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onuryabanabat/Downloads/"/>
    </mc:Choice>
  </mc:AlternateContent>
  <xr:revisionPtr revIDLastSave="0" documentId="13_ncr:1_{11BA7A51-309A-2C41-8EE2-B28211E05015}" xr6:coauthVersionLast="45" xr6:coauthVersionMax="45" xr10:uidLastSave="{00000000-0000-0000-0000-000000000000}"/>
  <bookViews>
    <workbookView xWindow="0" yWindow="460" windowWidth="28800" windowHeight="15840" tabRatio="683" xr2:uid="{00000000-000D-0000-FFFF-FFFF00000000}"/>
  </bookViews>
  <sheets>
    <sheet name="Filo Araçları" sheetId="1" r:id="rId1"/>
    <sheet name="Sheet2" sheetId="10" r:id="rId2"/>
    <sheet name="Sayfa1" sheetId="6" r:id="rId3"/>
    <sheet name="Data" sheetId="2" r:id="rId4"/>
    <sheet name="Özet" sheetId="3" r:id="rId5"/>
    <sheet name="Dinçer Araçları - 100 Fiorino" sheetId="5" r:id="rId6"/>
    <sheet name="Dinçer Araçları - 40 Fiorino" sheetId="4" r:id="rId7"/>
    <sheet name="Dinçer Motosikletler" sheetId="9" r:id="rId8"/>
    <sheet name="panel-excel-özet" sheetId="7" r:id="rId9"/>
    <sheet name="panel-plakalar" sheetId="8" r:id="rId10"/>
  </sheets>
  <externalReferences>
    <externalReference r:id="rId11"/>
  </externalReferences>
  <definedNames>
    <definedName name="_xlnm._FilterDatabase" localSheetId="8" hidden="1">'panel-excel-özet'!$A$7:$D$2145</definedName>
    <definedName name="_xlnm._FilterDatabase" localSheetId="9" hidden="1">'panel-plakalar'!$A$1:$A$1770</definedName>
    <definedName name="_xlnm._FilterDatabase" localSheetId="2" hidden="1">Sayfa1!$A$1:$C$1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823" i="1" l="1"/>
  <c r="V1823" i="1"/>
  <c r="W1823" i="1"/>
  <c r="U1822" i="1"/>
  <c r="V1822" i="1"/>
  <c r="W1822" i="1"/>
  <c r="U1821" i="1"/>
  <c r="V1821" i="1"/>
  <c r="W1821" i="1"/>
  <c r="U1820" i="1"/>
  <c r="V1820" i="1"/>
  <c r="W1820" i="1"/>
  <c r="U1819" i="1"/>
  <c r="V1819" i="1"/>
  <c r="W1819" i="1"/>
  <c r="U1818" i="1"/>
  <c r="V1818" i="1"/>
  <c r="W1818" i="1"/>
  <c r="U1817" i="1" l="1"/>
  <c r="V1817" i="1"/>
  <c r="W1817" i="1"/>
  <c r="U1816" i="1" l="1"/>
  <c r="V1816" i="1"/>
  <c r="W1816" i="1"/>
  <c r="U1815" i="1"/>
  <c r="V1815" i="1"/>
  <c r="W1815" i="1"/>
  <c r="U1814" i="1"/>
  <c r="V1814" i="1"/>
  <c r="W1814" i="1"/>
  <c r="U1813" i="1" l="1"/>
  <c r="V1813" i="1"/>
  <c r="W1813" i="1"/>
  <c r="U1812" i="1"/>
  <c r="V1812" i="1"/>
  <c r="W1812" i="1"/>
  <c r="U1811" i="1"/>
  <c r="V1811" i="1"/>
  <c r="W1811" i="1"/>
  <c r="U1810" i="1"/>
  <c r="V1810" i="1"/>
  <c r="W1810" i="1"/>
  <c r="U1809" i="1"/>
  <c r="V1809" i="1"/>
  <c r="W1809" i="1"/>
  <c r="U1808" i="1"/>
  <c r="V1808" i="1"/>
  <c r="W1808" i="1"/>
  <c r="U1807" i="1"/>
  <c r="V1807" i="1"/>
  <c r="W1807" i="1"/>
  <c r="U1806" i="1"/>
  <c r="V1806" i="1"/>
  <c r="W1806" i="1"/>
  <c r="U1805" i="1"/>
  <c r="V1805" i="1"/>
  <c r="W1805" i="1"/>
  <c r="U1804" i="1"/>
  <c r="V1804" i="1"/>
  <c r="W1804" i="1"/>
  <c r="U1803" i="1"/>
  <c r="V1803" i="1"/>
  <c r="W1803" i="1"/>
  <c r="U1802" i="1"/>
  <c r="V1802" i="1"/>
  <c r="W1802" i="1"/>
  <c r="U1801" i="1"/>
  <c r="V1801" i="1"/>
  <c r="W1801" i="1"/>
  <c r="U1800" i="1"/>
  <c r="V1800" i="1"/>
  <c r="W1800" i="1"/>
  <c r="U1799" i="1"/>
  <c r="V1799" i="1"/>
  <c r="W1799" i="1"/>
  <c r="U1798" i="1"/>
  <c r="V1798" i="1"/>
  <c r="W1798" i="1"/>
  <c r="U1797" i="1" l="1"/>
  <c r="V1797" i="1"/>
  <c r="W1797" i="1"/>
  <c r="U1796" i="1" l="1"/>
  <c r="V1796" i="1"/>
  <c r="W1796" i="1"/>
  <c r="U1795" i="1"/>
  <c r="V1795" i="1"/>
  <c r="W1795" i="1"/>
  <c r="U1794" i="1"/>
  <c r="V1794" i="1"/>
  <c r="W1794" i="1"/>
  <c r="U1793" i="1"/>
  <c r="V1793" i="1"/>
  <c r="W1793" i="1"/>
  <c r="U1792" i="1"/>
  <c r="V1792" i="1"/>
  <c r="W1792" i="1"/>
  <c r="U1791" i="1"/>
  <c r="V1791" i="1"/>
  <c r="W1791" i="1"/>
  <c r="U1790" i="1"/>
  <c r="V1790" i="1"/>
  <c r="W1790" i="1"/>
  <c r="U1789" i="1"/>
  <c r="V1789" i="1"/>
  <c r="W1789" i="1"/>
  <c r="U1788" i="1"/>
  <c r="V1788" i="1"/>
  <c r="W1788" i="1"/>
  <c r="U1787" i="1"/>
  <c r="V1787" i="1"/>
  <c r="W1787" i="1"/>
  <c r="U1786" i="1"/>
  <c r="V1786" i="1"/>
  <c r="W1786" i="1"/>
  <c r="U1785" i="1"/>
  <c r="V1785" i="1"/>
  <c r="W1785" i="1"/>
  <c r="U1784" i="1"/>
  <c r="V1784" i="1"/>
  <c r="W1784" i="1"/>
  <c r="U1783" i="1"/>
  <c r="V1783" i="1"/>
  <c r="W1783" i="1"/>
  <c r="U1782" i="1"/>
  <c r="V1782" i="1"/>
  <c r="W1782" i="1"/>
  <c r="U1781" i="1"/>
  <c r="V1781" i="1"/>
  <c r="W1781" i="1"/>
  <c r="U1780" i="1"/>
  <c r="V1780" i="1"/>
  <c r="W1780" i="1"/>
  <c r="U1779" i="1"/>
  <c r="V1779" i="1"/>
  <c r="W1779" i="1"/>
  <c r="U1778" i="1"/>
  <c r="V1778" i="1"/>
  <c r="W1778" i="1"/>
  <c r="U1777" i="1"/>
  <c r="V1777" i="1"/>
  <c r="W1777" i="1"/>
  <c r="U1776" i="1"/>
  <c r="V1776" i="1"/>
  <c r="W1776" i="1"/>
  <c r="U1775" i="1"/>
  <c r="V1775" i="1"/>
  <c r="W1775" i="1"/>
  <c r="U1774" i="1"/>
  <c r="V1774" i="1"/>
  <c r="W1774" i="1"/>
  <c r="U1773" i="1" l="1"/>
  <c r="V1773" i="1"/>
  <c r="W1773" i="1"/>
  <c r="U1772" i="1"/>
  <c r="V1772" i="1"/>
  <c r="W1772" i="1"/>
  <c r="U1771" i="1"/>
  <c r="V1771" i="1"/>
  <c r="W1771" i="1"/>
  <c r="U1770" i="1"/>
  <c r="V1770" i="1"/>
  <c r="W1770" i="1"/>
  <c r="U1769" i="1"/>
  <c r="V1769" i="1"/>
  <c r="W1769" i="1"/>
  <c r="U1768" i="1"/>
  <c r="V1768" i="1"/>
  <c r="W1768" i="1"/>
  <c r="U1767" i="1"/>
  <c r="V1767" i="1"/>
  <c r="W1767" i="1"/>
  <c r="U1766" i="1"/>
  <c r="V1766" i="1"/>
  <c r="W1766" i="1"/>
  <c r="U1765" i="1"/>
  <c r="V1765" i="1"/>
  <c r="W1765" i="1"/>
  <c r="U1764" i="1"/>
  <c r="V1764" i="1"/>
  <c r="W1764" i="1"/>
  <c r="U1763" i="1"/>
  <c r="V1763" i="1"/>
  <c r="W1763" i="1"/>
  <c r="U1762" i="1"/>
  <c r="V1762" i="1"/>
  <c r="W1762" i="1"/>
  <c r="U1761" i="1"/>
  <c r="V1761" i="1"/>
  <c r="W1761" i="1"/>
  <c r="U1760" i="1"/>
  <c r="V1760" i="1"/>
  <c r="W1760" i="1"/>
  <c r="U1759" i="1"/>
  <c r="V1759" i="1"/>
  <c r="W1759" i="1"/>
  <c r="U1758" i="1"/>
  <c r="V1758" i="1"/>
  <c r="W1758" i="1"/>
  <c r="U1757" i="1"/>
  <c r="V1757" i="1"/>
  <c r="W1757" i="1"/>
  <c r="U1756" i="1"/>
  <c r="V1756" i="1"/>
  <c r="W1756" i="1"/>
  <c r="U1755" i="1"/>
  <c r="V1755" i="1"/>
  <c r="W1755" i="1"/>
  <c r="U1754" i="1"/>
  <c r="V1754" i="1"/>
  <c r="W1754" i="1"/>
  <c r="U1753" i="1"/>
  <c r="V1753" i="1"/>
  <c r="W1753" i="1"/>
  <c r="U1752" i="1"/>
  <c r="V1752" i="1"/>
  <c r="W1752" i="1"/>
  <c r="U1751" i="1"/>
  <c r="V1751" i="1"/>
  <c r="W1751" i="1"/>
  <c r="U1750" i="1"/>
  <c r="V1750" i="1"/>
  <c r="W1750" i="1"/>
  <c r="U1749" i="1"/>
  <c r="V1749" i="1"/>
  <c r="W1749" i="1"/>
  <c r="U1748" i="1"/>
  <c r="V1748" i="1"/>
  <c r="W1748" i="1"/>
  <c r="U1747" i="1"/>
  <c r="V1747" i="1"/>
  <c r="W1747" i="1"/>
  <c r="U1746" i="1"/>
  <c r="V1746" i="1"/>
  <c r="W1746" i="1"/>
  <c r="U1745" i="1"/>
  <c r="V1745" i="1"/>
  <c r="W1745" i="1"/>
  <c r="U1744" i="1"/>
  <c r="V1744" i="1"/>
  <c r="W1744" i="1"/>
  <c r="U1743" i="1"/>
  <c r="V1743" i="1"/>
  <c r="W1743" i="1"/>
  <c r="M41" i="4"/>
  <c r="M40" i="4"/>
  <c r="M39" i="4"/>
  <c r="M37" i="4"/>
  <c r="M35" i="4"/>
  <c r="M34" i="4"/>
  <c r="M33" i="4"/>
  <c r="M29" i="4"/>
  <c r="M28" i="4"/>
  <c r="M27" i="4"/>
  <c r="M26" i="4"/>
  <c r="M25" i="4"/>
  <c r="M24" i="4"/>
  <c r="M23" i="4"/>
  <c r="M21" i="4"/>
  <c r="M20" i="4"/>
  <c r="M18" i="4"/>
  <c r="M17" i="4"/>
  <c r="M16" i="4"/>
  <c r="M15" i="4"/>
  <c r="M14" i="4"/>
  <c r="M13" i="4"/>
  <c r="M10" i="4"/>
  <c r="M8" i="4"/>
  <c r="M7" i="4"/>
  <c r="M6" i="4"/>
  <c r="M5" i="4"/>
  <c r="M3" i="4"/>
  <c r="M2" i="4"/>
  <c r="C95" i="5"/>
  <c r="C91" i="5"/>
  <c r="C88" i="5"/>
  <c r="C86" i="5"/>
  <c r="C47" i="5"/>
  <c r="C41" i="5"/>
  <c r="C13" i="5"/>
  <c r="C6" i="5"/>
  <c r="U1733" i="1"/>
  <c r="V1733" i="1"/>
  <c r="W1733" i="1"/>
  <c r="W932" i="1"/>
  <c r="W939" i="1"/>
  <c r="W1194" i="1"/>
  <c r="W1200" i="1"/>
  <c r="W1203" i="1"/>
  <c r="W1193" i="1"/>
  <c r="W1208" i="1"/>
  <c r="W1420" i="1"/>
  <c r="W889" i="1"/>
  <c r="W863" i="1"/>
  <c r="W864" i="1"/>
  <c r="W865" i="1"/>
  <c r="W867" i="1"/>
  <c r="W881" i="1"/>
  <c r="W891" i="1"/>
  <c r="W902" i="1"/>
  <c r="W1553" i="1"/>
  <c r="W2" i="1"/>
  <c r="W186" i="1"/>
  <c r="W188" i="1"/>
  <c r="W412" i="1"/>
  <c r="W548" i="1"/>
  <c r="W688" i="1"/>
  <c r="W711" i="1"/>
  <c r="W1425" i="1"/>
  <c r="W727" i="1"/>
  <c r="W892" i="1"/>
  <c r="W901" i="1"/>
  <c r="W929" i="1"/>
  <c r="W1289" i="1"/>
  <c r="W1325" i="1"/>
  <c r="W212" i="1"/>
  <c r="W382" i="1"/>
  <c r="W392" i="1"/>
  <c r="W394" i="1"/>
  <c r="W408" i="1"/>
  <c r="W673" i="1"/>
  <c r="W1222" i="1"/>
  <c r="W1469" i="1"/>
  <c r="W1474" i="1"/>
  <c r="W170" i="1"/>
  <c r="W175" i="1"/>
  <c r="W781" i="1"/>
  <c r="W831" i="1"/>
  <c r="W840" i="1"/>
  <c r="W919" i="1"/>
  <c r="W934" i="1"/>
  <c r="W1017" i="1"/>
  <c r="W1219" i="1"/>
  <c r="W1232" i="1"/>
  <c r="W1305" i="1"/>
  <c r="W1684" i="1"/>
  <c r="W1623" i="1"/>
  <c r="W1557" i="1"/>
  <c r="W1445" i="1"/>
  <c r="W877" i="1"/>
  <c r="W849" i="1"/>
  <c r="W650" i="1"/>
  <c r="W465" i="1"/>
  <c r="W305" i="1"/>
  <c r="W226" i="1"/>
  <c r="W98" i="1"/>
  <c r="W16" i="1"/>
  <c r="W24" i="1"/>
  <c r="W25" i="1"/>
  <c r="W27" i="1"/>
  <c r="W39" i="1"/>
  <c r="W187" i="1"/>
  <c r="W263" i="1"/>
  <c r="W304" i="1"/>
  <c r="W362" i="1"/>
  <c r="W457" i="1"/>
  <c r="W606" i="1"/>
  <c r="W620" i="1"/>
  <c r="W652" i="1"/>
  <c r="W1223" i="1"/>
  <c r="W1404" i="1"/>
  <c r="W1412" i="1"/>
  <c r="W1711" i="1"/>
  <c r="W1712" i="1"/>
  <c r="W84" i="1"/>
  <c r="W89" i="1"/>
  <c r="W120" i="1"/>
  <c r="W125" i="1"/>
  <c r="W130" i="1"/>
  <c r="W131" i="1"/>
  <c r="W135" i="1"/>
  <c r="W161" i="1"/>
  <c r="W323" i="1"/>
  <c r="W340" i="1"/>
  <c r="W494" i="1"/>
  <c r="W562" i="1"/>
  <c r="W621" i="1"/>
  <c r="W700" i="1"/>
  <c r="W1556" i="1"/>
  <c r="W792" i="1"/>
  <c r="W180" i="1"/>
  <c r="W247" i="1"/>
  <c r="W318" i="1"/>
  <c r="W559" i="1"/>
  <c r="W568" i="1"/>
  <c r="W577" i="1"/>
  <c r="W582" i="1"/>
  <c r="W584" i="1"/>
  <c r="W585" i="1"/>
  <c r="W587" i="1"/>
  <c r="W643" i="1"/>
  <c r="W721" i="1"/>
  <c r="W838" i="1"/>
  <c r="W907" i="1"/>
  <c r="W139" i="1"/>
  <c r="W140" i="1"/>
  <c r="W1508" i="1"/>
  <c r="W1533" i="1"/>
  <c r="W1564" i="1"/>
  <c r="W1661" i="1"/>
  <c r="W1664" i="1"/>
  <c r="W1668" i="1"/>
  <c r="W1673" i="1"/>
  <c r="W1716" i="1"/>
  <c r="W1724" i="1"/>
  <c r="W1725" i="1"/>
  <c r="W1726" i="1"/>
  <c r="W1727" i="1"/>
  <c r="W1728" i="1"/>
  <c r="W1730" i="1"/>
  <c r="W1731" i="1"/>
  <c r="W1732" i="1"/>
  <c r="W65" i="1"/>
  <c r="W69" i="1"/>
  <c r="W97" i="1"/>
  <c r="W158" i="1"/>
  <c r="W339" i="1"/>
  <c r="W360" i="1"/>
  <c r="W363" i="1"/>
  <c r="W368" i="1"/>
  <c r="W369" i="1"/>
  <c r="W512" i="1"/>
  <c r="W523" i="1"/>
  <c r="W524" i="1"/>
  <c r="W528" i="1"/>
  <c r="W811" i="1"/>
  <c r="W816" i="1"/>
  <c r="W924" i="1"/>
  <c r="W928" i="1"/>
  <c r="W935" i="1"/>
  <c r="W945" i="1"/>
  <c r="W1430" i="1"/>
  <c r="W1439" i="1"/>
  <c r="W1356" i="1"/>
  <c r="W1362" i="1"/>
  <c r="W1377" i="1"/>
  <c r="W1383" i="1"/>
  <c r="W1386" i="1"/>
  <c r="W1392" i="1"/>
  <c r="W1393" i="1"/>
  <c r="W1584" i="1"/>
  <c r="W282" i="1"/>
  <c r="W742" i="1"/>
  <c r="W752" i="1"/>
  <c r="W775" i="1"/>
  <c r="W784" i="1"/>
  <c r="W859" i="1"/>
  <c r="W1111" i="1"/>
  <c r="W1312" i="1"/>
  <c r="W1461" i="1"/>
  <c r="W1462" i="1"/>
  <c r="W67" i="1"/>
  <c r="W75" i="1"/>
  <c r="W239" i="1"/>
  <c r="W332" i="1"/>
  <c r="W344" i="1"/>
  <c r="W380" i="1"/>
  <c r="W593" i="1"/>
  <c r="W598" i="1"/>
  <c r="W601" i="1"/>
  <c r="W611" i="1"/>
  <c r="W649" i="1"/>
  <c r="W672" i="1"/>
  <c r="W872" i="1"/>
  <c r="W1538" i="1"/>
  <c r="W1558" i="1"/>
  <c r="W1650" i="1"/>
  <c r="W1718" i="1"/>
  <c r="W48" i="1"/>
  <c r="W110" i="1"/>
  <c r="W476" i="1"/>
  <c r="W241" i="1"/>
  <c r="W278" i="1"/>
  <c r="W328" i="1"/>
  <c r="W625" i="1"/>
  <c r="W627" i="1"/>
  <c r="W635" i="1"/>
  <c r="W640" i="1"/>
  <c r="W900" i="1"/>
  <c r="W1476" i="1"/>
  <c r="W1490" i="1"/>
  <c r="W1648" i="1"/>
  <c r="W1649" i="1"/>
  <c r="W1700" i="1"/>
  <c r="W1110" i="1"/>
  <c r="W1115" i="1"/>
  <c r="W1117" i="1"/>
  <c r="W1127" i="1"/>
  <c r="W1129" i="1"/>
  <c r="W1132" i="1"/>
  <c r="W1139" i="1"/>
  <c r="W1152" i="1"/>
  <c r="W1346" i="1"/>
  <c r="W1421" i="1"/>
  <c r="W62" i="1"/>
  <c r="W99" i="1"/>
  <c r="W205" i="1"/>
  <c r="W361" i="1"/>
  <c r="W642" i="1"/>
  <c r="W722" i="1"/>
  <c r="W732" i="1"/>
  <c r="W1477" i="1"/>
  <c r="W1486" i="1"/>
  <c r="W1616" i="1"/>
  <c r="W1622" i="1"/>
  <c r="W1670" i="1"/>
  <c r="W1729" i="1"/>
  <c r="W149" i="1"/>
  <c r="W633" i="1"/>
  <c r="W874" i="1"/>
  <c r="W1540" i="1"/>
  <c r="W1594" i="1"/>
  <c r="W147" i="1"/>
  <c r="W165" i="1"/>
  <c r="W185" i="1"/>
  <c r="W200" i="1"/>
  <c r="W375" i="1"/>
  <c r="W878" i="1"/>
  <c r="W1437" i="1"/>
  <c r="W1507" i="1"/>
  <c r="W1555" i="1"/>
  <c r="W1560" i="1"/>
  <c r="W1565" i="1"/>
  <c r="W105" i="1"/>
  <c r="W109" i="1"/>
  <c r="W148" i="1"/>
  <c r="W256" i="1"/>
  <c r="W1478" i="1"/>
  <c r="W3" i="1"/>
  <c r="W4" i="1"/>
  <c r="W5" i="1"/>
  <c r="W6" i="1"/>
  <c r="W7" i="1"/>
  <c r="W8" i="1"/>
  <c r="W9" i="1"/>
  <c r="W193" i="1"/>
  <c r="W379" i="1"/>
  <c r="W402" i="1"/>
  <c r="W411" i="1"/>
  <c r="W510" i="1"/>
  <c r="W554" i="1"/>
  <c r="W622" i="1"/>
  <c r="W669" i="1"/>
  <c r="W1122" i="1"/>
  <c r="W443" i="1"/>
  <c r="W487" i="1"/>
  <c r="W493" i="1"/>
  <c r="W498" i="1"/>
  <c r="W502" i="1"/>
  <c r="W504" i="1"/>
  <c r="W906" i="1"/>
  <c r="W1636" i="1"/>
  <c r="W176" i="1"/>
  <c r="W424" i="1"/>
  <c r="W425" i="1"/>
  <c r="W426" i="1"/>
  <c r="W427" i="1"/>
  <c r="W428" i="1"/>
  <c r="W505" i="1"/>
  <c r="W567" i="1"/>
  <c r="W645" i="1"/>
  <c r="W695" i="1"/>
  <c r="W806" i="1"/>
  <c r="W851" i="1"/>
  <c r="W430" i="1"/>
  <c r="W1317" i="1"/>
  <c r="W1318" i="1"/>
  <c r="W1331" i="1"/>
  <c r="W46" i="1"/>
  <c r="W64" i="1"/>
  <c r="W123" i="1"/>
  <c r="W210" i="1"/>
  <c r="W213" i="1"/>
  <c r="W313" i="1"/>
  <c r="W564" i="1"/>
  <c r="W578" i="1"/>
  <c r="W624" i="1"/>
  <c r="W664" i="1"/>
  <c r="W1443" i="1"/>
  <c r="W1485" i="1"/>
  <c r="W1506" i="1"/>
  <c r="W1510" i="1"/>
  <c r="W1516" i="1"/>
  <c r="W1559" i="1"/>
  <c r="W1691" i="1"/>
  <c r="W1256" i="1"/>
  <c r="W1261" i="1"/>
  <c r="W1262" i="1"/>
  <c r="W1264" i="1"/>
  <c r="W1273" i="1"/>
  <c r="W1278" i="1"/>
  <c r="W1283" i="1"/>
  <c r="W1419" i="1"/>
  <c r="W174" i="1"/>
  <c r="W739" i="1"/>
  <c r="W745" i="1"/>
  <c r="W862" i="1"/>
  <c r="W873" i="1"/>
  <c r="W875" i="1"/>
  <c r="W886" i="1"/>
  <c r="W894" i="1"/>
  <c r="W1246" i="1"/>
  <c r="W1321" i="1"/>
  <c r="W232" i="1"/>
  <c r="W245" i="1"/>
  <c r="W473" i="1"/>
  <c r="W600" i="1"/>
  <c r="W697" i="1"/>
  <c r="W904" i="1"/>
  <c r="W1119" i="1"/>
  <c r="W1229" i="1"/>
  <c r="W1316" i="1"/>
  <c r="W1341" i="1"/>
  <c r="W51" i="1"/>
  <c r="W55" i="1"/>
  <c r="W154" i="1"/>
  <c r="W267" i="1"/>
  <c r="W310" i="1"/>
  <c r="W634" i="1"/>
  <c r="W1434" i="1"/>
  <c r="W1451" i="1"/>
  <c r="W1571" i="1"/>
  <c r="W1432" i="1"/>
  <c r="W1436" i="1"/>
  <c r="W222" i="1"/>
  <c r="W814" i="1"/>
  <c r="W856" i="1"/>
  <c r="W586" i="1"/>
  <c r="W49" i="1"/>
  <c r="W66" i="1"/>
  <c r="W338" i="1"/>
  <c r="W355" i="1"/>
  <c r="W370" i="1"/>
  <c r="W518" i="1"/>
  <c r="W591" i="1"/>
  <c r="W651" i="1"/>
  <c r="W666" i="1"/>
  <c r="W795" i="1"/>
  <c r="W842" i="1"/>
  <c r="W848" i="1"/>
  <c r="W852" i="1"/>
  <c r="W1427" i="1"/>
  <c r="W1428" i="1"/>
  <c r="W1441" i="1"/>
  <c r="W1446" i="1"/>
  <c r="W1483" i="1"/>
  <c r="W1696" i="1"/>
  <c r="W285" i="1"/>
  <c r="W405" i="1"/>
  <c r="W1121" i="1"/>
  <c r="W1124" i="1"/>
  <c r="W1137" i="1"/>
  <c r="W1146" i="1"/>
  <c r="W1148" i="1"/>
  <c r="W1149" i="1"/>
  <c r="W1234" i="1"/>
  <c r="W1235" i="1"/>
  <c r="W1418" i="1"/>
  <c r="W1300" i="1"/>
  <c r="W1301" i="1"/>
  <c r="W1113" i="1"/>
  <c r="W1116" i="1"/>
  <c r="W1134" i="1"/>
  <c r="W1147" i="1"/>
  <c r="W1156" i="1"/>
  <c r="W1159" i="1"/>
  <c r="W1243" i="1"/>
  <c r="W1279" i="1"/>
  <c r="W1071" i="1"/>
  <c r="W1130" i="1"/>
  <c r="W1141" i="1"/>
  <c r="W1150" i="1"/>
  <c r="W1108" i="1"/>
  <c r="W1114" i="1"/>
  <c r="W1118" i="1"/>
  <c r="W1143" i="1"/>
  <c r="W1144" i="1"/>
  <c r="W1155" i="1"/>
  <c r="W1157" i="1"/>
  <c r="W1257" i="1"/>
  <c r="W1269" i="1"/>
  <c r="W1275" i="1"/>
  <c r="W1284" i="1"/>
  <c r="W1077" i="1"/>
  <c r="W1080" i="1"/>
  <c r="W1424" i="1"/>
  <c r="W1423" i="1"/>
  <c r="W1109" i="1"/>
  <c r="W1142" i="1"/>
  <c r="W1280" i="1"/>
  <c r="W1282" i="1"/>
  <c r="W1299" i="1"/>
  <c r="W1107" i="1"/>
  <c r="W1123" i="1"/>
  <c r="W1131" i="1"/>
  <c r="W1135" i="1"/>
  <c r="W1145" i="1"/>
  <c r="W1154" i="1"/>
  <c r="W1239" i="1"/>
  <c r="W1265" i="1"/>
  <c r="W785" i="1"/>
  <c r="W809" i="1"/>
  <c r="W810" i="1"/>
  <c r="W835" i="1"/>
  <c r="W836" i="1"/>
  <c r="W823" i="1"/>
  <c r="W1195" i="1"/>
  <c r="W1328" i="1"/>
  <c r="W1345" i="1"/>
  <c r="W1347" i="1"/>
  <c r="W691" i="1"/>
  <c r="W716" i="1"/>
  <c r="W725" i="1"/>
  <c r="W850" i="1"/>
  <c r="W943" i="1"/>
  <c r="W944" i="1"/>
  <c r="W1354" i="1"/>
  <c r="W1379" i="1"/>
  <c r="W1394" i="1"/>
  <c r="W1525" i="1"/>
  <c r="W1610" i="1"/>
  <c r="W1343" i="1"/>
  <c r="W1406" i="1"/>
  <c r="W169" i="1"/>
  <c r="W800" i="1"/>
  <c r="W812" i="1"/>
  <c r="W820" i="1"/>
  <c r="W822" i="1"/>
  <c r="W855" i="1"/>
  <c r="W1581" i="1"/>
  <c r="W70" i="1"/>
  <c r="W316" i="1"/>
  <c r="W869" i="1"/>
  <c r="W871" i="1"/>
  <c r="W879" i="1"/>
  <c r="W922" i="1"/>
  <c r="W925" i="1"/>
  <c r="W930" i="1"/>
  <c r="W913" i="1"/>
  <c r="W946" i="1"/>
  <c r="W1207" i="1"/>
  <c r="W1308" i="1"/>
  <c r="W1323" i="1"/>
  <c r="W1332" i="1"/>
  <c r="W1031" i="1"/>
  <c r="W1033" i="1"/>
  <c r="W1044" i="1"/>
  <c r="W1047" i="1"/>
  <c r="W1056" i="1"/>
  <c r="W1060" i="1"/>
  <c r="W1274" i="1"/>
  <c r="W1063" i="1"/>
  <c r="W1081" i="1"/>
  <c r="W1103" i="1"/>
  <c r="W1104" i="1"/>
  <c r="W1285" i="1"/>
  <c r="W1019" i="1"/>
  <c r="W1021" i="1"/>
  <c r="W1034" i="1"/>
  <c r="W1043" i="1"/>
  <c r="W1054" i="1"/>
  <c r="W1090" i="1"/>
  <c r="W1091" i="1"/>
  <c r="W1099" i="1"/>
  <c r="W1184" i="1"/>
  <c r="W1187" i="1"/>
  <c r="W1277" i="1"/>
  <c r="W843" i="1"/>
  <c r="W1032" i="1"/>
  <c r="W1050" i="1"/>
  <c r="W1076" i="1"/>
  <c r="W1098" i="1"/>
  <c r="W1101" i="1"/>
  <c r="W1105" i="1"/>
  <c r="W1169" i="1"/>
  <c r="W1250" i="1"/>
  <c r="W1373" i="1"/>
  <c r="W1382" i="1"/>
  <c r="W1385" i="1"/>
  <c r="W1602" i="1"/>
  <c r="W1605" i="1"/>
  <c r="W1353" i="1"/>
  <c r="W1357" i="1"/>
  <c r="W1364" i="1"/>
  <c r="W1387" i="1"/>
  <c r="W1388" i="1"/>
  <c r="W1395" i="1"/>
  <c r="W1218" i="1"/>
  <c r="W1231" i="1"/>
  <c r="W1244" i="1"/>
  <c r="W1248" i="1"/>
  <c r="W1276" i="1"/>
  <c r="W1290" i="1"/>
  <c r="W1368" i="1"/>
  <c r="W1378" i="1"/>
  <c r="W1025" i="1"/>
  <c r="W1040" i="1"/>
  <c r="W1046" i="1"/>
  <c r="W1048" i="1"/>
  <c r="W1072" i="1"/>
  <c r="W1074" i="1"/>
  <c r="W1164" i="1"/>
  <c r="W1286" i="1"/>
  <c r="W1375" i="1"/>
  <c r="W1026" i="1"/>
  <c r="W1029" i="1"/>
  <c r="W1037" i="1"/>
  <c r="W1039" i="1"/>
  <c r="W1053" i="1"/>
  <c r="W1055" i="1"/>
  <c r="W1057" i="1"/>
  <c r="W1087" i="1"/>
  <c r="W1166" i="1"/>
  <c r="W1233" i="1"/>
  <c r="W1241" i="1"/>
  <c r="W1360" i="1"/>
  <c r="W1361" i="1"/>
  <c r="W1370" i="1"/>
  <c r="W1371" i="1"/>
  <c r="W1604" i="1"/>
  <c r="W1608" i="1"/>
  <c r="W144" i="1"/>
  <c r="W203" i="1"/>
  <c r="W1740" i="1"/>
  <c r="W1049" i="1"/>
  <c r="W1070" i="1"/>
  <c r="W1078" i="1"/>
  <c r="W1086" i="1"/>
  <c r="W1094" i="1"/>
  <c r="W1227" i="1"/>
  <c r="W1242" i="1"/>
  <c r="W1096" i="1"/>
  <c r="W204" i="1"/>
  <c r="W1020" i="1"/>
  <c r="W1023" i="1"/>
  <c r="W1027" i="1"/>
  <c r="W1036" i="1"/>
  <c r="W1038" i="1"/>
  <c r="W1042" i="1"/>
  <c r="W1052" i="1"/>
  <c r="W1168" i="1"/>
  <c r="W1179" i="1"/>
  <c r="W1186" i="1"/>
  <c r="W1266" i="1"/>
  <c r="W1355" i="1"/>
  <c r="W1374" i="1"/>
  <c r="W1606" i="1"/>
  <c r="W1018" i="1"/>
  <c r="W1059" i="1"/>
  <c r="W1061" i="1"/>
  <c r="W1069" i="1"/>
  <c r="W1082" i="1"/>
  <c r="W1024" i="1"/>
  <c r="W1073" i="1"/>
  <c r="W1079" i="1"/>
  <c r="W1083" i="1"/>
  <c r="W1084" i="1"/>
  <c r="W1085" i="1"/>
  <c r="W1092" i="1"/>
  <c r="W1095" i="1"/>
  <c r="W1170" i="1"/>
  <c r="W1171" i="1"/>
  <c r="W1281" i="1"/>
  <c r="W1367" i="1"/>
  <c r="W1380" i="1"/>
  <c r="W1390" i="1"/>
  <c r="W1391" i="1"/>
  <c r="W1607" i="1"/>
  <c r="W1609" i="1"/>
  <c r="W947" i="1"/>
  <c r="W954" i="1"/>
  <c r="W975" i="1"/>
  <c r="W997" i="1"/>
  <c r="W1002" i="1"/>
  <c r="W1176" i="1"/>
  <c r="W1177" i="1"/>
  <c r="W1178" i="1"/>
  <c r="W1202" i="1"/>
  <c r="W1205" i="1"/>
  <c r="W1211" i="1"/>
  <c r="W1268" i="1"/>
  <c r="W1582" i="1"/>
  <c r="W1612" i="1"/>
  <c r="W953" i="1"/>
  <c r="W961" i="1"/>
  <c r="W970" i="1"/>
  <c r="W972" i="1"/>
  <c r="W978" i="1"/>
  <c r="W982" i="1"/>
  <c r="W984" i="1"/>
  <c r="W989" i="1"/>
  <c r="W995" i="1"/>
  <c r="W1001" i="1"/>
  <c r="W1011" i="1"/>
  <c r="W1240" i="1"/>
  <c r="W1245" i="1"/>
  <c r="W1249" i="1"/>
  <c r="W1255" i="1"/>
  <c r="W1259" i="1"/>
  <c r="W1291" i="1"/>
  <c r="W1468" i="1"/>
  <c r="W1585" i="1"/>
  <c r="W960" i="1"/>
  <c r="W962" i="1"/>
  <c r="W974" i="1"/>
  <c r="W986" i="1"/>
  <c r="W1012" i="1"/>
  <c r="W1172" i="1"/>
  <c r="W1238" i="1"/>
  <c r="W1254" i="1"/>
  <c r="W401" i="1"/>
  <c r="W403" i="1"/>
  <c r="W406" i="1"/>
  <c r="W409" i="1"/>
  <c r="W410" i="1"/>
  <c r="W968" i="1"/>
  <c r="W969" i="1"/>
  <c r="W983" i="1"/>
  <c r="W999" i="1"/>
  <c r="W1006" i="1"/>
  <c r="W1010" i="1"/>
  <c r="W1206" i="1"/>
  <c r="W1263" i="1"/>
  <c r="W1270" i="1"/>
  <c r="W1292" i="1"/>
  <c r="W1583" i="1"/>
  <c r="W1611" i="1"/>
  <c r="W990" i="1"/>
  <c r="W991" i="1"/>
  <c r="W996" i="1"/>
  <c r="W1005" i="1"/>
  <c r="W1008" i="1"/>
  <c r="W1180" i="1"/>
  <c r="W1267" i="1"/>
  <c r="W958" i="1"/>
  <c r="W980" i="1"/>
  <c r="W993" i="1"/>
  <c r="W1007" i="1"/>
  <c r="W93" i="1"/>
  <c r="W138" i="1"/>
  <c r="W223" i="1"/>
  <c r="W354" i="1"/>
  <c r="W466" i="1"/>
  <c r="W563" i="1"/>
  <c r="W630" i="1"/>
  <c r="W1482" i="1"/>
  <c r="W1484" i="1"/>
  <c r="W1515" i="1"/>
  <c r="W1526" i="1"/>
  <c r="W1536" i="1"/>
  <c r="W1549" i="1"/>
  <c r="W1592" i="1"/>
  <c r="W1698" i="1"/>
  <c r="W1699" i="1"/>
  <c r="W1593" i="1"/>
  <c r="W28" i="1"/>
  <c r="W26" i="1"/>
  <c r="W50" i="1"/>
  <c r="W91" i="1"/>
  <c r="W101" i="1"/>
  <c r="W159" i="1"/>
  <c r="W160" i="1"/>
  <c r="W220" i="1"/>
  <c r="W319" i="1"/>
  <c r="W462" i="1"/>
  <c r="W574" i="1"/>
  <c r="W607" i="1"/>
  <c r="W628" i="1"/>
  <c r="W644" i="1"/>
  <c r="W920" i="1"/>
  <c r="W921" i="1"/>
  <c r="W1624" i="1"/>
  <c r="W1625" i="1"/>
  <c r="W1627" i="1"/>
  <c r="W1651" i="1"/>
  <c r="W1656" i="1"/>
  <c r="W1666" i="1"/>
  <c r="W1667" i="1"/>
  <c r="W1680" i="1"/>
  <c r="W1685" i="1"/>
  <c r="W102" i="1"/>
  <c r="W118" i="1"/>
  <c r="W129" i="1"/>
  <c r="W132" i="1"/>
  <c r="W133" i="1"/>
  <c r="W142" i="1"/>
  <c r="W228" i="1"/>
  <c r="W269" i="1"/>
  <c r="W335" i="1"/>
  <c r="W561" i="1"/>
  <c r="W571" i="1"/>
  <c r="W709" i="1"/>
  <c r="W730" i="1"/>
  <c r="W1236" i="1"/>
  <c r="W1327" i="1"/>
  <c r="W1693" i="1"/>
  <c r="W22" i="1"/>
  <c r="W43" i="1"/>
  <c r="W47" i="1"/>
  <c r="W100" i="1"/>
  <c r="W146" i="1"/>
  <c r="W243" i="1"/>
  <c r="W377" i="1"/>
  <c r="W398" i="1"/>
  <c r="W540" i="1"/>
  <c r="W708" i="1"/>
  <c r="W1450" i="1"/>
  <c r="W1617" i="1"/>
  <c r="W1618" i="1"/>
  <c r="W23" i="1"/>
  <c r="W259" i="1"/>
  <c r="W260" i="1"/>
  <c r="W261" i="1"/>
  <c r="W530" i="1"/>
  <c r="W656" i="1"/>
  <c r="W663" i="1"/>
  <c r="W690" i="1"/>
  <c r="W707" i="1"/>
  <c r="W701" i="1"/>
  <c r="W1513" i="1"/>
  <c r="W1532" i="1"/>
  <c r="W1568" i="1"/>
  <c r="W1619" i="1"/>
  <c r="W1620" i="1"/>
  <c r="W1621" i="1"/>
  <c r="W145" i="1"/>
  <c r="W539" i="1"/>
  <c r="W686" i="1"/>
  <c r="W815" i="1"/>
  <c r="W818" i="1"/>
  <c r="W11" i="1"/>
  <c r="W45" i="1"/>
  <c r="W171" i="1"/>
  <c r="W189" i="1"/>
  <c r="W246" i="1"/>
  <c r="W249" i="1"/>
  <c r="W252" i="1"/>
  <c r="W265" i="1"/>
  <c r="W293" i="1"/>
  <c r="W1438" i="1"/>
  <c r="W1444" i="1"/>
  <c r="W1449" i="1"/>
  <c r="W1452" i="1"/>
  <c r="W434" i="1"/>
  <c r="W183" i="1"/>
  <c r="W1296" i="1"/>
  <c r="W450" i="1"/>
  <c r="W452" i="1"/>
  <c r="W499" i="1"/>
  <c r="W885" i="1"/>
  <c r="W914" i="1"/>
  <c r="W1311" i="1"/>
  <c r="W1326" i="1"/>
  <c r="W1398" i="1"/>
  <c r="W172" i="1"/>
  <c r="W295" i="1"/>
  <c r="W741" i="1"/>
  <c r="W746" i="1"/>
  <c r="W751" i="1"/>
  <c r="W756" i="1"/>
  <c r="W771" i="1"/>
  <c r="W776" i="1"/>
  <c r="W829" i="1"/>
  <c r="W882" i="1"/>
  <c r="W896" i="1"/>
  <c r="W897" i="1"/>
  <c r="W899" i="1"/>
  <c r="W1015" i="1"/>
  <c r="W1310" i="1"/>
  <c r="W1333" i="1"/>
  <c r="W58" i="1"/>
  <c r="W96" i="1"/>
  <c r="W279" i="1"/>
  <c r="W281" i="1"/>
  <c r="W297" i="1"/>
  <c r="W560" i="1"/>
  <c r="W569" i="1"/>
  <c r="W592" i="1"/>
  <c r="W786" i="1"/>
  <c r="W807" i="1"/>
  <c r="W847" i="1"/>
  <c r="W1453" i="1"/>
  <c r="W1531" i="1"/>
  <c r="W1535" i="1"/>
  <c r="W1561" i="1"/>
  <c r="W1569" i="1"/>
  <c r="W1613" i="1"/>
  <c r="W61" i="1"/>
  <c r="W137" i="1"/>
  <c r="W156" i="1"/>
  <c r="W255" i="1"/>
  <c r="W270" i="1"/>
  <c r="W324" i="1"/>
  <c r="W675" i="1"/>
  <c r="W861" i="1"/>
  <c r="W1293" i="1"/>
  <c r="W1479" i="1"/>
  <c r="W1499" i="1"/>
  <c r="W1500" i="1"/>
  <c r="W1521" i="1"/>
  <c r="W1543" i="1"/>
  <c r="W1562" i="1"/>
  <c r="W1637" i="1"/>
  <c r="W209" i="1"/>
  <c r="W12" i="1"/>
  <c r="W1734" i="1"/>
  <c r="W1735" i="1"/>
  <c r="W1736" i="1"/>
  <c r="W248" i="1"/>
  <c r="W283" i="1"/>
  <c r="W1738" i="1"/>
  <c r="W423" i="1"/>
  <c r="W1304" i="1"/>
  <c r="W1313" i="1"/>
  <c r="W1426" i="1"/>
  <c r="W1429" i="1"/>
  <c r="W1433" i="1"/>
  <c r="W1697" i="1"/>
  <c r="W1701" i="1"/>
  <c r="W1702" i="1"/>
  <c r="W1185" i="1"/>
  <c r="W1189" i="1"/>
  <c r="W1190" i="1"/>
  <c r="W1191" i="1"/>
  <c r="W1192" i="1"/>
  <c r="W1197" i="1"/>
  <c r="W1167" i="1"/>
  <c r="W1175" i="1"/>
  <c r="W1182" i="1"/>
  <c r="W1196" i="1"/>
  <c r="W1210" i="1"/>
  <c r="W1212" i="1"/>
  <c r="W1165" i="1"/>
  <c r="W1181" i="1"/>
  <c r="W1183" i="1"/>
  <c r="W1198" i="1"/>
  <c r="W1204" i="1"/>
  <c r="W1213" i="1"/>
  <c r="W956" i="1"/>
  <c r="W963" i="1"/>
  <c r="W976" i="1"/>
  <c r="W987" i="1"/>
  <c r="W988" i="1"/>
  <c r="W1000" i="1"/>
  <c r="W1009" i="1"/>
  <c r="W1741" i="1"/>
  <c r="W948" i="1"/>
  <c r="W951" i="1"/>
  <c r="W959" i="1"/>
  <c r="W964" i="1"/>
  <c r="W966" i="1"/>
  <c r="W971" i="1"/>
  <c r="W977" i="1"/>
  <c r="W985" i="1"/>
  <c r="W998" i="1"/>
  <c r="W1013" i="1"/>
  <c r="W1106" i="1"/>
  <c r="W923" i="1"/>
  <c r="W949" i="1"/>
  <c r="W950" i="1"/>
  <c r="W952" i="1"/>
  <c r="W957" i="1"/>
  <c r="W973" i="1"/>
  <c r="W981" i="1"/>
  <c r="W992" i="1"/>
  <c r="W1003" i="1"/>
  <c r="W1004" i="1"/>
  <c r="W1188" i="1"/>
  <c r="W1247" i="1"/>
  <c r="W1253" i="1"/>
  <c r="W1260" i="1"/>
  <c r="W1272" i="1"/>
  <c r="W1287" i="1"/>
  <c r="W1288" i="1"/>
  <c r="W533" i="1"/>
  <c r="W1590" i="1"/>
  <c r="W827" i="1"/>
  <c r="W834" i="1"/>
  <c r="W1591" i="1"/>
  <c r="W337" i="1"/>
  <c r="W1454" i="1"/>
  <c r="W236" i="1"/>
  <c r="W224" i="1"/>
  <c r="W1455" i="1"/>
  <c r="W1456" i="1"/>
  <c r="W111" i="1"/>
  <c r="W288" i="1"/>
  <c r="W458" i="1"/>
  <c r="W616" i="1"/>
  <c r="W804" i="1"/>
  <c r="W1522" i="1"/>
  <c r="W1630" i="1"/>
  <c r="W1635" i="1"/>
  <c r="W1671" i="1"/>
  <c r="W1689" i="1"/>
  <c r="W53" i="1"/>
  <c r="W164" i="1"/>
  <c r="W287" i="1"/>
  <c r="W1322" i="1"/>
  <c r="W1417" i="1"/>
  <c r="W1492" i="1"/>
  <c r="W1632" i="1"/>
  <c r="W1633" i="1"/>
  <c r="W1634" i="1"/>
  <c r="W59" i="1"/>
  <c r="W163" i="1"/>
  <c r="W208" i="1"/>
  <c r="W336" i="1"/>
  <c r="W509" i="1"/>
  <c r="W608" i="1"/>
  <c r="W619" i="1"/>
  <c r="W626" i="1"/>
  <c r="W1524" i="1"/>
  <c r="W1554" i="1"/>
  <c r="W1628" i="1"/>
  <c r="W1629" i="1"/>
  <c r="W1631" i="1"/>
  <c r="W1653" i="1"/>
  <c r="W18" i="1"/>
  <c r="W52" i="1"/>
  <c r="W103" i="1"/>
  <c r="W268" i="1"/>
  <c r="W515" i="1"/>
  <c r="W572" i="1"/>
  <c r="W589" i="1"/>
  <c r="W596" i="1"/>
  <c r="W1480" i="1"/>
  <c r="W1509" i="1"/>
  <c r="W1512" i="1"/>
  <c r="W1710" i="1"/>
  <c r="W1715" i="1"/>
  <c r="W14" i="1"/>
  <c r="W15" i="1"/>
  <c r="W235" i="1"/>
  <c r="W597" i="1"/>
  <c r="W647" i="1"/>
  <c r="W665" i="1"/>
  <c r="W1494" i="1"/>
  <c r="W1652" i="1"/>
  <c r="W1657" i="1"/>
  <c r="W1658" i="1"/>
  <c r="W1665" i="1"/>
  <c r="W1678" i="1"/>
  <c r="W1709" i="1"/>
  <c r="W10" i="1"/>
  <c r="W21" i="1"/>
  <c r="W352" i="1"/>
  <c r="W637" i="1"/>
  <c r="W1431" i="1"/>
  <c r="W1457" i="1"/>
  <c r="W1458" i="1"/>
  <c r="W1488" i="1"/>
  <c r="W1496" i="1"/>
  <c r="W1601" i="1"/>
  <c r="W104" i="1"/>
  <c r="W127" i="1"/>
  <c r="W136" i="1"/>
  <c r="W141" i="1"/>
  <c r="W342" i="1"/>
  <c r="W463" i="1"/>
  <c r="W526" i="1"/>
  <c r="W661" i="1"/>
  <c r="W699" i="1"/>
  <c r="W1215" i="1"/>
  <c r="W1335" i="1"/>
  <c r="W1320" i="1"/>
  <c r="W1435" i="1"/>
  <c r="W117" i="1"/>
  <c r="W44" i="1"/>
  <c r="W467" i="1"/>
  <c r="W471" i="1"/>
  <c r="W483" i="1"/>
  <c r="W544" i="1"/>
  <c r="W546" i="1"/>
  <c r="W553" i="1"/>
  <c r="W689" i="1"/>
  <c r="W706" i="1"/>
  <c r="W883" i="1"/>
  <c r="W1136" i="1"/>
  <c r="W1228" i="1"/>
  <c r="W1297" i="1"/>
  <c r="W1411" i="1"/>
  <c r="W1603" i="1"/>
  <c r="W1679" i="1"/>
  <c r="W1690" i="1"/>
  <c r="W234" i="1"/>
  <c r="W286" i="1"/>
  <c r="W468" i="1"/>
  <c r="W550" i="1"/>
  <c r="W576" i="1"/>
  <c r="W594" i="1"/>
  <c r="W599" i="1"/>
  <c r="W659" i="1"/>
  <c r="W677" i="1"/>
  <c r="W1517" i="1"/>
  <c r="W1588" i="1"/>
  <c r="W1589" i="1"/>
  <c r="W1676" i="1"/>
  <c r="W1692" i="1"/>
  <c r="W1694" i="1"/>
  <c r="W81" i="1"/>
  <c r="W1574" i="1"/>
  <c r="W1577" i="1"/>
  <c r="W1580" i="1"/>
  <c r="W68" i="1"/>
  <c r="W74" i="1"/>
  <c r="W122" i="1"/>
  <c r="W124" i="1"/>
  <c r="W320" i="1"/>
  <c r="W485" i="1"/>
  <c r="W602" i="1"/>
  <c r="W604" i="1"/>
  <c r="W610" i="1"/>
  <c r="W615" i="1"/>
  <c r="W617" i="1"/>
  <c r="W629" i="1"/>
  <c r="W653" i="1"/>
  <c r="W655" i="1"/>
  <c r="W1314" i="1"/>
  <c r="W1587" i="1"/>
  <c r="W1163" i="1"/>
  <c r="W1173" i="1"/>
  <c r="W1174" i="1"/>
  <c r="W399" i="1"/>
  <c r="W1112" i="1"/>
  <c r="W1160" i="1"/>
  <c r="W1209" i="1"/>
  <c r="W1216" i="1"/>
  <c r="W1217" i="1"/>
  <c r="W1221" i="1"/>
  <c r="W1230" i="1"/>
  <c r="W34" i="1"/>
  <c r="W42" i="1"/>
  <c r="W94" i="1"/>
  <c r="W108" i="1"/>
  <c r="W152" i="1"/>
  <c r="W153" i="1"/>
  <c r="W162" i="1"/>
  <c r="W289" i="1"/>
  <c r="W290" i="1"/>
  <c r="W291" i="1"/>
  <c r="W1298" i="1"/>
  <c r="W1460" i="1"/>
  <c r="W1463" i="1"/>
  <c r="W1475" i="1"/>
  <c r="W1505" i="1"/>
  <c r="W1514" i="1"/>
  <c r="W1528" i="1"/>
  <c r="W1534" i="1"/>
  <c r="W1563" i="1"/>
  <c r="W1572" i="1"/>
  <c r="W1573" i="1"/>
  <c r="W1575" i="1"/>
  <c r="W1576" i="1"/>
  <c r="W1578" i="1"/>
  <c r="W1579" i="1"/>
  <c r="W1662" i="1"/>
  <c r="W1683" i="1"/>
  <c r="W748" i="1"/>
  <c r="W195" i="1"/>
  <c r="W737" i="1"/>
  <c r="W766" i="1"/>
  <c r="W769" i="1"/>
  <c r="W772" i="1"/>
  <c r="W783" i="1"/>
  <c r="W905" i="1"/>
  <c r="W931" i="1"/>
  <c r="W1225" i="1"/>
  <c r="W464" i="1"/>
  <c r="W636" i="1"/>
  <c r="W667" i="1"/>
  <c r="W674" i="1"/>
  <c r="W712" i="1"/>
  <c r="W714" i="1"/>
  <c r="W723" i="1"/>
  <c r="W728" i="1"/>
  <c r="W733" i="1"/>
  <c r="W1597" i="1"/>
  <c r="W1655" i="1"/>
  <c r="W1719" i="1"/>
  <c r="W1720" i="1"/>
  <c r="W54" i="1"/>
  <c r="W151" i="1"/>
  <c r="W299" i="1"/>
  <c r="W300" i="1"/>
  <c r="W301" i="1"/>
  <c r="W302" i="1"/>
  <c r="W1470" i="1"/>
  <c r="W1471" i="1"/>
  <c r="W1472" i="1"/>
  <c r="W1473" i="1"/>
  <c r="W1504" i="1"/>
  <c r="W1523" i="1"/>
  <c r="W1547" i="1"/>
  <c r="W1586" i="1"/>
  <c r="W1659" i="1"/>
  <c r="W1669" i="1"/>
  <c r="W1686" i="1"/>
  <c r="W1721" i="1"/>
  <c r="W73" i="1"/>
  <c r="W80" i="1"/>
  <c r="W345" i="1"/>
  <c r="W376" i="1"/>
  <c r="W603" i="1"/>
  <c r="W955" i="1"/>
  <c r="W965" i="1"/>
  <c r="W967" i="1"/>
  <c r="W979" i="1"/>
  <c r="W994" i="1"/>
  <c r="W1014" i="1"/>
  <c r="W1334" i="1"/>
  <c r="W1340" i="1"/>
  <c r="W1459" i="1"/>
  <c r="W1550" i="1"/>
  <c r="W1708" i="1"/>
  <c r="W13" i="1"/>
  <c r="W92" i="1"/>
  <c r="W374" i="1"/>
  <c r="W580" i="1"/>
  <c r="W623" i="1"/>
  <c r="W1237" i="1"/>
  <c r="W1307" i="1"/>
  <c r="W1319" i="1"/>
  <c r="W1409" i="1"/>
  <c r="W1703" i="1"/>
  <c r="W1704" i="1"/>
  <c r="W1705" i="1"/>
  <c r="W33" i="1"/>
  <c r="W57" i="1"/>
  <c r="W72" i="1"/>
  <c r="W106" i="1"/>
  <c r="W227" i="1"/>
  <c r="W356" i="1"/>
  <c r="W482" i="1"/>
  <c r="W658" i="1"/>
  <c r="W668" i="1"/>
  <c r="W679" i="1"/>
  <c r="W868" i="1"/>
  <c r="W890" i="1"/>
  <c r="W895" i="1"/>
  <c r="W898" i="1"/>
  <c r="W1306" i="1"/>
  <c r="W1324" i="1"/>
  <c r="W1336" i="1"/>
  <c r="W1491" i="1"/>
  <c r="W1511" i="1"/>
  <c r="W1545" i="1"/>
  <c r="W1546" i="1"/>
  <c r="W29" i="1"/>
  <c r="W30" i="1"/>
  <c r="W31" i="1"/>
  <c r="W32" i="1"/>
  <c r="W82" i="1"/>
  <c r="W230" i="1"/>
  <c r="W277" i="1"/>
  <c r="W326" i="1"/>
  <c r="W1481" i="1"/>
  <c r="W1495" i="1"/>
  <c r="W1520" i="1"/>
  <c r="W1530" i="1"/>
  <c r="W1548" i="1"/>
  <c r="W166" i="1"/>
  <c r="W242" i="1"/>
  <c r="W330" i="1"/>
  <c r="W860" i="1"/>
  <c r="W545" i="1"/>
  <c r="W682" i="1"/>
  <c r="W718" i="1"/>
  <c r="W938" i="1"/>
  <c r="W680" i="1"/>
  <c r="W182" i="1"/>
  <c r="W194" i="1"/>
  <c r="W306" i="1"/>
  <c r="W343" i="1"/>
  <c r="W350" i="1"/>
  <c r="W357" i="1"/>
  <c r="W358" i="1"/>
  <c r="W365" i="1"/>
  <c r="W366" i="1"/>
  <c r="W558" i="1"/>
  <c r="W583" i="1"/>
  <c r="W798" i="1"/>
  <c r="W173" i="1"/>
  <c r="W296" i="1"/>
  <c r="W492" i="1"/>
  <c r="W501" i="1"/>
  <c r="W516" i="1"/>
  <c r="W534" i="1"/>
  <c r="W541" i="1"/>
  <c r="W543" i="1"/>
  <c r="W579" i="1"/>
  <c r="W581" i="1"/>
  <c r="W654" i="1"/>
  <c r="W657" i="1"/>
  <c r="W720" i="1"/>
  <c r="W858" i="1"/>
  <c r="W1338" i="1"/>
  <c r="W192" i="1"/>
  <c r="W1365" i="1"/>
  <c r="W1369" i="1"/>
  <c r="W1376" i="1"/>
  <c r="W1389" i="1"/>
  <c r="W1396" i="1"/>
  <c r="W1401" i="1"/>
  <c r="W1415" i="1"/>
  <c r="W202" i="1"/>
  <c r="W225" i="1"/>
  <c r="W240" i="1"/>
  <c r="W519" i="1"/>
  <c r="W507" i="1"/>
  <c r="W521" i="1"/>
  <c r="W531" i="1"/>
  <c r="W535" i="1"/>
  <c r="W538" i="1"/>
  <c r="W618" i="1"/>
  <c r="W298" i="1"/>
  <c r="W327" i="1"/>
  <c r="W460" i="1"/>
  <c r="W461" i="1"/>
  <c r="W486" i="1"/>
  <c r="W514" i="1"/>
  <c r="W522" i="1"/>
  <c r="W527" i="1"/>
  <c r="W536" i="1"/>
  <c r="W551" i="1"/>
  <c r="W632" i="1"/>
  <c r="W1330" i="1"/>
  <c r="W184" i="1"/>
  <c r="W383" i="1"/>
  <c r="W384" i="1"/>
  <c r="W386" i="1"/>
  <c r="W390" i="1"/>
  <c r="W391" i="1"/>
  <c r="W395" i="1"/>
  <c r="W537" i="1"/>
  <c r="W570" i="1"/>
  <c r="W590" i="1"/>
  <c r="W678" i="1"/>
  <c r="W693" i="1"/>
  <c r="W694" i="1"/>
  <c r="W698" i="1"/>
  <c r="W702" i="1"/>
  <c r="W717" i="1"/>
  <c r="W777" i="1"/>
  <c r="W918" i="1"/>
  <c r="W936" i="1"/>
  <c r="W1199" i="1"/>
  <c r="W201" i="1"/>
  <c r="W389" i="1"/>
  <c r="W393" i="1"/>
  <c r="W396" i="1"/>
  <c r="W566" i="1"/>
  <c r="W696" i="1"/>
  <c r="W729" i="1"/>
  <c r="W1329" i="1"/>
  <c r="W1344" i="1"/>
  <c r="W1527" i="1"/>
  <c r="W1742" i="1"/>
  <c r="W309" i="1"/>
  <c r="W459" i="1"/>
  <c r="W472" i="1"/>
  <c r="W474" i="1"/>
  <c r="W477" i="1"/>
  <c r="W478" i="1"/>
  <c r="W506" i="1"/>
  <c r="W532" i="1"/>
  <c r="W552" i="1"/>
  <c r="W631" i="1"/>
  <c r="W670" i="1"/>
  <c r="W683" i="1"/>
  <c r="W719" i="1"/>
  <c r="W724" i="1"/>
  <c r="W826" i="1"/>
  <c r="W433" i="1"/>
  <c r="W436" i="1"/>
  <c r="W441" i="1"/>
  <c r="W442" i="1"/>
  <c r="W444" i="1"/>
  <c r="W455" i="1"/>
  <c r="W513" i="1"/>
  <c r="W692" i="1"/>
  <c r="W1384" i="1"/>
  <c r="W1399" i="1"/>
  <c r="W437" i="1"/>
  <c r="W451" i="1"/>
  <c r="W449" i="1"/>
  <c r="W456" i="1"/>
  <c r="W488" i="1"/>
  <c r="W503" i="1"/>
  <c r="W547" i="1"/>
  <c r="W685" i="1"/>
  <c r="W416" i="1"/>
  <c r="W214" i="1"/>
  <c r="W1405" i="1"/>
  <c r="W1416" i="1"/>
  <c r="W211" i="1"/>
  <c r="W684" i="1"/>
  <c r="W207" i="1"/>
  <c r="W407" i="1"/>
  <c r="W206" i="1"/>
  <c r="W817" i="1"/>
  <c r="W490" i="1"/>
  <c r="W238" i="1"/>
  <c r="W736" i="1"/>
  <c r="W749" i="1"/>
  <c r="W753" i="1"/>
  <c r="W760" i="1"/>
  <c r="W763" i="1"/>
  <c r="W764" i="1"/>
  <c r="W765" i="1"/>
  <c r="W909" i="1"/>
  <c r="W942" i="1"/>
  <c r="W1348" i="1"/>
  <c r="W307" i="1"/>
  <c r="W438" i="1"/>
  <c r="W446" i="1"/>
  <c r="W447" i="1"/>
  <c r="W489" i="1"/>
  <c r="W496" i="1"/>
  <c r="W500" i="1"/>
  <c r="W908" i="1"/>
  <c r="W1294" i="1"/>
  <c r="W334" i="1"/>
  <c r="W789" i="1"/>
  <c r="W790" i="1"/>
  <c r="W799" i="1"/>
  <c r="W821" i="1"/>
  <c r="W825" i="1"/>
  <c r="W833" i="1"/>
  <c r="W1125" i="1"/>
  <c r="W1337" i="1"/>
  <c r="W83" i="1"/>
  <c r="W90" i="1"/>
  <c r="W167" i="1"/>
  <c r="W414" i="1"/>
  <c r="W557" i="1"/>
  <c r="W715" i="1"/>
  <c r="W731" i="1"/>
  <c r="W903" i="1"/>
  <c r="W915" i="1"/>
  <c r="W1226" i="1"/>
  <c r="W1464" i="1"/>
  <c r="W1465" i="1"/>
  <c r="W1600" i="1"/>
  <c r="W1688" i="1"/>
  <c r="W1717" i="1"/>
  <c r="W17" i="1"/>
  <c r="W36" i="1"/>
  <c r="W79" i="1"/>
  <c r="W257" i="1"/>
  <c r="W258" i="1"/>
  <c r="W280" i="1"/>
  <c r="W284" i="1"/>
  <c r="W294" i="1"/>
  <c r="W315" i="1"/>
  <c r="W432" i="1"/>
  <c r="W435" i="1"/>
  <c r="W445" i="1"/>
  <c r="W454" i="1"/>
  <c r="W1440" i="1"/>
  <c r="W1442" i="1"/>
  <c r="W1567" i="1"/>
  <c r="W1713" i="1"/>
  <c r="W19" i="1"/>
  <c r="W20" i="1"/>
  <c r="W35" i="1"/>
  <c r="W37" i="1"/>
  <c r="W71" i="1"/>
  <c r="W372" i="1"/>
  <c r="W397" i="1"/>
  <c r="W469" i="1"/>
  <c r="W475" i="1"/>
  <c r="W497" i="1"/>
  <c r="W1489" i="1"/>
  <c r="W1539" i="1"/>
  <c r="W1714" i="1"/>
  <c r="W329" i="1"/>
  <c r="W762" i="1"/>
  <c r="W916" i="1"/>
  <c r="W917" i="1"/>
  <c r="W927" i="1"/>
  <c r="W933" i="1"/>
  <c r="W940" i="1"/>
  <c r="W941" i="1"/>
  <c r="W1016" i="1"/>
  <c r="W1120" i="1"/>
  <c r="W41" i="1"/>
  <c r="W78" i="1"/>
  <c r="W107" i="1"/>
  <c r="W231" i="1"/>
  <c r="W244" i="1"/>
  <c r="W331" i="1"/>
  <c r="W381" i="1"/>
  <c r="W517" i="1"/>
  <c r="W555" i="1"/>
  <c r="W595" i="1"/>
  <c r="W841" i="1"/>
  <c r="W830" i="1"/>
  <c r="W937" i="1"/>
  <c r="W1448" i="1"/>
  <c r="W1487" i="1"/>
  <c r="W1518" i="1"/>
  <c r="W1544" i="1"/>
  <c r="W1566" i="1"/>
  <c r="W1466" i="1"/>
  <c r="W349" i="1"/>
  <c r="W1467" i="1"/>
  <c r="W1638" i="1"/>
  <c r="W1654" i="1"/>
  <c r="W1675" i="1"/>
  <c r="W1677" i="1"/>
  <c r="W1723" i="1"/>
  <c r="W251" i="1"/>
  <c r="W348" i="1"/>
  <c r="W351" i="1"/>
  <c r="W371" i="1"/>
  <c r="W404" i="1"/>
  <c r="W1596" i="1"/>
  <c r="W1599" i="1"/>
  <c r="W1639" i="1"/>
  <c r="W1682" i="1"/>
  <c r="W1722" i="1"/>
  <c r="W56" i="1"/>
  <c r="W115" i="1"/>
  <c r="W262" i="1"/>
  <c r="W353" i="1"/>
  <c r="W1739" i="1"/>
  <c r="W639" i="1"/>
  <c r="W1529" i="1"/>
  <c r="W1640" i="1"/>
  <c r="W1641" i="1"/>
  <c r="W1646" i="1"/>
  <c r="W1660" i="1"/>
  <c r="W1687" i="1"/>
  <c r="W38" i="1"/>
  <c r="W76" i="1"/>
  <c r="W116" i="1"/>
  <c r="W128" i="1"/>
  <c r="W346" i="1"/>
  <c r="W417" i="1"/>
  <c r="W470" i="1"/>
  <c r="W573" i="1"/>
  <c r="W1402" i="1"/>
  <c r="W1407" i="1"/>
  <c r="W1447" i="1"/>
  <c r="W1541" i="1"/>
  <c r="W1551" i="1"/>
  <c r="W1645" i="1"/>
  <c r="W1647" i="1"/>
  <c r="W95" i="1"/>
  <c r="W341" i="1"/>
  <c r="W378" i="1"/>
  <c r="W1519" i="1"/>
  <c r="W1674" i="1"/>
  <c r="W113" i="1"/>
  <c r="W264" i="1"/>
  <c r="W266" i="1"/>
  <c r="W373" i="1"/>
  <c r="W1497" i="1"/>
  <c r="W1537" i="1"/>
  <c r="W1595" i="1"/>
  <c r="W1598" i="1"/>
  <c r="W1642" i="1"/>
  <c r="W1643" i="1"/>
  <c r="W1644" i="1"/>
  <c r="W1663" i="1"/>
  <c r="W191" i="1"/>
  <c r="W662" i="1"/>
  <c r="W735" i="1"/>
  <c r="W743" i="1"/>
  <c r="W744" i="1"/>
  <c r="W747" i="1"/>
  <c r="W750" i="1"/>
  <c r="W778" i="1"/>
  <c r="W808" i="1"/>
  <c r="W1068" i="1"/>
  <c r="W1422" i="1"/>
  <c r="W86" i="1"/>
  <c r="W1737" i="1"/>
  <c r="W439" i="1"/>
  <c r="W529" i="1"/>
  <c r="W912" i="1"/>
  <c r="W1062" i="1"/>
  <c r="W1064" i="1"/>
  <c r="W1065" i="1"/>
  <c r="W1067" i="1"/>
  <c r="W1088" i="1"/>
  <c r="W1097" i="1"/>
  <c r="W1102" i="1"/>
  <c r="W1161" i="1"/>
  <c r="W190" i="1"/>
  <c r="W333" i="1"/>
  <c r="W479" i="1"/>
  <c r="W481" i="1"/>
  <c r="W484" i="1"/>
  <c r="W520" i="1"/>
  <c r="W542" i="1"/>
  <c r="W549" i="1"/>
  <c r="W704" i="1"/>
  <c r="W605" i="1"/>
  <c r="W648" i="1"/>
  <c r="W671" i="1"/>
  <c r="W312" i="1"/>
  <c r="W687" i="1"/>
  <c r="W710" i="1"/>
  <c r="W734" i="1"/>
  <c r="W755" i="1"/>
  <c r="W779" i="1"/>
  <c r="W782" i="1"/>
  <c r="W832" i="1"/>
  <c r="W888" i="1"/>
  <c r="W1162" i="1"/>
  <c r="W1220" i="1"/>
  <c r="W1403" i="1"/>
  <c r="W325" i="1"/>
  <c r="W788" i="1"/>
  <c r="W793" i="1"/>
  <c r="W803" i="1"/>
  <c r="W828" i="1"/>
  <c r="W839" i="1"/>
  <c r="W844" i="1"/>
  <c r="W845" i="1"/>
  <c r="W857" i="1"/>
  <c r="W1309" i="1"/>
  <c r="W1408" i="1"/>
  <c r="W1410" i="1"/>
  <c r="W196" i="1"/>
  <c r="W415" i="1"/>
  <c r="W791" i="1"/>
  <c r="W794" i="1"/>
  <c r="W797" i="1"/>
  <c r="W801" i="1"/>
  <c r="W805" i="1"/>
  <c r="W819" i="1"/>
  <c r="W846" i="1"/>
  <c r="W853" i="1"/>
  <c r="W1201" i="1"/>
  <c r="W303" i="1"/>
  <c r="W431" i="1"/>
  <c r="W440" i="1"/>
  <c r="W448" i="1"/>
  <c r="W453" i="1"/>
  <c r="W491" i="1"/>
  <c r="W495" i="1"/>
  <c r="W641" i="1"/>
  <c r="W1315" i="1"/>
  <c r="W1342" i="1"/>
  <c r="W112" i="1"/>
  <c r="W199" i="1"/>
  <c r="W429" i="1"/>
  <c r="W780" i="1"/>
  <c r="W870" i="1"/>
  <c r="W884" i="1"/>
  <c r="W887" i="1"/>
  <c r="W910" i="1"/>
  <c r="W911" i="1"/>
  <c r="W1251" i="1"/>
  <c r="W1252" i="1"/>
  <c r="W1339" i="1"/>
  <c r="W308" i="1"/>
  <c r="W420" i="1"/>
  <c r="W556" i="1"/>
  <c r="W609" i="1"/>
  <c r="W660" i="1"/>
  <c r="W703" i="1"/>
  <c r="W754" i="1"/>
  <c r="W757" i="1"/>
  <c r="W759" i="1"/>
  <c r="W770" i="1"/>
  <c r="W876" i="1"/>
  <c r="W880" i="1"/>
  <c r="W150" i="1"/>
  <c r="W177" i="1"/>
  <c r="W311" i="1"/>
  <c r="W418" i="1"/>
  <c r="W419" i="1"/>
  <c r="W421" i="1"/>
  <c r="W422" i="1"/>
  <c r="W740" i="1"/>
  <c r="W767" i="1"/>
  <c r="W1413" i="1"/>
  <c r="W87" i="1"/>
  <c r="W157" i="1"/>
  <c r="W181" i="1"/>
  <c r="W198" i="1"/>
  <c r="W314" i="1"/>
  <c r="W364" i="1"/>
  <c r="W525" i="1"/>
  <c r="W612" i="1"/>
  <c r="W613" i="1"/>
  <c r="W614" i="1"/>
  <c r="W646" i="1"/>
  <c r="W1614" i="1"/>
  <c r="W1615" i="1"/>
  <c r="W237" i="1"/>
  <c r="W1706" i="1"/>
  <c r="W1707" i="1"/>
  <c r="W1066" i="1"/>
  <c r="W1075" i="1"/>
  <c r="W1089" i="1"/>
  <c r="W1093" i="1"/>
  <c r="W1100" i="1"/>
  <c r="W1258" i="1"/>
  <c r="W1350" i="1"/>
  <c r="W1352" i="1"/>
  <c r="W1358" i="1"/>
  <c r="W1359" i="1"/>
  <c r="W1363" i="1"/>
  <c r="W1366" i="1"/>
  <c r="W1372" i="1"/>
  <c r="W1381" i="1"/>
  <c r="W1397" i="1"/>
  <c r="W1400" i="1"/>
  <c r="W1126" i="1"/>
  <c r="W926" i="1"/>
  <c r="W866" i="1"/>
  <c r="W758" i="1"/>
  <c r="W774" i="1"/>
  <c r="W773" i="1"/>
  <c r="W768" i="1"/>
  <c r="W761" i="1"/>
  <c r="W738" i="1"/>
  <c r="W1302" i="1"/>
  <c r="W837" i="1"/>
  <c r="W796" i="1"/>
  <c r="W713" i="1"/>
  <c r="W575" i="1"/>
  <c r="W317" i="1"/>
  <c r="W276" i="1"/>
  <c r="W233" i="1"/>
  <c r="W143" i="1"/>
  <c r="W134" i="1"/>
  <c r="W126" i="1"/>
  <c r="W121" i="1"/>
  <c r="W119" i="1"/>
  <c r="W114" i="1"/>
  <c r="W85" i="1"/>
  <c r="W1501" i="1"/>
  <c r="W893" i="1"/>
  <c r="W681" i="1"/>
  <c r="W676" i="1"/>
  <c r="W480" i="1"/>
  <c r="W347" i="1"/>
  <c r="W292" i="1"/>
  <c r="W275" i="1"/>
  <c r="W274" i="1"/>
  <c r="W273" i="1"/>
  <c r="W272" i="1"/>
  <c r="W271" i="1"/>
  <c r="W168" i="1"/>
  <c r="W1695" i="1"/>
  <c r="W1552" i="1"/>
  <c r="W1542" i="1"/>
  <c r="W1503" i="1"/>
  <c r="W1498" i="1"/>
  <c r="W726" i="1"/>
  <c r="W638" i="1"/>
  <c r="W511" i="1"/>
  <c r="W508" i="1"/>
  <c r="W359" i="1"/>
  <c r="W155" i="1"/>
  <c r="W63" i="1"/>
  <c r="W40" i="1"/>
  <c r="W1414" i="1"/>
  <c r="W1303" i="1"/>
  <c r="W1224" i="1"/>
  <c r="W1158" i="1"/>
  <c r="W1153" i="1"/>
  <c r="W1151" i="1"/>
  <c r="W1140" i="1"/>
  <c r="W1138" i="1"/>
  <c r="W1133" i="1"/>
  <c r="W1128" i="1"/>
  <c r="W179" i="1"/>
  <c r="W178" i="1"/>
  <c r="W215" i="1"/>
  <c r="W216" i="1"/>
  <c r="W217" i="1"/>
  <c r="W218" i="1"/>
  <c r="W219" i="1"/>
  <c r="W321" i="1"/>
  <c r="W565" i="1"/>
  <c r="W588" i="1"/>
  <c r="W705" i="1"/>
  <c r="W1349" i="1"/>
  <c r="W197" i="1"/>
  <c r="W400" i="1"/>
  <c r="W413" i="1"/>
  <c r="W1022" i="1"/>
  <c r="W1028" i="1"/>
  <c r="W1030" i="1"/>
  <c r="W1035" i="1"/>
  <c r="W1041" i="1"/>
  <c r="W1045" i="1"/>
  <c r="W1051" i="1"/>
  <c r="W1058" i="1"/>
  <c r="W1214" i="1"/>
  <c r="W1271" i="1"/>
  <c r="W60" i="1"/>
  <c r="W88" i="1"/>
  <c r="W322" i="1"/>
  <c r="W229" i="1"/>
  <c r="W250" i="1"/>
  <c r="W253" i="1"/>
  <c r="W367" i="1"/>
  <c r="W1493" i="1"/>
  <c r="W1502" i="1"/>
  <c r="W1570" i="1"/>
  <c r="W1626" i="1"/>
  <c r="W1672" i="1"/>
  <c r="W1681" i="1"/>
  <c r="W77" i="1"/>
  <c r="W221" i="1"/>
  <c r="W787" i="1"/>
  <c r="W802" i="1"/>
  <c r="W813" i="1"/>
  <c r="W824" i="1"/>
  <c r="W854" i="1"/>
  <c r="W1295" i="1"/>
  <c r="W1351" i="1"/>
  <c r="W254" i="1"/>
  <c r="W385" i="1"/>
  <c r="W387" i="1"/>
  <c r="W388" i="1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8" i="7"/>
  <c r="B9" i="7"/>
  <c r="D9" i="7" s="1"/>
  <c r="B10" i="7"/>
  <c r="D10" i="7" s="1"/>
  <c r="B11" i="7"/>
  <c r="D11" i="7" s="1"/>
  <c r="B12" i="7"/>
  <c r="D12" i="7" s="1"/>
  <c r="B13" i="7"/>
  <c r="D13" i="7" s="1"/>
  <c r="B14" i="7"/>
  <c r="D14" i="7" s="1"/>
  <c r="B15" i="7"/>
  <c r="D15" i="7" s="1"/>
  <c r="B16" i="7"/>
  <c r="D16" i="7" s="1"/>
  <c r="B17" i="7"/>
  <c r="D17" i="7" s="1"/>
  <c r="B18" i="7"/>
  <c r="D18" i="7" s="1"/>
  <c r="B19" i="7"/>
  <c r="D19" i="7" s="1"/>
  <c r="B20" i="7"/>
  <c r="D20" i="7" s="1"/>
  <c r="B21" i="7"/>
  <c r="D21" i="7" s="1"/>
  <c r="B22" i="7"/>
  <c r="D22" i="7" s="1"/>
  <c r="B23" i="7"/>
  <c r="D23" i="7" s="1"/>
  <c r="B24" i="7"/>
  <c r="D24" i="7" s="1"/>
  <c r="B25" i="7"/>
  <c r="D25" i="7" s="1"/>
  <c r="B26" i="7"/>
  <c r="D26" i="7" s="1"/>
  <c r="B27" i="7"/>
  <c r="D27" i="7" s="1"/>
  <c r="B28" i="7"/>
  <c r="D28" i="7" s="1"/>
  <c r="B29" i="7"/>
  <c r="D29" i="7" s="1"/>
  <c r="B30" i="7"/>
  <c r="D30" i="7" s="1"/>
  <c r="B31" i="7"/>
  <c r="D31" i="7" s="1"/>
  <c r="B32" i="7"/>
  <c r="D32" i="7" s="1"/>
  <c r="B33" i="7"/>
  <c r="D33" i="7" s="1"/>
  <c r="B34" i="7"/>
  <c r="D34" i="7" s="1"/>
  <c r="B35" i="7"/>
  <c r="D35" i="7" s="1"/>
  <c r="B36" i="7"/>
  <c r="D36" i="7" s="1"/>
  <c r="B37" i="7"/>
  <c r="D37" i="7" s="1"/>
  <c r="B38" i="7"/>
  <c r="D38" i="7" s="1"/>
  <c r="B39" i="7"/>
  <c r="D39" i="7" s="1"/>
  <c r="B40" i="7"/>
  <c r="D40" i="7" s="1"/>
  <c r="B41" i="7"/>
  <c r="D41" i="7" s="1"/>
  <c r="B42" i="7"/>
  <c r="D42" i="7" s="1"/>
  <c r="B43" i="7"/>
  <c r="D43" i="7" s="1"/>
  <c r="B44" i="7"/>
  <c r="D44" i="7" s="1"/>
  <c r="B45" i="7"/>
  <c r="D45" i="7" s="1"/>
  <c r="B46" i="7"/>
  <c r="D46" i="7" s="1"/>
  <c r="B47" i="7"/>
  <c r="D47" i="7" s="1"/>
  <c r="B48" i="7"/>
  <c r="D48" i="7" s="1"/>
  <c r="B49" i="7"/>
  <c r="D49" i="7" s="1"/>
  <c r="B50" i="7"/>
  <c r="D50" i="7" s="1"/>
  <c r="B51" i="7"/>
  <c r="D51" i="7" s="1"/>
  <c r="B52" i="7"/>
  <c r="D52" i="7" s="1"/>
  <c r="B53" i="7"/>
  <c r="D53" i="7" s="1"/>
  <c r="B54" i="7"/>
  <c r="D54" i="7" s="1"/>
  <c r="B55" i="7"/>
  <c r="D55" i="7" s="1"/>
  <c r="B56" i="7"/>
  <c r="D56" i="7" s="1"/>
  <c r="B57" i="7"/>
  <c r="D57" i="7" s="1"/>
  <c r="B58" i="7"/>
  <c r="D58" i="7" s="1"/>
  <c r="B59" i="7"/>
  <c r="D59" i="7" s="1"/>
  <c r="B60" i="7"/>
  <c r="D60" i="7" s="1"/>
  <c r="B61" i="7"/>
  <c r="D61" i="7" s="1"/>
  <c r="B62" i="7"/>
  <c r="D62" i="7" s="1"/>
  <c r="B63" i="7"/>
  <c r="D63" i="7" s="1"/>
  <c r="B64" i="7"/>
  <c r="D64" i="7" s="1"/>
  <c r="B65" i="7"/>
  <c r="D65" i="7" s="1"/>
  <c r="B66" i="7"/>
  <c r="D66" i="7" s="1"/>
  <c r="B67" i="7"/>
  <c r="D67" i="7" s="1"/>
  <c r="B68" i="7"/>
  <c r="D68" i="7" s="1"/>
  <c r="B69" i="7"/>
  <c r="D69" i="7" s="1"/>
  <c r="B70" i="7"/>
  <c r="D70" i="7" s="1"/>
  <c r="B71" i="7"/>
  <c r="D71" i="7" s="1"/>
  <c r="B72" i="7"/>
  <c r="D72" i="7" s="1"/>
  <c r="B73" i="7"/>
  <c r="D73" i="7" s="1"/>
  <c r="B74" i="7"/>
  <c r="D74" i="7" s="1"/>
  <c r="B75" i="7"/>
  <c r="D75" i="7" s="1"/>
  <c r="B76" i="7"/>
  <c r="D76" i="7" s="1"/>
  <c r="B77" i="7"/>
  <c r="D77" i="7" s="1"/>
  <c r="B78" i="7"/>
  <c r="D78" i="7" s="1"/>
  <c r="B79" i="7"/>
  <c r="D79" i="7" s="1"/>
  <c r="B80" i="7"/>
  <c r="D80" i="7" s="1"/>
  <c r="B81" i="7"/>
  <c r="D81" i="7" s="1"/>
  <c r="B82" i="7"/>
  <c r="D82" i="7" s="1"/>
  <c r="B83" i="7"/>
  <c r="D83" i="7" s="1"/>
  <c r="B84" i="7"/>
  <c r="D84" i="7" s="1"/>
  <c r="B85" i="7"/>
  <c r="D85" i="7" s="1"/>
  <c r="B86" i="7"/>
  <c r="D86" i="7" s="1"/>
  <c r="B87" i="7"/>
  <c r="D87" i="7" s="1"/>
  <c r="B88" i="7"/>
  <c r="D88" i="7" s="1"/>
  <c r="B89" i="7"/>
  <c r="D89" i="7" s="1"/>
  <c r="B90" i="7"/>
  <c r="D90" i="7" s="1"/>
  <c r="B91" i="7"/>
  <c r="D91" i="7" s="1"/>
  <c r="B92" i="7"/>
  <c r="D92" i="7" s="1"/>
  <c r="B93" i="7"/>
  <c r="D93" i="7" s="1"/>
  <c r="B94" i="7"/>
  <c r="D94" i="7" s="1"/>
  <c r="B95" i="7"/>
  <c r="D95" i="7" s="1"/>
  <c r="B96" i="7"/>
  <c r="D96" i="7" s="1"/>
  <c r="B97" i="7"/>
  <c r="D97" i="7" s="1"/>
  <c r="B98" i="7"/>
  <c r="D98" i="7" s="1"/>
  <c r="B99" i="7"/>
  <c r="D99" i="7" s="1"/>
  <c r="B100" i="7"/>
  <c r="D100" i="7" s="1"/>
  <c r="B101" i="7"/>
  <c r="D101" i="7" s="1"/>
  <c r="B102" i="7"/>
  <c r="D102" i="7" s="1"/>
  <c r="B103" i="7"/>
  <c r="D103" i="7" s="1"/>
  <c r="B104" i="7"/>
  <c r="D104" i="7" s="1"/>
  <c r="B105" i="7"/>
  <c r="D105" i="7" s="1"/>
  <c r="B106" i="7"/>
  <c r="D106" i="7" s="1"/>
  <c r="B107" i="7"/>
  <c r="D107" i="7" s="1"/>
  <c r="B108" i="7"/>
  <c r="D108" i="7" s="1"/>
  <c r="B109" i="7"/>
  <c r="D109" i="7" s="1"/>
  <c r="B110" i="7"/>
  <c r="D110" i="7" s="1"/>
  <c r="B111" i="7"/>
  <c r="D111" i="7" s="1"/>
  <c r="B112" i="7"/>
  <c r="D112" i="7" s="1"/>
  <c r="B113" i="7"/>
  <c r="D113" i="7" s="1"/>
  <c r="B114" i="7"/>
  <c r="D114" i="7" s="1"/>
  <c r="B115" i="7"/>
  <c r="D115" i="7" s="1"/>
  <c r="B116" i="7"/>
  <c r="D116" i="7" s="1"/>
  <c r="B117" i="7"/>
  <c r="D117" i="7" s="1"/>
  <c r="B118" i="7"/>
  <c r="D118" i="7" s="1"/>
  <c r="B119" i="7"/>
  <c r="D119" i="7" s="1"/>
  <c r="B120" i="7"/>
  <c r="D120" i="7" s="1"/>
  <c r="B121" i="7"/>
  <c r="D121" i="7" s="1"/>
  <c r="B122" i="7"/>
  <c r="D122" i="7" s="1"/>
  <c r="B123" i="7"/>
  <c r="D123" i="7" s="1"/>
  <c r="B124" i="7"/>
  <c r="D124" i="7" s="1"/>
  <c r="B125" i="7"/>
  <c r="D125" i="7" s="1"/>
  <c r="B126" i="7"/>
  <c r="D126" i="7" s="1"/>
  <c r="B127" i="7"/>
  <c r="D127" i="7" s="1"/>
  <c r="B128" i="7"/>
  <c r="D128" i="7" s="1"/>
  <c r="B129" i="7"/>
  <c r="D129" i="7" s="1"/>
  <c r="B130" i="7"/>
  <c r="D130" i="7" s="1"/>
  <c r="B131" i="7"/>
  <c r="D131" i="7" s="1"/>
  <c r="B132" i="7"/>
  <c r="D132" i="7" s="1"/>
  <c r="B133" i="7"/>
  <c r="D133" i="7" s="1"/>
  <c r="B134" i="7"/>
  <c r="D134" i="7" s="1"/>
  <c r="B135" i="7"/>
  <c r="D135" i="7" s="1"/>
  <c r="B136" i="7"/>
  <c r="D136" i="7" s="1"/>
  <c r="B137" i="7"/>
  <c r="D137" i="7" s="1"/>
  <c r="B138" i="7"/>
  <c r="D138" i="7" s="1"/>
  <c r="B139" i="7"/>
  <c r="D139" i="7" s="1"/>
  <c r="B140" i="7"/>
  <c r="D140" i="7" s="1"/>
  <c r="B141" i="7"/>
  <c r="D141" i="7" s="1"/>
  <c r="B142" i="7"/>
  <c r="D142" i="7" s="1"/>
  <c r="B143" i="7"/>
  <c r="D143" i="7" s="1"/>
  <c r="B144" i="7"/>
  <c r="D144" i="7" s="1"/>
  <c r="B145" i="7"/>
  <c r="D145" i="7" s="1"/>
  <c r="B146" i="7"/>
  <c r="D146" i="7" s="1"/>
  <c r="B147" i="7"/>
  <c r="D147" i="7" s="1"/>
  <c r="B148" i="7"/>
  <c r="D148" i="7" s="1"/>
  <c r="B149" i="7"/>
  <c r="D149" i="7" s="1"/>
  <c r="B150" i="7"/>
  <c r="D150" i="7" s="1"/>
  <c r="B151" i="7"/>
  <c r="D151" i="7" s="1"/>
  <c r="B152" i="7"/>
  <c r="D152" i="7" s="1"/>
  <c r="B153" i="7"/>
  <c r="D153" i="7" s="1"/>
  <c r="B154" i="7"/>
  <c r="D154" i="7" s="1"/>
  <c r="B155" i="7"/>
  <c r="D155" i="7" s="1"/>
  <c r="B156" i="7"/>
  <c r="D156" i="7" s="1"/>
  <c r="B157" i="7"/>
  <c r="D157" i="7" s="1"/>
  <c r="B158" i="7"/>
  <c r="D158" i="7" s="1"/>
  <c r="B159" i="7"/>
  <c r="D159" i="7" s="1"/>
  <c r="B160" i="7"/>
  <c r="D160" i="7" s="1"/>
  <c r="B161" i="7"/>
  <c r="D161" i="7" s="1"/>
  <c r="B162" i="7"/>
  <c r="D162" i="7" s="1"/>
  <c r="B163" i="7"/>
  <c r="D163" i="7" s="1"/>
  <c r="B164" i="7"/>
  <c r="D164" i="7" s="1"/>
  <c r="B165" i="7"/>
  <c r="D165" i="7" s="1"/>
  <c r="B166" i="7"/>
  <c r="D166" i="7" s="1"/>
  <c r="B167" i="7"/>
  <c r="D167" i="7" s="1"/>
  <c r="B168" i="7"/>
  <c r="D168" i="7" s="1"/>
  <c r="B169" i="7"/>
  <c r="D169" i="7" s="1"/>
  <c r="B170" i="7"/>
  <c r="D170" i="7" s="1"/>
  <c r="B171" i="7"/>
  <c r="D171" i="7" s="1"/>
  <c r="B172" i="7"/>
  <c r="D172" i="7" s="1"/>
  <c r="B173" i="7"/>
  <c r="D173" i="7" s="1"/>
  <c r="B174" i="7"/>
  <c r="D174" i="7" s="1"/>
  <c r="B175" i="7"/>
  <c r="D175" i="7" s="1"/>
  <c r="B176" i="7"/>
  <c r="D176" i="7" s="1"/>
  <c r="B177" i="7"/>
  <c r="D177" i="7" s="1"/>
  <c r="B178" i="7"/>
  <c r="D178" i="7" s="1"/>
  <c r="B179" i="7"/>
  <c r="D179" i="7" s="1"/>
  <c r="B180" i="7"/>
  <c r="D180" i="7" s="1"/>
  <c r="B181" i="7"/>
  <c r="D181" i="7" s="1"/>
  <c r="B182" i="7"/>
  <c r="D182" i="7" s="1"/>
  <c r="B183" i="7"/>
  <c r="D183" i="7" s="1"/>
  <c r="B184" i="7"/>
  <c r="D184" i="7" s="1"/>
  <c r="B185" i="7"/>
  <c r="D185" i="7" s="1"/>
  <c r="B186" i="7"/>
  <c r="D186" i="7" s="1"/>
  <c r="B187" i="7"/>
  <c r="D187" i="7" s="1"/>
  <c r="B188" i="7"/>
  <c r="D188" i="7" s="1"/>
  <c r="B189" i="7"/>
  <c r="D189" i="7" s="1"/>
  <c r="B190" i="7"/>
  <c r="D190" i="7" s="1"/>
  <c r="B191" i="7"/>
  <c r="D191" i="7" s="1"/>
  <c r="B192" i="7"/>
  <c r="D192" i="7" s="1"/>
  <c r="B193" i="7"/>
  <c r="D193" i="7" s="1"/>
  <c r="B194" i="7"/>
  <c r="D194" i="7" s="1"/>
  <c r="B195" i="7"/>
  <c r="D195" i="7" s="1"/>
  <c r="B196" i="7"/>
  <c r="D196" i="7" s="1"/>
  <c r="B197" i="7"/>
  <c r="D197" i="7" s="1"/>
  <c r="B198" i="7"/>
  <c r="D198" i="7" s="1"/>
  <c r="B199" i="7"/>
  <c r="D199" i="7" s="1"/>
  <c r="B200" i="7"/>
  <c r="D200" i="7" s="1"/>
  <c r="B201" i="7"/>
  <c r="D201" i="7" s="1"/>
  <c r="B202" i="7"/>
  <c r="D202" i="7" s="1"/>
  <c r="B203" i="7"/>
  <c r="D203" i="7" s="1"/>
  <c r="B204" i="7"/>
  <c r="D204" i="7" s="1"/>
  <c r="B205" i="7"/>
  <c r="D205" i="7" s="1"/>
  <c r="B206" i="7"/>
  <c r="D206" i="7" s="1"/>
  <c r="B207" i="7"/>
  <c r="D207" i="7" s="1"/>
  <c r="B208" i="7"/>
  <c r="D208" i="7" s="1"/>
  <c r="B209" i="7"/>
  <c r="D209" i="7" s="1"/>
  <c r="B210" i="7"/>
  <c r="D210" i="7" s="1"/>
  <c r="B211" i="7"/>
  <c r="D211" i="7" s="1"/>
  <c r="B212" i="7"/>
  <c r="D212" i="7" s="1"/>
  <c r="B213" i="7"/>
  <c r="D213" i="7" s="1"/>
  <c r="B214" i="7"/>
  <c r="D214" i="7" s="1"/>
  <c r="B215" i="7"/>
  <c r="D215" i="7" s="1"/>
  <c r="B216" i="7"/>
  <c r="D216" i="7" s="1"/>
  <c r="B217" i="7"/>
  <c r="D217" i="7" s="1"/>
  <c r="B218" i="7"/>
  <c r="D218" i="7" s="1"/>
  <c r="B219" i="7"/>
  <c r="D219" i="7" s="1"/>
  <c r="B220" i="7"/>
  <c r="D220" i="7" s="1"/>
  <c r="B221" i="7"/>
  <c r="D221" i="7" s="1"/>
  <c r="B222" i="7"/>
  <c r="D222" i="7" s="1"/>
  <c r="B223" i="7"/>
  <c r="D223" i="7" s="1"/>
  <c r="B224" i="7"/>
  <c r="D224" i="7" s="1"/>
  <c r="B225" i="7"/>
  <c r="D225" i="7" s="1"/>
  <c r="B226" i="7"/>
  <c r="D226" i="7" s="1"/>
  <c r="B227" i="7"/>
  <c r="D227" i="7" s="1"/>
  <c r="B228" i="7"/>
  <c r="D228" i="7" s="1"/>
  <c r="B229" i="7"/>
  <c r="D229" i="7" s="1"/>
  <c r="B230" i="7"/>
  <c r="D230" i="7" s="1"/>
  <c r="B231" i="7"/>
  <c r="D231" i="7" s="1"/>
  <c r="B232" i="7"/>
  <c r="D232" i="7" s="1"/>
  <c r="B233" i="7"/>
  <c r="D233" i="7" s="1"/>
  <c r="B234" i="7"/>
  <c r="D234" i="7" s="1"/>
  <c r="B235" i="7"/>
  <c r="D235" i="7" s="1"/>
  <c r="B236" i="7"/>
  <c r="D236" i="7" s="1"/>
  <c r="B237" i="7"/>
  <c r="D237" i="7" s="1"/>
  <c r="B238" i="7"/>
  <c r="D238" i="7" s="1"/>
  <c r="B239" i="7"/>
  <c r="D239" i="7" s="1"/>
  <c r="B240" i="7"/>
  <c r="D240" i="7" s="1"/>
  <c r="B241" i="7"/>
  <c r="D241" i="7" s="1"/>
  <c r="B242" i="7"/>
  <c r="D242" i="7" s="1"/>
  <c r="B243" i="7"/>
  <c r="D243" i="7" s="1"/>
  <c r="B244" i="7"/>
  <c r="D244" i="7" s="1"/>
  <c r="B245" i="7"/>
  <c r="D245" i="7" s="1"/>
  <c r="B246" i="7"/>
  <c r="D246" i="7" s="1"/>
  <c r="B247" i="7"/>
  <c r="D247" i="7" s="1"/>
  <c r="B248" i="7"/>
  <c r="D248" i="7" s="1"/>
  <c r="B249" i="7"/>
  <c r="D249" i="7" s="1"/>
  <c r="B250" i="7"/>
  <c r="D250" i="7" s="1"/>
  <c r="B251" i="7"/>
  <c r="D251" i="7" s="1"/>
  <c r="B252" i="7"/>
  <c r="D252" i="7" s="1"/>
  <c r="B253" i="7"/>
  <c r="D253" i="7" s="1"/>
  <c r="B254" i="7"/>
  <c r="D254" i="7" s="1"/>
  <c r="B255" i="7"/>
  <c r="D255" i="7" s="1"/>
  <c r="B256" i="7"/>
  <c r="D256" i="7" s="1"/>
  <c r="B257" i="7"/>
  <c r="D257" i="7" s="1"/>
  <c r="B258" i="7"/>
  <c r="D258" i="7" s="1"/>
  <c r="B259" i="7"/>
  <c r="D259" i="7" s="1"/>
  <c r="B260" i="7"/>
  <c r="D260" i="7" s="1"/>
  <c r="B261" i="7"/>
  <c r="D261" i="7" s="1"/>
  <c r="B262" i="7"/>
  <c r="D262" i="7" s="1"/>
  <c r="B263" i="7"/>
  <c r="D263" i="7" s="1"/>
  <c r="B264" i="7"/>
  <c r="D264" i="7" s="1"/>
  <c r="B265" i="7"/>
  <c r="D265" i="7" s="1"/>
  <c r="B266" i="7"/>
  <c r="D266" i="7" s="1"/>
  <c r="B267" i="7"/>
  <c r="D267" i="7" s="1"/>
  <c r="B268" i="7"/>
  <c r="D268" i="7" s="1"/>
  <c r="B269" i="7"/>
  <c r="D269" i="7" s="1"/>
  <c r="B270" i="7"/>
  <c r="D270" i="7" s="1"/>
  <c r="B271" i="7"/>
  <c r="D271" i="7" s="1"/>
  <c r="B272" i="7"/>
  <c r="D272" i="7" s="1"/>
  <c r="B273" i="7"/>
  <c r="D273" i="7" s="1"/>
  <c r="B274" i="7"/>
  <c r="D274" i="7" s="1"/>
  <c r="B275" i="7"/>
  <c r="D275" i="7" s="1"/>
  <c r="B276" i="7"/>
  <c r="D276" i="7" s="1"/>
  <c r="B277" i="7"/>
  <c r="D277" i="7" s="1"/>
  <c r="B278" i="7"/>
  <c r="D278" i="7" s="1"/>
  <c r="B279" i="7"/>
  <c r="D279" i="7" s="1"/>
  <c r="B280" i="7"/>
  <c r="D280" i="7" s="1"/>
  <c r="B281" i="7"/>
  <c r="D281" i="7" s="1"/>
  <c r="B282" i="7"/>
  <c r="D282" i="7" s="1"/>
  <c r="B283" i="7"/>
  <c r="D283" i="7" s="1"/>
  <c r="B284" i="7"/>
  <c r="D284" i="7" s="1"/>
  <c r="B285" i="7"/>
  <c r="D285" i="7" s="1"/>
  <c r="B286" i="7"/>
  <c r="D286" i="7" s="1"/>
  <c r="B287" i="7"/>
  <c r="D287" i="7" s="1"/>
  <c r="B288" i="7"/>
  <c r="D288" i="7" s="1"/>
  <c r="B289" i="7"/>
  <c r="D289" i="7" s="1"/>
  <c r="B290" i="7"/>
  <c r="D290" i="7" s="1"/>
  <c r="B291" i="7"/>
  <c r="D291" i="7" s="1"/>
  <c r="B292" i="7"/>
  <c r="D292" i="7" s="1"/>
  <c r="B293" i="7"/>
  <c r="D293" i="7" s="1"/>
  <c r="B294" i="7"/>
  <c r="D294" i="7" s="1"/>
  <c r="B295" i="7"/>
  <c r="D295" i="7" s="1"/>
  <c r="B296" i="7"/>
  <c r="D296" i="7" s="1"/>
  <c r="B297" i="7"/>
  <c r="D297" i="7" s="1"/>
  <c r="B298" i="7"/>
  <c r="D298" i="7" s="1"/>
  <c r="B299" i="7"/>
  <c r="D299" i="7" s="1"/>
  <c r="B300" i="7"/>
  <c r="D300" i="7" s="1"/>
  <c r="B301" i="7"/>
  <c r="D301" i="7" s="1"/>
  <c r="B302" i="7"/>
  <c r="D302" i="7" s="1"/>
  <c r="B303" i="7"/>
  <c r="D303" i="7" s="1"/>
  <c r="B304" i="7"/>
  <c r="D304" i="7" s="1"/>
  <c r="B305" i="7"/>
  <c r="D305" i="7" s="1"/>
  <c r="B306" i="7"/>
  <c r="D306" i="7" s="1"/>
  <c r="B307" i="7"/>
  <c r="D307" i="7" s="1"/>
  <c r="B308" i="7"/>
  <c r="D308" i="7" s="1"/>
  <c r="B309" i="7"/>
  <c r="D309" i="7" s="1"/>
  <c r="B310" i="7"/>
  <c r="D310" i="7" s="1"/>
  <c r="B311" i="7"/>
  <c r="D311" i="7" s="1"/>
  <c r="B312" i="7"/>
  <c r="D312" i="7" s="1"/>
  <c r="B313" i="7"/>
  <c r="D313" i="7" s="1"/>
  <c r="B314" i="7"/>
  <c r="D314" i="7" s="1"/>
  <c r="B315" i="7"/>
  <c r="D315" i="7" s="1"/>
  <c r="B316" i="7"/>
  <c r="D316" i="7" s="1"/>
  <c r="B317" i="7"/>
  <c r="D317" i="7" s="1"/>
  <c r="B318" i="7"/>
  <c r="D318" i="7" s="1"/>
  <c r="B319" i="7"/>
  <c r="D319" i="7" s="1"/>
  <c r="B320" i="7"/>
  <c r="D320" i="7" s="1"/>
  <c r="B321" i="7"/>
  <c r="D321" i="7" s="1"/>
  <c r="B322" i="7"/>
  <c r="D322" i="7" s="1"/>
  <c r="B323" i="7"/>
  <c r="D323" i="7" s="1"/>
  <c r="B324" i="7"/>
  <c r="D324" i="7" s="1"/>
  <c r="B325" i="7"/>
  <c r="D325" i="7" s="1"/>
  <c r="B326" i="7"/>
  <c r="D326" i="7" s="1"/>
  <c r="B327" i="7"/>
  <c r="D327" i="7" s="1"/>
  <c r="B328" i="7"/>
  <c r="D328" i="7" s="1"/>
  <c r="B329" i="7"/>
  <c r="D329" i="7" s="1"/>
  <c r="B330" i="7"/>
  <c r="D330" i="7" s="1"/>
  <c r="B331" i="7"/>
  <c r="D331" i="7" s="1"/>
  <c r="B332" i="7"/>
  <c r="D332" i="7" s="1"/>
  <c r="B333" i="7"/>
  <c r="D333" i="7" s="1"/>
  <c r="B334" i="7"/>
  <c r="D334" i="7" s="1"/>
  <c r="B335" i="7"/>
  <c r="D335" i="7" s="1"/>
  <c r="B336" i="7"/>
  <c r="D336" i="7" s="1"/>
  <c r="B337" i="7"/>
  <c r="D337" i="7" s="1"/>
  <c r="B338" i="7"/>
  <c r="D338" i="7" s="1"/>
  <c r="B339" i="7"/>
  <c r="D339" i="7" s="1"/>
  <c r="B340" i="7"/>
  <c r="D340" i="7" s="1"/>
  <c r="B341" i="7"/>
  <c r="D341" i="7" s="1"/>
  <c r="B342" i="7"/>
  <c r="D342" i="7" s="1"/>
  <c r="B343" i="7"/>
  <c r="D343" i="7" s="1"/>
  <c r="B344" i="7"/>
  <c r="D344" i="7" s="1"/>
  <c r="B345" i="7"/>
  <c r="D345" i="7" s="1"/>
  <c r="B346" i="7"/>
  <c r="D346" i="7" s="1"/>
  <c r="B347" i="7"/>
  <c r="D347" i="7" s="1"/>
  <c r="B348" i="7"/>
  <c r="D348" i="7" s="1"/>
  <c r="B349" i="7"/>
  <c r="D349" i="7" s="1"/>
  <c r="B350" i="7"/>
  <c r="D350" i="7" s="1"/>
  <c r="B351" i="7"/>
  <c r="D351" i="7" s="1"/>
  <c r="B352" i="7"/>
  <c r="D352" i="7" s="1"/>
  <c r="B353" i="7"/>
  <c r="D353" i="7" s="1"/>
  <c r="B354" i="7"/>
  <c r="D354" i="7" s="1"/>
  <c r="B355" i="7"/>
  <c r="D355" i="7" s="1"/>
  <c r="B356" i="7"/>
  <c r="D356" i="7" s="1"/>
  <c r="B357" i="7"/>
  <c r="D357" i="7" s="1"/>
  <c r="B358" i="7"/>
  <c r="D358" i="7" s="1"/>
  <c r="B359" i="7"/>
  <c r="D359" i="7" s="1"/>
  <c r="B360" i="7"/>
  <c r="D360" i="7" s="1"/>
  <c r="B361" i="7"/>
  <c r="D361" i="7" s="1"/>
  <c r="B362" i="7"/>
  <c r="D362" i="7" s="1"/>
  <c r="B363" i="7"/>
  <c r="D363" i="7" s="1"/>
  <c r="B364" i="7"/>
  <c r="D364" i="7" s="1"/>
  <c r="B365" i="7"/>
  <c r="D365" i="7" s="1"/>
  <c r="B366" i="7"/>
  <c r="D366" i="7" s="1"/>
  <c r="B367" i="7"/>
  <c r="D367" i="7" s="1"/>
  <c r="B368" i="7"/>
  <c r="D368" i="7" s="1"/>
  <c r="B369" i="7"/>
  <c r="D369" i="7" s="1"/>
  <c r="B370" i="7"/>
  <c r="D370" i="7" s="1"/>
  <c r="B371" i="7"/>
  <c r="D371" i="7" s="1"/>
  <c r="B372" i="7"/>
  <c r="D372" i="7" s="1"/>
  <c r="B373" i="7"/>
  <c r="D373" i="7" s="1"/>
  <c r="B374" i="7"/>
  <c r="D374" i="7" s="1"/>
  <c r="B375" i="7"/>
  <c r="D375" i="7" s="1"/>
  <c r="B376" i="7"/>
  <c r="D376" i="7" s="1"/>
  <c r="B377" i="7"/>
  <c r="D377" i="7" s="1"/>
  <c r="B378" i="7"/>
  <c r="D378" i="7" s="1"/>
  <c r="B379" i="7"/>
  <c r="D379" i="7" s="1"/>
  <c r="B380" i="7"/>
  <c r="D380" i="7" s="1"/>
  <c r="B381" i="7"/>
  <c r="D381" i="7" s="1"/>
  <c r="B382" i="7"/>
  <c r="D382" i="7" s="1"/>
  <c r="B383" i="7"/>
  <c r="D383" i="7" s="1"/>
  <c r="B384" i="7"/>
  <c r="D384" i="7" s="1"/>
  <c r="B385" i="7"/>
  <c r="D385" i="7" s="1"/>
  <c r="B386" i="7"/>
  <c r="D386" i="7" s="1"/>
  <c r="B387" i="7"/>
  <c r="D387" i="7" s="1"/>
  <c r="B388" i="7"/>
  <c r="D388" i="7" s="1"/>
  <c r="B389" i="7"/>
  <c r="D389" i="7" s="1"/>
  <c r="B390" i="7"/>
  <c r="D390" i="7" s="1"/>
  <c r="B391" i="7"/>
  <c r="D391" i="7" s="1"/>
  <c r="B392" i="7"/>
  <c r="D392" i="7" s="1"/>
  <c r="B393" i="7"/>
  <c r="D393" i="7" s="1"/>
  <c r="B394" i="7"/>
  <c r="D394" i="7" s="1"/>
  <c r="B395" i="7"/>
  <c r="D395" i="7" s="1"/>
  <c r="B396" i="7"/>
  <c r="D396" i="7" s="1"/>
  <c r="B397" i="7"/>
  <c r="D397" i="7" s="1"/>
  <c r="B398" i="7"/>
  <c r="D398" i="7" s="1"/>
  <c r="B399" i="7"/>
  <c r="D399" i="7" s="1"/>
  <c r="B400" i="7"/>
  <c r="D400" i="7" s="1"/>
  <c r="B401" i="7"/>
  <c r="D401" i="7" s="1"/>
  <c r="B402" i="7"/>
  <c r="D402" i="7" s="1"/>
  <c r="B403" i="7"/>
  <c r="D403" i="7" s="1"/>
  <c r="B404" i="7"/>
  <c r="D404" i="7" s="1"/>
  <c r="B405" i="7"/>
  <c r="D405" i="7" s="1"/>
  <c r="B406" i="7"/>
  <c r="D406" i="7" s="1"/>
  <c r="B407" i="7"/>
  <c r="D407" i="7" s="1"/>
  <c r="B408" i="7"/>
  <c r="D408" i="7" s="1"/>
  <c r="B409" i="7"/>
  <c r="D409" i="7" s="1"/>
  <c r="B410" i="7"/>
  <c r="D410" i="7" s="1"/>
  <c r="B411" i="7"/>
  <c r="D411" i="7" s="1"/>
  <c r="B412" i="7"/>
  <c r="D412" i="7" s="1"/>
  <c r="B413" i="7"/>
  <c r="D413" i="7" s="1"/>
  <c r="B414" i="7"/>
  <c r="D414" i="7" s="1"/>
  <c r="B415" i="7"/>
  <c r="D415" i="7" s="1"/>
  <c r="B416" i="7"/>
  <c r="D416" i="7" s="1"/>
  <c r="B417" i="7"/>
  <c r="D417" i="7" s="1"/>
  <c r="B418" i="7"/>
  <c r="D418" i="7" s="1"/>
  <c r="B419" i="7"/>
  <c r="D419" i="7" s="1"/>
  <c r="B420" i="7"/>
  <c r="D420" i="7" s="1"/>
  <c r="B421" i="7"/>
  <c r="D421" i="7" s="1"/>
  <c r="B422" i="7"/>
  <c r="D422" i="7" s="1"/>
  <c r="B423" i="7"/>
  <c r="D423" i="7" s="1"/>
  <c r="B424" i="7"/>
  <c r="D424" i="7" s="1"/>
  <c r="B425" i="7"/>
  <c r="D425" i="7" s="1"/>
  <c r="B426" i="7"/>
  <c r="D426" i="7" s="1"/>
  <c r="B427" i="7"/>
  <c r="D427" i="7" s="1"/>
  <c r="B428" i="7"/>
  <c r="D428" i="7" s="1"/>
  <c r="B429" i="7"/>
  <c r="D429" i="7" s="1"/>
  <c r="B430" i="7"/>
  <c r="D430" i="7" s="1"/>
  <c r="B431" i="7"/>
  <c r="D431" i="7" s="1"/>
  <c r="B432" i="7"/>
  <c r="D432" i="7" s="1"/>
  <c r="B433" i="7"/>
  <c r="D433" i="7" s="1"/>
  <c r="B434" i="7"/>
  <c r="D434" i="7" s="1"/>
  <c r="B435" i="7"/>
  <c r="D435" i="7" s="1"/>
  <c r="B436" i="7"/>
  <c r="D436" i="7" s="1"/>
  <c r="B437" i="7"/>
  <c r="D437" i="7" s="1"/>
  <c r="B438" i="7"/>
  <c r="D438" i="7" s="1"/>
  <c r="B439" i="7"/>
  <c r="D439" i="7" s="1"/>
  <c r="B440" i="7"/>
  <c r="D440" i="7" s="1"/>
  <c r="B441" i="7"/>
  <c r="D441" i="7" s="1"/>
  <c r="B442" i="7"/>
  <c r="D442" i="7" s="1"/>
  <c r="B443" i="7"/>
  <c r="D443" i="7" s="1"/>
  <c r="B444" i="7"/>
  <c r="D444" i="7" s="1"/>
  <c r="B445" i="7"/>
  <c r="D445" i="7" s="1"/>
  <c r="B446" i="7"/>
  <c r="D446" i="7" s="1"/>
  <c r="B447" i="7"/>
  <c r="D447" i="7" s="1"/>
  <c r="B448" i="7"/>
  <c r="D448" i="7" s="1"/>
  <c r="B449" i="7"/>
  <c r="D449" i="7" s="1"/>
  <c r="B450" i="7"/>
  <c r="D450" i="7" s="1"/>
  <c r="B451" i="7"/>
  <c r="D451" i="7" s="1"/>
  <c r="B452" i="7"/>
  <c r="D452" i="7" s="1"/>
  <c r="B453" i="7"/>
  <c r="D453" i="7" s="1"/>
  <c r="B454" i="7"/>
  <c r="D454" i="7" s="1"/>
  <c r="B455" i="7"/>
  <c r="D455" i="7" s="1"/>
  <c r="B456" i="7"/>
  <c r="D456" i="7" s="1"/>
  <c r="B457" i="7"/>
  <c r="D457" i="7" s="1"/>
  <c r="B458" i="7"/>
  <c r="D458" i="7" s="1"/>
  <c r="B459" i="7"/>
  <c r="D459" i="7" s="1"/>
  <c r="B460" i="7"/>
  <c r="D460" i="7" s="1"/>
  <c r="B461" i="7"/>
  <c r="D461" i="7" s="1"/>
  <c r="B462" i="7"/>
  <c r="D462" i="7" s="1"/>
  <c r="B463" i="7"/>
  <c r="D463" i="7" s="1"/>
  <c r="B464" i="7"/>
  <c r="D464" i="7" s="1"/>
  <c r="B465" i="7"/>
  <c r="D465" i="7" s="1"/>
  <c r="B466" i="7"/>
  <c r="D466" i="7" s="1"/>
  <c r="B467" i="7"/>
  <c r="D467" i="7" s="1"/>
  <c r="B468" i="7"/>
  <c r="D468" i="7" s="1"/>
  <c r="B469" i="7"/>
  <c r="D469" i="7" s="1"/>
  <c r="B470" i="7"/>
  <c r="D470" i="7" s="1"/>
  <c r="B471" i="7"/>
  <c r="D471" i="7" s="1"/>
  <c r="B472" i="7"/>
  <c r="D472" i="7" s="1"/>
  <c r="B473" i="7"/>
  <c r="D473" i="7" s="1"/>
  <c r="B474" i="7"/>
  <c r="D474" i="7" s="1"/>
  <c r="B475" i="7"/>
  <c r="D475" i="7" s="1"/>
  <c r="B476" i="7"/>
  <c r="D476" i="7" s="1"/>
  <c r="B477" i="7"/>
  <c r="D477" i="7" s="1"/>
  <c r="B478" i="7"/>
  <c r="D478" i="7" s="1"/>
  <c r="B479" i="7"/>
  <c r="D479" i="7" s="1"/>
  <c r="B480" i="7"/>
  <c r="D480" i="7" s="1"/>
  <c r="B481" i="7"/>
  <c r="D481" i="7" s="1"/>
  <c r="B482" i="7"/>
  <c r="D482" i="7" s="1"/>
  <c r="B483" i="7"/>
  <c r="D483" i="7" s="1"/>
  <c r="B484" i="7"/>
  <c r="D484" i="7" s="1"/>
  <c r="B485" i="7"/>
  <c r="D485" i="7" s="1"/>
  <c r="B486" i="7"/>
  <c r="D486" i="7" s="1"/>
  <c r="B487" i="7"/>
  <c r="D487" i="7" s="1"/>
  <c r="B488" i="7"/>
  <c r="D488" i="7" s="1"/>
  <c r="B489" i="7"/>
  <c r="D489" i="7" s="1"/>
  <c r="B490" i="7"/>
  <c r="D490" i="7" s="1"/>
  <c r="B491" i="7"/>
  <c r="D491" i="7" s="1"/>
  <c r="B492" i="7"/>
  <c r="D492" i="7" s="1"/>
  <c r="B493" i="7"/>
  <c r="D493" i="7" s="1"/>
  <c r="B494" i="7"/>
  <c r="D494" i="7" s="1"/>
  <c r="B495" i="7"/>
  <c r="D495" i="7" s="1"/>
  <c r="B496" i="7"/>
  <c r="D496" i="7" s="1"/>
  <c r="B497" i="7"/>
  <c r="D497" i="7" s="1"/>
  <c r="B498" i="7"/>
  <c r="D498" i="7" s="1"/>
  <c r="B499" i="7"/>
  <c r="D499" i="7" s="1"/>
  <c r="B500" i="7"/>
  <c r="D500" i="7" s="1"/>
  <c r="B501" i="7"/>
  <c r="D501" i="7" s="1"/>
  <c r="B502" i="7"/>
  <c r="D502" i="7" s="1"/>
  <c r="B503" i="7"/>
  <c r="D503" i="7" s="1"/>
  <c r="B504" i="7"/>
  <c r="D504" i="7" s="1"/>
  <c r="B505" i="7"/>
  <c r="D505" i="7" s="1"/>
  <c r="B506" i="7"/>
  <c r="D506" i="7" s="1"/>
  <c r="B507" i="7"/>
  <c r="D507" i="7" s="1"/>
  <c r="B508" i="7"/>
  <c r="D508" i="7" s="1"/>
  <c r="B509" i="7"/>
  <c r="D509" i="7" s="1"/>
  <c r="B510" i="7"/>
  <c r="D510" i="7" s="1"/>
  <c r="B511" i="7"/>
  <c r="D511" i="7" s="1"/>
  <c r="B512" i="7"/>
  <c r="D512" i="7" s="1"/>
  <c r="B513" i="7"/>
  <c r="D513" i="7" s="1"/>
  <c r="B514" i="7"/>
  <c r="D514" i="7" s="1"/>
  <c r="B515" i="7"/>
  <c r="D515" i="7" s="1"/>
  <c r="B516" i="7"/>
  <c r="D516" i="7" s="1"/>
  <c r="B517" i="7"/>
  <c r="D517" i="7" s="1"/>
  <c r="B518" i="7"/>
  <c r="D518" i="7" s="1"/>
  <c r="B519" i="7"/>
  <c r="D519" i="7" s="1"/>
  <c r="B520" i="7"/>
  <c r="D520" i="7" s="1"/>
  <c r="B521" i="7"/>
  <c r="D521" i="7" s="1"/>
  <c r="B522" i="7"/>
  <c r="D522" i="7" s="1"/>
  <c r="B523" i="7"/>
  <c r="D523" i="7" s="1"/>
  <c r="B524" i="7"/>
  <c r="D524" i="7" s="1"/>
  <c r="B525" i="7"/>
  <c r="D525" i="7" s="1"/>
  <c r="B526" i="7"/>
  <c r="D526" i="7" s="1"/>
  <c r="B527" i="7"/>
  <c r="D527" i="7" s="1"/>
  <c r="B528" i="7"/>
  <c r="D528" i="7" s="1"/>
  <c r="B529" i="7"/>
  <c r="D529" i="7" s="1"/>
  <c r="B530" i="7"/>
  <c r="D530" i="7" s="1"/>
  <c r="B531" i="7"/>
  <c r="D531" i="7" s="1"/>
  <c r="B532" i="7"/>
  <c r="D532" i="7" s="1"/>
  <c r="B533" i="7"/>
  <c r="D533" i="7" s="1"/>
  <c r="B534" i="7"/>
  <c r="D534" i="7" s="1"/>
  <c r="B535" i="7"/>
  <c r="D535" i="7" s="1"/>
  <c r="B536" i="7"/>
  <c r="D536" i="7" s="1"/>
  <c r="B537" i="7"/>
  <c r="D537" i="7" s="1"/>
  <c r="B538" i="7"/>
  <c r="D538" i="7" s="1"/>
  <c r="B539" i="7"/>
  <c r="D539" i="7" s="1"/>
  <c r="B540" i="7"/>
  <c r="D540" i="7" s="1"/>
  <c r="B541" i="7"/>
  <c r="D541" i="7" s="1"/>
  <c r="B542" i="7"/>
  <c r="D542" i="7" s="1"/>
  <c r="B543" i="7"/>
  <c r="D543" i="7" s="1"/>
  <c r="B544" i="7"/>
  <c r="D544" i="7" s="1"/>
  <c r="B545" i="7"/>
  <c r="D545" i="7" s="1"/>
  <c r="B546" i="7"/>
  <c r="D546" i="7" s="1"/>
  <c r="B547" i="7"/>
  <c r="D547" i="7" s="1"/>
  <c r="B548" i="7"/>
  <c r="D548" i="7" s="1"/>
  <c r="B549" i="7"/>
  <c r="D549" i="7" s="1"/>
  <c r="B550" i="7"/>
  <c r="D550" i="7" s="1"/>
  <c r="B551" i="7"/>
  <c r="D551" i="7" s="1"/>
  <c r="B552" i="7"/>
  <c r="D552" i="7" s="1"/>
  <c r="B553" i="7"/>
  <c r="D553" i="7" s="1"/>
  <c r="B554" i="7"/>
  <c r="D554" i="7" s="1"/>
  <c r="B555" i="7"/>
  <c r="D555" i="7" s="1"/>
  <c r="B556" i="7"/>
  <c r="D556" i="7" s="1"/>
  <c r="B557" i="7"/>
  <c r="D557" i="7" s="1"/>
  <c r="B558" i="7"/>
  <c r="D558" i="7" s="1"/>
  <c r="B559" i="7"/>
  <c r="D559" i="7" s="1"/>
  <c r="B560" i="7"/>
  <c r="D560" i="7" s="1"/>
  <c r="B561" i="7"/>
  <c r="D561" i="7" s="1"/>
  <c r="B562" i="7"/>
  <c r="D562" i="7" s="1"/>
  <c r="B563" i="7"/>
  <c r="D563" i="7" s="1"/>
  <c r="B564" i="7"/>
  <c r="D564" i="7" s="1"/>
  <c r="B565" i="7"/>
  <c r="D565" i="7" s="1"/>
  <c r="B566" i="7"/>
  <c r="D566" i="7" s="1"/>
  <c r="B567" i="7"/>
  <c r="D567" i="7" s="1"/>
  <c r="B568" i="7"/>
  <c r="D568" i="7" s="1"/>
  <c r="B569" i="7"/>
  <c r="D569" i="7" s="1"/>
  <c r="B570" i="7"/>
  <c r="D570" i="7" s="1"/>
  <c r="B571" i="7"/>
  <c r="D571" i="7" s="1"/>
  <c r="B572" i="7"/>
  <c r="D572" i="7" s="1"/>
  <c r="B573" i="7"/>
  <c r="D573" i="7" s="1"/>
  <c r="B574" i="7"/>
  <c r="D574" i="7" s="1"/>
  <c r="B575" i="7"/>
  <c r="D575" i="7" s="1"/>
  <c r="B576" i="7"/>
  <c r="D576" i="7" s="1"/>
  <c r="B577" i="7"/>
  <c r="D577" i="7" s="1"/>
  <c r="B578" i="7"/>
  <c r="D578" i="7" s="1"/>
  <c r="B579" i="7"/>
  <c r="D579" i="7" s="1"/>
  <c r="B580" i="7"/>
  <c r="D580" i="7" s="1"/>
  <c r="B581" i="7"/>
  <c r="D581" i="7" s="1"/>
  <c r="B582" i="7"/>
  <c r="D582" i="7" s="1"/>
  <c r="B583" i="7"/>
  <c r="D583" i="7" s="1"/>
  <c r="B584" i="7"/>
  <c r="D584" i="7" s="1"/>
  <c r="B585" i="7"/>
  <c r="D585" i="7" s="1"/>
  <c r="B586" i="7"/>
  <c r="D586" i="7" s="1"/>
  <c r="B587" i="7"/>
  <c r="D587" i="7" s="1"/>
  <c r="B588" i="7"/>
  <c r="D588" i="7" s="1"/>
  <c r="B589" i="7"/>
  <c r="D589" i="7" s="1"/>
  <c r="B590" i="7"/>
  <c r="D590" i="7" s="1"/>
  <c r="B591" i="7"/>
  <c r="D591" i="7" s="1"/>
  <c r="B592" i="7"/>
  <c r="D592" i="7" s="1"/>
  <c r="B593" i="7"/>
  <c r="D593" i="7" s="1"/>
  <c r="B594" i="7"/>
  <c r="D594" i="7" s="1"/>
  <c r="B595" i="7"/>
  <c r="D595" i="7" s="1"/>
  <c r="B596" i="7"/>
  <c r="D596" i="7" s="1"/>
  <c r="B597" i="7"/>
  <c r="D597" i="7" s="1"/>
  <c r="B598" i="7"/>
  <c r="D598" i="7" s="1"/>
  <c r="B599" i="7"/>
  <c r="D599" i="7" s="1"/>
  <c r="B600" i="7"/>
  <c r="D600" i="7" s="1"/>
  <c r="B601" i="7"/>
  <c r="D601" i="7" s="1"/>
  <c r="B602" i="7"/>
  <c r="D602" i="7" s="1"/>
  <c r="B603" i="7"/>
  <c r="D603" i="7" s="1"/>
  <c r="B604" i="7"/>
  <c r="D604" i="7" s="1"/>
  <c r="B605" i="7"/>
  <c r="D605" i="7" s="1"/>
  <c r="B606" i="7"/>
  <c r="D606" i="7" s="1"/>
  <c r="B607" i="7"/>
  <c r="D607" i="7" s="1"/>
  <c r="B608" i="7"/>
  <c r="D608" i="7" s="1"/>
  <c r="B609" i="7"/>
  <c r="D609" i="7" s="1"/>
  <c r="B610" i="7"/>
  <c r="D610" i="7" s="1"/>
  <c r="B611" i="7"/>
  <c r="D611" i="7" s="1"/>
  <c r="B612" i="7"/>
  <c r="D612" i="7" s="1"/>
  <c r="B613" i="7"/>
  <c r="D613" i="7" s="1"/>
  <c r="B614" i="7"/>
  <c r="D614" i="7" s="1"/>
  <c r="B615" i="7"/>
  <c r="D615" i="7" s="1"/>
  <c r="B616" i="7"/>
  <c r="D616" i="7" s="1"/>
  <c r="B617" i="7"/>
  <c r="D617" i="7" s="1"/>
  <c r="B618" i="7"/>
  <c r="D618" i="7" s="1"/>
  <c r="B619" i="7"/>
  <c r="D619" i="7" s="1"/>
  <c r="B620" i="7"/>
  <c r="D620" i="7" s="1"/>
  <c r="B621" i="7"/>
  <c r="D621" i="7" s="1"/>
  <c r="B622" i="7"/>
  <c r="D622" i="7" s="1"/>
  <c r="B623" i="7"/>
  <c r="D623" i="7" s="1"/>
  <c r="B624" i="7"/>
  <c r="D624" i="7" s="1"/>
  <c r="B625" i="7"/>
  <c r="D625" i="7" s="1"/>
  <c r="B626" i="7"/>
  <c r="D626" i="7" s="1"/>
  <c r="B627" i="7"/>
  <c r="D627" i="7" s="1"/>
  <c r="B628" i="7"/>
  <c r="D628" i="7" s="1"/>
  <c r="B629" i="7"/>
  <c r="D629" i="7" s="1"/>
  <c r="B630" i="7"/>
  <c r="D630" i="7" s="1"/>
  <c r="B631" i="7"/>
  <c r="D631" i="7" s="1"/>
  <c r="B632" i="7"/>
  <c r="D632" i="7" s="1"/>
  <c r="B633" i="7"/>
  <c r="D633" i="7" s="1"/>
  <c r="B634" i="7"/>
  <c r="D634" i="7" s="1"/>
  <c r="B635" i="7"/>
  <c r="D635" i="7" s="1"/>
  <c r="B636" i="7"/>
  <c r="D636" i="7" s="1"/>
  <c r="B637" i="7"/>
  <c r="D637" i="7" s="1"/>
  <c r="B638" i="7"/>
  <c r="D638" i="7" s="1"/>
  <c r="B639" i="7"/>
  <c r="D639" i="7" s="1"/>
  <c r="B640" i="7"/>
  <c r="D640" i="7" s="1"/>
  <c r="B641" i="7"/>
  <c r="D641" i="7" s="1"/>
  <c r="B642" i="7"/>
  <c r="D642" i="7" s="1"/>
  <c r="B643" i="7"/>
  <c r="D643" i="7" s="1"/>
  <c r="B644" i="7"/>
  <c r="D644" i="7" s="1"/>
  <c r="B645" i="7"/>
  <c r="D645" i="7" s="1"/>
  <c r="B646" i="7"/>
  <c r="D646" i="7" s="1"/>
  <c r="B647" i="7"/>
  <c r="D647" i="7" s="1"/>
  <c r="B648" i="7"/>
  <c r="D648" i="7" s="1"/>
  <c r="B649" i="7"/>
  <c r="D649" i="7" s="1"/>
  <c r="B650" i="7"/>
  <c r="D650" i="7" s="1"/>
  <c r="B651" i="7"/>
  <c r="D651" i="7" s="1"/>
  <c r="B652" i="7"/>
  <c r="D652" i="7" s="1"/>
  <c r="B653" i="7"/>
  <c r="D653" i="7" s="1"/>
  <c r="B654" i="7"/>
  <c r="D654" i="7" s="1"/>
  <c r="B655" i="7"/>
  <c r="D655" i="7" s="1"/>
  <c r="B656" i="7"/>
  <c r="D656" i="7" s="1"/>
  <c r="B657" i="7"/>
  <c r="D657" i="7" s="1"/>
  <c r="B658" i="7"/>
  <c r="D658" i="7" s="1"/>
  <c r="B659" i="7"/>
  <c r="D659" i="7" s="1"/>
  <c r="B660" i="7"/>
  <c r="D660" i="7" s="1"/>
  <c r="B661" i="7"/>
  <c r="D661" i="7" s="1"/>
  <c r="B662" i="7"/>
  <c r="D662" i="7" s="1"/>
  <c r="B663" i="7"/>
  <c r="D663" i="7" s="1"/>
  <c r="B664" i="7"/>
  <c r="D664" i="7" s="1"/>
  <c r="B665" i="7"/>
  <c r="D665" i="7" s="1"/>
  <c r="B666" i="7"/>
  <c r="D666" i="7" s="1"/>
  <c r="B667" i="7"/>
  <c r="D667" i="7" s="1"/>
  <c r="B668" i="7"/>
  <c r="D668" i="7" s="1"/>
  <c r="B669" i="7"/>
  <c r="D669" i="7" s="1"/>
  <c r="B670" i="7"/>
  <c r="D670" i="7" s="1"/>
  <c r="B671" i="7"/>
  <c r="D671" i="7" s="1"/>
  <c r="B672" i="7"/>
  <c r="D672" i="7" s="1"/>
  <c r="B673" i="7"/>
  <c r="D673" i="7" s="1"/>
  <c r="B674" i="7"/>
  <c r="D674" i="7" s="1"/>
  <c r="B675" i="7"/>
  <c r="D675" i="7" s="1"/>
  <c r="B676" i="7"/>
  <c r="D676" i="7" s="1"/>
  <c r="B677" i="7"/>
  <c r="D677" i="7" s="1"/>
  <c r="B678" i="7"/>
  <c r="D678" i="7" s="1"/>
  <c r="B679" i="7"/>
  <c r="D679" i="7" s="1"/>
  <c r="B680" i="7"/>
  <c r="D680" i="7" s="1"/>
  <c r="B681" i="7"/>
  <c r="D681" i="7" s="1"/>
  <c r="B682" i="7"/>
  <c r="D682" i="7" s="1"/>
  <c r="B683" i="7"/>
  <c r="D683" i="7" s="1"/>
  <c r="B684" i="7"/>
  <c r="D684" i="7" s="1"/>
  <c r="B685" i="7"/>
  <c r="D685" i="7" s="1"/>
  <c r="B686" i="7"/>
  <c r="D686" i="7" s="1"/>
  <c r="B687" i="7"/>
  <c r="D687" i="7" s="1"/>
  <c r="B688" i="7"/>
  <c r="D688" i="7" s="1"/>
  <c r="B689" i="7"/>
  <c r="D689" i="7" s="1"/>
  <c r="B690" i="7"/>
  <c r="D690" i="7" s="1"/>
  <c r="B691" i="7"/>
  <c r="D691" i="7" s="1"/>
  <c r="B692" i="7"/>
  <c r="D692" i="7" s="1"/>
  <c r="B693" i="7"/>
  <c r="D693" i="7" s="1"/>
  <c r="B694" i="7"/>
  <c r="D694" i="7" s="1"/>
  <c r="B695" i="7"/>
  <c r="D695" i="7" s="1"/>
  <c r="B696" i="7"/>
  <c r="D696" i="7" s="1"/>
  <c r="B697" i="7"/>
  <c r="D697" i="7" s="1"/>
  <c r="B698" i="7"/>
  <c r="D698" i="7" s="1"/>
  <c r="B699" i="7"/>
  <c r="D699" i="7" s="1"/>
  <c r="B700" i="7"/>
  <c r="D700" i="7" s="1"/>
  <c r="B701" i="7"/>
  <c r="D701" i="7" s="1"/>
  <c r="B702" i="7"/>
  <c r="D702" i="7" s="1"/>
  <c r="B703" i="7"/>
  <c r="D703" i="7" s="1"/>
  <c r="B704" i="7"/>
  <c r="D704" i="7" s="1"/>
  <c r="B705" i="7"/>
  <c r="D705" i="7" s="1"/>
  <c r="B706" i="7"/>
  <c r="D706" i="7" s="1"/>
  <c r="B707" i="7"/>
  <c r="D707" i="7" s="1"/>
  <c r="B708" i="7"/>
  <c r="D708" i="7" s="1"/>
  <c r="B709" i="7"/>
  <c r="D709" i="7" s="1"/>
  <c r="B710" i="7"/>
  <c r="D710" i="7" s="1"/>
  <c r="B711" i="7"/>
  <c r="D711" i="7" s="1"/>
  <c r="B712" i="7"/>
  <c r="D712" i="7" s="1"/>
  <c r="B713" i="7"/>
  <c r="D713" i="7" s="1"/>
  <c r="B714" i="7"/>
  <c r="D714" i="7" s="1"/>
  <c r="B715" i="7"/>
  <c r="D715" i="7" s="1"/>
  <c r="B716" i="7"/>
  <c r="D716" i="7" s="1"/>
  <c r="B717" i="7"/>
  <c r="D717" i="7" s="1"/>
  <c r="B718" i="7"/>
  <c r="D718" i="7" s="1"/>
  <c r="B719" i="7"/>
  <c r="D719" i="7" s="1"/>
  <c r="B720" i="7"/>
  <c r="D720" i="7" s="1"/>
  <c r="B721" i="7"/>
  <c r="D721" i="7" s="1"/>
  <c r="B722" i="7"/>
  <c r="D722" i="7" s="1"/>
  <c r="B723" i="7"/>
  <c r="D723" i="7" s="1"/>
  <c r="B724" i="7"/>
  <c r="D724" i="7" s="1"/>
  <c r="B725" i="7"/>
  <c r="D725" i="7" s="1"/>
  <c r="B726" i="7"/>
  <c r="D726" i="7" s="1"/>
  <c r="B727" i="7"/>
  <c r="D727" i="7" s="1"/>
  <c r="B728" i="7"/>
  <c r="D728" i="7" s="1"/>
  <c r="B729" i="7"/>
  <c r="D729" i="7" s="1"/>
  <c r="B730" i="7"/>
  <c r="D730" i="7" s="1"/>
  <c r="B731" i="7"/>
  <c r="D731" i="7" s="1"/>
  <c r="B732" i="7"/>
  <c r="D732" i="7" s="1"/>
  <c r="B733" i="7"/>
  <c r="D733" i="7" s="1"/>
  <c r="B734" i="7"/>
  <c r="D734" i="7" s="1"/>
  <c r="B735" i="7"/>
  <c r="D735" i="7" s="1"/>
  <c r="B736" i="7"/>
  <c r="D736" i="7" s="1"/>
  <c r="B737" i="7"/>
  <c r="D737" i="7" s="1"/>
  <c r="B738" i="7"/>
  <c r="D738" i="7" s="1"/>
  <c r="B739" i="7"/>
  <c r="D739" i="7" s="1"/>
  <c r="B740" i="7"/>
  <c r="D740" i="7" s="1"/>
  <c r="B741" i="7"/>
  <c r="D741" i="7" s="1"/>
  <c r="B742" i="7"/>
  <c r="D742" i="7" s="1"/>
  <c r="B743" i="7"/>
  <c r="D743" i="7" s="1"/>
  <c r="B744" i="7"/>
  <c r="D744" i="7" s="1"/>
  <c r="B745" i="7"/>
  <c r="D745" i="7" s="1"/>
  <c r="B746" i="7"/>
  <c r="D746" i="7" s="1"/>
  <c r="B747" i="7"/>
  <c r="D747" i="7" s="1"/>
  <c r="B748" i="7"/>
  <c r="D748" i="7" s="1"/>
  <c r="B749" i="7"/>
  <c r="D749" i="7" s="1"/>
  <c r="B750" i="7"/>
  <c r="D750" i="7" s="1"/>
  <c r="B751" i="7"/>
  <c r="D751" i="7" s="1"/>
  <c r="B752" i="7"/>
  <c r="D752" i="7" s="1"/>
  <c r="B753" i="7"/>
  <c r="D753" i="7" s="1"/>
  <c r="B754" i="7"/>
  <c r="D754" i="7" s="1"/>
  <c r="B755" i="7"/>
  <c r="D755" i="7" s="1"/>
  <c r="B756" i="7"/>
  <c r="D756" i="7" s="1"/>
  <c r="B757" i="7"/>
  <c r="D757" i="7" s="1"/>
  <c r="B758" i="7"/>
  <c r="D758" i="7" s="1"/>
  <c r="B759" i="7"/>
  <c r="D759" i="7" s="1"/>
  <c r="B760" i="7"/>
  <c r="D760" i="7" s="1"/>
  <c r="B761" i="7"/>
  <c r="D761" i="7" s="1"/>
  <c r="B762" i="7"/>
  <c r="D762" i="7" s="1"/>
  <c r="B763" i="7"/>
  <c r="D763" i="7" s="1"/>
  <c r="B764" i="7"/>
  <c r="D764" i="7" s="1"/>
  <c r="B765" i="7"/>
  <c r="D765" i="7" s="1"/>
  <c r="B766" i="7"/>
  <c r="D766" i="7" s="1"/>
  <c r="B767" i="7"/>
  <c r="D767" i="7" s="1"/>
  <c r="B768" i="7"/>
  <c r="D768" i="7" s="1"/>
  <c r="B769" i="7"/>
  <c r="D769" i="7" s="1"/>
  <c r="B770" i="7"/>
  <c r="D770" i="7" s="1"/>
  <c r="B771" i="7"/>
  <c r="D771" i="7" s="1"/>
  <c r="B772" i="7"/>
  <c r="D772" i="7" s="1"/>
  <c r="B773" i="7"/>
  <c r="D773" i="7" s="1"/>
  <c r="B774" i="7"/>
  <c r="D774" i="7" s="1"/>
  <c r="B775" i="7"/>
  <c r="D775" i="7" s="1"/>
  <c r="B776" i="7"/>
  <c r="D776" i="7" s="1"/>
  <c r="B777" i="7"/>
  <c r="D777" i="7" s="1"/>
  <c r="B778" i="7"/>
  <c r="D778" i="7" s="1"/>
  <c r="B779" i="7"/>
  <c r="D779" i="7" s="1"/>
  <c r="B780" i="7"/>
  <c r="D780" i="7" s="1"/>
  <c r="B781" i="7"/>
  <c r="D781" i="7" s="1"/>
  <c r="B782" i="7"/>
  <c r="D782" i="7" s="1"/>
  <c r="B783" i="7"/>
  <c r="D783" i="7" s="1"/>
  <c r="B784" i="7"/>
  <c r="D784" i="7" s="1"/>
  <c r="B785" i="7"/>
  <c r="D785" i="7" s="1"/>
  <c r="B786" i="7"/>
  <c r="D786" i="7" s="1"/>
  <c r="B787" i="7"/>
  <c r="D787" i="7" s="1"/>
  <c r="B788" i="7"/>
  <c r="D788" i="7" s="1"/>
  <c r="B789" i="7"/>
  <c r="D789" i="7" s="1"/>
  <c r="B790" i="7"/>
  <c r="D790" i="7" s="1"/>
  <c r="B791" i="7"/>
  <c r="D791" i="7" s="1"/>
  <c r="B792" i="7"/>
  <c r="D792" i="7" s="1"/>
  <c r="B793" i="7"/>
  <c r="D793" i="7" s="1"/>
  <c r="B794" i="7"/>
  <c r="D794" i="7" s="1"/>
  <c r="B795" i="7"/>
  <c r="D795" i="7" s="1"/>
  <c r="B796" i="7"/>
  <c r="D796" i="7" s="1"/>
  <c r="B797" i="7"/>
  <c r="D797" i="7" s="1"/>
  <c r="B798" i="7"/>
  <c r="D798" i="7" s="1"/>
  <c r="B799" i="7"/>
  <c r="D799" i="7" s="1"/>
  <c r="B800" i="7"/>
  <c r="D800" i="7" s="1"/>
  <c r="B801" i="7"/>
  <c r="D801" i="7" s="1"/>
  <c r="B802" i="7"/>
  <c r="D802" i="7" s="1"/>
  <c r="B803" i="7"/>
  <c r="D803" i="7" s="1"/>
  <c r="B804" i="7"/>
  <c r="D804" i="7" s="1"/>
  <c r="B805" i="7"/>
  <c r="D805" i="7" s="1"/>
  <c r="B806" i="7"/>
  <c r="D806" i="7" s="1"/>
  <c r="B807" i="7"/>
  <c r="D807" i="7" s="1"/>
  <c r="B808" i="7"/>
  <c r="D808" i="7" s="1"/>
  <c r="B809" i="7"/>
  <c r="D809" i="7" s="1"/>
  <c r="B810" i="7"/>
  <c r="D810" i="7" s="1"/>
  <c r="B811" i="7"/>
  <c r="D811" i="7" s="1"/>
  <c r="B812" i="7"/>
  <c r="D812" i="7" s="1"/>
  <c r="B813" i="7"/>
  <c r="D813" i="7" s="1"/>
  <c r="B814" i="7"/>
  <c r="D814" i="7" s="1"/>
  <c r="B815" i="7"/>
  <c r="D815" i="7" s="1"/>
  <c r="B816" i="7"/>
  <c r="D816" i="7" s="1"/>
  <c r="B817" i="7"/>
  <c r="D817" i="7" s="1"/>
  <c r="B818" i="7"/>
  <c r="D818" i="7" s="1"/>
  <c r="B819" i="7"/>
  <c r="D819" i="7" s="1"/>
  <c r="B820" i="7"/>
  <c r="D820" i="7" s="1"/>
  <c r="B821" i="7"/>
  <c r="D821" i="7" s="1"/>
  <c r="B822" i="7"/>
  <c r="D822" i="7" s="1"/>
  <c r="B823" i="7"/>
  <c r="D823" i="7" s="1"/>
  <c r="B824" i="7"/>
  <c r="D824" i="7" s="1"/>
  <c r="B825" i="7"/>
  <c r="D825" i="7" s="1"/>
  <c r="B826" i="7"/>
  <c r="D826" i="7" s="1"/>
  <c r="B827" i="7"/>
  <c r="D827" i="7" s="1"/>
  <c r="B828" i="7"/>
  <c r="D828" i="7" s="1"/>
  <c r="B829" i="7"/>
  <c r="D829" i="7" s="1"/>
  <c r="B830" i="7"/>
  <c r="D830" i="7" s="1"/>
  <c r="B831" i="7"/>
  <c r="D831" i="7" s="1"/>
  <c r="B832" i="7"/>
  <c r="D832" i="7" s="1"/>
  <c r="B833" i="7"/>
  <c r="D833" i="7" s="1"/>
  <c r="B834" i="7"/>
  <c r="D834" i="7" s="1"/>
  <c r="B835" i="7"/>
  <c r="D835" i="7" s="1"/>
  <c r="B836" i="7"/>
  <c r="D836" i="7" s="1"/>
  <c r="B837" i="7"/>
  <c r="D837" i="7" s="1"/>
  <c r="B838" i="7"/>
  <c r="D838" i="7" s="1"/>
  <c r="B839" i="7"/>
  <c r="D839" i="7" s="1"/>
  <c r="B840" i="7"/>
  <c r="D840" i="7" s="1"/>
  <c r="B841" i="7"/>
  <c r="D841" i="7" s="1"/>
  <c r="B842" i="7"/>
  <c r="D842" i="7" s="1"/>
  <c r="B843" i="7"/>
  <c r="D843" i="7" s="1"/>
  <c r="B844" i="7"/>
  <c r="D844" i="7" s="1"/>
  <c r="B845" i="7"/>
  <c r="D845" i="7" s="1"/>
  <c r="B846" i="7"/>
  <c r="D846" i="7" s="1"/>
  <c r="B847" i="7"/>
  <c r="D847" i="7" s="1"/>
  <c r="B848" i="7"/>
  <c r="D848" i="7" s="1"/>
  <c r="B849" i="7"/>
  <c r="D849" i="7" s="1"/>
  <c r="B850" i="7"/>
  <c r="D850" i="7" s="1"/>
  <c r="B851" i="7"/>
  <c r="D851" i="7" s="1"/>
  <c r="B852" i="7"/>
  <c r="D852" i="7" s="1"/>
  <c r="B853" i="7"/>
  <c r="D853" i="7" s="1"/>
  <c r="B854" i="7"/>
  <c r="D854" i="7" s="1"/>
  <c r="B855" i="7"/>
  <c r="D855" i="7" s="1"/>
  <c r="B856" i="7"/>
  <c r="D856" i="7" s="1"/>
  <c r="B857" i="7"/>
  <c r="D857" i="7" s="1"/>
  <c r="B858" i="7"/>
  <c r="D858" i="7" s="1"/>
  <c r="B859" i="7"/>
  <c r="D859" i="7" s="1"/>
  <c r="B860" i="7"/>
  <c r="D860" i="7" s="1"/>
  <c r="B861" i="7"/>
  <c r="D861" i="7" s="1"/>
  <c r="B862" i="7"/>
  <c r="D862" i="7" s="1"/>
  <c r="B863" i="7"/>
  <c r="D863" i="7" s="1"/>
  <c r="B864" i="7"/>
  <c r="D864" i="7" s="1"/>
  <c r="B865" i="7"/>
  <c r="D865" i="7" s="1"/>
  <c r="B866" i="7"/>
  <c r="D866" i="7" s="1"/>
  <c r="B867" i="7"/>
  <c r="D867" i="7" s="1"/>
  <c r="B868" i="7"/>
  <c r="D868" i="7" s="1"/>
  <c r="B869" i="7"/>
  <c r="D869" i="7" s="1"/>
  <c r="B870" i="7"/>
  <c r="D870" i="7" s="1"/>
  <c r="B871" i="7"/>
  <c r="D871" i="7" s="1"/>
  <c r="B872" i="7"/>
  <c r="D872" i="7" s="1"/>
  <c r="B873" i="7"/>
  <c r="D873" i="7" s="1"/>
  <c r="B874" i="7"/>
  <c r="D874" i="7" s="1"/>
  <c r="B875" i="7"/>
  <c r="D875" i="7" s="1"/>
  <c r="B876" i="7"/>
  <c r="D876" i="7" s="1"/>
  <c r="B877" i="7"/>
  <c r="D877" i="7" s="1"/>
  <c r="B878" i="7"/>
  <c r="D878" i="7" s="1"/>
  <c r="B879" i="7"/>
  <c r="D879" i="7" s="1"/>
  <c r="B880" i="7"/>
  <c r="D880" i="7" s="1"/>
  <c r="B881" i="7"/>
  <c r="D881" i="7" s="1"/>
  <c r="B882" i="7"/>
  <c r="D882" i="7" s="1"/>
  <c r="B883" i="7"/>
  <c r="D883" i="7" s="1"/>
  <c r="B884" i="7"/>
  <c r="D884" i="7" s="1"/>
  <c r="B885" i="7"/>
  <c r="D885" i="7" s="1"/>
  <c r="B886" i="7"/>
  <c r="D886" i="7" s="1"/>
  <c r="B887" i="7"/>
  <c r="D887" i="7" s="1"/>
  <c r="B888" i="7"/>
  <c r="D888" i="7" s="1"/>
  <c r="B889" i="7"/>
  <c r="D889" i="7" s="1"/>
  <c r="B890" i="7"/>
  <c r="D890" i="7" s="1"/>
  <c r="B891" i="7"/>
  <c r="D891" i="7" s="1"/>
  <c r="B892" i="7"/>
  <c r="D892" i="7" s="1"/>
  <c r="B893" i="7"/>
  <c r="D893" i="7" s="1"/>
  <c r="B894" i="7"/>
  <c r="D894" i="7" s="1"/>
  <c r="B895" i="7"/>
  <c r="D895" i="7" s="1"/>
  <c r="B896" i="7"/>
  <c r="D896" i="7" s="1"/>
  <c r="B897" i="7"/>
  <c r="D897" i="7" s="1"/>
  <c r="B898" i="7"/>
  <c r="D898" i="7" s="1"/>
  <c r="B899" i="7"/>
  <c r="D899" i="7" s="1"/>
  <c r="B900" i="7"/>
  <c r="D900" i="7" s="1"/>
  <c r="B901" i="7"/>
  <c r="D901" i="7" s="1"/>
  <c r="B902" i="7"/>
  <c r="D902" i="7" s="1"/>
  <c r="B903" i="7"/>
  <c r="D903" i="7" s="1"/>
  <c r="B904" i="7"/>
  <c r="D904" i="7" s="1"/>
  <c r="B905" i="7"/>
  <c r="D905" i="7" s="1"/>
  <c r="B906" i="7"/>
  <c r="D906" i="7" s="1"/>
  <c r="B907" i="7"/>
  <c r="D907" i="7" s="1"/>
  <c r="B908" i="7"/>
  <c r="D908" i="7" s="1"/>
  <c r="B909" i="7"/>
  <c r="D909" i="7" s="1"/>
  <c r="B910" i="7"/>
  <c r="D910" i="7" s="1"/>
  <c r="B911" i="7"/>
  <c r="D911" i="7" s="1"/>
  <c r="B912" i="7"/>
  <c r="D912" i="7" s="1"/>
  <c r="B913" i="7"/>
  <c r="D913" i="7" s="1"/>
  <c r="B914" i="7"/>
  <c r="D914" i="7" s="1"/>
  <c r="B915" i="7"/>
  <c r="D915" i="7" s="1"/>
  <c r="B916" i="7"/>
  <c r="D916" i="7" s="1"/>
  <c r="B917" i="7"/>
  <c r="D917" i="7" s="1"/>
  <c r="B918" i="7"/>
  <c r="D918" i="7" s="1"/>
  <c r="B919" i="7"/>
  <c r="D919" i="7" s="1"/>
  <c r="B920" i="7"/>
  <c r="D920" i="7" s="1"/>
  <c r="B921" i="7"/>
  <c r="D921" i="7" s="1"/>
  <c r="B922" i="7"/>
  <c r="D922" i="7" s="1"/>
  <c r="B923" i="7"/>
  <c r="D923" i="7" s="1"/>
  <c r="B924" i="7"/>
  <c r="D924" i="7" s="1"/>
  <c r="B925" i="7"/>
  <c r="D925" i="7" s="1"/>
  <c r="B926" i="7"/>
  <c r="D926" i="7" s="1"/>
  <c r="B927" i="7"/>
  <c r="D927" i="7" s="1"/>
  <c r="B928" i="7"/>
  <c r="D928" i="7" s="1"/>
  <c r="B929" i="7"/>
  <c r="D929" i="7" s="1"/>
  <c r="B930" i="7"/>
  <c r="D930" i="7" s="1"/>
  <c r="B931" i="7"/>
  <c r="D931" i="7" s="1"/>
  <c r="B932" i="7"/>
  <c r="D932" i="7" s="1"/>
  <c r="B933" i="7"/>
  <c r="D933" i="7" s="1"/>
  <c r="B934" i="7"/>
  <c r="D934" i="7" s="1"/>
  <c r="B935" i="7"/>
  <c r="D935" i="7" s="1"/>
  <c r="B936" i="7"/>
  <c r="D936" i="7" s="1"/>
  <c r="B937" i="7"/>
  <c r="D937" i="7" s="1"/>
  <c r="B938" i="7"/>
  <c r="D938" i="7" s="1"/>
  <c r="B939" i="7"/>
  <c r="D939" i="7" s="1"/>
  <c r="B940" i="7"/>
  <c r="D940" i="7" s="1"/>
  <c r="B941" i="7"/>
  <c r="D941" i="7" s="1"/>
  <c r="B942" i="7"/>
  <c r="D942" i="7" s="1"/>
  <c r="B943" i="7"/>
  <c r="D943" i="7" s="1"/>
  <c r="B944" i="7"/>
  <c r="D944" i="7" s="1"/>
  <c r="B945" i="7"/>
  <c r="D945" i="7" s="1"/>
  <c r="B946" i="7"/>
  <c r="D946" i="7" s="1"/>
  <c r="B947" i="7"/>
  <c r="D947" i="7" s="1"/>
  <c r="B948" i="7"/>
  <c r="D948" i="7" s="1"/>
  <c r="B949" i="7"/>
  <c r="D949" i="7" s="1"/>
  <c r="B950" i="7"/>
  <c r="D950" i="7" s="1"/>
  <c r="B951" i="7"/>
  <c r="D951" i="7" s="1"/>
  <c r="B952" i="7"/>
  <c r="D952" i="7" s="1"/>
  <c r="B953" i="7"/>
  <c r="D953" i="7" s="1"/>
  <c r="B954" i="7"/>
  <c r="D954" i="7" s="1"/>
  <c r="B955" i="7"/>
  <c r="D955" i="7" s="1"/>
  <c r="B956" i="7"/>
  <c r="D956" i="7" s="1"/>
  <c r="B957" i="7"/>
  <c r="D957" i="7" s="1"/>
  <c r="B958" i="7"/>
  <c r="D958" i="7" s="1"/>
  <c r="B959" i="7"/>
  <c r="D959" i="7" s="1"/>
  <c r="B960" i="7"/>
  <c r="D960" i="7" s="1"/>
  <c r="B961" i="7"/>
  <c r="D961" i="7" s="1"/>
  <c r="B962" i="7"/>
  <c r="D962" i="7" s="1"/>
  <c r="B963" i="7"/>
  <c r="D963" i="7" s="1"/>
  <c r="B964" i="7"/>
  <c r="D964" i="7" s="1"/>
  <c r="B965" i="7"/>
  <c r="D965" i="7" s="1"/>
  <c r="B966" i="7"/>
  <c r="D966" i="7" s="1"/>
  <c r="B967" i="7"/>
  <c r="D967" i="7" s="1"/>
  <c r="B968" i="7"/>
  <c r="D968" i="7" s="1"/>
  <c r="B969" i="7"/>
  <c r="D969" i="7" s="1"/>
  <c r="B970" i="7"/>
  <c r="D970" i="7" s="1"/>
  <c r="B971" i="7"/>
  <c r="D971" i="7" s="1"/>
  <c r="B972" i="7"/>
  <c r="D972" i="7" s="1"/>
  <c r="B973" i="7"/>
  <c r="D973" i="7" s="1"/>
  <c r="B974" i="7"/>
  <c r="D974" i="7" s="1"/>
  <c r="B975" i="7"/>
  <c r="D975" i="7" s="1"/>
  <c r="B976" i="7"/>
  <c r="D976" i="7" s="1"/>
  <c r="B977" i="7"/>
  <c r="D977" i="7" s="1"/>
  <c r="B978" i="7"/>
  <c r="D978" i="7" s="1"/>
  <c r="B979" i="7"/>
  <c r="D979" i="7" s="1"/>
  <c r="B980" i="7"/>
  <c r="D980" i="7" s="1"/>
  <c r="B981" i="7"/>
  <c r="D981" i="7" s="1"/>
  <c r="B982" i="7"/>
  <c r="D982" i="7" s="1"/>
  <c r="B983" i="7"/>
  <c r="D983" i="7" s="1"/>
  <c r="B984" i="7"/>
  <c r="D984" i="7" s="1"/>
  <c r="B985" i="7"/>
  <c r="D985" i="7" s="1"/>
  <c r="B986" i="7"/>
  <c r="D986" i="7" s="1"/>
  <c r="B987" i="7"/>
  <c r="D987" i="7" s="1"/>
  <c r="B988" i="7"/>
  <c r="D988" i="7" s="1"/>
  <c r="B989" i="7"/>
  <c r="D989" i="7" s="1"/>
  <c r="B990" i="7"/>
  <c r="D990" i="7" s="1"/>
  <c r="B991" i="7"/>
  <c r="D991" i="7" s="1"/>
  <c r="B992" i="7"/>
  <c r="D992" i="7" s="1"/>
  <c r="B993" i="7"/>
  <c r="D993" i="7" s="1"/>
  <c r="B994" i="7"/>
  <c r="D994" i="7" s="1"/>
  <c r="B995" i="7"/>
  <c r="D995" i="7" s="1"/>
  <c r="B996" i="7"/>
  <c r="D996" i="7" s="1"/>
  <c r="B997" i="7"/>
  <c r="D997" i="7" s="1"/>
  <c r="B998" i="7"/>
  <c r="D998" i="7" s="1"/>
  <c r="B999" i="7"/>
  <c r="D999" i="7" s="1"/>
  <c r="B1000" i="7"/>
  <c r="D1000" i="7" s="1"/>
  <c r="B1001" i="7"/>
  <c r="D1001" i="7" s="1"/>
  <c r="B1002" i="7"/>
  <c r="D1002" i="7" s="1"/>
  <c r="B1003" i="7"/>
  <c r="D1003" i="7" s="1"/>
  <c r="B1004" i="7"/>
  <c r="D1004" i="7" s="1"/>
  <c r="B1005" i="7"/>
  <c r="D1005" i="7" s="1"/>
  <c r="B1006" i="7"/>
  <c r="D1006" i="7" s="1"/>
  <c r="B1007" i="7"/>
  <c r="D1007" i="7" s="1"/>
  <c r="B1008" i="7"/>
  <c r="D1008" i="7" s="1"/>
  <c r="B1009" i="7"/>
  <c r="D1009" i="7" s="1"/>
  <c r="B1010" i="7"/>
  <c r="D1010" i="7" s="1"/>
  <c r="B1011" i="7"/>
  <c r="D1011" i="7" s="1"/>
  <c r="B1012" i="7"/>
  <c r="D1012" i="7" s="1"/>
  <c r="B1013" i="7"/>
  <c r="D1013" i="7" s="1"/>
  <c r="B1014" i="7"/>
  <c r="D1014" i="7" s="1"/>
  <c r="B1015" i="7"/>
  <c r="D1015" i="7" s="1"/>
  <c r="B1016" i="7"/>
  <c r="D1016" i="7" s="1"/>
  <c r="B1017" i="7"/>
  <c r="D1017" i="7" s="1"/>
  <c r="B1018" i="7"/>
  <c r="D1018" i="7" s="1"/>
  <c r="B1019" i="7"/>
  <c r="D1019" i="7" s="1"/>
  <c r="B1020" i="7"/>
  <c r="D1020" i="7" s="1"/>
  <c r="B1021" i="7"/>
  <c r="D1021" i="7" s="1"/>
  <c r="B1022" i="7"/>
  <c r="D1022" i="7" s="1"/>
  <c r="B1023" i="7"/>
  <c r="D1023" i="7" s="1"/>
  <c r="B1024" i="7"/>
  <c r="D1024" i="7" s="1"/>
  <c r="B1025" i="7"/>
  <c r="D1025" i="7" s="1"/>
  <c r="B1026" i="7"/>
  <c r="D1026" i="7" s="1"/>
  <c r="B1027" i="7"/>
  <c r="D1027" i="7" s="1"/>
  <c r="B1028" i="7"/>
  <c r="D1028" i="7" s="1"/>
  <c r="B1029" i="7"/>
  <c r="D1029" i="7" s="1"/>
  <c r="B1030" i="7"/>
  <c r="D1030" i="7" s="1"/>
  <c r="B1031" i="7"/>
  <c r="D1031" i="7" s="1"/>
  <c r="B1032" i="7"/>
  <c r="D1032" i="7" s="1"/>
  <c r="B1033" i="7"/>
  <c r="D1033" i="7" s="1"/>
  <c r="B1034" i="7"/>
  <c r="D1034" i="7" s="1"/>
  <c r="B1035" i="7"/>
  <c r="D1035" i="7" s="1"/>
  <c r="B1036" i="7"/>
  <c r="D1036" i="7" s="1"/>
  <c r="B1037" i="7"/>
  <c r="D1037" i="7" s="1"/>
  <c r="B1038" i="7"/>
  <c r="D1038" i="7" s="1"/>
  <c r="B1039" i="7"/>
  <c r="D1039" i="7" s="1"/>
  <c r="B1040" i="7"/>
  <c r="D1040" i="7" s="1"/>
  <c r="B1041" i="7"/>
  <c r="D1041" i="7" s="1"/>
  <c r="B1042" i="7"/>
  <c r="D1042" i="7" s="1"/>
  <c r="B1043" i="7"/>
  <c r="D1043" i="7" s="1"/>
  <c r="B1044" i="7"/>
  <c r="D1044" i="7" s="1"/>
  <c r="B1045" i="7"/>
  <c r="D1045" i="7" s="1"/>
  <c r="B1046" i="7"/>
  <c r="D1046" i="7" s="1"/>
  <c r="B1047" i="7"/>
  <c r="D1047" i="7" s="1"/>
  <c r="B1048" i="7"/>
  <c r="D1048" i="7" s="1"/>
  <c r="B1049" i="7"/>
  <c r="D1049" i="7" s="1"/>
  <c r="B1050" i="7"/>
  <c r="D1050" i="7" s="1"/>
  <c r="B1051" i="7"/>
  <c r="D1051" i="7" s="1"/>
  <c r="B1052" i="7"/>
  <c r="D1052" i="7" s="1"/>
  <c r="B1053" i="7"/>
  <c r="D1053" i="7" s="1"/>
  <c r="B1054" i="7"/>
  <c r="D1054" i="7" s="1"/>
  <c r="B1055" i="7"/>
  <c r="D1055" i="7" s="1"/>
  <c r="B1056" i="7"/>
  <c r="D1056" i="7" s="1"/>
  <c r="B1057" i="7"/>
  <c r="D1057" i="7" s="1"/>
  <c r="B1058" i="7"/>
  <c r="D1058" i="7" s="1"/>
  <c r="B1059" i="7"/>
  <c r="D1059" i="7" s="1"/>
  <c r="B1060" i="7"/>
  <c r="D1060" i="7" s="1"/>
  <c r="B1061" i="7"/>
  <c r="D1061" i="7" s="1"/>
  <c r="B1062" i="7"/>
  <c r="D1062" i="7" s="1"/>
  <c r="B1063" i="7"/>
  <c r="D1063" i="7" s="1"/>
  <c r="B1064" i="7"/>
  <c r="D1064" i="7" s="1"/>
  <c r="B1065" i="7"/>
  <c r="D1065" i="7" s="1"/>
  <c r="B1066" i="7"/>
  <c r="D1066" i="7" s="1"/>
  <c r="B1067" i="7"/>
  <c r="D1067" i="7" s="1"/>
  <c r="B1068" i="7"/>
  <c r="D1068" i="7" s="1"/>
  <c r="B1069" i="7"/>
  <c r="D1069" i="7" s="1"/>
  <c r="B1070" i="7"/>
  <c r="D1070" i="7" s="1"/>
  <c r="B1071" i="7"/>
  <c r="D1071" i="7" s="1"/>
  <c r="B1072" i="7"/>
  <c r="D1072" i="7" s="1"/>
  <c r="B1073" i="7"/>
  <c r="D1073" i="7" s="1"/>
  <c r="B1074" i="7"/>
  <c r="D1074" i="7" s="1"/>
  <c r="B1075" i="7"/>
  <c r="D1075" i="7" s="1"/>
  <c r="B1076" i="7"/>
  <c r="D1076" i="7" s="1"/>
  <c r="B1077" i="7"/>
  <c r="D1077" i="7" s="1"/>
  <c r="B1078" i="7"/>
  <c r="D1078" i="7" s="1"/>
  <c r="B1079" i="7"/>
  <c r="D1079" i="7" s="1"/>
  <c r="B1080" i="7"/>
  <c r="D1080" i="7" s="1"/>
  <c r="B1081" i="7"/>
  <c r="D1081" i="7" s="1"/>
  <c r="B1082" i="7"/>
  <c r="D1082" i="7" s="1"/>
  <c r="B1083" i="7"/>
  <c r="D1083" i="7" s="1"/>
  <c r="B1084" i="7"/>
  <c r="D1084" i="7" s="1"/>
  <c r="B1085" i="7"/>
  <c r="D1085" i="7" s="1"/>
  <c r="B1086" i="7"/>
  <c r="D1086" i="7" s="1"/>
  <c r="B1087" i="7"/>
  <c r="D1087" i="7" s="1"/>
  <c r="B1088" i="7"/>
  <c r="D1088" i="7" s="1"/>
  <c r="B1089" i="7"/>
  <c r="D1089" i="7" s="1"/>
  <c r="B1090" i="7"/>
  <c r="D1090" i="7" s="1"/>
  <c r="B1091" i="7"/>
  <c r="D1091" i="7" s="1"/>
  <c r="B1092" i="7"/>
  <c r="D1092" i="7" s="1"/>
  <c r="B1093" i="7"/>
  <c r="D1093" i="7" s="1"/>
  <c r="B1094" i="7"/>
  <c r="D1094" i="7" s="1"/>
  <c r="B1095" i="7"/>
  <c r="D1095" i="7" s="1"/>
  <c r="B1096" i="7"/>
  <c r="D1096" i="7" s="1"/>
  <c r="B1097" i="7"/>
  <c r="D1097" i="7" s="1"/>
  <c r="B1098" i="7"/>
  <c r="D1098" i="7" s="1"/>
  <c r="B1099" i="7"/>
  <c r="D1099" i="7" s="1"/>
  <c r="B1100" i="7"/>
  <c r="D1100" i="7" s="1"/>
  <c r="B1101" i="7"/>
  <c r="D1101" i="7" s="1"/>
  <c r="B1102" i="7"/>
  <c r="D1102" i="7" s="1"/>
  <c r="B1103" i="7"/>
  <c r="D1103" i="7" s="1"/>
  <c r="B1104" i="7"/>
  <c r="D1104" i="7" s="1"/>
  <c r="B1105" i="7"/>
  <c r="D1105" i="7" s="1"/>
  <c r="B1106" i="7"/>
  <c r="D1106" i="7" s="1"/>
  <c r="B1107" i="7"/>
  <c r="D1107" i="7" s="1"/>
  <c r="B1108" i="7"/>
  <c r="D1108" i="7" s="1"/>
  <c r="B1109" i="7"/>
  <c r="D1109" i="7" s="1"/>
  <c r="B1110" i="7"/>
  <c r="D1110" i="7" s="1"/>
  <c r="B1111" i="7"/>
  <c r="D1111" i="7" s="1"/>
  <c r="B1112" i="7"/>
  <c r="D1112" i="7" s="1"/>
  <c r="B1113" i="7"/>
  <c r="D1113" i="7" s="1"/>
  <c r="B1114" i="7"/>
  <c r="D1114" i="7" s="1"/>
  <c r="B1115" i="7"/>
  <c r="D1115" i="7" s="1"/>
  <c r="B1116" i="7"/>
  <c r="D1116" i="7" s="1"/>
  <c r="B1117" i="7"/>
  <c r="D1117" i="7" s="1"/>
  <c r="B1118" i="7"/>
  <c r="D1118" i="7" s="1"/>
  <c r="B1119" i="7"/>
  <c r="D1119" i="7" s="1"/>
  <c r="B1120" i="7"/>
  <c r="D1120" i="7" s="1"/>
  <c r="B1121" i="7"/>
  <c r="D1121" i="7" s="1"/>
  <c r="B1122" i="7"/>
  <c r="D1122" i="7" s="1"/>
  <c r="B1123" i="7"/>
  <c r="D1123" i="7" s="1"/>
  <c r="B1124" i="7"/>
  <c r="D1124" i="7" s="1"/>
  <c r="B1125" i="7"/>
  <c r="D1125" i="7" s="1"/>
  <c r="B1126" i="7"/>
  <c r="D1126" i="7" s="1"/>
  <c r="B1127" i="7"/>
  <c r="D1127" i="7" s="1"/>
  <c r="B1128" i="7"/>
  <c r="D1128" i="7" s="1"/>
  <c r="B1129" i="7"/>
  <c r="D1129" i="7" s="1"/>
  <c r="B1130" i="7"/>
  <c r="D1130" i="7" s="1"/>
  <c r="B1131" i="7"/>
  <c r="D1131" i="7" s="1"/>
  <c r="B1132" i="7"/>
  <c r="D1132" i="7" s="1"/>
  <c r="B1133" i="7"/>
  <c r="D1133" i="7" s="1"/>
  <c r="B1134" i="7"/>
  <c r="D1134" i="7" s="1"/>
  <c r="B1135" i="7"/>
  <c r="D1135" i="7" s="1"/>
  <c r="B1136" i="7"/>
  <c r="D1136" i="7" s="1"/>
  <c r="B1137" i="7"/>
  <c r="D1137" i="7" s="1"/>
  <c r="B1138" i="7"/>
  <c r="D1138" i="7" s="1"/>
  <c r="B1139" i="7"/>
  <c r="D1139" i="7" s="1"/>
  <c r="B1140" i="7"/>
  <c r="D1140" i="7" s="1"/>
  <c r="B1141" i="7"/>
  <c r="D1141" i="7" s="1"/>
  <c r="B1142" i="7"/>
  <c r="D1142" i="7" s="1"/>
  <c r="B1143" i="7"/>
  <c r="D1143" i="7" s="1"/>
  <c r="B1144" i="7"/>
  <c r="D1144" i="7" s="1"/>
  <c r="B1145" i="7"/>
  <c r="D1145" i="7" s="1"/>
  <c r="B1146" i="7"/>
  <c r="D1146" i="7" s="1"/>
  <c r="B1147" i="7"/>
  <c r="D1147" i="7" s="1"/>
  <c r="B1148" i="7"/>
  <c r="D1148" i="7" s="1"/>
  <c r="B1149" i="7"/>
  <c r="D1149" i="7" s="1"/>
  <c r="B1150" i="7"/>
  <c r="D1150" i="7" s="1"/>
  <c r="B1151" i="7"/>
  <c r="D1151" i="7" s="1"/>
  <c r="B1152" i="7"/>
  <c r="D1152" i="7" s="1"/>
  <c r="B1153" i="7"/>
  <c r="D1153" i="7" s="1"/>
  <c r="B1154" i="7"/>
  <c r="D1154" i="7" s="1"/>
  <c r="B1155" i="7"/>
  <c r="D1155" i="7" s="1"/>
  <c r="B1156" i="7"/>
  <c r="D1156" i="7" s="1"/>
  <c r="B1157" i="7"/>
  <c r="D1157" i="7" s="1"/>
  <c r="B1158" i="7"/>
  <c r="D1158" i="7" s="1"/>
  <c r="B1159" i="7"/>
  <c r="D1159" i="7" s="1"/>
  <c r="B1160" i="7"/>
  <c r="D1160" i="7" s="1"/>
  <c r="B1161" i="7"/>
  <c r="D1161" i="7" s="1"/>
  <c r="B1162" i="7"/>
  <c r="D1162" i="7" s="1"/>
  <c r="B1163" i="7"/>
  <c r="D1163" i="7" s="1"/>
  <c r="B1164" i="7"/>
  <c r="D1164" i="7" s="1"/>
  <c r="B1165" i="7"/>
  <c r="D1165" i="7" s="1"/>
  <c r="B1166" i="7"/>
  <c r="D1166" i="7" s="1"/>
  <c r="B1167" i="7"/>
  <c r="D1167" i="7" s="1"/>
  <c r="B1168" i="7"/>
  <c r="D1168" i="7" s="1"/>
  <c r="B1169" i="7"/>
  <c r="D1169" i="7" s="1"/>
  <c r="B1170" i="7"/>
  <c r="D1170" i="7" s="1"/>
  <c r="B1171" i="7"/>
  <c r="D1171" i="7" s="1"/>
  <c r="B1172" i="7"/>
  <c r="D1172" i="7" s="1"/>
  <c r="B1173" i="7"/>
  <c r="D1173" i="7" s="1"/>
  <c r="B1174" i="7"/>
  <c r="D1174" i="7" s="1"/>
  <c r="B1175" i="7"/>
  <c r="D1175" i="7" s="1"/>
  <c r="B1176" i="7"/>
  <c r="D1176" i="7" s="1"/>
  <c r="B1177" i="7"/>
  <c r="D1177" i="7" s="1"/>
  <c r="B1178" i="7"/>
  <c r="D1178" i="7" s="1"/>
  <c r="B1179" i="7"/>
  <c r="D1179" i="7" s="1"/>
  <c r="B1180" i="7"/>
  <c r="D1180" i="7" s="1"/>
  <c r="B1181" i="7"/>
  <c r="D1181" i="7" s="1"/>
  <c r="B1182" i="7"/>
  <c r="D1182" i="7" s="1"/>
  <c r="B1183" i="7"/>
  <c r="D1183" i="7" s="1"/>
  <c r="B1184" i="7"/>
  <c r="D1184" i="7" s="1"/>
  <c r="B1185" i="7"/>
  <c r="D1185" i="7" s="1"/>
  <c r="B1186" i="7"/>
  <c r="D1186" i="7" s="1"/>
  <c r="B1187" i="7"/>
  <c r="D1187" i="7" s="1"/>
  <c r="B1188" i="7"/>
  <c r="D1188" i="7" s="1"/>
  <c r="B1189" i="7"/>
  <c r="D1189" i="7" s="1"/>
  <c r="B1190" i="7"/>
  <c r="D1190" i="7" s="1"/>
  <c r="B1191" i="7"/>
  <c r="D1191" i="7" s="1"/>
  <c r="B1192" i="7"/>
  <c r="D1192" i="7" s="1"/>
  <c r="B1193" i="7"/>
  <c r="D1193" i="7" s="1"/>
  <c r="B1194" i="7"/>
  <c r="D1194" i="7" s="1"/>
  <c r="B1195" i="7"/>
  <c r="D1195" i="7" s="1"/>
  <c r="B1196" i="7"/>
  <c r="D1196" i="7" s="1"/>
  <c r="B1197" i="7"/>
  <c r="D1197" i="7" s="1"/>
  <c r="B1198" i="7"/>
  <c r="D1198" i="7" s="1"/>
  <c r="B1199" i="7"/>
  <c r="D1199" i="7" s="1"/>
  <c r="B1200" i="7"/>
  <c r="D1200" i="7" s="1"/>
  <c r="B1201" i="7"/>
  <c r="D1201" i="7" s="1"/>
  <c r="B1202" i="7"/>
  <c r="D1202" i="7" s="1"/>
  <c r="B1203" i="7"/>
  <c r="D1203" i="7" s="1"/>
  <c r="B1204" i="7"/>
  <c r="D1204" i="7" s="1"/>
  <c r="B1205" i="7"/>
  <c r="D1205" i="7" s="1"/>
  <c r="B1206" i="7"/>
  <c r="D1206" i="7" s="1"/>
  <c r="B1207" i="7"/>
  <c r="D1207" i="7" s="1"/>
  <c r="B1208" i="7"/>
  <c r="D1208" i="7" s="1"/>
  <c r="B1209" i="7"/>
  <c r="D1209" i="7" s="1"/>
  <c r="B1210" i="7"/>
  <c r="D1210" i="7" s="1"/>
  <c r="B1211" i="7"/>
  <c r="D1211" i="7" s="1"/>
  <c r="B1212" i="7"/>
  <c r="D1212" i="7" s="1"/>
  <c r="B1213" i="7"/>
  <c r="D1213" i="7" s="1"/>
  <c r="B1214" i="7"/>
  <c r="D1214" i="7" s="1"/>
  <c r="B1215" i="7"/>
  <c r="D1215" i="7" s="1"/>
  <c r="B1216" i="7"/>
  <c r="D1216" i="7" s="1"/>
  <c r="B1217" i="7"/>
  <c r="D1217" i="7" s="1"/>
  <c r="B1218" i="7"/>
  <c r="D1218" i="7" s="1"/>
  <c r="B1219" i="7"/>
  <c r="D1219" i="7" s="1"/>
  <c r="B1220" i="7"/>
  <c r="D1220" i="7" s="1"/>
  <c r="B1221" i="7"/>
  <c r="D1221" i="7" s="1"/>
  <c r="B1222" i="7"/>
  <c r="D1222" i="7" s="1"/>
  <c r="B1223" i="7"/>
  <c r="D1223" i="7" s="1"/>
  <c r="B1224" i="7"/>
  <c r="D1224" i="7" s="1"/>
  <c r="B1225" i="7"/>
  <c r="D1225" i="7" s="1"/>
  <c r="B1226" i="7"/>
  <c r="D1226" i="7" s="1"/>
  <c r="B1227" i="7"/>
  <c r="D1227" i="7" s="1"/>
  <c r="B1228" i="7"/>
  <c r="D1228" i="7" s="1"/>
  <c r="B1229" i="7"/>
  <c r="D1229" i="7" s="1"/>
  <c r="B1230" i="7"/>
  <c r="D1230" i="7" s="1"/>
  <c r="B1231" i="7"/>
  <c r="D1231" i="7" s="1"/>
  <c r="B1232" i="7"/>
  <c r="D1232" i="7" s="1"/>
  <c r="B1233" i="7"/>
  <c r="D1233" i="7" s="1"/>
  <c r="B1234" i="7"/>
  <c r="D1234" i="7" s="1"/>
  <c r="B1235" i="7"/>
  <c r="D1235" i="7" s="1"/>
  <c r="B1236" i="7"/>
  <c r="D1236" i="7" s="1"/>
  <c r="B1237" i="7"/>
  <c r="D1237" i="7" s="1"/>
  <c r="B1238" i="7"/>
  <c r="D1238" i="7" s="1"/>
  <c r="B1239" i="7"/>
  <c r="D1239" i="7" s="1"/>
  <c r="B1240" i="7"/>
  <c r="D1240" i="7" s="1"/>
  <c r="B1241" i="7"/>
  <c r="D1241" i="7" s="1"/>
  <c r="B1242" i="7"/>
  <c r="D1242" i="7" s="1"/>
  <c r="B1243" i="7"/>
  <c r="D1243" i="7" s="1"/>
  <c r="B1244" i="7"/>
  <c r="D1244" i="7" s="1"/>
  <c r="B1245" i="7"/>
  <c r="D1245" i="7" s="1"/>
  <c r="B1246" i="7"/>
  <c r="D1246" i="7" s="1"/>
  <c r="B1247" i="7"/>
  <c r="D1247" i="7" s="1"/>
  <c r="B1248" i="7"/>
  <c r="D1248" i="7" s="1"/>
  <c r="B1249" i="7"/>
  <c r="D1249" i="7" s="1"/>
  <c r="B1250" i="7"/>
  <c r="D1250" i="7" s="1"/>
  <c r="B1251" i="7"/>
  <c r="D1251" i="7" s="1"/>
  <c r="B1252" i="7"/>
  <c r="D1252" i="7" s="1"/>
  <c r="B1253" i="7"/>
  <c r="D1253" i="7" s="1"/>
  <c r="B1254" i="7"/>
  <c r="D1254" i="7" s="1"/>
  <c r="B1255" i="7"/>
  <c r="D1255" i="7" s="1"/>
  <c r="B1256" i="7"/>
  <c r="D1256" i="7" s="1"/>
  <c r="B1257" i="7"/>
  <c r="D1257" i="7" s="1"/>
  <c r="B1258" i="7"/>
  <c r="D1258" i="7" s="1"/>
  <c r="B1259" i="7"/>
  <c r="D1259" i="7" s="1"/>
  <c r="B1260" i="7"/>
  <c r="D1260" i="7" s="1"/>
  <c r="B1261" i="7"/>
  <c r="D1261" i="7" s="1"/>
  <c r="B1262" i="7"/>
  <c r="D1262" i="7" s="1"/>
  <c r="B1263" i="7"/>
  <c r="D1263" i="7" s="1"/>
  <c r="B1264" i="7"/>
  <c r="D1264" i="7" s="1"/>
  <c r="B1265" i="7"/>
  <c r="D1265" i="7" s="1"/>
  <c r="B1266" i="7"/>
  <c r="D1266" i="7" s="1"/>
  <c r="B1267" i="7"/>
  <c r="D1267" i="7" s="1"/>
  <c r="B1268" i="7"/>
  <c r="D1268" i="7" s="1"/>
  <c r="B1269" i="7"/>
  <c r="D1269" i="7" s="1"/>
  <c r="B1270" i="7"/>
  <c r="D1270" i="7" s="1"/>
  <c r="B1271" i="7"/>
  <c r="D1271" i="7" s="1"/>
  <c r="B1272" i="7"/>
  <c r="D1272" i="7" s="1"/>
  <c r="B1273" i="7"/>
  <c r="D1273" i="7" s="1"/>
  <c r="B1274" i="7"/>
  <c r="D1274" i="7" s="1"/>
  <c r="B1275" i="7"/>
  <c r="D1275" i="7" s="1"/>
  <c r="B1276" i="7"/>
  <c r="D1276" i="7" s="1"/>
  <c r="B1277" i="7"/>
  <c r="D1277" i="7" s="1"/>
  <c r="B1278" i="7"/>
  <c r="D1278" i="7" s="1"/>
  <c r="B1279" i="7"/>
  <c r="D1279" i="7" s="1"/>
  <c r="B1280" i="7"/>
  <c r="D1280" i="7" s="1"/>
  <c r="B1281" i="7"/>
  <c r="D1281" i="7" s="1"/>
  <c r="B1282" i="7"/>
  <c r="D1282" i="7" s="1"/>
  <c r="B1283" i="7"/>
  <c r="D1283" i="7" s="1"/>
  <c r="B1284" i="7"/>
  <c r="D1284" i="7" s="1"/>
  <c r="B1285" i="7"/>
  <c r="D1285" i="7" s="1"/>
  <c r="B1286" i="7"/>
  <c r="D1286" i="7" s="1"/>
  <c r="B1287" i="7"/>
  <c r="D1287" i="7" s="1"/>
  <c r="B1288" i="7"/>
  <c r="D1288" i="7" s="1"/>
  <c r="B1289" i="7"/>
  <c r="D1289" i="7" s="1"/>
  <c r="B1290" i="7"/>
  <c r="D1290" i="7" s="1"/>
  <c r="B1291" i="7"/>
  <c r="D1291" i="7" s="1"/>
  <c r="B1292" i="7"/>
  <c r="D1292" i="7" s="1"/>
  <c r="B1293" i="7"/>
  <c r="D1293" i="7" s="1"/>
  <c r="B1294" i="7"/>
  <c r="D1294" i="7" s="1"/>
  <c r="B1295" i="7"/>
  <c r="D1295" i="7" s="1"/>
  <c r="B1296" i="7"/>
  <c r="D1296" i="7" s="1"/>
  <c r="B1297" i="7"/>
  <c r="D1297" i="7" s="1"/>
  <c r="B1298" i="7"/>
  <c r="D1298" i="7" s="1"/>
  <c r="B1299" i="7"/>
  <c r="D1299" i="7" s="1"/>
  <c r="B1300" i="7"/>
  <c r="D1300" i="7" s="1"/>
  <c r="B1301" i="7"/>
  <c r="D1301" i="7" s="1"/>
  <c r="B1302" i="7"/>
  <c r="D1302" i="7" s="1"/>
  <c r="B1303" i="7"/>
  <c r="D1303" i="7" s="1"/>
  <c r="B1304" i="7"/>
  <c r="D1304" i="7" s="1"/>
  <c r="B1305" i="7"/>
  <c r="D1305" i="7" s="1"/>
  <c r="B1306" i="7"/>
  <c r="D1306" i="7" s="1"/>
  <c r="B1307" i="7"/>
  <c r="D1307" i="7" s="1"/>
  <c r="B1308" i="7"/>
  <c r="D1308" i="7" s="1"/>
  <c r="B1309" i="7"/>
  <c r="D1309" i="7" s="1"/>
  <c r="B1310" i="7"/>
  <c r="D1310" i="7" s="1"/>
  <c r="B1311" i="7"/>
  <c r="D1311" i="7" s="1"/>
  <c r="B1312" i="7"/>
  <c r="D1312" i="7" s="1"/>
  <c r="B1313" i="7"/>
  <c r="D1313" i="7" s="1"/>
  <c r="B1314" i="7"/>
  <c r="D1314" i="7" s="1"/>
  <c r="B1315" i="7"/>
  <c r="D1315" i="7" s="1"/>
  <c r="B1316" i="7"/>
  <c r="D1316" i="7" s="1"/>
  <c r="B1317" i="7"/>
  <c r="D1317" i="7" s="1"/>
  <c r="B1318" i="7"/>
  <c r="D1318" i="7" s="1"/>
  <c r="B1319" i="7"/>
  <c r="D1319" i="7" s="1"/>
  <c r="B1320" i="7"/>
  <c r="D1320" i="7" s="1"/>
  <c r="B1321" i="7"/>
  <c r="D1321" i="7" s="1"/>
  <c r="B1322" i="7"/>
  <c r="D1322" i="7" s="1"/>
  <c r="B1323" i="7"/>
  <c r="D1323" i="7" s="1"/>
  <c r="B1324" i="7"/>
  <c r="D1324" i="7" s="1"/>
  <c r="B1325" i="7"/>
  <c r="D1325" i="7" s="1"/>
  <c r="B1326" i="7"/>
  <c r="D1326" i="7" s="1"/>
  <c r="B1327" i="7"/>
  <c r="D1327" i="7" s="1"/>
  <c r="B1328" i="7"/>
  <c r="D1328" i="7" s="1"/>
  <c r="B1329" i="7"/>
  <c r="D1329" i="7" s="1"/>
  <c r="B1330" i="7"/>
  <c r="D1330" i="7" s="1"/>
  <c r="B1331" i="7"/>
  <c r="D1331" i="7" s="1"/>
  <c r="B1332" i="7"/>
  <c r="D1332" i="7" s="1"/>
  <c r="B1333" i="7"/>
  <c r="D1333" i="7" s="1"/>
  <c r="B1334" i="7"/>
  <c r="D1334" i="7" s="1"/>
  <c r="B1335" i="7"/>
  <c r="D1335" i="7" s="1"/>
  <c r="B1336" i="7"/>
  <c r="D1336" i="7" s="1"/>
  <c r="B1337" i="7"/>
  <c r="D1337" i="7" s="1"/>
  <c r="B1338" i="7"/>
  <c r="D1338" i="7" s="1"/>
  <c r="B1339" i="7"/>
  <c r="D1339" i="7" s="1"/>
  <c r="B1340" i="7"/>
  <c r="D1340" i="7" s="1"/>
  <c r="B1341" i="7"/>
  <c r="D1341" i="7" s="1"/>
  <c r="B1342" i="7"/>
  <c r="D1342" i="7" s="1"/>
  <c r="B1343" i="7"/>
  <c r="D1343" i="7" s="1"/>
  <c r="B1344" i="7"/>
  <c r="D1344" i="7" s="1"/>
  <c r="B1345" i="7"/>
  <c r="D1345" i="7" s="1"/>
  <c r="B1346" i="7"/>
  <c r="D1346" i="7" s="1"/>
  <c r="B1347" i="7"/>
  <c r="D1347" i="7" s="1"/>
  <c r="B1348" i="7"/>
  <c r="D1348" i="7" s="1"/>
  <c r="B1349" i="7"/>
  <c r="D1349" i="7" s="1"/>
  <c r="B1350" i="7"/>
  <c r="D1350" i="7" s="1"/>
  <c r="B1351" i="7"/>
  <c r="D1351" i="7" s="1"/>
  <c r="B1352" i="7"/>
  <c r="D1352" i="7" s="1"/>
  <c r="B1353" i="7"/>
  <c r="D1353" i="7" s="1"/>
  <c r="B1354" i="7"/>
  <c r="D1354" i="7" s="1"/>
  <c r="B1355" i="7"/>
  <c r="D1355" i="7" s="1"/>
  <c r="B1356" i="7"/>
  <c r="D1356" i="7" s="1"/>
  <c r="B1357" i="7"/>
  <c r="D1357" i="7" s="1"/>
  <c r="B1358" i="7"/>
  <c r="D1358" i="7" s="1"/>
  <c r="B1359" i="7"/>
  <c r="D1359" i="7" s="1"/>
  <c r="B1360" i="7"/>
  <c r="D1360" i="7" s="1"/>
  <c r="B1361" i="7"/>
  <c r="D1361" i="7" s="1"/>
  <c r="B1362" i="7"/>
  <c r="D1362" i="7" s="1"/>
  <c r="B1363" i="7"/>
  <c r="D1363" i="7" s="1"/>
  <c r="B1364" i="7"/>
  <c r="D1364" i="7" s="1"/>
  <c r="B1365" i="7"/>
  <c r="D1365" i="7" s="1"/>
  <c r="B1366" i="7"/>
  <c r="D1366" i="7" s="1"/>
  <c r="B1367" i="7"/>
  <c r="D1367" i="7" s="1"/>
  <c r="B1368" i="7"/>
  <c r="D1368" i="7" s="1"/>
  <c r="B1369" i="7"/>
  <c r="D1369" i="7" s="1"/>
  <c r="B1370" i="7"/>
  <c r="D1370" i="7" s="1"/>
  <c r="B1371" i="7"/>
  <c r="D1371" i="7" s="1"/>
  <c r="B1372" i="7"/>
  <c r="D1372" i="7" s="1"/>
  <c r="B1373" i="7"/>
  <c r="D1373" i="7" s="1"/>
  <c r="B1374" i="7"/>
  <c r="D1374" i="7" s="1"/>
  <c r="B1375" i="7"/>
  <c r="D1375" i="7" s="1"/>
  <c r="B1376" i="7"/>
  <c r="D1376" i="7" s="1"/>
  <c r="B1377" i="7"/>
  <c r="D1377" i="7" s="1"/>
  <c r="B1378" i="7"/>
  <c r="D1378" i="7" s="1"/>
  <c r="B1379" i="7"/>
  <c r="D1379" i="7" s="1"/>
  <c r="B1380" i="7"/>
  <c r="D1380" i="7" s="1"/>
  <c r="B1381" i="7"/>
  <c r="D1381" i="7" s="1"/>
  <c r="B1382" i="7"/>
  <c r="D1382" i="7" s="1"/>
  <c r="B1383" i="7"/>
  <c r="D1383" i="7" s="1"/>
  <c r="B1384" i="7"/>
  <c r="D1384" i="7" s="1"/>
  <c r="B1385" i="7"/>
  <c r="D1385" i="7" s="1"/>
  <c r="B1386" i="7"/>
  <c r="D1386" i="7" s="1"/>
  <c r="B1387" i="7"/>
  <c r="D1387" i="7" s="1"/>
  <c r="B1388" i="7"/>
  <c r="D1388" i="7" s="1"/>
  <c r="B1389" i="7"/>
  <c r="D1389" i="7" s="1"/>
  <c r="B1390" i="7"/>
  <c r="D1390" i="7" s="1"/>
  <c r="B1391" i="7"/>
  <c r="D1391" i="7" s="1"/>
  <c r="B1392" i="7"/>
  <c r="D1392" i="7" s="1"/>
  <c r="B1393" i="7"/>
  <c r="D1393" i="7" s="1"/>
  <c r="B1394" i="7"/>
  <c r="D1394" i="7" s="1"/>
  <c r="B1395" i="7"/>
  <c r="D1395" i="7" s="1"/>
  <c r="B1396" i="7"/>
  <c r="D1396" i="7" s="1"/>
  <c r="B1397" i="7"/>
  <c r="D1397" i="7" s="1"/>
  <c r="B1398" i="7"/>
  <c r="D1398" i="7" s="1"/>
  <c r="B1399" i="7"/>
  <c r="D1399" i="7" s="1"/>
  <c r="B1400" i="7"/>
  <c r="D1400" i="7" s="1"/>
  <c r="B1401" i="7"/>
  <c r="D1401" i="7" s="1"/>
  <c r="B1402" i="7"/>
  <c r="D1402" i="7" s="1"/>
  <c r="B1403" i="7"/>
  <c r="D1403" i="7" s="1"/>
  <c r="B1404" i="7"/>
  <c r="D1404" i="7" s="1"/>
  <c r="B1405" i="7"/>
  <c r="D1405" i="7" s="1"/>
  <c r="B1406" i="7"/>
  <c r="D1406" i="7" s="1"/>
  <c r="B1407" i="7"/>
  <c r="D1407" i="7" s="1"/>
  <c r="B1408" i="7"/>
  <c r="D1408" i="7" s="1"/>
  <c r="B1409" i="7"/>
  <c r="D1409" i="7" s="1"/>
  <c r="B1410" i="7"/>
  <c r="D1410" i="7" s="1"/>
  <c r="B1411" i="7"/>
  <c r="D1411" i="7" s="1"/>
  <c r="B1412" i="7"/>
  <c r="D1412" i="7" s="1"/>
  <c r="B1413" i="7"/>
  <c r="D1413" i="7" s="1"/>
  <c r="B1414" i="7"/>
  <c r="D1414" i="7" s="1"/>
  <c r="B1415" i="7"/>
  <c r="D1415" i="7" s="1"/>
  <c r="B1416" i="7"/>
  <c r="D1416" i="7" s="1"/>
  <c r="B1417" i="7"/>
  <c r="D1417" i="7" s="1"/>
  <c r="B1418" i="7"/>
  <c r="D1418" i="7" s="1"/>
  <c r="B1419" i="7"/>
  <c r="D1419" i="7" s="1"/>
  <c r="B1420" i="7"/>
  <c r="D1420" i="7" s="1"/>
  <c r="B1421" i="7"/>
  <c r="D1421" i="7" s="1"/>
  <c r="B1422" i="7"/>
  <c r="D1422" i="7" s="1"/>
  <c r="B1423" i="7"/>
  <c r="D1423" i="7" s="1"/>
  <c r="B1424" i="7"/>
  <c r="D1424" i="7" s="1"/>
  <c r="B1425" i="7"/>
  <c r="D1425" i="7" s="1"/>
  <c r="B1426" i="7"/>
  <c r="D1426" i="7" s="1"/>
  <c r="B1427" i="7"/>
  <c r="D1427" i="7" s="1"/>
  <c r="B1428" i="7"/>
  <c r="D1428" i="7" s="1"/>
  <c r="B1429" i="7"/>
  <c r="D1429" i="7" s="1"/>
  <c r="B1430" i="7"/>
  <c r="D1430" i="7" s="1"/>
  <c r="B1431" i="7"/>
  <c r="D1431" i="7" s="1"/>
  <c r="B1432" i="7"/>
  <c r="D1432" i="7" s="1"/>
  <c r="B1433" i="7"/>
  <c r="D1433" i="7" s="1"/>
  <c r="B1434" i="7"/>
  <c r="D1434" i="7" s="1"/>
  <c r="B1435" i="7"/>
  <c r="D1435" i="7" s="1"/>
  <c r="B1436" i="7"/>
  <c r="D1436" i="7" s="1"/>
  <c r="B1437" i="7"/>
  <c r="D1437" i="7" s="1"/>
  <c r="B1438" i="7"/>
  <c r="D1438" i="7" s="1"/>
  <c r="B1439" i="7"/>
  <c r="D1439" i="7" s="1"/>
  <c r="B1440" i="7"/>
  <c r="D1440" i="7" s="1"/>
  <c r="B1441" i="7"/>
  <c r="D1441" i="7" s="1"/>
  <c r="B1442" i="7"/>
  <c r="D1442" i="7" s="1"/>
  <c r="B1443" i="7"/>
  <c r="D1443" i="7" s="1"/>
  <c r="B1444" i="7"/>
  <c r="D1444" i="7" s="1"/>
  <c r="B1445" i="7"/>
  <c r="D1445" i="7" s="1"/>
  <c r="B1446" i="7"/>
  <c r="D1446" i="7" s="1"/>
  <c r="B1447" i="7"/>
  <c r="D1447" i="7" s="1"/>
  <c r="B1448" i="7"/>
  <c r="D1448" i="7" s="1"/>
  <c r="B1449" i="7"/>
  <c r="D1449" i="7" s="1"/>
  <c r="B1450" i="7"/>
  <c r="D1450" i="7" s="1"/>
  <c r="B1451" i="7"/>
  <c r="D1451" i="7" s="1"/>
  <c r="B1452" i="7"/>
  <c r="D1452" i="7" s="1"/>
  <c r="B1453" i="7"/>
  <c r="D1453" i="7" s="1"/>
  <c r="B1454" i="7"/>
  <c r="D1454" i="7" s="1"/>
  <c r="B1455" i="7"/>
  <c r="D1455" i="7" s="1"/>
  <c r="B1456" i="7"/>
  <c r="D1456" i="7" s="1"/>
  <c r="B1457" i="7"/>
  <c r="D1457" i="7" s="1"/>
  <c r="B1458" i="7"/>
  <c r="D1458" i="7" s="1"/>
  <c r="B1459" i="7"/>
  <c r="D1459" i="7" s="1"/>
  <c r="B1460" i="7"/>
  <c r="D1460" i="7" s="1"/>
  <c r="B1461" i="7"/>
  <c r="D1461" i="7" s="1"/>
  <c r="B1462" i="7"/>
  <c r="D1462" i="7" s="1"/>
  <c r="B1463" i="7"/>
  <c r="D1463" i="7" s="1"/>
  <c r="B1464" i="7"/>
  <c r="D1464" i="7" s="1"/>
  <c r="B1465" i="7"/>
  <c r="D1465" i="7" s="1"/>
  <c r="B1466" i="7"/>
  <c r="D1466" i="7" s="1"/>
  <c r="B1467" i="7"/>
  <c r="D1467" i="7" s="1"/>
  <c r="B1468" i="7"/>
  <c r="D1468" i="7" s="1"/>
  <c r="B1469" i="7"/>
  <c r="D1469" i="7" s="1"/>
  <c r="B1470" i="7"/>
  <c r="D1470" i="7" s="1"/>
  <c r="B1471" i="7"/>
  <c r="D1471" i="7" s="1"/>
  <c r="B1472" i="7"/>
  <c r="D1472" i="7" s="1"/>
  <c r="B1473" i="7"/>
  <c r="D1473" i="7" s="1"/>
  <c r="B1474" i="7"/>
  <c r="D1474" i="7" s="1"/>
  <c r="B1475" i="7"/>
  <c r="D1475" i="7" s="1"/>
  <c r="B1476" i="7"/>
  <c r="D1476" i="7" s="1"/>
  <c r="B1477" i="7"/>
  <c r="D1477" i="7" s="1"/>
  <c r="B1478" i="7"/>
  <c r="D1478" i="7" s="1"/>
  <c r="B1479" i="7"/>
  <c r="D1479" i="7" s="1"/>
  <c r="B1480" i="7"/>
  <c r="D1480" i="7" s="1"/>
  <c r="B1481" i="7"/>
  <c r="D1481" i="7" s="1"/>
  <c r="B1482" i="7"/>
  <c r="D1482" i="7" s="1"/>
  <c r="B1483" i="7"/>
  <c r="D1483" i="7" s="1"/>
  <c r="B1484" i="7"/>
  <c r="D1484" i="7" s="1"/>
  <c r="B1485" i="7"/>
  <c r="D1485" i="7" s="1"/>
  <c r="B1486" i="7"/>
  <c r="D1486" i="7" s="1"/>
  <c r="B1487" i="7"/>
  <c r="D1487" i="7" s="1"/>
  <c r="B1488" i="7"/>
  <c r="D1488" i="7" s="1"/>
  <c r="B1489" i="7"/>
  <c r="D1489" i="7" s="1"/>
  <c r="B1490" i="7"/>
  <c r="D1490" i="7" s="1"/>
  <c r="B1491" i="7"/>
  <c r="D1491" i="7" s="1"/>
  <c r="B1492" i="7"/>
  <c r="D1492" i="7" s="1"/>
  <c r="B1493" i="7"/>
  <c r="D1493" i="7" s="1"/>
  <c r="B1494" i="7"/>
  <c r="D1494" i="7" s="1"/>
  <c r="B1495" i="7"/>
  <c r="D1495" i="7" s="1"/>
  <c r="B1496" i="7"/>
  <c r="D1496" i="7" s="1"/>
  <c r="B1497" i="7"/>
  <c r="D1497" i="7" s="1"/>
  <c r="B1498" i="7"/>
  <c r="D1498" i="7" s="1"/>
  <c r="B1499" i="7"/>
  <c r="D1499" i="7" s="1"/>
  <c r="B1500" i="7"/>
  <c r="D1500" i="7" s="1"/>
  <c r="B1501" i="7"/>
  <c r="D1501" i="7" s="1"/>
  <c r="B1502" i="7"/>
  <c r="D1502" i="7" s="1"/>
  <c r="B1503" i="7"/>
  <c r="D1503" i="7" s="1"/>
  <c r="B1504" i="7"/>
  <c r="D1504" i="7" s="1"/>
  <c r="B1505" i="7"/>
  <c r="D1505" i="7" s="1"/>
  <c r="B1506" i="7"/>
  <c r="D1506" i="7" s="1"/>
  <c r="B1507" i="7"/>
  <c r="D1507" i="7" s="1"/>
  <c r="B1508" i="7"/>
  <c r="D1508" i="7" s="1"/>
  <c r="B1509" i="7"/>
  <c r="D1509" i="7" s="1"/>
  <c r="B1510" i="7"/>
  <c r="D1510" i="7" s="1"/>
  <c r="B1511" i="7"/>
  <c r="D1511" i="7" s="1"/>
  <c r="B1512" i="7"/>
  <c r="D1512" i="7" s="1"/>
  <c r="B1513" i="7"/>
  <c r="D1513" i="7" s="1"/>
  <c r="B1514" i="7"/>
  <c r="D1514" i="7" s="1"/>
  <c r="B1515" i="7"/>
  <c r="D1515" i="7" s="1"/>
  <c r="B1516" i="7"/>
  <c r="D1516" i="7" s="1"/>
  <c r="B1517" i="7"/>
  <c r="D1517" i="7" s="1"/>
  <c r="B1518" i="7"/>
  <c r="D1518" i="7" s="1"/>
  <c r="B1519" i="7"/>
  <c r="D1519" i="7" s="1"/>
  <c r="B1520" i="7"/>
  <c r="D1520" i="7" s="1"/>
  <c r="B1521" i="7"/>
  <c r="D1521" i="7" s="1"/>
  <c r="B1522" i="7"/>
  <c r="D1522" i="7" s="1"/>
  <c r="B1523" i="7"/>
  <c r="D1523" i="7" s="1"/>
  <c r="B1524" i="7"/>
  <c r="D1524" i="7" s="1"/>
  <c r="B1525" i="7"/>
  <c r="D1525" i="7" s="1"/>
  <c r="B1526" i="7"/>
  <c r="D1526" i="7" s="1"/>
  <c r="B1527" i="7"/>
  <c r="D1527" i="7" s="1"/>
  <c r="B1528" i="7"/>
  <c r="D1528" i="7" s="1"/>
  <c r="B1529" i="7"/>
  <c r="D1529" i="7" s="1"/>
  <c r="B1530" i="7"/>
  <c r="D1530" i="7" s="1"/>
  <c r="B1531" i="7"/>
  <c r="D1531" i="7" s="1"/>
  <c r="B1532" i="7"/>
  <c r="D1532" i="7" s="1"/>
  <c r="B1533" i="7"/>
  <c r="D1533" i="7" s="1"/>
  <c r="B1534" i="7"/>
  <c r="D1534" i="7" s="1"/>
  <c r="B1535" i="7"/>
  <c r="D1535" i="7" s="1"/>
  <c r="B1536" i="7"/>
  <c r="D1536" i="7" s="1"/>
  <c r="B1537" i="7"/>
  <c r="D1537" i="7" s="1"/>
  <c r="B1538" i="7"/>
  <c r="D1538" i="7" s="1"/>
  <c r="B1539" i="7"/>
  <c r="D1539" i="7" s="1"/>
  <c r="B1540" i="7"/>
  <c r="D1540" i="7" s="1"/>
  <c r="B1541" i="7"/>
  <c r="D1541" i="7" s="1"/>
  <c r="B1542" i="7"/>
  <c r="D1542" i="7" s="1"/>
  <c r="B1543" i="7"/>
  <c r="D1543" i="7" s="1"/>
  <c r="B1544" i="7"/>
  <c r="D1544" i="7" s="1"/>
  <c r="B1545" i="7"/>
  <c r="D1545" i="7" s="1"/>
  <c r="B1546" i="7"/>
  <c r="D1546" i="7" s="1"/>
  <c r="B1547" i="7"/>
  <c r="D1547" i="7" s="1"/>
  <c r="B1548" i="7"/>
  <c r="D1548" i="7" s="1"/>
  <c r="B1549" i="7"/>
  <c r="D1549" i="7" s="1"/>
  <c r="B1550" i="7"/>
  <c r="D1550" i="7" s="1"/>
  <c r="B1551" i="7"/>
  <c r="D1551" i="7" s="1"/>
  <c r="B1552" i="7"/>
  <c r="D1552" i="7" s="1"/>
  <c r="B1553" i="7"/>
  <c r="D1553" i="7" s="1"/>
  <c r="B1554" i="7"/>
  <c r="D1554" i="7" s="1"/>
  <c r="B1555" i="7"/>
  <c r="D1555" i="7" s="1"/>
  <c r="B1556" i="7"/>
  <c r="D1556" i="7" s="1"/>
  <c r="B1557" i="7"/>
  <c r="D1557" i="7" s="1"/>
  <c r="B1558" i="7"/>
  <c r="D1558" i="7" s="1"/>
  <c r="B1559" i="7"/>
  <c r="D1559" i="7" s="1"/>
  <c r="B1560" i="7"/>
  <c r="D1560" i="7" s="1"/>
  <c r="B1561" i="7"/>
  <c r="D1561" i="7" s="1"/>
  <c r="B1562" i="7"/>
  <c r="D1562" i="7" s="1"/>
  <c r="B1563" i="7"/>
  <c r="D1563" i="7" s="1"/>
  <c r="B1564" i="7"/>
  <c r="D1564" i="7" s="1"/>
  <c r="B1565" i="7"/>
  <c r="D1565" i="7" s="1"/>
  <c r="B1566" i="7"/>
  <c r="D1566" i="7" s="1"/>
  <c r="B1567" i="7"/>
  <c r="D1567" i="7" s="1"/>
  <c r="B1568" i="7"/>
  <c r="D1568" i="7" s="1"/>
  <c r="B1569" i="7"/>
  <c r="D1569" i="7" s="1"/>
  <c r="B1570" i="7"/>
  <c r="D1570" i="7" s="1"/>
  <c r="B1571" i="7"/>
  <c r="D1571" i="7" s="1"/>
  <c r="B1572" i="7"/>
  <c r="D1572" i="7" s="1"/>
  <c r="B1573" i="7"/>
  <c r="D1573" i="7" s="1"/>
  <c r="B1574" i="7"/>
  <c r="D1574" i="7" s="1"/>
  <c r="B1575" i="7"/>
  <c r="D1575" i="7" s="1"/>
  <c r="B1576" i="7"/>
  <c r="D1576" i="7" s="1"/>
  <c r="B1577" i="7"/>
  <c r="D1577" i="7" s="1"/>
  <c r="B1578" i="7"/>
  <c r="D1578" i="7" s="1"/>
  <c r="B1579" i="7"/>
  <c r="D1579" i="7" s="1"/>
  <c r="B1580" i="7"/>
  <c r="D1580" i="7" s="1"/>
  <c r="B1581" i="7"/>
  <c r="D1581" i="7" s="1"/>
  <c r="B1582" i="7"/>
  <c r="D1582" i="7" s="1"/>
  <c r="B1583" i="7"/>
  <c r="D1583" i="7" s="1"/>
  <c r="B1584" i="7"/>
  <c r="D1584" i="7" s="1"/>
  <c r="B1585" i="7"/>
  <c r="D1585" i="7" s="1"/>
  <c r="B1586" i="7"/>
  <c r="D1586" i="7" s="1"/>
  <c r="B1587" i="7"/>
  <c r="D1587" i="7" s="1"/>
  <c r="B1588" i="7"/>
  <c r="D1588" i="7" s="1"/>
  <c r="B1589" i="7"/>
  <c r="D1589" i="7" s="1"/>
  <c r="B1590" i="7"/>
  <c r="D1590" i="7" s="1"/>
  <c r="B1591" i="7"/>
  <c r="D1591" i="7" s="1"/>
  <c r="B1592" i="7"/>
  <c r="D1592" i="7" s="1"/>
  <c r="B1593" i="7"/>
  <c r="D1593" i="7" s="1"/>
  <c r="B1594" i="7"/>
  <c r="D1594" i="7" s="1"/>
  <c r="B1595" i="7"/>
  <c r="D1595" i="7" s="1"/>
  <c r="B1596" i="7"/>
  <c r="D1596" i="7" s="1"/>
  <c r="B1597" i="7"/>
  <c r="D1597" i="7" s="1"/>
  <c r="B1598" i="7"/>
  <c r="D1598" i="7" s="1"/>
  <c r="B1599" i="7"/>
  <c r="D1599" i="7" s="1"/>
  <c r="B1600" i="7"/>
  <c r="D1600" i="7" s="1"/>
  <c r="B1601" i="7"/>
  <c r="D1601" i="7" s="1"/>
  <c r="B1602" i="7"/>
  <c r="D1602" i="7" s="1"/>
  <c r="B1603" i="7"/>
  <c r="D1603" i="7" s="1"/>
  <c r="B1604" i="7"/>
  <c r="D1604" i="7" s="1"/>
  <c r="B1605" i="7"/>
  <c r="D1605" i="7" s="1"/>
  <c r="B1606" i="7"/>
  <c r="D1606" i="7" s="1"/>
  <c r="B1607" i="7"/>
  <c r="D1607" i="7" s="1"/>
  <c r="B1608" i="7"/>
  <c r="D1608" i="7" s="1"/>
  <c r="B1609" i="7"/>
  <c r="D1609" i="7" s="1"/>
  <c r="B1610" i="7"/>
  <c r="D1610" i="7" s="1"/>
  <c r="B1611" i="7"/>
  <c r="D1611" i="7" s="1"/>
  <c r="B1612" i="7"/>
  <c r="D1612" i="7" s="1"/>
  <c r="B1613" i="7"/>
  <c r="D1613" i="7" s="1"/>
  <c r="B1614" i="7"/>
  <c r="D1614" i="7" s="1"/>
  <c r="B1615" i="7"/>
  <c r="D1615" i="7" s="1"/>
  <c r="B1616" i="7"/>
  <c r="D1616" i="7" s="1"/>
  <c r="B1617" i="7"/>
  <c r="D1617" i="7" s="1"/>
  <c r="B1618" i="7"/>
  <c r="D1618" i="7" s="1"/>
  <c r="B1619" i="7"/>
  <c r="D1619" i="7" s="1"/>
  <c r="B1620" i="7"/>
  <c r="D1620" i="7" s="1"/>
  <c r="B1621" i="7"/>
  <c r="D1621" i="7" s="1"/>
  <c r="B1622" i="7"/>
  <c r="D1622" i="7" s="1"/>
  <c r="B1623" i="7"/>
  <c r="D1623" i="7" s="1"/>
  <c r="B1624" i="7"/>
  <c r="D1624" i="7" s="1"/>
  <c r="B1625" i="7"/>
  <c r="D1625" i="7" s="1"/>
  <c r="B1626" i="7"/>
  <c r="D1626" i="7" s="1"/>
  <c r="B1627" i="7"/>
  <c r="D1627" i="7" s="1"/>
  <c r="B1628" i="7"/>
  <c r="D1628" i="7" s="1"/>
  <c r="B1629" i="7"/>
  <c r="D1629" i="7" s="1"/>
  <c r="B1630" i="7"/>
  <c r="D1630" i="7" s="1"/>
  <c r="B1631" i="7"/>
  <c r="D1631" i="7" s="1"/>
  <c r="B1632" i="7"/>
  <c r="D1632" i="7" s="1"/>
  <c r="B1633" i="7"/>
  <c r="D1633" i="7" s="1"/>
  <c r="B1634" i="7"/>
  <c r="D1634" i="7" s="1"/>
  <c r="B1635" i="7"/>
  <c r="D1635" i="7" s="1"/>
  <c r="B1636" i="7"/>
  <c r="D1636" i="7" s="1"/>
  <c r="B1637" i="7"/>
  <c r="D1637" i="7" s="1"/>
  <c r="B1638" i="7"/>
  <c r="D1638" i="7" s="1"/>
  <c r="B1639" i="7"/>
  <c r="D1639" i="7" s="1"/>
  <c r="B1640" i="7"/>
  <c r="D1640" i="7" s="1"/>
  <c r="B1641" i="7"/>
  <c r="D1641" i="7" s="1"/>
  <c r="B1642" i="7"/>
  <c r="D1642" i="7" s="1"/>
  <c r="B1643" i="7"/>
  <c r="D1643" i="7" s="1"/>
  <c r="B1644" i="7"/>
  <c r="D1644" i="7" s="1"/>
  <c r="B1645" i="7"/>
  <c r="D1645" i="7" s="1"/>
  <c r="B1646" i="7"/>
  <c r="D1646" i="7" s="1"/>
  <c r="B1647" i="7"/>
  <c r="D1647" i="7" s="1"/>
  <c r="B1648" i="7"/>
  <c r="D1648" i="7" s="1"/>
  <c r="B1649" i="7"/>
  <c r="D1649" i="7" s="1"/>
  <c r="B1650" i="7"/>
  <c r="D1650" i="7" s="1"/>
  <c r="B1651" i="7"/>
  <c r="D1651" i="7" s="1"/>
  <c r="B1652" i="7"/>
  <c r="D1652" i="7" s="1"/>
  <c r="B1653" i="7"/>
  <c r="D1653" i="7" s="1"/>
  <c r="B1654" i="7"/>
  <c r="D1654" i="7" s="1"/>
  <c r="B1655" i="7"/>
  <c r="D1655" i="7" s="1"/>
  <c r="B1656" i="7"/>
  <c r="D1656" i="7" s="1"/>
  <c r="B1657" i="7"/>
  <c r="D1657" i="7" s="1"/>
  <c r="B1658" i="7"/>
  <c r="D1658" i="7" s="1"/>
  <c r="B1659" i="7"/>
  <c r="D1659" i="7" s="1"/>
  <c r="B1660" i="7"/>
  <c r="D1660" i="7" s="1"/>
  <c r="B1661" i="7"/>
  <c r="D1661" i="7" s="1"/>
  <c r="B1662" i="7"/>
  <c r="D1662" i="7" s="1"/>
  <c r="B1663" i="7"/>
  <c r="D1663" i="7" s="1"/>
  <c r="B1664" i="7"/>
  <c r="D1664" i="7" s="1"/>
  <c r="B1665" i="7"/>
  <c r="D1665" i="7" s="1"/>
  <c r="B1666" i="7"/>
  <c r="D1666" i="7" s="1"/>
  <c r="B1667" i="7"/>
  <c r="D1667" i="7" s="1"/>
  <c r="B1668" i="7"/>
  <c r="D1668" i="7" s="1"/>
  <c r="B1669" i="7"/>
  <c r="D1669" i="7" s="1"/>
  <c r="B1670" i="7"/>
  <c r="D1670" i="7" s="1"/>
  <c r="B1671" i="7"/>
  <c r="D1671" i="7" s="1"/>
  <c r="B1672" i="7"/>
  <c r="D1672" i="7" s="1"/>
  <c r="B1673" i="7"/>
  <c r="D1673" i="7" s="1"/>
  <c r="B1674" i="7"/>
  <c r="D1674" i="7" s="1"/>
  <c r="B1675" i="7"/>
  <c r="D1675" i="7" s="1"/>
  <c r="B1676" i="7"/>
  <c r="D1676" i="7" s="1"/>
  <c r="B1677" i="7"/>
  <c r="D1677" i="7" s="1"/>
  <c r="B1678" i="7"/>
  <c r="D1678" i="7" s="1"/>
  <c r="B1679" i="7"/>
  <c r="D1679" i="7" s="1"/>
  <c r="B1680" i="7"/>
  <c r="D1680" i="7" s="1"/>
  <c r="B1681" i="7"/>
  <c r="D1681" i="7" s="1"/>
  <c r="B1682" i="7"/>
  <c r="D1682" i="7" s="1"/>
  <c r="B1683" i="7"/>
  <c r="D1683" i="7" s="1"/>
  <c r="B1684" i="7"/>
  <c r="D1684" i="7" s="1"/>
  <c r="B1685" i="7"/>
  <c r="D1685" i="7" s="1"/>
  <c r="B1686" i="7"/>
  <c r="D1686" i="7" s="1"/>
  <c r="B1687" i="7"/>
  <c r="D1687" i="7" s="1"/>
  <c r="B1688" i="7"/>
  <c r="D1688" i="7" s="1"/>
  <c r="B1689" i="7"/>
  <c r="D1689" i="7" s="1"/>
  <c r="B1690" i="7"/>
  <c r="D1690" i="7" s="1"/>
  <c r="B1691" i="7"/>
  <c r="D1691" i="7" s="1"/>
  <c r="B1692" i="7"/>
  <c r="D1692" i="7" s="1"/>
  <c r="B1693" i="7"/>
  <c r="D1693" i="7" s="1"/>
  <c r="B1694" i="7"/>
  <c r="D1694" i="7" s="1"/>
  <c r="B1695" i="7"/>
  <c r="D1695" i="7" s="1"/>
  <c r="B1696" i="7"/>
  <c r="D1696" i="7" s="1"/>
  <c r="B1697" i="7"/>
  <c r="D1697" i="7" s="1"/>
  <c r="B1698" i="7"/>
  <c r="D1698" i="7" s="1"/>
  <c r="B1699" i="7"/>
  <c r="D1699" i="7" s="1"/>
  <c r="B1700" i="7"/>
  <c r="D1700" i="7" s="1"/>
  <c r="B1701" i="7"/>
  <c r="D1701" i="7" s="1"/>
  <c r="B1702" i="7"/>
  <c r="D1702" i="7" s="1"/>
  <c r="B1703" i="7"/>
  <c r="D1703" i="7" s="1"/>
  <c r="B1704" i="7"/>
  <c r="D1704" i="7" s="1"/>
  <c r="B1705" i="7"/>
  <c r="D1705" i="7" s="1"/>
  <c r="B1706" i="7"/>
  <c r="D1706" i="7" s="1"/>
  <c r="B1707" i="7"/>
  <c r="D1707" i="7" s="1"/>
  <c r="B1708" i="7"/>
  <c r="D1708" i="7" s="1"/>
  <c r="B1709" i="7"/>
  <c r="D1709" i="7" s="1"/>
  <c r="B1710" i="7"/>
  <c r="D1710" i="7" s="1"/>
  <c r="B1711" i="7"/>
  <c r="D1711" i="7" s="1"/>
  <c r="B1712" i="7"/>
  <c r="D1712" i="7" s="1"/>
  <c r="B1713" i="7"/>
  <c r="D1713" i="7" s="1"/>
  <c r="B1714" i="7"/>
  <c r="D1714" i="7" s="1"/>
  <c r="B1715" i="7"/>
  <c r="D1715" i="7" s="1"/>
  <c r="B1716" i="7"/>
  <c r="D1716" i="7" s="1"/>
  <c r="B1717" i="7"/>
  <c r="D1717" i="7" s="1"/>
  <c r="B1718" i="7"/>
  <c r="D1718" i="7" s="1"/>
  <c r="B1719" i="7"/>
  <c r="D1719" i="7" s="1"/>
  <c r="B1720" i="7"/>
  <c r="D1720" i="7" s="1"/>
  <c r="B1721" i="7"/>
  <c r="D1721" i="7" s="1"/>
  <c r="B1722" i="7"/>
  <c r="D1722" i="7" s="1"/>
  <c r="B1723" i="7"/>
  <c r="D1723" i="7" s="1"/>
  <c r="B1724" i="7"/>
  <c r="D1724" i="7" s="1"/>
  <c r="B1725" i="7"/>
  <c r="D1725" i="7" s="1"/>
  <c r="B1726" i="7"/>
  <c r="D1726" i="7" s="1"/>
  <c r="B1727" i="7"/>
  <c r="D1727" i="7" s="1"/>
  <c r="B1728" i="7"/>
  <c r="D1728" i="7" s="1"/>
  <c r="B1729" i="7"/>
  <c r="D1729" i="7" s="1"/>
  <c r="B1730" i="7"/>
  <c r="D1730" i="7" s="1"/>
  <c r="B1731" i="7"/>
  <c r="D1731" i="7" s="1"/>
  <c r="B1732" i="7"/>
  <c r="D1732" i="7" s="1"/>
  <c r="B1733" i="7"/>
  <c r="D1733" i="7" s="1"/>
  <c r="B1734" i="7"/>
  <c r="D1734" i="7" s="1"/>
  <c r="B1735" i="7"/>
  <c r="D1735" i="7" s="1"/>
  <c r="B1736" i="7"/>
  <c r="D1736" i="7" s="1"/>
  <c r="B1737" i="7"/>
  <c r="D1737" i="7" s="1"/>
  <c r="B1738" i="7"/>
  <c r="D1738" i="7" s="1"/>
  <c r="B1739" i="7"/>
  <c r="D1739" i="7" s="1"/>
  <c r="B1740" i="7"/>
  <c r="D1740" i="7" s="1"/>
  <c r="B1741" i="7"/>
  <c r="D1741" i="7" s="1"/>
  <c r="B1742" i="7"/>
  <c r="D1742" i="7" s="1"/>
  <c r="B1743" i="7"/>
  <c r="D1743" i="7" s="1"/>
  <c r="B1744" i="7"/>
  <c r="D1744" i="7" s="1"/>
  <c r="B1745" i="7"/>
  <c r="D1745" i="7" s="1"/>
  <c r="B1746" i="7"/>
  <c r="D1746" i="7" s="1"/>
  <c r="B1747" i="7"/>
  <c r="D1747" i="7" s="1"/>
  <c r="B1748" i="7"/>
  <c r="D1748" i="7" s="1"/>
  <c r="B1749" i="7"/>
  <c r="D1749" i="7" s="1"/>
  <c r="B1750" i="7"/>
  <c r="D1750" i="7" s="1"/>
  <c r="B1751" i="7"/>
  <c r="D1751" i="7" s="1"/>
  <c r="B1752" i="7"/>
  <c r="D1752" i="7" s="1"/>
  <c r="B1753" i="7"/>
  <c r="D1753" i="7" s="1"/>
  <c r="B1754" i="7"/>
  <c r="D1754" i="7" s="1"/>
  <c r="B1755" i="7"/>
  <c r="D1755" i="7" s="1"/>
  <c r="B1756" i="7"/>
  <c r="D1756" i="7" s="1"/>
  <c r="B1757" i="7"/>
  <c r="D1757" i="7" s="1"/>
  <c r="B1758" i="7"/>
  <c r="D1758" i="7" s="1"/>
  <c r="B1759" i="7"/>
  <c r="D1759" i="7" s="1"/>
  <c r="B1760" i="7"/>
  <c r="D1760" i="7" s="1"/>
  <c r="B1761" i="7"/>
  <c r="D1761" i="7" s="1"/>
  <c r="B1762" i="7"/>
  <c r="D1762" i="7" s="1"/>
  <c r="B1763" i="7"/>
  <c r="D1763" i="7" s="1"/>
  <c r="B1764" i="7"/>
  <c r="D1764" i="7" s="1"/>
  <c r="B1765" i="7"/>
  <c r="D1765" i="7" s="1"/>
  <c r="B1766" i="7"/>
  <c r="D1766" i="7" s="1"/>
  <c r="B1767" i="7"/>
  <c r="D1767" i="7" s="1"/>
  <c r="B1768" i="7"/>
  <c r="D1768" i="7" s="1"/>
  <c r="B1769" i="7"/>
  <c r="D1769" i="7" s="1"/>
  <c r="B1770" i="7"/>
  <c r="D1770" i="7" s="1"/>
  <c r="B1771" i="7"/>
  <c r="D1771" i="7" s="1"/>
  <c r="B1772" i="7"/>
  <c r="D1772" i="7" s="1"/>
  <c r="B1773" i="7"/>
  <c r="D1773" i="7" s="1"/>
  <c r="B1774" i="7"/>
  <c r="D1774" i="7" s="1"/>
  <c r="B1775" i="7"/>
  <c r="D1775" i="7" s="1"/>
  <c r="B1776" i="7"/>
  <c r="D1776" i="7" s="1"/>
  <c r="B1777" i="7"/>
  <c r="D1777" i="7" s="1"/>
  <c r="B1778" i="7"/>
  <c r="D1778" i="7" s="1"/>
  <c r="B1779" i="7"/>
  <c r="D1779" i="7" s="1"/>
  <c r="B1780" i="7"/>
  <c r="D1780" i="7" s="1"/>
  <c r="B1781" i="7"/>
  <c r="D1781" i="7" s="1"/>
  <c r="B1782" i="7"/>
  <c r="D1782" i="7" s="1"/>
  <c r="B1783" i="7"/>
  <c r="D1783" i="7" s="1"/>
  <c r="B1784" i="7"/>
  <c r="D1784" i="7" s="1"/>
  <c r="B1785" i="7"/>
  <c r="D1785" i="7" s="1"/>
  <c r="B1786" i="7"/>
  <c r="D1786" i="7" s="1"/>
  <c r="B1787" i="7"/>
  <c r="D1787" i="7" s="1"/>
  <c r="B1788" i="7"/>
  <c r="D1788" i="7" s="1"/>
  <c r="B1789" i="7"/>
  <c r="D1789" i="7" s="1"/>
  <c r="B1790" i="7"/>
  <c r="D1790" i="7" s="1"/>
  <c r="B1791" i="7"/>
  <c r="D1791" i="7" s="1"/>
  <c r="B1792" i="7"/>
  <c r="D1792" i="7" s="1"/>
  <c r="B1793" i="7"/>
  <c r="D1793" i="7" s="1"/>
  <c r="B1794" i="7"/>
  <c r="D1794" i="7" s="1"/>
  <c r="B1795" i="7"/>
  <c r="D1795" i="7" s="1"/>
  <c r="B1796" i="7"/>
  <c r="D1796" i="7" s="1"/>
  <c r="B1797" i="7"/>
  <c r="D1797" i="7" s="1"/>
  <c r="B1798" i="7"/>
  <c r="D1798" i="7" s="1"/>
  <c r="B1799" i="7"/>
  <c r="D1799" i="7" s="1"/>
  <c r="B1800" i="7"/>
  <c r="D1800" i="7" s="1"/>
  <c r="B1801" i="7"/>
  <c r="D1801" i="7" s="1"/>
  <c r="B1802" i="7"/>
  <c r="D1802" i="7" s="1"/>
  <c r="B1803" i="7"/>
  <c r="D1803" i="7" s="1"/>
  <c r="B1804" i="7"/>
  <c r="D1804" i="7" s="1"/>
  <c r="B1805" i="7"/>
  <c r="D1805" i="7" s="1"/>
  <c r="B1806" i="7"/>
  <c r="D1806" i="7" s="1"/>
  <c r="B1807" i="7"/>
  <c r="D1807" i="7" s="1"/>
  <c r="B1808" i="7"/>
  <c r="D1808" i="7" s="1"/>
  <c r="B1809" i="7"/>
  <c r="D1809" i="7" s="1"/>
  <c r="B1810" i="7"/>
  <c r="D1810" i="7" s="1"/>
  <c r="B1811" i="7"/>
  <c r="D1811" i="7" s="1"/>
  <c r="B1812" i="7"/>
  <c r="D1812" i="7" s="1"/>
  <c r="B1813" i="7"/>
  <c r="D1813" i="7" s="1"/>
  <c r="B1814" i="7"/>
  <c r="D1814" i="7" s="1"/>
  <c r="B1815" i="7"/>
  <c r="D1815" i="7" s="1"/>
  <c r="B1816" i="7"/>
  <c r="D1816" i="7" s="1"/>
  <c r="B1817" i="7"/>
  <c r="D1817" i="7" s="1"/>
  <c r="B1818" i="7"/>
  <c r="D1818" i="7" s="1"/>
  <c r="B1819" i="7"/>
  <c r="D1819" i="7" s="1"/>
  <c r="B1820" i="7"/>
  <c r="D1820" i="7" s="1"/>
  <c r="B1821" i="7"/>
  <c r="D1821" i="7" s="1"/>
  <c r="B1822" i="7"/>
  <c r="D1822" i="7" s="1"/>
  <c r="B1823" i="7"/>
  <c r="D1823" i="7" s="1"/>
  <c r="B1824" i="7"/>
  <c r="D1824" i="7" s="1"/>
  <c r="B1825" i="7"/>
  <c r="D1825" i="7" s="1"/>
  <c r="B1826" i="7"/>
  <c r="D1826" i="7" s="1"/>
  <c r="B1827" i="7"/>
  <c r="D1827" i="7" s="1"/>
  <c r="B1828" i="7"/>
  <c r="D1828" i="7" s="1"/>
  <c r="B1829" i="7"/>
  <c r="D1829" i="7" s="1"/>
  <c r="B1830" i="7"/>
  <c r="D1830" i="7" s="1"/>
  <c r="B1831" i="7"/>
  <c r="D1831" i="7" s="1"/>
  <c r="B1832" i="7"/>
  <c r="D1832" i="7" s="1"/>
  <c r="B1833" i="7"/>
  <c r="D1833" i="7" s="1"/>
  <c r="B1834" i="7"/>
  <c r="D1834" i="7" s="1"/>
  <c r="B1835" i="7"/>
  <c r="D1835" i="7" s="1"/>
  <c r="B1836" i="7"/>
  <c r="D1836" i="7" s="1"/>
  <c r="B1837" i="7"/>
  <c r="D1837" i="7" s="1"/>
  <c r="B1838" i="7"/>
  <c r="D1838" i="7" s="1"/>
  <c r="B1839" i="7"/>
  <c r="D1839" i="7" s="1"/>
  <c r="B1840" i="7"/>
  <c r="D1840" i="7" s="1"/>
  <c r="B1841" i="7"/>
  <c r="D1841" i="7" s="1"/>
  <c r="B1842" i="7"/>
  <c r="D1842" i="7" s="1"/>
  <c r="B1843" i="7"/>
  <c r="D1843" i="7" s="1"/>
  <c r="B1844" i="7"/>
  <c r="D1844" i="7" s="1"/>
  <c r="B1845" i="7"/>
  <c r="D1845" i="7" s="1"/>
  <c r="B1846" i="7"/>
  <c r="D1846" i="7" s="1"/>
  <c r="B1847" i="7"/>
  <c r="D1847" i="7" s="1"/>
  <c r="B1848" i="7"/>
  <c r="D1848" i="7" s="1"/>
  <c r="B1849" i="7"/>
  <c r="D1849" i="7" s="1"/>
  <c r="B1850" i="7"/>
  <c r="D1850" i="7" s="1"/>
  <c r="B1851" i="7"/>
  <c r="D1851" i="7" s="1"/>
  <c r="B1852" i="7"/>
  <c r="D1852" i="7" s="1"/>
  <c r="B1853" i="7"/>
  <c r="D1853" i="7" s="1"/>
  <c r="B1854" i="7"/>
  <c r="D1854" i="7" s="1"/>
  <c r="B1855" i="7"/>
  <c r="D1855" i="7" s="1"/>
  <c r="B1856" i="7"/>
  <c r="D1856" i="7" s="1"/>
  <c r="B1857" i="7"/>
  <c r="D1857" i="7" s="1"/>
  <c r="B1858" i="7"/>
  <c r="D1858" i="7" s="1"/>
  <c r="B1859" i="7"/>
  <c r="D1859" i="7" s="1"/>
  <c r="B1860" i="7"/>
  <c r="D1860" i="7" s="1"/>
  <c r="B1861" i="7"/>
  <c r="D1861" i="7" s="1"/>
  <c r="B1862" i="7"/>
  <c r="D1862" i="7" s="1"/>
  <c r="B1863" i="7"/>
  <c r="D1863" i="7" s="1"/>
  <c r="B1864" i="7"/>
  <c r="D1864" i="7" s="1"/>
  <c r="B1865" i="7"/>
  <c r="D1865" i="7" s="1"/>
  <c r="B1866" i="7"/>
  <c r="D1866" i="7" s="1"/>
  <c r="B1867" i="7"/>
  <c r="D1867" i="7" s="1"/>
  <c r="B1868" i="7"/>
  <c r="D1868" i="7" s="1"/>
  <c r="B1869" i="7"/>
  <c r="D1869" i="7" s="1"/>
  <c r="B1870" i="7"/>
  <c r="D1870" i="7" s="1"/>
  <c r="B1871" i="7"/>
  <c r="D1871" i="7" s="1"/>
  <c r="B1872" i="7"/>
  <c r="D1872" i="7" s="1"/>
  <c r="B1873" i="7"/>
  <c r="D1873" i="7" s="1"/>
  <c r="B1874" i="7"/>
  <c r="D1874" i="7" s="1"/>
  <c r="B1875" i="7"/>
  <c r="D1875" i="7" s="1"/>
  <c r="B1876" i="7"/>
  <c r="D1876" i="7" s="1"/>
  <c r="B1877" i="7"/>
  <c r="D1877" i="7" s="1"/>
  <c r="B1878" i="7"/>
  <c r="D1878" i="7" s="1"/>
  <c r="B1879" i="7"/>
  <c r="D1879" i="7" s="1"/>
  <c r="B1880" i="7"/>
  <c r="D1880" i="7" s="1"/>
  <c r="B1881" i="7"/>
  <c r="D1881" i="7" s="1"/>
  <c r="B1882" i="7"/>
  <c r="D1882" i="7" s="1"/>
  <c r="B1883" i="7"/>
  <c r="D1883" i="7" s="1"/>
  <c r="B1884" i="7"/>
  <c r="D1884" i="7" s="1"/>
  <c r="B1885" i="7"/>
  <c r="D1885" i="7" s="1"/>
  <c r="B1886" i="7"/>
  <c r="D1886" i="7" s="1"/>
  <c r="B1887" i="7"/>
  <c r="D1887" i="7" s="1"/>
  <c r="B1888" i="7"/>
  <c r="D1888" i="7" s="1"/>
  <c r="B1889" i="7"/>
  <c r="D1889" i="7" s="1"/>
  <c r="B1890" i="7"/>
  <c r="D1890" i="7" s="1"/>
  <c r="B1891" i="7"/>
  <c r="D1891" i="7" s="1"/>
  <c r="B1892" i="7"/>
  <c r="D1892" i="7" s="1"/>
  <c r="B1893" i="7"/>
  <c r="D1893" i="7" s="1"/>
  <c r="B1894" i="7"/>
  <c r="D1894" i="7" s="1"/>
  <c r="B1895" i="7"/>
  <c r="D1895" i="7" s="1"/>
  <c r="B1896" i="7"/>
  <c r="D1896" i="7" s="1"/>
  <c r="B1897" i="7"/>
  <c r="D1897" i="7" s="1"/>
  <c r="B1898" i="7"/>
  <c r="D1898" i="7" s="1"/>
  <c r="B1899" i="7"/>
  <c r="D1899" i="7" s="1"/>
  <c r="B1900" i="7"/>
  <c r="D1900" i="7" s="1"/>
  <c r="B1901" i="7"/>
  <c r="D1901" i="7" s="1"/>
  <c r="B1902" i="7"/>
  <c r="D1902" i="7" s="1"/>
  <c r="B1903" i="7"/>
  <c r="D1903" i="7" s="1"/>
  <c r="B1904" i="7"/>
  <c r="D1904" i="7" s="1"/>
  <c r="B1905" i="7"/>
  <c r="D1905" i="7" s="1"/>
  <c r="B1906" i="7"/>
  <c r="D1906" i="7" s="1"/>
  <c r="B1907" i="7"/>
  <c r="D1907" i="7" s="1"/>
  <c r="B1908" i="7"/>
  <c r="D1908" i="7" s="1"/>
  <c r="B1909" i="7"/>
  <c r="D1909" i="7" s="1"/>
  <c r="B1910" i="7"/>
  <c r="D1910" i="7" s="1"/>
  <c r="B1911" i="7"/>
  <c r="D1911" i="7" s="1"/>
  <c r="B1912" i="7"/>
  <c r="D1912" i="7" s="1"/>
  <c r="B1913" i="7"/>
  <c r="D1913" i="7" s="1"/>
  <c r="B1914" i="7"/>
  <c r="D1914" i="7" s="1"/>
  <c r="B1915" i="7"/>
  <c r="D1915" i="7" s="1"/>
  <c r="B1916" i="7"/>
  <c r="D1916" i="7" s="1"/>
  <c r="B1917" i="7"/>
  <c r="D1917" i="7" s="1"/>
  <c r="B1918" i="7"/>
  <c r="D1918" i="7" s="1"/>
  <c r="B1919" i="7"/>
  <c r="D1919" i="7" s="1"/>
  <c r="B1920" i="7"/>
  <c r="D1920" i="7" s="1"/>
  <c r="B1921" i="7"/>
  <c r="D1921" i="7" s="1"/>
  <c r="B1922" i="7"/>
  <c r="D1922" i="7" s="1"/>
  <c r="B1923" i="7"/>
  <c r="D1923" i="7" s="1"/>
  <c r="B1924" i="7"/>
  <c r="D1924" i="7" s="1"/>
  <c r="B1925" i="7"/>
  <c r="D1925" i="7" s="1"/>
  <c r="B1926" i="7"/>
  <c r="D1926" i="7" s="1"/>
  <c r="B1927" i="7"/>
  <c r="D1927" i="7" s="1"/>
  <c r="B1928" i="7"/>
  <c r="D1928" i="7" s="1"/>
  <c r="B1929" i="7"/>
  <c r="D1929" i="7" s="1"/>
  <c r="B1930" i="7"/>
  <c r="D1930" i="7" s="1"/>
  <c r="B1931" i="7"/>
  <c r="D1931" i="7" s="1"/>
  <c r="B1932" i="7"/>
  <c r="D1932" i="7" s="1"/>
  <c r="B1933" i="7"/>
  <c r="D1933" i="7" s="1"/>
  <c r="B1934" i="7"/>
  <c r="D1934" i="7" s="1"/>
  <c r="B1935" i="7"/>
  <c r="D1935" i="7" s="1"/>
  <c r="B1936" i="7"/>
  <c r="D1936" i="7" s="1"/>
  <c r="B1937" i="7"/>
  <c r="D1937" i="7" s="1"/>
  <c r="B1938" i="7"/>
  <c r="D1938" i="7" s="1"/>
  <c r="B1939" i="7"/>
  <c r="D1939" i="7" s="1"/>
  <c r="B1940" i="7"/>
  <c r="D1940" i="7" s="1"/>
  <c r="B1941" i="7"/>
  <c r="D1941" i="7" s="1"/>
  <c r="B1942" i="7"/>
  <c r="D1942" i="7" s="1"/>
  <c r="B1943" i="7"/>
  <c r="D1943" i="7" s="1"/>
  <c r="B1944" i="7"/>
  <c r="D1944" i="7" s="1"/>
  <c r="B1945" i="7"/>
  <c r="D1945" i="7" s="1"/>
  <c r="B1946" i="7"/>
  <c r="D1946" i="7" s="1"/>
  <c r="B1947" i="7"/>
  <c r="D1947" i="7" s="1"/>
  <c r="B1948" i="7"/>
  <c r="D1948" i="7" s="1"/>
  <c r="B1949" i="7"/>
  <c r="D1949" i="7" s="1"/>
  <c r="B1950" i="7"/>
  <c r="D1950" i="7" s="1"/>
  <c r="B1951" i="7"/>
  <c r="D1951" i="7" s="1"/>
  <c r="B1952" i="7"/>
  <c r="D1952" i="7" s="1"/>
  <c r="B1953" i="7"/>
  <c r="D1953" i="7" s="1"/>
  <c r="B1954" i="7"/>
  <c r="D1954" i="7" s="1"/>
  <c r="B1955" i="7"/>
  <c r="D1955" i="7" s="1"/>
  <c r="B1956" i="7"/>
  <c r="D1956" i="7" s="1"/>
  <c r="B1957" i="7"/>
  <c r="D1957" i="7" s="1"/>
  <c r="B1958" i="7"/>
  <c r="D1958" i="7" s="1"/>
  <c r="B1959" i="7"/>
  <c r="D1959" i="7" s="1"/>
  <c r="B1960" i="7"/>
  <c r="D1960" i="7" s="1"/>
  <c r="B1961" i="7"/>
  <c r="D1961" i="7" s="1"/>
  <c r="B1962" i="7"/>
  <c r="D1962" i="7" s="1"/>
  <c r="B1963" i="7"/>
  <c r="D1963" i="7" s="1"/>
  <c r="B1964" i="7"/>
  <c r="D1964" i="7" s="1"/>
  <c r="B1965" i="7"/>
  <c r="D1965" i="7" s="1"/>
  <c r="B1966" i="7"/>
  <c r="D1966" i="7" s="1"/>
  <c r="B1967" i="7"/>
  <c r="D1967" i="7" s="1"/>
  <c r="B1968" i="7"/>
  <c r="D1968" i="7" s="1"/>
  <c r="B1969" i="7"/>
  <c r="D1969" i="7" s="1"/>
  <c r="B1970" i="7"/>
  <c r="D1970" i="7" s="1"/>
  <c r="B1971" i="7"/>
  <c r="D1971" i="7" s="1"/>
  <c r="B1972" i="7"/>
  <c r="D1972" i="7" s="1"/>
  <c r="B1973" i="7"/>
  <c r="D1973" i="7" s="1"/>
  <c r="B1974" i="7"/>
  <c r="D1974" i="7" s="1"/>
  <c r="B1975" i="7"/>
  <c r="D1975" i="7" s="1"/>
  <c r="B1976" i="7"/>
  <c r="D1976" i="7" s="1"/>
  <c r="B1977" i="7"/>
  <c r="D1977" i="7" s="1"/>
  <c r="B1978" i="7"/>
  <c r="D1978" i="7" s="1"/>
  <c r="B1979" i="7"/>
  <c r="D1979" i="7" s="1"/>
  <c r="B1980" i="7"/>
  <c r="D1980" i="7" s="1"/>
  <c r="B1981" i="7"/>
  <c r="D1981" i="7" s="1"/>
  <c r="B1982" i="7"/>
  <c r="D1982" i="7" s="1"/>
  <c r="B1983" i="7"/>
  <c r="D1983" i="7" s="1"/>
  <c r="B1984" i="7"/>
  <c r="D1984" i="7" s="1"/>
  <c r="B1985" i="7"/>
  <c r="D1985" i="7" s="1"/>
  <c r="B1986" i="7"/>
  <c r="D1986" i="7" s="1"/>
  <c r="B1987" i="7"/>
  <c r="D1987" i="7" s="1"/>
  <c r="B1988" i="7"/>
  <c r="D1988" i="7" s="1"/>
  <c r="B1989" i="7"/>
  <c r="D1989" i="7" s="1"/>
  <c r="B1990" i="7"/>
  <c r="D1990" i="7" s="1"/>
  <c r="B1991" i="7"/>
  <c r="D1991" i="7" s="1"/>
  <c r="B1992" i="7"/>
  <c r="D1992" i="7" s="1"/>
  <c r="B1993" i="7"/>
  <c r="D1993" i="7" s="1"/>
  <c r="B1994" i="7"/>
  <c r="D1994" i="7" s="1"/>
  <c r="B1995" i="7"/>
  <c r="D1995" i="7" s="1"/>
  <c r="B1996" i="7"/>
  <c r="D1996" i="7" s="1"/>
  <c r="B1997" i="7"/>
  <c r="D1997" i="7" s="1"/>
  <c r="B1998" i="7"/>
  <c r="D1998" i="7" s="1"/>
  <c r="B1999" i="7"/>
  <c r="D1999" i="7" s="1"/>
  <c r="B2000" i="7"/>
  <c r="D2000" i="7" s="1"/>
  <c r="B2001" i="7"/>
  <c r="D2001" i="7" s="1"/>
  <c r="B2002" i="7"/>
  <c r="D2002" i="7" s="1"/>
  <c r="B2003" i="7"/>
  <c r="D2003" i="7" s="1"/>
  <c r="B2004" i="7"/>
  <c r="D2004" i="7" s="1"/>
  <c r="B2005" i="7"/>
  <c r="D2005" i="7" s="1"/>
  <c r="B2006" i="7"/>
  <c r="D2006" i="7" s="1"/>
  <c r="B2007" i="7"/>
  <c r="D2007" i="7" s="1"/>
  <c r="B2008" i="7"/>
  <c r="D2008" i="7" s="1"/>
  <c r="B2009" i="7"/>
  <c r="D2009" i="7" s="1"/>
  <c r="B2010" i="7"/>
  <c r="D2010" i="7" s="1"/>
  <c r="B2011" i="7"/>
  <c r="D2011" i="7" s="1"/>
  <c r="B2012" i="7"/>
  <c r="D2012" i="7" s="1"/>
  <c r="B2013" i="7"/>
  <c r="D2013" i="7" s="1"/>
  <c r="B2014" i="7"/>
  <c r="D2014" i="7" s="1"/>
  <c r="B2015" i="7"/>
  <c r="D2015" i="7" s="1"/>
  <c r="B2016" i="7"/>
  <c r="D2016" i="7" s="1"/>
  <c r="B2017" i="7"/>
  <c r="D2017" i="7" s="1"/>
  <c r="B2018" i="7"/>
  <c r="D2018" i="7" s="1"/>
  <c r="B2019" i="7"/>
  <c r="D2019" i="7" s="1"/>
  <c r="B2020" i="7"/>
  <c r="D2020" i="7" s="1"/>
  <c r="B2021" i="7"/>
  <c r="D2021" i="7" s="1"/>
  <c r="B2022" i="7"/>
  <c r="D2022" i="7" s="1"/>
  <c r="B2023" i="7"/>
  <c r="D2023" i="7" s="1"/>
  <c r="B2024" i="7"/>
  <c r="D2024" i="7" s="1"/>
  <c r="B2025" i="7"/>
  <c r="D2025" i="7" s="1"/>
  <c r="B2026" i="7"/>
  <c r="D2026" i="7" s="1"/>
  <c r="B2027" i="7"/>
  <c r="D2027" i="7" s="1"/>
  <c r="B2028" i="7"/>
  <c r="D2028" i="7" s="1"/>
  <c r="B2029" i="7"/>
  <c r="D2029" i="7" s="1"/>
  <c r="B2030" i="7"/>
  <c r="D2030" i="7" s="1"/>
  <c r="B2031" i="7"/>
  <c r="D2031" i="7" s="1"/>
  <c r="B2032" i="7"/>
  <c r="D2032" i="7" s="1"/>
  <c r="B2033" i="7"/>
  <c r="D2033" i="7" s="1"/>
  <c r="B2034" i="7"/>
  <c r="D2034" i="7" s="1"/>
  <c r="B2035" i="7"/>
  <c r="D2035" i="7" s="1"/>
  <c r="B2036" i="7"/>
  <c r="D2036" i="7" s="1"/>
  <c r="B2037" i="7"/>
  <c r="D2037" i="7" s="1"/>
  <c r="B2038" i="7"/>
  <c r="D2038" i="7" s="1"/>
  <c r="B2039" i="7"/>
  <c r="D2039" i="7" s="1"/>
  <c r="B2040" i="7"/>
  <c r="D2040" i="7" s="1"/>
  <c r="B2041" i="7"/>
  <c r="D2041" i="7" s="1"/>
  <c r="B2042" i="7"/>
  <c r="D2042" i="7" s="1"/>
  <c r="B2043" i="7"/>
  <c r="D2043" i="7" s="1"/>
  <c r="B2044" i="7"/>
  <c r="D2044" i="7" s="1"/>
  <c r="B2045" i="7"/>
  <c r="D2045" i="7" s="1"/>
  <c r="B2046" i="7"/>
  <c r="D2046" i="7" s="1"/>
  <c r="B2047" i="7"/>
  <c r="D2047" i="7" s="1"/>
  <c r="B2048" i="7"/>
  <c r="D2048" i="7" s="1"/>
  <c r="B2049" i="7"/>
  <c r="D2049" i="7" s="1"/>
  <c r="B2050" i="7"/>
  <c r="D2050" i="7" s="1"/>
  <c r="B2051" i="7"/>
  <c r="D2051" i="7" s="1"/>
  <c r="B2052" i="7"/>
  <c r="D2052" i="7" s="1"/>
  <c r="B2053" i="7"/>
  <c r="D2053" i="7" s="1"/>
  <c r="B2054" i="7"/>
  <c r="D2054" i="7" s="1"/>
  <c r="B2055" i="7"/>
  <c r="D2055" i="7" s="1"/>
  <c r="B2056" i="7"/>
  <c r="D2056" i="7" s="1"/>
  <c r="B2057" i="7"/>
  <c r="D2057" i="7" s="1"/>
  <c r="B2058" i="7"/>
  <c r="D2058" i="7" s="1"/>
  <c r="B2059" i="7"/>
  <c r="D2059" i="7" s="1"/>
  <c r="B2060" i="7"/>
  <c r="D2060" i="7" s="1"/>
  <c r="B2061" i="7"/>
  <c r="D2061" i="7" s="1"/>
  <c r="B2062" i="7"/>
  <c r="D2062" i="7" s="1"/>
  <c r="B2063" i="7"/>
  <c r="D2063" i="7" s="1"/>
  <c r="B2064" i="7"/>
  <c r="D2064" i="7" s="1"/>
  <c r="B2065" i="7"/>
  <c r="D2065" i="7" s="1"/>
  <c r="B2066" i="7"/>
  <c r="D2066" i="7" s="1"/>
  <c r="B2067" i="7"/>
  <c r="D2067" i="7" s="1"/>
  <c r="B2068" i="7"/>
  <c r="D2068" i="7" s="1"/>
  <c r="B2069" i="7"/>
  <c r="D2069" i="7" s="1"/>
  <c r="B2070" i="7"/>
  <c r="D2070" i="7" s="1"/>
  <c r="B2071" i="7"/>
  <c r="D2071" i="7" s="1"/>
  <c r="B2072" i="7"/>
  <c r="D2072" i="7" s="1"/>
  <c r="B2073" i="7"/>
  <c r="D2073" i="7" s="1"/>
  <c r="B2074" i="7"/>
  <c r="D2074" i="7" s="1"/>
  <c r="B2075" i="7"/>
  <c r="D2075" i="7" s="1"/>
  <c r="B2076" i="7"/>
  <c r="D2076" i="7" s="1"/>
  <c r="B2077" i="7"/>
  <c r="D2077" i="7" s="1"/>
  <c r="B2078" i="7"/>
  <c r="D2078" i="7" s="1"/>
  <c r="B2079" i="7"/>
  <c r="D2079" i="7" s="1"/>
  <c r="B2080" i="7"/>
  <c r="D2080" i="7" s="1"/>
  <c r="B2081" i="7"/>
  <c r="D2081" i="7" s="1"/>
  <c r="B2082" i="7"/>
  <c r="D2082" i="7" s="1"/>
  <c r="B2083" i="7"/>
  <c r="D2083" i="7" s="1"/>
  <c r="B2084" i="7"/>
  <c r="D2084" i="7" s="1"/>
  <c r="B2085" i="7"/>
  <c r="D2085" i="7" s="1"/>
  <c r="B2086" i="7"/>
  <c r="D2086" i="7" s="1"/>
  <c r="B2087" i="7"/>
  <c r="D2087" i="7" s="1"/>
  <c r="B2088" i="7"/>
  <c r="D2088" i="7" s="1"/>
  <c r="B2089" i="7"/>
  <c r="D2089" i="7" s="1"/>
  <c r="B2090" i="7"/>
  <c r="D2090" i="7" s="1"/>
  <c r="B2091" i="7"/>
  <c r="D2091" i="7" s="1"/>
  <c r="B2092" i="7"/>
  <c r="D2092" i="7" s="1"/>
  <c r="B2093" i="7"/>
  <c r="D2093" i="7" s="1"/>
  <c r="B2094" i="7"/>
  <c r="D2094" i="7" s="1"/>
  <c r="B2095" i="7"/>
  <c r="D2095" i="7" s="1"/>
  <c r="B2096" i="7"/>
  <c r="D2096" i="7" s="1"/>
  <c r="B2097" i="7"/>
  <c r="D2097" i="7" s="1"/>
  <c r="B2098" i="7"/>
  <c r="D2098" i="7" s="1"/>
  <c r="B2099" i="7"/>
  <c r="D2099" i="7" s="1"/>
  <c r="B2100" i="7"/>
  <c r="D2100" i="7" s="1"/>
  <c r="B2101" i="7"/>
  <c r="D2101" i="7" s="1"/>
  <c r="B2102" i="7"/>
  <c r="D2102" i="7" s="1"/>
  <c r="B2103" i="7"/>
  <c r="D2103" i="7" s="1"/>
  <c r="B2104" i="7"/>
  <c r="D2104" i="7" s="1"/>
  <c r="B2105" i="7"/>
  <c r="D2105" i="7" s="1"/>
  <c r="B2106" i="7"/>
  <c r="D2106" i="7" s="1"/>
  <c r="B2107" i="7"/>
  <c r="D2107" i="7" s="1"/>
  <c r="B2108" i="7"/>
  <c r="D2108" i="7" s="1"/>
  <c r="B2109" i="7"/>
  <c r="D2109" i="7" s="1"/>
  <c r="B2110" i="7"/>
  <c r="D2110" i="7" s="1"/>
  <c r="B2111" i="7"/>
  <c r="D2111" i="7" s="1"/>
  <c r="B2112" i="7"/>
  <c r="D2112" i="7" s="1"/>
  <c r="B2113" i="7"/>
  <c r="D2113" i="7" s="1"/>
  <c r="B2114" i="7"/>
  <c r="D2114" i="7" s="1"/>
  <c r="B2115" i="7"/>
  <c r="D2115" i="7" s="1"/>
  <c r="B2116" i="7"/>
  <c r="D2116" i="7" s="1"/>
  <c r="B2117" i="7"/>
  <c r="D2117" i="7" s="1"/>
  <c r="B2118" i="7"/>
  <c r="D2118" i="7" s="1"/>
  <c r="B2119" i="7"/>
  <c r="D2119" i="7" s="1"/>
  <c r="B2120" i="7"/>
  <c r="D2120" i="7" s="1"/>
  <c r="B2121" i="7"/>
  <c r="D2121" i="7" s="1"/>
  <c r="B2122" i="7"/>
  <c r="D2122" i="7" s="1"/>
  <c r="B2123" i="7"/>
  <c r="D2123" i="7" s="1"/>
  <c r="B2124" i="7"/>
  <c r="D2124" i="7" s="1"/>
  <c r="B2125" i="7"/>
  <c r="D2125" i="7" s="1"/>
  <c r="B2126" i="7"/>
  <c r="D2126" i="7" s="1"/>
  <c r="B2127" i="7"/>
  <c r="D2127" i="7" s="1"/>
  <c r="B2128" i="7"/>
  <c r="D2128" i="7" s="1"/>
  <c r="B2129" i="7"/>
  <c r="D2129" i="7" s="1"/>
  <c r="B2130" i="7"/>
  <c r="D2130" i="7" s="1"/>
  <c r="B2131" i="7"/>
  <c r="D2131" i="7" s="1"/>
  <c r="B2132" i="7"/>
  <c r="D2132" i="7" s="1"/>
  <c r="B2133" i="7"/>
  <c r="D2133" i="7" s="1"/>
  <c r="B2134" i="7"/>
  <c r="D2134" i="7" s="1"/>
  <c r="B2135" i="7"/>
  <c r="D2135" i="7" s="1"/>
  <c r="B2136" i="7"/>
  <c r="D2136" i="7" s="1"/>
  <c r="B2137" i="7"/>
  <c r="D2137" i="7" s="1"/>
  <c r="B2138" i="7"/>
  <c r="D2138" i="7" s="1"/>
  <c r="B2139" i="7"/>
  <c r="D2139" i="7" s="1"/>
  <c r="B2140" i="7"/>
  <c r="D2140" i="7" s="1"/>
  <c r="B2141" i="7"/>
  <c r="D2141" i="7" s="1"/>
  <c r="B2142" i="7"/>
  <c r="D2142" i="7" s="1"/>
  <c r="B2143" i="7"/>
  <c r="D2143" i="7" s="1"/>
  <c r="B2144" i="7"/>
  <c r="D2144" i="7" s="1"/>
  <c r="B2145" i="7"/>
  <c r="D2145" i="7" s="1"/>
  <c r="B8" i="7"/>
  <c r="D8" i="7" s="1"/>
  <c r="V1462" i="1"/>
  <c r="V1461" i="1"/>
  <c r="V1468" i="1"/>
  <c r="V1552" i="1"/>
  <c r="V1561" i="1"/>
  <c r="V1581" i="1"/>
  <c r="V1582" i="1"/>
  <c r="V1584" i="1"/>
  <c r="V1583" i="1"/>
  <c r="V1585" i="1"/>
  <c r="V1603" i="1"/>
  <c r="V1596" i="1"/>
  <c r="V1675" i="1"/>
  <c r="V1654" i="1"/>
  <c r="V1684" i="1"/>
  <c r="V1660" i="1"/>
  <c r="V1687" i="1"/>
  <c r="V1672" i="1"/>
  <c r="V1494" i="1"/>
  <c r="V1480" i="1"/>
  <c r="V1486" i="1"/>
  <c r="V1508" i="1"/>
  <c r="V1512" i="1"/>
  <c r="V1504" i="1"/>
  <c r="V1509" i="1"/>
  <c r="V1522" i="1"/>
  <c r="V1523" i="1"/>
  <c r="V1525" i="1"/>
  <c r="V1597" i="1"/>
  <c r="V1664" i="1"/>
  <c r="V1657" i="1"/>
  <c r="V1586" i="1"/>
  <c r="V1533" i="1"/>
  <c r="V1532" i="1"/>
  <c r="V1537" i="1"/>
  <c r="V1477" i="1"/>
  <c r="V1541" i="1"/>
  <c r="V1568" i="1"/>
  <c r="V1668" i="1"/>
  <c r="V1492" i="1"/>
  <c r="V1489" i="1"/>
  <c r="V1493" i="1"/>
  <c r="V1496" i="1"/>
  <c r="V1476" i="1"/>
  <c r="V223" i="1"/>
  <c r="V1482" i="1"/>
  <c r="V354" i="1"/>
  <c r="V1484" i="1"/>
  <c r="V1488" i="1"/>
  <c r="V1602" i="1"/>
  <c r="V1502" i="1"/>
  <c r="V1725" i="1"/>
  <c r="V1724" i="1"/>
  <c r="V1471" i="1"/>
  <c r="V1473" i="1"/>
  <c r="V1472" i="1"/>
  <c r="V1726" i="1"/>
  <c r="V1727" i="1"/>
  <c r="V1728" i="1"/>
  <c r="V1618" i="1"/>
  <c r="V11" i="1"/>
  <c r="V1442" i="1"/>
  <c r="V10" i="1"/>
  <c r="V1617" i="1"/>
  <c r="V1450" i="1"/>
  <c r="V1439" i="1"/>
  <c r="V1604" i="1"/>
  <c r="V1605" i="1"/>
  <c r="V1430" i="1"/>
  <c r="V1440" i="1"/>
  <c r="V1431" i="1"/>
  <c r="V1452" i="1"/>
  <c r="V1438" i="1"/>
  <c r="V1444" i="1"/>
  <c r="V1449" i="1"/>
  <c r="V22" i="1"/>
  <c r="V1647" i="1"/>
  <c r="V246" i="1"/>
  <c r="V249" i="1"/>
  <c r="V1716" i="1"/>
  <c r="V1451" i="1"/>
  <c r="V1432" i="1"/>
  <c r="V1434" i="1"/>
  <c r="V1436" i="1"/>
  <c r="V1435" i="1"/>
  <c r="V23" i="1"/>
  <c r="V247" i="1"/>
  <c r="V1448" i="1"/>
  <c r="V41" i="1"/>
  <c r="V1485" i="1"/>
  <c r="V1643" i="1"/>
  <c r="V1623" i="1"/>
  <c r="V1588" i="1"/>
  <c r="V1589" i="1"/>
  <c r="V1648" i="1"/>
  <c r="V13" i="1"/>
  <c r="V1719" i="1"/>
  <c r="V1720" i="1"/>
  <c r="V1721" i="1"/>
  <c r="V1593" i="1"/>
  <c r="V1644" i="1"/>
  <c r="V1592" i="1"/>
  <c r="V14" i="1"/>
  <c r="V1638" i="1"/>
  <c r="V1630" i="1"/>
  <c r="V1456" i="1"/>
  <c r="V1695" i="1"/>
  <c r="V1619" i="1"/>
  <c r="V1454" i="1"/>
  <c r="V1455" i="1"/>
  <c r="V1696" i="1"/>
  <c r="V1649" i="1"/>
  <c r="V16" i="1"/>
  <c r="V1645" i="1"/>
  <c r="V1646" i="1"/>
  <c r="V1730" i="1"/>
  <c r="V1732" i="1"/>
  <c r="V19" i="1"/>
  <c r="V1731" i="1"/>
  <c r="V20" i="1"/>
  <c r="V21" i="1"/>
  <c r="V1650" i="1"/>
  <c r="V1620" i="1"/>
  <c r="V1621" i="1"/>
  <c r="V18" i="1"/>
  <c r="V1631" i="1"/>
  <c r="V17" i="1"/>
  <c r="V1639" i="1"/>
  <c r="V1553" i="1"/>
  <c r="V1610" i="1"/>
  <c r="V1609" i="1"/>
  <c r="V1607" i="1"/>
  <c r="V1608" i="1"/>
  <c r="V1606" i="1"/>
  <c r="V1611" i="1"/>
  <c r="V1612" i="1"/>
  <c r="V1453" i="1"/>
  <c r="V1503" i="1"/>
  <c r="V1487" i="1"/>
  <c r="V1516" i="1"/>
  <c r="V1506" i="1"/>
  <c r="V1513" i="1"/>
  <c r="V1518" i="1"/>
  <c r="V1510" i="1"/>
  <c r="V248" i="1"/>
  <c r="V1526" i="1"/>
  <c r="V1524" i="1"/>
  <c r="V1538" i="1"/>
  <c r="V1531" i="1"/>
  <c r="V1539" i="1"/>
  <c r="V1544" i="1"/>
  <c r="V1536" i="1"/>
  <c r="V1534" i="1"/>
  <c r="V1542" i="1"/>
  <c r="V1564" i="1"/>
  <c r="V1567" i="1"/>
  <c r="V1570" i="1"/>
  <c r="V1569" i="1"/>
  <c r="V1515" i="1"/>
  <c r="V1661" i="1"/>
  <c r="V701" i="1"/>
  <c r="V1498" i="1"/>
  <c r="V1514" i="1"/>
  <c r="V1535" i="1"/>
  <c r="V1566" i="1"/>
  <c r="V1528" i="1"/>
  <c r="V1517" i="1"/>
  <c r="V1478" i="1"/>
  <c r="V1481" i="1"/>
  <c r="V1546" i="1"/>
  <c r="V1571" i="1"/>
  <c r="V1511" i="1"/>
  <c r="V1545" i="1"/>
  <c r="V1495" i="1"/>
  <c r="V1520" i="1"/>
  <c r="V1530" i="1"/>
  <c r="V1507" i="1"/>
  <c r="V1479" i="1"/>
  <c r="V1521" i="1"/>
  <c r="V1692" i="1"/>
  <c r="V1437" i="1"/>
  <c r="V1445" i="1"/>
  <c r="V1447" i="1"/>
  <c r="V1729" i="1"/>
  <c r="V1616" i="1"/>
  <c r="V378" i="1"/>
  <c r="V341" i="1"/>
  <c r="V1115" i="1"/>
  <c r="V1575" i="1"/>
  <c r="V40" i="1"/>
  <c r="V75" i="1"/>
  <c r="V1578" i="1"/>
  <c r="V1577" i="1"/>
  <c r="V1624" i="1"/>
  <c r="V1543" i="1"/>
  <c r="V1673" i="1"/>
  <c r="V1563" i="1"/>
  <c r="V289" i="1"/>
  <c r="V290" i="1"/>
  <c r="V291" i="1"/>
  <c r="V1490" i="1"/>
  <c r="V1491" i="1"/>
  <c r="V1565" i="1"/>
  <c r="V1590" i="1"/>
  <c r="V1711" i="1"/>
  <c r="V1714" i="1"/>
  <c r="V1712" i="1"/>
  <c r="V1715" i="1"/>
  <c r="V1627" i="1"/>
  <c r="V1710" i="1"/>
  <c r="V1713" i="1"/>
  <c r="V1626" i="1"/>
  <c r="V1625" i="1"/>
  <c r="V1709" i="1"/>
  <c r="V1698" i="1"/>
  <c r="V1699" i="1"/>
  <c r="V1723" i="1"/>
  <c r="V1628" i="1"/>
  <c r="V34" i="1"/>
  <c r="V1629" i="1"/>
  <c r="V1701" i="1"/>
  <c r="V1640" i="1"/>
  <c r="V1700" i="1"/>
  <c r="V1702" i="1"/>
  <c r="V1642" i="1"/>
  <c r="V1483" i="1"/>
  <c r="V1443" i="1"/>
  <c r="V1446" i="1"/>
  <c r="V146" i="1"/>
  <c r="V1694" i="1"/>
  <c r="V1426" i="1"/>
  <c r="V1458" i="1"/>
  <c r="V1457" i="1"/>
  <c r="V1591" i="1"/>
  <c r="V1613" i="1"/>
  <c r="V1572" i="1"/>
  <c r="V1574" i="1"/>
  <c r="V1573" i="1"/>
  <c r="V1540" i="1"/>
  <c r="V26" i="1"/>
  <c r="V1587" i="1"/>
  <c r="V1475" i="1"/>
  <c r="V1505" i="1"/>
  <c r="V1527" i="1"/>
  <c r="V1497" i="1"/>
  <c r="V1519" i="1"/>
  <c r="V28" i="1"/>
  <c r="V1429" i="1"/>
  <c r="V1466" i="1"/>
  <c r="V1467" i="1"/>
  <c r="V1632" i="1"/>
  <c r="V1718" i="1"/>
  <c r="V1529" i="1"/>
  <c r="V221" i="1"/>
  <c r="V42" i="1"/>
  <c r="V53" i="1"/>
  <c r="V67" i="1"/>
  <c r="V73" i="1"/>
  <c r="V65" i="1"/>
  <c r="V51" i="1"/>
  <c r="V57" i="1"/>
  <c r="V52" i="1"/>
  <c r="V63" i="1"/>
  <c r="V61" i="1"/>
  <c r="V47" i="1"/>
  <c r="V56" i="1"/>
  <c r="V72" i="1"/>
  <c r="V70" i="1"/>
  <c r="V48" i="1"/>
  <c r="V58" i="1"/>
  <c r="V62" i="1"/>
  <c r="V71" i="1"/>
  <c r="V46" i="1"/>
  <c r="V55" i="1"/>
  <c r="V45" i="1"/>
  <c r="V74" i="1"/>
  <c r="V64" i="1"/>
  <c r="V59" i="1"/>
  <c r="V50" i="1"/>
  <c r="V60" i="1"/>
  <c r="V68" i="1"/>
  <c r="V49" i="1"/>
  <c r="V66" i="1"/>
  <c r="V69" i="1"/>
  <c r="V43" i="1"/>
  <c r="V220" i="1"/>
  <c r="V302" i="1"/>
  <c r="V301" i="1"/>
  <c r="V76" i="1"/>
  <c r="V77" i="1"/>
  <c r="V78" i="1"/>
  <c r="V79" i="1"/>
  <c r="V171" i="1"/>
  <c r="V81" i="1"/>
  <c r="V101" i="1"/>
  <c r="V104" i="1"/>
  <c r="V88" i="1"/>
  <c r="V109" i="1"/>
  <c r="V100" i="1"/>
  <c r="V93" i="1"/>
  <c r="V103" i="1"/>
  <c r="V105" i="1"/>
  <c r="V107" i="1"/>
  <c r="V91" i="1"/>
  <c r="V85" i="1"/>
  <c r="V95" i="1"/>
  <c r="V110" i="1"/>
  <c r="V106" i="1"/>
  <c r="V83" i="1"/>
  <c r="V87" i="1"/>
  <c r="V102" i="1"/>
  <c r="V94" i="1"/>
  <c r="V98" i="1"/>
  <c r="V84" i="1"/>
  <c r="V108" i="1"/>
  <c r="V97" i="1"/>
  <c r="V92" i="1"/>
  <c r="V89" i="1"/>
  <c r="V80" i="1"/>
  <c r="V86" i="1"/>
  <c r="V96" i="1"/>
  <c r="V90" i="1"/>
  <c r="V99" i="1"/>
  <c r="V111" i="1"/>
  <c r="V82" i="1"/>
  <c r="V1633" i="1"/>
  <c r="V115" i="1"/>
  <c r="V1634" i="1"/>
  <c r="V1635" i="1"/>
  <c r="V29" i="1"/>
  <c r="V30" i="1"/>
  <c r="V32" i="1"/>
  <c r="V33" i="1"/>
  <c r="V31" i="1"/>
  <c r="V1441" i="1"/>
  <c r="V113" i="1"/>
  <c r="V114" i="1"/>
  <c r="V116" i="1"/>
  <c r="V118" i="1"/>
  <c r="V121" i="1"/>
  <c r="V119" i="1"/>
  <c r="V120" i="1"/>
  <c r="V122" i="1"/>
  <c r="V123" i="1"/>
  <c r="V124" i="1"/>
  <c r="V125" i="1"/>
  <c r="V128" i="1"/>
  <c r="V126" i="1"/>
  <c r="V127" i="1"/>
  <c r="V143" i="1"/>
  <c r="V139" i="1"/>
  <c r="V141" i="1"/>
  <c r="V140" i="1"/>
  <c r="V142" i="1"/>
  <c r="V299" i="1"/>
  <c r="V131" i="1"/>
  <c r="V134" i="1"/>
  <c r="V135" i="1"/>
  <c r="V136" i="1"/>
  <c r="V133" i="1"/>
  <c r="V137" i="1"/>
  <c r="V129" i="1"/>
  <c r="V132" i="1"/>
  <c r="V130" i="1"/>
  <c r="V1427" i="1"/>
  <c r="V1428" i="1"/>
  <c r="V155" i="1"/>
  <c r="V148" i="1"/>
  <c r="V149" i="1"/>
  <c r="V153" i="1"/>
  <c r="V152" i="1"/>
  <c r="V300" i="1"/>
  <c r="V1557" i="1"/>
  <c r="V1559" i="1"/>
  <c r="V423" i="1"/>
  <c r="V439" i="1"/>
  <c r="V1598" i="1"/>
  <c r="V1599" i="1"/>
  <c r="V151" i="1"/>
  <c r="V154" i="1"/>
  <c r="V160" i="1"/>
  <c r="V159" i="1"/>
  <c r="V158" i="1"/>
  <c r="V156" i="1"/>
  <c r="V163" i="1"/>
  <c r="V1742" i="1"/>
  <c r="V164" i="1"/>
  <c r="V1741" i="1"/>
  <c r="V1547" i="1"/>
  <c r="V1693" i="1"/>
  <c r="V1548" i="1"/>
  <c r="V1549" i="1"/>
  <c r="V1554" i="1"/>
  <c r="V1551" i="1"/>
  <c r="V1463" i="1"/>
  <c r="V1555" i="1"/>
  <c r="V1560" i="1"/>
  <c r="V1500" i="1"/>
  <c r="V1499" i="1"/>
  <c r="V193" i="1"/>
  <c r="V192" i="1"/>
  <c r="V190" i="1"/>
  <c r="V196" i="1"/>
  <c r="V199" i="1"/>
  <c r="V175" i="1"/>
  <c r="V198" i="1"/>
  <c r="V182" i="1"/>
  <c r="V173" i="1"/>
  <c r="V191" i="1"/>
  <c r="V184" i="1"/>
  <c r="V179" i="1"/>
  <c r="V187" i="1"/>
  <c r="V180" i="1"/>
  <c r="V195" i="1"/>
  <c r="V200" i="1"/>
  <c r="V186" i="1"/>
  <c r="V183" i="1"/>
  <c r="V181" i="1"/>
  <c r="V176" i="1"/>
  <c r="V177" i="1"/>
  <c r="V202" i="1"/>
  <c r="V189" i="1"/>
  <c r="V185" i="1"/>
  <c r="V188" i="1"/>
  <c r="V197" i="1"/>
  <c r="V174" i="1"/>
  <c r="V194" i="1"/>
  <c r="V178" i="1"/>
  <c r="V201" i="1"/>
  <c r="V203" i="1"/>
  <c r="V204" i="1"/>
  <c r="V27" i="1"/>
  <c r="V25" i="1"/>
  <c r="V24" i="1"/>
  <c r="V39" i="1"/>
  <c r="V38" i="1"/>
  <c r="V35" i="1"/>
  <c r="V37" i="1"/>
  <c r="V36" i="1"/>
  <c r="V205" i="1"/>
  <c r="V9" i="1"/>
  <c r="V308" i="1"/>
  <c r="V957" i="1"/>
  <c r="V955" i="1"/>
  <c r="V208" i="1"/>
  <c r="V210" i="1"/>
  <c r="V8" i="1"/>
  <c r="V7" i="1"/>
  <c r="V6" i="1"/>
  <c r="V951" i="1"/>
  <c r="V950" i="1"/>
  <c r="V949" i="1"/>
  <c r="V3" i="1"/>
  <c r="V948" i="1"/>
  <c r="V959" i="1"/>
  <c r="V331" i="1"/>
  <c r="V304" i="1"/>
  <c r="V293" i="1"/>
  <c r="V303" i="1"/>
  <c r="V322" i="1"/>
  <c r="V294" i="1"/>
  <c r="V317" i="1"/>
  <c r="V323" i="1"/>
  <c r="V327" i="1"/>
  <c r="V307" i="1"/>
  <c r="V328" i="1"/>
  <c r="V329" i="1"/>
  <c r="V324" i="1"/>
  <c r="V306" i="1"/>
  <c r="V315" i="1"/>
  <c r="V292" i="1"/>
  <c r="V311" i="1"/>
  <c r="V314" i="1"/>
  <c r="V297" i="1"/>
  <c r="V295" i="1"/>
  <c r="V316" i="1"/>
  <c r="V320" i="1"/>
  <c r="V335" i="1"/>
  <c r="V333" i="1"/>
  <c r="V330" i="1"/>
  <c r="V334" i="1"/>
  <c r="V326" i="1"/>
  <c r="V332" i="1"/>
  <c r="V309" i="1"/>
  <c r="V310" i="1"/>
  <c r="V321" i="1"/>
  <c r="V325" i="1"/>
  <c r="V312" i="1"/>
  <c r="V298" i="1"/>
  <c r="V305" i="1"/>
  <c r="V318" i="1"/>
  <c r="V296" i="1"/>
  <c r="V313" i="1"/>
  <c r="V319" i="1"/>
  <c r="V952" i="1"/>
  <c r="V956" i="1"/>
  <c r="V966" i="1"/>
  <c r="V964" i="1"/>
  <c r="V5" i="1"/>
  <c r="V4" i="1"/>
  <c r="V275" i="1"/>
  <c r="V274" i="1"/>
  <c r="V381" i="1"/>
  <c r="V967" i="1"/>
  <c r="V1562" i="1"/>
  <c r="V271" i="1"/>
  <c r="V273" i="1"/>
  <c r="V272" i="1"/>
  <c r="V359" i="1"/>
  <c r="V346" i="1"/>
  <c r="V375" i="1"/>
  <c r="V343" i="1"/>
  <c r="V342" i="1"/>
  <c r="V145" i="1"/>
  <c r="V231" i="1"/>
  <c r="V234" i="1"/>
  <c r="V224" i="1"/>
  <c r="V259" i="1"/>
  <c r="V261" i="1"/>
  <c r="V262" i="1"/>
  <c r="V263" i="1"/>
  <c r="V256" i="1"/>
  <c r="V244" i="1"/>
  <c r="V216" i="1"/>
  <c r="V239" i="1"/>
  <c r="V241" i="1"/>
  <c r="V217" i="1"/>
  <c r="V218" i="1"/>
  <c r="V268" i="1"/>
  <c r="V278" i="1"/>
  <c r="V288" i="1"/>
  <c r="V287" i="1"/>
  <c r="V286" i="1"/>
  <c r="V219" i="1"/>
  <c r="V215" i="1"/>
  <c r="V226" i="1"/>
  <c r="V235" i="1"/>
  <c r="V232" i="1"/>
  <c r="V245" i="1"/>
  <c r="V250" i="1"/>
  <c r="V253" i="1"/>
  <c r="V281" i="1"/>
  <c r="V279" i="1"/>
  <c r="V337" i="1"/>
  <c r="V347" i="1"/>
  <c r="V363" i="1"/>
  <c r="V360" i="1"/>
  <c r="V380" i="1"/>
  <c r="V369" i="1"/>
  <c r="V339" i="1"/>
  <c r="V352" i="1"/>
  <c r="V353" i="1"/>
  <c r="V344" i="1"/>
  <c r="V362" i="1"/>
  <c r="V368" i="1"/>
  <c r="V338" i="1"/>
  <c r="V367" i="1"/>
  <c r="V206" i="1"/>
  <c r="V214" i="1"/>
  <c r="V211" i="1"/>
  <c r="V207" i="1"/>
  <c r="V236" i="1"/>
  <c r="V260" i="1"/>
  <c r="V264" i="1"/>
  <c r="V257" i="1"/>
  <c r="V243" i="1"/>
  <c r="V255" i="1"/>
  <c r="V258" i="1"/>
  <c r="V265" i="1"/>
  <c r="V266" i="1"/>
  <c r="V252" i="1"/>
  <c r="V270" i="1"/>
  <c r="V280" i="1"/>
  <c r="V283" i="1"/>
  <c r="V336" i="1"/>
  <c r="V373" i="1"/>
  <c r="V372" i="1"/>
  <c r="V348" i="1"/>
  <c r="V377" i="1"/>
  <c r="V229" i="1"/>
  <c r="V117" i="1"/>
  <c r="V709" i="1"/>
  <c r="V398" i="1"/>
  <c r="V227" i="1"/>
  <c r="V230" i="1"/>
  <c r="V238" i="1"/>
  <c r="V251" i="1"/>
  <c r="V277" i="1"/>
  <c r="V285" i="1"/>
  <c r="V397" i="1"/>
  <c r="V371" i="1"/>
  <c r="V356" i="1"/>
  <c r="V351" i="1"/>
  <c r="V349" i="1"/>
  <c r="V355" i="1"/>
  <c r="V370" i="1"/>
  <c r="V147" i="1"/>
  <c r="V165" i="1"/>
  <c r="V166" i="1"/>
  <c r="V233" i="1"/>
  <c r="V228" i="1"/>
  <c r="V222" i="1"/>
  <c r="V267" i="1"/>
  <c r="V269" i="1"/>
  <c r="V276" i="1"/>
  <c r="V365" i="1"/>
  <c r="V366" i="1"/>
  <c r="V358" i="1"/>
  <c r="V350" i="1"/>
  <c r="V357" i="1"/>
  <c r="V386" i="1"/>
  <c r="V395" i="1"/>
  <c r="V390" i="1"/>
  <c r="V385" i="1"/>
  <c r="V388" i="1"/>
  <c r="V393" i="1"/>
  <c r="V387" i="1"/>
  <c r="V144" i="1"/>
  <c r="V396" i="1"/>
  <c r="V389" i="1"/>
  <c r="V391" i="1"/>
  <c r="V384" i="1"/>
  <c r="V383" i="1"/>
  <c r="V963" i="1"/>
  <c r="V418" i="1"/>
  <c r="V419" i="1"/>
  <c r="V420" i="1"/>
  <c r="V422" i="1"/>
  <c r="V421" i="1"/>
  <c r="V162" i="1"/>
  <c r="V427" i="1"/>
  <c r="V426" i="1"/>
  <c r="V424" i="1"/>
  <c r="V425" i="1"/>
  <c r="V428" i="1"/>
  <c r="V1697" i="1"/>
  <c r="V1600" i="1"/>
  <c r="V1688" i="1"/>
  <c r="V150" i="1"/>
  <c r="V209" i="1"/>
  <c r="V213" i="1"/>
  <c r="V1558" i="1"/>
  <c r="V284" i="1"/>
  <c r="V973" i="1"/>
  <c r="V379" i="1"/>
  <c r="V1717" i="1"/>
  <c r="V1464" i="1"/>
  <c r="V167" i="1"/>
  <c r="V430" i="1"/>
  <c r="V1501" i="1"/>
  <c r="V1601" i="1"/>
  <c r="V225" i="1"/>
  <c r="V242" i="1"/>
  <c r="V240" i="1"/>
  <c r="V486" i="1"/>
  <c r="V483" i="1"/>
  <c r="V512" i="1"/>
  <c r="V528" i="1"/>
  <c r="V530" i="1"/>
  <c r="V522" i="1"/>
  <c r="V536" i="1"/>
  <c r="V971" i="1"/>
  <c r="V540" i="1"/>
  <c r="V548" i="1"/>
  <c r="V976" i="1"/>
  <c r="V977" i="1"/>
  <c r="V1636" i="1"/>
  <c r="V2" i="1"/>
  <c r="V539" i="1"/>
  <c r="V520" i="1"/>
  <c r="V529" i="1"/>
  <c r="V361" i="1"/>
  <c r="V212" i="1"/>
  <c r="V1637" i="1"/>
  <c r="V392" i="1"/>
  <c r="V382" i="1"/>
  <c r="V394" i="1"/>
  <c r="V632" i="1"/>
  <c r="V680" i="1"/>
  <c r="V682" i="1"/>
  <c r="V681" i="1"/>
  <c r="V631" i="1"/>
  <c r="V643" i="1"/>
  <c r="V664" i="1"/>
  <c r="V656" i="1"/>
  <c r="V663" i="1"/>
  <c r="V673" i="1"/>
  <c r="V675" i="1"/>
  <c r="V686" i="1"/>
  <c r="V695" i="1"/>
  <c r="V696" i="1"/>
  <c r="V697" i="1"/>
  <c r="V704" i="1"/>
  <c r="V702" i="1"/>
  <c r="V703" i="1"/>
  <c r="V688" i="1"/>
  <c r="V706" i="1"/>
  <c r="V705" i="1"/>
  <c r="V690" i="1"/>
  <c r="V691" i="1"/>
  <c r="V1465" i="1"/>
  <c r="V254" i="1"/>
  <c r="V708" i="1"/>
  <c r="V707" i="1"/>
  <c r="V678" i="1"/>
  <c r="V1708" i="1"/>
  <c r="V1459" i="1"/>
  <c r="V1704" i="1"/>
  <c r="V1705" i="1"/>
  <c r="V1622" i="1"/>
  <c r="V1550" i="1"/>
  <c r="V1703" i="1"/>
  <c r="V720" i="1"/>
  <c r="V374" i="1"/>
  <c r="V345" i="1"/>
  <c r="V376" i="1"/>
  <c r="V721" i="1"/>
  <c r="V716" i="1"/>
  <c r="V725" i="1"/>
  <c r="V781" i="1"/>
  <c r="V785" i="1"/>
  <c r="V820" i="1"/>
  <c r="V812" i="1"/>
  <c r="V810" i="1"/>
  <c r="V800" i="1"/>
  <c r="V838" i="1"/>
  <c r="V836" i="1"/>
  <c r="V835" i="1"/>
  <c r="V840" i="1"/>
  <c r="V831" i="1"/>
  <c r="V843" i="1"/>
  <c r="V822" i="1"/>
  <c r="V850" i="1"/>
  <c r="V855" i="1"/>
  <c r="V791" i="1"/>
  <c r="V809" i="1"/>
  <c r="V1706" i="1"/>
  <c r="V1615" i="1"/>
  <c r="V1614" i="1"/>
  <c r="V157" i="1"/>
  <c r="V237" i="1"/>
  <c r="V987" i="1"/>
  <c r="V985" i="1"/>
  <c r="V364" i="1"/>
  <c r="V1707" i="1"/>
  <c r="V858" i="1"/>
  <c r="V869" i="1"/>
  <c r="V871" i="1"/>
  <c r="V879" i="1"/>
  <c r="V823" i="1"/>
  <c r="V866" i="1"/>
  <c r="V811" i="1"/>
  <c r="V904" i="1"/>
  <c r="V463" i="1"/>
  <c r="V459" i="1"/>
  <c r="V460" i="1"/>
  <c r="V461" i="1"/>
  <c r="V477" i="1"/>
  <c r="V478" i="1"/>
  <c r="V472" i="1"/>
  <c r="V474" i="1"/>
  <c r="V471" i="1"/>
  <c r="V479" i="1"/>
  <c r="V484" i="1"/>
  <c r="V470" i="1"/>
  <c r="V481" i="1"/>
  <c r="V532" i="1"/>
  <c r="V552" i="1"/>
  <c r="V506" i="1"/>
  <c r="V544" i="1"/>
  <c r="V549" i="1"/>
  <c r="V551" i="1"/>
  <c r="V527" i="1"/>
  <c r="V531" i="1"/>
  <c r="V538" i="1"/>
  <c r="V514" i="1"/>
  <c r="V519" i="1"/>
  <c r="V535" i="1"/>
  <c r="V545" i="1"/>
  <c r="V521" i="1"/>
  <c r="V507" i="1"/>
  <c r="V546" i="1"/>
  <c r="V542" i="1"/>
  <c r="V553" i="1"/>
  <c r="V566" i="1"/>
  <c r="V908" i="1"/>
  <c r="V909" i="1"/>
  <c r="V880" i="1"/>
  <c r="V885" i="1"/>
  <c r="V911" i="1"/>
  <c r="V910" i="1"/>
  <c r="V912" i="1"/>
  <c r="V906" i="1"/>
  <c r="V905" i="1"/>
  <c r="V526" i="1"/>
  <c r="V467" i="1"/>
  <c r="V930" i="1"/>
  <c r="V925" i="1"/>
  <c r="V934" i="1"/>
  <c r="V923" i="1"/>
  <c r="V922" i="1"/>
  <c r="V919" i="1"/>
  <c r="V913" i="1"/>
  <c r="V943" i="1"/>
  <c r="V979" i="1"/>
  <c r="V944" i="1"/>
  <c r="V981" i="1"/>
  <c r="V946" i="1"/>
  <c r="V965" i="1"/>
  <c r="V947" i="1"/>
  <c r="V988" i="1"/>
  <c r="V992" i="1"/>
  <c r="V994" i="1"/>
  <c r="V1000" i="1"/>
  <c r="V960" i="1"/>
  <c r="V998" i="1"/>
  <c r="V1003" i="1"/>
  <c r="V954" i="1"/>
  <c r="V1004" i="1"/>
  <c r="V961" i="1"/>
  <c r="V958" i="1"/>
  <c r="V1013" i="1"/>
  <c r="V1014" i="1"/>
  <c r="V1009" i="1"/>
  <c r="V431" i="1"/>
  <c r="V453" i="1"/>
  <c r="V953" i="1"/>
  <c r="V984" i="1"/>
  <c r="V972" i="1"/>
  <c r="V448" i="1"/>
  <c r="V970" i="1"/>
  <c r="V969" i="1"/>
  <c r="V440" i="1"/>
  <c r="V968" i="1"/>
  <c r="V491" i="1"/>
  <c r="V975" i="1"/>
  <c r="V495" i="1"/>
  <c r="V978" i="1"/>
  <c r="V991" i="1"/>
  <c r="V989" i="1"/>
  <c r="V435" i="1"/>
  <c r="V986" i="1"/>
  <c r="V445" i="1"/>
  <c r="V993" i="1"/>
  <c r="V454" i="1"/>
  <c r="V982" i="1"/>
  <c r="V983" i="1"/>
  <c r="V980" i="1"/>
  <c r="V432" i="1"/>
  <c r="V990" i="1"/>
  <c r="V441" i="1"/>
  <c r="V456" i="1"/>
  <c r="V962" i="1"/>
  <c r="V974" i="1"/>
  <c r="V433" i="1"/>
  <c r="V996" i="1"/>
  <c r="V451" i="1"/>
  <c r="V436" i="1"/>
  <c r="V995" i="1"/>
  <c r="V444" i="1"/>
  <c r="V997" i="1"/>
  <c r="V1001" i="1"/>
  <c r="V449" i="1"/>
  <c r="V1006" i="1"/>
  <c r="V1005" i="1"/>
  <c r="V1002" i="1"/>
  <c r="V999" i="1"/>
  <c r="V1007" i="1"/>
  <c r="V1011" i="1"/>
  <c r="V1010" i="1"/>
  <c r="V455" i="1"/>
  <c r="V442" i="1"/>
  <c r="V437" i="1"/>
  <c r="V1015" i="1"/>
  <c r="V1008" i="1"/>
  <c r="V443" i="1"/>
  <c r="V497" i="1"/>
  <c r="V490" i="1"/>
  <c r="V503" i="1"/>
  <c r="V502" i="1"/>
  <c r="V1012" i="1"/>
  <c r="V1017" i="1"/>
  <c r="V494" i="1"/>
  <c r="V476" i="1"/>
  <c r="V498" i="1"/>
  <c r="V492" i="1"/>
  <c r="V501" i="1"/>
  <c r="V517" i="1"/>
  <c r="V541" i="1"/>
  <c r="V516" i="1"/>
  <c r="V543" i="1"/>
  <c r="V534" i="1"/>
  <c r="V555" i="1"/>
  <c r="V562" i="1"/>
  <c r="V580" i="1"/>
  <c r="V581" i="1"/>
  <c r="V579" i="1"/>
  <c r="V558" i="1"/>
  <c r="V583" i="1"/>
  <c r="V621" i="1"/>
  <c r="V623" i="1"/>
  <c r="V625" i="1"/>
  <c r="V603" i="1"/>
  <c r="V640" i="1"/>
  <c r="V635" i="1"/>
  <c r="V654" i="1"/>
  <c r="V657" i="1"/>
  <c r="V710" i="1"/>
  <c r="V755" i="1"/>
  <c r="V780" i="1"/>
  <c r="V779" i="1"/>
  <c r="V782" i="1"/>
  <c r="V429" i="1"/>
  <c r="V792" i="1"/>
  <c r="V857" i="1"/>
  <c r="V793" i="1"/>
  <c r="V487" i="1"/>
  <c r="V788" i="1"/>
  <c r="V839" i="1"/>
  <c r="V1019" i="1"/>
  <c r="V1020" i="1"/>
  <c r="V1021" i="1"/>
  <c r="V1023" i="1"/>
  <c r="V1024" i="1"/>
  <c r="V1025" i="1"/>
  <c r="V1026" i="1"/>
  <c r="V1027" i="1"/>
  <c r="V1029" i="1"/>
  <c r="V1034" i="1"/>
  <c r="V1031" i="1"/>
  <c r="V1032" i="1"/>
  <c r="V1033" i="1"/>
  <c r="V1042" i="1"/>
  <c r="V1043" i="1"/>
  <c r="V1036" i="1"/>
  <c r="V1037" i="1"/>
  <c r="V1038" i="1"/>
  <c r="V1039" i="1"/>
  <c r="V1044" i="1"/>
  <c r="V1046" i="1"/>
  <c r="V1047" i="1"/>
  <c r="V1050" i="1"/>
  <c r="V1052" i="1"/>
  <c r="V1053" i="1"/>
  <c r="V1054" i="1"/>
  <c r="V1056" i="1"/>
  <c r="V1055" i="1"/>
  <c r="V1049" i="1"/>
  <c r="V1057" i="1"/>
  <c r="V1076" i="1"/>
  <c r="V1075" i="1"/>
  <c r="V1071" i="1"/>
  <c r="V1073" i="1"/>
  <c r="V1072" i="1"/>
  <c r="V1069" i="1"/>
  <c r="V1077" i="1"/>
  <c r="V1070" i="1"/>
  <c r="V1078" i="1"/>
  <c r="V1040" i="1"/>
  <c r="V1048" i="1"/>
  <c r="V1074" i="1"/>
  <c r="V1018" i="1"/>
  <c r="V1061" i="1"/>
  <c r="V1063" i="1"/>
  <c r="V1080" i="1"/>
  <c r="V1087" i="1"/>
  <c r="V1085" i="1"/>
  <c r="V1081" i="1"/>
  <c r="V1082" i="1"/>
  <c r="V1086" i="1"/>
  <c r="V1084" i="1"/>
  <c r="V1424" i="1"/>
  <c r="V1083" i="1"/>
  <c r="V1423" i="1"/>
  <c r="V1090" i="1"/>
  <c r="V1060" i="1"/>
  <c r="V1091" i="1"/>
  <c r="V1092" i="1"/>
  <c r="V1095" i="1"/>
  <c r="V1094" i="1"/>
  <c r="V1098" i="1"/>
  <c r="V1096" i="1"/>
  <c r="V1104" i="1"/>
  <c r="V1105" i="1"/>
  <c r="V1059" i="1"/>
  <c r="V1099" i="1"/>
  <c r="V1103" i="1"/>
  <c r="V1101" i="1"/>
  <c r="V1093" i="1"/>
  <c r="V1066" i="1"/>
  <c r="V1079" i="1"/>
  <c r="V1474" i="1"/>
  <c r="V493" i="1"/>
  <c r="V504" i="1"/>
  <c r="V500" i="1"/>
  <c r="V450" i="1"/>
  <c r="V452" i="1"/>
  <c r="V447" i="1"/>
  <c r="V434" i="1"/>
  <c r="V438" i="1"/>
  <c r="V446" i="1"/>
  <c r="V499" i="1"/>
  <c r="V489" i="1"/>
  <c r="V496" i="1"/>
  <c r="V1296" i="1"/>
  <c r="V1669" i="1"/>
  <c r="V1659" i="1"/>
  <c r="V1089" i="1"/>
  <c r="V1686" i="1"/>
  <c r="V1100" i="1"/>
  <c r="V1674" i="1"/>
  <c r="V1691" i="1"/>
  <c r="V1298" i="1"/>
  <c r="V1677" i="1"/>
  <c r="V1682" i="1"/>
  <c r="V1670" i="1"/>
  <c r="V469" i="1"/>
  <c r="V1679" i="1"/>
  <c r="V475" i="1"/>
  <c r="V473" i="1"/>
  <c r="V515" i="1"/>
  <c r="V505" i="1"/>
  <c r="V573" i="1"/>
  <c r="V567" i="1"/>
  <c r="V572" i="1"/>
  <c r="V595" i="1"/>
  <c r="V593" i="1"/>
  <c r="V601" i="1"/>
  <c r="V598" i="1"/>
  <c r="V589" i="1"/>
  <c r="V596" i="1"/>
  <c r="V597" i="1"/>
  <c r="V600" i="1"/>
  <c r="V618" i="1"/>
  <c r="V611" i="1"/>
  <c r="V627" i="1"/>
  <c r="V661" i="1"/>
  <c r="V642" i="1"/>
  <c r="V633" i="1"/>
  <c r="V639" i="1"/>
  <c r="V672" i="1"/>
  <c r="V649" i="1"/>
  <c r="V647" i="1"/>
  <c r="V641" i="1"/>
  <c r="V645" i="1"/>
  <c r="V665" i="1"/>
  <c r="V689" i="1"/>
  <c r="V687" i="1"/>
  <c r="V734" i="1"/>
  <c r="V752" i="1"/>
  <c r="V775" i="1"/>
  <c r="V742" i="1"/>
  <c r="V784" i="1"/>
  <c r="V739" i="1"/>
  <c r="V745" i="1"/>
  <c r="V845" i="1"/>
  <c r="V828" i="1"/>
  <c r="V844" i="1"/>
  <c r="V803" i="1"/>
  <c r="V806" i="1"/>
  <c r="V851" i="1"/>
  <c r="V870" i="1"/>
  <c r="V900" i="1"/>
  <c r="V872" i="1"/>
  <c r="V832" i="1"/>
  <c r="V887" i="1"/>
  <c r="V884" i="1"/>
  <c r="V888" i="1"/>
  <c r="V859" i="1"/>
  <c r="V875" i="1"/>
  <c r="V886" i="1"/>
  <c r="V894" i="1"/>
  <c r="V1594" i="1"/>
  <c r="V1120" i="1"/>
  <c r="V1125" i="1"/>
  <c r="V1126" i="1"/>
  <c r="V873" i="1"/>
  <c r="V862" i="1"/>
  <c r="V1114" i="1"/>
  <c r="V1116" i="1"/>
  <c r="V1118" i="1"/>
  <c r="V1123" i="1"/>
  <c r="V1131" i="1"/>
  <c r="V1130" i="1"/>
  <c r="V1141" i="1"/>
  <c r="V1134" i="1"/>
  <c r="V1135" i="1"/>
  <c r="V1142" i="1"/>
  <c r="V1143" i="1"/>
  <c r="V1144" i="1"/>
  <c r="V1145" i="1"/>
  <c r="V1147" i="1"/>
  <c r="V1150" i="1"/>
  <c r="V1161" i="1"/>
  <c r="V1162" i="1"/>
  <c r="V1113" i="1"/>
  <c r="V1112" i="1"/>
  <c r="V1109" i="1"/>
  <c r="V1154" i="1"/>
  <c r="V1155" i="1"/>
  <c r="V1156" i="1"/>
  <c r="V1157" i="1"/>
  <c r="V1107" i="1"/>
  <c r="V1160" i="1"/>
  <c r="V1469" i="1"/>
  <c r="V1108" i="1"/>
  <c r="V1159" i="1"/>
  <c r="V1165" i="1"/>
  <c r="V1164" i="1"/>
  <c r="V1167" i="1"/>
  <c r="V1166" i="1"/>
  <c r="V1170" i="1"/>
  <c r="V1169" i="1"/>
  <c r="V1168" i="1"/>
  <c r="V1171" i="1"/>
  <c r="V1175" i="1"/>
  <c r="V1177" i="1"/>
  <c r="V1181" i="1"/>
  <c r="V1178" i="1"/>
  <c r="V1180" i="1"/>
  <c r="V1176" i="1"/>
  <c r="V1183" i="1"/>
  <c r="V1184" i="1"/>
  <c r="V1182" i="1"/>
  <c r="V1185" i="1"/>
  <c r="V1186" i="1"/>
  <c r="V1187" i="1"/>
  <c r="V1172" i="1"/>
  <c r="V1179" i="1"/>
  <c r="V1188" i="1"/>
  <c r="V1191" i="1"/>
  <c r="V1190" i="1"/>
  <c r="V1194" i="1"/>
  <c r="V1195" i="1"/>
  <c r="V1197" i="1"/>
  <c r="V1196" i="1"/>
  <c r="V1192" i="1"/>
  <c r="V1193" i="1"/>
  <c r="V1189" i="1"/>
  <c r="V1198" i="1"/>
  <c r="V1202" i="1"/>
  <c r="V1200" i="1"/>
  <c r="V1199" i="1"/>
  <c r="V1201" i="1"/>
  <c r="V1204" i="1"/>
  <c r="V1206" i="1"/>
  <c r="V1205" i="1"/>
  <c r="V1207" i="1"/>
  <c r="V1208" i="1"/>
  <c r="V1210" i="1"/>
  <c r="V1213" i="1"/>
  <c r="V1212" i="1"/>
  <c r="V1211" i="1"/>
  <c r="V1209" i="1"/>
  <c r="V1203" i="1"/>
  <c r="V1214" i="1"/>
  <c r="V1111" i="1"/>
  <c r="V1128" i="1"/>
  <c r="V1133" i="1"/>
  <c r="V1219" i="1"/>
  <c r="V1218" i="1"/>
  <c r="V1233" i="1"/>
  <c r="V1231" i="1"/>
  <c r="V1232" i="1"/>
  <c r="V1227" i="1"/>
  <c r="V1690" i="1"/>
  <c r="V1665" i="1"/>
  <c r="V1228" i="1"/>
  <c r="V1237" i="1"/>
  <c r="V1106" i="1"/>
  <c r="V1240" i="1"/>
  <c r="V1246" i="1"/>
  <c r="V1241" i="1"/>
  <c r="V1242" i="1"/>
  <c r="V1243" i="1"/>
  <c r="V1244" i="1"/>
  <c r="V1245" i="1"/>
  <c r="V1250" i="1"/>
  <c r="V1252" i="1"/>
  <c r="V1251" i="1"/>
  <c r="V1247" i="1"/>
  <c r="V1248" i="1"/>
  <c r="V1249" i="1"/>
  <c r="V1253" i="1"/>
  <c r="V1256" i="1"/>
  <c r="V1257" i="1"/>
  <c r="V1258" i="1"/>
  <c r="V1259" i="1"/>
  <c r="V1254" i="1"/>
  <c r="V1255" i="1"/>
  <c r="V1260" i="1"/>
  <c r="V1261" i="1"/>
  <c r="V1262" i="1"/>
  <c r="V1263" i="1"/>
  <c r="V1264" i="1"/>
  <c r="V1267" i="1"/>
  <c r="V1265" i="1"/>
  <c r="V1266" i="1"/>
  <c r="V1270" i="1"/>
  <c r="V1269" i="1"/>
  <c r="V1272" i="1"/>
  <c r="V1273" i="1"/>
  <c r="V1275" i="1"/>
  <c r="V1277" i="1"/>
  <c r="V1278" i="1"/>
  <c r="V1283" i="1"/>
  <c r="V1286" i="1"/>
  <c r="V1274" i="1"/>
  <c r="V1276" i="1"/>
  <c r="V1279" i="1"/>
  <c r="V1280" i="1"/>
  <c r="V1287" i="1"/>
  <c r="V1282" i="1"/>
  <c r="V1285" i="1"/>
  <c r="V1281" i="1"/>
  <c r="V1284" i="1"/>
  <c r="V1288" i="1"/>
  <c r="V1289" i="1"/>
  <c r="V1290" i="1"/>
  <c r="V1291" i="1"/>
  <c r="V1292" i="1"/>
  <c r="V1271" i="1"/>
  <c r="V1238" i="1"/>
  <c r="V1295" i="1"/>
  <c r="V1239" i="1"/>
  <c r="V1652" i="1"/>
  <c r="V1663" i="1"/>
  <c r="V1658" i="1"/>
  <c r="V1678" i="1"/>
  <c r="V1653" i="1"/>
  <c r="V1689" i="1"/>
  <c r="V1671" i="1"/>
  <c r="V1268" i="1"/>
  <c r="V557" i="1"/>
  <c r="V457" i="1"/>
  <c r="V462" i="1"/>
  <c r="V1655" i="1"/>
  <c r="V468" i="1"/>
  <c r="V1685" i="1"/>
  <c r="V1667" i="1"/>
  <c r="V465" i="1"/>
  <c r="V482" i="1"/>
  <c r="V480" i="1"/>
  <c r="V466" i="1"/>
  <c r="V550" i="1"/>
  <c r="V508" i="1"/>
  <c r="V511" i="1"/>
  <c r="V510" i="1"/>
  <c r="V518" i="1"/>
  <c r="V578" i="1"/>
  <c r="V574" i="1"/>
  <c r="V554" i="1"/>
  <c r="V576" i="1"/>
  <c r="V561" i="1"/>
  <c r="V571" i="1"/>
  <c r="V565" i="1"/>
  <c r="V586" i="1"/>
  <c r="V564" i="1"/>
  <c r="V560" i="1"/>
  <c r="V569" i="1"/>
  <c r="V594" i="1"/>
  <c r="V599" i="1"/>
  <c r="V588" i="1"/>
  <c r="V591" i="1"/>
  <c r="V620" i="1"/>
  <c r="V606" i="1"/>
  <c r="V622" i="1"/>
  <c r="V607" i="1"/>
  <c r="V628" i="1"/>
  <c r="V605" i="1"/>
  <c r="V630" i="1"/>
  <c r="V677" i="1"/>
  <c r="V692" i="1"/>
  <c r="V679" i="1"/>
  <c r="V668" i="1"/>
  <c r="V658" i="1"/>
  <c r="V659" i="1"/>
  <c r="V638" i="1"/>
  <c r="V670" i="1"/>
  <c r="V644" i="1"/>
  <c r="V666" i="1"/>
  <c r="V669" i="1"/>
  <c r="V634" i="1"/>
  <c r="V650" i="1"/>
  <c r="V652" i="1"/>
  <c r="V676" i="1"/>
  <c r="V662" i="1"/>
  <c r="V138" i="1"/>
  <c r="V651" i="1"/>
  <c r="V648" i="1"/>
  <c r="V671" i="1"/>
  <c r="V685" i="1"/>
  <c r="V684" i="1"/>
  <c r="V719" i="1"/>
  <c r="V711" i="1"/>
  <c r="V726" i="1"/>
  <c r="V724" i="1"/>
  <c r="V722" i="1"/>
  <c r="V730" i="1"/>
  <c r="V727" i="1"/>
  <c r="V1425" i="1"/>
  <c r="V729" i="1"/>
  <c r="V732" i="1"/>
  <c r="V768" i="1"/>
  <c r="V774" i="1"/>
  <c r="V738" i="1"/>
  <c r="V761" i="1"/>
  <c r="V773" i="1"/>
  <c r="V762" i="1"/>
  <c r="V735" i="1"/>
  <c r="V743" i="1"/>
  <c r="V744" i="1"/>
  <c r="V778" i="1"/>
  <c r="V750" i="1"/>
  <c r="V758" i="1"/>
  <c r="V746" i="1"/>
  <c r="V751" i="1"/>
  <c r="V776" i="1"/>
  <c r="V771" i="1"/>
  <c r="V741" i="1"/>
  <c r="V756" i="1"/>
  <c r="V846" i="1"/>
  <c r="V826" i="1"/>
  <c r="V817" i="1"/>
  <c r="V801" i="1"/>
  <c r="V797" i="1"/>
  <c r="V805" i="1"/>
  <c r="V853" i="1"/>
  <c r="V794" i="1"/>
  <c r="V819" i="1"/>
  <c r="V849" i="1"/>
  <c r="V814" i="1"/>
  <c r="V856" i="1"/>
  <c r="V841" i="1"/>
  <c r="V833" i="1"/>
  <c r="V790" i="1"/>
  <c r="V825" i="1"/>
  <c r="V789" i="1"/>
  <c r="V821" i="1"/>
  <c r="V799" i="1"/>
  <c r="V842" i="1"/>
  <c r="V848" i="1"/>
  <c r="V829" i="1"/>
  <c r="V786" i="1"/>
  <c r="V847" i="1"/>
  <c r="V795" i="1"/>
  <c r="V852" i="1"/>
  <c r="V902" i="1"/>
  <c r="V868" i="1"/>
  <c r="V898" i="1"/>
  <c r="V893" i="1"/>
  <c r="V877" i="1"/>
  <c r="V874" i="1"/>
  <c r="V878" i="1"/>
  <c r="V890" i="1"/>
  <c r="V895" i="1"/>
  <c r="V889" i="1"/>
  <c r="V891" i="1"/>
  <c r="V881" i="1"/>
  <c r="V865" i="1"/>
  <c r="V867" i="1"/>
  <c r="V863" i="1"/>
  <c r="V864" i="1"/>
  <c r="V861" i="1"/>
  <c r="V830" i="1"/>
  <c r="V901" i="1"/>
  <c r="V892" i="1"/>
  <c r="V808" i="1"/>
  <c r="V896" i="1"/>
  <c r="V899" i="1"/>
  <c r="V807" i="1"/>
  <c r="V897" i="1"/>
  <c r="V882" i="1"/>
  <c r="V920" i="1"/>
  <c r="V933" i="1"/>
  <c r="V917" i="1"/>
  <c r="V940" i="1"/>
  <c r="V927" i="1"/>
  <c r="V941" i="1"/>
  <c r="V926" i="1"/>
  <c r="V937" i="1"/>
  <c r="V929" i="1"/>
  <c r="V939" i="1"/>
  <c r="V932" i="1"/>
  <c r="V921" i="1"/>
  <c r="V914" i="1"/>
  <c r="V916" i="1"/>
  <c r="V1016" i="1"/>
  <c r="V1051" i="1"/>
  <c r="V1035" i="1"/>
  <c r="V1022" i="1"/>
  <c r="V1041" i="1"/>
  <c r="V1045" i="1"/>
  <c r="V1028" i="1"/>
  <c r="V1065" i="1"/>
  <c r="V1030" i="1"/>
  <c r="V1068" i="1"/>
  <c r="V1062" i="1"/>
  <c r="V1058" i="1"/>
  <c r="V1067" i="1"/>
  <c r="V1097" i="1"/>
  <c r="V1102" i="1"/>
  <c r="V1064" i="1"/>
  <c r="V1088" i="1"/>
  <c r="V1127" i="1"/>
  <c r="V1132" i="1"/>
  <c r="V1146" i="1"/>
  <c r="V1149" i="1"/>
  <c r="V1124" i="1"/>
  <c r="V1235" i="1"/>
  <c r="V1121" i="1"/>
  <c r="V1137" i="1"/>
  <c r="V1148" i="1"/>
  <c r="V1234" i="1"/>
  <c r="V1139" i="1"/>
  <c r="V1129" i="1"/>
  <c r="V1152" i="1"/>
  <c r="V1117" i="1"/>
  <c r="V1119" i="1"/>
  <c r="V1110" i="1"/>
  <c r="V1236" i="1"/>
  <c r="V1222" i="1"/>
  <c r="V1229" i="1"/>
  <c r="V715" i="1"/>
  <c r="V458" i="1"/>
  <c r="V488" i="1"/>
  <c r="V485" i="1"/>
  <c r="V547" i="1"/>
  <c r="V513" i="1"/>
  <c r="V537" i="1"/>
  <c r="V525" i="1"/>
  <c r="V556" i="1"/>
  <c r="V570" i="1"/>
  <c r="V590" i="1"/>
  <c r="V616" i="1"/>
  <c r="V609" i="1"/>
  <c r="V612" i="1"/>
  <c r="V613" i="1"/>
  <c r="V614" i="1"/>
  <c r="V624" i="1"/>
  <c r="V610" i="1"/>
  <c r="V617" i="1"/>
  <c r="V602" i="1"/>
  <c r="V604" i="1"/>
  <c r="V615" i="1"/>
  <c r="V646" i="1"/>
  <c r="V660" i="1"/>
  <c r="V655" i="1"/>
  <c r="V629" i="1"/>
  <c r="V653" i="1"/>
  <c r="V694" i="1"/>
  <c r="V683" i="1"/>
  <c r="V693" i="1"/>
  <c r="V717" i="1"/>
  <c r="V699" i="1"/>
  <c r="V731" i="1"/>
  <c r="V698" i="1"/>
  <c r="V763" i="1"/>
  <c r="V740" i="1"/>
  <c r="V754" i="1"/>
  <c r="V770" i="1"/>
  <c r="V767" i="1"/>
  <c r="V760" i="1"/>
  <c r="V764" i="1"/>
  <c r="V736" i="1"/>
  <c r="V765" i="1"/>
  <c r="V777" i="1"/>
  <c r="V749" i="1"/>
  <c r="V759" i="1"/>
  <c r="V757" i="1"/>
  <c r="V753" i="1"/>
  <c r="V837" i="1"/>
  <c r="V804" i="1"/>
  <c r="V787" i="1"/>
  <c r="V824" i="1"/>
  <c r="V802" i="1"/>
  <c r="V813" i="1"/>
  <c r="V854" i="1"/>
  <c r="V883" i="1"/>
  <c r="V876" i="1"/>
  <c r="V903" i="1"/>
  <c r="V815" i="1"/>
  <c r="V818" i="1"/>
  <c r="V942" i="1"/>
  <c r="V915" i="1"/>
  <c r="V936" i="1"/>
  <c r="V918" i="1"/>
  <c r="V1136" i="1"/>
  <c r="V1122" i="1"/>
  <c r="V1151" i="1"/>
  <c r="V1138" i="1"/>
  <c r="V1140" i="1"/>
  <c r="V1158" i="1"/>
  <c r="V1153" i="1"/>
  <c r="V1221" i="1"/>
  <c r="V1216" i="1"/>
  <c r="V1230" i="1"/>
  <c r="V1223" i="1"/>
  <c r="V1215" i="1"/>
  <c r="V1226" i="1"/>
  <c r="V1224" i="1"/>
  <c r="V1220" i="1"/>
  <c r="V1217" i="1"/>
  <c r="V172" i="1"/>
  <c r="V112" i="1"/>
  <c r="V700" i="1"/>
  <c r="V408" i="1"/>
  <c r="V402" i="1"/>
  <c r="V399" i="1"/>
  <c r="V401" i="1"/>
  <c r="V403" i="1"/>
  <c r="V400" i="1"/>
  <c r="V404" i="1"/>
  <c r="V405" i="1"/>
  <c r="V406" i="1"/>
  <c r="V407" i="1"/>
  <c r="V409" i="1"/>
  <c r="V410" i="1"/>
  <c r="V411" i="1"/>
  <c r="V412" i="1"/>
  <c r="V413" i="1"/>
  <c r="V414" i="1"/>
  <c r="V416" i="1"/>
  <c r="V415" i="1"/>
  <c r="V1651" i="1"/>
  <c r="V1680" i="1"/>
  <c r="V1299" i="1"/>
  <c r="V1301" i="1"/>
  <c r="V1300" i="1"/>
  <c r="V417" i="1"/>
  <c r="V1349" i="1"/>
  <c r="V168" i="1"/>
  <c r="V169" i="1"/>
  <c r="V170" i="1"/>
  <c r="V1293" i="1"/>
  <c r="V1294" i="1"/>
  <c r="V1302" i="1"/>
  <c r="V1303" i="1"/>
  <c r="V1320" i="1"/>
  <c r="V1311" i="1"/>
  <c r="V1317" i="1"/>
  <c r="V1316" i="1"/>
  <c r="V1313" i="1"/>
  <c r="V1309" i="1"/>
  <c r="V1306" i="1"/>
  <c r="V1319" i="1"/>
  <c r="V1315" i="1"/>
  <c r="V1321" i="1"/>
  <c r="V1318" i="1"/>
  <c r="V1314" i="1"/>
  <c r="V1312" i="1"/>
  <c r="V1307" i="1"/>
  <c r="V1310" i="1"/>
  <c r="V1308" i="1"/>
  <c r="V1305" i="1"/>
  <c r="V1304" i="1"/>
  <c r="V1322" i="1"/>
  <c r="V1323" i="1"/>
  <c r="V1330" i="1"/>
  <c r="V1329" i="1"/>
  <c r="V1331" i="1"/>
  <c r="V1324" i="1"/>
  <c r="V1326" i="1"/>
  <c r="V1327" i="1"/>
  <c r="V1333" i="1"/>
  <c r="V1332" i="1"/>
  <c r="V1328" i="1"/>
  <c r="V1335" i="1"/>
  <c r="V1337" i="1"/>
  <c r="V1334" i="1"/>
  <c r="V1336" i="1"/>
  <c r="V1339" i="1"/>
  <c r="V1341" i="1"/>
  <c r="V1325" i="1"/>
  <c r="V1338" i="1"/>
  <c r="V1340" i="1"/>
  <c r="V1347" i="1"/>
  <c r="V1348" i="1"/>
  <c r="V1345" i="1"/>
  <c r="V1343" i="1"/>
  <c r="V1346" i="1"/>
  <c r="V1344" i="1"/>
  <c r="V1342" i="1"/>
  <c r="V1352" i="1"/>
  <c r="V1398" i="1"/>
  <c r="V1351" i="1"/>
  <c r="V1367" i="1"/>
  <c r="V1356" i="1"/>
  <c r="V1354" i="1"/>
  <c r="V1353" i="1"/>
  <c r="V1355" i="1"/>
  <c r="V1363" i="1"/>
  <c r="V1362" i="1"/>
  <c r="V1361" i="1"/>
  <c r="V1360" i="1"/>
  <c r="V1359" i="1"/>
  <c r="V1358" i="1"/>
  <c r="V1357" i="1"/>
  <c r="V1366" i="1"/>
  <c r="V1368" i="1"/>
  <c r="V1364" i="1"/>
  <c r="V1365" i="1"/>
  <c r="V1370" i="1"/>
  <c r="V1369" i="1"/>
  <c r="V1371" i="1"/>
  <c r="V1372" i="1"/>
  <c r="V1374" i="1"/>
  <c r="V1373" i="1"/>
  <c r="V1375" i="1"/>
  <c r="V1377" i="1"/>
  <c r="V1376" i="1"/>
  <c r="V1379" i="1"/>
  <c r="V1378" i="1"/>
  <c r="V1381" i="1"/>
  <c r="V1382" i="1"/>
  <c r="V1383" i="1"/>
  <c r="V1384" i="1"/>
  <c r="V1385" i="1"/>
  <c r="V1386" i="1"/>
  <c r="V1392" i="1"/>
  <c r="V1390" i="1"/>
  <c r="V1389" i="1"/>
  <c r="V1388" i="1"/>
  <c r="V1400" i="1"/>
  <c r="V1399" i="1"/>
  <c r="V1397" i="1"/>
  <c r="V1395" i="1"/>
  <c r="V1396" i="1"/>
  <c r="V1393" i="1"/>
  <c r="V1394" i="1"/>
  <c r="V1391" i="1"/>
  <c r="V1387" i="1"/>
  <c r="V1401" i="1"/>
  <c r="V1380" i="1"/>
  <c r="V1402" i="1"/>
  <c r="V1403" i="1"/>
  <c r="V1404" i="1"/>
  <c r="V1405" i="1"/>
  <c r="V1406" i="1"/>
  <c r="V1407" i="1"/>
  <c r="V1408" i="1"/>
  <c r="V1410" i="1"/>
  <c r="V1413" i="1"/>
  <c r="V1412" i="1"/>
  <c r="V1409" i="1"/>
  <c r="V1416" i="1"/>
  <c r="V1415" i="1"/>
  <c r="V1417" i="1"/>
  <c r="V1414" i="1"/>
  <c r="V1297" i="1"/>
  <c r="V1411" i="1"/>
  <c r="V464" i="1"/>
  <c r="V533" i="1"/>
  <c r="V509" i="1"/>
  <c r="V523" i="1"/>
  <c r="V524" i="1"/>
  <c r="V575" i="1"/>
  <c r="V563" i="1"/>
  <c r="V592" i="1"/>
  <c r="V626" i="1"/>
  <c r="V608" i="1"/>
  <c r="V619" i="1"/>
  <c r="V637" i="1"/>
  <c r="V674" i="1"/>
  <c r="V667" i="1"/>
  <c r="V636" i="1"/>
  <c r="V718" i="1"/>
  <c r="V713" i="1"/>
  <c r="V714" i="1"/>
  <c r="V712" i="1"/>
  <c r="V723" i="1"/>
  <c r="V733" i="1"/>
  <c r="V728" i="1"/>
  <c r="V747" i="1"/>
  <c r="V796" i="1"/>
  <c r="V798" i="1"/>
  <c r="V827" i="1"/>
  <c r="V834" i="1"/>
  <c r="V860" i="1"/>
  <c r="V816" i="1"/>
  <c r="V938" i="1"/>
  <c r="V935" i="1"/>
  <c r="V924" i="1"/>
  <c r="V928" i="1"/>
  <c r="V945" i="1"/>
  <c r="V1173" i="1"/>
  <c r="V1174" i="1"/>
  <c r="V1556" i="1"/>
  <c r="V1163" i="1"/>
  <c r="V161" i="1"/>
  <c r="V340" i="1"/>
  <c r="V769" i="1"/>
  <c r="V766" i="1"/>
  <c r="V737" i="1"/>
  <c r="V772" i="1"/>
  <c r="V783" i="1"/>
  <c r="V748" i="1"/>
  <c r="V931" i="1"/>
  <c r="V1350" i="1"/>
  <c r="V1420" i="1"/>
  <c r="V1421" i="1"/>
  <c r="V1418" i="1"/>
  <c r="V1419" i="1"/>
  <c r="V1422" i="1"/>
  <c r="V1225" i="1"/>
  <c r="V568" i="1"/>
  <c r="V582" i="1"/>
  <c r="V587" i="1"/>
  <c r="V577" i="1"/>
  <c r="V559" i="1"/>
  <c r="V584" i="1"/>
  <c r="V585" i="1"/>
  <c r="V907" i="1"/>
  <c r="V282" i="1"/>
  <c r="V1666" i="1"/>
  <c r="V1595" i="1"/>
  <c r="V1722" i="1"/>
  <c r="V1641" i="1"/>
  <c r="V1740" i="1"/>
  <c r="V1460" i="1"/>
  <c r="V1579" i="1"/>
  <c r="V15" i="1"/>
  <c r="V1681" i="1"/>
  <c r="V1576" i="1"/>
  <c r="V1580" i="1"/>
  <c r="V1676" i="1"/>
  <c r="V1470" i="1"/>
  <c r="V1656" i="1"/>
  <c r="V12" i="1"/>
  <c r="V44" i="1"/>
  <c r="V1734" i="1"/>
  <c r="V54" i="1"/>
  <c r="V1735" i="1"/>
  <c r="V1736" i="1"/>
  <c r="V1737" i="1"/>
  <c r="V1738" i="1"/>
  <c r="V1739" i="1"/>
  <c r="V1433" i="1"/>
  <c r="V1662" i="1"/>
  <c r="V1683" i="1"/>
  <c r="U1462" i="1"/>
  <c r="U1461" i="1"/>
  <c r="U1468" i="1"/>
  <c r="U1552" i="1"/>
  <c r="U1561" i="1"/>
  <c r="U1581" i="1"/>
  <c r="U1582" i="1"/>
  <c r="U1584" i="1"/>
  <c r="U1583" i="1"/>
  <c r="U1585" i="1"/>
  <c r="U1603" i="1"/>
  <c r="U1596" i="1"/>
  <c r="U1675" i="1"/>
  <c r="U1654" i="1"/>
  <c r="U1684" i="1"/>
  <c r="U1660" i="1"/>
  <c r="U1687" i="1"/>
  <c r="U1672" i="1"/>
  <c r="U1494" i="1"/>
  <c r="U1480" i="1"/>
  <c r="U1486" i="1"/>
  <c r="U1508" i="1"/>
  <c r="U1512" i="1"/>
  <c r="U1504" i="1"/>
  <c r="U1509" i="1"/>
  <c r="U1522" i="1"/>
  <c r="U1523" i="1"/>
  <c r="U1525" i="1"/>
  <c r="U1597" i="1"/>
  <c r="U1664" i="1"/>
  <c r="U1657" i="1"/>
  <c r="U1586" i="1"/>
  <c r="U1533" i="1"/>
  <c r="U1532" i="1"/>
  <c r="U1537" i="1"/>
  <c r="U1477" i="1"/>
  <c r="U1541" i="1"/>
  <c r="U1568" i="1"/>
  <c r="U1668" i="1"/>
  <c r="U1492" i="1"/>
  <c r="U1489" i="1"/>
  <c r="U1493" i="1"/>
  <c r="U1496" i="1"/>
  <c r="U1476" i="1"/>
  <c r="U223" i="1"/>
  <c r="U1482" i="1"/>
  <c r="U354" i="1"/>
  <c r="U1484" i="1"/>
  <c r="U1488" i="1"/>
  <c r="U1602" i="1"/>
  <c r="U1502" i="1"/>
  <c r="U1725" i="1"/>
  <c r="U1724" i="1"/>
  <c r="U1471" i="1"/>
  <c r="U1473" i="1"/>
  <c r="U1472" i="1"/>
  <c r="U1726" i="1"/>
  <c r="U1727" i="1"/>
  <c r="U1728" i="1"/>
  <c r="U1618" i="1"/>
  <c r="U11" i="1"/>
  <c r="U1442" i="1"/>
  <c r="U10" i="1"/>
  <c r="U1617" i="1"/>
  <c r="U1450" i="1"/>
  <c r="U1439" i="1"/>
  <c r="U1604" i="1"/>
  <c r="U1605" i="1"/>
  <c r="U1430" i="1"/>
  <c r="U1440" i="1"/>
  <c r="U1431" i="1"/>
  <c r="U1452" i="1"/>
  <c r="U1438" i="1"/>
  <c r="U1444" i="1"/>
  <c r="U1449" i="1"/>
  <c r="U22" i="1"/>
  <c r="U1647" i="1"/>
  <c r="U246" i="1"/>
  <c r="U249" i="1"/>
  <c r="U1716" i="1"/>
  <c r="U1451" i="1"/>
  <c r="U1432" i="1"/>
  <c r="U1434" i="1"/>
  <c r="U1436" i="1"/>
  <c r="U1435" i="1"/>
  <c r="U23" i="1"/>
  <c r="U247" i="1"/>
  <c r="U1448" i="1"/>
  <c r="U41" i="1"/>
  <c r="U1485" i="1"/>
  <c r="U1643" i="1"/>
  <c r="U1623" i="1"/>
  <c r="U1588" i="1"/>
  <c r="U1589" i="1"/>
  <c r="U1648" i="1"/>
  <c r="U13" i="1"/>
  <c r="U1719" i="1"/>
  <c r="U1720" i="1"/>
  <c r="U1721" i="1"/>
  <c r="U1593" i="1"/>
  <c r="U1644" i="1"/>
  <c r="U1592" i="1"/>
  <c r="U14" i="1"/>
  <c r="U1638" i="1"/>
  <c r="U1630" i="1"/>
  <c r="U1456" i="1"/>
  <c r="U1695" i="1"/>
  <c r="U1619" i="1"/>
  <c r="U1454" i="1"/>
  <c r="U1455" i="1"/>
  <c r="U1696" i="1"/>
  <c r="U1649" i="1"/>
  <c r="U16" i="1"/>
  <c r="U1645" i="1"/>
  <c r="U1646" i="1"/>
  <c r="U1730" i="1"/>
  <c r="U1732" i="1"/>
  <c r="U19" i="1"/>
  <c r="U1731" i="1"/>
  <c r="U20" i="1"/>
  <c r="U21" i="1"/>
  <c r="U1650" i="1"/>
  <c r="U1620" i="1"/>
  <c r="U1621" i="1"/>
  <c r="U18" i="1"/>
  <c r="U1631" i="1"/>
  <c r="U17" i="1"/>
  <c r="U1639" i="1"/>
  <c r="U1553" i="1"/>
  <c r="U1610" i="1"/>
  <c r="U1609" i="1"/>
  <c r="U1607" i="1"/>
  <c r="U1608" i="1"/>
  <c r="U1606" i="1"/>
  <c r="U1611" i="1"/>
  <c r="U1612" i="1"/>
  <c r="U1453" i="1"/>
  <c r="U1503" i="1"/>
  <c r="U1487" i="1"/>
  <c r="U1516" i="1"/>
  <c r="U1506" i="1"/>
  <c r="U1513" i="1"/>
  <c r="U1518" i="1"/>
  <c r="U1510" i="1"/>
  <c r="U248" i="1"/>
  <c r="U1526" i="1"/>
  <c r="U1524" i="1"/>
  <c r="U1538" i="1"/>
  <c r="U1531" i="1"/>
  <c r="U1539" i="1"/>
  <c r="U1544" i="1"/>
  <c r="U1536" i="1"/>
  <c r="U1534" i="1"/>
  <c r="U1542" i="1"/>
  <c r="U1564" i="1"/>
  <c r="U1567" i="1"/>
  <c r="U1570" i="1"/>
  <c r="U1569" i="1"/>
  <c r="U1515" i="1"/>
  <c r="U1661" i="1"/>
  <c r="U701" i="1"/>
  <c r="U1498" i="1"/>
  <c r="U1514" i="1"/>
  <c r="U1535" i="1"/>
  <c r="U1566" i="1"/>
  <c r="U1528" i="1"/>
  <c r="U1517" i="1"/>
  <c r="U1478" i="1"/>
  <c r="U1481" i="1"/>
  <c r="U1546" i="1"/>
  <c r="U1571" i="1"/>
  <c r="U1511" i="1"/>
  <c r="U1545" i="1"/>
  <c r="U1495" i="1"/>
  <c r="U1520" i="1"/>
  <c r="U1530" i="1"/>
  <c r="U1507" i="1"/>
  <c r="U1479" i="1"/>
  <c r="U1521" i="1"/>
  <c r="U1692" i="1"/>
  <c r="U1437" i="1"/>
  <c r="U1445" i="1"/>
  <c r="U1447" i="1"/>
  <c r="U1729" i="1"/>
  <c r="U1616" i="1"/>
  <c r="U378" i="1"/>
  <c r="U341" i="1"/>
  <c r="U1115" i="1"/>
  <c r="U1575" i="1"/>
  <c r="U40" i="1"/>
  <c r="U75" i="1"/>
  <c r="U1578" i="1"/>
  <c r="U1577" i="1"/>
  <c r="U1624" i="1"/>
  <c r="U1543" i="1"/>
  <c r="U1673" i="1"/>
  <c r="U1563" i="1"/>
  <c r="U289" i="1"/>
  <c r="U290" i="1"/>
  <c r="U291" i="1"/>
  <c r="U1490" i="1"/>
  <c r="U1491" i="1"/>
  <c r="U1565" i="1"/>
  <c r="U1590" i="1"/>
  <c r="U1711" i="1"/>
  <c r="U1714" i="1"/>
  <c r="U1712" i="1"/>
  <c r="U1715" i="1"/>
  <c r="U1627" i="1"/>
  <c r="U1710" i="1"/>
  <c r="U1713" i="1"/>
  <c r="U1626" i="1"/>
  <c r="U1625" i="1"/>
  <c r="U1709" i="1"/>
  <c r="U1698" i="1"/>
  <c r="U1699" i="1"/>
  <c r="U1723" i="1"/>
  <c r="U1628" i="1"/>
  <c r="U34" i="1"/>
  <c r="U1629" i="1"/>
  <c r="U1701" i="1"/>
  <c r="U1640" i="1"/>
  <c r="U1700" i="1"/>
  <c r="U1702" i="1"/>
  <c r="U1642" i="1"/>
  <c r="U1483" i="1"/>
  <c r="U1443" i="1"/>
  <c r="U1446" i="1"/>
  <c r="U146" i="1"/>
  <c r="U1694" i="1"/>
  <c r="U1426" i="1"/>
  <c r="U1458" i="1"/>
  <c r="U1457" i="1"/>
  <c r="U1591" i="1"/>
  <c r="U1613" i="1"/>
  <c r="U1572" i="1"/>
  <c r="U1574" i="1"/>
  <c r="U1573" i="1"/>
  <c r="U1540" i="1"/>
  <c r="U26" i="1"/>
  <c r="U1587" i="1"/>
  <c r="U1475" i="1"/>
  <c r="U1505" i="1"/>
  <c r="U1527" i="1"/>
  <c r="U1497" i="1"/>
  <c r="U1519" i="1"/>
  <c r="U28" i="1"/>
  <c r="U1429" i="1"/>
  <c r="U1466" i="1"/>
  <c r="U1467" i="1"/>
  <c r="U1632" i="1"/>
  <c r="U1718" i="1"/>
  <c r="U1529" i="1"/>
  <c r="U221" i="1"/>
  <c r="U42" i="1"/>
  <c r="U53" i="1"/>
  <c r="U67" i="1"/>
  <c r="U73" i="1"/>
  <c r="U65" i="1"/>
  <c r="U51" i="1"/>
  <c r="U57" i="1"/>
  <c r="U52" i="1"/>
  <c r="U63" i="1"/>
  <c r="U61" i="1"/>
  <c r="U47" i="1"/>
  <c r="U56" i="1"/>
  <c r="U72" i="1"/>
  <c r="U70" i="1"/>
  <c r="U48" i="1"/>
  <c r="U58" i="1"/>
  <c r="U62" i="1"/>
  <c r="U71" i="1"/>
  <c r="U46" i="1"/>
  <c r="U55" i="1"/>
  <c r="U45" i="1"/>
  <c r="U74" i="1"/>
  <c r="U64" i="1"/>
  <c r="U59" i="1"/>
  <c r="U50" i="1"/>
  <c r="U60" i="1"/>
  <c r="U68" i="1"/>
  <c r="U49" i="1"/>
  <c r="U66" i="1"/>
  <c r="U69" i="1"/>
  <c r="U43" i="1"/>
  <c r="U220" i="1"/>
  <c r="U302" i="1"/>
  <c r="U301" i="1"/>
  <c r="U76" i="1"/>
  <c r="U77" i="1"/>
  <c r="U78" i="1"/>
  <c r="U79" i="1"/>
  <c r="U171" i="1"/>
  <c r="U81" i="1"/>
  <c r="U101" i="1"/>
  <c r="U104" i="1"/>
  <c r="U88" i="1"/>
  <c r="U109" i="1"/>
  <c r="U100" i="1"/>
  <c r="U93" i="1"/>
  <c r="U103" i="1"/>
  <c r="U105" i="1"/>
  <c r="U107" i="1"/>
  <c r="U91" i="1"/>
  <c r="U85" i="1"/>
  <c r="U95" i="1"/>
  <c r="U110" i="1"/>
  <c r="U106" i="1"/>
  <c r="U83" i="1"/>
  <c r="U87" i="1"/>
  <c r="U102" i="1"/>
  <c r="U94" i="1"/>
  <c r="U98" i="1"/>
  <c r="U84" i="1"/>
  <c r="U108" i="1"/>
  <c r="U97" i="1"/>
  <c r="U92" i="1"/>
  <c r="U89" i="1"/>
  <c r="U80" i="1"/>
  <c r="U86" i="1"/>
  <c r="U96" i="1"/>
  <c r="U90" i="1"/>
  <c r="U99" i="1"/>
  <c r="U111" i="1"/>
  <c r="U82" i="1"/>
  <c r="U1633" i="1"/>
  <c r="U115" i="1"/>
  <c r="U1634" i="1"/>
  <c r="U1635" i="1"/>
  <c r="U29" i="1"/>
  <c r="U30" i="1"/>
  <c r="U32" i="1"/>
  <c r="U33" i="1"/>
  <c r="U31" i="1"/>
  <c r="U1441" i="1"/>
  <c r="U113" i="1"/>
  <c r="U114" i="1"/>
  <c r="U116" i="1"/>
  <c r="U118" i="1"/>
  <c r="U121" i="1"/>
  <c r="U119" i="1"/>
  <c r="U120" i="1"/>
  <c r="U122" i="1"/>
  <c r="U123" i="1"/>
  <c r="U124" i="1"/>
  <c r="U125" i="1"/>
  <c r="U128" i="1"/>
  <c r="U126" i="1"/>
  <c r="U127" i="1"/>
  <c r="U143" i="1"/>
  <c r="U139" i="1"/>
  <c r="U141" i="1"/>
  <c r="U140" i="1"/>
  <c r="U142" i="1"/>
  <c r="U299" i="1"/>
  <c r="U131" i="1"/>
  <c r="U134" i="1"/>
  <c r="U135" i="1"/>
  <c r="U136" i="1"/>
  <c r="U133" i="1"/>
  <c r="U137" i="1"/>
  <c r="U129" i="1"/>
  <c r="U132" i="1"/>
  <c r="U130" i="1"/>
  <c r="U1427" i="1"/>
  <c r="U1428" i="1"/>
  <c r="U155" i="1"/>
  <c r="U148" i="1"/>
  <c r="U149" i="1"/>
  <c r="U153" i="1"/>
  <c r="U152" i="1"/>
  <c r="U300" i="1"/>
  <c r="U1557" i="1"/>
  <c r="U1559" i="1"/>
  <c r="U423" i="1"/>
  <c r="U439" i="1"/>
  <c r="U1598" i="1"/>
  <c r="U1599" i="1"/>
  <c r="U151" i="1"/>
  <c r="U154" i="1"/>
  <c r="U160" i="1"/>
  <c r="U159" i="1"/>
  <c r="U158" i="1"/>
  <c r="U156" i="1"/>
  <c r="U163" i="1"/>
  <c r="U1742" i="1"/>
  <c r="U164" i="1"/>
  <c r="U1741" i="1"/>
  <c r="U1547" i="1"/>
  <c r="U1693" i="1"/>
  <c r="U1548" i="1"/>
  <c r="U1549" i="1"/>
  <c r="U1554" i="1"/>
  <c r="U1551" i="1"/>
  <c r="U1463" i="1"/>
  <c r="U1555" i="1"/>
  <c r="U1560" i="1"/>
  <c r="U1500" i="1"/>
  <c r="U1499" i="1"/>
  <c r="U193" i="1"/>
  <c r="U192" i="1"/>
  <c r="U190" i="1"/>
  <c r="U196" i="1"/>
  <c r="U199" i="1"/>
  <c r="U175" i="1"/>
  <c r="U198" i="1"/>
  <c r="U182" i="1"/>
  <c r="U173" i="1"/>
  <c r="U191" i="1"/>
  <c r="U184" i="1"/>
  <c r="U179" i="1"/>
  <c r="U187" i="1"/>
  <c r="U180" i="1"/>
  <c r="U195" i="1"/>
  <c r="U200" i="1"/>
  <c r="U186" i="1"/>
  <c r="U183" i="1"/>
  <c r="U181" i="1"/>
  <c r="U176" i="1"/>
  <c r="U177" i="1"/>
  <c r="U202" i="1"/>
  <c r="U189" i="1"/>
  <c r="U185" i="1"/>
  <c r="U188" i="1"/>
  <c r="U197" i="1"/>
  <c r="U174" i="1"/>
  <c r="U194" i="1"/>
  <c r="U178" i="1"/>
  <c r="U201" i="1"/>
  <c r="U203" i="1"/>
  <c r="U204" i="1"/>
  <c r="U27" i="1"/>
  <c r="U25" i="1"/>
  <c r="U24" i="1"/>
  <c r="U39" i="1"/>
  <c r="U38" i="1"/>
  <c r="U35" i="1"/>
  <c r="U37" i="1"/>
  <c r="U36" i="1"/>
  <c r="U205" i="1"/>
  <c r="U9" i="1"/>
  <c r="U308" i="1"/>
  <c r="U957" i="1"/>
  <c r="U955" i="1"/>
  <c r="U208" i="1"/>
  <c r="U210" i="1"/>
  <c r="U8" i="1"/>
  <c r="U7" i="1"/>
  <c r="U6" i="1"/>
  <c r="U951" i="1"/>
  <c r="U950" i="1"/>
  <c r="U949" i="1"/>
  <c r="U3" i="1"/>
  <c r="U948" i="1"/>
  <c r="U959" i="1"/>
  <c r="U331" i="1"/>
  <c r="U304" i="1"/>
  <c r="U293" i="1"/>
  <c r="U303" i="1"/>
  <c r="U322" i="1"/>
  <c r="U294" i="1"/>
  <c r="U317" i="1"/>
  <c r="U323" i="1"/>
  <c r="U327" i="1"/>
  <c r="U307" i="1"/>
  <c r="U328" i="1"/>
  <c r="U329" i="1"/>
  <c r="U324" i="1"/>
  <c r="U306" i="1"/>
  <c r="U315" i="1"/>
  <c r="U292" i="1"/>
  <c r="U311" i="1"/>
  <c r="U314" i="1"/>
  <c r="U297" i="1"/>
  <c r="U295" i="1"/>
  <c r="U316" i="1"/>
  <c r="U320" i="1"/>
  <c r="U335" i="1"/>
  <c r="U333" i="1"/>
  <c r="U330" i="1"/>
  <c r="U334" i="1"/>
  <c r="U326" i="1"/>
  <c r="U332" i="1"/>
  <c r="U309" i="1"/>
  <c r="U310" i="1"/>
  <c r="U321" i="1"/>
  <c r="U325" i="1"/>
  <c r="U312" i="1"/>
  <c r="U298" i="1"/>
  <c r="U305" i="1"/>
  <c r="U318" i="1"/>
  <c r="U296" i="1"/>
  <c r="U313" i="1"/>
  <c r="U319" i="1"/>
  <c r="U952" i="1"/>
  <c r="U956" i="1"/>
  <c r="U966" i="1"/>
  <c r="U964" i="1"/>
  <c r="U5" i="1"/>
  <c r="U4" i="1"/>
  <c r="U275" i="1"/>
  <c r="U274" i="1"/>
  <c r="U381" i="1"/>
  <c r="U967" i="1"/>
  <c r="U1562" i="1"/>
  <c r="U271" i="1"/>
  <c r="U273" i="1"/>
  <c r="U272" i="1"/>
  <c r="U359" i="1"/>
  <c r="U346" i="1"/>
  <c r="U375" i="1"/>
  <c r="U343" i="1"/>
  <c r="U342" i="1"/>
  <c r="U145" i="1"/>
  <c r="U231" i="1"/>
  <c r="U234" i="1"/>
  <c r="U224" i="1"/>
  <c r="U259" i="1"/>
  <c r="U261" i="1"/>
  <c r="U262" i="1"/>
  <c r="U263" i="1"/>
  <c r="U256" i="1"/>
  <c r="U244" i="1"/>
  <c r="U216" i="1"/>
  <c r="U239" i="1"/>
  <c r="U241" i="1"/>
  <c r="U217" i="1"/>
  <c r="U218" i="1"/>
  <c r="U268" i="1"/>
  <c r="U278" i="1"/>
  <c r="U288" i="1"/>
  <c r="U287" i="1"/>
  <c r="U286" i="1"/>
  <c r="U219" i="1"/>
  <c r="U215" i="1"/>
  <c r="U226" i="1"/>
  <c r="U235" i="1"/>
  <c r="U232" i="1"/>
  <c r="U245" i="1"/>
  <c r="U250" i="1"/>
  <c r="U253" i="1"/>
  <c r="U281" i="1"/>
  <c r="U279" i="1"/>
  <c r="U337" i="1"/>
  <c r="U347" i="1"/>
  <c r="U363" i="1"/>
  <c r="U360" i="1"/>
  <c r="U380" i="1"/>
  <c r="U369" i="1"/>
  <c r="U339" i="1"/>
  <c r="U352" i="1"/>
  <c r="U353" i="1"/>
  <c r="U344" i="1"/>
  <c r="U362" i="1"/>
  <c r="U368" i="1"/>
  <c r="U338" i="1"/>
  <c r="U367" i="1"/>
  <c r="U206" i="1"/>
  <c r="U214" i="1"/>
  <c r="U211" i="1"/>
  <c r="U207" i="1"/>
  <c r="U236" i="1"/>
  <c r="U260" i="1"/>
  <c r="U264" i="1"/>
  <c r="U257" i="1"/>
  <c r="U243" i="1"/>
  <c r="U255" i="1"/>
  <c r="U258" i="1"/>
  <c r="U265" i="1"/>
  <c r="U266" i="1"/>
  <c r="U252" i="1"/>
  <c r="U270" i="1"/>
  <c r="U280" i="1"/>
  <c r="U283" i="1"/>
  <c r="U336" i="1"/>
  <c r="U373" i="1"/>
  <c r="U372" i="1"/>
  <c r="U348" i="1"/>
  <c r="U377" i="1"/>
  <c r="U229" i="1"/>
  <c r="U117" i="1"/>
  <c r="U709" i="1"/>
  <c r="U398" i="1"/>
  <c r="U227" i="1"/>
  <c r="U230" i="1"/>
  <c r="U238" i="1"/>
  <c r="U251" i="1"/>
  <c r="U277" i="1"/>
  <c r="U285" i="1"/>
  <c r="U397" i="1"/>
  <c r="U371" i="1"/>
  <c r="U356" i="1"/>
  <c r="U351" i="1"/>
  <c r="U349" i="1"/>
  <c r="U355" i="1"/>
  <c r="U370" i="1"/>
  <c r="U147" i="1"/>
  <c r="U165" i="1"/>
  <c r="U166" i="1"/>
  <c r="U233" i="1"/>
  <c r="U228" i="1"/>
  <c r="U222" i="1"/>
  <c r="U267" i="1"/>
  <c r="U269" i="1"/>
  <c r="U276" i="1"/>
  <c r="U365" i="1"/>
  <c r="U366" i="1"/>
  <c r="U358" i="1"/>
  <c r="U350" i="1"/>
  <c r="U357" i="1"/>
  <c r="U386" i="1"/>
  <c r="U395" i="1"/>
  <c r="U390" i="1"/>
  <c r="U385" i="1"/>
  <c r="U388" i="1"/>
  <c r="U393" i="1"/>
  <c r="U387" i="1"/>
  <c r="U144" i="1"/>
  <c r="U396" i="1"/>
  <c r="U389" i="1"/>
  <c r="U391" i="1"/>
  <c r="U384" i="1"/>
  <c r="U383" i="1"/>
  <c r="U963" i="1"/>
  <c r="U418" i="1"/>
  <c r="U419" i="1"/>
  <c r="U420" i="1"/>
  <c r="U422" i="1"/>
  <c r="U421" i="1"/>
  <c r="U162" i="1"/>
  <c r="U427" i="1"/>
  <c r="U426" i="1"/>
  <c r="U424" i="1"/>
  <c r="U425" i="1"/>
  <c r="U428" i="1"/>
  <c r="U1697" i="1"/>
  <c r="U1600" i="1"/>
  <c r="U1688" i="1"/>
  <c r="U150" i="1"/>
  <c r="U209" i="1"/>
  <c r="U213" i="1"/>
  <c r="U1558" i="1"/>
  <c r="U284" i="1"/>
  <c r="U973" i="1"/>
  <c r="U379" i="1"/>
  <c r="U1717" i="1"/>
  <c r="U1464" i="1"/>
  <c r="U167" i="1"/>
  <c r="U430" i="1"/>
  <c r="U1501" i="1"/>
  <c r="U1601" i="1"/>
  <c r="U225" i="1"/>
  <c r="U242" i="1"/>
  <c r="U240" i="1"/>
  <c r="U486" i="1"/>
  <c r="U483" i="1"/>
  <c r="U512" i="1"/>
  <c r="U528" i="1"/>
  <c r="U530" i="1"/>
  <c r="U522" i="1"/>
  <c r="U536" i="1"/>
  <c r="U971" i="1"/>
  <c r="U540" i="1"/>
  <c r="U548" i="1"/>
  <c r="U976" i="1"/>
  <c r="U977" i="1"/>
  <c r="U1636" i="1"/>
  <c r="U2" i="1"/>
  <c r="U539" i="1"/>
  <c r="U520" i="1"/>
  <c r="U529" i="1"/>
  <c r="U361" i="1"/>
  <c r="U212" i="1"/>
  <c r="U1637" i="1"/>
  <c r="U392" i="1"/>
  <c r="U382" i="1"/>
  <c r="U394" i="1"/>
  <c r="U632" i="1"/>
  <c r="U680" i="1"/>
  <c r="U682" i="1"/>
  <c r="U681" i="1"/>
  <c r="U631" i="1"/>
  <c r="U643" i="1"/>
  <c r="U664" i="1"/>
  <c r="U656" i="1"/>
  <c r="U663" i="1"/>
  <c r="U673" i="1"/>
  <c r="U675" i="1"/>
  <c r="U686" i="1"/>
  <c r="U695" i="1"/>
  <c r="U696" i="1"/>
  <c r="U697" i="1"/>
  <c r="U704" i="1"/>
  <c r="U702" i="1"/>
  <c r="U703" i="1"/>
  <c r="U688" i="1"/>
  <c r="U706" i="1"/>
  <c r="U705" i="1"/>
  <c r="U690" i="1"/>
  <c r="U691" i="1"/>
  <c r="U1465" i="1"/>
  <c r="U254" i="1"/>
  <c r="U708" i="1"/>
  <c r="U707" i="1"/>
  <c r="U678" i="1"/>
  <c r="U1708" i="1"/>
  <c r="U1459" i="1"/>
  <c r="U1704" i="1"/>
  <c r="U1705" i="1"/>
  <c r="U1622" i="1"/>
  <c r="U1550" i="1"/>
  <c r="U1703" i="1"/>
  <c r="U720" i="1"/>
  <c r="U374" i="1"/>
  <c r="U345" i="1"/>
  <c r="U376" i="1"/>
  <c r="U721" i="1"/>
  <c r="U716" i="1"/>
  <c r="U725" i="1"/>
  <c r="U781" i="1"/>
  <c r="U785" i="1"/>
  <c r="U820" i="1"/>
  <c r="U812" i="1"/>
  <c r="U810" i="1"/>
  <c r="U800" i="1"/>
  <c r="U838" i="1"/>
  <c r="U836" i="1"/>
  <c r="U835" i="1"/>
  <c r="U840" i="1"/>
  <c r="U831" i="1"/>
  <c r="U843" i="1"/>
  <c r="U822" i="1"/>
  <c r="U850" i="1"/>
  <c r="U855" i="1"/>
  <c r="U791" i="1"/>
  <c r="U809" i="1"/>
  <c r="U1706" i="1"/>
  <c r="U1615" i="1"/>
  <c r="U1614" i="1"/>
  <c r="U157" i="1"/>
  <c r="U237" i="1"/>
  <c r="U987" i="1"/>
  <c r="U985" i="1"/>
  <c r="U364" i="1"/>
  <c r="U1707" i="1"/>
  <c r="U858" i="1"/>
  <c r="U869" i="1"/>
  <c r="U871" i="1"/>
  <c r="U879" i="1"/>
  <c r="U823" i="1"/>
  <c r="U866" i="1"/>
  <c r="U811" i="1"/>
  <c r="U904" i="1"/>
  <c r="U463" i="1"/>
  <c r="U459" i="1"/>
  <c r="U460" i="1"/>
  <c r="U461" i="1"/>
  <c r="U477" i="1"/>
  <c r="U478" i="1"/>
  <c r="U472" i="1"/>
  <c r="U474" i="1"/>
  <c r="U471" i="1"/>
  <c r="U479" i="1"/>
  <c r="U484" i="1"/>
  <c r="U470" i="1"/>
  <c r="U481" i="1"/>
  <c r="U532" i="1"/>
  <c r="U552" i="1"/>
  <c r="U506" i="1"/>
  <c r="U544" i="1"/>
  <c r="U549" i="1"/>
  <c r="U551" i="1"/>
  <c r="U527" i="1"/>
  <c r="U531" i="1"/>
  <c r="U538" i="1"/>
  <c r="U514" i="1"/>
  <c r="U519" i="1"/>
  <c r="U535" i="1"/>
  <c r="U545" i="1"/>
  <c r="U521" i="1"/>
  <c r="U507" i="1"/>
  <c r="U546" i="1"/>
  <c r="U542" i="1"/>
  <c r="U553" i="1"/>
  <c r="U566" i="1"/>
  <c r="U908" i="1"/>
  <c r="U909" i="1"/>
  <c r="U880" i="1"/>
  <c r="U885" i="1"/>
  <c r="U911" i="1"/>
  <c r="U910" i="1"/>
  <c r="U912" i="1"/>
  <c r="U906" i="1"/>
  <c r="U905" i="1"/>
  <c r="U526" i="1"/>
  <c r="U467" i="1"/>
  <c r="U930" i="1"/>
  <c r="U925" i="1"/>
  <c r="U934" i="1"/>
  <c r="U923" i="1"/>
  <c r="U922" i="1"/>
  <c r="U919" i="1"/>
  <c r="U913" i="1"/>
  <c r="U943" i="1"/>
  <c r="U979" i="1"/>
  <c r="U944" i="1"/>
  <c r="U981" i="1"/>
  <c r="U946" i="1"/>
  <c r="U965" i="1"/>
  <c r="U947" i="1"/>
  <c r="U988" i="1"/>
  <c r="U992" i="1"/>
  <c r="U994" i="1"/>
  <c r="U1000" i="1"/>
  <c r="U960" i="1"/>
  <c r="U998" i="1"/>
  <c r="U1003" i="1"/>
  <c r="U954" i="1"/>
  <c r="U1004" i="1"/>
  <c r="U961" i="1"/>
  <c r="U958" i="1"/>
  <c r="U1013" i="1"/>
  <c r="U1014" i="1"/>
  <c r="U1009" i="1"/>
  <c r="U431" i="1"/>
  <c r="U453" i="1"/>
  <c r="U953" i="1"/>
  <c r="U984" i="1"/>
  <c r="U972" i="1"/>
  <c r="U448" i="1"/>
  <c r="U970" i="1"/>
  <c r="U969" i="1"/>
  <c r="U440" i="1"/>
  <c r="U968" i="1"/>
  <c r="U491" i="1"/>
  <c r="U975" i="1"/>
  <c r="U495" i="1"/>
  <c r="U978" i="1"/>
  <c r="U991" i="1"/>
  <c r="U989" i="1"/>
  <c r="U435" i="1"/>
  <c r="U986" i="1"/>
  <c r="U445" i="1"/>
  <c r="U993" i="1"/>
  <c r="U454" i="1"/>
  <c r="U982" i="1"/>
  <c r="U983" i="1"/>
  <c r="U980" i="1"/>
  <c r="U432" i="1"/>
  <c r="U990" i="1"/>
  <c r="U441" i="1"/>
  <c r="U456" i="1"/>
  <c r="U962" i="1"/>
  <c r="U974" i="1"/>
  <c r="U433" i="1"/>
  <c r="U996" i="1"/>
  <c r="U451" i="1"/>
  <c r="U436" i="1"/>
  <c r="U995" i="1"/>
  <c r="U444" i="1"/>
  <c r="U997" i="1"/>
  <c r="U1001" i="1"/>
  <c r="U449" i="1"/>
  <c r="U1006" i="1"/>
  <c r="U1005" i="1"/>
  <c r="U1002" i="1"/>
  <c r="U999" i="1"/>
  <c r="U1007" i="1"/>
  <c r="U1011" i="1"/>
  <c r="U1010" i="1"/>
  <c r="U455" i="1"/>
  <c r="U442" i="1"/>
  <c r="U437" i="1"/>
  <c r="U1015" i="1"/>
  <c r="U1008" i="1"/>
  <c r="U443" i="1"/>
  <c r="U497" i="1"/>
  <c r="U490" i="1"/>
  <c r="U503" i="1"/>
  <c r="U502" i="1"/>
  <c r="U1012" i="1"/>
  <c r="U1017" i="1"/>
  <c r="U494" i="1"/>
  <c r="U476" i="1"/>
  <c r="U498" i="1"/>
  <c r="U492" i="1"/>
  <c r="U501" i="1"/>
  <c r="U517" i="1"/>
  <c r="U541" i="1"/>
  <c r="U516" i="1"/>
  <c r="U543" i="1"/>
  <c r="U534" i="1"/>
  <c r="U555" i="1"/>
  <c r="U562" i="1"/>
  <c r="U580" i="1"/>
  <c r="U581" i="1"/>
  <c r="U579" i="1"/>
  <c r="U558" i="1"/>
  <c r="U583" i="1"/>
  <c r="U621" i="1"/>
  <c r="U623" i="1"/>
  <c r="U625" i="1"/>
  <c r="U603" i="1"/>
  <c r="U640" i="1"/>
  <c r="U635" i="1"/>
  <c r="U654" i="1"/>
  <c r="U657" i="1"/>
  <c r="U710" i="1"/>
  <c r="U755" i="1"/>
  <c r="U780" i="1"/>
  <c r="U779" i="1"/>
  <c r="U782" i="1"/>
  <c r="U429" i="1"/>
  <c r="U792" i="1"/>
  <c r="U857" i="1"/>
  <c r="U793" i="1"/>
  <c r="U487" i="1"/>
  <c r="U788" i="1"/>
  <c r="U839" i="1"/>
  <c r="U1019" i="1"/>
  <c r="U1020" i="1"/>
  <c r="U1021" i="1"/>
  <c r="U1023" i="1"/>
  <c r="U1024" i="1"/>
  <c r="U1025" i="1"/>
  <c r="U1026" i="1"/>
  <c r="U1027" i="1"/>
  <c r="U1029" i="1"/>
  <c r="U1034" i="1"/>
  <c r="U1031" i="1"/>
  <c r="U1032" i="1"/>
  <c r="U1033" i="1"/>
  <c r="U1042" i="1"/>
  <c r="U1043" i="1"/>
  <c r="U1036" i="1"/>
  <c r="U1037" i="1"/>
  <c r="U1038" i="1"/>
  <c r="U1039" i="1"/>
  <c r="U1044" i="1"/>
  <c r="U1046" i="1"/>
  <c r="U1047" i="1"/>
  <c r="U1050" i="1"/>
  <c r="U1052" i="1"/>
  <c r="U1053" i="1"/>
  <c r="U1054" i="1"/>
  <c r="U1056" i="1"/>
  <c r="U1055" i="1"/>
  <c r="U1049" i="1"/>
  <c r="U1057" i="1"/>
  <c r="U1076" i="1"/>
  <c r="U1075" i="1"/>
  <c r="U1071" i="1"/>
  <c r="U1073" i="1"/>
  <c r="U1072" i="1"/>
  <c r="U1069" i="1"/>
  <c r="U1077" i="1"/>
  <c r="U1070" i="1"/>
  <c r="U1078" i="1"/>
  <c r="U1040" i="1"/>
  <c r="U1048" i="1"/>
  <c r="U1074" i="1"/>
  <c r="U1018" i="1"/>
  <c r="U1061" i="1"/>
  <c r="U1063" i="1"/>
  <c r="U1080" i="1"/>
  <c r="U1087" i="1"/>
  <c r="U1085" i="1"/>
  <c r="U1081" i="1"/>
  <c r="U1082" i="1"/>
  <c r="U1086" i="1"/>
  <c r="U1084" i="1"/>
  <c r="U1424" i="1"/>
  <c r="U1083" i="1"/>
  <c r="U1423" i="1"/>
  <c r="U1090" i="1"/>
  <c r="U1060" i="1"/>
  <c r="U1091" i="1"/>
  <c r="U1092" i="1"/>
  <c r="U1095" i="1"/>
  <c r="U1094" i="1"/>
  <c r="U1098" i="1"/>
  <c r="U1096" i="1"/>
  <c r="U1104" i="1"/>
  <c r="U1105" i="1"/>
  <c r="U1059" i="1"/>
  <c r="U1099" i="1"/>
  <c r="U1103" i="1"/>
  <c r="U1101" i="1"/>
  <c r="U1093" i="1"/>
  <c r="U1066" i="1"/>
  <c r="U1079" i="1"/>
  <c r="U1474" i="1"/>
  <c r="U493" i="1"/>
  <c r="U504" i="1"/>
  <c r="U500" i="1"/>
  <c r="U450" i="1"/>
  <c r="U452" i="1"/>
  <c r="U447" i="1"/>
  <c r="U434" i="1"/>
  <c r="U438" i="1"/>
  <c r="U446" i="1"/>
  <c r="U499" i="1"/>
  <c r="U489" i="1"/>
  <c r="U496" i="1"/>
  <c r="U1296" i="1"/>
  <c r="U1669" i="1"/>
  <c r="U1659" i="1"/>
  <c r="U1089" i="1"/>
  <c r="U1686" i="1"/>
  <c r="U1100" i="1"/>
  <c r="U1674" i="1"/>
  <c r="U1691" i="1"/>
  <c r="U1298" i="1"/>
  <c r="U1677" i="1"/>
  <c r="U1682" i="1"/>
  <c r="U1670" i="1"/>
  <c r="U469" i="1"/>
  <c r="U1679" i="1"/>
  <c r="U475" i="1"/>
  <c r="U473" i="1"/>
  <c r="U515" i="1"/>
  <c r="U505" i="1"/>
  <c r="U573" i="1"/>
  <c r="U567" i="1"/>
  <c r="U572" i="1"/>
  <c r="U595" i="1"/>
  <c r="U593" i="1"/>
  <c r="U601" i="1"/>
  <c r="U598" i="1"/>
  <c r="U589" i="1"/>
  <c r="U596" i="1"/>
  <c r="U597" i="1"/>
  <c r="U600" i="1"/>
  <c r="U618" i="1"/>
  <c r="U611" i="1"/>
  <c r="U627" i="1"/>
  <c r="U661" i="1"/>
  <c r="U642" i="1"/>
  <c r="U633" i="1"/>
  <c r="U639" i="1"/>
  <c r="U672" i="1"/>
  <c r="U649" i="1"/>
  <c r="U647" i="1"/>
  <c r="U641" i="1"/>
  <c r="U645" i="1"/>
  <c r="U665" i="1"/>
  <c r="U689" i="1"/>
  <c r="U687" i="1"/>
  <c r="U734" i="1"/>
  <c r="U752" i="1"/>
  <c r="U775" i="1"/>
  <c r="U742" i="1"/>
  <c r="U784" i="1"/>
  <c r="U739" i="1"/>
  <c r="U745" i="1"/>
  <c r="U845" i="1"/>
  <c r="U828" i="1"/>
  <c r="U844" i="1"/>
  <c r="U803" i="1"/>
  <c r="U806" i="1"/>
  <c r="U851" i="1"/>
  <c r="U870" i="1"/>
  <c r="U900" i="1"/>
  <c r="U872" i="1"/>
  <c r="U832" i="1"/>
  <c r="U887" i="1"/>
  <c r="U884" i="1"/>
  <c r="U888" i="1"/>
  <c r="U859" i="1"/>
  <c r="U875" i="1"/>
  <c r="U886" i="1"/>
  <c r="U894" i="1"/>
  <c r="U1594" i="1"/>
  <c r="U1120" i="1"/>
  <c r="U1125" i="1"/>
  <c r="U1126" i="1"/>
  <c r="U873" i="1"/>
  <c r="U862" i="1"/>
  <c r="U1114" i="1"/>
  <c r="U1116" i="1"/>
  <c r="U1118" i="1"/>
  <c r="U1123" i="1"/>
  <c r="U1131" i="1"/>
  <c r="U1130" i="1"/>
  <c r="U1141" i="1"/>
  <c r="U1134" i="1"/>
  <c r="U1135" i="1"/>
  <c r="U1142" i="1"/>
  <c r="U1143" i="1"/>
  <c r="U1144" i="1"/>
  <c r="U1145" i="1"/>
  <c r="U1147" i="1"/>
  <c r="U1150" i="1"/>
  <c r="U1161" i="1"/>
  <c r="U1162" i="1"/>
  <c r="U1113" i="1"/>
  <c r="U1112" i="1"/>
  <c r="U1109" i="1"/>
  <c r="U1154" i="1"/>
  <c r="U1155" i="1"/>
  <c r="U1156" i="1"/>
  <c r="U1157" i="1"/>
  <c r="U1107" i="1"/>
  <c r="U1160" i="1"/>
  <c r="U1469" i="1"/>
  <c r="U1108" i="1"/>
  <c r="U1159" i="1"/>
  <c r="U1165" i="1"/>
  <c r="U1164" i="1"/>
  <c r="U1167" i="1"/>
  <c r="U1166" i="1"/>
  <c r="U1170" i="1"/>
  <c r="U1169" i="1"/>
  <c r="U1168" i="1"/>
  <c r="U1171" i="1"/>
  <c r="U1175" i="1"/>
  <c r="U1177" i="1"/>
  <c r="U1181" i="1"/>
  <c r="U1178" i="1"/>
  <c r="U1180" i="1"/>
  <c r="U1176" i="1"/>
  <c r="U1183" i="1"/>
  <c r="U1184" i="1"/>
  <c r="U1182" i="1"/>
  <c r="U1185" i="1"/>
  <c r="U1186" i="1"/>
  <c r="U1187" i="1"/>
  <c r="U1172" i="1"/>
  <c r="U1179" i="1"/>
  <c r="U1188" i="1"/>
  <c r="U1191" i="1"/>
  <c r="U1190" i="1"/>
  <c r="U1194" i="1"/>
  <c r="U1195" i="1"/>
  <c r="U1197" i="1"/>
  <c r="U1196" i="1"/>
  <c r="U1192" i="1"/>
  <c r="U1193" i="1"/>
  <c r="U1189" i="1"/>
  <c r="U1198" i="1"/>
  <c r="U1202" i="1"/>
  <c r="U1200" i="1"/>
  <c r="U1199" i="1"/>
  <c r="U1201" i="1"/>
  <c r="U1204" i="1"/>
  <c r="U1206" i="1"/>
  <c r="U1205" i="1"/>
  <c r="U1207" i="1"/>
  <c r="U1208" i="1"/>
  <c r="U1210" i="1"/>
  <c r="U1213" i="1"/>
  <c r="U1212" i="1"/>
  <c r="U1211" i="1"/>
  <c r="U1209" i="1"/>
  <c r="U1203" i="1"/>
  <c r="U1214" i="1"/>
  <c r="U1111" i="1"/>
  <c r="U1128" i="1"/>
  <c r="U1133" i="1"/>
  <c r="U1219" i="1"/>
  <c r="U1218" i="1"/>
  <c r="U1233" i="1"/>
  <c r="U1231" i="1"/>
  <c r="U1232" i="1"/>
  <c r="U1227" i="1"/>
  <c r="U1690" i="1"/>
  <c r="U1665" i="1"/>
  <c r="U1228" i="1"/>
  <c r="U1237" i="1"/>
  <c r="U1106" i="1"/>
  <c r="U1240" i="1"/>
  <c r="U1246" i="1"/>
  <c r="U1241" i="1"/>
  <c r="U1242" i="1"/>
  <c r="U1243" i="1"/>
  <c r="U1244" i="1"/>
  <c r="U1245" i="1"/>
  <c r="U1250" i="1"/>
  <c r="U1252" i="1"/>
  <c r="U1251" i="1"/>
  <c r="U1247" i="1"/>
  <c r="U1248" i="1"/>
  <c r="U1249" i="1"/>
  <c r="U1253" i="1"/>
  <c r="U1256" i="1"/>
  <c r="U1257" i="1"/>
  <c r="U1258" i="1"/>
  <c r="U1259" i="1"/>
  <c r="U1254" i="1"/>
  <c r="U1255" i="1"/>
  <c r="U1260" i="1"/>
  <c r="U1261" i="1"/>
  <c r="U1262" i="1"/>
  <c r="U1263" i="1"/>
  <c r="U1264" i="1"/>
  <c r="U1267" i="1"/>
  <c r="U1265" i="1"/>
  <c r="U1266" i="1"/>
  <c r="U1270" i="1"/>
  <c r="U1269" i="1"/>
  <c r="U1272" i="1"/>
  <c r="U1273" i="1"/>
  <c r="U1275" i="1"/>
  <c r="U1277" i="1"/>
  <c r="U1278" i="1"/>
  <c r="U1283" i="1"/>
  <c r="U1286" i="1"/>
  <c r="U1274" i="1"/>
  <c r="U1276" i="1"/>
  <c r="U1279" i="1"/>
  <c r="U1280" i="1"/>
  <c r="U1287" i="1"/>
  <c r="U1282" i="1"/>
  <c r="U1285" i="1"/>
  <c r="U1281" i="1"/>
  <c r="U1284" i="1"/>
  <c r="U1288" i="1"/>
  <c r="U1289" i="1"/>
  <c r="U1290" i="1"/>
  <c r="U1291" i="1"/>
  <c r="U1292" i="1"/>
  <c r="U1271" i="1"/>
  <c r="U1238" i="1"/>
  <c r="U1295" i="1"/>
  <c r="U1239" i="1"/>
  <c r="U1652" i="1"/>
  <c r="U1663" i="1"/>
  <c r="U1658" i="1"/>
  <c r="U1678" i="1"/>
  <c r="U1653" i="1"/>
  <c r="U1689" i="1"/>
  <c r="U1671" i="1"/>
  <c r="U1268" i="1"/>
  <c r="U557" i="1"/>
  <c r="U457" i="1"/>
  <c r="U462" i="1"/>
  <c r="U1655" i="1"/>
  <c r="U468" i="1"/>
  <c r="U1685" i="1"/>
  <c r="U1667" i="1"/>
  <c r="U465" i="1"/>
  <c r="U482" i="1"/>
  <c r="U480" i="1"/>
  <c r="U466" i="1"/>
  <c r="U550" i="1"/>
  <c r="U508" i="1"/>
  <c r="U511" i="1"/>
  <c r="U510" i="1"/>
  <c r="U518" i="1"/>
  <c r="U578" i="1"/>
  <c r="U574" i="1"/>
  <c r="U554" i="1"/>
  <c r="U576" i="1"/>
  <c r="U561" i="1"/>
  <c r="U571" i="1"/>
  <c r="U565" i="1"/>
  <c r="U586" i="1"/>
  <c r="U564" i="1"/>
  <c r="U560" i="1"/>
  <c r="U569" i="1"/>
  <c r="U594" i="1"/>
  <c r="U599" i="1"/>
  <c r="U588" i="1"/>
  <c r="U591" i="1"/>
  <c r="U620" i="1"/>
  <c r="U606" i="1"/>
  <c r="U622" i="1"/>
  <c r="U607" i="1"/>
  <c r="U628" i="1"/>
  <c r="U605" i="1"/>
  <c r="U630" i="1"/>
  <c r="U677" i="1"/>
  <c r="U692" i="1"/>
  <c r="U679" i="1"/>
  <c r="U668" i="1"/>
  <c r="U658" i="1"/>
  <c r="U659" i="1"/>
  <c r="U638" i="1"/>
  <c r="U670" i="1"/>
  <c r="U644" i="1"/>
  <c r="U666" i="1"/>
  <c r="U669" i="1"/>
  <c r="U634" i="1"/>
  <c r="U650" i="1"/>
  <c r="U652" i="1"/>
  <c r="U676" i="1"/>
  <c r="U662" i="1"/>
  <c r="U138" i="1"/>
  <c r="U651" i="1"/>
  <c r="U648" i="1"/>
  <c r="U671" i="1"/>
  <c r="U685" i="1"/>
  <c r="U684" i="1"/>
  <c r="U719" i="1"/>
  <c r="U711" i="1"/>
  <c r="U726" i="1"/>
  <c r="U724" i="1"/>
  <c r="U722" i="1"/>
  <c r="U730" i="1"/>
  <c r="U727" i="1"/>
  <c r="U1425" i="1"/>
  <c r="U729" i="1"/>
  <c r="U732" i="1"/>
  <c r="U768" i="1"/>
  <c r="U774" i="1"/>
  <c r="U738" i="1"/>
  <c r="U761" i="1"/>
  <c r="U773" i="1"/>
  <c r="U762" i="1"/>
  <c r="U735" i="1"/>
  <c r="U743" i="1"/>
  <c r="U744" i="1"/>
  <c r="U778" i="1"/>
  <c r="U750" i="1"/>
  <c r="U758" i="1"/>
  <c r="U746" i="1"/>
  <c r="U751" i="1"/>
  <c r="U776" i="1"/>
  <c r="U771" i="1"/>
  <c r="U741" i="1"/>
  <c r="U756" i="1"/>
  <c r="U846" i="1"/>
  <c r="U826" i="1"/>
  <c r="U817" i="1"/>
  <c r="U801" i="1"/>
  <c r="U797" i="1"/>
  <c r="U805" i="1"/>
  <c r="U853" i="1"/>
  <c r="U794" i="1"/>
  <c r="U819" i="1"/>
  <c r="U849" i="1"/>
  <c r="U814" i="1"/>
  <c r="U856" i="1"/>
  <c r="U841" i="1"/>
  <c r="U833" i="1"/>
  <c r="U790" i="1"/>
  <c r="U825" i="1"/>
  <c r="U789" i="1"/>
  <c r="U821" i="1"/>
  <c r="U799" i="1"/>
  <c r="U842" i="1"/>
  <c r="U848" i="1"/>
  <c r="U829" i="1"/>
  <c r="U786" i="1"/>
  <c r="U847" i="1"/>
  <c r="U795" i="1"/>
  <c r="U852" i="1"/>
  <c r="U902" i="1"/>
  <c r="U868" i="1"/>
  <c r="U898" i="1"/>
  <c r="U893" i="1"/>
  <c r="U877" i="1"/>
  <c r="U874" i="1"/>
  <c r="U878" i="1"/>
  <c r="U890" i="1"/>
  <c r="U895" i="1"/>
  <c r="U889" i="1"/>
  <c r="U891" i="1"/>
  <c r="U881" i="1"/>
  <c r="U865" i="1"/>
  <c r="U867" i="1"/>
  <c r="U863" i="1"/>
  <c r="U864" i="1"/>
  <c r="U861" i="1"/>
  <c r="U830" i="1"/>
  <c r="U901" i="1"/>
  <c r="U892" i="1"/>
  <c r="U808" i="1"/>
  <c r="U896" i="1"/>
  <c r="U899" i="1"/>
  <c r="U807" i="1"/>
  <c r="U897" i="1"/>
  <c r="U882" i="1"/>
  <c r="U920" i="1"/>
  <c r="U933" i="1"/>
  <c r="U917" i="1"/>
  <c r="U940" i="1"/>
  <c r="U927" i="1"/>
  <c r="U941" i="1"/>
  <c r="U926" i="1"/>
  <c r="U937" i="1"/>
  <c r="U929" i="1"/>
  <c r="U939" i="1"/>
  <c r="U932" i="1"/>
  <c r="U921" i="1"/>
  <c r="U914" i="1"/>
  <c r="U916" i="1"/>
  <c r="U1016" i="1"/>
  <c r="U1051" i="1"/>
  <c r="U1035" i="1"/>
  <c r="U1022" i="1"/>
  <c r="U1041" i="1"/>
  <c r="U1045" i="1"/>
  <c r="U1028" i="1"/>
  <c r="U1065" i="1"/>
  <c r="U1030" i="1"/>
  <c r="U1068" i="1"/>
  <c r="U1062" i="1"/>
  <c r="U1058" i="1"/>
  <c r="U1067" i="1"/>
  <c r="U1097" i="1"/>
  <c r="U1102" i="1"/>
  <c r="U1064" i="1"/>
  <c r="U1088" i="1"/>
  <c r="U1127" i="1"/>
  <c r="U1132" i="1"/>
  <c r="U1146" i="1"/>
  <c r="U1149" i="1"/>
  <c r="U1124" i="1"/>
  <c r="U1235" i="1"/>
  <c r="U1121" i="1"/>
  <c r="U1137" i="1"/>
  <c r="U1148" i="1"/>
  <c r="U1234" i="1"/>
  <c r="U1139" i="1"/>
  <c r="U1129" i="1"/>
  <c r="U1152" i="1"/>
  <c r="U1117" i="1"/>
  <c r="U1119" i="1"/>
  <c r="U1110" i="1"/>
  <c r="U1236" i="1"/>
  <c r="U1222" i="1"/>
  <c r="U1229" i="1"/>
  <c r="U715" i="1"/>
  <c r="U458" i="1"/>
  <c r="U488" i="1"/>
  <c r="U485" i="1"/>
  <c r="U547" i="1"/>
  <c r="U513" i="1"/>
  <c r="U537" i="1"/>
  <c r="U525" i="1"/>
  <c r="U556" i="1"/>
  <c r="U570" i="1"/>
  <c r="U590" i="1"/>
  <c r="U616" i="1"/>
  <c r="U609" i="1"/>
  <c r="U612" i="1"/>
  <c r="U613" i="1"/>
  <c r="U614" i="1"/>
  <c r="U624" i="1"/>
  <c r="U610" i="1"/>
  <c r="U617" i="1"/>
  <c r="U602" i="1"/>
  <c r="U604" i="1"/>
  <c r="U615" i="1"/>
  <c r="U646" i="1"/>
  <c r="U660" i="1"/>
  <c r="U655" i="1"/>
  <c r="U629" i="1"/>
  <c r="U653" i="1"/>
  <c r="U694" i="1"/>
  <c r="U683" i="1"/>
  <c r="U693" i="1"/>
  <c r="U717" i="1"/>
  <c r="U699" i="1"/>
  <c r="U731" i="1"/>
  <c r="U698" i="1"/>
  <c r="U763" i="1"/>
  <c r="U740" i="1"/>
  <c r="U754" i="1"/>
  <c r="U770" i="1"/>
  <c r="U767" i="1"/>
  <c r="U760" i="1"/>
  <c r="U764" i="1"/>
  <c r="U736" i="1"/>
  <c r="U765" i="1"/>
  <c r="U777" i="1"/>
  <c r="U749" i="1"/>
  <c r="U759" i="1"/>
  <c r="U757" i="1"/>
  <c r="U753" i="1"/>
  <c r="U837" i="1"/>
  <c r="U804" i="1"/>
  <c r="U787" i="1"/>
  <c r="U824" i="1"/>
  <c r="U802" i="1"/>
  <c r="U813" i="1"/>
  <c r="U854" i="1"/>
  <c r="U883" i="1"/>
  <c r="U876" i="1"/>
  <c r="U903" i="1"/>
  <c r="U815" i="1"/>
  <c r="U818" i="1"/>
  <c r="U942" i="1"/>
  <c r="U915" i="1"/>
  <c r="U936" i="1"/>
  <c r="U918" i="1"/>
  <c r="U1136" i="1"/>
  <c r="U1122" i="1"/>
  <c r="U1151" i="1"/>
  <c r="U1138" i="1"/>
  <c r="U1140" i="1"/>
  <c r="U1158" i="1"/>
  <c r="U1153" i="1"/>
  <c r="U1221" i="1"/>
  <c r="U1216" i="1"/>
  <c r="U1230" i="1"/>
  <c r="U1223" i="1"/>
  <c r="U1215" i="1"/>
  <c r="U1226" i="1"/>
  <c r="U1224" i="1"/>
  <c r="U1220" i="1"/>
  <c r="U1217" i="1"/>
  <c r="U172" i="1"/>
  <c r="U112" i="1"/>
  <c r="U700" i="1"/>
  <c r="U408" i="1"/>
  <c r="U402" i="1"/>
  <c r="U399" i="1"/>
  <c r="U401" i="1"/>
  <c r="U403" i="1"/>
  <c r="U400" i="1"/>
  <c r="U404" i="1"/>
  <c r="U405" i="1"/>
  <c r="U406" i="1"/>
  <c r="U407" i="1"/>
  <c r="U409" i="1"/>
  <c r="U410" i="1"/>
  <c r="U411" i="1"/>
  <c r="U412" i="1"/>
  <c r="U413" i="1"/>
  <c r="U414" i="1"/>
  <c r="U416" i="1"/>
  <c r="U415" i="1"/>
  <c r="U1651" i="1"/>
  <c r="U1680" i="1"/>
  <c r="U1299" i="1"/>
  <c r="U1301" i="1"/>
  <c r="U1300" i="1"/>
  <c r="U417" i="1"/>
  <c r="U1349" i="1"/>
  <c r="U168" i="1"/>
  <c r="U169" i="1"/>
  <c r="U170" i="1"/>
  <c r="U1293" i="1"/>
  <c r="U1294" i="1"/>
  <c r="U1302" i="1"/>
  <c r="U1303" i="1"/>
  <c r="U1320" i="1"/>
  <c r="U1311" i="1"/>
  <c r="U1317" i="1"/>
  <c r="U1316" i="1"/>
  <c r="U1313" i="1"/>
  <c r="U1309" i="1"/>
  <c r="U1306" i="1"/>
  <c r="U1319" i="1"/>
  <c r="U1315" i="1"/>
  <c r="U1321" i="1"/>
  <c r="U1318" i="1"/>
  <c r="U1314" i="1"/>
  <c r="U1312" i="1"/>
  <c r="U1307" i="1"/>
  <c r="U1310" i="1"/>
  <c r="U1308" i="1"/>
  <c r="U1305" i="1"/>
  <c r="U1304" i="1"/>
  <c r="U1322" i="1"/>
  <c r="U1323" i="1"/>
  <c r="U1330" i="1"/>
  <c r="U1329" i="1"/>
  <c r="U1331" i="1"/>
  <c r="U1324" i="1"/>
  <c r="U1326" i="1"/>
  <c r="U1327" i="1"/>
  <c r="U1333" i="1"/>
  <c r="U1332" i="1"/>
  <c r="U1328" i="1"/>
  <c r="U1335" i="1"/>
  <c r="U1337" i="1"/>
  <c r="U1334" i="1"/>
  <c r="U1336" i="1"/>
  <c r="U1339" i="1"/>
  <c r="U1341" i="1"/>
  <c r="U1325" i="1"/>
  <c r="U1338" i="1"/>
  <c r="U1340" i="1"/>
  <c r="U1347" i="1"/>
  <c r="U1348" i="1"/>
  <c r="U1345" i="1"/>
  <c r="U1343" i="1"/>
  <c r="U1346" i="1"/>
  <c r="U1344" i="1"/>
  <c r="U1342" i="1"/>
  <c r="U1352" i="1"/>
  <c r="U1398" i="1"/>
  <c r="U1351" i="1"/>
  <c r="U1367" i="1"/>
  <c r="U1356" i="1"/>
  <c r="U1354" i="1"/>
  <c r="U1353" i="1"/>
  <c r="U1355" i="1"/>
  <c r="U1363" i="1"/>
  <c r="U1362" i="1"/>
  <c r="U1361" i="1"/>
  <c r="U1360" i="1"/>
  <c r="U1359" i="1"/>
  <c r="U1358" i="1"/>
  <c r="U1357" i="1"/>
  <c r="U1366" i="1"/>
  <c r="U1368" i="1"/>
  <c r="U1364" i="1"/>
  <c r="U1365" i="1"/>
  <c r="U1370" i="1"/>
  <c r="U1369" i="1"/>
  <c r="U1371" i="1"/>
  <c r="U1372" i="1"/>
  <c r="U1374" i="1"/>
  <c r="U1373" i="1"/>
  <c r="U1375" i="1"/>
  <c r="U1377" i="1"/>
  <c r="U1376" i="1"/>
  <c r="U1379" i="1"/>
  <c r="U1378" i="1"/>
  <c r="U1381" i="1"/>
  <c r="U1382" i="1"/>
  <c r="U1383" i="1"/>
  <c r="U1384" i="1"/>
  <c r="U1385" i="1"/>
  <c r="U1386" i="1"/>
  <c r="U1392" i="1"/>
  <c r="U1390" i="1"/>
  <c r="U1389" i="1"/>
  <c r="U1388" i="1"/>
  <c r="U1400" i="1"/>
  <c r="U1399" i="1"/>
  <c r="U1397" i="1"/>
  <c r="U1395" i="1"/>
  <c r="U1396" i="1"/>
  <c r="U1393" i="1"/>
  <c r="U1394" i="1"/>
  <c r="U1391" i="1"/>
  <c r="U1387" i="1"/>
  <c r="U1401" i="1"/>
  <c r="U1380" i="1"/>
  <c r="U1402" i="1"/>
  <c r="U1403" i="1"/>
  <c r="U1404" i="1"/>
  <c r="U1405" i="1"/>
  <c r="U1406" i="1"/>
  <c r="U1407" i="1"/>
  <c r="U1408" i="1"/>
  <c r="U1410" i="1"/>
  <c r="U1413" i="1"/>
  <c r="U1412" i="1"/>
  <c r="U1409" i="1"/>
  <c r="U1416" i="1"/>
  <c r="U1415" i="1"/>
  <c r="U1417" i="1"/>
  <c r="U1414" i="1"/>
  <c r="U1297" i="1"/>
  <c r="U1411" i="1"/>
  <c r="U464" i="1"/>
  <c r="U533" i="1"/>
  <c r="U509" i="1"/>
  <c r="U523" i="1"/>
  <c r="U524" i="1"/>
  <c r="U575" i="1"/>
  <c r="U563" i="1"/>
  <c r="U592" i="1"/>
  <c r="U626" i="1"/>
  <c r="U608" i="1"/>
  <c r="U619" i="1"/>
  <c r="U637" i="1"/>
  <c r="U674" i="1"/>
  <c r="U667" i="1"/>
  <c r="U636" i="1"/>
  <c r="U718" i="1"/>
  <c r="U713" i="1"/>
  <c r="U714" i="1"/>
  <c r="U712" i="1"/>
  <c r="U723" i="1"/>
  <c r="U733" i="1"/>
  <c r="U728" i="1"/>
  <c r="U747" i="1"/>
  <c r="U796" i="1"/>
  <c r="U798" i="1"/>
  <c r="U827" i="1"/>
  <c r="U834" i="1"/>
  <c r="U860" i="1"/>
  <c r="U816" i="1"/>
  <c r="U938" i="1"/>
  <c r="U935" i="1"/>
  <c r="U924" i="1"/>
  <c r="U928" i="1"/>
  <c r="U945" i="1"/>
  <c r="U1173" i="1"/>
  <c r="U1174" i="1"/>
  <c r="U1556" i="1"/>
  <c r="U1163" i="1"/>
  <c r="U161" i="1"/>
  <c r="U340" i="1"/>
  <c r="U769" i="1"/>
  <c r="U766" i="1"/>
  <c r="U737" i="1"/>
  <c r="U772" i="1"/>
  <c r="U783" i="1"/>
  <c r="U748" i="1"/>
  <c r="U931" i="1"/>
  <c r="U1350" i="1"/>
  <c r="U1420" i="1"/>
  <c r="U1421" i="1"/>
  <c r="U1418" i="1"/>
  <c r="U1419" i="1"/>
  <c r="U1422" i="1"/>
  <c r="U1225" i="1"/>
  <c r="U568" i="1"/>
  <c r="U582" i="1"/>
  <c r="U587" i="1"/>
  <c r="U577" i="1"/>
  <c r="U559" i="1"/>
  <c r="U584" i="1"/>
  <c r="U585" i="1"/>
  <c r="U907" i="1"/>
  <c r="U282" i="1"/>
  <c r="U1666" i="1"/>
  <c r="U1595" i="1"/>
  <c r="U1722" i="1"/>
  <c r="U1641" i="1"/>
  <c r="U1740" i="1"/>
  <c r="U1460" i="1"/>
  <c r="U1579" i="1"/>
  <c r="U15" i="1"/>
  <c r="U1681" i="1"/>
  <c r="U1576" i="1"/>
  <c r="U1580" i="1"/>
  <c r="U1676" i="1"/>
  <c r="U1470" i="1"/>
  <c r="U1656" i="1"/>
  <c r="U12" i="1"/>
  <c r="U44" i="1"/>
  <c r="U1734" i="1"/>
  <c r="U54" i="1"/>
  <c r="U1735" i="1"/>
  <c r="U1736" i="1"/>
  <c r="U1737" i="1"/>
  <c r="U1738" i="1"/>
  <c r="U1739" i="1"/>
  <c r="U1433" i="1"/>
  <c r="U1662" i="1"/>
  <c r="U1683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1" i="3"/>
  <c r="E3" i="7" l="1"/>
  <c r="E4" i="7"/>
  <c r="E2" i="7"/>
</calcChain>
</file>

<file path=xl/sharedStrings.xml><?xml version="1.0" encoding="utf-8"?>
<sst xmlns="http://schemas.openxmlformats.org/spreadsheetml/2006/main" count="32834" uniqueCount="8346">
  <si>
    <t>Plaka</t>
  </si>
  <si>
    <t>Depo</t>
  </si>
  <si>
    <t>Bayi</t>
  </si>
  <si>
    <t>Şehir</t>
  </si>
  <si>
    <t>İlk Tescil Tarihi</t>
  </si>
  <si>
    <t>Tescil Tarihi</t>
  </si>
  <si>
    <t>Ruhsat Sahibi</t>
  </si>
  <si>
    <t>Markası</t>
  </si>
  <si>
    <t>Tipi</t>
  </si>
  <si>
    <t>Ticari Adı</t>
  </si>
  <si>
    <t>Model Yılı</t>
  </si>
  <si>
    <t>Araç Sınıfı</t>
  </si>
  <si>
    <t>Cinsi</t>
  </si>
  <si>
    <t>Rengi</t>
  </si>
  <si>
    <t>Motor No</t>
  </si>
  <si>
    <t>Şasi No</t>
  </si>
  <si>
    <t>Muayene Geçerlilik Tarihi</t>
  </si>
  <si>
    <t>Belge Seri</t>
  </si>
  <si>
    <t>Belge No</t>
  </si>
  <si>
    <t>Ruhsat Görsel Linki</t>
  </si>
  <si>
    <t>34CIH916</t>
  </si>
  <si>
    <t>Büyükbakkalköy</t>
  </si>
  <si>
    <t>3DSaka Uluslararası İnovatif Proje Danışmanlık Limited Şirketi</t>
  </si>
  <si>
    <t>İstanbul</t>
  </si>
  <si>
    <t>Honda</t>
  </si>
  <si>
    <t>JF75</t>
  </si>
  <si>
    <t>NSC1255WH</t>
  </si>
  <si>
    <t>L3</t>
  </si>
  <si>
    <t>MOTOSİKLET (İKİ TEKERLİ)</t>
  </si>
  <si>
    <t>Mor</t>
  </si>
  <si>
    <t>JF75E5104944</t>
  </si>
  <si>
    <t>LWBJF75A7K1104890</t>
  </si>
  <si>
    <t>EV</t>
  </si>
  <si>
    <t>https://drive.google.com/file/d/1wzuW481hFGevNtEz1YzdzRV9SyWW7kGb/view?usp=sharing</t>
  </si>
  <si>
    <t>34CIJ111</t>
  </si>
  <si>
    <t>JF5</t>
  </si>
  <si>
    <t>JF75E5104799</t>
  </si>
  <si>
    <t>LWBJF75A4K1104927</t>
  </si>
  <si>
    <t>https://drive.google.com/file/d/1MbwolfwgyG43_76fo3GoIo8aBrsj1Kgr/view?usp=sharing</t>
  </si>
  <si>
    <t>34CLG736</t>
  </si>
  <si>
    <t>Getir Perakende Lojistik Anonim Şirketi</t>
  </si>
  <si>
    <t>JF75E5105754</t>
  </si>
  <si>
    <t>LWBJF75A1K1105713</t>
  </si>
  <si>
    <t>https://drive.google.com/file/d/1wUn1a3kruOvbiIN5UdfNqSKWx6kua0UE/view?usp=sharing</t>
  </si>
  <si>
    <t>34CLG824</t>
  </si>
  <si>
    <t>JF75E5105662</t>
  </si>
  <si>
    <t>LWBJF75A8K1105630</t>
  </si>
  <si>
    <t>https://drive.google.com/file/d/1n26TK2qikjo0MZ_5nzMUlFmgtJpv0kzF/view?usp=sharing</t>
  </si>
  <si>
    <t>34CLG865</t>
  </si>
  <si>
    <t>JF57</t>
  </si>
  <si>
    <t>JF75E5105639</t>
  </si>
  <si>
    <t>LWBJF75A6K1105612</t>
  </si>
  <si>
    <t>https://drive.google.com/file/d/1AA0YA9QHyqf1UBhbCSg-OCa3KdZ_h7pp/view?usp=sharing</t>
  </si>
  <si>
    <t>34CLG729</t>
  </si>
  <si>
    <t>l3</t>
  </si>
  <si>
    <t>JF75E5105724</t>
  </si>
  <si>
    <t>LWBJF75A0K1105685</t>
  </si>
  <si>
    <t>https://drive.google.com/file/d/1SjUUVafDTIvHpsXEoTGuuWg-gk7RTXC5/view?usp=sharing</t>
  </si>
  <si>
    <t>34CLH055</t>
  </si>
  <si>
    <t>JF75E5105651</t>
  </si>
  <si>
    <t>LWBJF75A9K1105622</t>
  </si>
  <si>
    <t>https://drive.google.com/file/d/1nCFozprde-nPyGk00iTAAMs64E8ryH3p/view?usp=sharing</t>
  </si>
  <si>
    <t>34COS656</t>
  </si>
  <si>
    <t>Fiat</t>
  </si>
  <si>
    <t>FIAT FIORINO</t>
  </si>
  <si>
    <t>N1</t>
  </si>
  <si>
    <t>ZFA22500006R05743</t>
  </si>
  <si>
    <t>ET</t>
  </si>
  <si>
    <t>https://drive.google.com/file/d/1wp_hPyRmpLw2OhNHB0qWPjNP_u4mmPL2/view?usp=sharing</t>
  </si>
  <si>
    <t>34CGG347</t>
  </si>
  <si>
    <t>Esenyurt</t>
  </si>
  <si>
    <t>Adnan Yılmaz</t>
  </si>
  <si>
    <t>JF75E5105082</t>
  </si>
  <si>
    <t>LWBJF75A2K1105025</t>
  </si>
  <si>
    <t>https://drive.google.com/file/d/151Yer3y210ALUVs-oGOKQ3LC9OpA6oyQ/view?usp=sharing</t>
  </si>
  <si>
    <t>34CGG131</t>
  </si>
  <si>
    <t>JF75E5104591</t>
  </si>
  <si>
    <t>LWBJF75A9K1104566</t>
  </si>
  <si>
    <t>https://drive.google.com/file/d/1tNXD90PcnCjWBkct_P1oPVNdwZlLiTZd/view?usp=sharing</t>
  </si>
  <si>
    <t>34CGG134</t>
  </si>
  <si>
    <t>JF75E5104646</t>
  </si>
  <si>
    <t>LWBJF75A2K1104621</t>
  </si>
  <si>
    <t>https://drive.google.com/file/d/1y104xoj89_nZ0_fs8ncphCq3oNIF6WYq/view?usp=sharing</t>
  </si>
  <si>
    <t>34CGG138</t>
  </si>
  <si>
    <t>JF75E5104486</t>
  </si>
  <si>
    <t>LWBJF75A9K1104549</t>
  </si>
  <si>
    <t>https://drive.google.com/file/d/1qZ_Q00dMKa7xCiNAPKpAtE6tfcetmv7e/view?usp=sharing</t>
  </si>
  <si>
    <t>34CGG144</t>
  </si>
  <si>
    <t>JF75E5104511</t>
  </si>
  <si>
    <t>LWBJF75A9K1104521</t>
  </si>
  <si>
    <t>https://drive.google.com/file/d/1rsPKNasj7VuhDSCo22KCPeEiyYwUDwGq/view?usp=sharing</t>
  </si>
  <si>
    <t>34CGG256</t>
  </si>
  <si>
    <t>JF75E5105073</t>
  </si>
  <si>
    <t>LWBJF75A3K1105020</t>
  </si>
  <si>
    <t>https://drive.google.com/file/d/1nqwQ6QOjvP3WvWWV-lr8kaUKXqU390Zs/view?usp=sharing</t>
  </si>
  <si>
    <t>34CGG367</t>
  </si>
  <si>
    <t>JF75E5105053</t>
  </si>
  <si>
    <t>LWBJF75A3K1104997</t>
  </si>
  <si>
    <t>https://drive.google.com/file/d/1dEjqAVu5sDIl5GwqO7AydzhHkch-YYuH/view?usp=sharing</t>
  </si>
  <si>
    <t>34CGG529</t>
  </si>
  <si>
    <t>JF75E5105154</t>
  </si>
  <si>
    <t>LWBJF75A1K1105100</t>
  </si>
  <si>
    <t>https://drive.google.com/file/d/1-mFCW7W9S06FlU16Egq6vftqf-Eup9DB/view?usp=sharing</t>
  </si>
  <si>
    <t>34NT3435</t>
  </si>
  <si>
    <t>Mehmet Kayabaşı</t>
  </si>
  <si>
    <t>FIAT DOBLO</t>
  </si>
  <si>
    <t>263A20005765745</t>
  </si>
  <si>
    <t>NM426300006A63080</t>
  </si>
  <si>
    <t>ED</t>
  </si>
  <si>
    <t>https://drive.google.com/file/d/18_s1CoiW5Hg8NH2iyKWd1QTsOGMekL0q/view?usp=sharing</t>
  </si>
  <si>
    <t>34SP8717</t>
  </si>
  <si>
    <t>NM422500006G74980</t>
  </si>
  <si>
    <t>EO</t>
  </si>
  <si>
    <t>https://drive.google.com/file/d/1bjYw6UjCZcjxHOj_KAu2VUY6ukszDMeE/view?usp=sharing</t>
  </si>
  <si>
    <t>34BSZ787</t>
  </si>
  <si>
    <t>Sultanbeyli</t>
  </si>
  <si>
    <t>Ali Diler</t>
  </si>
  <si>
    <t>Dinçer Lojistik Anonim Şirketi</t>
  </si>
  <si>
    <t>330A10006836249</t>
  </si>
  <si>
    <t>NM422500006M42781</t>
  </si>
  <si>
    <t>EK</t>
  </si>
  <si>
    <t>https://drive.google.com/file/d/1r4lxDtYATB9s0p3OMae1i0IW6oxkvehC/view?usp=sharing</t>
  </si>
  <si>
    <t>34BSZ795</t>
  </si>
  <si>
    <t>330A10006760637</t>
  </si>
  <si>
    <t>NM422500006L18413</t>
  </si>
  <si>
    <t>https://drive.google.com/file/d/1kD3LbJ5BDS4WCCH-894Xnz--W4qjR_fy/view?usp=sharing</t>
  </si>
  <si>
    <t>34BZE629</t>
  </si>
  <si>
    <t>JF75E5106262</t>
  </si>
  <si>
    <t>LWBJF75A6K1106212</t>
  </si>
  <si>
    <t>FB</t>
  </si>
  <si>
    <t>https://drive.google.com/file/d/1ZTsSbKS_eEyBXs6iqzcGiVQftkGMQzCa/view?usp=sharing</t>
  </si>
  <si>
    <t>34CDP600</t>
  </si>
  <si>
    <t>JF75E5101622</t>
  </si>
  <si>
    <t>LWBJF75A4K1101770</t>
  </si>
  <si>
    <t>EU</t>
  </si>
  <si>
    <t>https://drive.google.com/file/d/1ezemDAuajQnxK-GgLNgGo6dX58JgG5RY/view?usp=sharing</t>
  </si>
  <si>
    <t>34CET307</t>
  </si>
  <si>
    <t>JF75E5103063</t>
  </si>
  <si>
    <t>LWBJF75A3K1103171</t>
  </si>
  <si>
    <t>EP</t>
  </si>
  <si>
    <t>https://drive.google.com/file/d/1zTPD_OPTVS00hVtD0sdWzfYP-poCHU5L/view?usp=sharing</t>
  </si>
  <si>
    <t>34CFY025</t>
  </si>
  <si>
    <t>JF75E5104972</t>
  </si>
  <si>
    <t>LWBJF75A5K1104919</t>
  </si>
  <si>
    <t>https://drive.google.com/file/d/125MZivYIXqPwiFYob4y0pp8KKrtC4pKW/view?usp=sharing</t>
  </si>
  <si>
    <t>34CYZ126</t>
  </si>
  <si>
    <t>Ömer Diler</t>
  </si>
  <si>
    <t>JF75E5104737</t>
  </si>
  <si>
    <t>LWBJF75A4K1104684</t>
  </si>
  <si>
    <t>https://drive.google.com/file/d/1gbER64sgzU2V5IThbvmIUkROAZJuBkSI/view?usp=sharing</t>
  </si>
  <si>
    <t>34CFZ333</t>
  </si>
  <si>
    <t>JF75E5104690</t>
  </si>
  <si>
    <t>LWBJF75A2K1104618</t>
  </si>
  <si>
    <t>https://drive.google.com/file/d/1yPfplIC0jDUNjfWigoZCHkrILt6VqxnV/view?usp=sharing</t>
  </si>
  <si>
    <t>34CGG384</t>
  </si>
  <si>
    <t>JF75E5105103</t>
  </si>
  <si>
    <t>LWBJF75A8K1105045</t>
  </si>
  <si>
    <t>https://drive.google.com/file/d/1Wrw9_GI_W0EtbGQDwgK5plmnDcAq530o/view?usp=sharing</t>
  </si>
  <si>
    <t>34CGG513</t>
  </si>
  <si>
    <t>JF75E5104713</t>
  </si>
  <si>
    <t>LWBJF75A8K1104705</t>
  </si>
  <si>
    <t>https://drive.google.com/file/d/1kItB4zJG1ezyvju6uIGdXPWMJEIgdrIY/view?usp=sharing</t>
  </si>
  <si>
    <t>34CIH867</t>
  </si>
  <si>
    <t>JF75E5105138</t>
  </si>
  <si>
    <t>LWBJF75A3K1105101</t>
  </si>
  <si>
    <t>https://drive.google.com/file/d/1olkcfMr62NKy2MuzUc8willyfsYFW9Od/view?usp=sharing</t>
  </si>
  <si>
    <t>34CMH371</t>
  </si>
  <si>
    <t>JF75E5105875</t>
  </si>
  <si>
    <t>LWBJF75A0K1105816</t>
  </si>
  <si>
    <t>https://drive.google.com/file/d/1P-XYvwJjCxPJI3eVRxdb-3zrCyBrkCYC/view?usp=sharing</t>
  </si>
  <si>
    <t>34COD228</t>
  </si>
  <si>
    <t>JF75E5106097</t>
  </si>
  <si>
    <t>LWBJF75AXK1106097</t>
  </si>
  <si>
    <t>https://drive.google.com/file/d/19JnJzjU656kMImO2oliAXw_FMbVyf2mJ/view?usp=sharing</t>
  </si>
  <si>
    <t>34BTP983</t>
  </si>
  <si>
    <t>Tuzla Marina</t>
  </si>
  <si>
    <t>JF75E5103375</t>
  </si>
  <si>
    <t>LWBJF75A9K1103225</t>
  </si>
  <si>
    <t>https://drive.google.com/file/d/132BsR8Di_x2Gf6KtbA_Hz32CK94O-ffJ/view?usp=sharing</t>
  </si>
  <si>
    <t>34BVP650</t>
  </si>
  <si>
    <t>JF75E5102244</t>
  </si>
  <si>
    <t>LWBJF75A2K1102126</t>
  </si>
  <si>
    <t>https://drive.google.com/file/d/1TxUEWvUokLf9JTJge8QeBXer7UzIbJ1C/view?usp=sharing</t>
  </si>
  <si>
    <t>34BVP851</t>
  </si>
  <si>
    <t>JF75E5102211</t>
  </si>
  <si>
    <t>LWBJF75A3K1102149</t>
  </si>
  <si>
    <t>https://drive.google.com/file/d/1UJgdD7r50kdmgAZzzp5g-ivHI8TW2161/view?usp=sharing</t>
  </si>
  <si>
    <t>34BVP875</t>
  </si>
  <si>
    <t>JF75E5103059</t>
  </si>
  <si>
    <t>34BZE572</t>
  </si>
  <si>
    <t>JF75E5106216</t>
  </si>
  <si>
    <t>LWBJF75A9K1106172</t>
  </si>
  <si>
    <t>https://drive.google.com/file/d/1fj368f0O1JRv7nJNTL6glGPqY50lYPD9/view?usp=sharing</t>
  </si>
  <si>
    <t>34CES204</t>
  </si>
  <si>
    <t>JF75E5103889</t>
  </si>
  <si>
    <t>LWBJF75A5K1104032</t>
  </si>
  <si>
    <t>https://drive.google.com/file/d/1B3DQ97SDfDAoHB8iqDN35-G_xXK4HKAC/view?usp=sharing</t>
  </si>
  <si>
    <t>34CLK040</t>
  </si>
  <si>
    <t>JF75E5105764</t>
  </si>
  <si>
    <t>LWBJF75A3K1105728</t>
  </si>
  <si>
    <t>https://drive.google.com/file/d/1crsNlRPnCHNn13P68nsXH6bI9uUaDIWz/view?usp=sharing</t>
  </si>
  <si>
    <t>34LB8533</t>
  </si>
  <si>
    <t>Citroen</t>
  </si>
  <si>
    <t>A</t>
  </si>
  <si>
    <t>NEMO</t>
  </si>
  <si>
    <t>Beyaz</t>
  </si>
  <si>
    <t>199A90005567363</t>
  </si>
  <si>
    <t>VF7AAFHZ0E8529276</t>
  </si>
  <si>
    <t>EY</t>
  </si>
  <si>
    <t>https://drive.google.com/file/d/1t0bSn4v5pViewhtceqmO8-FmQrRrwuU3/view?usp=sharing</t>
  </si>
  <si>
    <t>34LK1948</t>
  </si>
  <si>
    <t>199A90005538174</t>
  </si>
  <si>
    <t>NM422500006873981</t>
  </si>
  <si>
    <t>ES</t>
  </si>
  <si>
    <t>https://drive.google.com/file/d/1lJP_LljKsIkntxWu1R3VAbJd43jY90O8/view?usp=sharing</t>
  </si>
  <si>
    <t>34BIU747</t>
  </si>
  <si>
    <t>Sarıyer</t>
  </si>
  <si>
    <t>Ali Gümen &amp; İbrahim Akdere Adi Ortaklığı</t>
  </si>
  <si>
    <t>JF75E5106493</t>
  </si>
  <si>
    <t>LWBJF75A5K1106444</t>
  </si>
  <si>
    <t>https://drive.google.com/file/d/17GNsAl4tDLSfaD5J38Qkrp8HRa8evXfM/view?usp=sharing</t>
  </si>
  <si>
    <t>34BSZ651</t>
  </si>
  <si>
    <t>330A10006840309</t>
  </si>
  <si>
    <t>NM422500006M53955</t>
  </si>
  <si>
    <t>https://drive.google.com/file/d/1qQI-yDgv6U2kyjyNE2Yw5n3xJNi-MML9/view?usp=sharing</t>
  </si>
  <si>
    <t>34CGB795</t>
  </si>
  <si>
    <t>JF75E5105047</t>
  </si>
  <si>
    <t>LWBJF75A7K1105134</t>
  </si>
  <si>
    <t>ER</t>
  </si>
  <si>
    <t>https://drive.google.com/file/d/1oO75oGKbeS1bOTOv_kDSCwE3FBpLfFdg/view?usp=sharing</t>
  </si>
  <si>
    <t>34CGC437</t>
  </si>
  <si>
    <t>JF75E5104996</t>
  </si>
  <si>
    <t>LWBJF75A9K1104955</t>
  </si>
  <si>
    <t>https://drive.google.com/file/d/1WnczacP6fF9_N5-uSUuT9_8DJqdqmpjG/view?usp=sharing</t>
  </si>
  <si>
    <t>34CGC537</t>
  </si>
  <si>
    <t>JF75E5105150</t>
  </si>
  <si>
    <t>LWBJF75A5K1105097</t>
  </si>
  <si>
    <t>https://drive.google.com/file/d/1ffqq9uW7eC7X_wB6LDjsInAvn7zJ8_pc/view?usp=sharing</t>
  </si>
  <si>
    <t>34CIH698</t>
  </si>
  <si>
    <t>JF75E5104675</t>
  </si>
  <si>
    <t>LWBJF75A1K1104643</t>
  </si>
  <si>
    <t>https://drive.google.com/file/d/1bfYsg8HWRFI77zdyH3sSx5Q08fAtJOGB/view?usp=sharing</t>
  </si>
  <si>
    <t>34CIH952</t>
  </si>
  <si>
    <t>JF75E5105106</t>
  </si>
  <si>
    <t>LWBJF75A3K1105051</t>
  </si>
  <si>
    <t>https://drive.google.com/file/d/15zqWWGVfSl9E34RqkwoQqOXtAYi4rcAO/view?usp=sharing</t>
  </si>
  <si>
    <t>34CIT440</t>
  </si>
  <si>
    <t>JF75E5104910</t>
  </si>
  <si>
    <t>LWBJF75A7K1104856</t>
  </si>
  <si>
    <t>https://drive.google.com/file/d/14kSS87ozeh1MnUfS8bj_YbVnB2i5JWuZ/view?usp=sharing</t>
  </si>
  <si>
    <t>34CLJ889</t>
  </si>
  <si>
    <t>JF75E5105644</t>
  </si>
  <si>
    <t>LWBJF75A5K1105617</t>
  </si>
  <si>
    <t>https://drive.google.com/file/d/1BJW5YC4XPV8TGGM1lwz79i7nGN_ZjfH5/view?usp=sharing</t>
  </si>
  <si>
    <t>34CLK380</t>
  </si>
  <si>
    <t>JF75E5105681</t>
  </si>
  <si>
    <t>LWBJF75A1K1105646</t>
  </si>
  <si>
    <t>https://drive.google.com/file/d/1SIAlCMjT9D5CAoQ_azyTnGwy4EQjGJHs/view?usp=sharing</t>
  </si>
  <si>
    <t>34COD028</t>
  </si>
  <si>
    <t>JF75E5106253</t>
  </si>
  <si>
    <t>LWBJF75A5K1106203</t>
  </si>
  <si>
    <t>https://drive.google.com/file/d/1dohTqGOyFPajGxIg_viuovXkgP26UCjR/view?usp=sharing</t>
  </si>
  <si>
    <t>34TD8021</t>
  </si>
  <si>
    <t>Örnek</t>
  </si>
  <si>
    <t>Alkan Kıraç</t>
  </si>
  <si>
    <t>-</t>
  </si>
  <si>
    <t>SCR1104WHD</t>
  </si>
  <si>
    <t>JF26E5131575</t>
  </si>
  <si>
    <t>LWBJF26B0D1227900</t>
  </si>
  <si>
    <t>DE</t>
  </si>
  <si>
    <t>https://drive.google.com/file/d/16DPfpT1nKViJX6M5ugOlRJaRu_XXfl4g/view?usp=sharing</t>
  </si>
  <si>
    <t>34SL9697</t>
  </si>
  <si>
    <t>199A90006440328</t>
  </si>
  <si>
    <t>NM422500006G46078</t>
  </si>
  <si>
    <t>https://drive.google.com/file/d/1HwskxP9n59WbrQKbPMzUKMLuIHtr_gcs/view?usp=sharing</t>
  </si>
  <si>
    <t>34NT3528</t>
  </si>
  <si>
    <t>263A20005767507</t>
  </si>
  <si>
    <t>NM426300006A63864</t>
  </si>
  <si>
    <t>https://drive.google.com/file/d/1sX0oPwkPK7hhPB-H0GNalwCoBK9A7NCC/view?usp=sharing</t>
  </si>
  <si>
    <t>34ET6208</t>
  </si>
  <si>
    <t>NSC125 ACTİVA S</t>
  </si>
  <si>
    <t>JF75E5001700</t>
  </si>
  <si>
    <t>LWBJF75A6H1001954</t>
  </si>
  <si>
    <t>https://drive.google.com/file/d/12x3HDW9_pH5Wp-z62AnEFuCpBJ7OUh7j/view?usp=sharing</t>
  </si>
  <si>
    <t>34CGG226</t>
  </si>
  <si>
    <t>JF75E5104665</t>
  </si>
  <si>
    <t>LWBJF75AXK1104639</t>
  </si>
  <si>
    <t>https://drive.google.com/file/d/1dij_-xrHGIImUPSLL7aNkSDxYTE5CwNy/view?usp=sharing</t>
  </si>
  <si>
    <t>34CGC638</t>
  </si>
  <si>
    <t>JF75E5105197</t>
  </si>
  <si>
    <t>LWBJF75A0K1105153</t>
  </si>
  <si>
    <t>https://drive.google.com/file/d/1R_V0ayPlALKZlNVhBKJkFrXTa9iNq2BY/view?usp=sharing</t>
  </si>
  <si>
    <t>34CER862</t>
  </si>
  <si>
    <t>JF75E5103845</t>
  </si>
  <si>
    <t>LWBJF75AXK1104012</t>
  </si>
  <si>
    <t>https://drive.google.com/file/d/1Q2wnrr-wv_hILW48sKQwXdQ4M0CPzyMU/view?usp=sharing</t>
  </si>
  <si>
    <t>34CDL924</t>
  </si>
  <si>
    <t>JF75E5103286</t>
  </si>
  <si>
    <t>LWBJF75A8K1103361</t>
  </si>
  <si>
    <t>https://drive.google.com/file/d/1T9tb3Gx6XGxNK0jNrYCfZNWt2G7k13NG/view?usp=sharing</t>
  </si>
  <si>
    <t>34BUT133</t>
  </si>
  <si>
    <t>MiTu Motorlu Araçlaçlar Anonim Şirketi</t>
  </si>
  <si>
    <t>MiTu</t>
  </si>
  <si>
    <t>ZX2000DT-C</t>
  </si>
  <si>
    <t>EXPRESS 2000</t>
  </si>
  <si>
    <t>L1</t>
  </si>
  <si>
    <t>QS60V1000W181121300057R</t>
  </si>
  <si>
    <t>LJ7BLC1W3JA112017</t>
  </si>
  <si>
    <t>https://drive.google.com/file/d/1jEo10bSE4vk-AHTGvlzdsPrIp2SGFZqn/view?usp=sharing</t>
  </si>
  <si>
    <t>34BTZ560</t>
  </si>
  <si>
    <t>JF75E5012796</t>
  </si>
  <si>
    <t>LWBJF75A9H1012754</t>
  </si>
  <si>
    <t>EN</t>
  </si>
  <si>
    <t>https://drive.google.com/file/d/1ke7147UmGZnM8AWCB61odpfdxhiUNrxB/view?usp=sharing</t>
  </si>
  <si>
    <t>34BCN930</t>
  </si>
  <si>
    <t>330A10006668772</t>
  </si>
  <si>
    <t>NM422500006J18443</t>
  </si>
  <si>
    <t>EA</t>
  </si>
  <si>
    <t>https://drive.google.com/file/d/1v0eNpmzXDjOK5XJ92hXPrl1t0ZQ8Ixpn/view?usp=sharing</t>
  </si>
  <si>
    <t>34ABE194</t>
  </si>
  <si>
    <t>Ümraniye</t>
  </si>
  <si>
    <t>Alpaslan Çelik</t>
  </si>
  <si>
    <t>199A90006479375</t>
  </si>
  <si>
    <t>NM422500006G83393</t>
  </si>
  <si>
    <t>https://drive.google.com/file/d/1ogBxk9DNJPXnmtIdhCvEanrfwiqSNmZz/view?usp=sharing</t>
  </si>
  <si>
    <t>34AEK712</t>
  </si>
  <si>
    <t>JF75E5004007</t>
  </si>
  <si>
    <t>LWBJF75A0H1004090</t>
  </si>
  <si>
    <t>https://drive.google.com/file/d/1tRgwD_ATqPhgYdMWOFybTnGTXzCPbeW3/view?usp=sharing</t>
  </si>
  <si>
    <t>34AEK713</t>
  </si>
  <si>
    <t>JF75E5003978</t>
  </si>
  <si>
    <t>LWBJF75A2H1003913</t>
  </si>
  <si>
    <t>https://drive.google.com/file/d/1D1ERkdrKjv5qjNv6HfpxM5RhqgDb208L/view?usp=sharing</t>
  </si>
  <si>
    <t>34AEK715</t>
  </si>
  <si>
    <t>JF75E5003980</t>
  </si>
  <si>
    <t>LWBJF75A6H1003915</t>
  </si>
  <si>
    <t>https://drive.google.com/file/d/1n3GYbIjexh7fJPcaJ71YO4zSvyBBt7L-/view?usp=sharing</t>
  </si>
  <si>
    <t>34AGL571</t>
  </si>
  <si>
    <t>JF75E5003933</t>
  </si>
  <si>
    <t>LWBJF75A2H1003880</t>
  </si>
  <si>
    <t>https://drive.google.com/file/d/14PxaMxgnNjc61d9txKpFw-wSdJufO0ix/view?usp=sharing</t>
  </si>
  <si>
    <t>34BSZ792</t>
  </si>
  <si>
    <t>330A10006764131</t>
  </si>
  <si>
    <t>NM422500006L25479</t>
  </si>
  <si>
    <t>https://drive.google.com/file/d/1w247RyxQ3pGAdHjoTMlE-4bJPRxkFjRT/view?usp=sharing</t>
  </si>
  <si>
    <t>34BUA120</t>
  </si>
  <si>
    <t>JF75E5013734</t>
  </si>
  <si>
    <t>LWBJF75A6H1013828</t>
  </si>
  <si>
    <t>https://drive.google.com/file/d/1QAgrnvalSJIgzRYCuX26-hurvwhURGMb/view?usp=sharing</t>
  </si>
  <si>
    <t>34BUT084</t>
  </si>
  <si>
    <t>QS60V1000W181121300049R</t>
  </si>
  <si>
    <t>LJ7BLC1W1JA112050</t>
  </si>
  <si>
    <t>https://drive.google.com/file/d/18FvnjBCYRCvod88-7MEHBJejy_SDfelx/view?usp=sharing</t>
  </si>
  <si>
    <t>34BVA282</t>
  </si>
  <si>
    <t>JF75E5014089</t>
  </si>
  <si>
    <t>LWBJF75A1H1014000</t>
  </si>
  <si>
    <t>https://drive.google.com/file/d/1v2QYWnFEBMPhK52W1AeAStIbn6dC1JP4/view?usp=sharing</t>
  </si>
  <si>
    <t>34CDK071</t>
  </si>
  <si>
    <t>JF75E5103796</t>
  </si>
  <si>
    <t>LWBJF75A6K1103598</t>
  </si>
  <si>
    <t>https://drive.google.com/file/d/1eReBkaytMIH-Kqtd7M5EtiLd0np7fPwA/view?usp=sharing</t>
  </si>
  <si>
    <t>34CEP249</t>
  </si>
  <si>
    <t>JF75E5103103</t>
  </si>
  <si>
    <t>LWBJF75A1K1102987</t>
  </si>
  <si>
    <t>https://drive.google.com/file/d/13nHtveYWuWIattUJkhsFOQTsPM6Kx0hN/view?usp=sharing</t>
  </si>
  <si>
    <t>34CEP691</t>
  </si>
  <si>
    <t>JF75E5103047</t>
  </si>
  <si>
    <t>LWBJF75A8K1103098</t>
  </si>
  <si>
    <t>https://drive.google.com/file/d/1qlaMuZtM90MFIZJ3ugZNMsHyqXLdK2FO/view?usp=sharing</t>
  </si>
  <si>
    <t>34CER901</t>
  </si>
  <si>
    <t>JF75E5103907</t>
  </si>
  <si>
    <t>LWBJF75A5K1104029</t>
  </si>
  <si>
    <t>https://drive.google.com/file/d/1kt5E4MglublDV3uHqWrrk5Ar--Mzc4Yt/view?usp=sharing</t>
  </si>
  <si>
    <t>34CLK136</t>
  </si>
  <si>
    <t>JF75E5105652</t>
  </si>
  <si>
    <t>LWBJF75A0K1105623</t>
  </si>
  <si>
    <t>https://drive.google.com/file/d/1s1AFjHdu72AhlJGaOLKn17QJVBj7RFbG/view?usp=sharing</t>
  </si>
  <si>
    <t>34COL823</t>
  </si>
  <si>
    <t>JF75E5106684</t>
  </si>
  <si>
    <t>LWBJF75A0K1106741</t>
  </si>
  <si>
    <t>https://drive.google.com/file/d/1D39SkbU8LdPtYXXiWSH5G7MHp5qDjxQA/view?usp=sharing</t>
  </si>
  <si>
    <t>34COL934</t>
  </si>
  <si>
    <t>JF75E5106722</t>
  </si>
  <si>
    <t>LWBJF75AXK1106665</t>
  </si>
  <si>
    <t>https://drive.google.com/file/d/1dH4uvlSAhwpNYdKxpJ3MiFKq71zheN3n/view?usp=sharing</t>
  </si>
  <si>
    <t>34VS8624</t>
  </si>
  <si>
    <t>JF75E5002274</t>
  </si>
  <si>
    <t>LWBJF75A5H1002237</t>
  </si>
  <si>
    <t>DC</t>
  </si>
  <si>
    <t>https://drive.google.com/file/d/12VI_fOJoUJ3lCQGEuxVOJIthTLqkr1HW/view?usp=sharing</t>
  </si>
  <si>
    <t>34VS8649</t>
  </si>
  <si>
    <t>JF75E5002213</t>
  </si>
  <si>
    <t>LWBJF75A4H1002102</t>
  </si>
  <si>
    <t>https://drive.google.com/file/d/1j_19tn25iDdJ1sNpp9sRecw41RyO2G5t/view?usp=sharing</t>
  </si>
  <si>
    <t>34BCN514</t>
  </si>
  <si>
    <t>Yeniköy</t>
  </si>
  <si>
    <t>Ulutan Yamak &amp; Barış Akbulut</t>
  </si>
  <si>
    <t>330A10006711317</t>
  </si>
  <si>
    <t>NM422500006J20932</t>
  </si>
  <si>
    <t>https://drive.google.com/file/d/1ZFLO7ZaDDov1nNTnfkfuwcwPoeInDzyK/view?usp=sharing</t>
  </si>
  <si>
    <t>34BCN535</t>
  </si>
  <si>
    <t>330A10006698649</t>
  </si>
  <si>
    <t>https://drive.google.com/file/d/1_enwSm7mJsmKG_bqHhZs-BumPjUGy54R/view?usp=sharing</t>
  </si>
  <si>
    <t>34BDK188</t>
  </si>
  <si>
    <t>JF75E5008134</t>
  </si>
  <si>
    <t>LWBJF75A4H1008028</t>
  </si>
  <si>
    <t>https://drive.google.com/file/d/1jOOW-QbrcUn6MzZb9ESSNap_7CBRi_1Z/view?usp=sharing</t>
  </si>
  <si>
    <t>34BDK280</t>
  </si>
  <si>
    <t>JF75E5007744</t>
  </si>
  <si>
    <t>LWBJF75AXH1007840</t>
  </si>
  <si>
    <t>https://drive.google.com/file/d/1oh78IGXdTPBEuP062O9Jo_FqW8WwjeUp/view?usp=sharing</t>
  </si>
  <si>
    <t>34BDK431</t>
  </si>
  <si>
    <t>JF75E5008181</t>
  </si>
  <si>
    <t>LWBJF75A5H1008247</t>
  </si>
  <si>
    <t>https://drive.google.com/file/d/1ms5kZz_fpM9GQZlSjagAU6Fka6NrF3Lc/view?usp=sharing</t>
  </si>
  <si>
    <t>34BDK446</t>
  </si>
  <si>
    <t>JF75E5008395</t>
  </si>
  <si>
    <t>LWBJF75A6H1008340</t>
  </si>
  <si>
    <t>https://drive.google.com/file/d/1dNqQ0NwwEzlWMWxtiVtd9X6elMSrcc00/view?usp=sharing</t>
  </si>
  <si>
    <t>34BDK476</t>
  </si>
  <si>
    <t>JF75E5008165</t>
  </si>
  <si>
    <t>LWBJF75A7H1008217</t>
  </si>
  <si>
    <t>https://drive.google.com/file/d/1aDUDbjDS26Rl8hisncBYttcpJwKc6OVB/view?usp=sharing</t>
  </si>
  <si>
    <t>34BHE364</t>
  </si>
  <si>
    <t>JF75E5009962</t>
  </si>
  <si>
    <t>LWBJF75A1H1009900</t>
  </si>
  <si>
    <t>https://drive.google.com/file/d/1uqWr52BMngqIY8bdrPbDJab2dHS9xo1Y/view?usp=sharing</t>
  </si>
  <si>
    <t>34BUT349</t>
  </si>
  <si>
    <t>QS60V1000W181121300008R</t>
  </si>
  <si>
    <t>LJ7BLC1W9JA112023</t>
  </si>
  <si>
    <t>https://drive.google.com/file/d/1wbV1BTtXza45dbBtv5fJQhN-_A_gcYCS/view?usp=sharing</t>
  </si>
  <si>
    <t>34BVA092</t>
  </si>
  <si>
    <t>JF75E5011664</t>
  </si>
  <si>
    <t>LWBJF75A3H1011549</t>
  </si>
  <si>
    <t>https://drive.google.com/file/d/1uUUX2n_iUpk2EwgJFgncOBq64NT2vMqA/view?usp=sharing</t>
  </si>
  <si>
    <t>34CDN559</t>
  </si>
  <si>
    <t>JF75E5102788</t>
  </si>
  <si>
    <t>LWBJF75A4K1102966</t>
  </si>
  <si>
    <t>https://drive.google.com/file/d/1Zne9ZP2Wc1iHlhJLESw-k7R1P71VJMXT/view?usp=sharing</t>
  </si>
  <si>
    <t>34CEH259</t>
  </si>
  <si>
    <t>JF75E5103128</t>
  </si>
  <si>
    <t>LWBJF75AXK1103006</t>
  </si>
  <si>
    <t>https://drive.google.com/file/d/1JXDT-Lz1xRwef2eaLtD_3w14HLqOWZem/view?usp=sharing</t>
  </si>
  <si>
    <t>34CEP737</t>
  </si>
  <si>
    <t>JF75E5103364</t>
  </si>
  <si>
    <t>LWBJF75A4K1103437</t>
  </si>
  <si>
    <t>https://drive.google.com/file/d/1n8GsI5duRV-7ETV2eY-otaUX6c6mhmvg/view?usp=sharing</t>
  </si>
  <si>
    <t>34CEZ492</t>
  </si>
  <si>
    <t>JF75E5104733</t>
  </si>
  <si>
    <t>LWBJF75A4K1104734</t>
  </si>
  <si>
    <t>https://drive.google.com/file/d/1vAJKCIoqwjM2SJRhTMh0R54TaYNfeKie/view?usp=sharing</t>
  </si>
  <si>
    <t>34NT3527</t>
  </si>
  <si>
    <t>263A20005762620</t>
  </si>
  <si>
    <t>NM426300006A64018</t>
  </si>
  <si>
    <t>https://drive.google.com/file/d/1C9rZ9KKoxklWy7TRIzbzsdhEfgVhahZx/view?usp=sharing</t>
  </si>
  <si>
    <t>34CGC040</t>
  </si>
  <si>
    <t>JF75E5105109</t>
  </si>
  <si>
    <t>LWBJF75A1K1105050</t>
  </si>
  <si>
    <t>https://drive.google.com/file/d/1bMYpHWbdxFrOZcv-8_9hUkMkyUVAY9uC/view?usp=sharing</t>
  </si>
  <si>
    <t>34BSZ735</t>
  </si>
  <si>
    <t>Suadiye</t>
  </si>
  <si>
    <t>Bilal Aytar</t>
  </si>
  <si>
    <t>330A10006840321</t>
  </si>
  <si>
    <t>NM422500006M53095</t>
  </si>
  <si>
    <t>https://drive.google.com/file/d/1BFxYKHCFDIWLo72peDjVL23hgCixaQQQ/view?usp=sharing</t>
  </si>
  <si>
    <t>34BU1657</t>
  </si>
  <si>
    <t>NSC125 ACTIVA S</t>
  </si>
  <si>
    <t>JF75E5005080</t>
  </si>
  <si>
    <t>LWBJF75A5H1005204</t>
  </si>
  <si>
    <t>https://drive.google.com/file/d/1PV_fQ898J5BMESI9kOzL353XrFsKcYkI/view?usp=sharing</t>
  </si>
  <si>
    <t>34BUT326</t>
  </si>
  <si>
    <t>QS60V1000W181121300006R</t>
  </si>
  <si>
    <t>LJ7BLC1W2JA112008</t>
  </si>
  <si>
    <t>https://drive.google.com/file/d/1b9ipR9X3pv8KKHUj92WlB7CWQ4rJCCa9/view?usp=sharing</t>
  </si>
  <si>
    <t>34CEH189</t>
  </si>
  <si>
    <t>JF75E5103139</t>
  </si>
  <si>
    <t>LWBJF75A2K1103002</t>
  </si>
  <si>
    <t>https://drive.google.com/file/d/18A5ZBop03POpdBn_TDZ5xlejVHVSazsq/view?usp=sharing</t>
  </si>
  <si>
    <t>34CEH618</t>
  </si>
  <si>
    <t>JF75E5103019</t>
  </si>
  <si>
    <t>LWBJF75A8K1103215</t>
  </si>
  <si>
    <t>https://drive.google.com/file/d/1LFMwUHVdYL7Sbz7Gbel3i376QI4sx0yj/view?usp=sharing</t>
  </si>
  <si>
    <t>34CEH754</t>
  </si>
  <si>
    <t>JF75E5103025</t>
  </si>
  <si>
    <t>LWBJF75A7K1103206</t>
  </si>
  <si>
    <t>https://drive.google.com/file/d/12PmnpdGRvEl_Qmai_Y6klddaihVe-ixO/view?usp=sharing</t>
  </si>
  <si>
    <t>34CEH891</t>
  </si>
  <si>
    <t>JF75E5103016</t>
  </si>
  <si>
    <t>LWBJF75A1K1103217</t>
  </si>
  <si>
    <t>https://drive.google.com/file/d/1TFP-IS6jrwG2rGUGNFskdhY66HwlDj31/view?usp=sharing</t>
  </si>
  <si>
    <t>34CEH940</t>
  </si>
  <si>
    <t>JF75E5103014</t>
  </si>
  <si>
    <t>LWBJF75A5K1103219</t>
  </si>
  <si>
    <t>https://drive.google.com/file/d/1b89d7qr4b95Vuh8LpCuZmAZo6ZDpPMKt/view?usp=sharing</t>
  </si>
  <si>
    <t>34CEJ023</t>
  </si>
  <si>
    <t>JF75E5103156</t>
  </si>
  <si>
    <t>LWBJF75A4K1103020</t>
  </si>
  <si>
    <t>https://drive.google.com/file/d/1iF_SLbGuCjzBe3KIsB5yNAJSDbbwU0Hr/view?usp=sharing</t>
  </si>
  <si>
    <t>34CEJ124</t>
  </si>
  <si>
    <t>JF75E5103175</t>
  </si>
  <si>
    <t>LWBJF75A9K1103031</t>
  </si>
  <si>
    <t>https://drive.google.com/file/d/12VdElrXtTe2RAjs0hm3czdifWkMy7zW9/view?usp=sharing</t>
  </si>
  <si>
    <t>34CER617</t>
  </si>
  <si>
    <t>JF75E5103311</t>
  </si>
  <si>
    <t>LWBJF75A0K1103399</t>
  </si>
  <si>
    <t>https://drive.google.com/file/d/1tjkqbCWmeLDygole4zmuC4udIi81VVNI/view?usp=sharing</t>
  </si>
  <si>
    <t>34CFY818</t>
  </si>
  <si>
    <t>JF75E5104809</t>
  </si>
  <si>
    <t>LWBJF75A5K1104938</t>
  </si>
  <si>
    <t>https://drive.google.com/file/d/14H_yvdh_TYCS2bnXCgQ__X-mQY71LLn-/view?usp=sharing</t>
  </si>
  <si>
    <t>34CGC532</t>
  </si>
  <si>
    <t>JF75E5105188</t>
  </si>
  <si>
    <t>LWBJF75A6K1105173</t>
  </si>
  <si>
    <t>https://drive.google.com/file/d/1Oc-k2lo3WTTithwvDK35L2QIW5zOXnTy/view?usp=sharing</t>
  </si>
  <si>
    <t>34CHG795</t>
  </si>
  <si>
    <t>330A10006917562</t>
  </si>
  <si>
    <t>NM422500006P44249</t>
  </si>
  <si>
    <t>https://drive.google.com/file/d/1GlL8GPazfOaZHq9pQeL6wOClUAXIInkh/view?usp=sharing</t>
  </si>
  <si>
    <t>34BFB214</t>
  </si>
  <si>
    <t>TEM Avrupa Konutları</t>
  </si>
  <si>
    <t>Alper Yıldız</t>
  </si>
  <si>
    <t>330A10006698588</t>
  </si>
  <si>
    <t>NM422500006J20708</t>
  </si>
  <si>
    <t>https://drive.google.com/file/d/1jZ7Q0FQA-C45SCemlfUxynwg2NG-t80p/view?usp=sharing</t>
  </si>
  <si>
    <t>34BFB223</t>
  </si>
  <si>
    <t>330A10006689870</t>
  </si>
  <si>
    <t>NM422500006J14877</t>
  </si>
  <si>
    <t>https://drive.google.com/file/d/1eQl9JQpNUka5qB6w7ddwUpRNC3x-ivl_/view?usp=sharing</t>
  </si>
  <si>
    <t>34NT0214</t>
  </si>
  <si>
    <t>JF26</t>
  </si>
  <si>
    <t>JF26E5124331</t>
  </si>
  <si>
    <t>EGM3410SASE000444</t>
  </si>
  <si>
    <t>DJ</t>
  </si>
  <si>
    <t>https://drive.google.com/file/d/1FRHLSNiaacK9WqklEFkLOz_DmBdijIf-/view?usp=sharing</t>
  </si>
  <si>
    <t>34NT0339</t>
  </si>
  <si>
    <t>JF26E5124289</t>
  </si>
  <si>
    <t>LWBJF26B0D1220638</t>
  </si>
  <si>
    <t>DB</t>
  </si>
  <si>
    <t>https://drive.google.com/file/d/1_kmngJ8d26HThc6Y-bSYYZ4GqjT_Ubq9/view?usp=sharing</t>
  </si>
  <si>
    <t>34PR0727</t>
  </si>
  <si>
    <t>JF26E5128155</t>
  </si>
  <si>
    <t>LWBJF26BXD1224325</t>
  </si>
  <si>
    <t>DF</t>
  </si>
  <si>
    <t>https://drive.google.com/file/d/1KPI9TYVwRZK82GDnPhKXhIpTHf-EPBXb/view?usp=sharing</t>
  </si>
  <si>
    <t>34TD2485</t>
  </si>
  <si>
    <t>JF26E5133235</t>
  </si>
  <si>
    <t>LWBJF26B1D1229364</t>
  </si>
  <si>
    <t>https://drive.google.com/file/d/1V0oeUkMTY_dhtsCychOKkDAAYgazKc-b/view?usp=sharing</t>
  </si>
  <si>
    <t>34TD3309</t>
  </si>
  <si>
    <t>Hero</t>
  </si>
  <si>
    <t>PLEASURE</t>
  </si>
  <si>
    <t>JF16EDGGJ00482</t>
  </si>
  <si>
    <t>MBLJFW167GGJ00428</t>
  </si>
  <si>
    <t>https://drive.google.com/file/d/1F_ZqB3gdmsva_OFqXRwcfFrzcNX_DlUO/view?usp=sharing</t>
  </si>
  <si>
    <t>34TD3721</t>
  </si>
  <si>
    <t>JF26E5133136</t>
  </si>
  <si>
    <t>DG</t>
  </si>
  <si>
    <t>https://drive.google.com/file/d/1iSZup-j-PFstFDNLCeZwXvPh9bBHta86/view?usp=sharing</t>
  </si>
  <si>
    <t>34TD4863</t>
  </si>
  <si>
    <t>JF26E5133267</t>
  </si>
  <si>
    <t>LWBJF26B3D1229382</t>
  </si>
  <si>
    <t>https://drive.google.com/file/d/1cT7ahAUUs_nU6KTbK2bSiw8m5rkXQU9L/view?usp=sharing</t>
  </si>
  <si>
    <t>34YC2787</t>
  </si>
  <si>
    <t>JF75E5005073</t>
  </si>
  <si>
    <t>LWBJF75A8H1005200</t>
  </si>
  <si>
    <t>https://drive.google.com/file/d/1v5NLe0WGIlyrLJIMWbFiUJ3it-x4x6t1/view?usp=sharing</t>
  </si>
  <si>
    <t>34ZF1411</t>
  </si>
  <si>
    <t>JF75E5001436</t>
  </si>
  <si>
    <t>LWBJF75AAH1001391</t>
  </si>
  <si>
    <t>DA</t>
  </si>
  <si>
    <t>https://drive.google.com/file/d/1LIAOj6Zz26pLbrbPYiPSdnoYVSVnEEZk/view?usp=sharing</t>
  </si>
  <si>
    <t>34ZF1412</t>
  </si>
  <si>
    <t>NSC125</t>
  </si>
  <si>
    <t>JF75E5001568</t>
  </si>
  <si>
    <t>LWBJF75A3A1001488</t>
  </si>
  <si>
    <t>https://drive.google.com/file/d/1vyIPpbRdpmkWv78QV0At7DHDoHdjmlBT/view?usp=sharing</t>
  </si>
  <si>
    <t>34ZF3186</t>
  </si>
  <si>
    <t>JF75E5001501</t>
  </si>
  <si>
    <t>LWBJF75A7H1001428</t>
  </si>
  <si>
    <t>https://drive.google.com/file/d/1Eckl2XZkWg2EsOhgQJUFfD3E80QpEJAX/view?usp=sharing</t>
  </si>
  <si>
    <t>34ZF3191</t>
  </si>
  <si>
    <t>JF75E5001487</t>
  </si>
  <si>
    <t>LWBJF75A8H1001499</t>
  </si>
  <si>
    <t>https://drive.google.com/file/d/1zn1iyhUHBGcdH2YVovvotD7KYiM3uNRh/view?usp=sharing</t>
  </si>
  <si>
    <t>34ZF3208</t>
  </si>
  <si>
    <t>JF75E5001527</t>
  </si>
  <si>
    <t>LWBJF75A4H1001449</t>
  </si>
  <si>
    <t>https://drive.google.com/file/d/1Ycg3QWV4H7Z1k3AoQNfAT4JdWwGX_tp1/view?usp=sharing</t>
  </si>
  <si>
    <t>34ZF6949</t>
  </si>
  <si>
    <t>199A90006467494</t>
  </si>
  <si>
    <t>NM422500006G80741</t>
  </si>
  <si>
    <t>https://drive.google.com/file/d/1wR0ygpNQkoWbM1TLvWiWqHf0KyBXTJpd/view?usp=sharing</t>
  </si>
  <si>
    <t>34ZF6997</t>
  </si>
  <si>
    <t>199A90006472935</t>
  </si>
  <si>
    <t>NM422500006G76499</t>
  </si>
  <si>
    <t>BK</t>
  </si>
  <si>
    <t>https://drive.google.com/file/d/1U8xVEvG7vyImlGsDcvjk8wHHrS1qZvND/view?usp=sharing</t>
  </si>
  <si>
    <t>34ZF7362</t>
  </si>
  <si>
    <t>199A90006472954</t>
  </si>
  <si>
    <t>NM422500006G76401</t>
  </si>
  <si>
    <t>https://drive.google.com/file/d/1b4PzILpZOa9ElYC2iw4Rs_UDXDFlSq9X/view?usp=sharing</t>
  </si>
  <si>
    <t>34BBP510</t>
  </si>
  <si>
    <t>Bayrampaşa</t>
  </si>
  <si>
    <t>330A10006700744</t>
  </si>
  <si>
    <t>NM422500006J17518</t>
  </si>
  <si>
    <t>https://drive.google.com/file/d/1Frt1Z0fssK8jbLzzl3x4pc2NpgeA6ssS/view?usp=sharing</t>
  </si>
  <si>
    <t>34BBP612</t>
  </si>
  <si>
    <t>330A10006698225</t>
  </si>
  <si>
    <t>NM422500006J14587</t>
  </si>
  <si>
    <t>https://drive.google.com/file/d/1OUryovc868HpotaMMUFOhE9DQAebCs0-/view?usp=sharing</t>
  </si>
  <si>
    <t>34BCN925</t>
  </si>
  <si>
    <t>330A10006698596</t>
  </si>
  <si>
    <t>https://drive.google.com/file/d/1Rsw9kWVEkm0_ifEQXfZgq1UAkl1e9CzJ/view?usp=sharing</t>
  </si>
  <si>
    <t>34BHE283</t>
  </si>
  <si>
    <t>JF75E5010094</t>
  </si>
  <si>
    <t>LWBJF75A2H1010067</t>
  </si>
  <si>
    <t>https://drive.google.com/file/d/1hkZABwwaERHgPEKlIWJkmRKMTBVkQD_-/view?usp=sharing</t>
  </si>
  <si>
    <t>34BVA086</t>
  </si>
  <si>
    <t>JF75E5014030</t>
  </si>
  <si>
    <t>LWBJF75AXH1013976</t>
  </si>
  <si>
    <t>https://drive.google.com/file/d/1tfEkgedxrhP7F1PkqjukVF283ocyApiF/view?usp=sharing</t>
  </si>
  <si>
    <t>34BVA247</t>
  </si>
  <si>
    <t>JF75E5013643</t>
  </si>
  <si>
    <t>LWBJF75A3H1013513</t>
  </si>
  <si>
    <t>https://drive.google.com/file/d/1fBWI2JfLy7JPGH0USGxhHTO3CPXEScpT/view?usp=sharing</t>
  </si>
  <si>
    <t>34BVA288</t>
  </si>
  <si>
    <t>JF75E5014063</t>
  </si>
  <si>
    <t>LWBJF75A6H1014008</t>
  </si>
  <si>
    <t>https://drive.google.com/file/d/1wa2YQGE67-xxs4PvPEDftrmPUpdsEmMM/view?usp=sharing</t>
  </si>
  <si>
    <t>34BVA327</t>
  </si>
  <si>
    <t>JF75E5013986</t>
  </si>
  <si>
    <t>LWBJF75A5H1013884</t>
  </si>
  <si>
    <t>https://drive.google.com/file/d/10IIuJ4dfRmJLVefwdQszawYZ2KH7No3Z/view?usp=sharing</t>
  </si>
  <si>
    <t>34BVA356</t>
  </si>
  <si>
    <t>JF75E5013537</t>
  </si>
  <si>
    <t>LWBJF75A6H1013540</t>
  </si>
  <si>
    <t>https://drive.google.com/file/d/1WvPf8_teT2klzoWkAsxhe7YpceY5KbMl/view?usp=sharing</t>
  </si>
  <si>
    <t>34CDN901</t>
  </si>
  <si>
    <t>JF75E5102785</t>
  </si>
  <si>
    <t>LWBJF75AXK1102969</t>
  </si>
  <si>
    <t>https://drive.google.com/file/d/1qtkufEXplTgvLR3s8lwliz8YSKaJhVdZ/view?usp=sharing</t>
  </si>
  <si>
    <t>34CDP397</t>
  </si>
  <si>
    <t>JF75E5102800</t>
  </si>
  <si>
    <t>LWBJF75A3K1102957</t>
  </si>
  <si>
    <t>https://drive.google.com/file/d/1v73fBIPN1WF3Yjayp0XG8l_weUOevWFx/view?usp=sharing</t>
  </si>
  <si>
    <t>34CDP398</t>
  </si>
  <si>
    <t>JF75E5102787</t>
  </si>
  <si>
    <t>LWBJF75A6K1102967</t>
  </si>
  <si>
    <t>https://drive.google.com/file/d/19UvawHC9Xnf-7kVVpNGYDZTyRremz4_b/view?usp=sharing</t>
  </si>
  <si>
    <t>34CDP410</t>
  </si>
  <si>
    <t>JF75E5102780</t>
  </si>
  <si>
    <t>LWBJF75A3K1102974</t>
  </si>
  <si>
    <t>https://drive.google.com/file/d/1beaPTNG9JuFJqWwFuGCnudkTPojg1a2E/view?usp=sharing</t>
  </si>
  <si>
    <t>34CGC148</t>
  </si>
  <si>
    <t>JF75E5104599</t>
  </si>
  <si>
    <t>LWBJF75A5K1104600</t>
  </si>
  <si>
    <t>https://drive.google.com/file/d/1Qi8wloe3zdcxw1ue9ureoS2KEDo8ayV8/view?usp=sharing</t>
  </si>
  <si>
    <t>34CGC188</t>
  </si>
  <si>
    <t>JF75E5105122</t>
  </si>
  <si>
    <t>LWBJF75A7K1105067</t>
  </si>
  <si>
    <t>https://drive.google.com/file/d/1SQgyDhygH5i5Ag5RjjxY833rShgb5QD6/view?usp=sharing</t>
  </si>
  <si>
    <t>34CIH799</t>
  </si>
  <si>
    <t>JF75E5105174</t>
  </si>
  <si>
    <t>LWBJF75A8K1105126</t>
  </si>
  <si>
    <t>https://drive.google.com/file/d/1R8QFx2qpDIpEZqeZvrzC2z1TZbfNK3SR/view?usp=sharing</t>
  </si>
  <si>
    <t>34CIH852</t>
  </si>
  <si>
    <t>JF75E5105184</t>
  </si>
  <si>
    <t>LWBJF75A1K1105128</t>
  </si>
  <si>
    <t>https://drive.google.com/file/d/1ukpYPLbyZacgDDvlt4zwpTL7Mk3z9OX7/view?usp=sharing</t>
  </si>
  <si>
    <t>34CIJ011</t>
  </si>
  <si>
    <t>JF75E5105163</t>
  </si>
  <si>
    <t>LWBJF75A4K1105110</t>
  </si>
  <si>
    <t>https://drive.google.com/file/d/1XsgRtnV8vE2CltCPAKr_-HwMSCgvlrYB/view?usp=sharing</t>
  </si>
  <si>
    <t>34CIJ364</t>
  </si>
  <si>
    <t>JF75E5104879</t>
  </si>
  <si>
    <t>LWBJF75A1K1104822</t>
  </si>
  <si>
    <t>https://drive.google.com/file/d/1y6MT3Bi6qgyPaadeecXKJD_mPZ0do3TO/view?usp=sharing</t>
  </si>
  <si>
    <t>34ET0996</t>
  </si>
  <si>
    <t>JF75E5001038</t>
  </si>
  <si>
    <t>LWBJF75A0H1001089</t>
  </si>
  <si>
    <t>https://drive.google.com/file/d/14X6h9z-A-PN9PrdBwyW327TIlDPSHbPi/view?usp=sharing</t>
  </si>
  <si>
    <t>34ET4213</t>
  </si>
  <si>
    <t>JF75E5002091</t>
  </si>
  <si>
    <t>LWBJF75A8H1002264</t>
  </si>
  <si>
    <t>https://drive.google.com/file/d/1nMpevAvuXM8mF6EEUPH4zkTlD4yc1ExJ/view?usp=sharing</t>
  </si>
  <si>
    <t>34COG839</t>
  </si>
  <si>
    <t>Sarıyer Maden</t>
  </si>
  <si>
    <t>Bora Dağıtım ve Gıda Sanayi Ticaret Limited Şirketi</t>
  </si>
  <si>
    <t>JF75E5106091</t>
  </si>
  <si>
    <t>LWBJF75A6K1106081</t>
  </si>
  <si>
    <t>https://drive.google.com/file/d/1TxqPZiKCVWVXQGTBXWSBPQ2-d3oPFfq8/view?usp=sharing</t>
  </si>
  <si>
    <t>34COG964</t>
  </si>
  <si>
    <t>JF75E5106142</t>
  </si>
  <si>
    <t>LWBJF75A6K1106128</t>
  </si>
  <si>
    <t>https://drive.google.com/file/d/12TUKXz7u-tAHuphZ9wUPMPrisLxbvJX0/view?usp=sharing</t>
  </si>
  <si>
    <t>34COH282</t>
  </si>
  <si>
    <t>JF75E5106506</t>
  </si>
  <si>
    <t>LWBJF75A9K1106396</t>
  </si>
  <si>
    <t>https://drive.google.com/file/d/1DTUaQMYUdh3gyf0SzfkSNe9yVQF9KinR/view?usp=sharing</t>
  </si>
  <si>
    <t>34COH370</t>
  </si>
  <si>
    <t>JF75E5106201</t>
  </si>
  <si>
    <t>LWBJF75A5K1106153</t>
  </si>
  <si>
    <t>https://drive.google.com/file/d/1eWvCKK2WYVGrFeYBSLhVrinqm1_92_SG/view?usp=sharing</t>
  </si>
  <si>
    <t>34COH399</t>
  </si>
  <si>
    <t>JF75E5106634</t>
  </si>
  <si>
    <t>LWBJF75A0K1106755</t>
  </si>
  <si>
    <t>https://drive.google.com/file/d/1WNq7g4lN-7tCL6Jms0W7HLu3pVMCQyKN/view?usp=sharing</t>
  </si>
  <si>
    <t>34COH505</t>
  </si>
  <si>
    <t>JF75E5106497</t>
  </si>
  <si>
    <t>LWBJF75A4K1106449</t>
  </si>
  <si>
    <t>https://drive.google.com/file/d/169WKhWhO64rEQ1EFsk1o8orKpGr6ZV0j/view?usp=sharing</t>
  </si>
  <si>
    <t>34COH518</t>
  </si>
  <si>
    <t>JF75E5106487</t>
  </si>
  <si>
    <t>LWBJF75A1K1106439</t>
  </si>
  <si>
    <t>https://drive.google.com/file/d/1-xZzcwYtgsqNOJVKZ3UNUiZjVKN_NHle/view?usp=sharing</t>
  </si>
  <si>
    <t>34RH3026</t>
  </si>
  <si>
    <t>Zeplin Turizm Taşımacılık Tat.San.veTic.Ltd.Şti</t>
  </si>
  <si>
    <t>Volkswagen</t>
  </si>
  <si>
    <t>6R</t>
  </si>
  <si>
    <t>POLO</t>
  </si>
  <si>
    <t>M1</t>
  </si>
  <si>
    <t>CT</t>
  </si>
  <si>
    <t>34BUE151</t>
  </si>
  <si>
    <t>Başakşehir</t>
  </si>
  <si>
    <t>Caspi Pearl Gıda İnşaat Turizm Otomotiv Nakliye Petrol Danışmanlık Sanayi Ve Ticaret Limited Şirketi</t>
  </si>
  <si>
    <t>SCR 110 4WH SPACY</t>
  </si>
  <si>
    <t>JF26E5009675</t>
  </si>
  <si>
    <t>LWBJF26B2A1009582</t>
  </si>
  <si>
    <t>https://drive.google.com/file/d/1zngsNKs2wmdRfqBe1imCOJyOHYUwhc8m/view?usp=sharing</t>
  </si>
  <si>
    <t>34CGA874</t>
  </si>
  <si>
    <t>JF75E5104841</t>
  </si>
  <si>
    <t>LWBJF75A3K1104790</t>
  </si>
  <si>
    <t>https://drive.google.com/file/d/1abQ81BvuirkOX6g7jsNAEYFr5nMqJ6ed/view?usp=sharing</t>
  </si>
  <si>
    <t>34CGB070</t>
  </si>
  <si>
    <t>JF75E5105029</t>
  </si>
  <si>
    <t>LWBJF75A8K1104980</t>
  </si>
  <si>
    <t>https://drive.google.com/file/d/1Rxk0rxxGB_NIBG9lXJidA3uucelI54Pg/view?usp=sharing</t>
  </si>
  <si>
    <t>34CGB685</t>
  </si>
  <si>
    <t>JF75E5104856</t>
  </si>
  <si>
    <t>LWBJF75A4K1104930</t>
  </si>
  <si>
    <t>https://drive.google.com/file/d/1gBlTvx77ZMW8AxKPBUNupg6Yl-nYyjbd/view?usp=sharing</t>
  </si>
  <si>
    <t>34CGB880</t>
  </si>
  <si>
    <t>JF75E5104966</t>
  </si>
  <si>
    <t>LWBJF75A4K1104913</t>
  </si>
  <si>
    <t>https://drive.google.com/file/d/1ybuT3hhL7RG_aNR8GWtgbvMvAaRIDUIx/view?usp=sharing</t>
  </si>
  <si>
    <t>34CGG112</t>
  </si>
  <si>
    <t>JF75E5104609</t>
  </si>
  <si>
    <t>LWBJF75A6K1104573</t>
  </si>
  <si>
    <t>https://drive.google.com/file/d/1ycWdDh9Q8lRNkFpvmWOie_zcaFOw-Ehj/view?usp=sharing</t>
  </si>
  <si>
    <t>34CL1493</t>
  </si>
  <si>
    <t>330A10006920632</t>
  </si>
  <si>
    <t>NM422500006P57223</t>
  </si>
  <si>
    <t>https://drive.google.com/file/d/1BfdpNA9W3_M_hbMNlTr-CcFR2IdEBEN8/view?usp=sharing</t>
  </si>
  <si>
    <t>34COD099</t>
  </si>
  <si>
    <t>JF75E5106492</t>
  </si>
  <si>
    <t>LWBJF75A1K1106442</t>
  </si>
  <si>
    <t>https://drive.google.com/file/d/1-TLVzbOuqyomPnROl3WMdrHyk5py_nMb/view?usp=sharing</t>
  </si>
  <si>
    <t>34HZ1541</t>
  </si>
  <si>
    <t>CHS125WH</t>
  </si>
  <si>
    <t>JF40</t>
  </si>
  <si>
    <t>JF40E5002311</t>
  </si>
  <si>
    <t>LWBJF40A2C1002324</t>
  </si>
  <si>
    <t>https://drive.google.com/file/d/1sZvVETMmT96H7siCJ9TPmfu6u-yMKtF7/view?usp=sharing</t>
  </si>
  <si>
    <t>34HZ1545</t>
  </si>
  <si>
    <t>JF40E5002719</t>
  </si>
  <si>
    <t>LWBJF40A3C1002736</t>
  </si>
  <si>
    <t>https://drive.google.com/file/d/1nf9kjDQoIB_n_BYtWOn2J76OHRjw2KlN/view?usp=sharing</t>
  </si>
  <si>
    <t>34BBP578</t>
  </si>
  <si>
    <t>Kozyatağı</t>
  </si>
  <si>
    <t>Cem Yavuz &amp; Yunus Usta</t>
  </si>
  <si>
    <t>330A10006689878</t>
  </si>
  <si>
    <t>https://drive.google.com/file/d/17ufZ8QbDDuQ6Akrxowr4Az-rQTtsQQDR/view?usp=sharing</t>
  </si>
  <si>
    <t>34BC6805</t>
  </si>
  <si>
    <t>JF75E5001923</t>
  </si>
  <si>
    <t>LWBJF75A9H1001852</t>
  </si>
  <si>
    <t>DH</t>
  </si>
  <si>
    <t>https://drive.google.com/file/d/1nbSbiZ-visZrizJP2VXoFUoNvfyPlwPm/view?usp=sharing</t>
  </si>
  <si>
    <t>34BTZ919</t>
  </si>
  <si>
    <t>JF75E5013939</t>
  </si>
  <si>
    <t>LWBJF75A8H1014026</t>
  </si>
  <si>
    <t>https://drive.google.com/file/d/1xwnUaqVlO4t0DWZ2Rp2t0q1tkaYXqoNE/view?usp=sharing</t>
  </si>
  <si>
    <t>34BUT394</t>
  </si>
  <si>
    <t>QS60V1000W181121300070R</t>
  </si>
  <si>
    <t>LJ7BLC1W7JA112070</t>
  </si>
  <si>
    <t>https://drive.google.com/file/d/1Xt7RjNd12C4d2YxMY3Ytn7TGjBSG2Ks_/view?usp=sharing</t>
  </si>
  <si>
    <t>34BVA139</t>
  </si>
  <si>
    <t>JF75E5010956</t>
  </si>
  <si>
    <t>LWBJF75AXH1010995</t>
  </si>
  <si>
    <t>https://drive.google.com/file/d/1bE08sBBGWnibHi1LAtYin4PpAejiqzED/view?usp=sharing</t>
  </si>
  <si>
    <t>34BVA406</t>
  </si>
  <si>
    <t>JF75E5011211</t>
  </si>
  <si>
    <t>LWBJF75A7H1011067</t>
  </si>
  <si>
    <t>https://drive.google.com/file/d/1rcyQrjTnseOGBHHhvSVAsomVRqa1rUAs/view?usp=sharing</t>
  </si>
  <si>
    <t>34CEK615</t>
  </si>
  <si>
    <t>JF75E5103148</t>
  </si>
  <si>
    <t>LWBJF75A7K1103013</t>
  </si>
  <si>
    <t>https://drive.google.com/file/d/1hFmGn74eRsDoQg69ZHnr-R2d_4GpwcOx/view?usp=sharing</t>
  </si>
  <si>
    <t>34CEK851</t>
  </si>
  <si>
    <t>JE75E5103173</t>
  </si>
  <si>
    <t>LWBJE75A6K1103035</t>
  </si>
  <si>
    <t>https://drive.google.com/file/d/1tqBkh1TwA0Y5oIGHAipgydW0dgqHHATh/view?usp=sharing</t>
  </si>
  <si>
    <t>34CEK897</t>
  </si>
  <si>
    <t>JE75E5103098</t>
  </si>
  <si>
    <t>LWBJE75A0K1103144</t>
  </si>
  <si>
    <t>https://drive.google.com/file/d/1AUGbIeD40J_Ff2bkco3E6o6u3vyIVMtK/view?usp=sharing</t>
  </si>
  <si>
    <t>34CEP422</t>
  </si>
  <si>
    <t>JE75E5103125</t>
  </si>
  <si>
    <t>LWBJE75A3K1102991</t>
  </si>
  <si>
    <t>https://drive.google.com/file/d/1Lr-xanUeS9WbeecdKGGHqjxYBJZkJBiN/view?usp=sharing</t>
  </si>
  <si>
    <t>34CER827</t>
  </si>
  <si>
    <t>JE75E5103873</t>
  </si>
  <si>
    <t>LWBJE75A9K1103997</t>
  </si>
  <si>
    <t>https://drive.google.com/file/d/1eBlR3E8ve29m6jx0-OGDwpTWAuuGzOPq/view?usp=sharing</t>
  </si>
  <si>
    <t>34CES185</t>
  </si>
  <si>
    <t>JE75E5103109</t>
  </si>
  <si>
    <t>LWBJE75A0K1103113</t>
  </si>
  <si>
    <t>https://drive.google.com/file/d/1LHryb0SdT7weC96KsqyCwmNXdBtUkQQ4/view?usp=sharing</t>
  </si>
  <si>
    <t>34CGG185</t>
  </si>
  <si>
    <t>JE75E5105128</t>
  </si>
  <si>
    <t>LWBJE75A4K1105074</t>
  </si>
  <si>
    <t>https://drive.google.com/file/d/1x09px90WEeQ7vpcR1UfqZg0IcR17Dau9/view?usp=sharing</t>
  </si>
  <si>
    <t>34NT0345</t>
  </si>
  <si>
    <t>JF26E5124314</t>
  </si>
  <si>
    <t>LWBJF26B0D1220655</t>
  </si>
  <si>
    <t>https://drive.google.com/file/d/1zXUjx3TOGCIcVF9ybso94NODL-Hcal4b/view?usp=sharing</t>
  </si>
  <si>
    <t>34NT4084</t>
  </si>
  <si>
    <t>263A20005767551</t>
  </si>
  <si>
    <t>NM426300006A61410</t>
  </si>
  <si>
    <t>https://drive.google.com/file/d/1_7cy9_TXFHVG_CYfW1m5yGZM9TyVnm8a/view?usp=sharing</t>
  </si>
  <si>
    <t>34SZ6162</t>
  </si>
  <si>
    <t>199A90006474934</t>
  </si>
  <si>
    <t>NM422500006G77451</t>
  </si>
  <si>
    <t>BJ</t>
  </si>
  <si>
    <t>https://drive.google.com/file/d/1tzf41iAYqryGrX0wMQ_9FXAhYsNoj--1/view?usp=sharing</t>
  </si>
  <si>
    <t>34YT0403</t>
  </si>
  <si>
    <t>199A90006261603</t>
  </si>
  <si>
    <t>NM422500006E51218</t>
  </si>
  <si>
    <t>https://drive.google.com/file/d/1LFO3k667LOfTxbvs2_1qmEypba10x9If/view?usp=sharing</t>
  </si>
  <si>
    <t>34BBP318</t>
  </si>
  <si>
    <t>Sahrayıcedit</t>
  </si>
  <si>
    <t>330A10006689873</t>
  </si>
  <si>
    <t>NM422500006J15175</t>
  </si>
  <si>
    <t>https://drive.google.com/file/d/1ePximCJKdibBI4aPEFaPO6d8lVX1BmGw/view?usp=sharing</t>
  </si>
  <si>
    <t>34BCP096</t>
  </si>
  <si>
    <t>330A10006700700</t>
  </si>
  <si>
    <t>NM422500006J17926</t>
  </si>
  <si>
    <t>https://drive.google.com/file/d/1gZ2TGUT6ncEkBkeLVzl6Yo5YpdDuVmBE/view?usp=sharing</t>
  </si>
  <si>
    <t>34CDN325</t>
  </si>
  <si>
    <t>JF75E5102484</t>
  </si>
  <si>
    <t>LWBJF75A6K1102712</t>
  </si>
  <si>
    <t>https://drive.google.com/file/d/1sTqvA42IZMbw2tnXRALSji3ElFqRedjD/view?usp=sharing</t>
  </si>
  <si>
    <t>34BTZ944</t>
  </si>
  <si>
    <t>JF75E5013701</t>
  </si>
  <si>
    <t>LWBJF75A1H1013817</t>
  </si>
  <si>
    <t>https://drive.google.com/file/d/1CN2YZeRzdfl7FHhmO95O5cN775VypjoU/view?usp=sharing</t>
  </si>
  <si>
    <t>34BUD413</t>
  </si>
  <si>
    <t>JF75E5013958</t>
  </si>
  <si>
    <t>LWBJF75A0H1013839</t>
  </si>
  <si>
    <t>https://drive.google.com/file/d/1eKEVMvTHHzkR00Jyc2hrnbWJeXrpa0sI/view?usp=sharing</t>
  </si>
  <si>
    <t>34BUT376</t>
  </si>
  <si>
    <t>QS60V1000W181121300076R</t>
  </si>
  <si>
    <t>LJ7BLC1W2JA112090</t>
  </si>
  <si>
    <t>https://drive.google.com/file/d/1q4YJKMGMciUfKgQGP3DCj6k778mqWCIK/view?usp=sharing</t>
  </si>
  <si>
    <t>34CER111</t>
  </si>
  <si>
    <t>JF75E5103309</t>
  </si>
  <si>
    <t>LWBJF75A0K1103404</t>
  </si>
  <si>
    <t>https://drive.google.com/file/d/1vv2K_lmbstlLex7IJiVu8BdXwLetiFBY/view?usp=sharing</t>
  </si>
  <si>
    <t>34CER141</t>
  </si>
  <si>
    <t>JF75E5203065</t>
  </si>
  <si>
    <t>LWBJF75A4K1103146</t>
  </si>
  <si>
    <t>https://drive.google.com/file/d/1UOWYxjJU2G0s0QsqwaxuHowVZY7oz5mo/view?usp=sharing</t>
  </si>
  <si>
    <t>34CER374</t>
  </si>
  <si>
    <t>JF75E5103221</t>
  </si>
  <si>
    <t>LWBJF75A3K1103073</t>
  </si>
  <si>
    <t>https://drive.google.com/file/d/1Lx7k-tPejNHLwEWWh_m9sDpAOIjQpz_a/view?usp=sharing</t>
  </si>
  <si>
    <t>34CER497</t>
  </si>
  <si>
    <t>JF75E5103184</t>
  </si>
  <si>
    <t>LWBJF75AXK1103040</t>
  </si>
  <si>
    <t>https://drive.google.com/file/d/1WFJ0lYf29FgWhhPZAkrDocHytfy6tOB3/view?usp=sharing</t>
  </si>
  <si>
    <t>34CGG464</t>
  </si>
  <si>
    <t>JF75E5105178</t>
  </si>
  <si>
    <t>LWBJF75A7K1105120</t>
  </si>
  <si>
    <t>https://drive.google.com/file/d/15th1fiff1bfWQXerXvQZwA9pu0-eoa3V/view?usp=sharing</t>
  </si>
  <si>
    <t>34NC0007</t>
  </si>
  <si>
    <t>JF26E5125598</t>
  </si>
  <si>
    <t>LWBJF26B2D1221841</t>
  </si>
  <si>
    <t>https://drive.google.com/file/d/1DP0OtYBi-ub9-vomeJ4macT0HzYJoRkp/view?usp=sharing</t>
  </si>
  <si>
    <t>34NC7326</t>
  </si>
  <si>
    <t>JF26E5125758</t>
  </si>
  <si>
    <t>LWBJF26B4D1222361</t>
  </si>
  <si>
    <t>https://drive.google.com/file/d/105zOn-ACb2kICBzq7q0b0d4nFakF8v3Y/view?usp=sharing</t>
  </si>
  <si>
    <t>34SZ4471</t>
  </si>
  <si>
    <t>199A90006443512</t>
  </si>
  <si>
    <t>NM422500006G44850</t>
  </si>
  <si>
    <t>https://drive.google.com/file/d/12vWCbjCPAmfLUn9_NGZr048-ieImuNKR/view?usp=sharing</t>
  </si>
  <si>
    <t>34SZ6160</t>
  </si>
  <si>
    <t>199A90006472891</t>
  </si>
  <si>
    <t>NM422500006G80248</t>
  </si>
  <si>
    <t>https://drive.google.com/file/d/1nHGAnAJs5EL_dhyuHXFsODkfK1DEc3pX/view?usp=sharing</t>
  </si>
  <si>
    <t>34UY1077</t>
  </si>
  <si>
    <t>JF75E5001105</t>
  </si>
  <si>
    <t>LWBJF75A1H1000968</t>
  </si>
  <si>
    <t>https://drive.google.com/file/d/1_b0XgfRiDCMSv7IL1REzFBSrrdAE5Sd0/view?usp=sharing</t>
  </si>
  <si>
    <t>34CKM083</t>
  </si>
  <si>
    <t>Piyalepaşa</t>
  </si>
  <si>
    <t>Cevherun Dağıtım ve Gıda Sanayi Ve Ticaret Limited Şirketi</t>
  </si>
  <si>
    <t>JF75E5105625</t>
  </si>
  <si>
    <t>LWBJF75A0K1105637</t>
  </si>
  <si>
    <t>https://drive.google.com/file/d/1Im2qk8wpQ2R42l60cRABJeHNqQRJvDyU/view?usp=sharing</t>
  </si>
  <si>
    <t>34CLA642</t>
  </si>
  <si>
    <t>JF75E5105566</t>
  </si>
  <si>
    <t>LWBJF75A7K1105540</t>
  </si>
  <si>
    <t>https://drive.google.com/file/d/1MZG8fdTmIy4QJReH57umB85nLTVHebfP/view?usp=sharing</t>
  </si>
  <si>
    <t>34CLA666</t>
  </si>
  <si>
    <t>JF75E5105576</t>
  </si>
  <si>
    <t>LWBJF75AXK1105550</t>
  </si>
  <si>
    <t>https://drive.google.com/file/d/1ggZpuH_R748P8qE76gQxzNUX4NJc-P5h/view?usp=sharing</t>
  </si>
  <si>
    <t>34CLA790</t>
  </si>
  <si>
    <t>JF75E5105336</t>
  </si>
  <si>
    <t>LWBJF75A6K1105268</t>
  </si>
  <si>
    <t>https://drive.google.com/file/d/1HD0VC6DhzARc8zPQ6xOSHUMoAB9nsYCD/view?usp=sharing</t>
  </si>
  <si>
    <t>34CLA822</t>
  </si>
  <si>
    <t>JF75E5105322</t>
  </si>
  <si>
    <t>LWBJF75AXL1105256</t>
  </si>
  <si>
    <t>https://drive.google.com/file/d/14dsdc6IRrylcfvXfbqUDwPKHwdhjuucs/view?usp=sharing</t>
  </si>
  <si>
    <t>34CLA882</t>
  </si>
  <si>
    <t>JF75E5105786</t>
  </si>
  <si>
    <t>LWBJF75A1K1105744</t>
  </si>
  <si>
    <t>https://drive.google.com/file/d/1QZZUhHqa4tQG1SZGFZhcOgY2YKcgOabT/view?usp=sharing</t>
  </si>
  <si>
    <t>34CLB068</t>
  </si>
  <si>
    <t>JF75E5105609</t>
  </si>
  <si>
    <t>LWBJF75A8K1105577</t>
  </si>
  <si>
    <t>https://drive.google.com/file/d/13KqMTP_zoWkGMLEUwa0od8gWrbxOU6hV/view?usp=sharing</t>
  </si>
  <si>
    <t>34CLB370</t>
  </si>
  <si>
    <t>JF75E5205660</t>
  </si>
  <si>
    <t>LWBJF75AXK1105760</t>
  </si>
  <si>
    <t>https://drive.google.com/file/d/1PBQgFJfOp5Hn5xUh3UWTwLB0l62Ee3Zn/view?usp=sharing</t>
  </si>
  <si>
    <t>34COD593</t>
  </si>
  <si>
    <t>JF75E5106124</t>
  </si>
  <si>
    <t>LWBJF75A8K1106082</t>
  </si>
  <si>
    <t>https://drive.google.com/file/d/16J15HerLNTEhBh4QB23hsJUMXMU7ZS2f/view?usp=sharing</t>
  </si>
  <si>
    <t>34COS686</t>
  </si>
  <si>
    <t>ZFA22500006R08110</t>
  </si>
  <si>
    <t>https://drive.google.com/file/d/1eeidRSvMRsmD7CqzsmAaYFTx2CQ4klaI/view?usp=sharing</t>
  </si>
  <si>
    <t>34BBP439</t>
  </si>
  <si>
    <t>Cihangir</t>
  </si>
  <si>
    <t>Demirağ Lojistik Gıda ve İnşaat İthalat İhracat Limited Şirketi</t>
  </si>
  <si>
    <t>330A10006700679</t>
  </si>
  <si>
    <t>NM422500006J17579</t>
  </si>
  <si>
    <t>https://drive.google.com/file/d/1Yi6QaYC3g-yv1W0G0ANNHc4q4xgLGkUk/view?usp=sharing</t>
  </si>
  <si>
    <t>34BCN938</t>
  </si>
  <si>
    <t>330A10006698624</t>
  </si>
  <si>
    <t>NM422500006J20086</t>
  </si>
  <si>
    <t>https://drive.google.com/file/d/1SIolEDK_7WdYaG1sOueZnFf1PJsx0cqF/view?usp=sharing</t>
  </si>
  <si>
    <t>34BTP919</t>
  </si>
  <si>
    <t>JF75E5013571</t>
  </si>
  <si>
    <t>LWBJF75A1H1013428</t>
  </si>
  <si>
    <t>https://drive.google.com/file/d/1xBdSvPUeFr3Icuu1q_jQLZPHzyVl7734/view?usp=sharing</t>
  </si>
  <si>
    <t>34BVA255</t>
  </si>
  <si>
    <t>JF75E5011228</t>
  </si>
  <si>
    <t>LWBJF75A7H1011084</t>
  </si>
  <si>
    <t>https://drive.google.com/file/d/1fba7dncIpyEpB5fGf3AE3NDlfxNwWMmx/view?usp=sharing</t>
  </si>
  <si>
    <t>34CER604</t>
  </si>
  <si>
    <t>JF75E5103159</t>
  </si>
  <si>
    <t>LWBJF75A1K1103105</t>
  </si>
  <si>
    <t>https://drive.google.com/file/d/1q7HPqfJJKmCTpI-DAER8XLAnSl0p29e0/view?usp=sharing</t>
  </si>
  <si>
    <t>34CFZ236</t>
  </si>
  <si>
    <t>JF75E5104636</t>
  </si>
  <si>
    <t>LWBJF75A7K1104615</t>
  </si>
  <si>
    <t>https://drive.google.com/file/d/1zgcREW-eJnwuLoDIVjCskZ9P3_oEqnN3/view?usp=sharing</t>
  </si>
  <si>
    <t>34CFZ480</t>
  </si>
  <si>
    <t>JF75E5104672</t>
  </si>
  <si>
    <t>LWBJF75A7K1104646</t>
  </si>
  <si>
    <t>https://drive.google.com/file/d/1vNkQ07S25a1YU8y0SshH4svSO9VRPvra/view?usp=sharing</t>
  </si>
  <si>
    <t>34NC0009</t>
  </si>
  <si>
    <t>Haluk Ömeroğlu &amp; Adem Çil</t>
  </si>
  <si>
    <t>JF26E5124422</t>
  </si>
  <si>
    <t>LWBJF26B6D1220787</t>
  </si>
  <si>
    <t>https://drive.google.com/file/d/166I277Rlt7DYcu0W1mlaOxwXZVl94YF2/view?usp=sharing</t>
  </si>
  <si>
    <t>34NC0070</t>
  </si>
  <si>
    <t>JF26E5123896</t>
  </si>
  <si>
    <t>LWBJF26B7D1220278</t>
  </si>
  <si>
    <t>https://drive.google.com/file/d/1q4frKcnyfJokvuC4sb_bIMxuYp1GWiIe/view?usp=sharing</t>
  </si>
  <si>
    <t>34SK7214</t>
  </si>
  <si>
    <t>JF75E5001639</t>
  </si>
  <si>
    <t>LWBJF75A6H1001548</t>
  </si>
  <si>
    <t>EM</t>
  </si>
  <si>
    <t>https://drive.google.com/file/d/10XTkde5QSh51TCnabOge3129H-5UY8Dy/view?usp=sharing</t>
  </si>
  <si>
    <t>34SK9614</t>
  </si>
  <si>
    <t>199A90006476082</t>
  </si>
  <si>
    <t>NM422500006G85469</t>
  </si>
  <si>
    <t>https://drive.google.com/file/d/1Bu1VHhPaD01WNiyd_nX89QPh1Lg8zFKz/view?usp=sharing</t>
  </si>
  <si>
    <t>34TD4157</t>
  </si>
  <si>
    <t>JF26E5133100</t>
  </si>
  <si>
    <t>LWBJF26BXD1229301</t>
  </si>
  <si>
    <t>https://drive.google.com/file/d/1fApdzjSGZdryYYnNIawmJMMrKo9X01cD/view?usp=sharing</t>
  </si>
  <si>
    <t>34ZF3214</t>
  </si>
  <si>
    <t>JF75E5001631</t>
  </si>
  <si>
    <t>LWBJF75A1H1001540</t>
  </si>
  <si>
    <t>https://drive.google.com/file/d/1miPH5hz81pndS74xpXd0Qao26yuKyZw_/view?usp=sharing</t>
  </si>
  <si>
    <t>34BHD320</t>
  </si>
  <si>
    <t>İncirli</t>
  </si>
  <si>
    <t>JF75E5008962</t>
  </si>
  <si>
    <t>LWBJF75A3H1008764</t>
  </si>
  <si>
    <t>https://drive.google.com/file/d/1GniHhK7Cq0Y6Zw_Uhx7xfkIlBFABpp7b/view?usp=sharing</t>
  </si>
  <si>
    <t>34CER354</t>
  </si>
  <si>
    <t>JF75E5103064</t>
  </si>
  <si>
    <t>LWBJF75A1K1103167</t>
  </si>
  <si>
    <t>https://drive.google.com/file/d/1daZ71og1R2eUPihV3a0wnnq9zNzjF1WD/view?usp=sharing</t>
  </si>
  <si>
    <t>34CGG212</t>
  </si>
  <si>
    <t>JF75E5104657</t>
  </si>
  <si>
    <t>LWBJF75A1K1104660</t>
  </si>
  <si>
    <t>https://drive.google.com/file/d/17LJ0QjqofvX_DsC2zPcUG5lS9VHOBQhi/view?usp=sharing</t>
  </si>
  <si>
    <t>34NT0347</t>
  </si>
  <si>
    <t>JF26E5125292</t>
  </si>
  <si>
    <t>LWBJF26B8D1221617</t>
  </si>
  <si>
    <t>https://drive.google.com/file/d/1qagNfn3lPs-jfGRrU9asdBSAkL8dJAfR/view?usp=sharing</t>
  </si>
  <si>
    <t>34SA5752</t>
  </si>
  <si>
    <t>JF16</t>
  </si>
  <si>
    <t>JF16EDGGJ01031</t>
  </si>
  <si>
    <t>MBLJFW169GGJ00852</t>
  </si>
  <si>
    <t>https://drive.google.com/file/d/1-iw1bVsOSIw6ejSgtB6eVHOwcS75IsJK/view?usp=sharing</t>
  </si>
  <si>
    <t>34BHD281</t>
  </si>
  <si>
    <t>Ortaköy</t>
  </si>
  <si>
    <t>JF75E5008970</t>
  </si>
  <si>
    <t>LWBJF75AXH1008860</t>
  </si>
  <si>
    <t>https://drive.google.com/file/d/1Ws9x30ThfUKKp_B7nPwd1aEuOqp0dYix/view?usp=sharing</t>
  </si>
  <si>
    <t>34BHE410</t>
  </si>
  <si>
    <t>JF75E5009809</t>
  </si>
  <si>
    <t>LWBJF75A7H1009738</t>
  </si>
  <si>
    <t>EF</t>
  </si>
  <si>
    <t>https://drive.google.com/file/d/1cp678VJYY0uNPRR1guFuCttnUPfpsfB2/view?usp=sharing</t>
  </si>
  <si>
    <t>34BSZ746</t>
  </si>
  <si>
    <t>330A10006835877</t>
  </si>
  <si>
    <t>https://drive.google.com/file/d/1t6oHl5hSFAn47UnaU_3j3MVyYA2wT75I/view?usp=sharing</t>
  </si>
  <si>
    <t>34BSZ957</t>
  </si>
  <si>
    <t>330A10006705890</t>
  </si>
  <si>
    <t>NM422500006L13379</t>
  </si>
  <si>
    <t>https://drive.google.com/file/d/1jF4hjkeAyr6LP51cnbfT87TBHJNWlyLw/view?usp=sharing</t>
  </si>
  <si>
    <t>34BVA386</t>
  </si>
  <si>
    <t>JF75E5011196</t>
  </si>
  <si>
    <t>LWBJF75A2H1011056</t>
  </si>
  <si>
    <t>https://drive.google.com/file/d/1TNy-HgHjO1fTChIP3YHfdu3j-VR25-J3/view?usp=sharing</t>
  </si>
  <si>
    <t>34CGG231</t>
  </si>
  <si>
    <t>JF75E5105136</t>
  </si>
  <si>
    <t>LWBJF75A3K1105082</t>
  </si>
  <si>
    <t>https://drive.google.com/file/d/1cvmqUUcPRlkOX2teYuKUfOZZpKj3ZToL/view?usp=sharing</t>
  </si>
  <si>
    <t>34ET3587</t>
  </si>
  <si>
    <t>JF75E5004640</t>
  </si>
  <si>
    <t>LWBJF75A2H1004818</t>
  </si>
  <si>
    <t>https://drive.google.com/file/d/1ypcalFU1CRKYeXxKBecvjMpsFa9Glfpv/view?usp=sharing</t>
  </si>
  <si>
    <t>34NT0213</t>
  </si>
  <si>
    <t>SCR1104WH</t>
  </si>
  <si>
    <t>JF26E5123889</t>
  </si>
  <si>
    <t>LWBJF25B5D1220232</t>
  </si>
  <si>
    <t>https://drive.google.com/file/d/13f3kNhKYoAJWBw0NCj2hu6ap_mKlNpYS/view?usp=sharing</t>
  </si>
  <si>
    <t>34NT3442</t>
  </si>
  <si>
    <t>263A20005767454</t>
  </si>
  <si>
    <t>NM426300006A63788</t>
  </si>
  <si>
    <t>EH</t>
  </si>
  <si>
    <t>https://drive.google.com/file/d/1lBegDF4bfEnWc_XY3y7h_sE_kUmh9f0u/view?usp=sharing</t>
  </si>
  <si>
    <t>34NT4149</t>
  </si>
  <si>
    <t>263A20005768930</t>
  </si>
  <si>
    <t>NM426300006A65770</t>
  </si>
  <si>
    <t>https://drive.google.com/file/d/1PiW4b-k-jdWfEJxuNmXrREvECEX5AwgX/view?usp=sharing</t>
  </si>
  <si>
    <t>34PR0728</t>
  </si>
  <si>
    <t>JF26E5128465</t>
  </si>
  <si>
    <t>LWBJF26B0D1224723</t>
  </si>
  <si>
    <t>https://drive.google.com/file/d/1Z7ARGLvGzUV6AfnEZQnPqpgX7_6v9QUE/view?usp=sharing</t>
  </si>
  <si>
    <t>34BCP010</t>
  </si>
  <si>
    <t>Ulus</t>
  </si>
  <si>
    <t>330A10006700675</t>
  </si>
  <si>
    <t>NM422500006J19399</t>
  </si>
  <si>
    <t>https://drive.google.com/file/d/1AfqtQ9dN9Af1f60500fUxTQAVQIzWaxG/view?usp=sharing</t>
  </si>
  <si>
    <t>34BCP079</t>
  </si>
  <si>
    <t>330A10006698592</t>
  </si>
  <si>
    <t>NM422500006J20825</t>
  </si>
  <si>
    <t>https://drive.google.com/file/d/1Wgohj6Ux9W3UjiTQFsOMEa12MqDu4Fdf/view?usp=sharing</t>
  </si>
  <si>
    <t>34BHD293</t>
  </si>
  <si>
    <t>JF75E5009060</t>
  </si>
  <si>
    <t>LWBJF75A6H1008855</t>
  </si>
  <si>
    <t>https://drive.google.com/file/d/1WurxXtulaM5Jl1G_m9DXZvk45NeNe6Ej/view?usp=sharing</t>
  </si>
  <si>
    <t>34BUA071</t>
  </si>
  <si>
    <t>JF75E5013749</t>
  </si>
  <si>
    <t>LWBJF75AXH1013606</t>
  </si>
  <si>
    <t>https://drive.google.com/file/d/1MUZg-TAuYEJWbPI4KKLI0qbarzhd8wRf/view?usp=sharing</t>
  </si>
  <si>
    <t>34NC0014</t>
  </si>
  <si>
    <t>JF26E5125553</t>
  </si>
  <si>
    <t>LWBJF26B0D1221871</t>
  </si>
  <si>
    <t>https://drive.google.com/file/d/1Pf1GlR9279z6g819q0PsGnvhjK2jX74m/view?usp=sharing</t>
  </si>
  <si>
    <t>33ACF605</t>
  </si>
  <si>
    <t>Basın Ekspres</t>
  </si>
  <si>
    <t>Deng İthalat İhracat İnşaat Tekstil İletişim San ve Tic Ltd Şti</t>
  </si>
  <si>
    <t>Deng İthalat İhracat  İnşaat Tekstil İletişim San ve Tic Ltd Şti</t>
  </si>
  <si>
    <t>JF75E5014088</t>
  </si>
  <si>
    <t>LWBJF75A7H1013904</t>
  </si>
  <si>
    <t>https://drive.google.com/file/d/1RQG0mqzD4QWPMENx3KAhbt0bjgKgcdAu/view?usp=sharing</t>
  </si>
  <si>
    <t>33ACF615</t>
  </si>
  <si>
    <t>JF75E5014002</t>
  </si>
  <si>
    <t>https://drive.google.com/file/d/1q-NojtRTtRuYhigIRjbdNTOElY_UjT1e/view?usp=sharing</t>
  </si>
  <si>
    <t>33ACF617</t>
  </si>
  <si>
    <t>JF75E5014101</t>
  </si>
  <si>
    <t>LWBJF75A7H1013899</t>
  </si>
  <si>
    <t>https://drive.google.com/file/d/1MGq9bQF2liX3_41M0sZtyT1jVQ68_hWE/view?usp=sharing</t>
  </si>
  <si>
    <t>33ACF623</t>
  </si>
  <si>
    <t>LWBJF75A9H1013922</t>
  </si>
  <si>
    <t>https://drive.google.com/file/d/1Qk5ehmPQXe4XzYwp7F3mPyIKaJk3hBwM/view?usp=sharing</t>
  </si>
  <si>
    <t>33ACF627</t>
  </si>
  <si>
    <t>JF75E5014072</t>
  </si>
  <si>
    <t>LWBJF75A6H1013893</t>
  </si>
  <si>
    <t>https://drive.google.com/file/d/1xjbFL2aINfYHNsOTLZH6MwBtvT73udiq/view?usp=sharing</t>
  </si>
  <si>
    <t>33ACF635</t>
  </si>
  <si>
    <t>JF75E5014048</t>
  </si>
  <si>
    <t>33ADB809</t>
  </si>
  <si>
    <t>330A10006898538</t>
  </si>
  <si>
    <t>NM422500006P00200</t>
  </si>
  <si>
    <t>https://drive.google.com/file/d/1N9BtcETHZHiqFvZnRyGmFWS_Wq34n6Mk/view?usp=sharing</t>
  </si>
  <si>
    <t>34BSZ946</t>
  </si>
  <si>
    <t>330A10006837128</t>
  </si>
  <si>
    <t>NM422500006M52792</t>
  </si>
  <si>
    <t>https://drive.google.com/file/d/1f4CnoMaBOcYucFUt-Wl8xP65OopMCQAs/view?usp=sharing</t>
  </si>
  <si>
    <t>34BVA401</t>
  </si>
  <si>
    <t>JF75E5013670</t>
  </si>
  <si>
    <t>LWBJE75A4H1013780</t>
  </si>
  <si>
    <t>https://drive.google.com/file/d/19WecjSefdOloHco0lgWbDyQ9moNLxZkC/view?usp=sharing</t>
  </si>
  <si>
    <t>34BZE507</t>
  </si>
  <si>
    <t>JF75E5106311</t>
  </si>
  <si>
    <t>LWBJF75A3K1106264</t>
  </si>
  <si>
    <t>https://drive.google.com/file/d/1futik188ebtkIJUDxK-nBZLnN67pUbs6/view?usp=sharing</t>
  </si>
  <si>
    <t>34BZE584</t>
  </si>
  <si>
    <t>JF75E5106319</t>
  </si>
  <si>
    <t>LWBJF75A4K1106273</t>
  </si>
  <si>
    <t>https://drive.google.com/file/d/1GDTGZtROzYnarKkKGufA8QjLjB5I_2VB/view?usp=sharing</t>
  </si>
  <si>
    <t>34CDN865</t>
  </si>
  <si>
    <t>JF75E5102786</t>
  </si>
  <si>
    <t>LWBJF75A8K1102968</t>
  </si>
  <si>
    <t>https://drive.google.com/file/d/1Fk7LKamTu2Svb9OPNjVAikkumtktSDvX/view?usp=sharing</t>
  </si>
  <si>
    <t>34CEH135</t>
  </si>
  <si>
    <t>JF75E5103138</t>
  </si>
  <si>
    <t>LWBJF75A0K1103001</t>
  </si>
  <si>
    <t>https://drive.google.com/file/d/1XF5OQo5ayd5kxLYIFi36UR097kBaKCU1/view?usp=sharing</t>
  </si>
  <si>
    <t>34CEP825</t>
  </si>
  <si>
    <t>JF75E5103182</t>
  </si>
  <si>
    <t>LWBJF75A1K1103038</t>
  </si>
  <si>
    <t>https://drive.google.com/file/d/1iOGxxsk9R6MpEHaEBtAqDqLh9Z8PdS24/view?usp=sharing</t>
  </si>
  <si>
    <t>34CES150</t>
  </si>
  <si>
    <t>JF75E5103188</t>
  </si>
  <si>
    <t>LWBJF75A7K1103044</t>
  </si>
  <si>
    <t>https://drive.google.com/file/d/1LOM0yit7Rg6wdIIhj8L7gNA27gBvQRqm/view?usp=sharing</t>
  </si>
  <si>
    <t>34CLA732</t>
  </si>
  <si>
    <t>JF75E5105582</t>
  </si>
  <si>
    <t>LWBJF75A0K1105556</t>
  </si>
  <si>
    <t>https://drive.google.com/file/d/1BxYvHIUSuCY67HAQiRF7xJsmJfS6wF62/view?usp=sharing</t>
  </si>
  <si>
    <t>34CDJ768</t>
  </si>
  <si>
    <t>Mimaroba</t>
  </si>
  <si>
    <t>Elif Şahin</t>
  </si>
  <si>
    <t>JF80</t>
  </si>
  <si>
    <t>SCR1105WH</t>
  </si>
  <si>
    <t>JE59F5111645</t>
  </si>
  <si>
    <t>LWBJF80A4J1008811</t>
  </si>
  <si>
    <t>https://drive.google.com/file/d/1icGmKZBu9md8_BguGcEi56Py8aevEigp/view?usp=sharing</t>
  </si>
  <si>
    <t>34CDN504</t>
  </si>
  <si>
    <t>JF59F5111574</t>
  </si>
  <si>
    <t>LWBJF80A6J1008714</t>
  </si>
  <si>
    <t>https://drive.google.com/file/d/1gD45hSIAkWHYhx49EgrLpHFNf1q3GWie/view?usp=sharing</t>
  </si>
  <si>
    <t>34CDN550</t>
  </si>
  <si>
    <t>JF59E5111624</t>
  </si>
  <si>
    <t>LWBJF80A6J1008745</t>
  </si>
  <si>
    <t>https://drive.google.com/file/d/1BbOs8BMdxI5hmLyRnrBd9WC8Avo7MgAT/view?usp=sharing</t>
  </si>
  <si>
    <t>34CDN582</t>
  </si>
  <si>
    <t>JF59E5111559</t>
  </si>
  <si>
    <t>LWBJF80AXJ1008702</t>
  </si>
  <si>
    <t>https://drive.google.com/file/d/1BSsp53onXF0e9-U-LxWdBwKiqUNMaq8a/view?usp=sharing</t>
  </si>
  <si>
    <t>34CDN593</t>
  </si>
  <si>
    <t>JF59E5111568</t>
  </si>
  <si>
    <t>LWBJF80A6J1008695</t>
  </si>
  <si>
    <t>https://drive.google.com/file/d/1w-CRhDKtPMvcm50yzT6Tu3r7nkFcxCee/view?usp=sharing</t>
  </si>
  <si>
    <t>34CDN600</t>
  </si>
  <si>
    <t>JF59E5111711</t>
  </si>
  <si>
    <t>LWBJF80A3J1008735</t>
  </si>
  <si>
    <t>https://drive.google.com/file/d/19cRdZVop4Kjgzbg3FgvIW4N8xj2pid7t/view?usp=sharing</t>
  </si>
  <si>
    <t>34CHB564</t>
  </si>
  <si>
    <t>330A10006920649</t>
  </si>
  <si>
    <t>https://drive.google.com/file/d/11Rnmw-BJHDD-j2dSZCwHOcqabmCHEDJK/view?usp=sharing</t>
  </si>
  <si>
    <t>34SP8831</t>
  </si>
  <si>
    <t>199A90006474932</t>
  </si>
  <si>
    <t>https://drive.google.com/file/d/120BRJAAWBqKKTmSj9PGQrio6CoWCOBkD/view?usp=sharing</t>
  </si>
  <si>
    <t>34BSZ652</t>
  </si>
  <si>
    <t>Yakuplu</t>
  </si>
  <si>
    <t>330A10006840344</t>
  </si>
  <si>
    <t>https://drive.google.com/file/d/1VKV1uc5vO1UlV8gnOPgdX9zY2Q2dLJU_/view?usp=sharing</t>
  </si>
  <si>
    <t>34CBD151</t>
  </si>
  <si>
    <t>JF75E5100664</t>
  </si>
  <si>
    <t>LWBJF75A7K1100810</t>
  </si>
  <si>
    <t>https://drive.google.com/file/d/1MclHGgo8wFVrjKvgnZb6kQ7pc4pb1Jh4/view?usp=sharing</t>
  </si>
  <si>
    <t>34CBD175</t>
  </si>
  <si>
    <t>JF75E5101216</t>
  </si>
  <si>
    <t>LWBJF75A2K1101301</t>
  </si>
  <si>
    <t>https://drive.google.com/file/d/10XbDbtkeP-54zNTs02_8HJ-0ocPAqh2F/view?usp=sharing</t>
  </si>
  <si>
    <t>34CBD209</t>
  </si>
  <si>
    <t>JF75E5100831</t>
  </si>
  <si>
    <t>LWBJF75A9K1100792</t>
  </si>
  <si>
    <t>https://drive.google.com/file/d/1J7XMrGf34m8b2awgHU49UwPkppsVjH-Y/view?usp=sharing</t>
  </si>
  <si>
    <t>34CBD243</t>
  </si>
  <si>
    <t>JF75E5101214</t>
  </si>
  <si>
    <t>LWBJF75A0K1101300</t>
  </si>
  <si>
    <t>https://drive.google.com/file/d/1stlJlaOgURKPijdFK8a9Nfaqw2KJyiF3/view?usp=sharing</t>
  </si>
  <si>
    <t>34CBE719</t>
  </si>
  <si>
    <t>JF75E5100733</t>
  </si>
  <si>
    <t>LWBJF75A1K1100642</t>
  </si>
  <si>
    <t>https://drive.google.com/file/d/1va4YzyQ98_q947PknYpIycP9rdY6fK13/view?usp=sharing</t>
  </si>
  <si>
    <t>34CDN815</t>
  </si>
  <si>
    <t>JF75E5102781</t>
  </si>
  <si>
    <t>KWBJF75A0K1102897</t>
  </si>
  <si>
    <t>https://drive.google.com/file/d/1jpuk6bpPpRIn62CZEZ0xRjRUhKJ4nQ-j/view?usp=sharing</t>
  </si>
  <si>
    <t>34CEH484</t>
  </si>
  <si>
    <t>JF75E5103134</t>
  </si>
  <si>
    <t>LWBJF75A4K1102997</t>
  </si>
  <si>
    <t>https://drive.google.com/file/d/1w9JA8yFdSXR1ERkbgpudm_r7gXRyPO6c/view?usp=sharing</t>
  </si>
  <si>
    <t>34CER699</t>
  </si>
  <si>
    <t>JF75E5103099</t>
  </si>
  <si>
    <t>LWBJF75A2K1103131</t>
  </si>
  <si>
    <t>https://drive.google.com/file/d/1giKxmuhv7-iNKO2B3K-zNqErOc-wtzhq/view?usp=sharing</t>
  </si>
  <si>
    <t>34CEV841</t>
  </si>
  <si>
    <t>330A10006898269</t>
  </si>
  <si>
    <t>NM422500006N96315</t>
  </si>
  <si>
    <t>https://drive.google.com/file/d/10KCghR5Gl-q3uRmHRsVZcY9g3j50DWez/view?usp=sharing</t>
  </si>
  <si>
    <t>34CGC122</t>
  </si>
  <si>
    <t>JE75E5104729</t>
  </si>
  <si>
    <t>LWBJE75A2K1104697</t>
  </si>
  <si>
    <t>https://drive.google.com/file/d/1RcdQxAoV41MW7DZGcT1ZDbjhCCRjjlPb/view?usp=sharing</t>
  </si>
  <si>
    <t>34CGC710</t>
  </si>
  <si>
    <t>JE75E5105158</t>
  </si>
  <si>
    <t>LWBJE75A0K1105105</t>
  </si>
  <si>
    <t>https://drive.google.com/file/d/1cEK7be_2NhE1J_r4RHaY63AAhjO3MqQW/view?usp=sharing</t>
  </si>
  <si>
    <t>34CCL654</t>
  </si>
  <si>
    <t>JF75E5100675</t>
  </si>
  <si>
    <t>LWBJE75AXK1100722</t>
  </si>
  <si>
    <t>https://drive.google.com/file/d/1dAiGHJytv9cbXJF_-TwZ6eIuyYbFSDE1/view?usp=sharing</t>
  </si>
  <si>
    <t>34COD128</t>
  </si>
  <si>
    <t>JF75E5106153</t>
  </si>
  <si>
    <t>LWBJF75A4K1106130</t>
  </si>
  <si>
    <t>https://drive.google.com/file/d/1OWhaHkiursxc_BgQ20JHPxrqg0q-Rsux/view?usp=sharing</t>
  </si>
  <si>
    <t>34COD132</t>
  </si>
  <si>
    <t>JF75E5106179</t>
  </si>
  <si>
    <t>LWBJF75A3K1106135</t>
  </si>
  <si>
    <t>https://drive.google.com/file/d/1fJmq-4KEZNt42LoT3gVwUBH7davnOG8y/view?usp=sharing</t>
  </si>
  <si>
    <t>34COD286</t>
  </si>
  <si>
    <t>JF75E5106206</t>
  </si>
  <si>
    <t>LWBJF75A4K1106158</t>
  </si>
  <si>
    <t>https://drive.google.com/file/d/1DR6x_hHjVcYVsgTPWmTPoDvWH2l-yL6i/view?usp=sharing</t>
  </si>
  <si>
    <t>34BBP305</t>
  </si>
  <si>
    <t>Karanfilköy</t>
  </si>
  <si>
    <t>Enes Karaca &amp; Şeyda Karal</t>
  </si>
  <si>
    <t>330A10006689899</t>
  </si>
  <si>
    <t>https://drive.google.com/file/d/1jXf3UMUd6UEBQ41s3ah12r-Y89lBsstO/view?usp=sharing</t>
  </si>
  <si>
    <t>34BBP460</t>
  </si>
  <si>
    <t>330A10006694211</t>
  </si>
  <si>
    <t>NM422500006J16779</t>
  </si>
  <si>
    <t>https://drive.google.com/file/d/1vCxxXbsThyvjQusfka9DjUV9U7_LGCyz/view?usp=sharing</t>
  </si>
  <si>
    <t>34BDK264</t>
  </si>
  <si>
    <t>JF75E5008399</t>
  </si>
  <si>
    <t>LWBJF75A9H1008347</t>
  </si>
  <si>
    <t>https://drive.google.com/file/d/1XXmXcBKB48FXuGrhmrmW2ZY9z71SCN4J/view?usp=sharing</t>
  </si>
  <si>
    <t>34BTP969</t>
  </si>
  <si>
    <t>JF75E5013965</t>
  </si>
  <si>
    <t>LWBJE75AXH1013850</t>
  </si>
  <si>
    <t>https://drive.google.com/file/d/1CP7P36iTQrUJmZOTEbj9_29B75JrtEg1/view?usp=sharing</t>
  </si>
  <si>
    <t>34BTP989</t>
  </si>
  <si>
    <t>JF75E5013345</t>
  </si>
  <si>
    <t>LWBJF75A4H1013231</t>
  </si>
  <si>
    <t>https://drive.google.com/file/d/1AjprzQ7Nw7Bg4rQiByRxvQtzNeVjHNFe/view?usp=sharing</t>
  </si>
  <si>
    <t>34BUT294</t>
  </si>
  <si>
    <t>QS60V1000W181121300094R</t>
  </si>
  <si>
    <t>LJ7BLC1W3JA112082</t>
  </si>
  <si>
    <t>https://drive.google.com/file/d/1avDOcqbDZVT3zK5tZCDoUl0F8StmwIV7/view?usp=sharing</t>
  </si>
  <si>
    <t>34CEH385</t>
  </si>
  <si>
    <t>JF75E5103144</t>
  </si>
  <si>
    <t>LWBJF75A5K1103009</t>
  </si>
  <si>
    <t>https://drive.google.com/file/d/1iAiUfGKP3bqaQ50DLqfLN5vEWE9k9c3l/view?usp=sharing</t>
  </si>
  <si>
    <t>34CEH761</t>
  </si>
  <si>
    <t>LWBJF75A8K1103201</t>
  </si>
  <si>
    <t>34CEP911</t>
  </si>
  <si>
    <t>JF75E5103207</t>
  </si>
  <si>
    <t>LWBJF75A7K1103061</t>
  </si>
  <si>
    <t>https://drive.google.com/file/d/1AUPl-MBTCAC81vVNGhcD8_kaCcox6-gX/view?usp=sharing</t>
  </si>
  <si>
    <t>34CES101</t>
  </si>
  <si>
    <t>LWBJF75A6K1103102</t>
  </si>
  <si>
    <t>https://drive.google.com/file/d/1aMEfTh9Eu1kIhj7D7jWj1gTZ1hmg5rtO/view?usp=sharing</t>
  </si>
  <si>
    <t>34ET5582</t>
  </si>
  <si>
    <t>LWBJF75A3H1001555</t>
  </si>
  <si>
    <t>https://drive.google.com/file/d/1KJaH7e40mv8q_Zpo-y-UhvR64uUmyBGH/view?usp=sharing</t>
  </si>
  <si>
    <t>34NC0068</t>
  </si>
  <si>
    <t>JF26E5123893</t>
  </si>
  <si>
    <t>LWBJF26BXD1220274</t>
  </si>
  <si>
    <t>https://drive.google.com/file/d/11VW0w6vCGT2un3G3qgH59O-pyXaytTOy/view?usp=sharing</t>
  </si>
  <si>
    <t>34NT0212</t>
  </si>
  <si>
    <t>JF26E5124351</t>
  </si>
  <si>
    <t>LWBJF26B3D1220679</t>
  </si>
  <si>
    <t>https://drive.google.com/file/d/1LTV8xYrNRznAAIlGjqNbMM-jSA5wO4tt/view?usp=sharing</t>
  </si>
  <si>
    <t>34NT0216</t>
  </si>
  <si>
    <t>JF26E5124290</t>
  </si>
  <si>
    <t>LWBJF26B2D1220639</t>
  </si>
  <si>
    <t>https://drive.google.com/file/d/10JalfbQBwE7u1xFvhjkzaNy3gowuDz7f/view?usp=sharing</t>
  </si>
  <si>
    <t>34NT0224</t>
  </si>
  <si>
    <t>JF26E5124215</t>
  </si>
  <si>
    <t>LWBJF26B1D1220549</t>
  </si>
  <si>
    <t>https://drive.google.com/file/d/1GozJKpfzDCvtz6ENKQhICVGWGBHsuXhv/view?usp=sharing</t>
  </si>
  <si>
    <t>34NT4088</t>
  </si>
  <si>
    <t>263A20005767423</t>
  </si>
  <si>
    <t>https://drive.google.com/file/d/16VYZ826WVa03htWl9TOc6sUfLASTapEf/view?usp=sharing</t>
  </si>
  <si>
    <t>34TD9579</t>
  </si>
  <si>
    <t>JF26E5132512</t>
  </si>
  <si>
    <t>EI</t>
  </si>
  <si>
    <t>https://drive.google.com/file/d/1GBS58pl-LeMZ-63mJdbp50ojkFBzBhzf/view?usp=sharing</t>
  </si>
  <si>
    <t>34CMG841</t>
  </si>
  <si>
    <t>Sultangazi</t>
  </si>
  <si>
    <t>Erkan Koca</t>
  </si>
  <si>
    <t>JF75E5105808</t>
  </si>
  <si>
    <t>LWBJF75A0K1105881</t>
  </si>
  <si>
    <t>https://drive.google.com/file/d/1poCHHpdW45QpKDCV2zyJt7tVIS6l800E/view?usp=sharing</t>
  </si>
  <si>
    <t>34CMG908</t>
  </si>
  <si>
    <t>JF75E5105817</t>
  </si>
  <si>
    <t>LWBJF75A7K1105893</t>
  </si>
  <si>
    <t>https://drive.google.com/file/d/1fs51tQdt-U7cO4t1mDNUU52q4XPpSd0B/view?usp=sharing</t>
  </si>
  <si>
    <t>34CMG935</t>
  </si>
  <si>
    <t>JF75E5105869</t>
  </si>
  <si>
    <t>LWBJF75AIK1105811</t>
  </si>
  <si>
    <t>https://drive.google.com/file/d/1YH8xPZvQzMKC1k_xrgcrG1h2zv-VcItT/view?usp=sharing</t>
  </si>
  <si>
    <t>34CMG953</t>
  </si>
  <si>
    <t>JF75E5105845</t>
  </si>
  <si>
    <t>LWBJF75AXK1105788</t>
  </si>
  <si>
    <t>https://drive.google.com/file/d/15a2OmKSLphYJpLiRK_0IV-TRZSGgK0QH/view?usp=sharing</t>
  </si>
  <si>
    <t>34CMH083</t>
  </si>
  <si>
    <t>JF75E5105850</t>
  </si>
  <si>
    <t>LWBJF75A3K1105793</t>
  </si>
  <si>
    <t>https://drive.google.com/file/d/1FUmVLcap1iJfADKJ6fcy5lVot7vwxCCH/view?usp=sharing</t>
  </si>
  <si>
    <t>34CMH147</t>
  </si>
  <si>
    <t>JF75E5105829</t>
  </si>
  <si>
    <t>LWBJF75A4K1105771</t>
  </si>
  <si>
    <t>https://drive.google.com/file/d/1_cTw8K9sgDydzBrZlN3I8rHS1nftAx0W/view?usp=sharing</t>
  </si>
  <si>
    <t>34CMH234</t>
  </si>
  <si>
    <t>JF75E5105842</t>
  </si>
  <si>
    <t>LWBJF75A2K1105784</t>
  </si>
  <si>
    <t>https://drive.google.com/file/d/12MT50jKIJoU_xuNgxaCBxccwUAMQMPzK/view?usp=sharing</t>
  </si>
  <si>
    <t>34COS424</t>
  </si>
  <si>
    <t>ZFA22500006R05299</t>
  </si>
  <si>
    <t>https://drive.google.com/file/d/1cT6DQtnFfj-tMfoDOiB8zPIegJNICjII/view?usp=sharing</t>
  </si>
  <si>
    <t>34BSZ650</t>
  </si>
  <si>
    <t>Alemdağ</t>
  </si>
  <si>
    <t>Erol Akgün</t>
  </si>
  <si>
    <t>330A10006836270</t>
  </si>
  <si>
    <t>NM422500006M52591</t>
  </si>
  <si>
    <t>https://drive.google.com/file/d/1tHh1EBAE0O47rAxdJxxKf5BJjgaL4yk_/view?usp=sharing</t>
  </si>
  <si>
    <t>34CGA833</t>
  </si>
  <si>
    <t>JF75E5104824</t>
  </si>
  <si>
    <t>LWBJF75A7K1104775</t>
  </si>
  <si>
    <t>https://drive.google.com/file/d/1rIEjXrFF2D6qEPpAzg1H5QAZeC_9o4-m/view?usp=sharing</t>
  </si>
  <si>
    <t>34CGA945</t>
  </si>
  <si>
    <t>JE75E5105008</t>
  </si>
  <si>
    <t>LWBJE75A7K1104968</t>
  </si>
  <si>
    <t>34CGG122</t>
  </si>
  <si>
    <t>JF75E5104624</t>
  </si>
  <si>
    <t>LWBJE75A1K1104576</t>
  </si>
  <si>
    <t>https://drive.google.com/file/d/1JvskQ5ZJ99PjSJMVii-sHS89erJMDp0R/view?usp=sharing</t>
  </si>
  <si>
    <t>34CGG202</t>
  </si>
  <si>
    <t>JF75E5104610</t>
  </si>
  <si>
    <t>LWBJF75A8K1104610</t>
  </si>
  <si>
    <t>https://drive.google.com/file/d/1RziCiJgGSnicn1urzoWSCXujTO89Hsf1/view?usp=sharing</t>
  </si>
  <si>
    <t>34CGG223</t>
  </si>
  <si>
    <t>JF75E5104735</t>
  </si>
  <si>
    <t>LWBJE75A2K1104733</t>
  </si>
  <si>
    <t>https://drive.google.com/file/d/18wyUMcljS4d3CWS8dpxGBBS1-22AGKSA/view?usp=sharing</t>
  </si>
  <si>
    <t>34CGG320</t>
  </si>
  <si>
    <t>JF75E5105169</t>
  </si>
  <si>
    <t>LWBJE75A3K1105115</t>
  </si>
  <si>
    <t>https://drive.google.com/file/d/1czIz2knnYLRm2nfV0rbYpPVs_vMVuV4a/view?usp=sharing</t>
  </si>
  <si>
    <t>34CGG396</t>
  </si>
  <si>
    <t>JE75F5105072</t>
  </si>
  <si>
    <t>LWBJF75A1K1105016</t>
  </si>
  <si>
    <t>34CMG776</t>
  </si>
  <si>
    <t>JF75E5105796</t>
  </si>
  <si>
    <t>LWBJF75A2K1105901</t>
  </si>
  <si>
    <t>https://drive.google.com/file/d/1g7emhYyZrsmjgFJFf8UqGNFbTtAI37oR/view?usp=sharing</t>
  </si>
  <si>
    <t>34COD153</t>
  </si>
  <si>
    <t>JF75E5106159</t>
  </si>
  <si>
    <t>LWBJF75A2K1106126</t>
  </si>
  <si>
    <t>https://drive.google.com/file/d/1gyAu-oXRqeyvemTOXw468dNcS2mq-iRX/view?usp=sharing</t>
  </si>
  <si>
    <t>34BTZ761</t>
  </si>
  <si>
    <t>Dudullu</t>
  </si>
  <si>
    <t>JF75E5012503</t>
  </si>
  <si>
    <t>LWBJF75A8H1012535</t>
  </si>
  <si>
    <t>https://drive.google.com/file/d/1hrQ7MfERGPzFedgh0nCjyy90RUr_L_1G/view?usp=sharing</t>
  </si>
  <si>
    <t>34BTZ997</t>
  </si>
  <si>
    <t>JF75E5013669</t>
  </si>
  <si>
    <t>LWBJF75AXH1013587</t>
  </si>
  <si>
    <t>https://drive.google.com/file/d/1_mMR6m_R0kv_lA3OhiyU5ocmBX2L_fxS/view?usp=sharing</t>
  </si>
  <si>
    <t>34CDN279</t>
  </si>
  <si>
    <t>JF75E5102492</t>
  </si>
  <si>
    <t>LWBJF75A2K1102710</t>
  </si>
  <si>
    <t>https://drive.google.com/file/d/1U_F2oz_f8nfk5b7ZfrA5HhT-GTslq_Vg/view?usp=sharing</t>
  </si>
  <si>
    <t>34CEK881</t>
  </si>
  <si>
    <t>JF75E5103132</t>
  </si>
  <si>
    <t>LWBJE75A0K1102995</t>
  </si>
  <si>
    <t>https://drive.google.com/file/d/1eTpy1tx-MZJeM5OzQoZYyD7VhngKSrD-/view?usp=sharing</t>
  </si>
  <si>
    <t>34CEZ158</t>
  </si>
  <si>
    <t>330A10006898494</t>
  </si>
  <si>
    <t>NM422500006N99625</t>
  </si>
  <si>
    <t>https://drive.google.com/file/d/1DMGzoRBtIh737024anyErLN2lSiWSi-W/view?usp=sharing</t>
  </si>
  <si>
    <t>34CGT560</t>
  </si>
  <si>
    <t>JF75E5012627</t>
  </si>
  <si>
    <t>LWBJF75A9H1012432</t>
  </si>
  <si>
    <t>https://drive.google.com/file/d/1FXO4acjv1upFB-el_AEMJ5_8Xcbfaiws/view?usp=sharing</t>
  </si>
  <si>
    <t>34CLA707</t>
  </si>
  <si>
    <t>JF75E5105567</t>
  </si>
  <si>
    <t>LWBJF75A0K1105542</t>
  </si>
  <si>
    <t>34CLK276</t>
  </si>
  <si>
    <t>JF75E5105781</t>
  </si>
  <si>
    <t>LWBJF75A8K1105739</t>
  </si>
  <si>
    <t>https://drive.google.com/file/d/1k7ZZ3E8AN_wP8xUN9bXOzR1Cma81Jb7I/view?usp=sharing</t>
  </si>
  <si>
    <t>34COD127</t>
  </si>
  <si>
    <t>JF75E5106281</t>
  </si>
  <si>
    <t>LWBJF75A8K1106230</t>
  </si>
  <si>
    <t>https://drive.google.com/file/d/1HsMVevNzyDMz3vyRHmlWxQzxHCJoEBQr/view?usp=sharing</t>
  </si>
  <si>
    <t>34COD511</t>
  </si>
  <si>
    <t>JF75E5106082</t>
  </si>
  <si>
    <t>LWBJF75A0K1106089</t>
  </si>
  <si>
    <t>34BBP340</t>
  </si>
  <si>
    <t>Cevahir</t>
  </si>
  <si>
    <t>Erol Demir &amp; Ahmet Tayfur</t>
  </si>
  <si>
    <t>330A10006694213</t>
  </si>
  <si>
    <t>NM422500006J17012</t>
  </si>
  <si>
    <t>https://drive.google.com/file/d/1ZemGoSf28vK946PhmTsSZl1sgFp39Zxk/view?usp=sharing</t>
  </si>
  <si>
    <t>34BBP363</t>
  </si>
  <si>
    <t>330A10006700705</t>
  </si>
  <si>
    <t>NM422500006J17991</t>
  </si>
  <si>
    <t>https://drive.google.com/file/d/1qEionaJDN1hL5QCAGs2ujcB-ZKBLLJqe/view?usp=sharing</t>
  </si>
  <si>
    <t>34BHD456</t>
  </si>
  <si>
    <t>JF75E5010136</t>
  </si>
  <si>
    <t>LWBJF75A5H1009981</t>
  </si>
  <si>
    <t>https://drive.google.com/file/d/17fNbKAHkgUTAfBcElDGXvezQNyjmXsDo/view?usp=sharing</t>
  </si>
  <si>
    <t>34BUA146</t>
  </si>
  <si>
    <t>JF75E5012885</t>
  </si>
  <si>
    <t>LWBJF75A8H1012602</t>
  </si>
  <si>
    <t>https://drive.google.com/file/d/1dbs0FhY7hT7KJE07ko5BctfJ9J2ZXDuU/view?usp=sharing</t>
  </si>
  <si>
    <t>34BUT229</t>
  </si>
  <si>
    <t>QS60V1000W181121300088R</t>
  </si>
  <si>
    <t>LJ7BLC1W7JA112036</t>
  </si>
  <si>
    <t>https://drive.google.com/file/d/1g9nPRczVL-N-aRDab0a_fWREktpDQ96c/view?usp=sharing</t>
  </si>
  <si>
    <t>34CER364</t>
  </si>
  <si>
    <t>JF75E5103346</t>
  </si>
  <si>
    <t>LWBJF75A6K1103407</t>
  </si>
  <si>
    <t>https://drive.google.com/file/d/1FbrjNYGgiPSvWg2Ids728Y1BnR4ULlxQ/view?usp=sharing</t>
  </si>
  <si>
    <t>34ET2376</t>
  </si>
  <si>
    <t>JF75E5000956</t>
  </si>
  <si>
    <t>LWBJF75A6H1001128</t>
  </si>
  <si>
    <t>https://drive.google.com/file/d/1ePvI4oKHGvtENtLjr7VFQrw1bX2DdEZ9/view?usp=sharing</t>
  </si>
  <si>
    <t>34ET8095</t>
  </si>
  <si>
    <t>JF75E5001918</t>
  </si>
  <si>
    <t>LWBJF75A6H1001923</t>
  </si>
  <si>
    <t>https://drive.google.com/file/d/1XfplKvRQveJ0aQLMnFWYoIchEKJdfEX7/view?usp=sharing</t>
  </si>
  <si>
    <t>34PR0735</t>
  </si>
  <si>
    <t>JF26E5128238</t>
  </si>
  <si>
    <t>LWBJF26B7D1224380</t>
  </si>
  <si>
    <t>https://drive.google.com/file/d/1K_Fwuq3WB8ptHbtiqEJxHn6J6jLV5C__/view?usp=sharing</t>
  </si>
  <si>
    <t>34ET1182</t>
  </si>
  <si>
    <t>JF75E5001073</t>
  </si>
  <si>
    <t>LWBJF75A5H1000942</t>
  </si>
  <si>
    <t>https://drive.google.com/file/d/1KhtP2z3oMyTAOclMgOtX-juj1GDT9q0J/view?usp=sharing</t>
  </si>
  <si>
    <t>34ET3249</t>
  </si>
  <si>
    <t>JF75E5002133</t>
  </si>
  <si>
    <t>LWBJF75A9H1002242</t>
  </si>
  <si>
    <t>https://drive.google.com/file/d/1niq2616HIB_iXgCZ2iwKnzTF5kOowP9z/view?usp=sharing</t>
  </si>
  <si>
    <t>34BTZ395</t>
  </si>
  <si>
    <t>JF75E5012749</t>
  </si>
  <si>
    <t>LWBJF75AXH1012780</t>
  </si>
  <si>
    <t>https://drive.google.com/file/d/19frttWfpS49DfAQ2mXQheyWsKB0zzSoX/view?usp=sharing</t>
  </si>
  <si>
    <t>34CGC170</t>
  </si>
  <si>
    <t>JF75E5104767</t>
  </si>
  <si>
    <t>https://drive.google.com/file/d/12sxMP1KNgcwC7eVSe8RN-nwrOKimCsvc/view?usp=sharing</t>
  </si>
  <si>
    <t>34CGC853</t>
  </si>
  <si>
    <t>JF75E5104724</t>
  </si>
  <si>
    <t>LWBJF75A3K1104742</t>
  </si>
  <si>
    <t>https://drive.google.com/file/d/18OTiTLNj2nLakcyJl8lmQ4YeM3M2tRyC/view?usp=sharing</t>
  </si>
  <si>
    <t>34CEJ100</t>
  </si>
  <si>
    <t>JF75E5103178</t>
  </si>
  <si>
    <t>LWBJF75A2K1103033</t>
  </si>
  <si>
    <t>https://drive.google.com/file/d/1CkuyqYeMnaf4Q9ya7K_qDfRjfggDYvwN/view?usp=sharing</t>
  </si>
  <si>
    <t>34BBP325</t>
  </si>
  <si>
    <t>Alibeyköy</t>
  </si>
  <si>
    <t>Ferhat Bulut</t>
  </si>
  <si>
    <t>330A10006694223</t>
  </si>
  <si>
    <t>NM422500006J17081</t>
  </si>
  <si>
    <t>https://drive.google.com/file/d/1i2OTvEVwH90qNTaqfBap9XKIcrb_QKcm/view?usp=sharing</t>
  </si>
  <si>
    <t>34BBP549</t>
  </si>
  <si>
    <t>330A10006689903</t>
  </si>
  <si>
    <t>https://drive.google.com/file/d/1sG-isj5D9fBwh90ZbkWcGhC7TjtsENCc/view?usp=sharing</t>
  </si>
  <si>
    <t>34BVA064</t>
  </si>
  <si>
    <t>JF7535013631</t>
  </si>
  <si>
    <t>LWBJF75A5H1013495</t>
  </si>
  <si>
    <t>https://drive.google.com/file/d/1usBi5n2pOEooF6UlUYzd3DFyokGiYN_l/view?usp=sharing</t>
  </si>
  <si>
    <t>34BVA199</t>
  </si>
  <si>
    <t>JF75E5012163</t>
  </si>
  <si>
    <t>LWBJF75AXH1012097</t>
  </si>
  <si>
    <t>https://drive.google.com/file/d/1vgGMv3Rd1n8wYKJZ3_qUnmcKWqh4-cED/view?usp=sharing</t>
  </si>
  <si>
    <t>34BVA363</t>
  </si>
  <si>
    <t>JF75E5014000</t>
  </si>
  <si>
    <t>LWBJF75A3H1013897</t>
  </si>
  <si>
    <t>https://drive.google.com/file/d/1BpaZwde4Xozrb9GWBzApODeuemev-7fH/view?usp=sharing</t>
  </si>
  <si>
    <t>34CDP351</t>
  </si>
  <si>
    <t>JF75E5102485</t>
  </si>
  <si>
    <t>LWBJF75A8K1102579</t>
  </si>
  <si>
    <t>https://drive.google.com/file/d/1HhFNidMICSgq-8aUuZRSzanyNs_62p-o/view?usp=sharing</t>
  </si>
  <si>
    <t>34CEK430</t>
  </si>
  <si>
    <t>JF75E5103172</t>
  </si>
  <si>
    <t>LWBJF75A0K1103029</t>
  </si>
  <si>
    <t>https://drive.google.com/file/d/1Xu0Uc_4gjh8A0mNgoqFY2lYuLTuIQIkc/view?usp=sharing</t>
  </si>
  <si>
    <t>34CER872</t>
  </si>
  <si>
    <t>JF75E5103983</t>
  </si>
  <si>
    <t>https://drive.google.com/file/d/1IKyJL62_7ghpSGAesuOp2rV-wz5R2BiU/view?usp=sharing</t>
  </si>
  <si>
    <t>34CES122</t>
  </si>
  <si>
    <t>JF75E5103094</t>
  </si>
  <si>
    <t>LWBJF75A1K1103136</t>
  </si>
  <si>
    <t>https://drive.google.com/file/d/1OK8tH6_mS1oLm8TB_4tcLa8NHQRSxXVL/view?usp=sharing</t>
  </si>
  <si>
    <t>34CGC058</t>
  </si>
  <si>
    <t>JF75E5105115</t>
  </si>
  <si>
    <t>LWBJF75A0K1105055</t>
  </si>
  <si>
    <t>https://drive.google.com/file/d/1dKFZbh5MHOuxVGZBoos1gMP3086KG-JE/view?usp=sharing</t>
  </si>
  <si>
    <t>34CGC565</t>
  </si>
  <si>
    <t>JF75E5104848</t>
  </si>
  <si>
    <t>LWBJF75A6K1104797</t>
  </si>
  <si>
    <t>https://drive.google.com/file/d/1Q4llGWSg2K1d2Y5ZZOrtTwdITbTMzqj6/view?usp=sharing</t>
  </si>
  <si>
    <t>34CGC622</t>
  </si>
  <si>
    <t>JF75E5104776</t>
  </si>
  <si>
    <t>LWBJF75AXK1104690</t>
  </si>
  <si>
    <t>https://drive.google.com/file/d/1Htvpd7fn1o47jcZBJuJES8Yqda6jQOKE/view?usp=sharing</t>
  </si>
  <si>
    <t>34CGC749</t>
  </si>
  <si>
    <t>JF75E5104647</t>
  </si>
  <si>
    <t>LWBJF75A3K1104630</t>
  </si>
  <si>
    <t>https://drive.google.com/file/d/1fsYG04WlB6czLomj762wOkyEyePKhfXM/view?usp=sharing</t>
  </si>
  <si>
    <t>34EE7833</t>
  </si>
  <si>
    <t>JF7535005068</t>
  </si>
  <si>
    <t>LWBJF75A3H1005203</t>
  </si>
  <si>
    <t>https://drive.google.com/file/d/1bO6q6zXcg-gBiVp7tS2xIuRj5iN_R_es/view?usp=sharing</t>
  </si>
  <si>
    <t>34EE7875</t>
  </si>
  <si>
    <t>JF75E5003994</t>
  </si>
  <si>
    <t>LWBJF75AXH1003934</t>
  </si>
  <si>
    <t>https://drive.google.com/file/d/1qUbFEpZc6HTBh8RjS6am0SORywqYWZGs/view?usp=sharing</t>
  </si>
  <si>
    <t>34ET4606</t>
  </si>
  <si>
    <t>JF75E5002289</t>
  </si>
  <si>
    <t>LWBJF75A4H1002231</t>
  </si>
  <si>
    <t>https://drive.google.com/file/d/12Kv8J73FYpTIfK6Lyrcc6AbQppFahPyu/view?usp=sharing</t>
  </si>
  <si>
    <t>34ET6501</t>
  </si>
  <si>
    <t>JF75E5002112</t>
  </si>
  <si>
    <t>LWBJF75A8H1002233</t>
  </si>
  <si>
    <t>https://drive.google.com/file/d/1U79jtsPtG7xtXO2LcF7EBvrJoDg1ZwCa/view?usp=sharing</t>
  </si>
  <si>
    <t>34NC0065</t>
  </si>
  <si>
    <t>JF26E5123195</t>
  </si>
  <si>
    <t>LWBJF2684D1219637</t>
  </si>
  <si>
    <t>https://drive.google.com/file/d/1-qY7NQB4KLDL9xgezciwy4T3dydu3jSP/view?usp=sharing</t>
  </si>
  <si>
    <t>34UN8142</t>
  </si>
  <si>
    <t>199A90006454059</t>
  </si>
  <si>
    <t>NM422500006G75958</t>
  </si>
  <si>
    <t>https://drive.google.com/file/d/10gIbhbPmR0jeGy9lhNSXWDQzTypL4ulk/view?usp=sharing</t>
  </si>
  <si>
    <t>34BUG180</t>
  </si>
  <si>
    <t>JF75E5013416</t>
  </si>
  <si>
    <t>LWBJF75A1H1013266</t>
  </si>
  <si>
    <t>https://drive.google.com/file/d/1-rXZm-_01jAZr7kwVY_tiY6KLBYdIg1z/view?usp=sharing</t>
  </si>
  <si>
    <t>34BZE534</t>
  </si>
  <si>
    <t>Ataköy</t>
  </si>
  <si>
    <t>Ferhat Çoban</t>
  </si>
  <si>
    <t>JF75E5106292</t>
  </si>
  <si>
    <t>LWBJF75AXK1106245</t>
  </si>
  <si>
    <t>https://drive.google.com/file/d/14I__CPW9-8V_Wvu1r-NsB00ZtNjPZ6LI/view?usp=sharing</t>
  </si>
  <si>
    <t>34CLA729</t>
  </si>
  <si>
    <t>JF75E5105581</t>
  </si>
  <si>
    <t>LWBJF75A9K1105555</t>
  </si>
  <si>
    <t>https://drive.google.com/file/d/1tSuEXwMD0okpa_EKyNiSsiw0ve_IYBYP/view?usp=sharing</t>
  </si>
  <si>
    <t>34CLA756</t>
  </si>
  <si>
    <t>JF75E5105579</t>
  </si>
  <si>
    <t>LWBJF75A5K1105553</t>
  </si>
  <si>
    <t>https://drive.google.com/file/d/17u4Sw2ofK9fO8CR8sVwyhsk5bgrBYmjz/view?usp=sharing</t>
  </si>
  <si>
    <t>34CLB057</t>
  </si>
  <si>
    <t>JF75E5105595</t>
  </si>
  <si>
    <t>LWBJF75A1K1105596</t>
  </si>
  <si>
    <t>https://drive.google.com/file/d/1LekSR7XjC7gUeQcTnLJcP-MbH8LGkoSD/view?usp=sharing</t>
  </si>
  <si>
    <t>34CLB271</t>
  </si>
  <si>
    <t>JF75E5105736</t>
  </si>
  <si>
    <t>LWBJF75A9K1105698</t>
  </si>
  <si>
    <t>https://drive.google.com/file/d/1i13uTvr-8giuwKOf2EpLiu5lMK7IKpiq/view?usp=sharing</t>
  </si>
  <si>
    <t>34CLB298</t>
  </si>
  <si>
    <t>JF75E5105672</t>
  </si>
  <si>
    <t>LWBJF75A2K1105638</t>
  </si>
  <si>
    <t>https://drive.google.com/file/d/1DIwhn3s44y7KgzCq2gVlROpICjjIhdW4/view?usp=sharing</t>
  </si>
  <si>
    <t>34CLB333</t>
  </si>
  <si>
    <t>JF75E5105753</t>
  </si>
  <si>
    <t>LWBJF75AXK1105712</t>
  </si>
  <si>
    <t>https://drive.google.com/file/d/1elt9kVTQze13VDmE78uekRmIqEJagqds/view?usp=sharing</t>
  </si>
  <si>
    <t>34CLK409</t>
  </si>
  <si>
    <t>JF75E5105774</t>
  </si>
  <si>
    <t>LWBJF75A0K1105735</t>
  </si>
  <si>
    <t>https://drive.google.com/file/d/1MBk6Kk71A07ai8TLNdMmuZFvuUG17gqo/view?usp=sharing</t>
  </si>
  <si>
    <t>34CLK410</t>
  </si>
  <si>
    <t>JF75E5105783</t>
  </si>
  <si>
    <t>LWBJF75A6K1105741</t>
  </si>
  <si>
    <t>https://drive.google.com/file/d/198hvywFq1_bOXltKaS_ZQDDdvSaquDGO/view?usp=sharing</t>
  </si>
  <si>
    <t>34COS372</t>
  </si>
  <si>
    <t>ZFA22500006R04917</t>
  </si>
  <si>
    <t>https://drive.google.com/file/d/10JrYt_4OhQsq2Bsz2T7HgicOHibOE0mF/view?usp=sharing</t>
  </si>
  <si>
    <t>34CLA622</t>
  </si>
  <si>
    <t>Beşevler</t>
  </si>
  <si>
    <t>Bursa</t>
  </si>
  <si>
    <t>ZFA22500006R01788</t>
  </si>
  <si>
    <t>https://drive.google.com/file/d/1xEaQeSNVz8O2ALBwbGhG-sM7V4mWsv7N/view?usp=sharing</t>
  </si>
  <si>
    <t>34COC976</t>
  </si>
  <si>
    <t>ZFA22500006R02223</t>
  </si>
  <si>
    <t>https://drive.google.com/file/d/1iJoUVRHjG9kLcutsFnoSgoDAkSyiM3w1/view?usp=sharing</t>
  </si>
  <si>
    <t>JF75E5105327</t>
  </si>
  <si>
    <t>LWBJF75A1K1105260</t>
  </si>
  <si>
    <t>https://drive.google.com/file/d/1eYdQPbUC3VvTpPijD9wGi934iuxPEmx0/view?usp=sharing</t>
  </si>
  <si>
    <t>34CLA646</t>
  </si>
  <si>
    <t>JF75E5105554</t>
  </si>
  <si>
    <t>LWBJF75A2K1105526</t>
  </si>
  <si>
    <t>https://drive.google.com/file/d/1TaqbGO645j2gBbQA3CrmYl8Alsd7RUat/view?usp=sharing</t>
  </si>
  <si>
    <t>34CLA971</t>
  </si>
  <si>
    <t>JF75E5105597</t>
  </si>
  <si>
    <t>LWBJF75A3K1105566</t>
  </si>
  <si>
    <t>https://drive.google.com/file/d/1NNKrnSHBRoFlOCR7krTdw8IxzcI4rguV/view?usp=sharing</t>
  </si>
  <si>
    <t>34CLB297</t>
  </si>
  <si>
    <t>JF75E5105706</t>
  </si>
  <si>
    <t>LWBJF75A0K1105668</t>
  </si>
  <si>
    <t>https://drive.google.com/file/d/13Ljq9p3kthsKVjhhMPpbs_6y8Xzl5FiS/view?usp=sharing</t>
  </si>
  <si>
    <t>34CLB961</t>
  </si>
  <si>
    <t>JF75E5105766</t>
  </si>
  <si>
    <t>https://drive.google.com/file/d/1zuPj3umkqJquj4f1rWCPEQ7CBMULLX5d/view?usp=sharing</t>
  </si>
  <si>
    <t>34CLB992</t>
  </si>
  <si>
    <t>JF75E5105744</t>
  </si>
  <si>
    <t>LWBJF75A0K1105704</t>
  </si>
  <si>
    <t>https://drive.google.com/file/d/1HKv9t52fm20Kpiu0rjA-wgsmPrvREs8X/view?usp=sharing</t>
  </si>
  <si>
    <t>34CMG765</t>
  </si>
  <si>
    <t>JF75E5105878</t>
  </si>
  <si>
    <t>LWBJF75A6K1105884</t>
  </si>
  <si>
    <t>https://drive.google.com/file/d/1Fnd3DNpanXUznZH9aIEnyRONltBPp9fU/view?usp=sharing</t>
  </si>
  <si>
    <t>34CMH156</t>
  </si>
  <si>
    <t>JF75E5105838</t>
  </si>
  <si>
    <t>https://drive.google.com/file/d/1K3MFHbVzhGPqDP_lQkd9TwGFgYUL1bf_/view?usp=sharing</t>
  </si>
  <si>
    <t>34CJV949</t>
  </si>
  <si>
    <t>Çekirge</t>
  </si>
  <si>
    <t>JF75E5105505</t>
  </si>
  <si>
    <t>LWBJF75A1K1105436</t>
  </si>
  <si>
    <t>https://drive.google.com/file/d/1gvlQcByeh8gdVJnmkY5NzNZx0rx4e0Z4/view?usp=sharing</t>
  </si>
  <si>
    <t>34CLA863</t>
  </si>
  <si>
    <t>JF75E5105771</t>
  </si>
  <si>
    <t>LWBJF75A0K1105752</t>
  </si>
  <si>
    <t>https://drive.google.com/file/d/1XKh_z9-YZUqkmMza9Ud-hctdG0q6RIod/view?usp=sharing</t>
  </si>
  <si>
    <t>34CLB087</t>
  </si>
  <si>
    <t>JF75E5105332</t>
  </si>
  <si>
    <t>LWBJF75A2K1105266</t>
  </si>
  <si>
    <t>https://drive.google.com/file/d/17meEeIfn5Qvml4tpnW2GZT8GsUYxJAYq/view?usp=sharing</t>
  </si>
  <si>
    <t>34CLB351</t>
  </si>
  <si>
    <t>JF75E5105732</t>
  </si>
  <si>
    <t>LWBJF75A1K1105694</t>
  </si>
  <si>
    <t>https://drive.google.com/file/d/1WCVKbM0R38_y7YPvqpfdWwLm02lGWS-t/view?usp=sharing</t>
  </si>
  <si>
    <t>34CKL426</t>
  </si>
  <si>
    <t>Görükle</t>
  </si>
  <si>
    <t>JF75E5105640</t>
  </si>
  <si>
    <t>LWBJF75A8K1105613</t>
  </si>
  <si>
    <t>https://drive.google.com/file/d/1M_koWtKIaV5XV_9TdDVODwcCec_mFKed/view?usp=sharing</t>
  </si>
  <si>
    <t>34CLA639</t>
  </si>
  <si>
    <t>JF75E5105565</t>
  </si>
  <si>
    <t>LWBJF75A0K1105539</t>
  </si>
  <si>
    <t>https://drive.google.com/file/d/1osLVFN-Vu9MOVkuc4hUai0ZCpxPQE83L/view?usp=sharing</t>
  </si>
  <si>
    <t>34CLA674</t>
  </si>
  <si>
    <t>JF75E5105555</t>
  </si>
  <si>
    <t>LWBJF75A4K1105527</t>
  </si>
  <si>
    <t>https://drive.google.com/file/d/1BQpP_TsdIBQ-m1iJNAe0a2LDdmF0Hpp8/view?usp=sharing</t>
  </si>
  <si>
    <t>34CLB139</t>
  </si>
  <si>
    <t>JF75E5105659</t>
  </si>
  <si>
    <t>LWBJF75A8K1105756</t>
  </si>
  <si>
    <t>https://drive.google.com/file/d/1tIzGF-1Mw7dkIAIpZSfdef525FyRipdI/view?usp=sharing</t>
  </si>
  <si>
    <t>34CLB142</t>
  </si>
  <si>
    <t>JF75E5104390</t>
  </si>
  <si>
    <t>LWBJF75A6K1105562</t>
  </si>
  <si>
    <t>https://drive.google.com/file/d/1Cw1byai7xlD-BsxY-UfRqsdskbcsh2MO/view?usp=sharing</t>
  </si>
  <si>
    <t>34CLB957</t>
  </si>
  <si>
    <t>JF75E5105721</t>
  </si>
  <si>
    <t>LWBJF75A5K1105682</t>
  </si>
  <si>
    <t>https://drive.google.com/file/d/1f_PICwP66vXiyQw6mjkEgXYDAHF9iAeg/view?usp=sharing</t>
  </si>
  <si>
    <t>34CLB973</t>
  </si>
  <si>
    <t>JF75E5105742</t>
  </si>
  <si>
    <t>LWBJF75A4K1105723</t>
  </si>
  <si>
    <t>https://drive.google.com/file/d/1sRDfh-y6HXKeC_Jqu-LWIPysE8rOO1gU/view?usp=sharing</t>
  </si>
  <si>
    <t>34CMG864</t>
  </si>
  <si>
    <t>JF75E5105821</t>
  </si>
  <si>
    <t>LWBJF75A1K1105890</t>
  </si>
  <si>
    <t>https://drive.google.com/file/d/1rzRdDkfFksp2qBotbfdwbO0o2FXWaEEe/view?usp=sharing</t>
  </si>
  <si>
    <t>34CMH015</t>
  </si>
  <si>
    <t>JF75E5105865</t>
  </si>
  <si>
    <t>LWBJF75A1K1105808</t>
  </si>
  <si>
    <t>https://drive.google.com/file/d/1gCpunM8F4CTHKsfLy22LySMzie4SrwYO/view?usp=sharing</t>
  </si>
  <si>
    <t>34CMH115</t>
  </si>
  <si>
    <t>JF75E5105823</t>
  </si>
  <si>
    <t>LWBJF75A2K1105767</t>
  </si>
  <si>
    <t>https://drive.google.com/file/d/1shiN8zmXUyMGHxYMmc6k73vqoegn0JM_/view?usp=sharing</t>
  </si>
  <si>
    <t>34CMH258</t>
  </si>
  <si>
    <t>JF75E5105828</t>
  </si>
  <si>
    <t>LWBJF75A2K1105770</t>
  </si>
  <si>
    <t>https://drive.google.com/file/d/1WB-CXTGRV_u4bsAlPV1xiLP9GJw1pEVf/view?usp=sharing</t>
  </si>
  <si>
    <t>34CJY112</t>
  </si>
  <si>
    <t>İhsaniye</t>
  </si>
  <si>
    <t>JF75E5105538</t>
  </si>
  <si>
    <t>LWBJF75A4K1105494</t>
  </si>
  <si>
    <t>EJ</t>
  </si>
  <si>
    <t>https://drive.google.com/file/d/1VSj_2S01WpnbsD63yjZt-JV-Sn0brAF-/view?usp=sharing</t>
  </si>
  <si>
    <t>34CJY280</t>
  </si>
  <si>
    <t>JF75E5105477</t>
  </si>
  <si>
    <t>LWBJF75AXK1105192</t>
  </si>
  <si>
    <t>https://drive.google.com/file/d/1XsEeilnF7gKhsb3ZibpWw6IY8m9-2TUH/view?usp=sharing</t>
  </si>
  <si>
    <t>34CYJ329</t>
  </si>
  <si>
    <t>JF75E5105385</t>
  </si>
  <si>
    <t>LWBJF75A4K1105320</t>
  </si>
  <si>
    <t>https://drive.google.com/file/d/1GQeDBEfD1Zkyicv0Bs1Azptj8F_Qywz-/view?usp=sharing</t>
  </si>
  <si>
    <t>34CYJ293</t>
  </si>
  <si>
    <t>JF75E5105495</t>
  </si>
  <si>
    <t>LWBJF75A1K1105193</t>
  </si>
  <si>
    <t>https://drive.google.com/file/d/1u_Ne7NxPOHkcYfMYcisR3aBcz3PeD_bb/view?usp=sharing</t>
  </si>
  <si>
    <t>34CKL908</t>
  </si>
  <si>
    <t>JF75E5105667</t>
  </si>
  <si>
    <t>LWBJF75A5K1105634</t>
  </si>
  <si>
    <t>https://drive.google.com/file/d/1lx0ggsPO7VzOTnUkjyh-L-7h3L9_4PYJ/view?usp=sharing</t>
  </si>
  <si>
    <t>34CLB095</t>
  </si>
  <si>
    <t>JF75E5105788</t>
  </si>
  <si>
    <t>LWBJF75A5K1105746</t>
  </si>
  <si>
    <t>https://drive.google.com/file/d/1bTFxmkjHizbFLQ_jQQRV7zW-TAUibsu_/view?usp=sharing</t>
  </si>
  <si>
    <t>34CMH170</t>
  </si>
  <si>
    <t>JF75E5105831</t>
  </si>
  <si>
    <t>LWBJF75A6K1105772</t>
  </si>
  <si>
    <t>https://drive.google.com/file/d/12aAUDbjGDc6wtszBPafxmatn6IAA6W3T/view?usp=sharing</t>
  </si>
  <si>
    <t>34CMH223</t>
  </si>
  <si>
    <t>JF75E5105827</t>
  </si>
  <si>
    <t>LWBJF75A8K1105787</t>
  </si>
  <si>
    <t>https://drive.google.com/file/d/1pt9k9s8LkqXyJQ1iWN_iHMWl3s6qorRW/view?usp=sharing</t>
  </si>
  <si>
    <t>34COB270</t>
  </si>
  <si>
    <t>ZFA22500006P91682</t>
  </si>
  <si>
    <t>https://drive.google.com/file/d/1-tvIdH6-IBWlqTagCwhbowUanJUq4ZRX/view?usp=sharing</t>
  </si>
  <si>
    <t>34CKL412</t>
  </si>
  <si>
    <t>Özlüce</t>
  </si>
  <si>
    <t>JF75E5105784</t>
  </si>
  <si>
    <t>LWBJF75A8K1105742</t>
  </si>
  <si>
    <t>https://drive.google.com/file/d/1ItF4vGimiE1QdgB1LudXAdZDPM-0OnXA/view?usp=sharing</t>
  </si>
  <si>
    <t>34CLA754</t>
  </si>
  <si>
    <t>JF75E5105317</t>
  </si>
  <si>
    <t>LWBJF75A0K1105251</t>
  </si>
  <si>
    <t>https://drive.google.com/file/d/1DpYzUHyJQRxZs81IdNV1YGsT2balcE3_/view?usp=sharing</t>
  </si>
  <si>
    <t>34CLA871</t>
  </si>
  <si>
    <t>JF75E5105779</t>
  </si>
  <si>
    <t>LWBJF75A6K1105755</t>
  </si>
  <si>
    <t>https://drive.google.com/file/d/1zXd0bk7PHyxc1vEr6GxpCXjySl_eGPJj/view?usp=sharing</t>
  </si>
  <si>
    <t>34CLA991</t>
  </si>
  <si>
    <t>JF75E5105326</t>
  </si>
  <si>
    <t>LWBJF75A5K1105259</t>
  </si>
  <si>
    <t>https://drive.google.com/file/d/1E3MvwuHXENbyX27UmmDvogPWAraOwU8Y/view?usp=sharing</t>
  </si>
  <si>
    <t>34CLB159</t>
  </si>
  <si>
    <t>JF75E5105787</t>
  </si>
  <si>
    <t>LWBJF75A3K1105745</t>
  </si>
  <si>
    <t>https://drive.google.com/file/d/1nT2srZ-_0XGmf31sc5RsYw715FRa-Ar8/view?usp=sharing</t>
  </si>
  <si>
    <t>34CLB953</t>
  </si>
  <si>
    <t>JF75E5105633</t>
  </si>
  <si>
    <t>LWBJF75A0K1105606</t>
  </si>
  <si>
    <t>https://drive.google.com/file/d/1sJ14UmSdgtszPRN22IIw1YaW4LsE9DIo/view?usp=sharing</t>
  </si>
  <si>
    <t>34CMG742</t>
  </si>
  <si>
    <t>JF75E5105860</t>
  </si>
  <si>
    <t>LWBJF75A4K1105804</t>
  </si>
  <si>
    <t>https://drive.google.com/file/d/1JGZTZrotXSn_NmHdV3pOMhLTiQkPyiEE/view?usp=sharing</t>
  </si>
  <si>
    <t>34CMG971</t>
  </si>
  <si>
    <t>JF75E5105857</t>
  </si>
  <si>
    <t>LWBJF75A9K1105801</t>
  </si>
  <si>
    <t>https://drive.google.com/file/d/1McsRRnlQy9xY_Njxu5jXRK_7tYdYDjum/view?usp=sharing</t>
  </si>
  <si>
    <t>34CGC006</t>
  </si>
  <si>
    <t>Balat</t>
  </si>
  <si>
    <t>JF75E5104981</t>
  </si>
  <si>
    <t>LWBJF75A9K1105023</t>
  </si>
  <si>
    <t>https://drive.google.com/file/d/1FgdPhFerRqrYv6UoCTgc56lcnVAR3hvx/view?usp=sharing</t>
  </si>
  <si>
    <t>34CGC129</t>
  </si>
  <si>
    <t>JF75E5104601</t>
  </si>
  <si>
    <t>LWBJF75A9K1104597</t>
  </si>
  <si>
    <t>https://drive.google.com/file/d/1Q87jPhUx90i-80WtzI6IwiPD4FXmsk8X/view?usp=sharing</t>
  </si>
  <si>
    <t>34CGC139</t>
  </si>
  <si>
    <t>JF75E5104903</t>
  </si>
  <si>
    <t>LWBJF75A7K1104923</t>
  </si>
  <si>
    <t>https://drive.google.com/file/d/1ka1blAiK-8Qta7TPxpO35TrM-bGOWEzI/view?usp=sharing</t>
  </si>
  <si>
    <t>34CGC520</t>
  </si>
  <si>
    <t>JF75E5104656</t>
  </si>
  <si>
    <t>LWBJF75A3K1104661</t>
  </si>
  <si>
    <t>https://drive.google.com/file/d/16LpURLgltzbX7pmARxJpY9NtF3kLDHv4/view?usp=sharing</t>
  </si>
  <si>
    <t>34CGC521</t>
  </si>
  <si>
    <t>JF75E5104984</t>
  </si>
  <si>
    <t>LWBJF75A7K1105151</t>
  </si>
  <si>
    <t>https://drive.google.com/file/d/1LMAaMmTfPspG9IP-41AQ2VDhIp1rCLUI/view?usp=sharing</t>
  </si>
  <si>
    <t>34CGC272</t>
  </si>
  <si>
    <t>JF75E5105117</t>
  </si>
  <si>
    <t>LWBJF75A6K1105061</t>
  </si>
  <si>
    <t>https://drive.google.com/file/d/1nA0ldYDdG6lJl_gw-PqINCNVlHTiFBGS/view?usp=sharing</t>
  </si>
  <si>
    <t>34CLG751</t>
  </si>
  <si>
    <t>JF75E5105711</t>
  </si>
  <si>
    <t>LWBJF75A2K1105672</t>
  </si>
  <si>
    <t>https://drive.google.com/file/d/1D98nelMABnmkVpYXlUw_9NQ8ykZIC4sx/view?usp=sharing</t>
  </si>
  <si>
    <t>34COD257</t>
  </si>
  <si>
    <t>JF75E5106171</t>
  </si>
  <si>
    <t>LWBJF75A1K1106117</t>
  </si>
  <si>
    <t>https://drive.google.com/file/d/1jt9Hw-BYm5k_5N6UualEZD4zI3aoa-sa/view?usp=sharing</t>
  </si>
  <si>
    <t>34COD586</t>
  </si>
  <si>
    <t>JF75E5106209</t>
  </si>
  <si>
    <t>LWBJF75A2K1106160</t>
  </si>
  <si>
    <t>https://drive.google.com/file/d/1oeBUe_5FZmLpVhB4OXPyNnlefeNTQ3Vf/view?usp=sharing</t>
  </si>
  <si>
    <t>34COD595</t>
  </si>
  <si>
    <t>JF75E5106271</t>
  </si>
  <si>
    <t>LWBJF75A7K1106221</t>
  </si>
  <si>
    <t>https://drive.google.com/file/d/13CnkjfwJnuzYq2HFkYA9nubP4THknDyN/view?usp=sharing</t>
  </si>
  <si>
    <t>34CET341</t>
  </si>
  <si>
    <t>Batışehir</t>
  </si>
  <si>
    <t>JF75E5103353</t>
  </si>
  <si>
    <t>LWBJF75AXK1103412</t>
  </si>
  <si>
    <t>https://drive.google.com/file/d/1R5xJYGRn-o1sS-z8tL9MrDMRp1Y5wzkx/view?usp=sharing</t>
  </si>
  <si>
    <t>34CFY205</t>
  </si>
  <si>
    <t>JF75E5104854</t>
  </si>
  <si>
    <t>LWBJF75A2K1104800</t>
  </si>
  <si>
    <t>https://drive.google.com/file/d/1TPo76jGIrTv8apZocZPEPuUdqPB7-_mu/view?usp=sharing</t>
  </si>
  <si>
    <t>34CFZ263</t>
  </si>
  <si>
    <t>JF75E5104790</t>
  </si>
  <si>
    <t>LWBJF75AXK1104687</t>
  </si>
  <si>
    <t>https://drive.google.com/file/d/1cD9CioUR5wsPFY1pbCXXRe6H34UzmyOY/view?usp=sharing</t>
  </si>
  <si>
    <t>34CGC692</t>
  </si>
  <si>
    <t>JF75E5104785</t>
  </si>
  <si>
    <t>LWBJF75A0K1104665</t>
  </si>
  <si>
    <t>https://drive.google.com/file/d/1n_V0op4Q0Q2jPlbVDpo-hBrHsyvYyJhV/view?usp=sharing</t>
  </si>
  <si>
    <t>34CIJ230</t>
  </si>
  <si>
    <t>JF75E5105155</t>
  </si>
  <si>
    <t>LWBJF75A7K1105155</t>
  </si>
  <si>
    <t>https://drive.google.com/file/d/1GD-GIi9QadHACW9C_XJ22Xoe1MrJ00PH/view?usp=sharing</t>
  </si>
  <si>
    <t>34CIJ316</t>
  </si>
  <si>
    <t>JF75E5104887</t>
  </si>
  <si>
    <t>LWBJF75A6K1104833</t>
  </si>
  <si>
    <t>https://drive.google.com/file/d/1ynIy2z7wfmAEeV5IhH1kxKCgWP2vqPJ_/view?usp=sharing</t>
  </si>
  <si>
    <t>34COG819</t>
  </si>
  <si>
    <t>JF75E5106088</t>
  </si>
  <si>
    <t>LWBJF75A0K1106058</t>
  </si>
  <si>
    <t>https://drive.google.com/file/d/1RCIZVdYTVmThpwhsxnaXFOSR5rDummkr/view?usp=sharing</t>
  </si>
  <si>
    <t>34COH311</t>
  </si>
  <si>
    <t>JF75E5106116</t>
  </si>
  <si>
    <t>LWBJF75A7K1106073</t>
  </si>
  <si>
    <t>https://drive.google.com/file/d/1AyMLoWd8FCKaAQ07_00oeOWSHVT_GmCT/view?usp=sharing</t>
  </si>
  <si>
    <t>34COH555</t>
  </si>
  <si>
    <t>JF75E5106125</t>
  </si>
  <si>
    <t>LWBJF75AXK1106083</t>
  </si>
  <si>
    <t>https://drive.google.com/file/d/1wz1WwN_t3RlJ1W2pjNtYlJadG7FgiSB7/view?usp=sharing</t>
  </si>
  <si>
    <t>34NT0325</t>
  </si>
  <si>
    <t>JF26ES124211</t>
  </si>
  <si>
    <t>LWBJF26BXD1220582</t>
  </si>
  <si>
    <t>https://drive.google.com/file/d/1zPZWsWWSpCErAuFzhNlxCTs1kWx5WB0-/view?usp=sharing</t>
  </si>
  <si>
    <t>34SG2477</t>
  </si>
  <si>
    <t>199B10006511721</t>
  </si>
  <si>
    <t>NM432300006H18360</t>
  </si>
  <si>
    <t>https://drive.google.com/file/d/1C9fNBLDp0J3kot7TQqAvc008JFbu3PpA/view?usp=sharing</t>
  </si>
  <si>
    <t>34COD554</t>
  </si>
  <si>
    <t>Davutpaşa</t>
  </si>
  <si>
    <t>JF75E5106118</t>
  </si>
  <si>
    <t>LWBJF75A0K1106075</t>
  </si>
  <si>
    <t>https://drive.google.com/file/d/1gGLnaKKbR7mSSiPidPWjUPUllsqFPxQ1/view?usp=sharing</t>
  </si>
  <si>
    <t>34COL865</t>
  </si>
  <si>
    <t>JF75E5106619</t>
  </si>
  <si>
    <t>LWBJF75A8K1106566</t>
  </si>
  <si>
    <t>https://drive.google.com/file/d/1TUBvap7ymyum479MeegYo4plTe82OqoB/view?usp=sharing</t>
  </si>
  <si>
    <t>34BIG582</t>
  </si>
  <si>
    <t>JF75E5106488</t>
  </si>
  <si>
    <t>LWBJF75A8K1106440</t>
  </si>
  <si>
    <t>https://drive.google.com/file/d/1SAT346ZZsaGwOh53muFNwJ_jkFLHkbxD/view?usp=sharing</t>
  </si>
  <si>
    <t>34CGC081</t>
  </si>
  <si>
    <t>JF75E5105069</t>
  </si>
  <si>
    <t>LWBJF75A8K1105014</t>
  </si>
  <si>
    <t>https://drive.google.com/file/d/1oCZgOFvRRhXp8WLClcdMSxgeedMMKZfy/view?usp=sharing</t>
  </si>
  <si>
    <t>34CGC157</t>
  </si>
  <si>
    <t>JF75E5104757</t>
  </si>
  <si>
    <t>LWBJF75A6K1104749</t>
  </si>
  <si>
    <t>https://drive.google.com/file/d/1OaCXHdCYtlYDp4g1qVGy6XCNm2eFMOKQ/view?usp=sharing</t>
  </si>
  <si>
    <t>34CGC216</t>
  </si>
  <si>
    <t>JF75E5104948</t>
  </si>
  <si>
    <t>LWBJF75A4K1104894</t>
  </si>
  <si>
    <t>https://drive.google.com/file/d/1AzQ1ZlWXXx1UCXpobqDE8okDL-FfXNoY/view?usp=sharing</t>
  </si>
  <si>
    <t>34CGC269</t>
  </si>
  <si>
    <t>JF75E5104602</t>
  </si>
  <si>
    <t>LWBJF75A7K1104596</t>
  </si>
  <si>
    <t>https://drive.google.com/file/d/1u41E-K9xTuo_92_VH_iI592DmQbpa8Gu/view?usp=sharing</t>
  </si>
  <si>
    <t>34CGC843</t>
  </si>
  <si>
    <t>JF75E5104626</t>
  </si>
  <si>
    <t>LWBJF75A7K1104579</t>
  </si>
  <si>
    <t>https://drive.google.com/file/d/1PbS3MdZXdoVi5Def3ds4wSEYjoDhl9q9/view?usp=sharing</t>
  </si>
  <si>
    <t>34RH1415</t>
  </si>
  <si>
    <t>CUS245963</t>
  </si>
  <si>
    <t>WVWZZZ6RZGY284989</t>
  </si>
  <si>
    <t>CP</t>
  </si>
  <si>
    <t>https://drive.google.com/file/d/1Gy9FCQwTIaHi84rcu5y7zIYsxfjLGIYA/view?usp=sharing</t>
  </si>
  <si>
    <t>34BBP630</t>
  </si>
  <si>
    <t>Kasımpaşa</t>
  </si>
  <si>
    <t>330A10006700702</t>
  </si>
  <si>
    <t>NM422500006J17746</t>
  </si>
  <si>
    <t>https://drive.google.com/file/d/1Fg1WGtS0TapQFStURXmJ_vwJqnMo6xnm/view?usp=sharing</t>
  </si>
  <si>
    <t>34BUT314</t>
  </si>
  <si>
    <t>QS60V1000W181121300055R</t>
  </si>
  <si>
    <t>https://drive.google.com/file/d/1lwD6zjJJUNYWb1g-GK8t7AW5YmrMoSGH/view?usp=sharing</t>
  </si>
  <si>
    <t>34CGG169</t>
  </si>
  <si>
    <t>JF75E5104650</t>
  </si>
  <si>
    <t>LWBJF75A8K1104624</t>
  </si>
  <si>
    <t>https://drive.google.com/file/d/1CtmARJF0SfPrFLb0aV0SOAPdj7XEjBtA/view?usp=sharing</t>
  </si>
  <si>
    <t>34CGG176</t>
  </si>
  <si>
    <t>JF75E5104786</t>
  </si>
  <si>
    <t>LWBJF75A2K1104666</t>
  </si>
  <si>
    <t>https://drive.google.com/file/d/1DFiDkTKBUkpu16JKCXVZAi6El7--LMuP/view?usp=sharing</t>
  </si>
  <si>
    <t>34CGG240</t>
  </si>
  <si>
    <t>JF75E5105024</t>
  </si>
  <si>
    <t>LWBJF75A3K1105065</t>
  </si>
  <si>
    <t>https://drive.google.com/file/d/1ByyaMjaIv1sUMiqd7ot33woD3X4gCqsx/view?usp=sharing</t>
  </si>
  <si>
    <t>34CIH760</t>
  </si>
  <si>
    <t>JF75E5105080</t>
  </si>
  <si>
    <t>LWBJF75A2K1104831</t>
  </si>
  <si>
    <t>https://drive.google.com/file/d/1P7i3tpHAPENDrmcmSE2nVt3aWgO-klyB/view?usp=sharing</t>
  </si>
  <si>
    <t>34CIH808</t>
  </si>
  <si>
    <t>JF75E5104858</t>
  </si>
  <si>
    <t>LWBJF75A6K1104802</t>
  </si>
  <si>
    <t>https://drive.google.com/file/d/10VsHShRfisHl7YTRCXvmI7i-Vpgams_L/view?usp=sharing</t>
  </si>
  <si>
    <t>34CIH871</t>
  </si>
  <si>
    <t>JF75E5104919</t>
  </si>
  <si>
    <t>LWBJF75A2K1104828</t>
  </si>
  <si>
    <t>https://drive.google.com/file/d/1fU16NgHQFvmtoPnYrzBvDN8CIo5DTnZ1/view?usp=sharing</t>
  </si>
  <si>
    <t>34CIH105</t>
  </si>
  <si>
    <t>JF75E5105140</t>
  </si>
  <si>
    <t>LWBJF75A6K1105092</t>
  </si>
  <si>
    <t>https://drive.google.com/file/d/1k-KP-E0YutZY1ErKTFBEz3sQ1phXi3RF/view?usp=sharing</t>
  </si>
  <si>
    <t>34CIJ386</t>
  </si>
  <si>
    <t>JF75E5104875</t>
  </si>
  <si>
    <t>LWBJF75A3K1104823</t>
  </si>
  <si>
    <t>https://drive.google.com/file/d/14VLnEVdxq2G2iNXMUo7cIJjxGRswg9jX/view?usp=sharing</t>
  </si>
  <si>
    <t>34CLG969</t>
  </si>
  <si>
    <t>JF75E5105720</t>
  </si>
  <si>
    <t>LWBJF75A3K1105681</t>
  </si>
  <si>
    <t>https://drive.google.com/file/d/1T1_phzMnkeGuDvgBa0n3yyNj5iOh4qPY/view?usp=sharing</t>
  </si>
  <si>
    <t>34COD066</t>
  </si>
  <si>
    <t>JF75E5106508</t>
  </si>
  <si>
    <t>LWBJF75AXK1106410</t>
  </si>
  <si>
    <t>https://drive.google.com/file/d/1GpquNwLa5tDZK0WkfiWZZp7ZTQefSbBN/view?usp=sharing</t>
  </si>
  <si>
    <t>34COD190</t>
  </si>
  <si>
    <t>JF75E5106132</t>
  </si>
  <si>
    <t>LWBJF75A1K1106134</t>
  </si>
  <si>
    <t>https://drive.google.com/file/d/1cR5LGCq1v9gbOCgqmZ1nFjd98NGZLQ8J/view?usp=sharing</t>
  </si>
  <si>
    <t>34COD291</t>
  </si>
  <si>
    <t>JF75E5106272</t>
  </si>
  <si>
    <t>LWBJF75A9K1106222</t>
  </si>
  <si>
    <t>https://drive.google.com/file/d/1czUBtp_rDEHUpVJG0AgWItx3eySN4h_X/view?usp=sharing</t>
  </si>
  <si>
    <t>34CJU480</t>
  </si>
  <si>
    <t>Birlik</t>
  </si>
  <si>
    <t>Ankara</t>
  </si>
  <si>
    <t>JF75E5105348</t>
  </si>
  <si>
    <t>LWBJF75A6K1105285</t>
  </si>
  <si>
    <t>https://drive.google.com/file/d/1WCCrg7l5megWD2N4O_E9asNhFOvoZQAs/view?usp=sharing</t>
  </si>
  <si>
    <t>34CJU518</t>
  </si>
  <si>
    <t>JF75E5105432</t>
  </si>
  <si>
    <t>LWBJF75A9K1105362</t>
  </si>
  <si>
    <t>https://drive.google.com/file/d/16VP1SM8zPvQwN2tWR_4MkleQzeawlpUh/view?usp=sharing</t>
  </si>
  <si>
    <t>34CJU668</t>
  </si>
  <si>
    <t>JF75E5105312</t>
  </si>
  <si>
    <t>LWBJF75AXK1105287</t>
  </si>
  <si>
    <t>https://drive.google.com/file/d/1WLmBz6r2p5_ytzyLLBdl94kEhbVYJNXh/view?usp=sharing</t>
  </si>
  <si>
    <t>34CJU747</t>
  </si>
  <si>
    <t>JF75E5105404</t>
  </si>
  <si>
    <t>LWBJF75A8K1105336</t>
  </si>
  <si>
    <t>https://drive.google.com/file/d/1QUf7m1vHRCSnLpnawAQsqL3ZD163OQq1/view?usp=sharing</t>
  </si>
  <si>
    <t>34CJV088</t>
  </si>
  <si>
    <t>JF75E5105534</t>
  </si>
  <si>
    <t>LWBJF75A7K1105473</t>
  </si>
  <si>
    <t>https://drive.google.com/file/d/1ESNwCQJRJNjJQgYKnxhWKZFVU_AdtlEf/view?usp=sharing</t>
  </si>
  <si>
    <t>34CJV355</t>
  </si>
  <si>
    <t>JF75E5105531</t>
  </si>
  <si>
    <t>LWBJF75A7K1105467</t>
  </si>
  <si>
    <t>https://drive.google.com/file/d/1t97IeKR0PFl3V5scDduLKeSobkDPIT6E/view?usp=sharing</t>
  </si>
  <si>
    <t>34CMH109</t>
  </si>
  <si>
    <t>JF75E5105855</t>
  </si>
  <si>
    <t>LWBJF75A4K1105799</t>
  </si>
  <si>
    <t>https://drive.google.com/file/d/1MwHFgHKDcrwofHkG7464QivOCeW9TCdl/view?usp=sharing</t>
  </si>
  <si>
    <t>34CJV763</t>
  </si>
  <si>
    <t>Çayyolu</t>
  </si>
  <si>
    <t>JF75E5105422</t>
  </si>
  <si>
    <t>LWBJF75AXK1105354</t>
  </si>
  <si>
    <t>https://drive.google.com/file/d/1YnxS-YiAHnzVoFJhn8-hTWOLK9Wep74l/view?usp=sharing</t>
  </si>
  <si>
    <t>34CJY285</t>
  </si>
  <si>
    <t>JF75E5105454</t>
  </si>
  <si>
    <t>LWBJF75A8K1105384</t>
  </si>
  <si>
    <t>https://drive.google.com/file/d/1bpFt-EcRGrg4GXdxtkQRa9dNCZWVhCHg/view?usp=sharing</t>
  </si>
  <si>
    <t>34CJY897</t>
  </si>
  <si>
    <t>JF75E5105297</t>
  </si>
  <si>
    <t>LWBJF75A1K1105212</t>
  </si>
  <si>
    <t>https://drive.google.com/file/d/1Y4Jf0wYHjbWQG_9TWfTBliMNvS5kgc1m/view?usp=sharing</t>
  </si>
  <si>
    <t>34CJY931</t>
  </si>
  <si>
    <t>JF75E5105307</t>
  </si>
  <si>
    <t>LWBJF75A8K1105241</t>
  </si>
  <si>
    <t>https://drive.google.com/file/d/1vJXp2KfK9ym46QO_L2YdIcaT3wMOnIGi/view?usp=sharing</t>
  </si>
  <si>
    <t>34CMH291</t>
  </si>
  <si>
    <t>JF75E5105835</t>
  </si>
  <si>
    <t>LWBJF75A5K1105777</t>
  </si>
  <si>
    <t>https://drive.google.com/file/d/112OSftem1_Q2Je_BTDNno-gLhuYrV6r0/view?usp=sharing</t>
  </si>
  <si>
    <t>34CJS310</t>
  </si>
  <si>
    <t>Çukurambar</t>
  </si>
  <si>
    <t>JF75E5105394</t>
  </si>
  <si>
    <t>LWBJF75A3K1105325</t>
  </si>
  <si>
    <t>https://drive.google.com/file/d/1f9sYKp0yZIIL388QMhzx2gMinXUSv1v8/view?usp=sharing</t>
  </si>
  <si>
    <t>34CJU355</t>
  </si>
  <si>
    <t>JF75E5105272</t>
  </si>
  <si>
    <t>LWBJF75A5K1105472</t>
  </si>
  <si>
    <t>https://drive.google.com/file/d/1z_cXviie3q1e-EeeP4LQA-7bezNsWf_0/view?usp=sharing</t>
  </si>
  <si>
    <t>34CJU527</t>
  </si>
  <si>
    <t>JF75E5105285</t>
  </si>
  <si>
    <t>LWBJF75A4K1105365</t>
  </si>
  <si>
    <t>https://drive.google.com/file/d/1susAefV9tqFVBQNJa__pxJ6aw0JLNUnE/view?usp=sharing</t>
  </si>
  <si>
    <t>34CJU655</t>
  </si>
  <si>
    <t>JF75E5105508</t>
  </si>
  <si>
    <t>LWBJF75A3K1105440</t>
  </si>
  <si>
    <t>https://drive.google.com/file/d/1yFoBlk0HWlNkKqWyjGPisicTs3oLocTW/view?usp=sharing</t>
  </si>
  <si>
    <t>34CJV041</t>
  </si>
  <si>
    <t>JF75E5105511</t>
  </si>
  <si>
    <t>LWBJF75A9K1105443</t>
  </si>
  <si>
    <t>https://drive.google.com/file/d/1p_aHns8_YChD-iE6ykPITZ7k6adMsQkv/view?usp=sharing</t>
  </si>
  <si>
    <t>34CJY350</t>
  </si>
  <si>
    <t>JF75E5105372</t>
  </si>
  <si>
    <t>LWBJF75A8K1105305</t>
  </si>
  <si>
    <t>https://drive.google.com/file/d/1ssWpkb1K1UGD4z2XLN9td5aFzxpqpFc4/view?usp=sharing</t>
  </si>
  <si>
    <t>34CJY378</t>
  </si>
  <si>
    <t>JF75E5105215</t>
  </si>
  <si>
    <t>LWBJF75A7K1105330</t>
  </si>
  <si>
    <t>https://drive.google.com/file/d/1F86vm0SgAwxE9tucTh3Uh5tb9QGdo49Z/view?usp=sharing</t>
  </si>
  <si>
    <t>34CJY662</t>
  </si>
  <si>
    <t>JF75E5105220</t>
  </si>
  <si>
    <t>LWBJF75A6K1105190</t>
  </si>
  <si>
    <t>https://drive.google.com/file/d/1kekVlMIEhdVpiwzOLRw3GfTGhCT7mZ_V/view?usp=sharing</t>
  </si>
  <si>
    <t>34CLE445</t>
  </si>
  <si>
    <t>JF75E5105722</t>
  </si>
  <si>
    <t>LWBJF75A7K1105683</t>
  </si>
  <si>
    <t>https://drive.google.com/file/d/1JcDqNiB8LxEd6s6fJpZw4c6_6HlkFNDB/view?usp=sharing</t>
  </si>
  <si>
    <t>34CLE645</t>
  </si>
  <si>
    <t>JF75E5105687</t>
  </si>
  <si>
    <t>LWBJF75A3K1105650</t>
  </si>
  <si>
    <t>https://drive.google.com/file/d/128VFi8xtFhcF8c2kGIlH5MwZErJ7vhQc/view?usp=sharing</t>
  </si>
  <si>
    <t>34CMH144</t>
  </si>
  <si>
    <t>JF75E5105834</t>
  </si>
  <si>
    <t>LWBJF75A4K1105785</t>
  </si>
  <si>
    <t>https://drive.google.com/file/d/1XA_wIG_r0iDCZ7-CZ_YuiiCt1cxVuvPx/view?usp=sharing</t>
  </si>
  <si>
    <t>34CGC576</t>
  </si>
  <si>
    <t>Demetevler</t>
  </si>
  <si>
    <t>JF75E5104989</t>
  </si>
  <si>
    <t>LWBJF75A7K1105148</t>
  </si>
  <si>
    <t>https://drive.google.com/file/d/10LMjAxDPOqf3kCFF_xyPFSOAbIk0Bzzr/view?usp=sharing</t>
  </si>
  <si>
    <t>34CJU484</t>
  </si>
  <si>
    <t>JF75E5105314</t>
  </si>
  <si>
    <t>LWBJF75A7K1105280</t>
  </si>
  <si>
    <t>https://drive.google.com/file/d/1hbuNBcHPPke8gBBg61ro4b2qJRTbvy8I/view?usp=sharing</t>
  </si>
  <si>
    <t>34CJU789</t>
  </si>
  <si>
    <t>JF75E5105517</t>
  </si>
  <si>
    <t>LWBJF75A7K1105456</t>
  </si>
  <si>
    <t>https://drive.google.com/file/d/1zBraevPcc4qcev0VyqlLFQOc4P4xn0ZG/view?usp=sharing</t>
  </si>
  <si>
    <t>34CJY085</t>
  </si>
  <si>
    <t>https://drive.google.com/file/d/1z2ina9SToCjTehDYtE-2EEHyZWDzadAE/view?usp=sharing</t>
  </si>
  <si>
    <t>34CJY636</t>
  </si>
  <si>
    <t>JF75E5105267</t>
  </si>
  <si>
    <t>LWBJF75A1K1105209</t>
  </si>
  <si>
    <t>https://drive.google.com/file/d/1STf3Jvpr-o1IH9GjG8oOuG9eTeOkxcZE/view?usp=sharing</t>
  </si>
  <si>
    <t>34CJY771</t>
  </si>
  <si>
    <t>JF75E5105221</t>
  </si>
  <si>
    <t>LWBJF75A8K1105191</t>
  </si>
  <si>
    <t>https://drive.google.com/file/d/1q9RrqB1jkukGBE4EzZi5Dv0CMkSIqsvn/view?usp=sharing</t>
  </si>
  <si>
    <t>34CJY952</t>
  </si>
  <si>
    <t>JF75E5105291</t>
  </si>
  <si>
    <t>LWBJF75A5K1105228</t>
  </si>
  <si>
    <t>https://drive.google.com/file/d/1wrb6SnnOcB4uUO3_SfaGJA6polcSra-y/view?usp=sharing</t>
  </si>
  <si>
    <t>34CLD875</t>
  </si>
  <si>
    <t>JF75E5105562</t>
  </si>
  <si>
    <t>LWBJF75A5K1105536</t>
  </si>
  <si>
    <t>https://drive.google.com/file/d/1_RWkBrME8YJi_luDvDkFMD0-MEkYni3n/view?usp=sharing</t>
  </si>
  <si>
    <t>34CMG796</t>
  </si>
  <si>
    <t>JF75E5105849</t>
  </si>
  <si>
    <t>LWBJF75A1K1105792</t>
  </si>
  <si>
    <t>https://drive.google.com/file/d/1D_48KG2z2am2ji0pp2zri6s4eASVHI2P/view?usp=sharing</t>
  </si>
  <si>
    <t>34COH178</t>
  </si>
  <si>
    <t>JF75E5106130</t>
  </si>
  <si>
    <t>LWBJF75AXK1106102</t>
  </si>
  <si>
    <t>https://drive.google.com/file/d/1UF0kxfj8NYpGtOZY4ieWPehQv-AG66GZ/view?usp=sharing</t>
  </si>
  <si>
    <t>34COH338</t>
  </si>
  <si>
    <t>JF75E5106564</t>
  </si>
  <si>
    <t>LWBJF75A0K1106612</t>
  </si>
  <si>
    <t>https://drive.google.com/file/d/19V8WdAdotct2x6fIAXN952pvKaby6j7y/view?usp=sharing</t>
  </si>
  <si>
    <t>34COH388</t>
  </si>
  <si>
    <t>JF75E5106498</t>
  </si>
  <si>
    <t>LWBJF75A0K1106450</t>
  </si>
  <si>
    <t>https://drive.google.com/file/d/1uqRcCJSmQ90ttRpXuwDCKDp3Plvx-GUb/view?usp=sharing</t>
  </si>
  <si>
    <t>34SF7323</t>
  </si>
  <si>
    <t>199B10006439284</t>
  </si>
  <si>
    <t>NM432300006G36983</t>
  </si>
  <si>
    <t>https://drive.google.com/file/d/1GKmEnRrHfkeTuib5CjapI1vbMsKfDAp5/view?usp=sharing</t>
  </si>
  <si>
    <t>34SF8781</t>
  </si>
  <si>
    <t>199B10006442278</t>
  </si>
  <si>
    <t>NM432300006G60972</t>
  </si>
  <si>
    <t>https://drive.google.com/file/d/136Z56DCffUkVxZSS9CopO02-jC4MnkQ_/view?usp=sharing</t>
  </si>
  <si>
    <t>34COG806</t>
  </si>
  <si>
    <t>Eryaman</t>
  </si>
  <si>
    <t>JF75E5106161</t>
  </si>
  <si>
    <t>LWBJF75A4K1106113</t>
  </si>
  <si>
    <t>https://drive.google.com/file/d/1OBRk0-R6dgUT7a_gObvZWNiy9p1SozDY/view?usp=sharing</t>
  </si>
  <si>
    <t>34COG878</t>
  </si>
  <si>
    <t>JF75E5106117</t>
  </si>
  <si>
    <t>LWBJF75A9K1106074</t>
  </si>
  <si>
    <t>https://drive.google.com/file/d/1lUPf2ztxsjHuHK2aSrfJLvkflA-lro11/view?usp=sharing</t>
  </si>
  <si>
    <t>34COH024</t>
  </si>
  <si>
    <t>JF75E5106177</t>
  </si>
  <si>
    <t>LWBJF75A9K1106124</t>
  </si>
  <si>
    <t>https://drive.google.com/file/d/1HTkN-MpbvVNxBIAMMi4KSD8hwOHXbLQy/view?usp=sharing</t>
  </si>
  <si>
    <t>34COH429</t>
  </si>
  <si>
    <t>JF75E5106501</t>
  </si>
  <si>
    <t>LWBJF75A8K1106454</t>
  </si>
  <si>
    <t>https://drive.google.com/file/d/1oGmOCjh6WAB0EjrLC6F1jGpSvBT8TME_/view?usp=sharing</t>
  </si>
  <si>
    <t>34COH456</t>
  </si>
  <si>
    <t>JF75E5106473</t>
  </si>
  <si>
    <t>LWBJF75A1K1106425</t>
  </si>
  <si>
    <t>https://drive.google.com/file/d/1MAEdearFN_zm1KKddlF6F8U3GMyNSode/view?usp=sharing</t>
  </si>
  <si>
    <t>34COH598</t>
  </si>
  <si>
    <t>JF75E5106495</t>
  </si>
  <si>
    <t>LWBJF75A9K1106446</t>
  </si>
  <si>
    <t>https://drive.google.com/file/d/1zIrDB5uux-dpD3hWiyO80mDVVoyGta6k/view?usp=sharing</t>
  </si>
  <si>
    <t>34CLJ855</t>
  </si>
  <si>
    <t>Etlik</t>
  </si>
  <si>
    <t>JF75E5105757</t>
  </si>
  <si>
    <t>LWBJF75A5K1105715</t>
  </si>
  <si>
    <t>https://drive.google.com/file/d/1IrVQglYB1HcHYgOjtP956wrwHmIth6j6/view?usp=sharing</t>
  </si>
  <si>
    <t>34CLK375</t>
  </si>
  <si>
    <t>JF75E5105734</t>
  </si>
  <si>
    <t>LWBJF75A5K1105696</t>
  </si>
  <si>
    <t>https://drive.google.com/file/d/1-KzLGYj4VdAh8kRdgYNSfficbxLDr0pu/view?usp=sharing</t>
  </si>
  <si>
    <t>34CMG766</t>
  </si>
  <si>
    <t>JF75E5105880</t>
  </si>
  <si>
    <t>LWBJF75A6K1105822</t>
  </si>
  <si>
    <t>https://drive.google.com/file/d/1BK80Bd-ZPZfssPdGX3WHsw-BcqyZ5lD4/view?usp=sharing</t>
  </si>
  <si>
    <t>34CMG788</t>
  </si>
  <si>
    <t>JF75E5105799</t>
  </si>
  <si>
    <t>LWBJF75A0K1105900</t>
  </si>
  <si>
    <t>https://drive.google.com/file/d/1Vqwk6DkZtlafFJcnr2vb6OuKWjEGYyKA/view?usp=sharing</t>
  </si>
  <si>
    <t>34CMH125</t>
  </si>
  <si>
    <t>JF75E5105841</t>
  </si>
  <si>
    <t>LWBJF75A9K1105782</t>
  </si>
  <si>
    <t>https://drive.google.com/file/d/1T_Dmz8wjukXDq62YnQYyd-jQ3AysKLUA/view?usp=sharing</t>
  </si>
  <si>
    <t>34CMH386</t>
  </si>
  <si>
    <t>JF75E5105884</t>
  </si>
  <si>
    <t>LWBJF75A3K1105826</t>
  </si>
  <si>
    <t>https://drive.google.com/file/d/1Dptsfe-AIOnYlTbFHl5_WdTr5JFd5SYe/view?usp=sharing</t>
  </si>
  <si>
    <t>34COH054</t>
  </si>
  <si>
    <t>JF75E5106154</t>
  </si>
  <si>
    <t>LWBJF75A6K1106131</t>
  </si>
  <si>
    <t>https://drive.google.com/file/d/1G0yyltabrveUCDHFclV2BzXJBfRU7GUV/view?usp=sharing</t>
  </si>
  <si>
    <t>34COH308</t>
  </si>
  <si>
    <t>JF75E5106167</t>
  </si>
  <si>
    <t>LWBJF75A2K1106112</t>
  </si>
  <si>
    <t>https://drive.google.com/file/d/1q6CgQYxtTNRtok6VsvGklUZqNXW8KhfK/view?usp=sharing</t>
  </si>
  <si>
    <t>34CJU419</t>
  </si>
  <si>
    <t>Göksu Park</t>
  </si>
  <si>
    <t>JF75E5105515</t>
  </si>
  <si>
    <t>LWBJF75A2K1105445</t>
  </si>
  <si>
    <t>https://drive.google.com/file/d/1aO_Tu4GWM9YMDThVXKQ_ErxD9fXMfGsj/view?usp=sharing</t>
  </si>
  <si>
    <t>34CJU607</t>
  </si>
  <si>
    <t>JF75E5105498</t>
  </si>
  <si>
    <t>LWBJF75A2K1105431</t>
  </si>
  <si>
    <t>https://drive.google.com/file/d/1tPOezcqyAKQFdvvuPli1ZoU9c1pz6PUh/view?usp=sharing</t>
  </si>
  <si>
    <t>34CJU713</t>
  </si>
  <si>
    <t>JF75E5105489</t>
  </si>
  <si>
    <t>LWBJF75A1K1105422</t>
  </si>
  <si>
    <t>https://drive.google.com/file/d/1ykyZmzD9o61BV3vk34jW8eNtvlVgeLpt/view?usp=sharing</t>
  </si>
  <si>
    <t>34CJU749</t>
  </si>
  <si>
    <t>JF75E5105342</t>
  </si>
  <si>
    <t>LWBJF75A1K1105288</t>
  </si>
  <si>
    <t>https://drive.google.com/file/d/1KqSojQ5o1Wzk4msJJnIXyz5Qzh9QyoZ_/view?usp=sharing</t>
  </si>
  <si>
    <t>34CJV980</t>
  </si>
  <si>
    <t>JF75E5105444</t>
  </si>
  <si>
    <t>LWBJF75A7K1105375</t>
  </si>
  <si>
    <t>https://drive.google.com/file/d/1jBX4EfKqauLrrEk0hOBoROzLk2uOkMHP/view?usp=sharing</t>
  </si>
  <si>
    <t>34CJY036</t>
  </si>
  <si>
    <t>JF75E5105437</t>
  </si>
  <si>
    <t>LWBJF75AXK1105371</t>
  </si>
  <si>
    <t>https://drive.google.com/file/d/1xC2VlVg_EpCvrQU9uQ638MVlu4EZWz0g/view?usp=sharing</t>
  </si>
  <si>
    <t>34CLD648</t>
  </si>
  <si>
    <t>JF75E5105583</t>
  </si>
  <si>
    <t>LWBJF75A2K1105557</t>
  </si>
  <si>
    <t>https://drive.google.com/file/d/1YZL0ZM1TPTX7jZF3OyeDustcQr-yiDOh/view?usp=sharing</t>
  </si>
  <si>
    <t>34CMH296</t>
  </si>
  <si>
    <t>JF75E5105825</t>
  </si>
  <si>
    <t>LWBJF75A4K1105768</t>
  </si>
  <si>
    <t>https://drive.google.com/file/d/1I3XhCRBCsmEwYna7dW84pX-61Q_A4Oly/view?usp=sharing</t>
  </si>
  <si>
    <t>34COH278</t>
  </si>
  <si>
    <t>JF75E5106139</t>
  </si>
  <si>
    <t>LWBJF75A0K1106139</t>
  </si>
  <si>
    <t>https://drive.google.com/file/d/1QRtWVPvYmR3AwqGJoNuyVXrXZUro77pQ/view?usp=sharing</t>
  </si>
  <si>
    <t>34CJU439</t>
  </si>
  <si>
    <t>Keçiören</t>
  </si>
  <si>
    <t>JF75E5105496</t>
  </si>
  <si>
    <t>LWBJF75A0K1105430</t>
  </si>
  <si>
    <t>https://drive.google.com/file/d/1B5csHbqwV5hPvFSPYZHCWy6KdZ5DetmB/view?usp=sharing</t>
  </si>
  <si>
    <t>34CJU453</t>
  </si>
  <si>
    <t>JF75E5105460</t>
  </si>
  <si>
    <t>LWBJF75A5K1105391</t>
  </si>
  <si>
    <t>https://drive.google.com/file/d/1uVH90KSHyyN1U1_WrmT57wplTPqrOmZS/view?usp=sharing</t>
  </si>
  <si>
    <t>34CJU572</t>
  </si>
  <si>
    <t>JF75E5105463</t>
  </si>
  <si>
    <t>LWBJF75A2K1105395</t>
  </si>
  <si>
    <t>https://drive.google.com/file/d/1Lr7eU10HnLNBffFvUOVWnULuk8wcV4Cz/view?usp=sharing</t>
  </si>
  <si>
    <t>34CJU592</t>
  </si>
  <si>
    <t>JF75E5105421</t>
  </si>
  <si>
    <t>LWBJF75A8K1105353</t>
  </si>
  <si>
    <t>https://drive.google.com/file/d/100RT4JMvCz_84gMD_eCIHD5n4N7yLJO0/view?usp=sharing</t>
  </si>
  <si>
    <t>34CJV035</t>
  </si>
  <si>
    <t>JF75E5105445</t>
  </si>
  <si>
    <t>LWBJF75A9K1105353</t>
  </si>
  <si>
    <t>https://drive.google.com/file/d/1gMI3mjOoIuMpOKBJqmP6a1zYuLWpxkdq/view?usp=sharing</t>
  </si>
  <si>
    <t>34CJV064</t>
  </si>
  <si>
    <t>JF75E5105455</t>
  </si>
  <si>
    <t>LWBJF75AXK1105385</t>
  </si>
  <si>
    <t>https://drive.google.com/file/d/1z8suc73OG36vYurCoyz3m-pZ9OglT9f8/view?usp=sharing</t>
  </si>
  <si>
    <t>34CJV099</t>
  </si>
  <si>
    <t>JF75E5105373</t>
  </si>
  <si>
    <t>LWBJF75AXK1105306</t>
  </si>
  <si>
    <t>https://drive.google.com/file/d/1zQxwQnK8WE2KFNM-oV8RpasTft-VX4l1/view?usp=sharing</t>
  </si>
  <si>
    <t>34CJY321</t>
  </si>
  <si>
    <t>JF75E5105408</t>
  </si>
  <si>
    <t>LWBJF75A3K1105356</t>
  </si>
  <si>
    <t>https://drive.google.com/file/d/1K3EyhojahLbWcrM3go2P4W9vzYrbdELl/view?usp=sharing</t>
  </si>
  <si>
    <t>34CLD671</t>
  </si>
  <si>
    <t>JF75E5105560</t>
  </si>
  <si>
    <t>LWBJF75A8K1105532</t>
  </si>
  <si>
    <t>https://drive.google.com/file/d/1c85SmkPhOuQQgeeHHWEKBMwMSktTYwFJ/view?usp=sharing</t>
  </si>
  <si>
    <t>34CLK384</t>
  </si>
  <si>
    <t>JF75E5105653</t>
  </si>
  <si>
    <t>LWBJF75A2K1105524</t>
  </si>
  <si>
    <t>https://drive.google.com/file/d/1O-gNvXnHQeLnaBYE6pZtRAl0nUuXIYJx/view?usp=sharing</t>
  </si>
  <si>
    <t>34CMG749</t>
  </si>
  <si>
    <t>JF75E5105811</t>
  </si>
  <si>
    <t>LWBJF75A9K1105880</t>
  </si>
  <si>
    <t>https://drive.google.com/file/d/12axgO0X_9oXevtqBVIlyklgEAiVJhvc9/view?usp=sharing</t>
  </si>
  <si>
    <t>34COG942</t>
  </si>
  <si>
    <t>JF75E5106166</t>
  </si>
  <si>
    <t>LWBJF75A0K1106111</t>
  </si>
  <si>
    <t>https://drive.google.com/file/d/12aTksqh2XGXVQGbXJAhGDMeulzLgZq__/view?usp=sharing</t>
  </si>
  <si>
    <t>34COG962</t>
  </si>
  <si>
    <t>JF75E5106799</t>
  </si>
  <si>
    <t>LWBJF75A8K1106745</t>
  </si>
  <si>
    <t>https://drive.google.com/file/d/1CwOJZ5F3R9C8gjUwODazDZkgYKT1uQ9s/view?usp=sharing</t>
  </si>
  <si>
    <t>34COH095</t>
  </si>
  <si>
    <t>JF75E5106110</t>
  </si>
  <si>
    <t>LWBJF75AXK1106066</t>
  </si>
  <si>
    <t>https://drive.google.com/file/d/1NKMFRnu_2bX-NpX_RQ1HtcahqEvC9rMd/view?usp=sharing</t>
  </si>
  <si>
    <t>34COH116</t>
  </si>
  <si>
    <t>JF75E5106126</t>
  </si>
  <si>
    <t>LWBJF75A1K1106084</t>
  </si>
  <si>
    <t>https://drive.google.com/file/d/1IaDVVleOlIDaTs6Fs3dYods62tsrDSs6/view?usp=sharing</t>
  </si>
  <si>
    <t>34SF8742</t>
  </si>
  <si>
    <t>199B10006457814</t>
  </si>
  <si>
    <t>NM432300006G62318</t>
  </si>
  <si>
    <t>https://drive.google.com/file/d/1pi6bNxGNrfUFkVt3JVHYW1PAezsnRoO9/view?usp=sharing</t>
  </si>
  <si>
    <t>34SG2443</t>
  </si>
  <si>
    <t>199B10006509203</t>
  </si>
  <si>
    <t>NM432300006H15408</t>
  </si>
  <si>
    <t>https://drive.google.com/file/d/1HrrZl30DRNP2P8jf84qOlamhddmUVTfW/view?usp=sharing</t>
  </si>
  <si>
    <t>34BHA984</t>
  </si>
  <si>
    <t>Oran</t>
  </si>
  <si>
    <t>Renault</t>
  </si>
  <si>
    <t>R</t>
  </si>
  <si>
    <t>Clio</t>
  </si>
  <si>
    <t>K9KE628R284895</t>
  </si>
  <si>
    <t>VF15RBF0A59969487</t>
  </si>
  <si>
    <t>https://drive.google.com/file/d/1fxrDHvRBDQuUkzWriD8Zq54GDJ1B3EiH/view?usp=sharing</t>
  </si>
  <si>
    <t>34BTK389</t>
  </si>
  <si>
    <t>K9KE628R326746</t>
  </si>
  <si>
    <t>VF15RBF0A61166868</t>
  </si>
  <si>
    <t>EL</t>
  </si>
  <si>
    <t>https://drive.google.com/file/d/12JIzYJ2cTv0W6Kqd-svPlYA7Jhp9Y-xV/view?usp=sharing</t>
  </si>
  <si>
    <t>https://drive.google.com/file/d/1j21J9PxPixWcGvqslK-wvZCrivM435h4/view?usp=sharing</t>
  </si>
  <si>
    <t>34CJU788</t>
  </si>
  <si>
    <t>JF75E5105504</t>
  </si>
  <si>
    <t>LWBJF75AXK1105435</t>
  </si>
  <si>
    <t>https://drive.google.com/file/d/1ZKnPtk3FwSWV7PbeVzGCWAf-KKAeFizR/view?usp=sharing</t>
  </si>
  <si>
    <t>34CJV928</t>
  </si>
  <si>
    <t>JF75E5105473</t>
  </si>
  <si>
    <t>LWBJF75A8K1105403</t>
  </si>
  <si>
    <t>https://drive.google.com/file/d/105lquYpMdztghTlt1fn79F0NYhxLtduT/view?usp=sharing</t>
  </si>
  <si>
    <t>34CJY125</t>
  </si>
  <si>
    <t>JF75E5105265</t>
  </si>
  <si>
    <t>LWBJF75A6K1105481</t>
  </si>
  <si>
    <t>https://drive.google.com/file/d/1kZAQcfPL6s9JLOXiBu5-XRwAAwDpPB1j/view?usp=sharing</t>
  </si>
  <si>
    <t>34CJY319</t>
  </si>
  <si>
    <t>JF75E5105403</t>
  </si>
  <si>
    <t>LWBJF75A6K1105335</t>
  </si>
  <si>
    <t>https://drive.google.com/file/d/1k6zbcH80ENWrh1kHm_hFHqPgu9cHhxBd/view?usp=sharing</t>
  </si>
  <si>
    <t>34CJY432</t>
  </si>
  <si>
    <t>JF75E5105323</t>
  </si>
  <si>
    <t>LWBJF75A1K1105257</t>
  </si>
  <si>
    <t>https://drive.google.com/file/d/1YctKHtHOS-81v5PFdhYnV3Acah88gIeD/view?usp=sharing</t>
  </si>
  <si>
    <t>34CLK232</t>
  </si>
  <si>
    <t>JF75E5105767</t>
  </si>
  <si>
    <t>LWBJF75A3K1105731</t>
  </si>
  <si>
    <t>https://drive.google.com/file/d/1y_2cvgctbTb2Rp8rTOSGCBMBsnrSPim1/view?usp=sharing</t>
  </si>
  <si>
    <t>34CMG764</t>
  </si>
  <si>
    <t>JF75E5105847</t>
  </si>
  <si>
    <t>LWBJF75A8K1105790</t>
  </si>
  <si>
    <t>https://drive.google.com/file/d/1B4Poym6aCThkHacbHwS3frmho6ONEsVw/view?usp=sharing</t>
  </si>
  <si>
    <t>34CJY549</t>
  </si>
  <si>
    <t>JF75E5105310</t>
  </si>
  <si>
    <t>LWBJF75A5K1105245</t>
  </si>
  <si>
    <t>https://drive.google.com/file/d/1vahlGNQdA4gG0KAqI1rR-euPJPpmfsth/view?usp=sharing</t>
  </si>
  <si>
    <t>34BTK489</t>
  </si>
  <si>
    <t>Seyranbağları</t>
  </si>
  <si>
    <t>K9KE628R326310</t>
  </si>
  <si>
    <t>VF15RBF0A61166768</t>
  </si>
  <si>
    <t>https://drive.google.com/file/d/1agCXkcNA4FwzkngL6XugqAX_ulqlZa8h/view?usp=sharing</t>
  </si>
  <si>
    <t>34CJU339</t>
  </si>
  <si>
    <t>JF75E5105414</t>
  </si>
  <si>
    <t>LWBJF75A5K1105388</t>
  </si>
  <si>
    <t>https://drive.google.com/file/d/19JnoaOuA4HTJTEACRxEn7o8e6f2fn7OB/view?usp=sharing</t>
  </si>
  <si>
    <t>34CJU368</t>
  </si>
  <si>
    <t>JF75E5105423</t>
  </si>
  <si>
    <t>LWBJF75A9K1105197</t>
  </si>
  <si>
    <t>https://drive.google.com/file/d/1OjZ3E4RTBB8YIpizFJwt-q5wzL9O4rLf/view?usp=sharing</t>
  </si>
  <si>
    <t>34CJU443</t>
  </si>
  <si>
    <t>JF75E5105356</t>
  </si>
  <si>
    <t>LWBJF75A3K1105289</t>
  </si>
  <si>
    <t>https://drive.google.com/file/d/1w3cPsV4FudfWpDEcDQHBzvP7MzNcysPM/view?usp=sharing</t>
  </si>
  <si>
    <t>34CJU557</t>
  </si>
  <si>
    <t>JF75E5105389</t>
  </si>
  <si>
    <t>LWBJF75A8K1105322</t>
  </si>
  <si>
    <t>https://drive.google.com/file/d/1P6ogjHgbx3_yX9O-ymL7CPZaHJNnc5k4/view?usp=sharing</t>
  </si>
  <si>
    <t>34CJU578</t>
  </si>
  <si>
    <t>JF75E5105447</t>
  </si>
  <si>
    <t>LWBJF75A0K1105377</t>
  </si>
  <si>
    <t>https://drive.google.com/file/d/1SdJz4CkjGHBwh7VxUuaEQRP2pFV3jCpw/view?usp=sharing</t>
  </si>
  <si>
    <t>34CJU626</t>
  </si>
  <si>
    <t>JF75E5105366</t>
  </si>
  <si>
    <t>LWBJF75A6K1105299</t>
  </si>
  <si>
    <t>https://drive.google.com/file/d/1vLAJm44OgmpjX_dpb6opD9K0MzNZOXzk/view?usp=sharing</t>
  </si>
  <si>
    <t>34CJV010</t>
  </si>
  <si>
    <t>JF75E5105482</t>
  </si>
  <si>
    <t>LWBJF75A0K1105413</t>
  </si>
  <si>
    <t>https://drive.google.com/file/d/1GW30E6QvVwc169LL_DhPiO1Jnam--98m/view?usp=sharing</t>
  </si>
  <si>
    <t>34CLD860</t>
  </si>
  <si>
    <t>JF75E5105605</t>
  </si>
  <si>
    <t>LWBJF75A6K1105576</t>
  </si>
  <si>
    <t>https://drive.google.com/file/d/1djR17FfK9LC7cL4Uh_hir-nz049C-K-D/view?usp=sharing</t>
  </si>
  <si>
    <t>34CLE324</t>
  </si>
  <si>
    <t>JF75E5105611</t>
  </si>
  <si>
    <t>LWBJF75A1K1105579</t>
  </si>
  <si>
    <t>https://drive.google.com/file/d/1gGCFR23_1QuH10iU629mxXXh_-_4rfKt/view?usp=sharing</t>
  </si>
  <si>
    <t>34CLE464</t>
  </si>
  <si>
    <t>JF75E5105678</t>
  </si>
  <si>
    <t>LWBJF75A3K1105762</t>
  </si>
  <si>
    <t>https://drive.google.com/file/d/1t1uV3QM3PmhrPQlh4mE1-J6JU5XwomHK/view?usp=sharing</t>
  </si>
  <si>
    <t>34CMG973</t>
  </si>
  <si>
    <t>JF75E5105862</t>
  </si>
  <si>
    <t>LWBJF75A8K1105806</t>
  </si>
  <si>
    <t>https://drive.google.com/file/d/1uvusEah6HMAP5lGxty7LZvnCcFMohovX/view?usp=sharing</t>
  </si>
  <si>
    <t>34COG825</t>
  </si>
  <si>
    <t>JF75E5106162</t>
  </si>
  <si>
    <t>LWBJF75A9K1106107</t>
  </si>
  <si>
    <t>https://drive.google.com/file/d/1pwbu8mJz3F4za7GQk_gzEtc_LsQdNMQc/view?usp=sharing</t>
  </si>
  <si>
    <t>34COH265</t>
  </si>
  <si>
    <t>JF75E5106081</t>
  </si>
  <si>
    <t>LWBJF75A7K1106090</t>
  </si>
  <si>
    <t>https://drive.google.com/file/d/1IpIVdLnSxarDcOoYkKWgqf-Embv8P3v9/view?usp=sharing</t>
  </si>
  <si>
    <t>34SG2257</t>
  </si>
  <si>
    <t>GB</t>
  </si>
  <si>
    <t>i20</t>
  </si>
  <si>
    <t>D4FCHU732127</t>
  </si>
  <si>
    <t>NLHB151RAHZ352483</t>
  </si>
  <si>
    <t>https://drive.google.com/file/d/1aFEJ65GlPTJeN9XukWJZmmCmixGmXaIE/view?usp=sharing</t>
  </si>
  <si>
    <t>34CJF933</t>
  </si>
  <si>
    <t>Yaşamkent</t>
  </si>
  <si>
    <t>JF75E5105506</t>
  </si>
  <si>
    <t>LWBJF75A3K1105437</t>
  </si>
  <si>
    <t>https://drive.google.com/file/d/1r2TGZmUC9pt_O_4TM0unqRcNNy_Qb5k_/view?usp=sharing</t>
  </si>
  <si>
    <t>34CJV298</t>
  </si>
  <si>
    <t>LWBJF75A7K1105408</t>
  </si>
  <si>
    <t>https://drive.google.com/file/d/1v8g2qBqvxqwzBjt-YQNLpBqihISTTpqt/view?usp=sharing</t>
  </si>
  <si>
    <t>34CJV749</t>
  </si>
  <si>
    <t>JF75E5105535</t>
  </si>
  <si>
    <t>LWBJF75A0K1105475</t>
  </si>
  <si>
    <t>https://drive.google.com/file/d/1473y2HppwwFp8tUBuX-pIjJ310By_d_d/view?usp=sharing</t>
  </si>
  <si>
    <t>34CJV912</t>
  </si>
  <si>
    <t>JF75E5105499</t>
  </si>
  <si>
    <t>LWBJF75A4K1105432</t>
  </si>
  <si>
    <t>https://drive.google.com/file/d/1-SHDQvxVgg5gJsr8TLLemLbPul7CyuIk/view?usp=sharing</t>
  </si>
  <si>
    <t>34CJY291</t>
  </si>
  <si>
    <t>JF75E5105483</t>
  </si>
  <si>
    <t>LWBJF75A2K1105414</t>
  </si>
  <si>
    <t>https://drive.google.com/file/d/1uAUen71HeGXyxVnaCmFPhEXmcArRDcu0/view?usp=sharing</t>
  </si>
  <si>
    <t>34CJU390</t>
  </si>
  <si>
    <t>Anıttepe</t>
  </si>
  <si>
    <t>JF75E5105431</t>
  </si>
  <si>
    <t>LWBJF75A4K1105461</t>
  </si>
  <si>
    <t>https://drive.google.com/file/d/1OAm0syPrg4hysUygiiKLQ9YZnTxS8U2D/view?usp=sharing</t>
  </si>
  <si>
    <t>34CJY011</t>
  </si>
  <si>
    <t>JF75E5106480</t>
  </si>
  <si>
    <t>LWBJF75A7K1105411</t>
  </si>
  <si>
    <t>https://drive.google.com/file/d/1V7D9sV2-_8i_DVikX2i4J3MBtiSYbpDO/view?usp=sharing</t>
  </si>
  <si>
    <t>34CJY276</t>
  </si>
  <si>
    <t>JF75E5105226</t>
  </si>
  <si>
    <t>LWBJF75A0K1105332</t>
  </si>
  <si>
    <t>https://drive.google.com/file/d/1JNBdGRwZ2NEdZLVCFpBKQFd961XdaIs3/view?usp=sharing</t>
  </si>
  <si>
    <t>34CJY302</t>
  </si>
  <si>
    <t>JF75E5105413</t>
  </si>
  <si>
    <t>LWBJF75A3K1105387</t>
  </si>
  <si>
    <t>https://drive.google.com/file/d/1waZANYni7iYd5kzWYX0R_zo80eNNnfcD/view?usp=sharing</t>
  </si>
  <si>
    <t>34CJY308</t>
  </si>
  <si>
    <t>JF75E5105545</t>
  </si>
  <si>
    <t>LWBJF75A7K1105487</t>
  </si>
  <si>
    <t>https://drive.google.com/file/d/1G-k8twR9Wc7LwXXCyQDWqmSUZ14VwbQH/view?usp=sharing</t>
  </si>
  <si>
    <t>34CJY310</t>
  </si>
  <si>
    <t>JF75E5105325</t>
  </si>
  <si>
    <t>LWBJF75A5K1105312</t>
  </si>
  <si>
    <t>https://drive.google.com/file/d/1Beb30MHIDiYe0kJa7GheABISZ84JdnXh/view?usp=sharing</t>
  </si>
  <si>
    <t>34CJY406</t>
  </si>
  <si>
    <t>JF75E5105417</t>
  </si>
  <si>
    <t>LWBJF75A6K1105349</t>
  </si>
  <si>
    <t>https://drive.google.com/file/d/1Og215NqmN4iMm_7kFVyF8uISb9YcaCKV/view?usp=sharing</t>
  </si>
  <si>
    <t>34CJY445</t>
  </si>
  <si>
    <t>JF75E5105468</t>
  </si>
  <si>
    <t>LWBJF75A2K1105400</t>
  </si>
  <si>
    <t>https://drive.google.com/file/d/1sEVQWjvfhBNNT8ahtYt1BXG_kj9bSc-C/view?usp=sharing</t>
  </si>
  <si>
    <t>34CLD898</t>
  </si>
  <si>
    <t>JF75E5105780</t>
  </si>
  <si>
    <t>LWBJF75AXK1105757</t>
  </si>
  <si>
    <t>https://drive.google.com/file/d/1WOGreUVU8NQYns8mQrh3-MJfEnQskuoi/view?usp=sharing</t>
  </si>
  <si>
    <t>34CLD910</t>
  </si>
  <si>
    <t>JF75E5105564</t>
  </si>
  <si>
    <t>LWBJF75A9K1105538</t>
  </si>
  <si>
    <t>https://drive.google.com/file/d/1QFVtmsVug5bj10VTnNmdmKSS0KLvPaZI/view?usp=sharing</t>
  </si>
  <si>
    <t>34CMH197</t>
  </si>
  <si>
    <t>JF75E5105819</t>
  </si>
  <si>
    <t>LWBJF75AXK1105774</t>
  </si>
  <si>
    <t>https://drive.google.com/file/d/1MYMXkb88e0pBLIkJRzHnOexxL0AItMKz/view?usp=sharing</t>
  </si>
  <si>
    <t>34COH052</t>
  </si>
  <si>
    <t>JF75E5106200</t>
  </si>
  <si>
    <t>LWBJF75A3K1106152</t>
  </si>
  <si>
    <t>https://drive.google.com/file/d/1bvazvqioqwL8K-fSThdKi_k7XYdg4Sit/view?usp=sharing</t>
  </si>
  <si>
    <t>34COH330</t>
  </si>
  <si>
    <t>JF75E5106671</t>
  </si>
  <si>
    <t>LWBJF75A5K1106623</t>
  </si>
  <si>
    <t>https://drive.google.com/file/d/1kRxtsaioYD8SmFGBFTV8UdK6uwVJokSo/view?usp=sharing</t>
  </si>
  <si>
    <t>34COH484</t>
  </si>
  <si>
    <t>JF75E5106475</t>
  </si>
  <si>
    <t>LWBJF75A7K1106428</t>
  </si>
  <si>
    <t>https://drive.google.com/file/d/1FdRqSLW0VKMFsjdBvvuzlQYx9Inct9gZ/view?usp=sharing</t>
  </si>
  <si>
    <t>34COH502</t>
  </si>
  <si>
    <t>JF75E5106102</t>
  </si>
  <si>
    <t>LWBJF75A8K1106096</t>
  </si>
  <si>
    <t>https://drive.google.com/file/d/12gV5Xk1IQKRP8r59HAGCjimiL9HOR4M5/view?usp=sharing</t>
  </si>
  <si>
    <t>34SG2420</t>
  </si>
  <si>
    <t>199B10006506964</t>
  </si>
  <si>
    <t>https://drive.google.com/file/d/1fw8Rh2e13aED9FTq17q-9nnOZJqStJ6C/view?usp=sharing</t>
  </si>
  <si>
    <t>34SG2445</t>
  </si>
  <si>
    <t>199B10006H13234</t>
  </si>
  <si>
    <t>https://drive.google.com/file/d/1utjARqVLCHmkjOQSiubCj67DeOnP81-N/view?usp=sharing</t>
  </si>
  <si>
    <t>34CIJ624</t>
  </si>
  <si>
    <t>Bostanlı</t>
  </si>
  <si>
    <t>LWBJF75A6J1008874</t>
  </si>
  <si>
    <t>https://drive.google.com/file/d/1SGRwm0QGO4BQCHSsSV1Si9FYse4bkIsa/view?usp=sharing</t>
  </si>
  <si>
    <t>34CIJ743</t>
  </si>
  <si>
    <t>JF75E5111952</t>
  </si>
  <si>
    <t>LWBJF80A4J1009148</t>
  </si>
  <si>
    <t>https://drive.google.com/file/d/1giOBKaS4GpX00Lf4fOYBUQc1H17ENNrC/view?usp=sharing</t>
  </si>
  <si>
    <t>34CIK972</t>
  </si>
  <si>
    <t>JF59E5113741</t>
  </si>
  <si>
    <t>https://drive.google.com/file/d/1ai2v69zBRyCgGQCz6sA_N0mBx6WxGhek/view?usp=sharing</t>
  </si>
  <si>
    <t>34CIL663</t>
  </si>
  <si>
    <t>JF59E5113947</t>
  </si>
  <si>
    <t>LWBJF80A2J1010640</t>
  </si>
  <si>
    <t>https://drive.google.com/file/d/1xQ69oZiH93_DuKsEuIVaavWfgttRSK0s/view?usp=sharing</t>
  </si>
  <si>
    <t>34CIL724</t>
  </si>
  <si>
    <t>JF59E5111727</t>
  </si>
  <si>
    <t>LWBJF80A8J1008892</t>
  </si>
  <si>
    <t>https://drive.google.com/file/d/1ezem8N4vQEQkG-EUTpvSTXwYLWqGvkQ_/view?usp=sharing</t>
  </si>
  <si>
    <t>34CLE201</t>
  </si>
  <si>
    <t>JF75E5105591</t>
  </si>
  <si>
    <t>LWBJF75A8K1105563</t>
  </si>
  <si>
    <t>https://drive.google.com/file/d/1TjUsh6U4Z88Z_3iqDfu9rvW9Z5R7NnPY/view?usp=sharing</t>
  </si>
  <si>
    <t>34CLE240</t>
  </si>
  <si>
    <t>JF75E5105604</t>
  </si>
  <si>
    <t>LWBJF75A9K1105572</t>
  </si>
  <si>
    <t>https://drive.google.com/file/d/1getFd4DzhKsqMOmtc3oSDL2oIimYNKVX/view?usp=sharing</t>
  </si>
  <si>
    <t>34CLE307</t>
  </si>
  <si>
    <t>JF75E5105580</t>
  </si>
  <si>
    <t>LWBJF75A7K1105554</t>
  </si>
  <si>
    <t>https://drive.google.com/file/d/1jbDicYyprJfTTuwQc2qSoqHxcYIEgXka/view?usp=sharing</t>
  </si>
  <si>
    <t>34CLG859</t>
  </si>
  <si>
    <t>JF75E5105737</t>
  </si>
  <si>
    <t>LWBJF75A0K1105699</t>
  </si>
  <si>
    <t>https://drive.google.com/file/d/1vQ0071_2jWucui0wKx4AJqwhJwwT4S6T/view?usp=sharing</t>
  </si>
  <si>
    <t>34CLG937</t>
  </si>
  <si>
    <t>JF75E5105747</t>
  </si>
  <si>
    <t>LWBJF75A6K1105707</t>
  </si>
  <si>
    <t>https://drive.google.com/file/d/1nzriRgitn6V4Gr15uySAV90J0iWgpVnp/view?usp=sharing</t>
  </si>
  <si>
    <t>34CLH422</t>
  </si>
  <si>
    <t>JF75E5105628</t>
  </si>
  <si>
    <t>LWBJF75A1K1105601</t>
  </si>
  <si>
    <t>https://drive.google.com/file/d/1-kXjnzCpZh15bBhOk3N6Svx0A72wdqaS/view?usp=sharing</t>
  </si>
  <si>
    <t>34CMGC861</t>
  </si>
  <si>
    <t>JF75E5105801</t>
  </si>
  <si>
    <t>LWBJF75A2K1105896</t>
  </si>
  <si>
    <t>https://drive.google.com/file/d/12AdH9YdbObjjUEFQet5ytloV8xP4sKAK/view?usp=sharing</t>
  </si>
  <si>
    <t>34RH2264</t>
  </si>
  <si>
    <t>CUS247678</t>
  </si>
  <si>
    <t>WVWZZZ6RZGY285693</t>
  </si>
  <si>
    <t>https://drive.google.com/file/d/1YfaR711RxlDRBLtcPrgpo1KoDKaFqi8H/view?usp=sharing</t>
  </si>
  <si>
    <t>34SG2566</t>
  </si>
  <si>
    <t>199B10006500949</t>
  </si>
  <si>
    <t>NM432300006H09292</t>
  </si>
  <si>
    <t>https://drive.google.com/file/d/1dNJfGBXEI9eyIxA1ZGf-u3_eGsrHa82B/view?usp=sharing</t>
  </si>
  <si>
    <t>34CIJ740</t>
  </si>
  <si>
    <t>Buca</t>
  </si>
  <si>
    <t>JF75E5111835</t>
  </si>
  <si>
    <t>LWBJF80A1J1008927</t>
  </si>
  <si>
    <t>https://drive.google.com/file/d/1yYj1_bbxLi7ZTgnzpvTOidXq7nTS73LZ/view?usp=sharing</t>
  </si>
  <si>
    <t>34CIJ803</t>
  </si>
  <si>
    <t>JF75E5111891</t>
  </si>
  <si>
    <t>LWBJF80A7J1009094</t>
  </si>
  <si>
    <t>https://drive.google.com/file/d/1SSE6jBqnraNKnASRyFLSJHcnMSgPUUFo/view?usp=sharing</t>
  </si>
  <si>
    <t>34CIK728</t>
  </si>
  <si>
    <t>İzmir</t>
  </si>
  <si>
    <t>JF59E5113773</t>
  </si>
  <si>
    <t>LWBJF80A3J1010677</t>
  </si>
  <si>
    <t>https://drive.google.com/file/d/1Q5i88pF5eqBFGfF5VHuO8tuPVP6K2-WP/view?usp=sharing</t>
  </si>
  <si>
    <t>34CIK759</t>
  </si>
  <si>
    <t>JF59E5111933</t>
  </si>
  <si>
    <t>LWBJF80A4J1009084</t>
  </si>
  <si>
    <t>https://drive.google.com/file/d/1y6IFTIIGb5mwmHjMcv3EK9clyhDKRQ0U/view?usp=sharing</t>
  </si>
  <si>
    <t>34CIL174</t>
  </si>
  <si>
    <t>JF59E5111957</t>
  </si>
  <si>
    <t>LWBJF80A5J1009143</t>
  </si>
  <si>
    <t>https://drive.google.com/file/d/1CXzwEK2x3F8ylXB7m745wyvMcDX4nB7q/view?usp=sharing</t>
  </si>
  <si>
    <t>34CIL225</t>
  </si>
  <si>
    <t>JF59E5111978</t>
  </si>
  <si>
    <t>LWBJF80A7J1009127</t>
  </si>
  <si>
    <t>https://drive.google.com/file/d/1ZiyzN9cCEeaKP8DD0XrL6CYpFjrbeSta/view?usp=sharing</t>
  </si>
  <si>
    <t>34CIL247</t>
  </si>
  <si>
    <t>JF59E5111989</t>
  </si>
  <si>
    <t>LWBJF80A6J1009099</t>
  </si>
  <si>
    <t>https://drive.google.com/file/d/1-mUuJpGAJx606kXUjRFZXOYI4AtGKedB/view?usp=sharing</t>
  </si>
  <si>
    <t>34CIL315</t>
  </si>
  <si>
    <t>JF59E5111809</t>
  </si>
  <si>
    <t>LWBJF80A9J1008951</t>
  </si>
  <si>
    <t>https://drive.google.com/file/d/1MrEZrVFLGxXZgOzdJxX3WA395dVCA-Ke/view?usp=sharing</t>
  </si>
  <si>
    <t>34CIL636</t>
  </si>
  <si>
    <t>JF59E5113810</t>
  </si>
  <si>
    <t>LWBJF80A7J1010665</t>
  </si>
  <si>
    <t>https://drive.google.com/file/d/1EtqZ9K6tee1s7HbeigQ0_1Gz67ZZ_oBz/view?usp=sharing</t>
  </si>
  <si>
    <t>34CIL707</t>
  </si>
  <si>
    <t>JF59E5113767</t>
  </si>
  <si>
    <t>LWBJF80A8J1010657</t>
  </si>
  <si>
    <t>https://drive.google.com/file/d/1aMb9hR09QZVDozSb24Y9Wpp2HdRlz17Z/view?usp=sharing</t>
  </si>
  <si>
    <t>34CIL814</t>
  </si>
  <si>
    <t>JF59E5113944</t>
  </si>
  <si>
    <t>LWBJF80A2J1010637</t>
  </si>
  <si>
    <t>https://drive.google.com/file/d/101iodEXtbTiSZ1ruyDd0AskFXMpztwEO/view?usp=sharing</t>
  </si>
  <si>
    <t>34CMG747</t>
  </si>
  <si>
    <t>JF75E5105816</t>
  </si>
  <si>
    <t>LWBJF75A2K1105848</t>
  </si>
  <si>
    <t>https://drive.google.com/file/d/16W-FiKnXEDYYC6YMbOqsk62D99dgX5XH/view?usp=sharing</t>
  </si>
  <si>
    <t>34CMG774</t>
  </si>
  <si>
    <t>JF75E5105861</t>
  </si>
  <si>
    <t>LWBJF75A6K1105805</t>
  </si>
  <si>
    <t>https://drive.google.com/file/d/1naEgOyJ31MbtE5aXf6LUmpV8C0p6QOfL/view?usp=sharing</t>
  </si>
  <si>
    <t>34CMG794</t>
  </si>
  <si>
    <t>JF75E5105879</t>
  </si>
  <si>
    <t>LWBJF75A4K1105281</t>
  </si>
  <si>
    <t>https://drive.google.com/file/d/1f7aqJDOCaSKfw5o93XlE6YooyRqFG5Kl/view?usp=sharing</t>
  </si>
  <si>
    <t>34CMG820</t>
  </si>
  <si>
    <t>JF75E5105851</t>
  </si>
  <si>
    <t>LWBJF75A5K1105794</t>
  </si>
  <si>
    <t>https://drive.google.com/file/d/1AtfeIyg5cclJ-uMxtfw3u9O2tPwCeESL/view?usp=sharing</t>
  </si>
  <si>
    <t>34CMG879</t>
  </si>
  <si>
    <t>JF75E5105818</t>
  </si>
  <si>
    <t>LWBJF75A3K1105891</t>
  </si>
  <si>
    <t>https://drive.google.com/file/d/1ModGgRCkceQKy3pYd-mFrsGf8fNPEmd5/view?usp=sharing</t>
  </si>
  <si>
    <t>34CMH418</t>
  </si>
  <si>
    <t>JF75E5105890</t>
  </si>
  <si>
    <t>LWBJF75A7K1105828</t>
  </si>
  <si>
    <t>https://drive.google.com/file/d/1A_YjAc1u9tZ3u9OuB1uTivKFi3l7FNBR/view?usp=sharing</t>
  </si>
  <si>
    <t>34JS6459</t>
  </si>
  <si>
    <t>VF15R040H52780823</t>
  </si>
  <si>
    <t>CK</t>
  </si>
  <si>
    <t>https://drive.google.com/file/d/1mRVDgzOaLkZ3pLCw7xv4fc6-KGG9ZyN-/view?usp=sharing</t>
  </si>
  <si>
    <t>34RH3609</t>
  </si>
  <si>
    <t>Kırmızı</t>
  </si>
  <si>
    <t>K9KC612R407933</t>
  </si>
  <si>
    <t>VF15R040H55956903</t>
  </si>
  <si>
    <t>https://drive.google.com/file/d/1yM5i4rcLHp7E8mEIm4T1kOizS3Nvvntg/view?usp=sharing</t>
  </si>
  <si>
    <t>34CIJ799</t>
  </si>
  <si>
    <t>Güzelyalı</t>
  </si>
  <si>
    <t>JF75E5112000</t>
  </si>
  <si>
    <t>LWBJF80A6J1009149</t>
  </si>
  <si>
    <t>https://drive.google.com/file/d/1nggTiWBMA2XTRIqeRAskuzFmAnFGebPx/view?usp=sharing</t>
  </si>
  <si>
    <t>34CIK634</t>
  </si>
  <si>
    <t>JF59E5113946</t>
  </si>
  <si>
    <t>LWBJF80A7J1010648</t>
  </si>
  <si>
    <t>08.08.0202</t>
  </si>
  <si>
    <t>https://drive.google.com/file/d/1ZuN4w8ymcvMsmbyjTW4eI_C9GOvnKBIr/view?usp=sharing</t>
  </si>
  <si>
    <t>34CIK935</t>
  </si>
  <si>
    <t>JF59E5113945</t>
  </si>
  <si>
    <t>LWBJF80A4J1010638</t>
  </si>
  <si>
    <t>https://drive.google.com/file/d/1I98bxdUQbYSoJL00uZjFBGW8bomnS57o/view?usp=sharing</t>
  </si>
  <si>
    <t>34CIL294</t>
  </si>
  <si>
    <t>JF59E5111783</t>
  </si>
  <si>
    <t>LWBJF80A5J1008977</t>
  </si>
  <si>
    <t>https://drive.google.com/file/d/1_PlTeWzc9dhVppC8pxbDEVFtz8_cCQP0/view?usp=sharing</t>
  </si>
  <si>
    <t>34CIL839</t>
  </si>
  <si>
    <t>JF59E5113822</t>
  </si>
  <si>
    <t>LWBJF80A1J1010659</t>
  </si>
  <si>
    <t>https://drive.google.com/file/d/1jYZskxwD2dmg9W5C9sFPWLtxlNHJbZnH/view?usp=sharing</t>
  </si>
  <si>
    <t>34CLD934</t>
  </si>
  <si>
    <t>JF75E5105789</t>
  </si>
  <si>
    <t>LWBJF75A7K1105747</t>
  </si>
  <si>
    <t>https://drive.google.com/file/d/1VB9bMaLw3S9yFglS1QDA9ZLIcLWY0hFz/view?usp=sharing</t>
  </si>
  <si>
    <t>34CMG732</t>
  </si>
  <si>
    <t>JF75E5105926</t>
  </si>
  <si>
    <t>LWBJF75A3K1105857</t>
  </si>
  <si>
    <t>https://drive.google.com/file/d/19MVe0SK3epeUT9RMWzXYquf9ti9fK4PV/view?usp=sharing</t>
  </si>
  <si>
    <t>34CMG818</t>
  </si>
  <si>
    <t>JF75E5105871</t>
  </si>
  <si>
    <t>LWBJF75A5K1105813</t>
  </si>
  <si>
    <t>https://drive.google.com/file/d/1jbVYKns-cfTqq6nLQwRGItI4L1ZIE6a5/view?usp=sharing</t>
  </si>
  <si>
    <t>34BZE502</t>
  </si>
  <si>
    <t>Karabağlar</t>
  </si>
  <si>
    <t>JF75E5106340</t>
  </si>
  <si>
    <t>LWBJF75A6K1106291</t>
  </si>
  <si>
    <t>https://drive.google.com/file/d/1-Qw-xgMHP8Ps-l4NpbzOcoWGY5NqJrvN/view?usp=sharing</t>
  </si>
  <si>
    <t>34BZE517</t>
  </si>
  <si>
    <t>JF75E5106455</t>
  </si>
  <si>
    <t>LWBJF75A3K1106412</t>
  </si>
  <si>
    <t>https://drive.google.com/file/d/1uMgwFLY9Zp6QolR_Lbs99NJDe43tVVBA/view?usp=sharing</t>
  </si>
  <si>
    <t>34BZE543</t>
  </si>
  <si>
    <t>JF75E5106187</t>
  </si>
  <si>
    <t>LWBJF75A8K1106308</t>
  </si>
  <si>
    <t>https://drive.google.com/file/d/1n8DpZjDVVRRkSh3vAgJ3DisQTEDzxTFH/view?usp=sharing</t>
  </si>
  <si>
    <t>34BZE577</t>
  </si>
  <si>
    <t>JF75E5106333</t>
  </si>
  <si>
    <t>LWBJF75A0K1106285</t>
  </si>
  <si>
    <t>https://drive.google.com/file/d/1ILNcR7A0E75MZDNFXAMRcdVE2FM6PTT9/view?usp=sharing</t>
  </si>
  <si>
    <t>34BZE578</t>
  </si>
  <si>
    <t>JF75E5106267</t>
  </si>
  <si>
    <t>LWBJF75A3K1106216</t>
  </si>
  <si>
    <t>https://drive.google.com/file/d/15qatj_knVsHHUOkIgyV2Uevba9r6j3Vv/view?usp=sharing</t>
  </si>
  <si>
    <t>34CIK712</t>
  </si>
  <si>
    <t>JF59E5113931</t>
  </si>
  <si>
    <t>LWBJF80A9J1010666</t>
  </si>
  <si>
    <t>https://drive.google.com/file/d/1TvQN3p8ckt45J7FePT45XJeN5OwM-_-b/view?usp=sharing</t>
  </si>
  <si>
    <t>34CIK717</t>
  </si>
  <si>
    <t>JF59E5113949</t>
  </si>
  <si>
    <t>LWBJF80A6J1010642</t>
  </si>
  <si>
    <t>https://drive.google.com/file/d/1nOd4gOR2R3iWufWYJX2maviEstV17CjH/view?usp=sharing</t>
  </si>
  <si>
    <t>34CIL243</t>
  </si>
  <si>
    <t>JF59E5111844</t>
  </si>
  <si>
    <t>LWBJF80A7J1008916</t>
  </si>
  <si>
    <t>https://drive.google.com/file/d/1riWwn3lBqlLSpqvATBf5ryaQB7OQ97qO/view?usp=sharing</t>
  </si>
  <si>
    <t>34CIL696</t>
  </si>
  <si>
    <t>JF59E5113938</t>
  </si>
  <si>
    <t>LWBJF80A3J1010632</t>
  </si>
  <si>
    <t>https://drive.google.com/file/d/1VgG0_IKszbTFqlHgDAyTmNrJZwcvoZ1D/view?usp=sharing</t>
  </si>
  <si>
    <t>34CIL760</t>
  </si>
  <si>
    <t>JF59E5113952</t>
  </si>
  <si>
    <t>LWBJF80A5J1010647</t>
  </si>
  <si>
    <t>https://drive.google.com/file/d/1GY2p-Vf9wZ3zN7VIAI59rIwovFSJDeLn/view?usp=sharing</t>
  </si>
  <si>
    <t>34CIL813</t>
  </si>
  <si>
    <t>JF59E5113924</t>
  </si>
  <si>
    <t>LWBJF80A5J1010633</t>
  </si>
  <si>
    <t>https://drive.google.com/file/d/168e-Bz-Lo2GEYj69OS-iV7jj9ONo2Hyn/view?usp=sharing</t>
  </si>
  <si>
    <t>34CLG959</t>
  </si>
  <si>
    <t>JF75E5105627</t>
  </si>
  <si>
    <t>LWBJF75AXK1105600</t>
  </si>
  <si>
    <t>https://drive.google.com/file/d/1puAow4mvzON6Ps-HiEBqwcYG3GDMI_N7/view?usp=sharing</t>
  </si>
  <si>
    <t>34CMG936</t>
  </si>
  <si>
    <t>JF75E5105854</t>
  </si>
  <si>
    <t>LWBJF75A2K1105798</t>
  </si>
  <si>
    <t>https://drive.google.com/file/d/1xPWeji0gOAmdCQuC9gtKSqFze9t10P0i/view?usp=sharing</t>
  </si>
  <si>
    <t>34CMH027</t>
  </si>
  <si>
    <t>JF75E5105853</t>
  </si>
  <si>
    <t>LWBJF75A0K1105797</t>
  </si>
  <si>
    <t>https://drive.google.com/file/d/16U_sLvl7jpCeC7uBGOl44510qtYBfMr_/view?usp=sharing</t>
  </si>
  <si>
    <t>34CMH431</t>
  </si>
  <si>
    <t>JF75E5105836</t>
  </si>
  <si>
    <t>LWBJF75A7K1105797</t>
  </si>
  <si>
    <t>https://drive.google.com/file/d/1X2op9kZaB7MfVHgufkpwJy9yajyYfae4/view?usp=sharing</t>
  </si>
  <si>
    <t>34RH2583</t>
  </si>
  <si>
    <t>K9KC612R408022</t>
  </si>
  <si>
    <t>VF15R040H56042556</t>
  </si>
  <si>
    <t>https://drive.google.com/file/d/10WKR2gSr4ZoEPou7CN93sEaCfLzGYiP3/view?usp=sharing</t>
  </si>
  <si>
    <t>34SG2537</t>
  </si>
  <si>
    <t>199B10006500920</t>
  </si>
  <si>
    <t>NM432300006H09320</t>
  </si>
  <si>
    <t>https://drive.google.com/file/d/1Y6SKzZgYcfcisyko2QL7v6EdvUgQJCuQ/view?usp=sharing</t>
  </si>
  <si>
    <t>34CIL343</t>
  </si>
  <si>
    <t>Karşıyaka</t>
  </si>
  <si>
    <t>JF59E5111797</t>
  </si>
  <si>
    <t>LWBJF80A5J1008963</t>
  </si>
  <si>
    <t>https://drive.google.com/file/d/1U4JXmf7EkNR3NWKW9xzsKe7J6oPS8lMN/view?usp=sharing</t>
  </si>
  <si>
    <t>34CIL344</t>
  </si>
  <si>
    <t>JF59E5111808</t>
  </si>
  <si>
    <t>LWBJF80A0J1008952</t>
  </si>
  <si>
    <t>https://drive.google.com/file/d/1vUabcIrsrHNJG5ZpBTS5cZQeDlMSQEOG/view?usp=sharing</t>
  </si>
  <si>
    <t>34CIL654</t>
  </si>
  <si>
    <t>JF59E5112072</t>
  </si>
  <si>
    <t>LWBJF80A2J1009343</t>
  </si>
  <si>
    <t>https://drive.google.com/file/d/1NQhfv3eHOIWIaD5AJ6G-zET7vPQvOCIc/view?usp=sharing</t>
  </si>
  <si>
    <t>34CIL741</t>
  </si>
  <si>
    <t>JF59E5111852</t>
  </si>
  <si>
    <t>LWBJF80A3J1008914</t>
  </si>
  <si>
    <t>https://drive.google.com/file/d/1lW6OHUhfenLtTL-0Rz7iUDhekO9dZU4c/view?usp=sharing</t>
  </si>
  <si>
    <t>34CIL794</t>
  </si>
  <si>
    <t>JF59E5113402</t>
  </si>
  <si>
    <t>LWBJF80A6J1010091</t>
  </si>
  <si>
    <t>https://drive.google.com/file/d/1R3sC5N9GNjUQF2kDkPYXn0J3hwNs8NWR/view?usp=sharing</t>
  </si>
  <si>
    <t>34CLE336</t>
  </si>
  <si>
    <t>JF75E5105703</t>
  </si>
  <si>
    <t>LWBJF75A5K1105665</t>
  </si>
  <si>
    <t>https://drive.google.com/file/d/1RxOid0oFb_LfGb3HK4q0ODL01SMJ_JHz/view?usp=sharing</t>
  </si>
  <si>
    <t>34CMG989</t>
  </si>
  <si>
    <t>JF75E5105856</t>
  </si>
  <si>
    <t>LWBJF75A7K1105800</t>
  </si>
  <si>
    <t>https://drive.google.com/file/d/1PggC9aEM1YxE1i9bJ2z29yWjywyh_nJi/view?usp=sharing</t>
  </si>
  <si>
    <t>34CIJ784</t>
  </si>
  <si>
    <t>Mavişehir</t>
  </si>
  <si>
    <t>JF75E5113953</t>
  </si>
  <si>
    <t>LWBJF80A3J1010646</t>
  </si>
  <si>
    <t>https://drive.google.com/file/d/19tp8NQF7e72eXfwO7sj1E3NtHB9gszP1/view?usp=sharing</t>
  </si>
  <si>
    <t>34CIL209</t>
  </si>
  <si>
    <t>JF59E5111841</t>
  </si>
  <si>
    <t>LWBJF80A0J1008921</t>
  </si>
  <si>
    <t>https://drive.google.com/file/d/1jozYdK03aTq3GzfTKNfThF-SnyWHb1bf/view?usp=sharing</t>
  </si>
  <si>
    <t>34CIL395</t>
  </si>
  <si>
    <t>JF59E5111966</t>
  </si>
  <si>
    <t>LWBJF80AXJ1009137</t>
  </si>
  <si>
    <t>https://drive.google.com/file/d/1iFetB07N5MzGHrUwjgQ2q0jA1JLCwoIB/view?usp=sharing</t>
  </si>
  <si>
    <t>34CIL787</t>
  </si>
  <si>
    <t>JF59E5113537</t>
  </si>
  <si>
    <t>LWBJF80A2J1010282</t>
  </si>
  <si>
    <t>https://drive.google.com/file/d/1waX-fT5APM4DDefa9TxLKLMvSBROAFk9/view?usp=sharing</t>
  </si>
  <si>
    <t>34CEN959</t>
  </si>
  <si>
    <t>34BCN884</t>
  </si>
  <si>
    <t>Üsküdar</t>
  </si>
  <si>
    <t>Gökhan Baydar</t>
  </si>
  <si>
    <t>330A10006669999</t>
  </si>
  <si>
    <t>NM422500006J18258</t>
  </si>
  <si>
    <t>https://drive.google.com/file/d/1qtPIgbOykcos-qYp3N5HCtw-scLyTeeS/view?usp=sharing</t>
  </si>
  <si>
    <t>34BDK490</t>
  </si>
  <si>
    <t>JF75E5008279</t>
  </si>
  <si>
    <t>LWBJF75A8H1008128</t>
  </si>
  <si>
    <t>https://drive.google.com/file/d/13LkZ6tkM6LA8hziAbFypgpgRU9jJvPxd/view?usp=sharing</t>
  </si>
  <si>
    <t>34BTZ411</t>
  </si>
  <si>
    <t>JF75E5012524</t>
  </si>
  <si>
    <t>LWBJF75A4H1012497</t>
  </si>
  <si>
    <t>https://drive.google.com/file/d/1t-gYb7BwmXfV4Xglr9X0jV4DiIbDiw5h/view?usp=sharing</t>
  </si>
  <si>
    <t>34BVA198</t>
  </si>
  <si>
    <t>JF75E5012175</t>
  </si>
  <si>
    <t>LWBJF75A6H1012033</t>
  </si>
  <si>
    <t>https://drive.google.com/file/d/13GmOU2sLtcFlfekQLq7a5ePgkwy2QFF3/view?usp=sharing</t>
  </si>
  <si>
    <t>34CDL939</t>
  </si>
  <si>
    <t>JF26E5103296</t>
  </si>
  <si>
    <t>LWBJF75A0K1103385</t>
  </si>
  <si>
    <t>https://drive.google.com/file/d/1fW7R-JMM-HxXjwyCWGzUlkevZuR6Ghz9/view?usp=sharing</t>
  </si>
  <si>
    <t>34CEH322</t>
  </si>
  <si>
    <t>JF26E5103141</t>
  </si>
  <si>
    <t>LWBJF75A6K1103004</t>
  </si>
  <si>
    <t>https://drive.google.com/file/d/1Ej3WL6PNp3NtPB7rgk_VVbZb7Wk9eDk8/view?usp=sharing</t>
  </si>
  <si>
    <t>34CER340</t>
  </si>
  <si>
    <t>JF75E5103325</t>
  </si>
  <si>
    <t>LWBJF75A3K1103428</t>
  </si>
  <si>
    <t>https://drive.google.com/file/d/1nDNc1o8faRKcgHBKVg90hepm0e3iwt-8/view?usp=sharing</t>
  </si>
  <si>
    <t>34NC0025</t>
  </si>
  <si>
    <t>JF26E5124483</t>
  </si>
  <si>
    <t>LWBJF26BXD1220825</t>
  </si>
  <si>
    <t>https://drive.google.com/file/d/1ibKbrxS9MItjTFfwbQBALPLoiHRfyNL4/view?usp=sharing</t>
  </si>
  <si>
    <t>34NC0066</t>
  </si>
  <si>
    <t>JF26E5125512</t>
  </si>
  <si>
    <t>LWBJF26B2B1222021</t>
  </si>
  <si>
    <t>https://drive.google.com/file/d/19L6wxb2EL0utR_T-HDShM3VFKE5TsIu0/view?usp=sharing</t>
  </si>
  <si>
    <t>34NT0221</t>
  </si>
  <si>
    <t>JF26E5124329</t>
  </si>
  <si>
    <t>LWBJF26B3D1220682</t>
  </si>
  <si>
    <t>https://drive.google.com/file/d/1FVMlmtUQdzfIvYvooV1q3F6USE7PiVZS/view?usp=sharing</t>
  </si>
  <si>
    <t>34NT0329</t>
  </si>
  <si>
    <t>JF26E5125535</t>
  </si>
  <si>
    <t>LWBJF26B7D1221995</t>
  </si>
  <si>
    <t>https://drive.google.com/file/d/1M3HFaNXxVQDgfDvn4ct0XbLClEDAQb13/view?usp=sharing</t>
  </si>
  <si>
    <t>34NT0343</t>
  </si>
  <si>
    <t>JF26E5124251</t>
  </si>
  <si>
    <t>EGM3410SASE000443</t>
  </si>
  <si>
    <t>https://drive.google.com/file/d/1CIg6MimrBn3kb73vcq-be8jIPMSuWzsE/view?usp=sharing</t>
  </si>
  <si>
    <t>34NT2441</t>
  </si>
  <si>
    <t>263A20005768924</t>
  </si>
  <si>
    <t>NM426300006A65761</t>
  </si>
  <si>
    <t>https://drive.google.com/file/d/1wpfaQOOResH63dyX5gmqybKlig10xIYv/view?usp=sharing</t>
  </si>
  <si>
    <t>34RY6911</t>
  </si>
  <si>
    <t>199A90006440914</t>
  </si>
  <si>
    <t>NM422500006G41934</t>
  </si>
  <si>
    <t>https://drive.google.com/file/d/1VS1jbWAhFo0wDiLmkAF0exL4lenau1mX/view?usp=sharing</t>
  </si>
  <si>
    <t>34UV3208</t>
  </si>
  <si>
    <t>JF75E5002253</t>
  </si>
  <si>
    <t>LWBJF75A0H1002257</t>
  </si>
  <si>
    <t>https://drive.google.com/file/d/1JCngPtA2oBVm0oZmt22NCALhuSpnoxml/view?usp=sharing</t>
  </si>
  <si>
    <t>34UV5293</t>
  </si>
  <si>
    <t>JF75E5002087</t>
  </si>
  <si>
    <t>LWBJF75A1H1002171</t>
  </si>
  <si>
    <t>https://drive.google.com/file/d/1wgWkP3fNsfjhzhiq2Da7u5zpHtnJAjpf/view?usp=sharing</t>
  </si>
  <si>
    <t>34RY6950</t>
  </si>
  <si>
    <t>199A90006479178</t>
  </si>
  <si>
    <t>NM422500006G85949</t>
  </si>
  <si>
    <t>34AEK716</t>
  </si>
  <si>
    <t>Kayışdağı</t>
  </si>
  <si>
    <t>Güldane Ural</t>
  </si>
  <si>
    <t>JF75E5003964</t>
  </si>
  <si>
    <t>LWBJF75A1H1003904</t>
  </si>
  <si>
    <t>https://drive.google.com/file/d/1Dsfa5330uEwsj96IvAKZbQR-jmNc7Rfs/view?usp=sharing</t>
  </si>
  <si>
    <t>34AEK714</t>
  </si>
  <si>
    <t>Yusuf Ural</t>
  </si>
  <si>
    <t>JF75E5004648</t>
  </si>
  <si>
    <t>LWBJF75A7H1004801</t>
  </si>
  <si>
    <t>https://drive.google.com/file/d/149t7Nmo71qEpkKXCxzBfEOgP_xnL8Eas/view?usp=sharing</t>
  </si>
  <si>
    <t>34BBP327</t>
  </si>
  <si>
    <t>330A10006698654</t>
  </si>
  <si>
    <t>NM422500006J16215</t>
  </si>
  <si>
    <t>https://drive.google.com/file/d/1xOgUL8HB_W5T7dndlmRjkUqDcenQqcfE/view?usp=sharing</t>
  </si>
  <si>
    <t>34BCN545</t>
  </si>
  <si>
    <t>330A10006698204</t>
  </si>
  <si>
    <t>NM422500006J19930</t>
  </si>
  <si>
    <t>https://drive.google.com/file/d/1LkRcycEY35ow0JpmwDuytOOjng_weluk/view?usp=sharing</t>
  </si>
  <si>
    <t>34BCN948</t>
  </si>
  <si>
    <t>330A10006705209</t>
  </si>
  <si>
    <t>NM422500006J19366</t>
  </si>
  <si>
    <t>https://drive.google.com/file/d/1Nz3p4IHJzNQpfBzELWuA88nMiyRCjR1F/view?usp=sharing</t>
  </si>
  <si>
    <t>34BHE336</t>
  </si>
  <si>
    <t>JF75E5009846</t>
  </si>
  <si>
    <t>LWBJF75A0H1009774</t>
  </si>
  <si>
    <t>https://drive.google.com/file/d/1qB9a1CJTmWVwaHwuTy29WekD-c8Y8znd/view?usp=sharing</t>
  </si>
  <si>
    <t>34BHE357</t>
  </si>
  <si>
    <t>JF75E5010170</t>
  </si>
  <si>
    <t>LWBJF75A8H1010011</t>
  </si>
  <si>
    <t>https://drive.google.com/file/d/1XT7j4NZgb_oK5FOChq6bRmetBZM63rSD/view?usp=sharing</t>
  </si>
  <si>
    <t>34BTU328</t>
  </si>
  <si>
    <t>JF59E5106052</t>
  </si>
  <si>
    <t>https://drive.google.com/file/d/1hby0_H0nqi4owM64gjVG2pkqdp8YlWCj/view?usp=sharing</t>
  </si>
  <si>
    <t>QS60V1000W181121300096R</t>
  </si>
  <si>
    <t>LJ7BLC1W4JA112012</t>
  </si>
  <si>
    <t>https://drive.google.com/file/d/18FVS82oF0LuSkr0YFPR8_sc9QCyYuYbn/view?usp=sharing</t>
  </si>
  <si>
    <t>34CDK728</t>
  </si>
  <si>
    <t>JF75E5103518</t>
  </si>
  <si>
    <t>LWBJF75A6K1103780</t>
  </si>
  <si>
    <t>https://drive.google.com/file/d/1Kn7w7hZ_OzzTERNZX8-J-tgV2XuUd4G9/view?usp=sharing</t>
  </si>
  <si>
    <t>34CEH728</t>
  </si>
  <si>
    <t>JF75E5103026</t>
  </si>
  <si>
    <t>LWBJF75A5K1103205</t>
  </si>
  <si>
    <t>https://drive.google.com/file/d/1Lo8QT-TsYokD3xe5jK6L0qneDIW3tpAq/view?usp=sharing</t>
  </si>
  <si>
    <t>34CEP267</t>
  </si>
  <si>
    <t>JF75E5103118</t>
  </si>
  <si>
    <t>LWBJF75A6K1102984</t>
  </si>
  <si>
    <t>https://drive.google.com/file/d/1CEJd8iPtExWx7a43tu2uv568XwElPxt9/view?usp=sharing</t>
  </si>
  <si>
    <t>34CER159</t>
  </si>
  <si>
    <t>JF75E5103356</t>
  </si>
  <si>
    <t>LWBJF75AXK1103409</t>
  </si>
  <si>
    <t>https://drive.google.com/file/d/1I7OmilEzZ6byvib3RM_iXSTnRTOkIMVj/view?usp=sharing</t>
  </si>
  <si>
    <t>34CER649</t>
  </si>
  <si>
    <t>JF75E5103214</t>
  </si>
  <si>
    <t>LWBJF75A1K1103069</t>
  </si>
  <si>
    <t>https://drive.google.com/file/d/1zZjxieVze36ol03KPJB_kPR-ZBweQK-w/view?usp=sharing</t>
  </si>
  <si>
    <t>34CIH712</t>
  </si>
  <si>
    <t>JF75E5105126</t>
  </si>
  <si>
    <t>LWBJF75A9K1105071</t>
  </si>
  <si>
    <t>https://drive.google.com/file/d/1ftfSRXYgIIMRl9Fhr6zQIC-F75N1KtMJ/view?usp=sharing</t>
  </si>
  <si>
    <t>34CIH735</t>
  </si>
  <si>
    <t>JF75E5105183</t>
  </si>
  <si>
    <t>LWBJF75A6K1105125</t>
  </si>
  <si>
    <t>https://drive.google.com/file/d/1-6IBCK_30BpNvdSR_Lq26-pB92ISw8YT/view?usp=sharing</t>
  </si>
  <si>
    <t>34SL9769</t>
  </si>
  <si>
    <t>JF75E5002161</t>
  </si>
  <si>
    <t>LWBJF75AXH1002055</t>
  </si>
  <si>
    <t>https://drive.google.com/file/d/1W1tv2WYdHvwe7vKbjaItTjs5a2W83FRG/view?usp=sharing</t>
  </si>
  <si>
    <t>34SL9957</t>
  </si>
  <si>
    <t>JF75E5001104</t>
  </si>
  <si>
    <t>LWBJF75A1H1000971</t>
  </si>
  <si>
    <t>https://drive.google.com/file/d/19_-1UFdk9hXy_9CZupgv7NBt0jk1tWOY/view?usp=sharing</t>
  </si>
  <si>
    <t>34SL9959</t>
  </si>
  <si>
    <t>JF75E5001112</t>
  </si>
  <si>
    <t>LWBJF75A5H1000973</t>
  </si>
  <si>
    <t>https://drive.google.com/file/d/19Pu_QZm003UP0iDsCgqCc3qj0bG0D3Qm/view?usp=sharing</t>
  </si>
  <si>
    <t>34TD0248</t>
  </si>
  <si>
    <t>JF26E5133156</t>
  </si>
  <si>
    <t>LWBJF26B8D1229281</t>
  </si>
  <si>
    <t>DN</t>
  </si>
  <si>
    <t>https://drive.google.com/file/d/1aj-Rlu7Is6PK1D8JU936dzU7SvU1PczS/view?usp=sharing</t>
  </si>
  <si>
    <t>34TD1815</t>
  </si>
  <si>
    <t>JF26E5132225</t>
  </si>
  <si>
    <t>LWBJF26BXD1228293</t>
  </si>
  <si>
    <t>34TD3646</t>
  </si>
  <si>
    <t>JF26E5131206</t>
  </si>
  <si>
    <t>LWBJF26B8D1227319</t>
  </si>
  <si>
    <t>https://drive.google.com/file/d/1tc10BLDjAZVfzFTK2ZHceQEdEgzgG80H/view?usp=sharing</t>
  </si>
  <si>
    <t>34TD3689</t>
  </si>
  <si>
    <t>JF26E5132210</t>
  </si>
  <si>
    <t>LWBJF26B5D1228279</t>
  </si>
  <si>
    <t>https://drive.google.com/file/d/1pRkeNoxaRd37RFH7vPf7dWR5vvr18Lwq/view?usp=sharing</t>
  </si>
  <si>
    <t>34TD7150</t>
  </si>
  <si>
    <t>JF26E5133148</t>
  </si>
  <si>
    <t>LWBJF26B7D1229272</t>
  </si>
  <si>
    <t>https://drive.google.com/file/d/1Oal4MhhfxNwnxSY7ne4GhBFDEKr1HXYP/view?usp=sharing</t>
  </si>
  <si>
    <t>34TD8033</t>
  </si>
  <si>
    <t>JF26E5131654</t>
  </si>
  <si>
    <t>LWBJF26B8D1227725</t>
  </si>
  <si>
    <t>https://drive.google.com/file/d/1TqJsHPSCkOf-KQ8q-YWVeO0fA9mZfZsv/view?usp=sharing</t>
  </si>
  <si>
    <t>34BCN954</t>
  </si>
  <si>
    <t>Caddebostan</t>
  </si>
  <si>
    <t>Hakkı Köroğlu</t>
  </si>
  <si>
    <t>330A10006698280</t>
  </si>
  <si>
    <t>NM422500006J19689</t>
  </si>
  <si>
    <t>https://drive.google.com/file/d/1avFJf2Cosc8mNJIfxjSlbpUe-l7pWqkL/view?usp=sharing</t>
  </si>
  <si>
    <t>34BDK099</t>
  </si>
  <si>
    <t>JF26E5008356</t>
  </si>
  <si>
    <t>LWBJF75A0H1008317</t>
  </si>
  <si>
    <t>https://drive.google.com/file/d/1orUKUZqnFGZ-sxZlBBfrP3ehqjy9nZpk/view?usp=sharing</t>
  </si>
  <si>
    <t>34BDK429</t>
  </si>
  <si>
    <t>JF26E5008331</t>
  </si>
  <si>
    <t>LWBJF75A0H1008197</t>
  </si>
  <si>
    <t>https://drive.google.com/file/d/1eMbFsJD7g-o7VQKCc9sNvarYkErKGbPE/view?usp=sharing</t>
  </si>
  <si>
    <t>34BDK450</t>
  </si>
  <si>
    <t>JF26E5008151</t>
  </si>
  <si>
    <t>LWBJF75A1H1008245</t>
  </si>
  <si>
    <t>https://drive.google.com/file/d/1jGFqqTOHIaTVjkkuvTyN3BqUkpHd7G6p/view?usp=sharing</t>
  </si>
  <si>
    <t>34BDK463</t>
  </si>
  <si>
    <t>JF26E5008348</t>
  </si>
  <si>
    <t>LWBJF75A3H1008294</t>
  </si>
  <si>
    <t>https://drive.google.com/file/d/1wJesiDaxqUNFBTOaifDkstVGpZrMPaS6/view?usp=sharing</t>
  </si>
  <si>
    <t>34BFB248</t>
  </si>
  <si>
    <t>330A10006698609</t>
  </si>
  <si>
    <t>NM422500006J20654</t>
  </si>
  <si>
    <t>https://drive.google.com/file/d/1_cg3ZvQh_dV5m8Oo8bIsb_uoCABUZrbS/view?usp=sharing</t>
  </si>
  <si>
    <t>34BTZ651</t>
  </si>
  <si>
    <t>JF26E5013937</t>
  </si>
  <si>
    <t>LWBJF75A3H1014015</t>
  </si>
  <si>
    <t>https://drive.google.com/file/d/1wnUqfj5epxMuyeFsnb5KzmRqu61f37eQ/view?usp=sharing</t>
  </si>
  <si>
    <t>34BUB569</t>
  </si>
  <si>
    <t>JF26E5014112</t>
  </si>
  <si>
    <t>LWBJF75A0H1013887</t>
  </si>
  <si>
    <t>https://drive.google.com/file/d/1KThE4A4Be6AmZtNBQwsmyStoqPA0inbU/view?usp=sharing</t>
  </si>
  <si>
    <t>34BUT403</t>
  </si>
  <si>
    <t>QS60V1000W181121300021R</t>
  </si>
  <si>
    <t>LJ7BLC1W1JA112064</t>
  </si>
  <si>
    <t>https://drive.google.com/file/d/1-CZ1xWO1U1dNoVqPYDc1seNs5oTFf9f0/view?usp=sharing</t>
  </si>
  <si>
    <t>34CEH240</t>
  </si>
  <si>
    <t>JF26E5103130</t>
  </si>
  <si>
    <t>LWBJF75A1K1103010</t>
  </si>
  <si>
    <t>https://drive.google.com/file/d/1wlbmPtOc40Dqr1DXONQtFP9dc4tNVdQV/view?usp=sharing</t>
  </si>
  <si>
    <t>34CEH672</t>
  </si>
  <si>
    <t>JF26E5103015</t>
  </si>
  <si>
    <t>LWBJF75A3K1103218</t>
  </si>
  <si>
    <t>https://drive.google.com/file/d/1Zf_PPBHbwUQLVrctaRT5YglgWW50IeSr/view?usp=sharing</t>
  </si>
  <si>
    <t>34CFM654</t>
  </si>
  <si>
    <t>JF26E5008362</t>
  </si>
  <si>
    <t>LWBJF75A5H1008314</t>
  </si>
  <si>
    <t>https://drive.google.com/file/d/1LzzGvWWmLf42MQBDqW5VwY2JLKEoiisI/view?usp=sharing</t>
  </si>
  <si>
    <t>34CFZ453</t>
  </si>
  <si>
    <t>JF26E5104778</t>
  </si>
  <si>
    <t>LWBJF75A6K1104685</t>
  </si>
  <si>
    <t>https://drive.google.com/file/d/14IYDgHwmoDakAqJizqDPqqit1dhRh9tA/view?usp=sharing</t>
  </si>
  <si>
    <t>34CLK439</t>
  </si>
  <si>
    <t>JF26E5105648</t>
  </si>
  <si>
    <t>LWBJF75A7K1105621</t>
  </si>
  <si>
    <t>https://drive.google.com/file/d/1WeIQToOXSgAgiYU9dFOT89owxHiW0GiO/view?usp=sharing</t>
  </si>
  <si>
    <t>34COD249</t>
  </si>
  <si>
    <t>JF26E5106295</t>
  </si>
  <si>
    <t>LWBJF75A5K1106248</t>
  </si>
  <si>
    <t>https://drive.google.com/file/d/1grMibAI-aXW1Op_QoCVLhWdc_EiRvc5V/view?usp=sharing</t>
  </si>
  <si>
    <t>34TV9347</t>
  </si>
  <si>
    <t>263A20005686411</t>
  </si>
  <si>
    <t>https://drive.google.com/file/d/1nBoY5DiGFa5zGUZLz9Pvb-VM5E0P4f5n/view?usp=sharing</t>
  </si>
  <si>
    <t>34ACC373</t>
  </si>
  <si>
    <t>Bomonti</t>
  </si>
  <si>
    <t>JF75E5004641</t>
  </si>
  <si>
    <t>LWBJF75A0H1004817</t>
  </si>
  <si>
    <t>34BBP177</t>
  </si>
  <si>
    <t>330A10006689891</t>
  </si>
  <si>
    <t>NM422500006J14961</t>
  </si>
  <si>
    <t>34BBP316</t>
  </si>
  <si>
    <t>330A10006694266</t>
  </si>
  <si>
    <t>NM422500006J17460</t>
  </si>
  <si>
    <t>https://drive.google.com/file/d/1O6MpXBTzsxgyknz8fQ7I6kG5i40SGdrh/view?usp=sharing</t>
  </si>
  <si>
    <t>34BCN944</t>
  </si>
  <si>
    <t>330A10006698590</t>
  </si>
  <si>
    <t>NM422500006J20049</t>
  </si>
  <si>
    <t>https://drive.google.com/file/d/17AQNWg2ddtUWJGBUxhb23nmY2HEIDh_W/view?usp=sharing</t>
  </si>
  <si>
    <t>34BHD221</t>
  </si>
  <si>
    <t>JF75E5009052</t>
  </si>
  <si>
    <t>LWBJF75A7H1008847</t>
  </si>
  <si>
    <t>https://drive.google.com/file/d/1Nr0UzeaQSw5oH6K06xglhvf4bW5AwqgZ/view?usp=sharing</t>
  </si>
  <si>
    <t>34BTZ990</t>
  </si>
  <si>
    <t>JF75E5013766</t>
  </si>
  <si>
    <t>LWBJF75A8H1013622</t>
  </si>
  <si>
    <t>https://drive.google.com/file/d/152XVNFFS0LEmL-U3eOV27QeJ5RZOjLo2/view?usp=sharing</t>
  </si>
  <si>
    <t>34BVA397</t>
  </si>
  <si>
    <t>JF75E5011818</t>
  </si>
  <si>
    <t>LWBJF75A4H1011852</t>
  </si>
  <si>
    <t>https://drive.google.com/file/d/1BJ2qefCqKScDyjn4n66k2QNK2xQb4Vo2/view?usp=sharing</t>
  </si>
  <si>
    <t>34BYV223</t>
  </si>
  <si>
    <t>JF75E5100455</t>
  </si>
  <si>
    <t>LWBJF75A0K1100440</t>
  </si>
  <si>
    <t>https://drive.google.com/file/d/1hV3QT5m5r7Knrg7Z7NkODjx-x-ECoj7v/view?usp=sharing</t>
  </si>
  <si>
    <t>34CDP528</t>
  </si>
  <si>
    <t>JF75E5101545</t>
  </si>
  <si>
    <t>https://drive.google.com/file/d/1hNUIkbRDBM4ZoGtGWGk-rSfdYmKLy6Mg/view?usp=sharing</t>
  </si>
  <si>
    <t>34CFK706</t>
  </si>
  <si>
    <t>JF75E5008821</t>
  </si>
  <si>
    <t>LWBJF75A2H1008660</t>
  </si>
  <si>
    <t>https://drive.google.com/file/d/1fVvOzFv_a0P3QT6I119PHS4WjnSTKCS5/view?usp=sharing</t>
  </si>
  <si>
    <t>34ET7604</t>
  </si>
  <si>
    <t>JF75E5000947</t>
  </si>
  <si>
    <t>LWBJF75AXH1001083</t>
  </si>
  <si>
    <t>https://drive.google.com/file/d/1EVzp8NYNmw-acBGsa0Joz8HkQbUU57hp/view?usp=sharing</t>
  </si>
  <si>
    <t>34SK7306</t>
  </si>
  <si>
    <t>JF75E5001565</t>
  </si>
  <si>
    <t>LWBJF75A6H1001484</t>
  </si>
  <si>
    <t>https://drive.google.com/file/d/1Ak7sXyGmDetdbanhyAWdIAoCOOO7Wg5H/view?usp=sharing</t>
  </si>
  <si>
    <t>34SK8755</t>
  </si>
  <si>
    <t>JF75E5000936</t>
  </si>
  <si>
    <t>LWBJF75A5H1001105</t>
  </si>
  <si>
    <t>https://drive.google.com/file/d/1A48umVJ1CuHHAyEBEWjKUbIayL0dYbr3/view?usp=sharing</t>
  </si>
  <si>
    <t>34ACC374</t>
  </si>
  <si>
    <t>Perpa</t>
  </si>
  <si>
    <t>JF75E5004620</t>
  </si>
  <si>
    <t>LWBJF75A8H1004791</t>
  </si>
  <si>
    <t>https://drive.google.com/file/d/1HXRfJ8Z9DNj8k12SvHrnu6KQJ143OjNJ/view?usp=sharing</t>
  </si>
  <si>
    <t>34BUA080</t>
  </si>
  <si>
    <t>JF75E5013667</t>
  </si>
  <si>
    <t>LWBJF75A1H1013588</t>
  </si>
  <si>
    <t>https://drive.google.com/file/d/1fNpF5rkGgUxqP0Fit6uoPX82NE5WtiLc/view?usp=sharing</t>
  </si>
  <si>
    <t>JF75E5013706</t>
  </si>
  <si>
    <t>LWBJF75A2H1013812</t>
  </si>
  <si>
    <t>https://drive.google.com/file/d/1mmPL0cIOWhPy0gh5YWiJb2_w-nIW6-Zf/view?usp=sharing</t>
  </si>
  <si>
    <t>34BUA093</t>
  </si>
  <si>
    <t>JF75E5013698</t>
  </si>
  <si>
    <t>LWBJF75A1H1013820</t>
  </si>
  <si>
    <t>https://drive.google.com/file/d/1NuE5_l44qwfgjbzcNVSSVC7AGPeYqPO8/view?usp=sharing</t>
  </si>
  <si>
    <t>34CDP416</t>
  </si>
  <si>
    <t>JF75E5102798</t>
  </si>
  <si>
    <t>LWBJF75A2K1102965</t>
  </si>
  <si>
    <t>https://drive.google.com/file/d/1i8OSVYaBpwVg0NXOBuFILuMbNuyiBPPW/view?usp=sharing</t>
  </si>
  <si>
    <t>34CER962</t>
  </si>
  <si>
    <t>JF75E5103081</t>
  </si>
  <si>
    <t>LWBJF75A8K1103151</t>
  </si>
  <si>
    <t>34CES089</t>
  </si>
  <si>
    <t>JF75E5103230</t>
  </si>
  <si>
    <t>LWBJF75A2K1103081</t>
  </si>
  <si>
    <t>https://drive.google.com/file/d/1wediSpJOX6hRbIm36KM3WdRe46Qii6W9/view?usp=sharing</t>
  </si>
  <si>
    <t>34CET323</t>
  </si>
  <si>
    <t>JF75E5103162</t>
  </si>
  <si>
    <t>LWBJF75A2K1103114</t>
  </si>
  <si>
    <t>https://drive.google.com/file/d/1a63npb00-P_lEvZ-OsSIwaYD9KXIu-GI/view?usp=sharing</t>
  </si>
  <si>
    <t>34CFK702</t>
  </si>
  <si>
    <t>JF75E5100622</t>
  </si>
  <si>
    <t>LWBJF75A5K1100594</t>
  </si>
  <si>
    <t>https://drive.google.com/file/d/1kHq8UEk_zmAJsgT2eBhuRrrk8roZ0DTQ/view?usp=sharing</t>
  </si>
  <si>
    <t>34CF7330</t>
  </si>
  <si>
    <t>JF26E5123180</t>
  </si>
  <si>
    <t>LWBJF26B2D1219491</t>
  </si>
  <si>
    <t>https://drive.google.com/file/d/1HQFGOEgduMX8_HEh4eq6ITmtCrnofhDz/view?usp=sharing</t>
  </si>
  <si>
    <t>34NT0219</t>
  </si>
  <si>
    <t>JF26E5124339</t>
  </si>
  <si>
    <t>LWBJF26B2D1220670</t>
  </si>
  <si>
    <t>https://drive.google.com/file/d/1WB7F_6MdqW2S9nfssEEcgqkabUHs2NxV/view?usp=sharing</t>
  </si>
  <si>
    <t>34NT0338</t>
  </si>
  <si>
    <t>JF26E5124255</t>
  </si>
  <si>
    <t>LWBJF26B9D1220587</t>
  </si>
  <si>
    <t>https://drive.google.com/file/d/1NEQtGYNh7eq4XEe7UxeSCoWryJ2H0a_c/view?usp=sharing</t>
  </si>
  <si>
    <t>34PR0731</t>
  </si>
  <si>
    <t>JF26E5128697</t>
  </si>
  <si>
    <t>LWBJF26B2D1224898</t>
  </si>
  <si>
    <t>https://drive.google.com/file/d/1NN9Pv753Pp8NIoCtOsBVuBTrm6Fm1FMY/view?usp=sharing</t>
  </si>
  <si>
    <t>34SK8903</t>
  </si>
  <si>
    <t>199A90006440332</t>
  </si>
  <si>
    <t>NM422500006G46233</t>
  </si>
  <si>
    <t>https://drive.google.com/file/d/1MTYNKD1QFULg4p0aMhmOIf-NJTqJ4mcF/view?usp=sharing</t>
  </si>
  <si>
    <t>34SK9611</t>
  </si>
  <si>
    <t>199A90006488215</t>
  </si>
  <si>
    <t>NM422500006G91933</t>
  </si>
  <si>
    <t>34SK9612</t>
  </si>
  <si>
    <t>199A90006479201</t>
  </si>
  <si>
    <t>NM422500006G86396</t>
  </si>
  <si>
    <t>34BHD162</t>
  </si>
  <si>
    <t>Sıracevizler</t>
  </si>
  <si>
    <t>JF75E5009827</t>
  </si>
  <si>
    <t>LWBJF75A4H1009731</t>
  </si>
  <si>
    <t>https://drive.google.com/file/d/1ce9cd68BgnYb1CeJnq7L-z35aFsFDs_Y/view?usp=sharing</t>
  </si>
  <si>
    <t>34CDP505</t>
  </si>
  <si>
    <t>JF75E5101590</t>
  </si>
  <si>
    <t>LWBJF75A3K1101582</t>
  </si>
  <si>
    <t>https://drive.google.com/file/d/1eIfsPll3EuZRTwkrrXgr_Ft3bz_KSLd7/view?usp=sharing</t>
  </si>
  <si>
    <t>34CET285</t>
  </si>
  <si>
    <t>JF75E5103072</t>
  </si>
  <si>
    <t>LWBJF75A9K1103160</t>
  </si>
  <si>
    <t>https://drive.google.com/file/d/1aHBdZYKGCS69WA80Mz4IFvgH78ZqE2IB/view?usp=sharing</t>
  </si>
  <si>
    <t>34CGC173</t>
  </si>
  <si>
    <t>JF75E5105051</t>
  </si>
  <si>
    <t>LWBJF75AXK1104995</t>
  </si>
  <si>
    <t>https://drive.google.com/file/d/1QM-McIRZ17yvcCchgNM117ygm6hSAwYV/view?usp=sharing</t>
  </si>
  <si>
    <t>34CGC200</t>
  </si>
  <si>
    <t>JF75E5105139</t>
  </si>
  <si>
    <t>LWBJF75A7K1105984</t>
  </si>
  <si>
    <t>https://drive.google.com/file/d/1KGX_cib0Q_Nzj98H2UZYGEvXxb5QlFWX/view?usp=sharing</t>
  </si>
  <si>
    <t>34AAU898</t>
  </si>
  <si>
    <t>Hisarüstü</t>
  </si>
  <si>
    <t>Hasan Hüseyin Bakan</t>
  </si>
  <si>
    <t>JF75E5001623</t>
  </si>
  <si>
    <t>LWBJF75AXH1001536</t>
  </si>
  <si>
    <t>https://drive.google.com/file/d/1_8FEdX93ZOOKq6b5iNRZW7RsNGRs0KBr/view?usp=sharing</t>
  </si>
  <si>
    <t>34BBP291</t>
  </si>
  <si>
    <t>330A10006689892</t>
  </si>
  <si>
    <t>NM422500006J15599</t>
  </si>
  <si>
    <t>https://drive.google.com/file/d/1TWO38eGSRgVtwzvLxLQnh0MH-AtkvF7C/view?usp=sharing</t>
  </si>
  <si>
    <t>34BJC780</t>
  </si>
  <si>
    <t>330A10006694226</t>
  </si>
  <si>
    <t>NM422500006J17212</t>
  </si>
  <si>
    <t>34BSZ797</t>
  </si>
  <si>
    <t>330A10006781994</t>
  </si>
  <si>
    <t>NM422500006L42205</t>
  </si>
  <si>
    <t>https://drive.google.com/file/d/13Ka6fihcNzwVUyEUSWUwB_sM3jj3rhr4/view?usp=sharing</t>
  </si>
  <si>
    <t>34BU1268</t>
  </si>
  <si>
    <t>JF75E5005094</t>
  </si>
  <si>
    <t>LWBJF75A1H1005202</t>
  </si>
  <si>
    <t>https://drive.google.com/file/d/1sUY064rMHuePTEPzcT5Z11ah56FJKVra/view?usp=sharing</t>
  </si>
  <si>
    <t>34BU1727</t>
  </si>
  <si>
    <t>JF75E5003918</t>
  </si>
  <si>
    <t>LWBJF75A6H1003865</t>
  </si>
  <si>
    <t>https://drive.google.com/file/d/1nbqjedltAGAwE3TX25jGKL0Nt6fn8JO8/view?usp=sharing</t>
  </si>
  <si>
    <t>34BUA045</t>
  </si>
  <si>
    <t>JF75E5012659</t>
  </si>
  <si>
    <t>LWBJF75A8H1012485</t>
  </si>
  <si>
    <t>https://drive.google.com/file/d/12s2l7ITfkq7IRnEDBUA3dsFMl_iJk69m/view?usp=sharing</t>
  </si>
  <si>
    <t>34BUA131</t>
  </si>
  <si>
    <t>JF75E5012557</t>
  </si>
  <si>
    <t>LWBJF75A0H1012447</t>
  </si>
  <si>
    <t>https://drive.google.com/file/d/1abIKIIvAO2PhNnl1oNWrrEBs2Mk9mM8o/view?usp=sharing</t>
  </si>
  <si>
    <t>34BUS777</t>
  </si>
  <si>
    <t>QS60V1000W181121300065R</t>
  </si>
  <si>
    <t>LJ7BLC1W9JA112068</t>
  </si>
  <si>
    <t>https://drive.google.com/file/d/10010UipNx_Er-eql7-tdccGvrbTJoqN_/view?usp=sharing</t>
  </si>
  <si>
    <t>34ET3806</t>
  </si>
  <si>
    <t>JF75E5004586</t>
  </si>
  <si>
    <t>LWBJF75AxH1004551</t>
  </si>
  <si>
    <t>https://drive.google.com/file/d/1h6CEEWoZ28W3W-p0EFtur68A1FBpxUkL/view?usp=sharing</t>
  </si>
  <si>
    <t>34ET6121</t>
  </si>
  <si>
    <t>JF75E5004665</t>
  </si>
  <si>
    <t>LWBJF75A2H1004799</t>
  </si>
  <si>
    <t>https://drive.google.com/file/d/1bwfvoeeHJCtJ2EMMVWfws0AgDRv1N0O0/view?usp=sharing</t>
  </si>
  <si>
    <t>34ET7503</t>
  </si>
  <si>
    <t>JF75E5004644</t>
  </si>
  <si>
    <t>LWBJF75A8N1004578</t>
  </si>
  <si>
    <t>https://drive.google.com/file/d/1iLgkDaB_kZvlBbs_IHACMZqS44W69Uvi/view?usp=sharing</t>
  </si>
  <si>
    <t>34ET8291</t>
  </si>
  <si>
    <t>JF75E5004464</t>
  </si>
  <si>
    <t>LWBJF75A3H1004536</t>
  </si>
  <si>
    <t>https://drive.google.com/file/d/1ZGZgtE_lSus79V9E8Ntuhkhs04O443lg/view?usp=sharing</t>
  </si>
  <si>
    <t>34CDJ626</t>
  </si>
  <si>
    <t>Firuzköy</t>
  </si>
  <si>
    <t>Hasan Karaca</t>
  </si>
  <si>
    <t>JF59E5111700</t>
  </si>
  <si>
    <t>LWBJF80A1J1008734</t>
  </si>
  <si>
    <t>https://drive.google.com/file/d/1Ql-5xpcr4KGPSmJk3Ioz8-SFlFD64coC/view?usp=sharing</t>
  </si>
  <si>
    <t>34BSZ743</t>
  </si>
  <si>
    <t>330A10006705258</t>
  </si>
  <si>
    <t>NM422500006L15332</t>
  </si>
  <si>
    <t>https://drive.google.com/file/d/1avaneQWff2ZZfqHkMsY7GasOPdENmAVr/view?usp=sharing</t>
  </si>
  <si>
    <t>34CNL524</t>
  </si>
  <si>
    <t>JF59E5111557</t>
  </si>
  <si>
    <t>LWBJF80A5J1008705</t>
  </si>
  <si>
    <t>https://drive.google.com/file/d/11EbwCDDM3MSwxuu75IU0uQ0WoUdaXTEm/view?usp=sharing</t>
  </si>
  <si>
    <t>34CDJ877</t>
  </si>
  <si>
    <t>JF59E5111583</t>
  </si>
  <si>
    <t>LWBJF80A1J1008748</t>
  </si>
  <si>
    <t>https://drive.google.com/file/d/1w-42mBOzImE-IoIxpoLdmSQDxns5lcQa/view?usp=sharing</t>
  </si>
  <si>
    <t>34CDJ892</t>
  </si>
  <si>
    <t>JF59E5111690</t>
  </si>
  <si>
    <t>LWBJF80A9J1008724</t>
  </si>
  <si>
    <t>https://drive.google.com/file/d/1oAEo-vq2-f-RZtEfPM3wjX2c_0BVIgnj/view?usp=sharing</t>
  </si>
  <si>
    <t>34CDN585</t>
  </si>
  <si>
    <t>JF59E5111676</t>
  </si>
  <si>
    <t>LWBJF80A9J1008772</t>
  </si>
  <si>
    <t>https://drive.google.com/file/d/1Hl6ESLu1I0e6AhNUpVHTpcVx16VmOlj3/view?usp=sharing</t>
  </si>
  <si>
    <t>34CGG306</t>
  </si>
  <si>
    <t>330A10006917524</t>
  </si>
  <si>
    <t>NM422500006P44565</t>
  </si>
  <si>
    <t>34CIH602</t>
  </si>
  <si>
    <t>JF59E5105167</t>
  </si>
  <si>
    <t>LWBJF75A8K1105112</t>
  </si>
  <si>
    <t>https://drive.google.com/file/d/1y73dF16FQTn1rasYmfGUH_obhERdZ6oV/view?usp=sharing</t>
  </si>
  <si>
    <t>34COD097</t>
  </si>
  <si>
    <t>JF75E5106317</t>
  </si>
  <si>
    <t>LWBJF75A0K1106433</t>
  </si>
  <si>
    <t>https://drive.google.com/file/d/1e9F7d4F9IIwOioCZu3a73L2QHgKuRS8Q/view?usp=sharing</t>
  </si>
  <si>
    <t>34COD248</t>
  </si>
  <si>
    <t>JF75E5106203</t>
  </si>
  <si>
    <t>LWBJF75A9K1106155</t>
  </si>
  <si>
    <t>https://drive.google.com/file/d/1R--TZvKD6B2UM9rxqIcb5RJ94dztoQW1/view?usp=sharing</t>
  </si>
  <si>
    <t>34COH725</t>
  </si>
  <si>
    <t>JF59E5111558</t>
  </si>
  <si>
    <t>LWBJF80A3J1008704</t>
  </si>
  <si>
    <t>https://drive.google.com/file/d/1-n2GZ45Zr1_kRoWokoJH-OoqJOoIrfY6/view?usp=sharing</t>
  </si>
  <si>
    <t>34BLD267</t>
  </si>
  <si>
    <t>Kandilli</t>
  </si>
  <si>
    <t>Kadir Aytar</t>
  </si>
  <si>
    <t>330A10006768312</t>
  </si>
  <si>
    <t>NM422500006l41522</t>
  </si>
  <si>
    <t>https://drive.google.com/file/d/1lLDlPWPf2IPMVt3SK9I9sKjSD33w5VML/view?usp=sharing</t>
  </si>
  <si>
    <t>34BUS867</t>
  </si>
  <si>
    <t>QS60V1000W181121300091R</t>
  </si>
  <si>
    <t>LJ7BLC1W2JA112039</t>
  </si>
  <si>
    <t>https://drive.google.com/file/d/1IWpRkuiyl3EWN54WgT24qwkXqUd32hnE/view?usp=sharing</t>
  </si>
  <si>
    <t>34CGA854</t>
  </si>
  <si>
    <t>JF75E5104846</t>
  </si>
  <si>
    <t>LWBJF80A3K1104787</t>
  </si>
  <si>
    <t>https://drive.google.com/file/d/1qH2ji5TwnCL6dX0y_yelZPLSQ_Gcyq9e/view?usp=sharing</t>
  </si>
  <si>
    <t>34CGA965</t>
  </si>
  <si>
    <t>JF75E5104957</t>
  </si>
  <si>
    <t>LWBJF75A3K1104904</t>
  </si>
  <si>
    <t>https://drive.google.com/file/d/1iAXfi26CFPcg7t9WYQwcTGAKMHjk6Mig/view?usp=sharing</t>
  </si>
  <si>
    <t>34CGB021</t>
  </si>
  <si>
    <t>JF75E5104961</t>
  </si>
  <si>
    <t>LWBJF75A2K1104909</t>
  </si>
  <si>
    <t>https://drive.google.com/file/d/1iw8ksT9PwHRR9nlgH06qQeT7uRwYzDTq/view?usp=sharing</t>
  </si>
  <si>
    <t>34CGB410</t>
  </si>
  <si>
    <t>JF75E5104806</t>
  </si>
  <si>
    <t>LWBJF75A9K1104938</t>
  </si>
  <si>
    <t>https://drive.google.com/file/d/1RZQmH9SXGoF7YUiDlypiw7_eVz2buVfG/view?usp=sharing</t>
  </si>
  <si>
    <t>34CGB634</t>
  </si>
  <si>
    <t>JF75E5104904</t>
  </si>
  <si>
    <t>LWBJF75A8K1104848</t>
  </si>
  <si>
    <t>https://drive.google.com/file/d/1iW0Hkjabiq9P-Q0n7DDQzTrJDmDl0TQ8/view?usp=sharing</t>
  </si>
  <si>
    <t>34CGB700</t>
  </si>
  <si>
    <t>JF75E5104853</t>
  </si>
  <si>
    <t>LWBJF75AXK1104799</t>
  </si>
  <si>
    <t>https://drive.google.com/file/d/1ukNpstKICu0Q_z1TPO_0Xqrl6ZrvdBxf/view?usp=sharing</t>
  </si>
  <si>
    <t>34CGC382</t>
  </si>
  <si>
    <t>JF75E5104768</t>
  </si>
  <si>
    <t>LWBJF75A1K1104691</t>
  </si>
  <si>
    <t>https://drive.google.com/file/d/1EALGqiNAG46_B3KtmvkJvDUWSQllRt0J/view?usp=sharing</t>
  </si>
  <si>
    <t>34CGG287</t>
  </si>
  <si>
    <t>JF75E5105108</t>
  </si>
  <si>
    <t>LWBJF75A5K1105049</t>
  </si>
  <si>
    <t>https://drive.google.com/file/d/1OqZopvOKB5jR3yv2CmVj9gIxTno4IkGw/view?usp=sharing</t>
  </si>
  <si>
    <t>34CGG428</t>
  </si>
  <si>
    <t>JF75E5105119</t>
  </si>
  <si>
    <t>LWBJF75AXK1105063</t>
  </si>
  <si>
    <t>https://drive.google.com/file/d/1B5DyIrR2eB_ak2OSTgjeuxdMQ1lux6fT/view?usp=sharing</t>
  </si>
  <si>
    <t>34CGG433</t>
  </si>
  <si>
    <t>JF75E5104979</t>
  </si>
  <si>
    <t>LWBJF75A8K1105062</t>
  </si>
  <si>
    <t>https://drive.google.com/file/d/1P4lo8Df7f8cxEkvbs7orpXJakTsqKNIH/view?usp=sharing</t>
  </si>
  <si>
    <t>34CGG445</t>
  </si>
  <si>
    <t>JF75E5105059</t>
  </si>
  <si>
    <t>LWBJF75A1K1105002</t>
  </si>
  <si>
    <t>https://drive.google.com/file/d/1tNOO5w8WxaufdlU5PEmcO-PMMz5yiSWd/view?usp=sharing</t>
  </si>
  <si>
    <t>34CIP401</t>
  </si>
  <si>
    <t>330A10006922901</t>
  </si>
  <si>
    <t>NM422500006P45541</t>
  </si>
  <si>
    <t>https://drive.google.com/file/d/1O921vLRos8oUUCnsCR6EPMUw10CPRy-k/view?usp=sharing</t>
  </si>
  <si>
    <t>34COD080</t>
  </si>
  <si>
    <t>JF75E5106507</t>
  </si>
  <si>
    <t>LWBJF75A0K1106416</t>
  </si>
  <si>
    <t>https://drive.google.com/file/d/1h-t0AN6EfiCc2Tnhwb0zNtXq768XjPe6/view?usp=sharing</t>
  </si>
  <si>
    <t>34COD315</t>
  </si>
  <si>
    <t>JF75E5106108</t>
  </si>
  <si>
    <t>LWBJF75A0K1106061</t>
  </si>
  <si>
    <t>https://drive.google.com/file/d/1QcRyHTa9xhHNEu1CPoUNwzvuX5nTPtUj/view?usp=sharing</t>
  </si>
  <si>
    <t>34BBP370</t>
  </si>
  <si>
    <t>Profilo</t>
  </si>
  <si>
    <t>Kazım Ercan</t>
  </si>
  <si>
    <t>330A10006698647</t>
  </si>
  <si>
    <t>NM422500006J16486</t>
  </si>
  <si>
    <t>https://drive.google.com/file/d/1gv4Rr27WIJU4NydFgcCrpixnBYNfSDvs/view?usp=sharing</t>
  </si>
  <si>
    <t>34BCN924</t>
  </si>
  <si>
    <t>330A10006698642</t>
  </si>
  <si>
    <t>NM422500006J20253</t>
  </si>
  <si>
    <t>https://drive.google.com/file/d/1Rm05Ie72md0E4FM-24guKIikeFg7RAVo/view?usp=sharing</t>
  </si>
  <si>
    <t>34BUD443</t>
  </si>
  <si>
    <t>JF75E5012597</t>
  </si>
  <si>
    <t>LWBJF75A2H1012403</t>
  </si>
  <si>
    <t>https://drive.google.com/file/d/1R0iOnmchMgI2jKE7BTPQaZQMh_Gp95Gv/view?usp=sharing</t>
  </si>
  <si>
    <t>34BUD463</t>
  </si>
  <si>
    <t>JF75E5011216</t>
  </si>
  <si>
    <t>LWBJF75A8H1011093</t>
  </si>
  <si>
    <t>https://drive.google.com/file/d/1KUw1Q-nE14sjC8hCwv8jVhWNFAb0_5fn/view?usp=sharing</t>
  </si>
  <si>
    <t>34BUS915</t>
  </si>
  <si>
    <t>QS60V1000W181121300072R</t>
  </si>
  <si>
    <t>LJ7BLC1W0JA112007</t>
  </si>
  <si>
    <t>https://drive.google.com/file/d/1_MFxmlbrzBNCPY2RXhxWPOLMCnM85tOO/view?usp=sharing</t>
  </si>
  <si>
    <t>34CEH216</t>
  </si>
  <si>
    <t>JF75E5103143</t>
  </si>
  <si>
    <t>LWBJF75A3K1103008</t>
  </si>
  <si>
    <t>https://drive.google.com/file/d/1Iy1p1n_MSc2GkMWEy_1k_frTd1dLUPZw/view?usp=sharing</t>
  </si>
  <si>
    <t>34CEH648</t>
  </si>
  <si>
    <t>JF75E5103018</t>
  </si>
  <si>
    <t>LWBJF75AXK1103216</t>
  </si>
  <si>
    <t>https://drive.google.com/file/d/1niTilnjH93Z3qav_Hoo8fe-PeYkr0YO4/view?usp=sharing</t>
  </si>
  <si>
    <t>34CEK463</t>
  </si>
  <si>
    <t>JF75E5103168</t>
  </si>
  <si>
    <t>LWBJF75A3K1103025</t>
  </si>
  <si>
    <t>https://drive.google.com/file/d/1MmdOi4Ye_imibn16WT3MbbRZa-sI_OEy/view?usp=sharing</t>
  </si>
  <si>
    <t>34CGC012</t>
  </si>
  <si>
    <t>JF75E5104956</t>
  </si>
  <si>
    <t>LWBJF75A1K1104903</t>
  </si>
  <si>
    <t>https://drive.google.com/file/d/1aQvWxAQDWIzqzTAtwGMOtZO_56zFHAKv/view?usp=sharing</t>
  </si>
  <si>
    <t>34CGC123</t>
  </si>
  <si>
    <t>JF75E5104611</t>
  </si>
  <si>
    <t>LWBJF75A5K1104595</t>
  </si>
  <si>
    <t>https://drive.google.com/file/d/102yaWzqOAZ_V7fV51SDs8jzqlUMhFJ1K/view?usp=sharing</t>
  </si>
  <si>
    <t>34CGC600</t>
  </si>
  <si>
    <t>JF75E5105148</t>
  </si>
  <si>
    <t>LWBJF75A1K1105095</t>
  </si>
  <si>
    <t>https://drive.google.com/file/d/1z3dihoG9WAtNsGEzOpEM6_Kl8WfehDun/view?usp=sharing</t>
  </si>
  <si>
    <t>34ET9583</t>
  </si>
  <si>
    <t>NSC125ACTIVAS</t>
  </si>
  <si>
    <t>JF75E5001730</t>
  </si>
  <si>
    <t>LWBJF75A6H1001940</t>
  </si>
  <si>
    <t>34NT0336</t>
  </si>
  <si>
    <t>JF26E5124299</t>
  </si>
  <si>
    <t>LWBJF26B8D1220645</t>
  </si>
  <si>
    <t>https://drive.google.com/file/d/1JfAkCygkXgQYEy5QJLUcmB5JV-i5ZtH5/view?usp=sharing</t>
  </si>
  <si>
    <t>34NT0341</t>
  </si>
  <si>
    <t>JF26E5124300</t>
  </si>
  <si>
    <t>EGM3410SASE000442</t>
  </si>
  <si>
    <t>34NT5877</t>
  </si>
  <si>
    <t>263A20005786626</t>
  </si>
  <si>
    <t>NM426300006A65631</t>
  </si>
  <si>
    <t>EG</t>
  </si>
  <si>
    <t>https://drive.google.com/file/d/1Vnuht4rrCByKx_cNstxYP3_E-80U2yVe/view?usp=sharing</t>
  </si>
  <si>
    <t>34PR0733</t>
  </si>
  <si>
    <t>JF26E5128241</t>
  </si>
  <si>
    <t>LWBJF26B0D1224396</t>
  </si>
  <si>
    <t>https://drive.google.com/file/d/11QLpc_8iLeuU5DcVrK0jcnj74Vmt_4TU/view?usp=sharing</t>
  </si>
  <si>
    <t>34SG8196</t>
  </si>
  <si>
    <t>JF75E5004021</t>
  </si>
  <si>
    <t>LWBJF75AXH1004078</t>
  </si>
  <si>
    <t>https://drive.google.com/file/d/17f5LlxlHlObI2FtfeyFYawCDLiQYo2DP/view?usp=sharing</t>
  </si>
  <si>
    <t>34BBP419</t>
  </si>
  <si>
    <t>Barbaros</t>
  </si>
  <si>
    <t>Kenan Delibaş</t>
  </si>
  <si>
    <t>330A10006696357</t>
  </si>
  <si>
    <t>NM422500006J15499</t>
  </si>
  <si>
    <t>https://drive.google.com/file/d/1pvm4iPpUcukGcJA9m3aU-9izNs9iVF1M/view?usp=sharing</t>
  </si>
  <si>
    <t>34BDK485</t>
  </si>
  <si>
    <t>JF75E5008371</t>
  </si>
  <si>
    <t>LWBJF75A7H1008301</t>
  </si>
  <si>
    <t>https://drive.google.com/file/d/1BUB0eTPCYJ-Bsb28CVThhK2R7XsoAdSI/view?usp=sharing</t>
  </si>
  <si>
    <t>34BHE172</t>
  </si>
  <si>
    <t>JF75E5008711</t>
  </si>
  <si>
    <t>LWBJF75A4H1008689</t>
  </si>
  <si>
    <t>https://drive.google.com/file/d/1SccMsHc-3zqlex3dnEcojSlvK7nG4Iv4/view?usp=sharing</t>
  </si>
  <si>
    <t>34BUA069</t>
  </si>
  <si>
    <t>JF75E5013395</t>
  </si>
  <si>
    <t>LWBJF75AXH1013248</t>
  </si>
  <si>
    <t>https://drive.google.com/file/d/1Cf1Qk4LqOcQb5iPjTOyb9nHjK6U2r0yh/view?usp=sharing</t>
  </si>
  <si>
    <t>34BUB580</t>
  </si>
  <si>
    <t>JF75E5012894</t>
  </si>
  <si>
    <t>LWBJF75A5H1012699</t>
  </si>
  <si>
    <t>https://drive.google.com/file/d/1h-UXl9KgBR6uUuRTjapE5Q9dw1yWKcMG/view?usp=sharing</t>
  </si>
  <si>
    <t>34BUT354</t>
  </si>
  <si>
    <t>QS60V1000W181121300018R</t>
  </si>
  <si>
    <t>LJ7BLC1W3JA112096</t>
  </si>
  <si>
    <t>https://drive.google.com/file/d/1vrTHiFzt0eq4edteHfBb3jOpnrd6d3Rm/view?usp=sharing</t>
  </si>
  <si>
    <t>34CES220</t>
  </si>
  <si>
    <t>JF75E5103192</t>
  </si>
  <si>
    <t>LWBJF75A4K1103048</t>
  </si>
  <si>
    <t>https://drive.google.com/file/d/1wcms0r1uVjNOXE483T23mANPNEWQ9LX8/view?usp=sharing</t>
  </si>
  <si>
    <t>34CGG118</t>
  </si>
  <si>
    <t>JF75E5104616</t>
  </si>
  <si>
    <t>LWBJF75A8K1104588</t>
  </si>
  <si>
    <t>https://drive.google.com/file/d/1qld4v7x_1J5EBSxyIgn-X9mBCFpI7gL8/view?usp=sharing</t>
  </si>
  <si>
    <t>34CMP428</t>
  </si>
  <si>
    <t>JF75E5106452</t>
  </si>
  <si>
    <t>LWBJF75A6K1106405</t>
  </si>
  <si>
    <t>https://drive.google.com/file/d/16CGnQH2FUAw5AgQV36SZgdRFzsXLavHb/view?usp=sharing</t>
  </si>
  <si>
    <t>34NC0015</t>
  </si>
  <si>
    <t>JF26E5125723</t>
  </si>
  <si>
    <t>LWBJF26B1D1222317</t>
  </si>
  <si>
    <t>https://drive.google.com/file/d/1orhWiH8hkM1rdKDtnXcHUYNONiApQS2I/view?usp=sharing</t>
  </si>
  <si>
    <t>34NJ0494</t>
  </si>
  <si>
    <t>JF75E5001463</t>
  </si>
  <si>
    <t>LWBJF75A7H1001400</t>
  </si>
  <si>
    <t>https://drive.google.com/file/d/1b17EvGUkYby0SfPHHQsWAYlJYEt6svsb/view?usp=sharing</t>
  </si>
  <si>
    <t>34NJ0523</t>
  </si>
  <si>
    <t>JF75E5001496</t>
  </si>
  <si>
    <t>LWBJF75AXH1001424</t>
  </si>
  <si>
    <t>https://drive.google.com/file/d/1vCxHQcruVV4gH1AYJ7f-x3jaWVV5qa2O/view?usp=sharing</t>
  </si>
  <si>
    <t>34NT0319</t>
  </si>
  <si>
    <t>JF26E5124279</t>
  </si>
  <si>
    <t>LWBJF26B1D1220602</t>
  </si>
  <si>
    <t>https://drive.google.com/file/d/1ROT6vv4L8pHQYl6L_RdZ-f0QRz22Attp/view?usp=sharing</t>
  </si>
  <si>
    <t>34NT0351</t>
  </si>
  <si>
    <t>JF26E5125525</t>
  </si>
  <si>
    <t>LWBJF26B2D1222004</t>
  </si>
  <si>
    <t>https://drive.google.com/file/d/10ciDo5LHyYdT_PO1YawWELUezzeLXRtp/view?usp=sharing</t>
  </si>
  <si>
    <t>34NT6661</t>
  </si>
  <si>
    <t>263A20005764023</t>
  </si>
  <si>
    <t>NM426300006A63620</t>
  </si>
  <si>
    <t>https://drive.google.com/file/d/1lBszVwoT14Yn2GMU7zK7B2wTIl97CLjN/view?usp=sharing</t>
  </si>
  <si>
    <t>34SP8833</t>
  </si>
  <si>
    <t>199A90006476134</t>
  </si>
  <si>
    <t>NM422500006G78794</t>
  </si>
  <si>
    <t>https://drive.google.com/file/d/1mpqmmhpfT9FYLuTpso9YRwnulBEPWVVV/view?usp=sharing</t>
  </si>
  <si>
    <t>34BTP958</t>
  </si>
  <si>
    <t>Zümrütevler</t>
  </si>
  <si>
    <t>Mehmet Doğan</t>
  </si>
  <si>
    <t>JF75E5013942</t>
  </si>
  <si>
    <t>LWBJF75A5H1013836</t>
  </si>
  <si>
    <t>https://drive.google.com/file/d/1Q3mH2sfR86pwLoUOEGdhGzicXUoqswdK/view?usp=sharing</t>
  </si>
  <si>
    <t>34AAZ733</t>
  </si>
  <si>
    <t>34BBP304</t>
  </si>
  <si>
    <t>34BCZ752</t>
  </si>
  <si>
    <t>34BDK734</t>
  </si>
  <si>
    <t>34BU1687</t>
  </si>
  <si>
    <t>JF75E5003957</t>
  </si>
  <si>
    <t>LWBJF75A4H1003900</t>
  </si>
  <si>
    <t>https://drive.google.com/file/d/1JcmYSSe1F9Z0G7H0Tde1T5b-ktPESdm2/view?usp=sharing</t>
  </si>
  <si>
    <t>34BUG134</t>
  </si>
  <si>
    <t>JF75E5014082</t>
  </si>
  <si>
    <t>LWBJF75A7H1014003</t>
  </si>
  <si>
    <t>https://drive.google.com/file/d/1WYKlHe82NWdeFzcDYn1C8fr6DThmD5PJ/view?usp=sharing</t>
  </si>
  <si>
    <t>34BVA102</t>
  </si>
  <si>
    <t>34CAE528</t>
  </si>
  <si>
    <t>JF59E5108825</t>
  </si>
  <si>
    <t>LWBJF80A7J1006356</t>
  </si>
  <si>
    <t>https://drive.google.com/file/d/1dMkKiaIuUEsGaWIhhQqzTXjm7jhey8HA/view?usp=sharing</t>
  </si>
  <si>
    <t>34COD016</t>
  </si>
  <si>
    <t>JF75E5106336</t>
  </si>
  <si>
    <t>LWBJF75A6K1106288</t>
  </si>
  <si>
    <t>https://drive.google.com/file/d/1K0BmDY6Rs5GRJC0w0j9LqU9I6pJz9Ia-/view?usp=sharing</t>
  </si>
  <si>
    <t>34COD101</t>
  </si>
  <si>
    <t>JF75E5106259</t>
  </si>
  <si>
    <t>LWBJF75A6K1106209</t>
  </si>
  <si>
    <t>https://drive.google.com/file/d/1Cue1NlUmwuJfwskT5gGy9H2KGyKGNEfe/view?usp=sharing</t>
  </si>
  <si>
    <t>34DP0144</t>
  </si>
  <si>
    <t>JF75E5004109</t>
  </si>
  <si>
    <t>LWBJF75A7H1003924</t>
  </si>
  <si>
    <t>https://drive.google.com/file/d/1my2OUhYo951iOWi2RUr1NV2djnN7XEJn/view?usp=sharing</t>
  </si>
  <si>
    <t>34EE7934</t>
  </si>
  <si>
    <t>JF75E5005074</t>
  </si>
  <si>
    <t>LWBJF75A8H1005245</t>
  </si>
  <si>
    <t>https://drive.google.com/file/d/1hzOglwr5ETAsufxfKwKAiVK8iiA1LN7B/view?usp=sharing</t>
  </si>
  <si>
    <t>34ET1554</t>
  </si>
  <si>
    <t>JF75E5000969</t>
  </si>
  <si>
    <t>LWBJF75A8H1001096</t>
  </si>
  <si>
    <t>https://drive.google.com/file/d/1oB3R4kD0G2lqb2cEHKw4Lpdr379S9Uwz/view?usp=sharing</t>
  </si>
  <si>
    <t>34UT8134</t>
  </si>
  <si>
    <t>JF75E5003914</t>
  </si>
  <si>
    <t>LWBJF75A4H1003914</t>
  </si>
  <si>
    <t>https://drive.google.com/file/d/1QnV227JDKT6UXp2OhQIdjLSvJfGGNlUM/view?usp=sharing</t>
  </si>
  <si>
    <t>34UY1118</t>
  </si>
  <si>
    <t>JF75E5002135</t>
  </si>
  <si>
    <t>LWBJF75A4H1002248</t>
  </si>
  <si>
    <t>https://drive.google.com/file/d/1PFlXQ7EgjbDE5-ATvVPQgkI_-R4nmflx/view?usp=sharing</t>
  </si>
  <si>
    <t>34UY1127</t>
  </si>
  <si>
    <t>JF75E5002084</t>
  </si>
  <si>
    <t>LWBJF75A4H1002173</t>
  </si>
  <si>
    <t>https://drive.google.com/file/d/19YCWzI3RsT00j_wPQgMrwVya6jrHibwV/view?usp=sharing</t>
  </si>
  <si>
    <t>34CLE446</t>
  </si>
  <si>
    <t>Çayırova</t>
  </si>
  <si>
    <t>Kocaeli</t>
  </si>
  <si>
    <t>JF75E5105655</t>
  </si>
  <si>
    <t>LWBJF75A6K1105626</t>
  </si>
  <si>
    <t>https://drive.google.com/file/d/145az-40aOrmCt1h42A4XRYD-VFF1-pH9/view?usp=sharing</t>
  </si>
  <si>
    <t>34CLG649</t>
  </si>
  <si>
    <t>JF75E5105673</t>
  </si>
  <si>
    <t>LWBJF75A4K1105639</t>
  </si>
  <si>
    <t>https://drive.google.com/file/d/1iCrHGnZmXISK0HR7Is1dLhkdIFtZ7Bcf/view?usp=sharing</t>
  </si>
  <si>
    <t>34CLG665</t>
  </si>
  <si>
    <t>JF75E5105622</t>
  </si>
  <si>
    <t>LWBJF75A4K1105592</t>
  </si>
  <si>
    <t>https://drive.google.com/file/d/1Hzu71BPvfmfEBc9u1a482mYc_Z5eWCEB/view?usp=sharing</t>
  </si>
  <si>
    <t>34CLG684</t>
  </si>
  <si>
    <t>JF75E5105730</t>
  </si>
  <si>
    <t>LWBJF75A8K1105692</t>
  </si>
  <si>
    <t>https://drive.google.com/file/d/1khWrYUgE4Rm_o3hpfAS1GG5zkYkWNGJ_/view?usp=sharing</t>
  </si>
  <si>
    <t>34CLG723</t>
  </si>
  <si>
    <t>JF75E5105698</t>
  </si>
  <si>
    <t>LWBJF75AXK1105659</t>
  </si>
  <si>
    <t>https://drive.google.com/file/d/1gp7XTxrdBntsnXBUv2eInZyWi1AOLzD4/view?usp=sharing</t>
  </si>
  <si>
    <t>34CLG774</t>
  </si>
  <si>
    <t>JF75E5105675</t>
  </si>
  <si>
    <t>LWBJF75AXK1105645</t>
  </si>
  <si>
    <t>https://drive.google.com/file/d/1jLQiZIfJx16bkCTZx5jtWc5mMer9Xl3j/view?usp=sharing</t>
  </si>
  <si>
    <t>34CLD710</t>
  </si>
  <si>
    <t>Gebze</t>
  </si>
  <si>
    <t>JF75E5105577</t>
  </si>
  <si>
    <t>LWBJF75A1K1105551</t>
  </si>
  <si>
    <t>https://drive.google.com/file/d/15K9y3jjNTvUpAXYPvT_MkAG2HnrFICoG/view?usp=sharing</t>
  </si>
  <si>
    <t>34CLE181</t>
  </si>
  <si>
    <t>JF75E5105590</t>
  </si>
  <si>
    <t>LWBJF75A7K1105764</t>
  </si>
  <si>
    <t>https://drive.google.com/file/d/1eDOpny6DzQBjGTJmTNURGiJtySVL5sLh/view?usp=sharing</t>
  </si>
  <si>
    <t>34CLE377</t>
  </si>
  <si>
    <t>JF75E5105589</t>
  </si>
  <si>
    <t>LWBJF75A5K1105765</t>
  </si>
  <si>
    <t>https://drive.google.com/file/d/1dWZV97k_ClY5771y3tWlgUJP-yTOH2DQ/view?usp=sharing</t>
  </si>
  <si>
    <t>34CLG771</t>
  </si>
  <si>
    <t>JF75E5105695</t>
  </si>
  <si>
    <t>LWBJF75A1K1105677</t>
  </si>
  <si>
    <t>https://drive.google.com/file/d/13Z35kNXjauMkbIKXyRCbmtqZ4lKUaz2B/view?usp=sharing</t>
  </si>
  <si>
    <t>34CLH421</t>
  </si>
  <si>
    <t>JF75E5105617</t>
  </si>
  <si>
    <t>https://drive.google.com/file/d/15pm5jvtHQL4zUiE-9Id2Oc8XQnktscMc/view?usp=sharing</t>
  </si>
  <si>
    <t>34CLH527</t>
  </si>
  <si>
    <t>JF75E5105608</t>
  </si>
  <si>
    <t>LWBJF75A7K1105585</t>
  </si>
  <si>
    <t>https://drive.google.com/file/d/1lOjuVBysqOfgs57vv-a9af6b-4nu1PJx/view?usp=sharing</t>
  </si>
  <si>
    <t>34CLD661</t>
  </si>
  <si>
    <t>Yahya Kaptan</t>
  </si>
  <si>
    <t>JF75E5105610</t>
  </si>
  <si>
    <t>LWBJF75AXK1105578</t>
  </si>
  <si>
    <t>https://drive.google.com/file/d/1dVRsvh0BymynvPjLcAlgkx72m-x2g2-V/view?usp=sharing</t>
  </si>
  <si>
    <t>34CLE340</t>
  </si>
  <si>
    <t>JF75E5105596</t>
  </si>
  <si>
    <t>LWBJF75AXK1105581</t>
  </si>
  <si>
    <t>https://drive.google.com/file/d/1BesgGQ4CN_0RL-zw7LKMPYdOe6PeYEiF/view?usp=sharing</t>
  </si>
  <si>
    <t>34CLE413</t>
  </si>
  <si>
    <t>JF75E5105637</t>
  </si>
  <si>
    <t>LWBJF75A2K1105610</t>
  </si>
  <si>
    <t>https://drive.google.com/file/d/1sjZzuU4OtLYA1fGXS4wmihBYoH7qdkyz/view?usp=sharing</t>
  </si>
  <si>
    <t>34CLG796</t>
  </si>
  <si>
    <t>JF75E5105726</t>
  </si>
  <si>
    <t>LWBJF75A4K1105687</t>
  </si>
  <si>
    <t>https://drive.google.com/file/d/1FNu_sY3UWZsuJ_XJUGR_nCq-ZKryxp2b/view?usp=sharing</t>
  </si>
  <si>
    <t>34CLG908</t>
  </si>
  <si>
    <t>JF75E5105719</t>
  </si>
  <si>
    <t>LWBJF75A1K1105680</t>
  </si>
  <si>
    <t>https://drive.google.com/file/d/1pyQdTjN3hAbuv8Ez7RvHdSD8E2rVBmz5/view?usp=sharing</t>
  </si>
  <si>
    <t>34CLH551</t>
  </si>
  <si>
    <t>JF75E5105656</t>
  </si>
  <si>
    <t>LWBJF75A0K1105573</t>
  </si>
  <si>
    <t>https://drive.google.com/file/d/1aCAHbJvBA4CwkJcaZID9iyTHbxQRguaz/view?usp=sharing</t>
  </si>
  <si>
    <t>34CIJ768</t>
  </si>
  <si>
    <t>Kordon</t>
  </si>
  <si>
    <t>JF59E5111791</t>
  </si>
  <si>
    <t>LWBJF80A6J1008969</t>
  </si>
  <si>
    <t>https://drive.google.com/file/d/1nZ_ExcFjfPsvEAA1sEtQu8sNVpuBFChX/view?usp=sharing</t>
  </si>
  <si>
    <t>34CIK650</t>
  </si>
  <si>
    <t>JF59E5113396</t>
  </si>
  <si>
    <t>LWBJF80A0J1010278</t>
  </si>
  <si>
    <t>https://drive.google.com/file/d/1xiF79RZS_9f3z05STBBalO688nXpDZhI/view?usp=sharing</t>
  </si>
  <si>
    <t>34CIK985</t>
  </si>
  <si>
    <t>JF59E5113528</t>
  </si>
  <si>
    <t>LWBJF80A8J1010254</t>
  </si>
  <si>
    <t>https://drive.google.com/file/d/1n1rRRjwJbEjWIO4BCEkWBkCiWOoj057W/view?usp=sharing</t>
  </si>
  <si>
    <t>34CIL304</t>
  </si>
  <si>
    <t>JF59E5111794</t>
  </si>
  <si>
    <t>LWBJF80A9J1008965</t>
  </si>
  <si>
    <t>https://drive.google.com/file/d/1rqR0VLTXp51RKPVk1gLWjxbgvdIR_Aaa/view?usp=sharing</t>
  </si>
  <si>
    <t>34CIL312</t>
  </si>
  <si>
    <t>JF59E5111892</t>
  </si>
  <si>
    <t>LWBJF80AXJ1009087</t>
  </si>
  <si>
    <t>https://drive.google.com/file/d/1nIDkGgVJnyztRw9ivaDuow8hvqU2poiO/view?usp=sharing</t>
  </si>
  <si>
    <t>34CIL703</t>
  </si>
  <si>
    <t>JF59E5113942</t>
  </si>
  <si>
    <t>LWBJF80A6J1010639</t>
  </si>
  <si>
    <t>https://drive.google.com/file/d/1XZL_A-yX9STIlZFMSflWVixvS6bwkfsT/view?usp=sharing</t>
  </si>
  <si>
    <t>34CIL811</t>
  </si>
  <si>
    <t>JF59E5113951</t>
  </si>
  <si>
    <t>LWBJF80A1J1010645</t>
  </si>
  <si>
    <t>https://drive.google.com/file/d/1TmUBncXK7bLBSsp376XWOzuVBHTayXWx/view?usp=sharing</t>
  </si>
  <si>
    <t>34CIJ599</t>
  </si>
  <si>
    <t>Balçova</t>
  </si>
  <si>
    <t>34CIJ657</t>
  </si>
  <si>
    <t>JF59E5113954</t>
  </si>
  <si>
    <t>LWBJF80A6J1010656</t>
  </si>
  <si>
    <t>https://drive.google.com/file/d/1ZbQsek9yTdz6N47Z7QCHvE130TJU1auP/view?usp=sharing</t>
  </si>
  <si>
    <t>34CIJ713</t>
  </si>
  <si>
    <t>JF59E5113863</t>
  </si>
  <si>
    <t>LWBJF80A5J1010650</t>
  </si>
  <si>
    <t>https://drive.google.com/file/d/1Obh9tZ7Irs4tM1kl22l4HI8WbpdY4hlV/view?usp=sharing</t>
  </si>
  <si>
    <t>34CIJ787</t>
  </si>
  <si>
    <t>JF59E5113794</t>
  </si>
  <si>
    <t>LWBJF80A7J1010651</t>
  </si>
  <si>
    <t>https://drive.google.com/file/d/1N3Ehtg3TdSSel89o6N0J9hlWYxK8vy6K/view?usp=sharing</t>
  </si>
  <si>
    <t>34CIK656</t>
  </si>
  <si>
    <t>JF59E5111812</t>
  </si>
  <si>
    <t>LWBJF80A9J1008948</t>
  </si>
  <si>
    <t>https://drive.google.com/file/d/16VlQoZ_1xHOyDtHuOQg2SWpzFhLtBjaO/view?usp=sharing</t>
  </si>
  <si>
    <t>34CIK687</t>
  </si>
  <si>
    <t>JF59E5112145</t>
  </si>
  <si>
    <t>LWBJF80A8J1009279</t>
  </si>
  <si>
    <t>https://drive.google.com/file/d/19FCLEUTcwKpUlbo1Snroxwm7DVmwHqKY/view?usp=sharing</t>
  </si>
  <si>
    <t>34CIK732</t>
  </si>
  <si>
    <t>JF59E5113817</t>
  </si>
  <si>
    <t>LWBJF80A1J1010676</t>
  </si>
  <si>
    <t>https://drive.google.com/file/d/1TOZrqjbZv_DL0GH1I6Z8IRfQuLzbQ_UT/view?usp=sharing</t>
  </si>
  <si>
    <t>34CIL146</t>
  </si>
  <si>
    <t>JF59E5112127</t>
  </si>
  <si>
    <t>LWBJF80AXJ1009297</t>
  </si>
  <si>
    <t>https://drive.google.com/file/d/1dP21-6mXjO1srXgKcdrPMpr55YW8SIzP/view?usp=sharing</t>
  </si>
  <si>
    <t>34CIL289</t>
  </si>
  <si>
    <t>JF59E5111967</t>
  </si>
  <si>
    <t>LWBJF80A0J1009096</t>
  </si>
  <si>
    <t>https://drive.google.com/file/d/1dDm-PjCLwoUCI76ti1EK9WkwqqvvPK4b/view?usp=sharing</t>
  </si>
  <si>
    <t>34CIL669</t>
  </si>
  <si>
    <t>JF59E5113774</t>
  </si>
  <si>
    <t>LWBJF80A5J1010664</t>
  </si>
  <si>
    <t>https://drive.google.com/file/d/1tXCOgv7Qox5WMR3z-nxHE4XaVScPAmT-/view?usp=sharing</t>
  </si>
  <si>
    <t>34CIL848</t>
  </si>
  <si>
    <t>JF59E5113759</t>
  </si>
  <si>
    <t>LWBJF80A0J1010653</t>
  </si>
  <si>
    <t>https://drive.google.com/file/d/1iJ8AwvPN0xasi0__nyRELdBompom-hev/view?usp=sharing</t>
  </si>
  <si>
    <t>34CKF533</t>
  </si>
  <si>
    <t>JF75E5105803</t>
  </si>
  <si>
    <t>LWBJF75A0K1105895</t>
  </si>
  <si>
    <t>https://drive.google.com/file/d/1pUIUJ8W75sMld7sO6bnt5TQPP1qtvEDR/view?usp=sharing</t>
  </si>
  <si>
    <t>34CIH784</t>
  </si>
  <si>
    <t>Bornova</t>
  </si>
  <si>
    <t>JF75E5104893</t>
  </si>
  <si>
    <t>LWBJF75A5K1104838</t>
  </si>
  <si>
    <t>https://drive.google.com/file/d/1N4nL4O1934uYN0drfR3tb8qpkhtY2oYH/view?usp=sharing</t>
  </si>
  <si>
    <t>34CIJ671</t>
  </si>
  <si>
    <t>JF59E5112202</t>
  </si>
  <si>
    <t>LWBJF80A1J1009253</t>
  </si>
  <si>
    <t>https://drive.google.com/file/d/1uRVNAxacrwmug9N35MngH2AOg0jR3gVg/view?usp=sharing</t>
  </si>
  <si>
    <t>34CIJ689</t>
  </si>
  <si>
    <t>JF59E5112136</t>
  </si>
  <si>
    <t>LWBJF80A7J1009287</t>
  </si>
  <si>
    <t>https://drive.google.com/file/d/1s6XlZopZ_wyd_CN6-kZjJcPVn75iNklz/view?usp=sharing</t>
  </si>
  <si>
    <t>34CIJ736</t>
  </si>
  <si>
    <t>JF59E5111781</t>
  </si>
  <si>
    <t>LWBJF80A5J1008980</t>
  </si>
  <si>
    <t>https://drive.google.com/file/d/1IPHOZpp-nS50qpVQAwV0WRGL9KjPsSD5/view?usp=sharing</t>
  </si>
  <si>
    <t>34CIJ782</t>
  </si>
  <si>
    <t>JF59E5112059</t>
  </si>
  <si>
    <t>LWBJF80A0J1009342</t>
  </si>
  <si>
    <t>https://drive.google.com/file/d/1vsowr1NLuOV0r5OdQ507SJoqP_yykDX4/view?usp=sharing</t>
  </si>
  <si>
    <t>34CIK834</t>
  </si>
  <si>
    <t>JF59E5111787</t>
  </si>
  <si>
    <t>LWBJF80AXJ1008974</t>
  </si>
  <si>
    <t>https://drive.google.com/file/d/1P0AxjGq7SKakbez9zjXg_KzkZ5kEkVzk/view?usp=sharing</t>
  </si>
  <si>
    <t>34CIL218</t>
  </si>
  <si>
    <t>JF59E5111799</t>
  </si>
  <si>
    <t>LWBJF80A1J1008961</t>
  </si>
  <si>
    <t>https://drive.google.com/file/d/1DtSul-hg70eFCHI8ajRw5y3YaZvvqYaA/view?usp=sharing</t>
  </si>
  <si>
    <t>34CIL368</t>
  </si>
  <si>
    <t>JF59E5111818</t>
  </si>
  <si>
    <t>LWBJF80A8J1008942</t>
  </si>
  <si>
    <t>https://drive.google.com/file/d/1KIBY3BLip8SNWPooyY5cvuOeotBO1LjN/view?usp=sharing</t>
  </si>
  <si>
    <t>34CIL736</t>
  </si>
  <si>
    <t>JF59E5112044</t>
  </si>
  <si>
    <t>LWBJF80A5J1009062</t>
  </si>
  <si>
    <t>https://drive.google.com/file/d/1RYLyYadKRTG9TnU0i2kXQAr6kkTZ6RhA/view?usp=sharing</t>
  </si>
  <si>
    <t>34CIL739</t>
  </si>
  <si>
    <t>JF59E5112129</t>
  </si>
  <si>
    <t>LWBJF80ADJ1009292</t>
  </si>
  <si>
    <t>https://drive.google.com/file/d/12l520XkcW5YYVBGL38-qFBz_u_uSaUuh/view?usp=sharing</t>
  </si>
  <si>
    <t>34CLG137</t>
  </si>
  <si>
    <t>JF75E5105751</t>
  </si>
  <si>
    <t>LWBJF75A8K1105711</t>
  </si>
  <si>
    <t>https://drive.google.com/file/d/1RXEKTAJQklkxGgC3MNnHzAAFsNP7sMU3/view?usp=sharing</t>
  </si>
  <si>
    <t>34CMG782</t>
  </si>
  <si>
    <t>JF75E5105800</t>
  </si>
  <si>
    <t>LWBJF75A6K1105898</t>
  </si>
  <si>
    <t>https://drive.google.com/file/d/120MYzSF1JjszdHWGPKgU1MpczihQS3H7/view?usp=sharing</t>
  </si>
  <si>
    <t>34CMG817</t>
  </si>
  <si>
    <t>JF75E5105852</t>
  </si>
  <si>
    <t>LWBJF75A9K1105796</t>
  </si>
  <si>
    <t>https://drive.google.com/file/d/1wwoqaLfpWCyoZhynZGoEo_Bf9z50dQ1L/view?usp=sharing</t>
  </si>
  <si>
    <t>34CMG894</t>
  </si>
  <si>
    <t>JF75E5105876</t>
  </si>
  <si>
    <t>LWBJF75A2K1105817</t>
  </si>
  <si>
    <t>https://drive.google.com/file/d/1oERkJITAhrU482F5x47N4trcCPp1jHlF/view?usp=sharing</t>
  </si>
  <si>
    <t>34CMH065</t>
  </si>
  <si>
    <t>JF75E5105846</t>
  </si>
  <si>
    <t>LWBJF75A1K1105789</t>
  </si>
  <si>
    <t>https://drive.google.com/file/d/1zy5Ev7eMj9iDqBtF05QZ5C7_mA3Zs_k7/view?usp=sharing</t>
  </si>
  <si>
    <t>34CMH314</t>
  </si>
  <si>
    <t>JF75E5105830</t>
  </si>
  <si>
    <t>LWBJF75A0K1105783</t>
  </si>
  <si>
    <t>https://drive.google.com/file/d/15kxpYT3lgGFfCeit5tq08khQt6YciMLH/view?usp=sharing</t>
  </si>
  <si>
    <t>34CMH346</t>
  </si>
  <si>
    <t>JF75E5105886</t>
  </si>
  <si>
    <t>LWBJF75A4K1105835</t>
  </si>
  <si>
    <t>https://drive.google.com/file/d/1bip0sJkZR3owL4vNCUYYCMiazWpkPzO6/view?usp=sharing</t>
  </si>
  <si>
    <t>34CDP429</t>
  </si>
  <si>
    <t>Yenibosna</t>
  </si>
  <si>
    <t>Mehmet Karadoğan</t>
  </si>
  <si>
    <t>JF75E5102771</t>
  </si>
  <si>
    <t>LWBJF75A0K1102978</t>
  </si>
  <si>
    <t>https://drive.google.com/open?id=1USU14PNZQnqmko7gkJPlDE3uNTf6TnvD</t>
  </si>
  <si>
    <t>34RV0582</t>
  </si>
  <si>
    <t>JF75E5001537</t>
  </si>
  <si>
    <t>LWBJF75A3H1001457</t>
  </si>
  <si>
    <t>https://drive.google.com/open?id=1sDlHFJEYAHiD5tY4ryKaq67gLXAD4AeJ</t>
  </si>
  <si>
    <t>34CGC334</t>
  </si>
  <si>
    <t>JF75E5104842</t>
  </si>
  <si>
    <t>LWBJF75A5K1104791</t>
  </si>
  <si>
    <t>https://drive.google.com/open?id=1KSQK-2MaF-4YyJDoU1HoYVoNtMCvjWfs</t>
  </si>
  <si>
    <t>34CGC489</t>
  </si>
  <si>
    <t>JF75E5104977</t>
  </si>
  <si>
    <t>LWBJF75A9K1105183</t>
  </si>
  <si>
    <t>https://drive.google.com/open?id=1snavoD-UuO4Pl73y7ahm-tq9XJakxeuh</t>
  </si>
  <si>
    <t>34RV1472</t>
  </si>
  <si>
    <t>JF75E5004619</t>
  </si>
  <si>
    <t>LWBJF75A6H1004577</t>
  </si>
  <si>
    <t>https://drive.google.com/open?id=1UtojY-74H4JdbXLdHYO6SGXOm0ROSk16</t>
  </si>
  <si>
    <t>34BUY757</t>
  </si>
  <si>
    <t>JF75E5013984</t>
  </si>
  <si>
    <t>LWBJF75A9H1013841</t>
  </si>
  <si>
    <t>https://drive.google.com/open?id=1wJ0vNgDCVQjh7hl4kTHu-FZ_AHkVJyr-</t>
  </si>
  <si>
    <t>34FE7085</t>
  </si>
  <si>
    <t>199A90006443526</t>
  </si>
  <si>
    <t>NM422500006G45017</t>
  </si>
  <si>
    <t>https://drive.google.com/open?id=1BbRi1myHlyoNr9B1L7Eh3iCG8nziP4Qi</t>
  </si>
  <si>
    <t>34BTZ905</t>
  </si>
  <si>
    <t>LWBJF75A3H1012409</t>
  </si>
  <si>
    <t>https://drive.google.com/open?id=1caKEU9rWaeJkil1ezT6FMAf4p2JgrtPg</t>
  </si>
  <si>
    <t>34BTZ418</t>
  </si>
  <si>
    <t>JF75E5012756</t>
  </si>
  <si>
    <t>LWBJF75A0H1012772</t>
  </si>
  <si>
    <t>https://drive.google.com/open?id=1sAWoFmKZJc_r--mfV4tj45ptrETiyUuQ</t>
  </si>
  <si>
    <t>34FE7086</t>
  </si>
  <si>
    <t>199A90006443644</t>
  </si>
  <si>
    <t>NM422500006G45242</t>
  </si>
  <si>
    <t>https://drive.google.com/open?id=1hnJB0qFyN3Nhkg3mmLCmVbZ5HUSCL0gf</t>
  </si>
  <si>
    <t>34FE7092</t>
  </si>
  <si>
    <t>199A90006479158</t>
  </si>
  <si>
    <t>NM422500006G85986</t>
  </si>
  <si>
    <t>https://drive.google.com/open?id=10VQLB4SV7OGon6xuhxTlkRPcpjo-27ro</t>
  </si>
  <si>
    <t>34BCT706</t>
  </si>
  <si>
    <t>Avcılar</t>
  </si>
  <si>
    <t>Mehmet Yalçınkaya</t>
  </si>
  <si>
    <t>330a10006700678</t>
  </si>
  <si>
    <t>NM422500006J18882</t>
  </si>
  <si>
    <t>https://drive.google.com/open?id=1rMhUNHZeL0fLSEdU08k16DjL0N7i4cHn</t>
  </si>
  <si>
    <t>34BUG265</t>
  </si>
  <si>
    <t>JF75E5014102</t>
  </si>
  <si>
    <t>LWBJF75A1H1013994</t>
  </si>
  <si>
    <t>https://drive.google.com/open?id=1HI-ccAA0WldI7DoYO24i0S2DGPLAslbW</t>
  </si>
  <si>
    <t>34CDK112</t>
  </si>
  <si>
    <t>JF75E5103794</t>
  </si>
  <si>
    <t>LWBJF75A2K1103596</t>
  </si>
  <si>
    <t>https://drive.google.com/open?id=1QYnBxqymd7Po6mDVwUzVyTeOl6qru5a4</t>
  </si>
  <si>
    <t>34CEP532</t>
  </si>
  <si>
    <t>JF75E5103176</t>
  </si>
  <si>
    <t>LWBJF75A3K1103123</t>
  </si>
  <si>
    <t>https://drive.google.com/open?id=1t9AvNsgHc7iws3pBu0hubXNUDQKoLt_L</t>
  </si>
  <si>
    <t>34CGC118</t>
  </si>
  <si>
    <t>JF75E5104595</t>
  </si>
  <si>
    <t>LWBJF75A4K1104605</t>
  </si>
  <si>
    <t>https://drive.google.com/open?id=19iTEJtdAo91xTymxsnBb5cJY8yQwLoJP</t>
  </si>
  <si>
    <t>34NT0321</t>
  </si>
  <si>
    <t>JF26E5124256</t>
  </si>
  <si>
    <t>LWBJF26B7D1220622</t>
  </si>
  <si>
    <t>https://drive.google.com/open?id=15iHsBqHY0K_zqE7M0yG-80q3cAleWJgC</t>
  </si>
  <si>
    <t>34SN4573</t>
  </si>
  <si>
    <t>199A90006478264</t>
  </si>
  <si>
    <t>NM422500006G85610</t>
  </si>
  <si>
    <t>https://drive.google.com/open?id=1XOMf3Vc6-3BhXTv-Atohs8WNDwfX5AEn</t>
  </si>
  <si>
    <t>34SN9253</t>
  </si>
  <si>
    <t>JF75E5003923</t>
  </si>
  <si>
    <t>LWBJF75A1H1003868</t>
  </si>
  <si>
    <t>https://drive.google.com/open?id=1Ce5Ivs9iYghLpocySdNJOZx0ptsbUt3h</t>
  </si>
  <si>
    <t>34TD4538</t>
  </si>
  <si>
    <t>JF26E5133177</t>
  </si>
  <si>
    <t>LWBJF26B3D1229365</t>
  </si>
  <si>
    <t>https://drive.google.com/open?id=17ssQUeWW6Wu-W6HTLMQeGCWQvEpkOwg2</t>
  </si>
  <si>
    <t>34TD9358</t>
  </si>
  <si>
    <t>JF26E5133107</t>
  </si>
  <si>
    <t>LWBJF26BXD1229296</t>
  </si>
  <si>
    <t>https://drive.google.com/open?id=1bL_2qy7q8XiMQQbF4s8TodNuXQUZo0J0</t>
  </si>
  <si>
    <t>34BBP356</t>
  </si>
  <si>
    <t>Bahçeşehir</t>
  </si>
  <si>
    <t>330A10006684117</t>
  </si>
  <si>
    <t>NM422500006J15802</t>
  </si>
  <si>
    <t>https://drive.google.com/open?id=1vQTjmT6f-VlADIE40AV_qylgZt_9ioTE</t>
  </si>
  <si>
    <t>34BHE407</t>
  </si>
  <si>
    <t>JF75E5010077</t>
  </si>
  <si>
    <t>LWBJF75A2H1010120</t>
  </si>
  <si>
    <t>https://drive.google.com/open?id=1g4l-U6S4193dP71oha5TblKbaHl0YRKw</t>
  </si>
  <si>
    <t>34BUG249</t>
  </si>
  <si>
    <t>JF75E5013432</t>
  </si>
  <si>
    <t>LWBJF75AXH1013279</t>
  </si>
  <si>
    <t>https://drive.google.com/open?id=1aJD8LufpHs_yM5gvmAK0X6GHQvKU3L1p</t>
  </si>
  <si>
    <t>34COD178</t>
  </si>
  <si>
    <t>JF75E5106176</t>
  </si>
  <si>
    <t>LWBJF75A7K1106123</t>
  </si>
  <si>
    <t>https://drive.google.com/open?id=16N_UTpscH0veTWYWnf-lGCf0hK8OpIXu</t>
  </si>
  <si>
    <t>34COM175</t>
  </si>
  <si>
    <t>JF75E5106781</t>
  </si>
  <si>
    <t>LWBJF75A0K1106724</t>
  </si>
  <si>
    <t>https://drive.google.com/open?id=1qIv1Y7hox9QxqC1-R6qTVXqldlzuBrsq</t>
  </si>
  <si>
    <t>34NC7328</t>
  </si>
  <si>
    <t>JF26E5125799</t>
  </si>
  <si>
    <t>LWBJF26B9D1222274</t>
  </si>
  <si>
    <t>https://drive.google.com/open?id=1cHKBwRJEcntk7YkBkQGPRbyMSFX8xIsZ</t>
  </si>
  <si>
    <t>34SN9248</t>
  </si>
  <si>
    <t>JF75E5005092</t>
  </si>
  <si>
    <t>LWBJF75A9H1005125</t>
  </si>
  <si>
    <t>https://drive.google.com/open?id=19zsgWS8Z7OsMb8BqovUWowIU1Pyt841V</t>
  </si>
  <si>
    <t>34SN9250</t>
  </si>
  <si>
    <t>JF75E5005056</t>
  </si>
  <si>
    <t>LWBJF75A3H1005248</t>
  </si>
  <si>
    <t>https://drive.google.com/open?id=1quo2AZkvq1yrxD6WDyhcIaQtQ1mwZZgo</t>
  </si>
  <si>
    <t>34SN9251</t>
  </si>
  <si>
    <t>JF75E5003915</t>
  </si>
  <si>
    <t>LWBJF75A9H1003861</t>
  </si>
  <si>
    <t>https://drive.google.com/open?id=1t3eTbuqaTA1HmvFYYEJW-k6QRwvzkFLS</t>
  </si>
  <si>
    <t>34BBP398</t>
  </si>
  <si>
    <t>Küçükçekmece</t>
  </si>
  <si>
    <t>330A10006689805</t>
  </si>
  <si>
    <t>NM422500006J15922</t>
  </si>
  <si>
    <t>https://drive.google.com/open?id=1O9LjOsoM4gA-k9YZDLzgx7sK_29LFHNm</t>
  </si>
  <si>
    <t>34BHE400</t>
  </si>
  <si>
    <t>JF75E5010027</t>
  </si>
  <si>
    <t>LWBJF75A2H1010179</t>
  </si>
  <si>
    <t>https://drive.google.com/open?id=1uDYC8n1-NB_UQrkeBCmqkL9YViSYxqJQ</t>
  </si>
  <si>
    <t>34BTP952</t>
  </si>
  <si>
    <t>JF75E5013774</t>
  </si>
  <si>
    <t>LWBJF75A9H1013628</t>
  </si>
  <si>
    <t>https://drive.google.com/open?id=1oZLAi0t2amUdAOz4Y1qTnAPGrMzcXXEa</t>
  </si>
  <si>
    <t>34BUY738</t>
  </si>
  <si>
    <t>JF75E5013725</t>
  </si>
  <si>
    <t>LWBJF75A3H1013835</t>
  </si>
  <si>
    <t>https://drive.google.com/open?id=1o6iQwYc7IXT5Mto2f0E3D-4D1J6wjTQc</t>
  </si>
  <si>
    <t>34CDN857</t>
  </si>
  <si>
    <t>JF75E5102801</t>
  </si>
  <si>
    <t>LWBJF75A5K1102958</t>
  </si>
  <si>
    <t>https://drive.google.com/open?id=1o0bQ1iIjkKW-EHYV2dk9hUsatB3iKvVh</t>
  </si>
  <si>
    <t>34CEP296</t>
  </si>
  <si>
    <t>JF75E5103108</t>
  </si>
  <si>
    <t>LWBJF75A2K1102996</t>
  </si>
  <si>
    <t>https://drive.google.com/open?id=1ozGnAaojQenZzS042K1P362DF7fZaxeX</t>
  </si>
  <si>
    <t>34CEP602</t>
  </si>
  <si>
    <t>JF75E5103102</t>
  </si>
  <si>
    <t>LWBJF75A8K1103120</t>
  </si>
  <si>
    <t>https://drive.google.com/open?id=10ogSlydo_rpVZxfiNJqMeVNUF7LlmLy-</t>
  </si>
  <si>
    <t>34CER126</t>
  </si>
  <si>
    <t>JF75E5103042</t>
  </si>
  <si>
    <t>LWBJF75A7K1103187</t>
  </si>
  <si>
    <t>https://drive.google.com/open?id=14dnnouNojJOM4xfq1KMul0P-Wiutmi-4</t>
  </si>
  <si>
    <t>34NT0324</t>
  </si>
  <si>
    <t>JF26E5124297</t>
  </si>
  <si>
    <t>LWBJF26B6D1220644</t>
  </si>
  <si>
    <t>https://drive.google.com/open?id=10L-h2EWbZ_wrBAuomFYj2R1cnZMyTFGy</t>
  </si>
  <si>
    <t>34NT3436</t>
  </si>
  <si>
    <t>263A20005765726</t>
  </si>
  <si>
    <t>NM426300006A63347</t>
  </si>
  <si>
    <t>https://drive.google.com/open?id=17FI3A8HN5jO9WeUc88yudzHyo0xSzbRA</t>
  </si>
  <si>
    <t>34SN4155</t>
  </si>
  <si>
    <t>JF75E5001119</t>
  </si>
  <si>
    <t>LWBJF75A4H1000981</t>
  </si>
  <si>
    <t>https://drive.google.com/open?id=1gGphKC7kBWn1FQ7kqTbiNdyYcMhVw0fO</t>
  </si>
  <si>
    <t>34SN4156</t>
  </si>
  <si>
    <t>JF75E5000919</t>
  </si>
  <si>
    <t>LWBJF75A1H1001117</t>
  </si>
  <si>
    <t>https://drive.google.com/open?id=1p2nP_N4sMICM61akjw5zAvg889mGh1v9</t>
  </si>
  <si>
    <t>34SN4779</t>
  </si>
  <si>
    <t>199A90006478282</t>
  </si>
  <si>
    <t>NM422500006G85310</t>
  </si>
  <si>
    <t>https://drive.google.com/open?id=1ZGKN0Yi3JXcOhwxiwANgGMuKZnRGyPlV</t>
  </si>
  <si>
    <t>34TD0830</t>
  </si>
  <si>
    <t>JF26E5132209</t>
  </si>
  <si>
    <t>LWBJF26B3D1228278</t>
  </si>
  <si>
    <t>https://drive.google.com/open?id=1ikfPDR6iqgbCdNsO1n8sqe_V_KhIn370</t>
  </si>
  <si>
    <t>34ABE201</t>
  </si>
  <si>
    <t>Batı Ataşehir</t>
  </si>
  <si>
    <t>199A90006479177</t>
  </si>
  <si>
    <t>NM422500006G86066</t>
  </si>
  <si>
    <t>https://drive.google.com/open?id=1hAvi8rvQFcYnMYjqkXy_mvfh8qOkFl-Y</t>
  </si>
  <si>
    <t>34BBP350</t>
  </si>
  <si>
    <t>330A10006698245</t>
  </si>
  <si>
    <t>NM422500006J16394</t>
  </si>
  <si>
    <t>https://drive.google.com/open?id=1LPl0rvz0M6q0BdprqWG63-WCUNHoOnpi</t>
  </si>
  <si>
    <t>34BCN971</t>
  </si>
  <si>
    <t>330A10006700697</t>
  </si>
  <si>
    <t>NM422500006J18724</t>
  </si>
  <si>
    <t>https://drive.google.com/open?id=1xuCaIxltec2FlJ21gW3QQtg1rKjjFc6v</t>
  </si>
  <si>
    <t>34BUB561</t>
  </si>
  <si>
    <t>JF75E5014121</t>
  </si>
  <si>
    <t>LWBJF75A9H1014021</t>
  </si>
  <si>
    <t>https://drive.google.com/open?id=1wyZpvD8C-1rjNrFpldt8CeFSSdhDIxoM</t>
  </si>
  <si>
    <t>34CDP337</t>
  </si>
  <si>
    <t>JF75E5102802</t>
  </si>
  <si>
    <t>LWBJF75A1K1102956</t>
  </si>
  <si>
    <t>https://drive.google.com/open?id=1NPM4eHAUdtK3zZza0NkLPD6FYAPU0HyB</t>
  </si>
  <si>
    <t>34CEH685</t>
  </si>
  <si>
    <t>JF75E5103011</t>
  </si>
  <si>
    <t>LWBJF75A3K1103221</t>
  </si>
  <si>
    <t>https://drive.google.com/open?id=1Kc_ewTqdYqB5BpktfG6Ym0Ja3kaJGRXC</t>
  </si>
  <si>
    <t>34CEK321</t>
  </si>
  <si>
    <t>JF75E5103150</t>
  </si>
  <si>
    <t>LWBJF75A3K1103015</t>
  </si>
  <si>
    <t>https://drive.google.com/open?id=1IM6QFv7ztdLmg8_kVRkK8PxI19pUqfbM</t>
  </si>
  <si>
    <t>34CEK780</t>
  </si>
  <si>
    <t>JF75E5103155</t>
  </si>
  <si>
    <t>LWBJF75A3K1103018</t>
  </si>
  <si>
    <t>https://drive.google.com/open?id=1dRPZKgUbT6KVUEBmc18r9VipNG8TGpl9</t>
  </si>
  <si>
    <t>34NC0020</t>
  </si>
  <si>
    <t>JF26E5125957</t>
  </si>
  <si>
    <t>LWBJF26B3D1222190</t>
  </si>
  <si>
    <t>https://drive.google.com/open?id=19PRQijkO4c4qi8IZLIgR4AEuxqfxiL1k</t>
  </si>
  <si>
    <t>34NT0215</t>
  </si>
  <si>
    <t>JF26E5124282</t>
  </si>
  <si>
    <t>LWBJF26B3D1220542</t>
  </si>
  <si>
    <t>https://drive.google.com/open?id=110I7blrI9LC_sODvxmLBvklBnpL33OE3</t>
  </si>
  <si>
    <t>34NT0218</t>
  </si>
  <si>
    <t>JF26E5123981</t>
  </si>
  <si>
    <t>LWBJF26B3D1220286</t>
  </si>
  <si>
    <t>https://drive.google.com/open?id=1a8pTRl2OfAHZxs4ubSdFdfTI0uoouENh</t>
  </si>
  <si>
    <t>34VS8619</t>
  </si>
  <si>
    <t>JF75F5002075</t>
  </si>
  <si>
    <t>LWBJF75A9H1002192</t>
  </si>
  <si>
    <t>DI</t>
  </si>
  <si>
    <t>https://drive.google.com/open?id=15HGursNiU2wNkNy_U9_bOjj4YdvOjQF_</t>
  </si>
  <si>
    <t>34VS8677</t>
  </si>
  <si>
    <t>JF75F5002261</t>
  </si>
  <si>
    <t>LWBJF75A9H1002249</t>
  </si>
  <si>
    <t>https://drive.google.com/open?id=1RpBpxKBXl6SH1TT56cXfHovKMPMZMnl5</t>
  </si>
  <si>
    <t>34ABD795</t>
  </si>
  <si>
    <t>Soyak Yenişehir</t>
  </si>
  <si>
    <t>199A90006479265</t>
  </si>
  <si>
    <t>NM422500006G86114</t>
  </si>
  <si>
    <t>https://drive.google.com/open?id=1q9FHeOrrMkFsJHwyozJRj8Rbh6hGQQKH</t>
  </si>
  <si>
    <t>34ABD796</t>
  </si>
  <si>
    <t>199A90006476090</t>
  </si>
  <si>
    <t>NM422500006G85549</t>
  </si>
  <si>
    <t>34BTZ903</t>
  </si>
  <si>
    <t>JE75E5012694</t>
  </si>
  <si>
    <t>LWBJE75A8H1012762</t>
  </si>
  <si>
    <t>https://drive.google.com/open?id=1Qb8YcLHfcYBQh7Hb0vrs51srtbveGiu-</t>
  </si>
  <si>
    <t>34CEK821</t>
  </si>
  <si>
    <t>JF75E5103174</t>
  </si>
  <si>
    <t>LWBJF75A3K1103030</t>
  </si>
  <si>
    <t>https://drive.google.com/open?id=1nnX7npfSPWF0OVyNGdKA1YnJyenQa3ZT</t>
  </si>
  <si>
    <t>34CER754</t>
  </si>
  <si>
    <t>JF75E5103313</t>
  </si>
  <si>
    <t>LWBJF75A3K1103323</t>
  </si>
  <si>
    <t>https://drive.google.com/open?id=1QiKKqXLGX_1CwzPqQMC5WqA8nUnvRi6s</t>
  </si>
  <si>
    <t>34CES121</t>
  </si>
  <si>
    <t>JF75E5103209</t>
  </si>
  <si>
    <t>LWBJF75A3K1103062</t>
  </si>
  <si>
    <t>https://drive.google.com/open?id=1HR4u2K7C_EE3ZPr7aExLJjl6pH_k-5K0</t>
  </si>
  <si>
    <t>34NC7428</t>
  </si>
  <si>
    <t>JF26E5124234</t>
  </si>
  <si>
    <t>LWBJF26B3D1220608</t>
  </si>
  <si>
    <t>https://drive.google.com/open?id=12E_i2mRXMp8ddvIUNR4XeHDhgNEi9aeS</t>
  </si>
  <si>
    <t>34TD0514</t>
  </si>
  <si>
    <t>JF26E5132201</t>
  </si>
  <si>
    <t>LWBJF26B0D1228268</t>
  </si>
  <si>
    <t>https://drive.google.com/open?id=1Pg_A6JIbYNYl3N3X-jRvWueW0Y-O0lMz</t>
  </si>
  <si>
    <t>34TD2137</t>
  </si>
  <si>
    <t>JF16EDGGJ01016</t>
  </si>
  <si>
    <t>MBLJFW165GGJ00864</t>
  </si>
  <si>
    <t>https://drive.google.com/open?id=16bK4l8au0x_rvmNF54H5Mf_TGAq8_qUd</t>
  </si>
  <si>
    <t>34TD2140</t>
  </si>
  <si>
    <t>JF26E5133115</t>
  </si>
  <si>
    <t>LWBJF26B9D1229242</t>
  </si>
  <si>
    <t>https://drive.google.com/open?id=1QIy49D4WWEGt56ys4_FRy_euh23HRuUG</t>
  </si>
  <si>
    <t>34TD3609</t>
  </si>
  <si>
    <t>JF26E5131848</t>
  </si>
  <si>
    <t>LWBJF26B3D1228121</t>
  </si>
  <si>
    <t>https://drive.google.com/open?id=17nQuP5bUjUsxHNfIVGa9fx6gDwZwRFQx</t>
  </si>
  <si>
    <t>34TD5784</t>
  </si>
  <si>
    <t>JF26E5133169</t>
  </si>
  <si>
    <t>LWBJF26B7D1229367</t>
  </si>
  <si>
    <t>https://drive.google.com/open?id=1VDtHhj13VpIN9mXRVY0qfSfKpEDpnbsk</t>
  </si>
  <si>
    <t>34VS8618</t>
  </si>
  <si>
    <t>JF75F5002130</t>
  </si>
  <si>
    <t>LWBJF75A2H1002180</t>
  </si>
  <si>
    <t>https://drive.google.com/open?id=11uuC_mUlwAwWn1YLJj25IEo22VVK2CwZ</t>
  </si>
  <si>
    <t>34AAU696</t>
  </si>
  <si>
    <t>Baraj Yolu</t>
  </si>
  <si>
    <t>Mehmet Üzgen</t>
  </si>
  <si>
    <t>JF75E5001433</t>
  </si>
  <si>
    <t>LWBJF75A9H1001642</t>
  </si>
  <si>
    <t>https://drive.google.com/open?id=1J8UqYjYVsucACUSiY2xOWDWtxubIjhx0</t>
  </si>
  <si>
    <t>34ABE244</t>
  </si>
  <si>
    <t>199A90006479267</t>
  </si>
  <si>
    <t>NM422500006G86282</t>
  </si>
  <si>
    <t>https://drive.google.com/open?id=1XQtCCUrM6WBdFrS3FXrAuAdtxG-iuh8Y</t>
  </si>
  <si>
    <t>34BVA184</t>
  </si>
  <si>
    <t>JF75E5013505</t>
  </si>
  <si>
    <t>LWBJF75A8H1013359</t>
  </si>
  <si>
    <t>https://drive.google.com/open?id=1tMz6z9rEnNnmti-9_GCLbdRqwenZQpj4</t>
  </si>
  <si>
    <t>34CER438</t>
  </si>
  <si>
    <t>JF75E5103086</t>
  </si>
  <si>
    <t>LWBJF75A9K1103143</t>
  </si>
  <si>
    <t>https://drive.google.com/open?id=15P_eNThdPCCpyTI2sW98qJngbMOujxX0</t>
  </si>
  <si>
    <t>34ET1079</t>
  </si>
  <si>
    <t>JF75E5001091</t>
  </si>
  <si>
    <t>LWBJF75A5H1000956</t>
  </si>
  <si>
    <t>https://drive.google.com/open?id=1dYSWzq6SrS1oAd-bLsmJnIwkSENmHf7t</t>
  </si>
  <si>
    <t>34GFL56</t>
  </si>
  <si>
    <t>JF75E5004012</t>
  </si>
  <si>
    <t>LWBJF75A1H1003949</t>
  </si>
  <si>
    <t>https://drive.google.com/open?id=18sy4qfvjeUO00fCn6Dyqe3xAiYaZD0qm</t>
  </si>
  <si>
    <t>34GFL58</t>
  </si>
  <si>
    <t>JF75E5004633</t>
  </si>
  <si>
    <t>LWBJF75A7H1004815</t>
  </si>
  <si>
    <t>https://drive.google.com/open?id=1vR-JRbrGGC0Zw3gWeezkvQwEvFKsfMJ-</t>
  </si>
  <si>
    <t>34NC0073</t>
  </si>
  <si>
    <t>JF26E5124303</t>
  </si>
  <si>
    <t>LWBJF26BXD1220601</t>
  </si>
  <si>
    <t>https://drive.google.com/open?id=1YaIVzpznxp90Tp3xqu3sW4M4ou-ZQQXo</t>
  </si>
  <si>
    <t>34NC7431</t>
  </si>
  <si>
    <t>JF26E5124243</t>
  </si>
  <si>
    <t>LWBJF26B8D1220550</t>
  </si>
  <si>
    <t>https://drive.google.com/open?id=1YoQS7jabiR3R4KHTrvucl-wFwesRE5a2</t>
  </si>
  <si>
    <t>34SC1400</t>
  </si>
  <si>
    <t>199A90006196750</t>
  </si>
  <si>
    <t>NM422500006E43532</t>
  </si>
  <si>
    <t>https://drive.google.com/open?id=1Dcnwb4NI621bOTWsXzIqxjmdwzGv68Sz</t>
  </si>
  <si>
    <t>34BCN974</t>
  </si>
  <si>
    <t>Göktürk</t>
  </si>
  <si>
    <t>Mehmet Yalman</t>
  </si>
  <si>
    <t>330A10006702973</t>
  </si>
  <si>
    <t>NM422500006J24808</t>
  </si>
  <si>
    <t>https://drive.google.com/open?id=1K1lI37LAM41wh8_KCStd9SRtBccNosm6</t>
  </si>
  <si>
    <t>34BDK375</t>
  </si>
  <si>
    <t>JF75E5008366</t>
  </si>
  <si>
    <t>LWBJF75A6H1008306</t>
  </si>
  <si>
    <t>https://drive.google.com/open?id=1KsT6ogk8cNAdrPaJe100jfLK4_rKx_fY</t>
  </si>
  <si>
    <t>34BDK483</t>
  </si>
  <si>
    <t>JF75E5008161</t>
  </si>
  <si>
    <t>LWBJF75A3H1008215</t>
  </si>
  <si>
    <t>https://drive.google.com/open?id=1LFGeVByadC8opcmherV8qYmCYAFPEeeU</t>
  </si>
  <si>
    <t>34BFB235</t>
  </si>
  <si>
    <t>330A10006698646</t>
  </si>
  <si>
    <t>NM422500006J16244</t>
  </si>
  <si>
    <t>https://drive.google.com/open?id=1bRqLSrtgky7loRdS85_zLT4cd3DK-vUL</t>
  </si>
  <si>
    <t>34BVA125</t>
  </si>
  <si>
    <t>JF75E5011286</t>
  </si>
  <si>
    <t>LWBJF75A3H1011146</t>
  </si>
  <si>
    <t>https://drive.google.com/open?id=1npwgyqzT72YKulLZ5zdt4_MuaPHyi3UE</t>
  </si>
  <si>
    <t>34CDK761</t>
  </si>
  <si>
    <t>JF75E5103525</t>
  </si>
  <si>
    <t>LWBJF75A8K1103778</t>
  </si>
  <si>
    <t>https://drive.google.com/open?id=16aE8fNBUS6cPt8YsMIm9XwSnkqFK9dTK</t>
  </si>
  <si>
    <t>34CDP401</t>
  </si>
  <si>
    <t>JF75E5103477</t>
  </si>
  <si>
    <t>LWBJF75A1K1103444</t>
  </si>
  <si>
    <t>https://drive.google.com/open?id=1NCFTlbaD42BJ2Rmg-rlx7S3ZiF8rEtSQ</t>
  </si>
  <si>
    <t>34CES063</t>
  </si>
  <si>
    <t>LWBJF75A7K1103173</t>
  </si>
  <si>
    <t>https://drive.google.com/open?id=1TFeht1QmxOZNVxlbnSPAxuoHpstWx6ZY</t>
  </si>
  <si>
    <t>34CEZ328</t>
  </si>
  <si>
    <t>JF75E5105160</t>
  </si>
  <si>
    <t>LWBJF75A4K1105107</t>
  </si>
  <si>
    <t>https://drive.google.com/open?id=13iAblBE8dfMgYVtdzvzSWfbgaI6C0fp7</t>
  </si>
  <si>
    <t>34CLJ186</t>
  </si>
  <si>
    <t>JF75E5105776</t>
  </si>
  <si>
    <t>LWBJF75A4K1105737</t>
  </si>
  <si>
    <t>https://drive.google.com/open?id=1qhcChU08wuwzqYMaL8-MCiPchOn3TXQn</t>
  </si>
  <si>
    <t>34COD353</t>
  </si>
  <si>
    <t>JF75E5106150</t>
  </si>
  <si>
    <t>LWBJF75A9K1106138</t>
  </si>
  <si>
    <t>https://drive.google.com/open?id=1x9seC_Z6CL7Mh6c8ADyVMSTrJmNWC0mZ</t>
  </si>
  <si>
    <t>34COD150</t>
  </si>
  <si>
    <t>JF75E5106202</t>
  </si>
  <si>
    <t>LWBJF75A7K1106154</t>
  </si>
  <si>
    <t>https://drive.google.com/open?id=1MN-muTC89PY4YQiP081xw5jAqW627KOz</t>
  </si>
  <si>
    <t>34ET2617</t>
  </si>
  <si>
    <t>JF75E5002206</t>
  </si>
  <si>
    <t>LWBJF75A9H1002113</t>
  </si>
  <si>
    <t>https://drive.google.com/open?id=1H7kGBiDcmkIfv9IjouwO3EoRYVWC8Rpf</t>
  </si>
  <si>
    <t>JF75E5008321</t>
  </si>
  <si>
    <t>LWBJF75A0H1008188</t>
  </si>
  <si>
    <t>34BDK019</t>
  </si>
  <si>
    <t>34BBP276</t>
  </si>
  <si>
    <t>Soğanlık</t>
  </si>
  <si>
    <t>Mert Can</t>
  </si>
  <si>
    <t>https://drive.google.com/file/d/126m966GhvIMLrV14NJeTFkxOCUCPmUoJ/view?usp=sharing</t>
  </si>
  <si>
    <t>34CDL942</t>
  </si>
  <si>
    <t>JF75E5103804</t>
  </si>
  <si>
    <t>LWBJF75A1K1103606</t>
  </si>
  <si>
    <t>34CDN229</t>
  </si>
  <si>
    <t>JF75E5101602</t>
  </si>
  <si>
    <t>LWBJF75A0K1101555</t>
  </si>
  <si>
    <t>https://drive.google.com/file/d/1Nrcor-gkBfzHXfNdj5j2wGxP23Vp6sQA/view?usp=sharing</t>
  </si>
  <si>
    <t>34CDN411</t>
  </si>
  <si>
    <t>JF75E5101621</t>
  </si>
  <si>
    <t>LWBJF75A6K1101771</t>
  </si>
  <si>
    <t>https://drive.google.com/file/d/18D0y-lbledOkVuwWigBcP-RpOWv9j7JS/view?usp=sharing</t>
  </si>
  <si>
    <t>34CDP574</t>
  </si>
  <si>
    <t>JF75E5101544</t>
  </si>
  <si>
    <t>LWBJF75A3K1101579</t>
  </si>
  <si>
    <t>https://drive.google.com/file/d/1nJMDiiVIz97bqGbhxf_RxFpF92EV3rzf/view?usp=sharing</t>
  </si>
  <si>
    <t>34CDP581</t>
  </si>
  <si>
    <t>JF75E5101618</t>
  </si>
  <si>
    <t>LWBJF75A5K1101731</t>
  </si>
  <si>
    <t>https://drive.google.com/file/d/19mXNsumf83mrMrUeqH3gOvipacb7MJFV/view?usp=sharing</t>
  </si>
  <si>
    <t>34CDS233</t>
  </si>
  <si>
    <t>JF75E5102497</t>
  </si>
  <si>
    <t>LWBJF75A9K1102705</t>
  </si>
  <si>
    <t>https://drive.google.com/file/d/1nvA2edz-UX3OHmFor_ofmvY4zItL8D6t/view?usp=sharing</t>
  </si>
  <si>
    <t>34CET315</t>
  </si>
  <si>
    <t>JF75E5103321</t>
  </si>
  <si>
    <t>LWBJF75AXK1103393</t>
  </si>
  <si>
    <t>https://drive.google.com/file/d/1NvVVdMpVHgjI9B_0UCDKDiMvXFVTU_G4/view?usp=sharing</t>
  </si>
  <si>
    <t>34CFD743</t>
  </si>
  <si>
    <t>330A10006898496</t>
  </si>
  <si>
    <t>NM422500006N98904</t>
  </si>
  <si>
    <t>https://drive.google.com/file/d/1b7EaSmOVXM9QgmVVj5iAMtv0_PIrY6Gr/view?usp=sharing</t>
  </si>
  <si>
    <t>34CGG297</t>
  </si>
  <si>
    <t>JF75E5104731</t>
  </si>
  <si>
    <t>LWBJF75A8K1104736</t>
  </si>
  <si>
    <t>https://drive.google.com/file/d/1Lo4vo1Q6YfIvknjSfKOH93VSVmixLAmW/view?usp=sharing</t>
  </si>
  <si>
    <t>34CLB011</t>
  </si>
  <si>
    <t>JF75E5105773</t>
  </si>
  <si>
    <t>LWBJF75A9K1105734</t>
  </si>
  <si>
    <t>https://drive.google.com/file/d/1ZWVoBgii-COBWMJuYQ3rTAHg8Wj6PuTc/view?usp=sharing</t>
  </si>
  <si>
    <t>34CLK265</t>
  </si>
  <si>
    <t>JF75E5105688</t>
  </si>
  <si>
    <t>LWBJF75A5K1105651</t>
  </si>
  <si>
    <t>34CNU971</t>
  </si>
  <si>
    <t>JF75E5106603</t>
  </si>
  <si>
    <t>LWBJF75A2K1106675</t>
  </si>
  <si>
    <t>34COL927</t>
  </si>
  <si>
    <t>JF75E5106703</t>
  </si>
  <si>
    <t>LWBJF75A6K1106646</t>
  </si>
  <si>
    <t>34SF828</t>
  </si>
  <si>
    <t>K9KC612R418979</t>
  </si>
  <si>
    <t>VF15R040H56889700</t>
  </si>
  <si>
    <t>CY</t>
  </si>
  <si>
    <t>https://drive.google.com/file/d/1fYCHL6xtqdVrDemY-ofEkDqJq7MAZlXI/view?usp=sharing</t>
  </si>
  <si>
    <t>34TD6843</t>
  </si>
  <si>
    <t>JF26E5133255</t>
  </si>
  <si>
    <t>LWBJF26B0D1229369</t>
  </si>
  <si>
    <t>https://drive.google.com/file/d/16oo3fvAPQYSChOyZ86-3aV47KTvUwA2i/view?usp=sharing</t>
  </si>
  <si>
    <t>34TD9434</t>
  </si>
  <si>
    <t>JF26E5133093</t>
  </si>
  <si>
    <t>LWBJF26B6D1229232</t>
  </si>
  <si>
    <t>34BTZ901</t>
  </si>
  <si>
    <t>Acıbadem</t>
  </si>
  <si>
    <t>Murat Topçu</t>
  </si>
  <si>
    <t>JF75E5014001</t>
  </si>
  <si>
    <t>LWBJF75A8H1014012</t>
  </si>
  <si>
    <t>https://drive.google.com/file/d/1ndaKG2x-0pdMZHPF4ipKcREdIl0cfumi/view?usp=sharing</t>
  </si>
  <si>
    <t>34BUG211</t>
  </si>
  <si>
    <t>JF75E5013893</t>
  </si>
  <si>
    <t>LWBJF75A9H1013807</t>
  </si>
  <si>
    <t>https://drive.google.com/file/d/1ONoOePwzyu6AvMjoslv-xYnnhjOIn7C1/view?usp=sharing</t>
  </si>
  <si>
    <t>34CDL952</t>
  </si>
  <si>
    <t>JF75E5103282</t>
  </si>
  <si>
    <t>LWBJF75A5K1103365</t>
  </si>
  <si>
    <t>https://drive.google.com/file/d/1wBMIzcsBH4grjxDcel4_A25qNp7bWVkz/view?usp=sharing</t>
  </si>
  <si>
    <t>34CDP629</t>
  </si>
  <si>
    <t>JF75E5103526</t>
  </si>
  <si>
    <t>LWBJF75A6K1103777</t>
  </si>
  <si>
    <t>https://drive.google.com/file/d/11JsgeuMi7GCAahwEH3vZbWKijNGRnwdw/view?usp=sharing</t>
  </si>
  <si>
    <t>34CEH740</t>
  </si>
  <si>
    <t>JF75E5103028</t>
  </si>
  <si>
    <t>LWBJF75A3K1103204</t>
  </si>
  <si>
    <t>https://drive.google.com/file/d/1d-Q43XxuCAVfUfRGKRBGtgFp2mFHNyCm/view?usp=sharing</t>
  </si>
  <si>
    <t>34CEK652</t>
  </si>
  <si>
    <t>JF75E5103177</t>
  </si>
  <si>
    <t>LWBJF75A0K1103032</t>
  </si>
  <si>
    <t>https://drive.google.com/file/d/14MMmopywfJh0_aDmo0M7A513yZ26nfHj/view?usp=sharing</t>
  </si>
  <si>
    <t>34CEK873</t>
  </si>
  <si>
    <t>JF75E5103133</t>
  </si>
  <si>
    <t>LWBJF75A8K1103019</t>
  </si>
  <si>
    <t>https://drive.google.com/file/d/136m8TtFYl_oOOI-ZaBtnq5G2-rZAz612/view?usp=sharing</t>
  </si>
  <si>
    <t>34CES036</t>
  </si>
  <si>
    <t>JF75E5103243</t>
  </si>
  <si>
    <t>LWBJF75A0K1103094</t>
  </si>
  <si>
    <t>https://drive.google.com/file/d/1UCAk3NFPe7VGib5FwV5YXL_X2geRGWj1/view?usp=sharing</t>
  </si>
  <si>
    <t>34CES280</t>
  </si>
  <si>
    <t>JF75E5103193</t>
  </si>
  <si>
    <t>LWBJF75A6K1103049</t>
  </si>
  <si>
    <t>https://drive.google.com/file/d/16z3gTjGqFdQSBYH9Y3L2Ycmve_GiLEDc/view?usp=sharing</t>
  </si>
  <si>
    <t>34NT0225</t>
  </si>
  <si>
    <t>JF26E5124212</t>
  </si>
  <si>
    <t>LWBJF26B3D1220553</t>
  </si>
  <si>
    <t>https://drive.google.com/file/d/1jeKWn9UxwD0gx2KC3gDXzL-RliccLQof/view?usp=sharing</t>
  </si>
  <si>
    <t>34RM8697</t>
  </si>
  <si>
    <t>199A90006479193</t>
  </si>
  <si>
    <t>NM422500006G86440</t>
  </si>
  <si>
    <t>https://drive.google.com/file/d/1uNNwbK5sUMLZ0KD13zfcqo9r8vN9nd1F/view?usp=sharing</t>
  </si>
  <si>
    <t>34RM8699</t>
  </si>
  <si>
    <t>199A90006478280</t>
  </si>
  <si>
    <t>NM422500006G85690</t>
  </si>
  <si>
    <t>https://drive.google.com/file/d/1vyX0-mkj8WCd23a1-TTW32Dm-xGPqLLN/view?usp=sharing</t>
  </si>
  <si>
    <t>34TD5432</t>
  </si>
  <si>
    <t>JF26E5132234</t>
  </si>
  <si>
    <t>LWBJF26B2D1228305</t>
  </si>
  <si>
    <t>34TV5677</t>
  </si>
  <si>
    <t>JF75E5001797</t>
  </si>
  <si>
    <t>LWBJF75A4H1001726</t>
  </si>
  <si>
    <t>https://drive.google.com/file/d/11Fg2XKo5C9d8dneyR5TZJGOgem6ntIZd/view?usp=sharing</t>
  </si>
  <si>
    <t>34TY8335</t>
  </si>
  <si>
    <t>JF75E5004019</t>
  </si>
  <si>
    <t>LWBJF75A4H1004075</t>
  </si>
  <si>
    <t>https://drive.google.com/file/d/1Tfc5EQ1ACyPsBMfprZW7F2mhHyqhJ4py/view?usp=sharing</t>
  </si>
  <si>
    <t>34BCN498</t>
  </si>
  <si>
    <t>Alkent</t>
  </si>
  <si>
    <t>Murat Arıcan</t>
  </si>
  <si>
    <t>330A10006698635</t>
  </si>
  <si>
    <t>NM422500006J20351</t>
  </si>
  <si>
    <t>https://drive.google.com/file/d/1AO3bZl2mk6csqbbZ6IKAKkgO7xu5tIFS/view?usp=sharing</t>
  </si>
  <si>
    <t>34RC6500</t>
  </si>
  <si>
    <t>JF75E5003958</t>
  </si>
  <si>
    <t>LWBJF75A7H1004085</t>
  </si>
  <si>
    <t>https://drive.google.com/file/d/12jF-UdYBdixn2jOmoy9-xTKPfoyjnyRP/view?usp=sharing</t>
  </si>
  <si>
    <t>34RC7884</t>
  </si>
  <si>
    <t>JF75E5001474</t>
  </si>
  <si>
    <t>LWBJF75A6H1001419</t>
  </si>
  <si>
    <t>https://drive.google.com/file/d/1oKS46SoHuxg-yXj9CYbkkodmoFPYC-Lx/view?usp=sharing</t>
  </si>
  <si>
    <t>34RC8753</t>
  </si>
  <si>
    <t>199A90006488348</t>
  </si>
  <si>
    <t>NM422500006691178</t>
  </si>
  <si>
    <t>34BBP593</t>
  </si>
  <si>
    <t>Çengelköy</t>
  </si>
  <si>
    <t>Murat Toper</t>
  </si>
  <si>
    <t>330A10006694239</t>
  </si>
  <si>
    <t>NM422500006J17484</t>
  </si>
  <si>
    <t>https://drive.google.com/file/d/1bgtPtsM18x0xeYk7jO-PrsiALbtfazuq/view?usp=sharing</t>
  </si>
  <si>
    <t>34BBR182</t>
  </si>
  <si>
    <t>330A10006698292</t>
  </si>
  <si>
    <t>NM422500006J16184</t>
  </si>
  <si>
    <t>https://drive.google.com/file/d/1WYFM9ltTXTqXG2Bip_fQJ6H45bl7tb4L/view?usp=sharing</t>
  </si>
  <si>
    <t>34BDK226</t>
  </si>
  <si>
    <t>JF75E5007881</t>
  </si>
  <si>
    <t>LWBJF75A9H1007635</t>
  </si>
  <si>
    <t>https://drive.google.com/file/d/1ELNT5srMPqUQYmqL0SvffBwEzkgNrPLs/view?usp=sharing</t>
  </si>
  <si>
    <t>34BDK278</t>
  </si>
  <si>
    <t>JF75E5008380</t>
  </si>
  <si>
    <t>LWBJF75A8H1008310</t>
  </si>
  <si>
    <t>https://drive.google.com/file/d/16zIcdmzn-WaHFlkjxGO7v3WwKv6OavBX/view?usp=sharing</t>
  </si>
  <si>
    <t>34BUT336</t>
  </si>
  <si>
    <t>QS60V1000W181121300062R</t>
  </si>
  <si>
    <t>LJ7BLC1WXJA112029</t>
  </si>
  <si>
    <t>34CDN475</t>
  </si>
  <si>
    <t>JF75E5101620</t>
  </si>
  <si>
    <t>LWBJF75A2K1101721</t>
  </si>
  <si>
    <t>https://drive.google.com/file/d/1Oxc2QryrXBXVrLs9XmAltOrguvnrENva/view?usp=sharing</t>
  </si>
  <si>
    <t>34CEP161</t>
  </si>
  <si>
    <t>JF75E5103119</t>
  </si>
  <si>
    <t>LWBJF75A8K1102985</t>
  </si>
  <si>
    <t>https://drive.google.com/file/d/1c8RVZs2vNM-EGADiFp5RHynn0mPIrfLP/view?usp=sharing</t>
  </si>
  <si>
    <t>34CEP202</t>
  </si>
  <si>
    <t>JF75E5103126</t>
  </si>
  <si>
    <t>LWBJF75A5K1102992</t>
  </si>
  <si>
    <t>https://drive.google.com/file/d/1rCnGw6O4reYX1-pjf0BJ6PmkjU4GiLME/view?usp=sharing</t>
  </si>
  <si>
    <t>34CEP377</t>
  </si>
  <si>
    <t>JF75E5103129</t>
  </si>
  <si>
    <t>LWBJF75A7K1102993</t>
  </si>
  <si>
    <t>https://drive.google.com/file/d/153GchnNIdq7gEHbs3oGI4JoKDmzArTuH/view?usp=sharing</t>
  </si>
  <si>
    <t>34CEP516</t>
  </si>
  <si>
    <t>JF75E5103052</t>
  </si>
  <si>
    <t>LWBJF75A8K1103179</t>
  </si>
  <si>
    <t>https://drive.google.com/file/d/14CrGiYyFtZlnrSzzZ5-DQ92a-9XtsqfP/view?usp=sharing</t>
  </si>
  <si>
    <t>34CEP541</t>
  </si>
  <si>
    <t>JF75E5103089</t>
  </si>
  <si>
    <t>LWBJF75A3K1103140</t>
  </si>
  <si>
    <t>https://drive.google.com/file/d/19dvUusMvYY4pZGn2x3D1RvcA6U8_pWY-/view?usp=sharing</t>
  </si>
  <si>
    <t>34CER337</t>
  </si>
  <si>
    <t>JF75E5103323</t>
  </si>
  <si>
    <t>LWBJF75A6K1103391</t>
  </si>
  <si>
    <t>https://drive.google.com/file/d/1WYkoOp6CXl_Omw8nAcAwgGBnz4McyWaP/view?usp=sharing</t>
  </si>
  <si>
    <t>34CER913</t>
  </si>
  <si>
    <t>JF75E5103898</t>
  </si>
  <si>
    <t>LWBJF75A2K1104036</t>
  </si>
  <si>
    <t>https://drive.google.com/file/d/1NMVaMs8Ix1GL9nf_bR6zw9qfa1xIxUON/view?usp=sharing</t>
  </si>
  <si>
    <t>34CER941</t>
  </si>
  <si>
    <t>JF75E5103215</t>
  </si>
  <si>
    <t>LWBJF75A8K1103070</t>
  </si>
  <si>
    <t>https://drive.google.com/file/d/1To6bNg6G33p8y5S9ynv4hRl9OD_5dhii/view?usp=sharing</t>
  </si>
  <si>
    <t>34COD116</t>
  </si>
  <si>
    <t>JF75E5106489</t>
  </si>
  <si>
    <t>LWBJF75A5K1106413</t>
  </si>
  <si>
    <t>https://drive.google.com/file/d/1msT2XzVEm_idv9_UC1WXQ9b15KIQUYGe/view?usp=sharing</t>
  </si>
  <si>
    <t>34RM8682</t>
  </si>
  <si>
    <t>199A90006456359</t>
  </si>
  <si>
    <t>NM422500006G61183</t>
  </si>
  <si>
    <t>https://drive.google.com/file/d/14FrP9mkSILfI5FEEkGCNFwfQ2Sjn9vpA/view?usp=sharing</t>
  </si>
  <si>
    <t>34CLD644</t>
  </si>
  <si>
    <t>Ünalan</t>
  </si>
  <si>
    <t>Murteza Yıldız</t>
  </si>
  <si>
    <t>JF75E5105558</t>
  </si>
  <si>
    <t>LWBJF75A4K1105530</t>
  </si>
  <si>
    <t>https://drive.google.com/file/d/1AXd_19e3jnnhX-55oa8NiGAEKShmHNyi/view?usp=sharing</t>
  </si>
  <si>
    <t>34CLD988</t>
  </si>
  <si>
    <t>JF75E5105693</t>
  </si>
  <si>
    <t>LWBJF75A4K1105656</t>
  </si>
  <si>
    <t>https://drive.google.com/file/d/1nsUDFt-f5FLvN47I0c2UFaHYXL9OS38G/view?usp=sharing</t>
  </si>
  <si>
    <t>34CLE139</t>
  </si>
  <si>
    <t>JF75E5105686</t>
  </si>
  <si>
    <t>LWBJF75A4K1105754</t>
  </si>
  <si>
    <t>https://drive.google.com/file/d/1T2jliZyd6lE7GX1W42emgZjP7dJFmzIi/view?usp=sharing</t>
  </si>
  <si>
    <t>34BZE495</t>
  </si>
  <si>
    <t>Karlıktepe</t>
  </si>
  <si>
    <t>JF75E5106442</t>
  </si>
  <si>
    <t>LWBJF75A5K1106394</t>
  </si>
  <si>
    <t>https://drive.google.com/file/d/1Q9yQ-uqlJ-V4Ke2OZXUPUA-ukNJEiYk4/view?usp=sharing</t>
  </si>
  <si>
    <t>34CLA616</t>
  </si>
  <si>
    <t>JF75E5105578</t>
  </si>
  <si>
    <t>LWBJF75A3K1105552</t>
  </si>
  <si>
    <t>34CLC882</t>
  </si>
  <si>
    <t>330A10006920664</t>
  </si>
  <si>
    <t>NM422500006P56952</t>
  </si>
  <si>
    <t>34CLH316</t>
  </si>
  <si>
    <t>JF75E5105718</t>
  </si>
  <si>
    <t>LWBJF75A5K1105679</t>
  </si>
  <si>
    <t>https://drive.google.com/file/d/17aO4PRTjbbAvRiJn71v_ZMKw15xIbd2x/view?usp=sharing</t>
  </si>
  <si>
    <t>34CLJ406</t>
  </si>
  <si>
    <t>JF75E5105775</t>
  </si>
  <si>
    <t>LWBJF75A2K1105736</t>
  </si>
  <si>
    <t>https://drive.google.com/file/d/1CQT6QWbCuvNKcdhRAsNgQsxQ9iQRms3C/view?usp=sharing</t>
  </si>
  <si>
    <t>34CLJ775</t>
  </si>
  <si>
    <t>JF75E5105785</t>
  </si>
  <si>
    <t>LWBJF75AXK1105743</t>
  </si>
  <si>
    <t>34CLJ918</t>
  </si>
  <si>
    <t>JF75E5105782</t>
  </si>
  <si>
    <t>LWBJF75A4K1105740</t>
  </si>
  <si>
    <t>https://drive.google.com/file/d/1X5kzyYSgfz-Xa2bl3vV5lkmM5fjXTLVL/view?usp=sharing</t>
  </si>
  <si>
    <t>34CLK341</t>
  </si>
  <si>
    <t>JF75E5105654</t>
  </si>
  <si>
    <t>LWBJF75A4K1105625</t>
  </si>
  <si>
    <t>https://drive.google.com/file/d/1FyK7nwNros7AQP6dBYqTTI8s8sthfhW1/view?usp=sharing</t>
  </si>
  <si>
    <t>34AGL380</t>
  </si>
  <si>
    <t>Beylikdüzü</t>
  </si>
  <si>
    <t>199A90006524732</t>
  </si>
  <si>
    <t>NM422500006H32997</t>
  </si>
  <si>
    <t>https://drive.google.com/file/d/1u3S__pTGtDB4lCC_O9mPCcthjF9-BDeo/view?usp=sharing</t>
  </si>
  <si>
    <t>34BBP102</t>
  </si>
  <si>
    <t>330A10006694254</t>
  </si>
  <si>
    <t>NM422500006J16340</t>
  </si>
  <si>
    <t>https://drive.google.com/file/d/1nySSjfN1ZpJeIRb2sq7gI7jqzfhBMjmU/view?usp=sharing</t>
  </si>
  <si>
    <t>34BCN892</t>
  </si>
  <si>
    <t>330A10006700681</t>
  </si>
  <si>
    <t>NM422500006J19478</t>
  </si>
  <si>
    <t>https://drive.google.com/file/d/1u5bANWJysEmWYNkBSbkw11TNwW48AhUL/view?usp=sharing</t>
  </si>
  <si>
    <t>34BCP071</t>
  </si>
  <si>
    <t>330A10006698619</t>
  </si>
  <si>
    <t>NM422500006J20164</t>
  </si>
  <si>
    <t>https://drive.google.com/file/d/11yG1lLAL3FI-ZWR6uk-l4ccOYc8_wHdx/view?usp=sharing</t>
  </si>
  <si>
    <t>34BHD418</t>
  </si>
  <si>
    <t>JF75E5008849</t>
  </si>
  <si>
    <t>LWBJF75A5H1008989</t>
  </si>
  <si>
    <t>https://drive.google.com/file/d/1uiLep-3FcAXorJc5iN73MCcCQmW7q0s9/view?usp=sharing</t>
  </si>
  <si>
    <t>34BHD430</t>
  </si>
  <si>
    <t>JF75E5008621</t>
  </si>
  <si>
    <t>LWBJF75A5H1008449</t>
  </si>
  <si>
    <t>https://drive.google.com/file/d/1iwL8bC5y5feC7z1zasPLC2LXAK6i6pL3/view?usp=sharing</t>
  </si>
  <si>
    <t>34BHE384</t>
  </si>
  <si>
    <t>JF75E5010262</t>
  </si>
  <si>
    <t>LWBJF75A6H1010136</t>
  </si>
  <si>
    <t>https://drive.google.com/file/d/1nMb47mXsjd6jCzyex2Cxi7-TOwwhuVI_/view?usp=sharing</t>
  </si>
  <si>
    <t>34BUN435</t>
  </si>
  <si>
    <t>JF26E5123946</t>
  </si>
  <si>
    <t>https://drive.google.com/file/d/1qqNrVLp6wKkIc64iGsCzDvbPGOFaROIp/view?usp=sharing</t>
  </si>
  <si>
    <t>34BUP422</t>
  </si>
  <si>
    <t>JF26E5123297</t>
  </si>
  <si>
    <t>https://drive.google.com/file/d/1srtsshTrI57dmOSWp0AgmBwZet7xs5tU/view?usp=sharing</t>
  </si>
  <si>
    <t>34BUP434</t>
  </si>
  <si>
    <t>JF26E5123567</t>
  </si>
  <si>
    <t>https://drive.google.com/file/d/1hAz1zZP8XbZrNJn-vBWWoHhG6DaHxU53/view?usp=sharing</t>
  </si>
  <si>
    <t>34COA115</t>
  </si>
  <si>
    <t>JF26E5131303</t>
  </si>
  <si>
    <t>LWBJF26B3D1227440</t>
  </si>
  <si>
    <t>https://drive.google.com/file/d/18b_P0qRvzWjTpRqiyxGVRVtHKovJjTZZ/view?usp=sharing</t>
  </si>
  <si>
    <t>34GT1337</t>
  </si>
  <si>
    <t>JF59E5007447</t>
  </si>
  <si>
    <t>LWBJF59A5F1004484</t>
  </si>
  <si>
    <t>BH</t>
  </si>
  <si>
    <t>34JF5759</t>
  </si>
  <si>
    <t>L200 ÇİFT KABİN KAMYONET</t>
  </si>
  <si>
    <t>MİTSHUBİSHİ L200</t>
  </si>
  <si>
    <t>N1G</t>
  </si>
  <si>
    <t>4D56UCDM6471</t>
  </si>
  <si>
    <t>MMCJNKB40CD918360</t>
  </si>
  <si>
    <t>https://drive.google.com/file/d/1znBhYzWLK0UGRwEyZFb7BqBBpUW7khbw/view?usp=sharing</t>
  </si>
  <si>
    <t>34NC0006</t>
  </si>
  <si>
    <t>JF26E5124302</t>
  </si>
  <si>
    <t>LWBJF26B3D1220648</t>
  </si>
  <si>
    <t>https://drive.google.com/file/d/1Q52Difrsi5wNjFm6ptNRQDB_ZkLVa1OU/view?usp=sharing</t>
  </si>
  <si>
    <t>34NT0211</t>
  </si>
  <si>
    <t>JF26E5124250</t>
  </si>
  <si>
    <t>LWBJF26B8D1220595</t>
  </si>
  <si>
    <t>https://drive.google.com/file/d/1j-UpqNCAgTlnpsgrZ-DB7qT5PdNynP3J/view?usp=sharing</t>
  </si>
  <si>
    <t>34NT0220</t>
  </si>
  <si>
    <t>JF26E5124248</t>
  </si>
  <si>
    <t>LWBJF26B3D1220617</t>
  </si>
  <si>
    <t>https://drive.google.com/file/d/1Nhg1zbMJlzGf-rpGP3J3mpwiahRNKYji/view?usp=sharing</t>
  </si>
  <si>
    <t>34NT0331</t>
  </si>
  <si>
    <t>JF26E5124268</t>
  </si>
  <si>
    <t>LWBJF26B8D1220628</t>
  </si>
  <si>
    <t>https://drive.google.com/file/d/1zc6l42vc7ldjZlbax5oXPoTRgEM0NnHy/view?usp=sharing</t>
  </si>
  <si>
    <t>34NT0340</t>
  </si>
  <si>
    <t>JF26E5124240</t>
  </si>
  <si>
    <t>LWBJF26B6D1220594</t>
  </si>
  <si>
    <t>https://drive.google.com/file/d/1rCzZMW1Lir9oZVIxzcKgpGs9PMy6vcXf/view?usp=sharing</t>
  </si>
  <si>
    <t>34PA0516</t>
  </si>
  <si>
    <t>JF26E5126767</t>
  </si>
  <si>
    <t>https://drive.google.com/file/d/1n6U0oeh8-aaTrkJvwgnJvOTysNHSCUK8/view?usp=sharing</t>
  </si>
  <si>
    <t>34RC6444</t>
  </si>
  <si>
    <t>JF75E5004638</t>
  </si>
  <si>
    <t>LWBJF75A3H1004813</t>
  </si>
  <si>
    <t>https://drive.google.com/file/d/1VfzG--QPz-YVAjjqdmxfj8z6asv-yfkT/view?usp=sharing</t>
  </si>
  <si>
    <t>34RC6461</t>
  </si>
  <si>
    <t>JF75E5004642</t>
  </si>
  <si>
    <t>LWBJF75A4H1004576</t>
  </si>
  <si>
    <t>https://drive.google.com/file/d/1vXQce1v-YelahrJ2kk6JgiL6LJmnz_yX/view?usp=sharing</t>
  </si>
  <si>
    <t>34RC7771</t>
  </si>
  <si>
    <t>JF75E5001564</t>
  </si>
  <si>
    <t>LWBJF75A4H1001483</t>
  </si>
  <si>
    <t>https://drive.google.com/file/d/1z_huKgiQxH7_bXDyzN3mpyalywPpodV6/view?usp=sharing</t>
  </si>
  <si>
    <t>34RC7822</t>
  </si>
  <si>
    <t>JF75E5001851</t>
  </si>
  <si>
    <t>LWBJF75A3H1001782</t>
  </si>
  <si>
    <t>BI</t>
  </si>
  <si>
    <t>https://drive.google.com/file/d/1s2m2TwSCORWwmwDhZYRzcSGy-QOc9fMj/view?usp=sharing</t>
  </si>
  <si>
    <t>34RC7885</t>
  </si>
  <si>
    <t>JF75E5001747</t>
  </si>
  <si>
    <t>LWBJF75A5H1001685</t>
  </si>
  <si>
    <t>https://drive.google.com/file/d/1OpVGKttjXBp9qiXSIRfsdliTEhb19utP/view?usp=sharing</t>
  </si>
  <si>
    <t>34RC8578</t>
  </si>
  <si>
    <t>199A90006476100</t>
  </si>
  <si>
    <t>NM422500006G85370</t>
  </si>
  <si>
    <t>https://drive.google.com/file/d/1jWXMggkX6_XylS2RE-6Tj26Umz6TmnmA/view?usp=sharing</t>
  </si>
  <si>
    <t>34TD2651</t>
  </si>
  <si>
    <t>JF26E5131771</t>
  </si>
  <si>
    <t>LWBJF26B1D1227839</t>
  </si>
  <si>
    <t>https://drive.google.com/file/d/18wJSWWmLeH68dyZsK2PypMqK9VBtqR2B/view?usp=sharing</t>
  </si>
  <si>
    <t>34TD7684</t>
  </si>
  <si>
    <t>JF26E5132045</t>
  </si>
  <si>
    <t>LWBJF26B8D1228096</t>
  </si>
  <si>
    <t>https://drive.google.com/file/d/1VZKn62qBssaqi_k3DaaOy7x_J8VbwceT/view?usp=sharing</t>
  </si>
  <si>
    <t>34CGA985</t>
  </si>
  <si>
    <t>Yakacık</t>
  </si>
  <si>
    <t>Mustafa Diler &amp; Emre Orhan Adi Ortaklığı</t>
  </si>
  <si>
    <t>JF75E5104959</t>
  </si>
  <si>
    <t>LWBJF75A9K1104907</t>
  </si>
  <si>
    <t>https://drive.google.com/file/d/1nfo8hWUI7GYkc1XyrfnxJS49W9lQKd2Y/view?usp=sharing</t>
  </si>
  <si>
    <t>34BSZ948</t>
  </si>
  <si>
    <t>330A10006836266</t>
  </si>
  <si>
    <t>NM422500006M52546</t>
  </si>
  <si>
    <t>https://drive.google.com/file/d/1n5MUrjoAc2Ni6HAgIcO87rp39oRz_DY4/view?usp=sharing</t>
  </si>
  <si>
    <t>34CGA814</t>
  </si>
  <si>
    <t>JF75E5104813</t>
  </si>
  <si>
    <t>LWBJF75A8K1104770</t>
  </si>
  <si>
    <t>https://drive.google.com/file/d/1ybqnlxjyuP63oU9-DbtiMCTbCVSXceMA/view?usp=sharing</t>
  </si>
  <si>
    <t>34CGB577</t>
  </si>
  <si>
    <t>JF75E5104798</t>
  </si>
  <si>
    <t>LWBJF75A0K1104925</t>
  </si>
  <si>
    <t>https://drive.google.com/file/d/1qhNXXkGYMBEVH1pEmMQzxSjVzWVVWasE/view?usp=sharing</t>
  </si>
  <si>
    <t>34CGB607</t>
  </si>
  <si>
    <t>JF75E5104908</t>
  </si>
  <si>
    <t>LWBJF75AXK1104852</t>
  </si>
  <si>
    <t>https://drive.google.com/file/d/1zuOIriKrbSBqIEk6L9twLHKJjWdSLpvQ/view?usp=sharing</t>
  </si>
  <si>
    <t>34CGB643</t>
  </si>
  <si>
    <t>JF75E5104862</t>
  </si>
  <si>
    <t>LWBJF75A9K1104910</t>
  </si>
  <si>
    <t>https://drive.google.com/file/d/1mFwzIa6F0JXvJvMff4WLKNepx9wIUzRs/view?usp=sharing</t>
  </si>
  <si>
    <t>34CGB858</t>
  </si>
  <si>
    <t>JF75E5104971</t>
  </si>
  <si>
    <t>LWBJF75A3K1104918</t>
  </si>
  <si>
    <t>https://drive.google.com/file/d/1fiILqd4VLreR7RGL66j30QcfkMOSOA3R/view?usp=sharing</t>
  </si>
  <si>
    <t>34CHB212</t>
  </si>
  <si>
    <t>330A10006917528</t>
  </si>
  <si>
    <t>NM422500006P45023</t>
  </si>
  <si>
    <t>https://drive.google.com/file/d/1kZrZUCaqMk9O8oEbrmiIrZas1ZLpJHsf/view?usp=sharing</t>
  </si>
  <si>
    <t>34CIH897</t>
  </si>
  <si>
    <t>JF75E5105181</t>
  </si>
  <si>
    <t>LWBJF75A2K1105123</t>
  </si>
  <si>
    <t>https://drive.google.com/file/d/1z8YX_LNfm4V1bLd_2o0uWrd7vH3JUx3u/view?usp=sharing</t>
  </si>
  <si>
    <t>34CLK166</t>
  </si>
  <si>
    <t>JF75E5105641</t>
  </si>
  <si>
    <t>LWBJF75AXK1105614</t>
  </si>
  <si>
    <t>https://drive.google.com/file/d/1vVHpP2iQwklcFOG09_aY-BZHnOkB0G56/view?usp=sharing</t>
  </si>
  <si>
    <t>34CDL908</t>
  </si>
  <si>
    <t>Atakent</t>
  </si>
  <si>
    <t>Mustafa Menteşoğlu</t>
  </si>
  <si>
    <t>JF75E5103260</t>
  </si>
  <si>
    <t>LWBJF75A9K1103319</t>
  </si>
  <si>
    <t>https://drive.google.com/file/d/1R_uX-RN6w3p_oMGYiMsqXTwim7aeKPt5/view?usp=sharing</t>
  </si>
  <si>
    <t>34CER394</t>
  </si>
  <si>
    <t>JF75E5103061</t>
  </si>
  <si>
    <t>LWBJF75AIK1103170</t>
  </si>
  <si>
    <t>https://drive.google.com/file/d/1_MZSCFUxgSXeVscSp93gkCWL45i7MT3v/view?usp=sharing</t>
  </si>
  <si>
    <t>34CES123</t>
  </si>
  <si>
    <t>JF75E5103235</t>
  </si>
  <si>
    <t>LWBJF75AIK1103086</t>
  </si>
  <si>
    <t>https://drive.google.com/file/d/1o8Buyy_yzo9mTNRe0WqicuxNZm7S6s3Q/view?usp=sharing</t>
  </si>
  <si>
    <t>34CES206</t>
  </si>
  <si>
    <t>JF75E5103245</t>
  </si>
  <si>
    <t>LWBJF75A6K1103097</t>
  </si>
  <si>
    <t>https://drive.google.com/file/d/1nmA7zlhNR49OF9SY0ALPcxCdoj9zPgd-/view?usp=sharing</t>
  </si>
  <si>
    <t>34CFY070</t>
  </si>
  <si>
    <t>JF75E5104743</t>
  </si>
  <si>
    <t>LWBJF75A5K1104726</t>
  </si>
  <si>
    <t>https://drive.google.com/file/d/1wKncifHelDPH2bSCpmHM3n6uQ80dEXnh/view?usp=sharing</t>
  </si>
  <si>
    <t>34CFY094</t>
  </si>
  <si>
    <t>JF75E5104791</t>
  </si>
  <si>
    <t>LWBJF75A3K1104773</t>
  </si>
  <si>
    <t>https://drive.google.com/file/d/188lYaA8nn1oqZh2UeRjRnhpRe6tSuRRq/view?usp=sharing</t>
  </si>
  <si>
    <t>34CFZ246</t>
  </si>
  <si>
    <t>JF75E5104655</t>
  </si>
  <si>
    <t>LWBJF75A5K1104628</t>
  </si>
  <si>
    <t>https://drive.google.com/file/d/1nPQr29osBhJCoV-2J6KzsbMWjF51yVS3/view?usp=sharing</t>
  </si>
  <si>
    <t>34CFZ359</t>
  </si>
  <si>
    <t>JF75E5104734</t>
  </si>
  <si>
    <t>LWBJF75A0K1104732</t>
  </si>
  <si>
    <t>https://drive.google.com/file/d/1gBqqFTrY9SaCYj3jpBbrklymgGRwpuLk/view?usp=sharing</t>
  </si>
  <si>
    <t>34CFZ587</t>
  </si>
  <si>
    <t>JF75E5104901</t>
  </si>
  <si>
    <t>LWBJF75A9K1104924</t>
  </si>
  <si>
    <t>https://drive.google.com/file/d/1DSrTF18yTv1Sxnllw4X_0avKjRTEb22Y/view?usp=sharing</t>
  </si>
  <si>
    <t>34SA5780</t>
  </si>
  <si>
    <t>JF16EDGGJ00847</t>
  </si>
  <si>
    <t>MBLJFW160GGJ00657</t>
  </si>
  <si>
    <t>https://drive.google.com/file/d/1p9xd8PIlziWcMDzJWKcdW-ZP8NOJ13j0/view?usp=sharing</t>
  </si>
  <si>
    <t>34TD1550</t>
  </si>
  <si>
    <t>JF26E5133140</t>
  </si>
  <si>
    <t>LWBJF26B8D1229264</t>
  </si>
  <si>
    <t>https://drive.google.com/file/d/1vqalAf32Gl2tQVvdQudqCR-VdIRLSjSv/view?usp=sharing</t>
  </si>
  <si>
    <t>34YT3041</t>
  </si>
  <si>
    <t>199A90006479204</t>
  </si>
  <si>
    <t>NM422500006G86148</t>
  </si>
  <si>
    <t>https://drive.google.com/open?id=1vLI_Y8wdjC23Z0nSRjoy5DWEr1HK2LCU</t>
  </si>
  <si>
    <t>34YT3043</t>
  </si>
  <si>
    <t>199A90006478288</t>
  </si>
  <si>
    <t>NM422500006G85421</t>
  </si>
  <si>
    <t>https://drive.google.com/file/d/1OzAHEfnUlwhMIPaJ6OJZ0-qYzpB8nMPg/view?usp=sharing</t>
  </si>
  <si>
    <t>34BBP358</t>
  </si>
  <si>
    <t>Halkalı</t>
  </si>
  <si>
    <t>34BHD379</t>
  </si>
  <si>
    <t>JF75E5010151</t>
  </si>
  <si>
    <t>LWBJF75A5H1010077</t>
  </si>
  <si>
    <t>https://drive.google.com/file/d/1VheMhx1DvGoelXNhuGT8rr10D-BjWADg/view?usp=sharing</t>
  </si>
  <si>
    <t>34BUS963</t>
  </si>
  <si>
    <t>JE59E5106556</t>
  </si>
  <si>
    <t>https://drive.google.com/file/d/17uuJQSlK5GpcsJBPFrefX4vxab4obWw8/view?usp=sharing</t>
  </si>
  <si>
    <t>34BUS981</t>
  </si>
  <si>
    <t>JE59E5106209</t>
  </si>
  <si>
    <t>https://drive.google.com/file/d/1skV_sJXyGSRJOcSb0G-TshkBEDjXDb7I/view?usp=sharing</t>
  </si>
  <si>
    <t>34BUS999</t>
  </si>
  <si>
    <t>JE59E5106578</t>
  </si>
  <si>
    <t>LWBJE80A2I1005180</t>
  </si>
  <si>
    <t>https://drive.google.com/file/d/15mGgezQ3NTLPbceSn3DwKiS6_R10cG8t/view?usp=sharing</t>
  </si>
  <si>
    <t>34BUT025</t>
  </si>
  <si>
    <t>JE59E5106495</t>
  </si>
  <si>
    <t>LWBJE80A9J1005144</t>
  </si>
  <si>
    <t>https://drive.google.com/file/d/1mty-yO4CEAz-HEWO1UrBLVP5uriQtHT0/view?usp=sharing</t>
  </si>
  <si>
    <t>34LIG06</t>
  </si>
  <si>
    <t>JF75E5001683</t>
  </si>
  <si>
    <t>LWBJF75AXH1001598</t>
  </si>
  <si>
    <t>34LIG07</t>
  </si>
  <si>
    <t>JF75E5001477</t>
  </si>
  <si>
    <t>LWBJF75A7H1001655</t>
  </si>
  <si>
    <t>https://drive.google.com/file/d/1i4PWD7gf-fRbM3z4Wqopta4jcIcdac7H/view?usp=sharing</t>
  </si>
  <si>
    <t>34LIJ82</t>
  </si>
  <si>
    <t>JF75E5001465</t>
  </si>
  <si>
    <t>LWBJF75A9H1001401</t>
  </si>
  <si>
    <t>https://drive.google.com/file/d/1cB_mc-7F3FoZw5fE13qvgz1Qh_w1EIi7/view?usp=sharing</t>
  </si>
  <si>
    <t>34LIJ83</t>
  </si>
  <si>
    <t>JF75E5001716</t>
  </si>
  <si>
    <t>LWBJF75A9H1001792</t>
  </si>
  <si>
    <t>https://drive.google.com/file/d/14JmA1u5qWRjvOP55-ghz7G4W1eotP2fH/view?usp=sharing</t>
  </si>
  <si>
    <t>34NT0209</t>
  </si>
  <si>
    <t>JF26E5124241</t>
  </si>
  <si>
    <t>LWBJF26B3D1220620</t>
  </si>
  <si>
    <t>https://drive.google.com/file/d/1OueJyc4FTCV6lCaXWp_E43lHpq9NLkCf/view?usp=sharing</t>
  </si>
  <si>
    <t>34NT0323</t>
  </si>
  <si>
    <t>JF26E5124294</t>
  </si>
  <si>
    <t>LWBJF26B5D1220599</t>
  </si>
  <si>
    <t>https://drive.google.com/file/d/1hloV9EGs0EQu1QQHhmMw6fiHHGG6FnUg/view?usp=sharing</t>
  </si>
  <si>
    <t>34NT2431</t>
  </si>
  <si>
    <t>NM426300006A66339</t>
  </si>
  <si>
    <t>BE</t>
  </si>
  <si>
    <t>https://drive.google.com/file/d/1lyGrT-JUPdtjIsdUbd8v0C2JNxbaeUdm/view?usp=sharing</t>
  </si>
  <si>
    <t>34RJ0244</t>
  </si>
  <si>
    <t>JF26E5124276</t>
  </si>
  <si>
    <t>LWBJF26B8D1220600</t>
  </si>
  <si>
    <t>https://drive.google.com/file/d/1BpkNOoy7hrQv09KYd6M5fg4vNZ9KtBTi/view?usp=sharing</t>
  </si>
  <si>
    <t>34TD2375</t>
  </si>
  <si>
    <t>JF26E5133123</t>
  </si>
  <si>
    <t>LWBJF26B7D1229255</t>
  </si>
  <si>
    <t>https://drive.google.com/file/d/1kz4x2Ute6P3_wZIu5tkzo1cR3guNXQ1_/view?usp=sharing</t>
  </si>
  <si>
    <t>34TD3787</t>
  </si>
  <si>
    <t>JF26E5131996</t>
  </si>
  <si>
    <t>LWBJF26B8D1228048</t>
  </si>
  <si>
    <t>https://drive.google.com/file/d/1yqrzWOtvP90N20c8ql09WkgrIqKuQsp7/view?usp=sharing</t>
  </si>
  <si>
    <t>34TD8677</t>
  </si>
  <si>
    <t>JF26E5133105</t>
  </si>
  <si>
    <t>LWBJF26B3D1229298</t>
  </si>
  <si>
    <t>https://drive.google.com/file/d/1VxlMfdDW9rT16acpVwbvDw9IgJlDz7UZ/view?usp=sharing</t>
  </si>
  <si>
    <t>34YT3045</t>
  </si>
  <si>
    <t>199A90006478235</t>
  </si>
  <si>
    <t>NM422500006G85741</t>
  </si>
  <si>
    <t>https://drive.google.com/file/d/1fbdKg19xgl_jfP78-GW9Ajpu_8RVDT_u/view?usp=sharing</t>
  </si>
  <si>
    <t>34BBR151</t>
  </si>
  <si>
    <t>Çekmeköy</t>
  </si>
  <si>
    <t>Mustafa Teker Lojistik Gıda ve İnşaat İthalat İhracat Ticaret Limited Şirketi</t>
  </si>
  <si>
    <t>330A10006694258</t>
  </si>
  <si>
    <t>NM422500006JI7112</t>
  </si>
  <si>
    <t>https://drive.google.com/file/d/1oa9KGk1oxg8L1hCwnTpgMFMLrJ2sDr0P/view?usp=sharing</t>
  </si>
  <si>
    <t>34BCN486</t>
  </si>
  <si>
    <t>330A10006668726</t>
  </si>
  <si>
    <t>NM422500006J18602</t>
  </si>
  <si>
    <t>https://drive.google.com/file/d/1QXvawEZrwGNIW254YiHZjKX36hZKBrUU/view?usp=sharing</t>
  </si>
  <si>
    <t>34BVA143</t>
  </si>
  <si>
    <t>LWBJF75A3H1013950</t>
  </si>
  <si>
    <t>https://drive.google.com/file/d/1e7s39MNL4K-lwADcHJ34iKlMxwo38NbV/view?usp=sharing</t>
  </si>
  <si>
    <t>34BVA387</t>
  </si>
  <si>
    <t>LWBJF75A8H1011823</t>
  </si>
  <si>
    <t>https://drive.google.com/file/d/1CMSQUu7vxfNtcYGtMOA_pDbpTAuLiJnf/view?usp=sharing</t>
  </si>
  <si>
    <t>34CEP167</t>
  </si>
  <si>
    <t>JF75E5103124</t>
  </si>
  <si>
    <t>LWBJF75A1K1102990</t>
  </si>
  <si>
    <t>https://drive.google.com/file/d/1dHbVlU5xNDVd5vqGU7-aG70PLrfkaWri/view?usp=sharing</t>
  </si>
  <si>
    <t>34CIJ758</t>
  </si>
  <si>
    <t>JF59E5113823</t>
  </si>
  <si>
    <t>LWBJF80A8J1010660</t>
  </si>
  <si>
    <t>https://drive.google.com/file/d/1cAHe_qTHsRdXPmJF86SVdogaQ1pE1CYN/view?usp=sharing</t>
  </si>
  <si>
    <t>34CIK660</t>
  </si>
  <si>
    <t>JF59E5113511</t>
  </si>
  <si>
    <t>LWBJF80AXJ1010269</t>
  </si>
  <si>
    <t>https://drive.google.com/file/d/1XGz_wVbTStsAhg08NvxfC92hiJUaegN9/view?usp=sharing</t>
  </si>
  <si>
    <t>34CIK689</t>
  </si>
  <si>
    <t>JF59E5111871</t>
  </si>
  <si>
    <t>LWBJF80A1J1008877</t>
  </si>
  <si>
    <t>https://drive.google.com/file/d/14RAVzfpN2SsfNwhHAfUi731NABqR-2Dr/view?usp=sharing</t>
  </si>
  <si>
    <t>34CIL207</t>
  </si>
  <si>
    <t>JF59E5111968</t>
  </si>
  <si>
    <t>LWBJF80A4J1009134</t>
  </si>
  <si>
    <t>https://drive.google.com/file/d/1emH4P1mvP4YCpm60F_VQ0Ty_4CbLKHdJ/view?usp=sharing</t>
  </si>
  <si>
    <t>34CIL622</t>
  </si>
  <si>
    <t>JF59E5111880</t>
  </si>
  <si>
    <t>LWBJF80A9J1008884</t>
  </si>
  <si>
    <t>https://drive.google.com/file/d/1vzAkImXa64R6VVdogIzS68IicwfKM8SQ/view?usp=sharing</t>
  </si>
  <si>
    <t>34CIL862</t>
  </si>
  <si>
    <t>JF59E5113405</t>
  </si>
  <si>
    <t>LWBJF80A5J1010129</t>
  </si>
  <si>
    <t>https://drive.google.com/file/d/1OV9QcujLGCYqY9hzFgp5yHjGikn-dPNQ/view?usp=sharing</t>
  </si>
  <si>
    <t>34COD329</t>
  </si>
  <si>
    <t>JF75E5106265</t>
  </si>
  <si>
    <t>LWBJF75AXK1106214</t>
  </si>
  <si>
    <t>https://drive.google.com/file/d/11_s2HRhf0UoUeVESjuCZT8pD3g9KZ4QX/view?usp=sharing</t>
  </si>
  <si>
    <t>34COD498</t>
  </si>
  <si>
    <t>JF75E5106410</t>
  </si>
  <si>
    <t>LWBJF75AXK1106360</t>
  </si>
  <si>
    <t>https://drive.google.com/file/d/1jjDVD2XQadV1g7ZUdoURzatlNvGPryvF/view?usp=sharing</t>
  </si>
  <si>
    <t>34GFL76</t>
  </si>
  <si>
    <t>JF75E5004639</t>
  </si>
  <si>
    <t>LWBJF75A2H1004574</t>
  </si>
  <si>
    <t>https://drive.google.com/file/d/13C26-kawmRYqb7mDd9PZu2E05EiCzhat/view?usp=sharing</t>
  </si>
  <si>
    <t>34NT2443</t>
  </si>
  <si>
    <t>263A20005762541</t>
  </si>
  <si>
    <t>NM426300006A62877</t>
  </si>
  <si>
    <t>https://drive.google.com/file/d/1zIs7EJ9PjJhkB0yjHx1CXTVnsDgGCKG5/view?usp=sharing</t>
  </si>
  <si>
    <t>34VS5623</t>
  </si>
  <si>
    <t>JF75E5002034</t>
  </si>
  <si>
    <t>LWBJF75A6H1001971</t>
  </si>
  <si>
    <t>https://drive.google.com/file/d/1AvtLKruVf-SUe690g6JGx41bIzQHl59X/view?usp=sharing</t>
  </si>
  <si>
    <t>34ABD783</t>
  </si>
  <si>
    <t>Taşdelen</t>
  </si>
  <si>
    <t>NM422500006G59114</t>
  </si>
  <si>
    <t>34BCN551</t>
  </si>
  <si>
    <t>330A10006698637</t>
  </si>
  <si>
    <t>NM422500006J19058</t>
  </si>
  <si>
    <t>https://drive.google.com/file/d/1cKVWIyanrVGAm7U0AEUZAwIsQDZ8-5B8/view?usp=sharing</t>
  </si>
  <si>
    <t>34BVA375</t>
  </si>
  <si>
    <t>JF75E5014045</t>
  </si>
  <si>
    <t>LWBJF75A5H1013920</t>
  </si>
  <si>
    <t>https://drive.google.com/file/d/18XqW_qLpRG5xuMHtpOKNC58Wo7DHeaJK/view?usp=sharing</t>
  </si>
  <si>
    <t>34CEH827</t>
  </si>
  <si>
    <t>JF75E5103031</t>
  </si>
  <si>
    <t>LWBJF75A1K1103203</t>
  </si>
  <si>
    <t>https://drive.google.com/file/d/1y-jmsGr4oS2eO1NxIgin4M7RxUZn9PsE/view?usp=sharing</t>
  </si>
  <si>
    <t>34CEP887</t>
  </si>
  <si>
    <t>JF75E5103027</t>
  </si>
  <si>
    <t>LWBJF75A8K1103196</t>
  </si>
  <si>
    <t>https://drive.google.com/file/d/1FNzCzMPHrqwP2MKUNMrunYxgw47uDCb9/view?usp=sharing</t>
  </si>
  <si>
    <t>34CLL722</t>
  </si>
  <si>
    <t>JF75E5103509</t>
  </si>
  <si>
    <t>https://drive.google.com/file/d/1-RJ8B40VKYLQWQlVtEyP7AhMGYwNn2jd/view?usp=sharing</t>
  </si>
  <si>
    <t>34COD058</t>
  </si>
  <si>
    <t>JF75E5106332</t>
  </si>
  <si>
    <t>LWBJF75A1K1106313</t>
  </si>
  <si>
    <t>https://drive.google.com/file/d/10tG7sw4A6ckXldlEQKyx9aWSXmvE7kAr/view?usp=sharing</t>
  </si>
  <si>
    <t>34COD136</t>
  </si>
  <si>
    <t>JF75E5106484</t>
  </si>
  <si>
    <t>LWBJF75A8K1106437</t>
  </si>
  <si>
    <t>https://drive.google.com/file/d/1p7Esk7AB-YAYhXSy8Ax0gRkpYPkzfB7A/view?usp=sharing</t>
  </si>
  <si>
    <t>34COL912</t>
  </si>
  <si>
    <t>JF75E5106715</t>
  </si>
  <si>
    <t>LWBJF75A9K1106673</t>
  </si>
  <si>
    <t>https://drive.google.com/file/d/1vzIyF5HgeCEQqhuFpvncS_8xCmLRnVhE/view?usp=sharing</t>
  </si>
  <si>
    <t>34VL3406</t>
  </si>
  <si>
    <t>JF75E5005089</t>
  </si>
  <si>
    <t>LWBJF75A5H1005199</t>
  </si>
  <si>
    <t>https://drive.google.com/file/d/1nM8SNqLN3AAtLWJLN3JUNk57LqNrfT1M/view?usp=sharing</t>
  </si>
  <si>
    <t>34VL3507</t>
  </si>
  <si>
    <t>JF75E5005058</t>
  </si>
  <si>
    <t>LWBJF75A1H1005247</t>
  </si>
  <si>
    <t>https://drive.google.com/file/d/1B0JKZ4wVdp60EVb-yCAzAYRqpb7f5rPU/view?usp=sharing</t>
  </si>
  <si>
    <t>34VL3509</t>
  </si>
  <si>
    <t>JF75E5003937</t>
  </si>
  <si>
    <t>LWBJF75A1H1003885</t>
  </si>
  <si>
    <t>https://drive.google.com/file/d/1GtPS2BaEnNuWh_xvnvGBx6BiFZaQ2oCp/view?usp=sharing</t>
  </si>
  <si>
    <t>34AEK760</t>
  </si>
  <si>
    <t>Bulgurlu</t>
  </si>
  <si>
    <t>Oğuzhan Adalı</t>
  </si>
  <si>
    <t>JF75E5004643</t>
  </si>
  <si>
    <t>LWBJF75A0H1004820</t>
  </si>
  <si>
    <t>https://drive.google.com/file/d/1FgT0KwkwyMjrNKZ00ec9qrP_Asve0aVI/view?usp=sharing</t>
  </si>
  <si>
    <t>34BBP367</t>
  </si>
  <si>
    <t>330A10006694229</t>
  </si>
  <si>
    <t>NM422500006J17372</t>
  </si>
  <si>
    <t>https://drive.google.com/file/d/1F8FqJ8ClAnUXn7JJ7c-mjGmt8JrYEmEa/view?usp=sharing</t>
  </si>
  <si>
    <t>34BBR141</t>
  </si>
  <si>
    <t>330A10006689888</t>
  </si>
  <si>
    <t>NM422500006J15532</t>
  </si>
  <si>
    <t>https://drive.google.com/file/d/1FFzTNR2AfpSvtfutKP6m69WW1OUzOMgF/view?usp=sharing</t>
  </si>
  <si>
    <t>34BCP053</t>
  </si>
  <si>
    <t>330A10006668767</t>
  </si>
  <si>
    <t>NM422500006J18504</t>
  </si>
  <si>
    <t>https://drive.google.com/file/d/1zD0FKrtzjfhlxCpCuf7THYtric8U6Auh/view?usp=sharing</t>
  </si>
  <si>
    <t>34BTZ630</t>
  </si>
  <si>
    <t>JF75E5012750</t>
  </si>
  <si>
    <t>https://drive.google.com/file/d/11BlX8YJhoCsaBOCY2sJwR1J-FpKv9Zii/view?usp=sharing</t>
  </si>
  <si>
    <t>34BVA213</t>
  </si>
  <si>
    <t>JF75E5013540</t>
  </si>
  <si>
    <t>LWBJF75A6H1013537</t>
  </si>
  <si>
    <t>https://drive.google.com/file/d/1EPLMBK7nG15gauE8lKQla4l-2q7IodaD/view?usp=sharing</t>
  </si>
  <si>
    <t>34CDN402</t>
  </si>
  <si>
    <t>JF75E5101595</t>
  </si>
  <si>
    <t>LWBJF75A9K1101537</t>
  </si>
  <si>
    <t>https://drive.google.com/file/d/172wSavBpG5L1rodefw-dr3_pXhChfSBo/view?usp=sharing</t>
  </si>
  <si>
    <t>34CES024</t>
  </si>
  <si>
    <t>JF75E5103226</t>
  </si>
  <si>
    <t>LWBJF75A2K1103095</t>
  </si>
  <si>
    <t>https://drive.google.com/file/d/1DxGbT7hVNOM7NRd6zJD1CL9Uq-MC3RAt/view?usp=sharing</t>
  </si>
  <si>
    <t>34CES146</t>
  </si>
  <si>
    <t>JF75E5103105</t>
  </si>
  <si>
    <t>LWBJF75A8K1103117</t>
  </si>
  <si>
    <t>https://drive.google.com/file/d/1qrb2LNiNJPaMwb4dzv4nRA626zzlxXuZ/view?usp=sharing</t>
  </si>
  <si>
    <t>34CES351</t>
  </si>
  <si>
    <t>JF75E5103085</t>
  </si>
  <si>
    <t>LWBJF75A6K1103147</t>
  </si>
  <si>
    <t>https://drive.google.com/file/d/17J7LtHhLTMwqrdzOpKy3tJdrLQLBPShR/view?usp=sharing</t>
  </si>
  <si>
    <t>34CGG156</t>
  </si>
  <si>
    <t>JF75E5104641</t>
  </si>
  <si>
    <t>LWBJF75A0K1104617</t>
  </si>
  <si>
    <t>https://drive.google.com/file/d/1hAP4HnjYWrJysaLj__GhiE3F3ZZWCnR1/view?usp=sharing</t>
  </si>
  <si>
    <t>34CGG353</t>
  </si>
  <si>
    <t>JF75E5104911</t>
  </si>
  <si>
    <t>LWBJF75A3K1104854</t>
  </si>
  <si>
    <t>https://drive.google.com/file/d/1kLg3gy3Bv4SciGCmUn1ZZWhjleEZinCh/view?usp=sharing</t>
  </si>
  <si>
    <t>34CGG405</t>
  </si>
  <si>
    <t>JF75E5105065</t>
  </si>
  <si>
    <t>LWBJF75A4K1105009</t>
  </si>
  <si>
    <t>https://drive.google.com/file/d/1-04KuFTEYtcO30kpXMGszg4POI5NTGbP/view?usp=sharing</t>
  </si>
  <si>
    <t>34CGG444</t>
  </si>
  <si>
    <t>JF75E5105107</t>
  </si>
  <si>
    <t>LWBJF75A6K1105058</t>
  </si>
  <si>
    <t>https://drive.google.com/file/d/1af3I3UvubwGVNEaNozc4u5XWcYZg9-Gy/view?usp=sharing</t>
  </si>
  <si>
    <t>34COD041</t>
  </si>
  <si>
    <t>JF75E5106191</t>
  </si>
  <si>
    <t>LWBJF75A4K1106239</t>
  </si>
  <si>
    <t>https://drive.google.com/file/d/1hG8GxdBnS067i6mpVjb7ZVwKiB0PsVvb/view?usp=sharing</t>
  </si>
  <si>
    <t>34COD206</t>
  </si>
  <si>
    <t>JF75E5106279</t>
  </si>
  <si>
    <t>LWBJF75A0K1106237</t>
  </si>
  <si>
    <t>https://drive.google.com/file/d/14hQn4FgYRsTlD2JkO8KOGh85PEGggsA-/view?usp=sharing</t>
  </si>
  <si>
    <t>34COD384</t>
  </si>
  <si>
    <t>JF75E5106174</t>
  </si>
  <si>
    <t>LWBJF75A3K1106121</t>
  </si>
  <si>
    <t>https://drive.google.com/file/d/10pFJeNmlvcp64_6JI7w7Y7-sj5-PiqW_/view?usp=sharing</t>
  </si>
  <si>
    <t>34NC7327</t>
  </si>
  <si>
    <t>JF26E5124267</t>
  </si>
  <si>
    <t>LWBJF2689D1220539</t>
  </si>
  <si>
    <t>https://drive.google.com/open?id=1ny-8DCC_P3dfFDswBhlemmfwSjs5KEJK</t>
  </si>
  <si>
    <t>34NT0217</t>
  </si>
  <si>
    <t>JF26E5124332</t>
  </si>
  <si>
    <t>LWBJF26B5D1220666</t>
  </si>
  <si>
    <t>https://drive.google.com/file/d/1sCjL1Axw2lTCbTuZHX2YfaX6oPQWiQqJ/view?usp=sharing</t>
  </si>
  <si>
    <t>34NT0353</t>
  </si>
  <si>
    <t>JF26E5125690</t>
  </si>
  <si>
    <t>LWBJF26B4D1221968</t>
  </si>
  <si>
    <t>https://drive.google.com/file/d/1eDdP-LAqHeTZH9kj2m9vzmGnIAqtVk13/view?usp=sharing</t>
  </si>
  <si>
    <t>34NT0354</t>
  </si>
  <si>
    <t>JF26E5124296</t>
  </si>
  <si>
    <t>LWBJF26B4D1220643</t>
  </si>
  <si>
    <t>https://drive.google.com/file/d/1gCPjbAPhv1EpraGiDqKxY1m4YJb6h5a6/view?usp=sharing</t>
  </si>
  <si>
    <t>34AEK756</t>
  </si>
  <si>
    <t>Fikirtepe</t>
  </si>
  <si>
    <t>JF75E5004626</t>
  </si>
  <si>
    <t>https://drive.google.com/file/d/1gckvDBCE8JDDJkloOoZEXxkaHT2dqb8V/view?usp=sharing</t>
  </si>
  <si>
    <t>34AEK757</t>
  </si>
  <si>
    <t>JF75E5003904</t>
  </si>
  <si>
    <t>LWBJF75AXH1003920</t>
  </si>
  <si>
    <t>https://drive.google.com/open?id=11fLLOIH05KMYSulpHmK66Mmvr37sFSOp</t>
  </si>
  <si>
    <t>34AEK758</t>
  </si>
  <si>
    <t>JF75E5004659</t>
  </si>
  <si>
    <t>LWBJF75A0H1004798</t>
  </si>
  <si>
    <t>https://drive.google.com/file/d/12kt4FOCt6B3y8NK48uzWK1b9KgC8LdBR/view?usp=sharing</t>
  </si>
  <si>
    <t>34AEK759</t>
  </si>
  <si>
    <t>JF75E5005096</t>
  </si>
  <si>
    <t>LWBJF75A9H1005206</t>
  </si>
  <si>
    <t>https://drive.google.com/file/d/1gVlyQw3bFeaO0l7plL9p8WojE0x7diyg/view?usp=sharing</t>
  </si>
  <si>
    <t>34BCN503</t>
  </si>
  <si>
    <t>330A10006698644</t>
  </si>
  <si>
    <t>NM422500006J19162</t>
  </si>
  <si>
    <t>https://drive.google.com/file/d/1qXT_DP91Ju2bKXvgGNE6JospW4e3fCkc/view?usp=sharing</t>
  </si>
  <si>
    <t>34BTZ741</t>
  </si>
  <si>
    <t>JF75E5012551</t>
  </si>
  <si>
    <t>LWBJF75A7H1012350</t>
  </si>
  <si>
    <t>https://drive.google.com/file/d/1naLtMBNHn6CstarApjpQLh8u2WmwDONS/view?usp=sharing</t>
  </si>
  <si>
    <t>34BUD326</t>
  </si>
  <si>
    <t>JF75E5012169</t>
  </si>
  <si>
    <t>LWBJF75A5H1012038</t>
  </si>
  <si>
    <t>https://drive.google.com/file/d/17yI5uA8mChy2RfOedGgpyv1qzVEBfN5k/view?usp=sharing</t>
  </si>
  <si>
    <t>34BUD365</t>
  </si>
  <si>
    <t>QS60V1000W181121300089R</t>
  </si>
  <si>
    <t>LJ7BLC1W7JA112098</t>
  </si>
  <si>
    <t>https://drive.google.com/file/d/1_Wrp7jY97R2kxvjeVvUSbv5kfuqO70rB/view?usp=sharing</t>
  </si>
  <si>
    <t>34NC0021</t>
  </si>
  <si>
    <t>JF26E5123207</t>
  </si>
  <si>
    <t>LWBJF26B4D1219590</t>
  </si>
  <si>
    <t>https://drive.google.com/file/d/1LkVGmK0NMpA4BSyC2tyNPPupqcnkvv_v/view?usp=sharing</t>
  </si>
  <si>
    <t>34NC7429</t>
  </si>
  <si>
    <t>JF26E5123915</t>
  </si>
  <si>
    <t>LWBJF26B1D1220244</t>
  </si>
  <si>
    <t>https://drive.google.com/file/d/1CuNJuX7eCL3dk2QkVPrkevNpyO9COCOL/view?usp=sharing</t>
  </si>
  <si>
    <t>34NT0231</t>
  </si>
  <si>
    <t>JF26E5124298</t>
  </si>
  <si>
    <t>LWBJF26B4D1220562</t>
  </si>
  <si>
    <t>https://drive.google.com/file/d/1M8ur-nIOq5Nif8Kr1Z8cBTyOswtMiTGD/view?usp=sharing</t>
  </si>
  <si>
    <t>34NT0333</t>
  </si>
  <si>
    <t>JF26E5124247</t>
  </si>
  <si>
    <t>https://drive.google.com/file/d/1LeAj0Ikx2blOLCkFuP-jsP8LGghKpwsU/view?usp=sharing</t>
  </si>
  <si>
    <t>34NT2435</t>
  </si>
  <si>
    <t>NM426300006A63461</t>
  </si>
  <si>
    <t>https://drive.google.com/file/d/1HSg8ZN4eiet9MO07mw7gEaJWYeHjt_HT/view?usp=sharing</t>
  </si>
  <si>
    <t>34BHE413</t>
  </si>
  <si>
    <t>Dikilitaş</t>
  </si>
  <si>
    <t>Okay Lojistik Vahit Aygör ve Ortağı</t>
  </si>
  <si>
    <t>JF75E5010049</t>
  </si>
  <si>
    <t>LWBJF75A7H1010176</t>
  </si>
  <si>
    <t>https://drive.google.com/file/d/1ZEinStQMx9wj0g5jpWxos6EjVuUzewP4/view?usp=sharing</t>
  </si>
  <si>
    <t>34BTA704</t>
  </si>
  <si>
    <t>330A10006840420</t>
  </si>
  <si>
    <t>NM422500006M53563</t>
  </si>
  <si>
    <t>https://drive.google.com/file/d/1lHmNtR9gNaSTmle1_UmZ6__W49K1BhH0/view?usp=sharing</t>
  </si>
  <si>
    <t>34BTZ504</t>
  </si>
  <si>
    <t>Vahit Aygör</t>
  </si>
  <si>
    <t>https://drive.google.com/file/d/16MRnZOZpzYTYuHrrhN5xoBHDACTej1gv/view?usp=sharing</t>
  </si>
  <si>
    <t>34BTZ924</t>
  </si>
  <si>
    <t>https://drive.google.com/file/d/1PgcAduyHTDw_kUVQatpaccp9g9hnco9R/view?usp=sharing</t>
  </si>
  <si>
    <t>34BTZ946</t>
  </si>
  <si>
    <t>JF75E5014047</t>
  </si>
  <si>
    <t>LWBJF75A1H1013896</t>
  </si>
  <si>
    <t>https://drive.google.com/file/d/1Y_9k15geOJ2jmUsGLJYhvIvhSQyN0jVk/view?usp=sharing</t>
  </si>
  <si>
    <t>34BUT388</t>
  </si>
  <si>
    <t>QS60V1000W181121300042R</t>
  </si>
  <si>
    <t>https://drive.google.com/file/d/1HETEWNXxqHlposUSD-IO3ekDV5h8MEmS/view?usp=sharing</t>
  </si>
  <si>
    <t>34CGG113</t>
  </si>
  <si>
    <t>LWBJF75A3K1104594</t>
  </si>
  <si>
    <t>https://drive.google.com/file/d/10OZyBOpVm29N2Ojv8l3Q3VX6-TlhXkZn/view?usp=sharing</t>
  </si>
  <si>
    <t>34CDP364</t>
  </si>
  <si>
    <t>JF75E5102495</t>
  </si>
  <si>
    <t>LWBJF75A2K1102707</t>
  </si>
  <si>
    <t>https://drive.google.com/file/d/1o2mPaIjYImPJL1i6PeVkRmP1rb_hP_JG/view?usp=sharing</t>
  </si>
  <si>
    <t>34CDN827</t>
  </si>
  <si>
    <t>JF75E5102504</t>
  </si>
  <si>
    <t>LWBJF75A5K1102703</t>
  </si>
  <si>
    <t>https://drive.google.com/file/d/1OR_o46_KN6IkatQNsrF8mHysQoCRZ0Cj/view?usp=sharing</t>
  </si>
  <si>
    <t>34CDP379</t>
  </si>
  <si>
    <t>JF75E5103497</t>
  </si>
  <si>
    <t>LWBJF75A6K1103763</t>
  </si>
  <si>
    <t>https://drive.google.com/file/d/1-Lx-O4OUJ7c0Oa7kXfbHLlYvLnOLoSdZ/view?usp=sharing</t>
  </si>
  <si>
    <t>34CDP417</t>
  </si>
  <si>
    <t>JF75E5102789</t>
  </si>
  <si>
    <t>LWBJF75A0K1102916</t>
  </si>
  <si>
    <t>https://drive.google.com/file/d/1gT5jZ-NRCCdBF-TNyWjdzNhVBcj-DGIT/view?usp=sharing</t>
  </si>
  <si>
    <t>34CDP450</t>
  </si>
  <si>
    <t>JF75E5102494</t>
  </si>
  <si>
    <t>LWBJF75A4K1102708</t>
  </si>
  <si>
    <t>https://drive.google.com/file/d/18mGTaVZES8ovQuvaFHIG-wEEN5V3e0a8/view?usp=sharing</t>
  </si>
  <si>
    <t>34CDP481</t>
  </si>
  <si>
    <t>JF75E5102503</t>
  </si>
  <si>
    <t>LWBJF75A7K1102704</t>
  </si>
  <si>
    <t>https://drive.google.com/file/d/1AV27wPQH0Qj3Eltbcwh-zuW_78wj1XHv/view?usp=sharing</t>
  </si>
  <si>
    <t>34CDP577</t>
  </si>
  <si>
    <t>JF75E5103530</t>
  </si>
  <si>
    <t>LWBJF75AXK1103782</t>
  </si>
  <si>
    <t>https://drive.google.com/file/d/1CYK7xlSpLTdwg-CkWakszoqgCe00c0Pw/view?usp=sharing</t>
  </si>
  <si>
    <t>34CEP584</t>
  </si>
  <si>
    <t>JF75E5103114</t>
  </si>
  <si>
    <t>LWBJF75A4K1103129</t>
  </si>
  <si>
    <t>https://drive.google.com/file/d/13hk4jK4blu3lNUxyCK6eLwDdOLR80qYE/view?usp=sharing</t>
  </si>
  <si>
    <t>34CES689</t>
  </si>
  <si>
    <t>330A10006898492</t>
  </si>
  <si>
    <t>NM422500006N94722</t>
  </si>
  <si>
    <t>https://drive.google.com/file/d/1QZlsT9Ye6XGJmNs_1XPViQ8fjLm2_8ND/view?usp=sharing</t>
  </si>
  <si>
    <t>34CFY539</t>
  </si>
  <si>
    <t>JF75E5105131</t>
  </si>
  <si>
    <t>LWBJF75A1K1105078</t>
  </si>
  <si>
    <t>https://drive.google.com/file/d/1ApaYFWe67SZiWwFYXbjlCDSiaOs3mmCk/view?usp=sharing</t>
  </si>
  <si>
    <t>34CIJ087</t>
  </si>
  <si>
    <t>JF75E5104714</t>
  </si>
  <si>
    <t>LWBJF75A2K1104764</t>
  </si>
  <si>
    <t>https://drive.google.com/file/d/1iHCiEpXJqYdg4oyqwTH_rZBWEjbvMZy1/view?usp=sharing</t>
  </si>
  <si>
    <t>34BUS942</t>
  </si>
  <si>
    <t>Nişantaşı</t>
  </si>
  <si>
    <t>QS60V1000W181121300067R</t>
  </si>
  <si>
    <t>https://drive.google.com/file/d/1BV1rHWaI--w_BhbjHtNpeYQb_Wh5C0rN/view?usp=sharing</t>
  </si>
  <si>
    <t>34BUT366</t>
  </si>
  <si>
    <t>QS60V1000W181121300022R</t>
  </si>
  <si>
    <t>https://drive.google.com/file/d/1oW4AuHaHxsQDBrI10IdZTrloae3SR8EU/view?usp=sharing</t>
  </si>
  <si>
    <t>34CDK686</t>
  </si>
  <si>
    <t>JF75E5103506</t>
  </si>
  <si>
    <t>LWBJF75A4K1103793</t>
  </si>
  <si>
    <t>https://drive.google.com/file/d/1czELIdNSbNzlHUt0fltw_Y8_tEio5_nJ/view?usp=sharing</t>
  </si>
  <si>
    <t>34CDK709</t>
  </si>
  <si>
    <t>JF75E5103488</t>
  </si>
  <si>
    <t>LWBJF75A2K1103761</t>
  </si>
  <si>
    <t>https://drive.google.com/file/d/1spoPfTlHTb4x4UnQ_kbdhEgPGYy-XQC1/view?usp=sharing</t>
  </si>
  <si>
    <t>34CDN484</t>
  </si>
  <si>
    <t>JF75E5103489</t>
  </si>
  <si>
    <t>LWBJF75A4K1103762</t>
  </si>
  <si>
    <t>https://drive.google.com/file/d/1fwWJTJNDcF4otjj7J6D9nrcfHDJiXPZQ/view?usp=sharing</t>
  </si>
  <si>
    <t>34CDP335</t>
  </si>
  <si>
    <t>JF75E5102491</t>
  </si>
  <si>
    <t>LWBJF75AXK1102681</t>
  </si>
  <si>
    <t>https://drive.google.com/file/d/1yQ03gtv94Xn4FFszJAKf5JWCQ4x81amp/view?usp=sharing</t>
  </si>
  <si>
    <t>34CDP388</t>
  </si>
  <si>
    <t>JF75E5103516</t>
  </si>
  <si>
    <t>LWBJF75A5K1103785</t>
  </si>
  <si>
    <t>https://drive.google.com/file/d/1mPJfmnhOc3K6KLNcw0HfOz_WTAnxM-YF/view?usp=sharing</t>
  </si>
  <si>
    <t>34CDP402</t>
  </si>
  <si>
    <t>JF75E5103501</t>
  </si>
  <si>
    <t>LWBJF75A9K1103756</t>
  </si>
  <si>
    <t>https://drive.google.com/file/d/1ZIleN-SiSat-iM8H_jss-OQUduuyKquG/view?usp=sharing</t>
  </si>
  <si>
    <t>34CDP452</t>
  </si>
  <si>
    <t>JF75E5102489</t>
  </si>
  <si>
    <t>LWBJF75A9K1102641</t>
  </si>
  <si>
    <t>https://drive.google.com/file/d/1qC9_dS45s6wWHPRmw1dRzbcZxI5J9dLv/view?usp=sharing</t>
  </si>
  <si>
    <t>34CDP640</t>
  </si>
  <si>
    <t>JF75E5102483</t>
  </si>
  <si>
    <t>LWBJF75A8K1102713</t>
  </si>
  <si>
    <t>https://drive.google.com/file/d/1baNaRs7bp4Lao-132Uhn1MuqZfVLHb55/view?usp=sharing</t>
  </si>
  <si>
    <t>34CER347</t>
  </si>
  <si>
    <t>JF75E5103074</t>
  </si>
  <si>
    <t>LWBJF75A2K1103159</t>
  </si>
  <si>
    <t>https://drive.google.com/file/d/1FE7ZTGRJLYxO-eOA7Wy3xwKbjdq98vzK/view?usp=sharing</t>
  </si>
  <si>
    <t>34CES661</t>
  </si>
  <si>
    <t>330A10006897300</t>
  </si>
  <si>
    <t>NM422500006N94940</t>
  </si>
  <si>
    <t>https://drive.google.com/file/d/1DFgCCgUd_HbgJssJt3HA4bm1AI0hP_j1/view?usp=sharing</t>
  </si>
  <si>
    <t>34COD283</t>
  </si>
  <si>
    <t>LWBJF75A2K1106076</t>
  </si>
  <si>
    <t>https://drive.google.com/file/d/1wsm-9vd2bg9qU-xgO92_ka_5a8SXPLr4/view?usp=sharing</t>
  </si>
  <si>
    <t>34BSZ737</t>
  </si>
  <si>
    <t>Altayçeşme</t>
  </si>
  <si>
    <t>Ongu Lojistik Gıda Ve İnşaat İthalat İhracat Ticaret Limited Şirketi</t>
  </si>
  <si>
    <t>330A10006837097</t>
  </si>
  <si>
    <t>NM422500006M45617</t>
  </si>
  <si>
    <t>https://drive.google.com/file/d/1_fdssZ-AJUDMIvu9ddZMM6OFdxrhG-ws/view?usp=sharing</t>
  </si>
  <si>
    <t>34BSZ947</t>
  </si>
  <si>
    <t>330A10006835604</t>
  </si>
  <si>
    <t>NM422500006M53635</t>
  </si>
  <si>
    <t>https://drive.google.com/file/d/1MfEg1JbGUXPB9NZMe5ztwgWecIWYbV_H/view?usp=sharing</t>
  </si>
  <si>
    <t>34BUT169</t>
  </si>
  <si>
    <t>QS60V1000W181121300054R</t>
  </si>
  <si>
    <t>LJ7BLC1W0JA112041</t>
  </si>
  <si>
    <t>https://drive.google.com/file/d/1Kw2W6nRams7jrPQBij7eQjoKmu9oQCGE/view?usp=sharing</t>
  </si>
  <si>
    <t>34BVA130</t>
  </si>
  <si>
    <t>JF75E5011122</t>
  </si>
  <si>
    <t>LWBJF75A3H1011244</t>
  </si>
  <si>
    <t>https://drive.google.com/file/d/19humqsM6Z7WKIiNKV5KhnctC9MFT6lTu/view?usp=sharing</t>
  </si>
  <si>
    <t>34BVA176</t>
  </si>
  <si>
    <t>JF75E5013522</t>
  </si>
  <si>
    <t>LWBJF75A5H1013528</t>
  </si>
  <si>
    <t>https://drive.google.com/file/d/12vFYCkD175pCa5gOKBSHT7GG_GMrAqTu/view?usp=sharing</t>
  </si>
  <si>
    <t>34BVA215</t>
  </si>
  <si>
    <t>JF75E5013623</t>
  </si>
  <si>
    <t>LWBJF75A4H1013486</t>
  </si>
  <si>
    <t>https://drive.google.com/file/d/1ZP3ZLs_YashmcE8qTsHuqXbQPnhjiuZE/view?usp=sharing</t>
  </si>
  <si>
    <t>34BVA231</t>
  </si>
  <si>
    <t>JF75E5011438</t>
  </si>
  <si>
    <t>LWBJF75A7H1011294</t>
  </si>
  <si>
    <t>https://drive.google.com/file/d/1ANiUfnoklA_IOzIxGmhC_-KmvAExme7A/view?usp=sharing</t>
  </si>
  <si>
    <t>34BVA307</t>
  </si>
  <si>
    <t>JF75E5013393</t>
  </si>
  <si>
    <t>LWBJF75A7H1013241</t>
  </si>
  <si>
    <t>https://drive.google.com/file/d/1dqGb8G5PQ0ThV4PEoDfV5AqNF8exOZ7y/view?usp=sharing</t>
  </si>
  <si>
    <t>34BVA318</t>
  </si>
  <si>
    <t>JF75E5014055</t>
  </si>
  <si>
    <t>LWBJF75A7H1013935</t>
  </si>
  <si>
    <t>https://drive.google.com/file/d/1rqyoUYpcNpBUEEVKwMSeI2bKHl9KzBFd/view?usp=sharing</t>
  </si>
  <si>
    <t>34CEH167</t>
  </si>
  <si>
    <t>JF75E5103140</t>
  </si>
  <si>
    <t>LWBJF75A4K1103003</t>
  </si>
  <si>
    <t>https://drive.google.com/file/d/1YGzIJftQoiwlwXPYMkYVKDvtwCU4yOPf/view?usp=sharing</t>
  </si>
  <si>
    <t>34CEH913</t>
  </si>
  <si>
    <t>JF75E5103010</t>
  </si>
  <si>
    <t>LWBJF75A0K1103211</t>
  </si>
  <si>
    <t>https://drive.google.com/file/d/1OqhMGZbPm7dPAGa3Kab0VPashUWhHnIz/view?usp=sharing</t>
  </si>
  <si>
    <t>34CGC067</t>
  </si>
  <si>
    <t>JF75E5104797</t>
  </si>
  <si>
    <t>LWBJF75AXK1104947</t>
  </si>
  <si>
    <t>https://drive.google.com/file/d/1UOrt_CsgPOsBpFSEPPuCP8PhdHKUfVmv/view?usp=sharing</t>
  </si>
  <si>
    <t>34BSZ649</t>
  </si>
  <si>
    <t>Küçükyalı</t>
  </si>
  <si>
    <t>330A10006840394</t>
  </si>
  <si>
    <t>NM422500006M52952</t>
  </si>
  <si>
    <t>https://drive.google.com/file/d/1OK7JJf1drCcJpv6pM70ltwe2CfCMNagF/view?usp=sharing</t>
  </si>
  <si>
    <t>34BUS884</t>
  </si>
  <si>
    <t>QS60V1000W181121300033R</t>
  </si>
  <si>
    <t>https://drive.google.com/file/d/1UE0VXTRuqHjhxGGEHRgxwpkgBdAMey5E/view?usp=sharing</t>
  </si>
  <si>
    <t>34CDN547</t>
  </si>
  <si>
    <t>JF75E5101626</t>
  </si>
  <si>
    <t>LWBJF75A6K1101768</t>
  </si>
  <si>
    <t>https://drive.google.com/file/d/1aLxZ6pq4Y6H1GjpMG1r8aVM0cZ-VoYsM/view?usp=sharing</t>
  </si>
  <si>
    <t>34CDN592</t>
  </si>
  <si>
    <t>JF75E5102480</t>
  </si>
  <si>
    <t>LWBJF75A6K1102591</t>
  </si>
  <si>
    <t>https://drive.google.com/file/d/1Cc8sn672Qwn1w_lyUn28tL0Sonda5Ier/view?usp=sharing</t>
  </si>
  <si>
    <t>34CDP348</t>
  </si>
  <si>
    <t>JF75E5102795</t>
  </si>
  <si>
    <t>LWBJF75A7K1102959</t>
  </si>
  <si>
    <t>https://drive.google.com/file/d/1bes_UVSWbdLnbq9Z2ffl9t6gEs7V2GiK/view?usp=sharing</t>
  </si>
  <si>
    <t>34CDP444</t>
  </si>
  <si>
    <t>JF75E5102768</t>
  </si>
  <si>
    <t>LWBJF75A2K1102979</t>
  </si>
  <si>
    <t>https://drive.google.com/file/d/1pemELndZrSKrU1p2rVCUVea4nlwX1Gh2/view?usp=sharing</t>
  </si>
  <si>
    <t>34CDP554</t>
  </si>
  <si>
    <t>JF75E5101604</t>
  </si>
  <si>
    <t>LWBJF75A4K1101557</t>
  </si>
  <si>
    <t>https://drive.google.com/file/d/1zdx9tE1kxmiFQBTDE07YSFQuAV690q7c/view?usp=sharing</t>
  </si>
  <si>
    <t>34CDP565</t>
  </si>
  <si>
    <t>JF75E5101570</t>
  </si>
  <si>
    <t>LWBJF75A1K1101533</t>
  </si>
  <si>
    <t>https://drive.google.com/file/d/122lBrapjq0S7j5Ys54hhNENcYJHKH7sT/view?usp=sharing</t>
  </si>
  <si>
    <t>34CEH794</t>
  </si>
  <si>
    <t>JF75E5103020</t>
  </si>
  <si>
    <t>LWBJF75A4K1103213</t>
  </si>
  <si>
    <t>https://drive.google.com/file/d/1R5MT-R272Po-CZYbSipWu-ROBtru6ea0/view?usp=sharing</t>
  </si>
  <si>
    <t>34CEH861</t>
  </si>
  <si>
    <t>JF75E5103009</t>
  </si>
  <si>
    <t>LWBJF75A9K1103210</t>
  </si>
  <si>
    <t>https://drive.google.com/file/d/1ryXliiYTTqwn9IxoqAof6NQC2IJb50Ov/view?usp=sharing</t>
  </si>
  <si>
    <t>34CER916</t>
  </si>
  <si>
    <t>JF75E5103067</t>
  </si>
  <si>
    <t>LWBJF75AXK1103166</t>
  </si>
  <si>
    <t>https://drive.google.com/file/d/1iHbq1ro4gA5txsqJNv96zo7hbw3DvEqe/view?usp=sharing</t>
  </si>
  <si>
    <t>34CER987</t>
  </si>
  <si>
    <t>JF75E5103187</t>
  </si>
  <si>
    <t>LWBJF75A5K1103043</t>
  </si>
  <si>
    <t>https://drive.google.com/file/d/1DAxCaf4jHvnxF1ewh-U9bX9XeL9j3apo/view?usp=sharing</t>
  </si>
  <si>
    <t>34CFY777</t>
  </si>
  <si>
    <t>330A10006898508</t>
  </si>
  <si>
    <t>NM422500006N99083</t>
  </si>
  <si>
    <t>https://drive.google.com/file/d/1mTeEDPtAI_P5v4EH7bW0vUI_78hPuefA/view?usp=sharing</t>
  </si>
  <si>
    <t>34CGG104</t>
  </si>
  <si>
    <t>JF75E5104568</t>
  </si>
  <si>
    <t>LWBJF75A6K1104539</t>
  </si>
  <si>
    <t>https://drive.google.com/file/d/1d4p8YV_A-qfkf-ctSGavedgkIBFOfJP-/view?usp=sharing</t>
  </si>
  <si>
    <t>34COD423</t>
  </si>
  <si>
    <t>JF75E5106157</t>
  </si>
  <si>
    <t>LWBJF75A3K1106118</t>
  </si>
  <si>
    <t>https://drive.google.com/file/d/1qEgqmr2PFidVMSDXh7Fq2_d1l1XcrvRP/view?usp=sharing</t>
  </si>
  <si>
    <t>34BSZ802</t>
  </si>
  <si>
    <t>Acarlar</t>
  </si>
  <si>
    <t>Ramazan Aytar</t>
  </si>
  <si>
    <t>330A10006835885</t>
  </si>
  <si>
    <t>NM422500006M45182</t>
  </si>
  <si>
    <t>https://drive.google.com/file/d/1SPWYfpx5X0DbQg2M0ikb0h3Ahr--UUW2/view?usp=sharing</t>
  </si>
  <si>
    <t>34COH025</t>
  </si>
  <si>
    <t>JF75E5106173</t>
  </si>
  <si>
    <t>LWBJF75A1K1106120</t>
  </si>
  <si>
    <t>https://drive.google.com/file/d/1cEAjx-Gme6HqSL3EJjIatRNDfFKtnHPv/view?usp=sharing</t>
  </si>
  <si>
    <t>34COH085</t>
  </si>
  <si>
    <t>JF75E5106131</t>
  </si>
  <si>
    <t>LWBJF75A2K1106143</t>
  </si>
  <si>
    <t>https://drive.google.com/file/d/1c7KYT2Et_yAmgqmVghByyvLMGAEboj3g/view?usp=sharing</t>
  </si>
  <si>
    <t>34COH279</t>
  </si>
  <si>
    <t>JF75E5106095</t>
  </si>
  <si>
    <t>LWBJF75A8K1106101</t>
  </si>
  <si>
    <t>https://drive.google.com/file/d/1rWH2ap7Yr4EVG6MPAuMJYBSYNOMHfG1t/view?usp=sharing</t>
  </si>
  <si>
    <t>34COH464</t>
  </si>
  <si>
    <t>JF75E5106496</t>
  </si>
  <si>
    <t>LWBJF75A0K1106447</t>
  </si>
  <si>
    <t>https://drive.google.com/file/d/16YuPL3Le3w2xakQT6uHKwsU2hdf3MAgV/view?usp=sharing</t>
  </si>
  <si>
    <t>34COH609</t>
  </si>
  <si>
    <t>JF75E5106476</t>
  </si>
  <si>
    <t>LWBJF75A9K1106429</t>
  </si>
  <si>
    <t>https://drive.google.com/file/d/1kTbsyrA0utw1fu7b_bdGbI_LunMCQ6gd/view?usp=sharing</t>
  </si>
  <si>
    <t>34COJ165</t>
  </si>
  <si>
    <t>JF75E5106494</t>
  </si>
  <si>
    <t>LWBJF75A7K1106445</t>
  </si>
  <si>
    <t>https://drive.google.com/file/d/1xBSVnrpb93DqNCZWc_VDK82gymr5RF3H/view?usp=sharing</t>
  </si>
  <si>
    <t>34COM038</t>
  </si>
  <si>
    <t>JF75E5106789</t>
  </si>
  <si>
    <t>LWBJF75AXK1106732</t>
  </si>
  <si>
    <t>https://drive.google.com/file/d/17l6utiME0f1DZqDdieMf4TRYGUUgy5LT/view?usp=sharing</t>
  </si>
  <si>
    <t>JF75E5102808</t>
  </si>
  <si>
    <t>LWBJF75A7K1102753</t>
  </si>
  <si>
    <t>JF75E5103731</t>
  </si>
  <si>
    <t>LWBJF75A7K1103806</t>
  </si>
  <si>
    <t>JF75E5106119</t>
  </si>
  <si>
    <t>34BSZ745</t>
  </si>
  <si>
    <t>5. Levent</t>
  </si>
  <si>
    <t>Onur Fatih Aladağ</t>
  </si>
  <si>
    <t>330A10006755832</t>
  </si>
  <si>
    <t>NM422500006L16125</t>
  </si>
  <si>
    <t>https://drive.google.com/file/d/1Vc0Im7Px7sUCeSJtXRuMR_PAbCm_Wbzu/view?usp=sharing</t>
  </si>
  <si>
    <t>34BVP679</t>
  </si>
  <si>
    <t>JF75E5013716</t>
  </si>
  <si>
    <t>LWBJF75A4H1013598</t>
  </si>
  <si>
    <t>https://drive.google.com/file/d/1NppoZlZ2fqUoMI4oSdMqwE9e8uz5eM6m/view?usp=sharing</t>
  </si>
  <si>
    <t>34BVP704</t>
  </si>
  <si>
    <t>JF75E5012218</t>
  </si>
  <si>
    <t>LWBJF75A8H1012132</t>
  </si>
  <si>
    <t>https://drive.google.com/file/d/1sR4E0PynT-4anNLmnaC4A5MeK_1ixwV8/view?usp=sharing</t>
  </si>
  <si>
    <t>34BVP731</t>
  </si>
  <si>
    <t>JF75E5013751</t>
  </si>
  <si>
    <t>LWBJF75A3H1013608</t>
  </si>
  <si>
    <t>https://drive.google.com/file/d/1u5a040FFrDSW0QCw_AS27M98_qD2chxp/view?usp=sharing</t>
  </si>
  <si>
    <t>34BVP796</t>
  </si>
  <si>
    <t>JF75E5013599</t>
  </si>
  <si>
    <t>LWBJF75A4H1013455</t>
  </si>
  <si>
    <t>https://drive.google.com/file/d/1Ars3eBwX8K29_EOvn3WrDiamBkAzZKmi/view?usp=sharing</t>
  </si>
  <si>
    <t>34BVP803</t>
  </si>
  <si>
    <t>JF75E5013753</t>
  </si>
  <si>
    <t>LWBJF75A5H1013609</t>
  </si>
  <si>
    <t>https://drive.google.com/file/d/1i7YP0lzcarBOonqbsLAYNcN66_XSprm9/view?usp=sharing</t>
  </si>
  <si>
    <t>34BVP894</t>
  </si>
  <si>
    <t>JF75E5012200</t>
  </si>
  <si>
    <t>LWBJF75AXH1012133</t>
  </si>
  <si>
    <t>https://drive.google.com/file/d/19ZEyOLe-xX0Ku4hw3aFyWxN__g7Prmt1/view?usp=sharing</t>
  </si>
  <si>
    <t>34CDP465</t>
  </si>
  <si>
    <t>JF75E5102803</t>
  </si>
  <si>
    <t>LWBJF75AXK1102955</t>
  </si>
  <si>
    <t>https://drive.google.com/file/d/1PNTYhjqpQak_OICBiu_Cqxoxfdtxq4JO/view?usp=sharing</t>
  </si>
  <si>
    <t>34CEH663</t>
  </si>
  <si>
    <t>JF75E5103023</t>
  </si>
  <si>
    <t>LWBJF75A2K1103209</t>
  </si>
  <si>
    <t>https://drive.google.com/file/d/1-1Tj57GPC2Cj-vwNRUqpO_vBLVM_zuJL/view?usp=sharing</t>
  </si>
  <si>
    <t>34CEK391</t>
  </si>
  <si>
    <t>JF75E5103170</t>
  </si>
  <si>
    <t>LWBJF75A7K1103027</t>
  </si>
  <si>
    <t>https://drive.google.com/file/d/1Fl_AfoJhxFVpdo3ruYGUBkgU9DYF766V/view?usp=sharing</t>
  </si>
  <si>
    <t>34CES317</t>
  </si>
  <si>
    <t>JF75E5103202</t>
  </si>
  <si>
    <t>LWBJF75A5K1103057</t>
  </si>
  <si>
    <t>https://drive.google.com/file/d/1eKU6PZd5dC2KUNrjEWNgRtgCF50t_1Kq/view?usp=sharing</t>
  </si>
  <si>
    <t>34CET346</t>
  </si>
  <si>
    <t>JF75E5103049</t>
  </si>
  <si>
    <t>LWBJF75AXK1103183</t>
  </si>
  <si>
    <t>https://drive.google.com/file/d/1vOT7jARScB71vBgjwPdnAre8rGqHy9qK/view?usp=sharing</t>
  </si>
  <si>
    <t>34CET349</t>
  </si>
  <si>
    <t>JF75E5103342</t>
  </si>
  <si>
    <t>LWBJF75A2K1103419</t>
  </si>
  <si>
    <t>https://drive.google.com/file/d/1LpmO1nbmIVZYYuZN-OFFBOUcoWM8H0ey/view?usp=sharing</t>
  </si>
  <si>
    <t>34CEZ270</t>
  </si>
  <si>
    <t>JF75E5105176</t>
  </si>
  <si>
    <t>LWBJF75A9K1105118</t>
  </si>
  <si>
    <t>https://drive.google.com/file/d/1wSGqNSydv9TcnMTMdWvIKizCN4WCRbXq/view?usp=sharing</t>
  </si>
  <si>
    <t>34CFA467</t>
  </si>
  <si>
    <t>330A10006898509</t>
  </si>
  <si>
    <t>NM422500006N97843</t>
  </si>
  <si>
    <t>https://drive.google.com/file/d/1wA4brImw3vVSC9A_hGHCny75UCn2pAEy/view?usp=sharing</t>
  </si>
  <si>
    <t>34CFY418</t>
  </si>
  <si>
    <t>JF75E5104800</t>
  </si>
  <si>
    <t>LWBJF75A6K1104945</t>
  </si>
  <si>
    <t>https://drive.google.com/file/d/1QitouBWYfoPtyX4DBIMtuLJaTK4UOamM/view?usp=sharing</t>
  </si>
  <si>
    <t>34CGB725</t>
  </si>
  <si>
    <t>JF75E5104850</t>
  </si>
  <si>
    <t>LWBJF75A4K1104796</t>
  </si>
  <si>
    <t>https://drive.google.com/file/d/1lmM5a7UpNyFpwsSrWvsZ8ZEI0ySzg8U1/view?usp=sharing</t>
  </si>
  <si>
    <t>34CIH688</t>
  </si>
  <si>
    <t>JF75E5104898</t>
  </si>
  <si>
    <t>LWBJF75A0K1104844</t>
  </si>
  <si>
    <t>https://drive.google.com/file/d/1zxO7-afZYpM4ex3YVLXkCrFIya84lB5-/view?usp=sharing</t>
  </si>
  <si>
    <t>34CIJ035</t>
  </si>
  <si>
    <t>JF75E5104988</t>
  </si>
  <si>
    <t>LWBJF75A6K1105075</t>
  </si>
  <si>
    <t>https://drive.google.com/file/d/1NbLYDQajQEkH-gKLTu2ZBc1zbGQYMgkR/view?usp=sharing</t>
  </si>
  <si>
    <t>34CLG818</t>
  </si>
  <si>
    <t>JF75E5105746</t>
  </si>
  <si>
    <t>LWBJF75A4K1105706</t>
  </si>
  <si>
    <t>https://drive.google.com/file/d/13voJWZ_yhqSN0skpSmwMOYKmswXyyZ2R/view?usp=sharing</t>
  </si>
  <si>
    <t>34BTA349</t>
  </si>
  <si>
    <t>Akbatı</t>
  </si>
  <si>
    <t>Onur Sayan</t>
  </si>
  <si>
    <t>NM422500006L16938</t>
  </si>
  <si>
    <t>https://drive.google.com/file/d/1Q7ejxYtdctCUudCj3ixxilj59AE5Rdbj/view?usp=sharing</t>
  </si>
  <si>
    <t>34BUA059</t>
  </si>
  <si>
    <t>JF75E5013768</t>
  </si>
  <si>
    <t>LWBJF75A1H1013624</t>
  </si>
  <si>
    <t>https://drive.google.com/drive/folders/1R3cj-_62snHzUlti-tg3QKW8wHs_Ahnw</t>
  </si>
  <si>
    <t>34BVP723</t>
  </si>
  <si>
    <t>JF75E5012948</t>
  </si>
  <si>
    <t>LWBJF75A2H1012952</t>
  </si>
  <si>
    <t>34BVP741</t>
  </si>
  <si>
    <t>JF75E5013764</t>
  </si>
  <si>
    <t>LWBJF75A4H1013764</t>
  </si>
  <si>
    <t>34BVP761</t>
  </si>
  <si>
    <t>JF75E5013536</t>
  </si>
  <si>
    <t>LWBJF75A8H1013541</t>
  </si>
  <si>
    <t>34BVP778</t>
  </si>
  <si>
    <t>JF75E5013548</t>
  </si>
  <si>
    <t>LWBJF75A5H1013534</t>
  </si>
  <si>
    <t>https://drive.google.com/file/d/1D_kurHO8ehPtoO0IZphoVaLsVYVG-uqp/view?usp=sharing</t>
  </si>
  <si>
    <t>34BVP863</t>
  </si>
  <si>
    <t>JF75E5012227</t>
  </si>
  <si>
    <t>LWBJF75A0H1012125</t>
  </si>
  <si>
    <t>https://drive.google.com/file/d/1SvtP698rSjvO8yOgJNgre2JPi659uYVo/view?usp=sharing</t>
  </si>
  <si>
    <t>34BVP920</t>
  </si>
  <si>
    <t>JF75E5013460</t>
  </si>
  <si>
    <t>LWBJF75AXH1013315</t>
  </si>
  <si>
    <t>https://drive.google.com/file/d/1HSPfwQwey5U-BEgKaJgwL5VCtJMAlrJ8/view?usp=sharing</t>
  </si>
  <si>
    <t>34CEH413</t>
  </si>
  <si>
    <t>LWBJF75A6H1012998</t>
  </si>
  <si>
    <t>https://drive.google.com/file/d/1RnwBHkLf6b0gANR5PfzoqTnMnD7Yt7Jz/view?usp=sharing</t>
  </si>
  <si>
    <t>34CEZ148</t>
  </si>
  <si>
    <t>330A10006898530</t>
  </si>
  <si>
    <t>NM422500006N98694</t>
  </si>
  <si>
    <t>https://drive.google.com/file/d/18idlVe-OJUiYK40Qu7e5O7mLfz1SQ-Bl/view?usp=sharing</t>
  </si>
  <si>
    <t>34CFZ400</t>
  </si>
  <si>
    <t>LWBJF75A4H1014717</t>
  </si>
  <si>
    <t>https://drive.google.com/file/d/1ZjorzKzugIVLcQGWaiyQR7wKwl3Z3ugB/view?usp=sharing</t>
  </si>
  <si>
    <t>34COD264</t>
  </si>
  <si>
    <t>LWBJF75A9H1016060</t>
  </si>
  <si>
    <t>https://drive.google.com/file/d/1U_0BGN_c_xlAZ1CNxtdfisiF8kdhzMP1/view?usp=sharing</t>
  </si>
  <si>
    <t>34COD568</t>
  </si>
  <si>
    <t>LWBJF75A7H1016106</t>
  </si>
  <si>
    <t>https://drive.google.com/file/d/1CJJqYe2wtLKiKPrvQuIkoQbkjknU4cmE/view?usp=sharing</t>
  </si>
  <si>
    <t>34NT0330</t>
  </si>
  <si>
    <t>https://drive.google.com/file/d/1HMGTz5VwOHfyBBarCqBpYqkACYNO5g6d/view?usp=sharing</t>
  </si>
  <si>
    <t>34BHE379</t>
  </si>
  <si>
    <t>Bahçelievler</t>
  </si>
  <si>
    <t>LWBJF75A1H1008827</t>
  </si>
  <si>
    <t>https://drive.google.com/file/d/1RVSMl74qwTQLMpQEhfmhQdch7a8sQrig/view?usp=sharing</t>
  </si>
  <si>
    <t>34BUT225</t>
  </si>
  <si>
    <t>QS60V1000W181121300029R</t>
  </si>
  <si>
    <t>34CDK616</t>
  </si>
  <si>
    <t>LWBJF75AXK1003779</t>
  </si>
  <si>
    <t>https://drive.google.com/file/d/12xGnGWd72K4YnDZVktF_QFuvVQMd7J9i/view?usp=sharing</t>
  </si>
  <si>
    <t>34CDN267</t>
  </si>
  <si>
    <t>LWBJF75A6K1002483</t>
  </si>
  <si>
    <t>https://drive.google.com/file/d/1RNVhAycXu1AWj4cLa2V66nJqOOnnRDfm/view?usp=sharing</t>
  </si>
  <si>
    <t>34CDN304</t>
  </si>
  <si>
    <t>LWBJF75AXK1002714</t>
  </si>
  <si>
    <t>https://drive.google.com/file/d/1WiGoj9HYoOVP-KH-Ta6ZgsjP0i_EWOLK/view?usp=sharing</t>
  </si>
  <si>
    <t>34CDN332</t>
  </si>
  <si>
    <t>LWBJF75A3K1001923</t>
  </si>
  <si>
    <t>https://drive.google.com/file/d/1NsisFfnMBBSVANZio4xNPVeAn4nWvntO/view?usp=sharing</t>
  </si>
  <si>
    <t>34CDN351</t>
  </si>
  <si>
    <t>LWBJF75A9K1001540</t>
  </si>
  <si>
    <t>https://drive.google.com/file/d/1pR6Mj_y2Auy1j8QCQ88JuHT3xJo7FhT6/view?usp=sharing</t>
  </si>
  <si>
    <t>34CDN824</t>
  </si>
  <si>
    <t>LWBJF75A7K1002962</t>
  </si>
  <si>
    <t>https://drive.google.com/file/d/1Z1qCEBXVG6bd8lK25IDOCHGVXOu7ShNS/view?usp=sharing</t>
  </si>
  <si>
    <t>34CDP428</t>
  </si>
  <si>
    <t>LWBJF75A4K1002711</t>
  </si>
  <si>
    <t>https://drive.google.com/file/d/1iTaD160RS22d9N9Q6GlKR1uKnTu4awWm/view?usp=sharing</t>
  </si>
  <si>
    <t>34CDP676</t>
  </si>
  <si>
    <t>LWBJF75A8K1002954</t>
  </si>
  <si>
    <t>https://drive.google.com/file/d/1muFUT6Wv_rJf92pmHWm5sucpnpwrgt20/view?usp=sharing</t>
  </si>
  <si>
    <t>34CER344</t>
  </si>
  <si>
    <t>LWBJF75A6K1003424</t>
  </si>
  <si>
    <t>https://drive.google.com/file/d/1v87LOK7EtGcChbbwP0cRT27K2tox23QS/view?usp=sharing</t>
  </si>
  <si>
    <t>34CES165</t>
  </si>
  <si>
    <t>LWBJF75A8K1003148</t>
  </si>
  <si>
    <t>https://drive.google.com/file/d/1rAk-FQjfgkYZITMPy4K2Bh0PgDwcyUxf/view?usp=sharing</t>
  </si>
  <si>
    <t>34CET250</t>
  </si>
  <si>
    <t>LWBJF75A7K1003058</t>
  </si>
  <si>
    <t>https://drive.google.com/file/d/1wQ4IztxcjvtN-vSKOLJn6M6UXn2DZzfw/view?usp=sharing</t>
  </si>
  <si>
    <t>34CFY576</t>
  </si>
  <si>
    <t>LWBJF75A7K1005070</t>
  </si>
  <si>
    <t>https://drive.google.com/file/d/1IrkKuRn74U_Xk5CBkKEqSe5H-Qpc3hId/view?usp=sharing</t>
  </si>
  <si>
    <t>34CFZ251</t>
  </si>
  <si>
    <t>LWBJF75A9K1004633</t>
  </si>
  <si>
    <t>https://drive.google.com/file/d/1q4WUHQeZHH1Piegd7yWJMc4HODQEVINU/view?usp=sharing</t>
  </si>
  <si>
    <t>34CGC317</t>
  </si>
  <si>
    <t>LWBJF75A2K1004991</t>
  </si>
  <si>
    <t>https://drive.google.com/file/d/1QRv6Tm7fvTeagGqpNcnL3GmR2WQilA6c/view?usp=sharing</t>
  </si>
  <si>
    <t>34CDJ592</t>
  </si>
  <si>
    <t>Maslak Eclipse</t>
  </si>
  <si>
    <t>JF59F5111656</t>
  </si>
  <si>
    <t>LWBJF80AZJ1008754</t>
  </si>
  <si>
    <t>https://drive.google.com/file/d/1sgbClr9uAHYDXbWk1jfu4OuAiv559V1L/view?usp=sharing</t>
  </si>
  <si>
    <t>34CDJ673</t>
  </si>
  <si>
    <t>JF59F5111563</t>
  </si>
  <si>
    <t>LWBJF80A6J1008700</t>
  </si>
  <si>
    <t>https://drive.google.com/file/d/1nkuqW3kqt1cXoJwUvWQPhdmAEU21NKDp/view?usp=sharing</t>
  </si>
  <si>
    <t>34CDJ747</t>
  </si>
  <si>
    <t>JF59F5111631</t>
  </si>
  <si>
    <t>LWBJF80A5J1008820</t>
  </si>
  <si>
    <t>https://drive.google.com/file/d/1boJL5Oq_uWNQquWGanXw7RGckgMqywRq/view?usp=sharing</t>
  </si>
  <si>
    <t>34CDJ765</t>
  </si>
  <si>
    <t>JF59F5111627</t>
  </si>
  <si>
    <t>LWBJF80A2J1008824</t>
  </si>
  <si>
    <t>https://drive.google.com/file/d/1-zyajMqGPomHYtgx9uSSm0-8elVEG47k/view?usp=sharing</t>
  </si>
  <si>
    <t>34CDJ785</t>
  </si>
  <si>
    <t>JF59F5111612</t>
  </si>
  <si>
    <t>LWBJF80AXJ1008831</t>
  </si>
  <si>
    <t>https://drive.google.com/file/d/1K1L2iQuTjTcNxIoa6z_fWCBeylJb0WaG/view?usp=sharing</t>
  </si>
  <si>
    <t>34CDJ970</t>
  </si>
  <si>
    <t>JF59F5111667</t>
  </si>
  <si>
    <t>LWBJF80A4J1008761</t>
  </si>
  <si>
    <t>https://drive.google.com/file/d/1Ae5S9-Yf16vkembsuA-SXix6Z2xBjjT2/view?usp=sharing</t>
  </si>
  <si>
    <t>34CDN934</t>
  </si>
  <si>
    <t>LWBJF75A3K1102960</t>
  </si>
  <si>
    <t>https://drive.google.com/file/d/1QLk8HEd3Ayv1RVwLsX4jmB4QgcSGkVjs/view?usp=sharing</t>
  </si>
  <si>
    <t>34CET343</t>
  </si>
  <si>
    <t>LWBJF75A8K1103411</t>
  </si>
  <si>
    <t>https://drive.google.com/file/d/1WD9iDGAZJ5OHKNxf5UtXq7yoy-2A9Kph/view?usp=sharing</t>
  </si>
  <si>
    <t>34COH379</t>
  </si>
  <si>
    <t>LWBJF75A0K1106092</t>
  </si>
  <si>
    <t>https://drive.google.com/file/d/1wjswtYhevh9mJ8j83pzTjEZuF92G_NYm/view?usp=sharing</t>
  </si>
  <si>
    <t>34COH800</t>
  </si>
  <si>
    <t>LWBJF75A2K1106451</t>
  </si>
  <si>
    <t>https://drive.google.com/file/d/1xEI4gyAjkGuAd0TQxyP19j8ruPzymyEC/view?usp=sharing</t>
  </si>
  <si>
    <t>34CDJ679</t>
  </si>
  <si>
    <t>Maslak</t>
  </si>
  <si>
    <t>JF59F5111572</t>
  </si>
  <si>
    <t>LWBJF80A3J1008718</t>
  </si>
  <si>
    <t>https://drive.google.com/file/d/1h5l32yuwRlwNqrgRfTs98xYLE1cd50Sk/view?usp=sharing</t>
  </si>
  <si>
    <t>34CDJ885</t>
  </si>
  <si>
    <t>JF59F5111623</t>
  </si>
  <si>
    <t>LWBJF80A8J1008746</t>
  </si>
  <si>
    <t>https://drive.google.com/file/d/1KVg3KlXeGn2_b8JdP-P16sK8melwi472/view?usp=sharing</t>
  </si>
  <si>
    <t>34CDJ868</t>
  </si>
  <si>
    <t>JF59F5111549</t>
  </si>
  <si>
    <t>LWBJF80A0J1008711</t>
  </si>
  <si>
    <t>https://drive.google.com/file/d/1_8QukgwpZkT84xXXiD7wc9ffRBj7PbSM/view?usp=sharing</t>
  </si>
  <si>
    <t>34CDJ990</t>
  </si>
  <si>
    <t>JF59F5111552</t>
  </si>
  <si>
    <t>LWBJF80A0J1008710</t>
  </si>
  <si>
    <t>https://drive.google.com/file/d/1ai2ujA-nqhPwV4QWy5_vAZkiluoTxh-q/view?usp=sharing</t>
  </si>
  <si>
    <t>34CDN522</t>
  </si>
  <si>
    <t>LWBJF75A9K1102963</t>
  </si>
  <si>
    <t>https://drive.google.com/file/d/1Jqe4Hp6Kh5C6QXcOrBuWmt2Cea_3e0TM/view?usp=sharing</t>
  </si>
  <si>
    <t>34CDN595</t>
  </si>
  <si>
    <t>JF59F5111643</t>
  </si>
  <si>
    <t>LWBJF80A2J1008810</t>
  </si>
  <si>
    <t>https://drive.google.com/file/d/11mOMWPOib9VLS_aL-XzyojrmCrCcuGMe/view?usp=sharing</t>
  </si>
  <si>
    <t>34CDP585</t>
  </si>
  <si>
    <t>LWBJF75A7K1101567</t>
  </si>
  <si>
    <t>https://drive.google.com/file/d/15d7lEsYXZjfDvdam130evzKKiMSTJr74/view?usp=sharing</t>
  </si>
  <si>
    <t>34CET269</t>
  </si>
  <si>
    <t>LWBJF75AXK1103037</t>
  </si>
  <si>
    <t>https://drive.google.com/file/d/1JUhhfgX-IzrfBl6n5TUUfu_L4A9sRAcP/view?usp=sharing</t>
  </si>
  <si>
    <t>34BZH338</t>
  </si>
  <si>
    <t>Florya</t>
  </si>
  <si>
    <t>LWBJF75A3K1106247</t>
  </si>
  <si>
    <t>https://drive.google.com/file/d/1tvF_9POA4imHoF46kblxehL0j6eOCaqw/view?usp=sharing</t>
  </si>
  <si>
    <t>34BTP990</t>
  </si>
  <si>
    <t>JF75E5013758</t>
  </si>
  <si>
    <t>LWBJF75A0K1013615</t>
  </si>
  <si>
    <t>https://drive.google.com/file/d/1Q_mbitOPf6rLyY8pCu49Iljt6xf_AfLO/view?usp=sharing</t>
  </si>
  <si>
    <t>34COL845</t>
  </si>
  <si>
    <t>LWBJF75A7K1106655</t>
  </si>
  <si>
    <t>https://drive.google.com/file/d/1JUEWHC-_VmZ8GoVG6j-JKC-CN7L8E-to/view?usp=sharing</t>
  </si>
  <si>
    <t>34COM060</t>
  </si>
  <si>
    <t>LWBJF75A7K1106699</t>
  </si>
  <si>
    <t>https://drive.google.com/file/d/1fcJTddPhJ5qxwrH8qeb_z727h_iwIvld/view?usp=sharing</t>
  </si>
  <si>
    <t>34BTP971</t>
  </si>
  <si>
    <t>JF75E5013677</t>
  </si>
  <si>
    <t>LWBJF75A0H1013582</t>
  </si>
  <si>
    <t>https://drive.google.com/file/d/1P41x4Q8qTGHcdlUUwOF7s1weNiYEqYZt/view?usp=sharing</t>
  </si>
  <si>
    <t>34CET263</t>
  </si>
  <si>
    <t>LWBJF75A8K1103392</t>
  </si>
  <si>
    <t>https://drive.google.com/file/d/1gfPJxbM01UOzPxIRdcRmcqJ7EUrb64Vt/view?usp=sharing</t>
  </si>
  <si>
    <t>34BTP942</t>
  </si>
  <si>
    <t>JF75E5013746</t>
  </si>
  <si>
    <t>LWBJF75A4H1013603</t>
  </si>
  <si>
    <t>https://drive.google.com/file/d/15faVjCY7SXBoUfNdYEbafI-g6PF1zzhs/view?usp=sharing</t>
  </si>
  <si>
    <t>34BZE546</t>
  </si>
  <si>
    <t>LWBJF75A2K1106188</t>
  </si>
  <si>
    <t>https://drive.google.com/file/d/1k2HTfvz1NA736gDc9iotm3WXs5HMHK1R/view?usp=sharing</t>
  </si>
  <si>
    <t>34BTP920</t>
  </si>
  <si>
    <t>JF75E5013585</t>
  </si>
  <si>
    <t>LWBJF75A2H1013440</t>
  </si>
  <si>
    <t>https://drive.google.com/file/d/1iHX2NJ5NV7eIzoqeeXRidohehSRHIjMZ/view?usp=sharing</t>
  </si>
  <si>
    <t>34CGC191</t>
  </si>
  <si>
    <t>LWBJF75A2K1104585</t>
  </si>
  <si>
    <t>https://drive.google.com/file/d/11XbBZhqqtRoFVw1nayfXzIEbv0bfVmbd/view?usp=sharing</t>
  </si>
  <si>
    <t>34CDN539</t>
  </si>
  <si>
    <t>JF59F5111712</t>
  </si>
  <si>
    <t>LWBJF80A5J1008736</t>
  </si>
  <si>
    <t>https://drive.google.com/file/d/1pArDsyTO98uaTLL1Ip8WenmFh1Xxhm4g/view?usp=sharing</t>
  </si>
  <si>
    <t>34BTZ908</t>
  </si>
  <si>
    <t>JF75E5012618</t>
  </si>
  <si>
    <t>LWBJF75A8H1012437</t>
  </si>
  <si>
    <t>https://drive.google.com/file/d/1TkiGHnU9W0zr7ptRhH2fTC2yXRPa1nU_/view?usp=sharing</t>
  </si>
  <si>
    <t>34CGA809</t>
  </si>
  <si>
    <t>Kağıthane</t>
  </si>
  <si>
    <t>JF75E5014815</t>
  </si>
  <si>
    <t>LWBJF75AXK1104933</t>
  </si>
  <si>
    <t>https://drive.google.com/file/d/1IxGOj4wY9g0kFkn5InQiygI4LQCTXb-z/view?usp=sharing</t>
  </si>
  <si>
    <t>34CGA997</t>
  </si>
  <si>
    <t>JF75E5104954</t>
  </si>
  <si>
    <t>LWBJF75A6K1104900</t>
  </si>
  <si>
    <t>https://drive.google.com/file/d/1HP-BbcmvocOkeMWx2hyePu28sYV--HVw/view?usp=sharing</t>
  </si>
  <si>
    <t>34CGB192</t>
  </si>
  <si>
    <t>JF75E5104950</t>
  </si>
  <si>
    <t>LWBJF75A8K1104896</t>
  </si>
  <si>
    <t>https://drive.google.com/file/d/154VfswcQF32LoEeQQTck-cwyZVR6mY_b/view?usp=sharing</t>
  </si>
  <si>
    <t>34CGB511</t>
  </si>
  <si>
    <t>LWBJF75A9K1104891</t>
  </si>
  <si>
    <t>https://drive.google.com/file/d/1hsvl-ab9DDIYZLJ4d_PGqv0dkmkc7zkF/view?usp=sharing</t>
  </si>
  <si>
    <t>34CGB551</t>
  </si>
  <si>
    <t>LWBJF75A1K1104870</t>
  </si>
  <si>
    <t>https://drive.google.com/file/d/1_DTseE5ewiSsvEtMOVdCdx2QE9DkxXt8/view?usp=sharing</t>
  </si>
  <si>
    <t>34CGB557</t>
  </si>
  <si>
    <t>LWBJF75A5K1104886</t>
  </si>
  <si>
    <t>https://drive.google.com/file/d/1Ml1UkwI4VUzm0DnQxc5KJxSGaQPufbia/view?usp=sharing</t>
  </si>
  <si>
    <t>34CGB562</t>
  </si>
  <si>
    <t>LWBJF75A4K1104944</t>
  </si>
  <si>
    <t>https://drive.google.com/file/d/1Gc5qEEOpd47ov9I2NObsF5wbTck5SHhI/view?usp=sharing</t>
  </si>
  <si>
    <t>34CHG872</t>
  </si>
  <si>
    <t>330A10006917541</t>
  </si>
  <si>
    <t>NM422500006P45188</t>
  </si>
  <si>
    <t>https://drive.google.com/file/d/1seJv1ZdsZcuXLIkkXnZ9WSF4wfQZ3v1X/view?usp=sharing</t>
  </si>
  <si>
    <t>34CIJ165</t>
  </si>
  <si>
    <t>LWBJF75A6K1104928</t>
  </si>
  <si>
    <t>https://drive.google.com/file/d/1XmHbZpvMYicT_zvKYYvw4cgLvnubKsrt/view?usp=sharing</t>
  </si>
  <si>
    <t>34COD615</t>
  </si>
  <si>
    <t>LWBJF75A9K1106186</t>
  </si>
  <si>
    <t>https://drive.google.com/file/d/15lWFWesheUHA2_eCixe-_lpVqP3AQTfp/view?usp=sharing</t>
  </si>
  <si>
    <t>34BUT207</t>
  </si>
  <si>
    <t>Ümraniye Çamlık</t>
  </si>
  <si>
    <t>Rapido Lojistik Gıda ve İnşaat İthalat İhracat Ticaret Limited Şirketi</t>
  </si>
  <si>
    <t>QS60V1000W181121300046R</t>
  </si>
  <si>
    <t>LJ7BLC1W2JA112042</t>
  </si>
  <si>
    <t>https://drive.google.com/file/d/1_NwodKv-d3R0ZbJcFPOTkXF6jf3D31IZ/view?usp=sharing</t>
  </si>
  <si>
    <t>34CDJ708</t>
  </si>
  <si>
    <t>JF59E5111707</t>
  </si>
  <si>
    <t>LWBJF80A6J1008731</t>
  </si>
  <si>
    <t>https://drive.google.com/file/d/1bGb2J7wV96-uA8m7OsoaNCbBby9uRz_0/view?usp=sharing</t>
  </si>
  <si>
    <t>34CDJ818</t>
  </si>
  <si>
    <t>JF59E5111647</t>
  </si>
  <si>
    <t>LWBJF80A4J1008808</t>
  </si>
  <si>
    <t>https://drive.google.com/file/d/1goTwo9uzZl5XJdhxLws9qc2RZcRcO0Ts/view?usp=sharing</t>
  </si>
  <si>
    <t>34CDJ835</t>
  </si>
  <si>
    <t>JF59E5111560</t>
  </si>
  <si>
    <t>LWBJF80A8J1008701</t>
  </si>
  <si>
    <t>34CDN534</t>
  </si>
  <si>
    <t>JF59E5111551</t>
  </si>
  <si>
    <t>LWBJF80A4J1008713</t>
  </si>
  <si>
    <t>https://drive.google.com/file/d/1_1gw0Ljq2X8ZLjSDxMMRHPzAXl85M9uh/view?usp=sharing</t>
  </si>
  <si>
    <t>34CDN574</t>
  </si>
  <si>
    <t>JF59E5111567</t>
  </si>
  <si>
    <t>LWBJF80A1J1008698</t>
  </si>
  <si>
    <t>https://drive.google.com/file/d/1bxiIDL1LYmn9q9VSPDhhGJsB4PSHTfbh/view?usp=sharing</t>
  </si>
  <si>
    <t>34CDN591</t>
  </si>
  <si>
    <t>JF59E5111550</t>
  </si>
  <si>
    <t>LWBJF80A2J1008712</t>
  </si>
  <si>
    <t>https://drive.google.com/file/d/1BJ3YaOjNLJQ2boDgo1LNHf-N0TxBGfOH/view?usp=sharing</t>
  </si>
  <si>
    <t>34CHG837</t>
  </si>
  <si>
    <t>330A10006920622</t>
  </si>
  <si>
    <t>NM422500006P45363</t>
  </si>
  <si>
    <t>https://drive.google.com/file/d/16pqOyvGsKinNigXicaoVC6pPiSCf91iX/view?usp=sharing</t>
  </si>
  <si>
    <t>34CMP506</t>
  </si>
  <si>
    <t>LWBJF75A9K1106432</t>
  </si>
  <si>
    <t>https://drive.google.com/file/d/12ZLgyJFXuPd6quYmd8WyYGtTeFetCJZ_/view?usp=sharing</t>
  </si>
  <si>
    <t>34BUT402</t>
  </si>
  <si>
    <t>Güngören</t>
  </si>
  <si>
    <t>Rüçhan Özkan</t>
  </si>
  <si>
    <t>QS60V1000W181121300083R</t>
  </si>
  <si>
    <t>LJ7BLC1W3JA112065</t>
  </si>
  <si>
    <t>https://drive.google.com/file/d/1rBnO2rCOQtNWaHvxWU0ErRdrMGKoHWuw/view?usp=sharing</t>
  </si>
  <si>
    <t>34CGC020</t>
  </si>
  <si>
    <t>JF75E5105000</t>
  </si>
  <si>
    <t>LWBJF75A4K1104958</t>
  </si>
  <si>
    <t>https://drive.google.com/file/d/1jTa6wydaB0B3QlbgOFohWfX8qOSCu_2q/view?usp=sharing</t>
  </si>
  <si>
    <t>34CGC022</t>
  </si>
  <si>
    <t>JF75E5105175</t>
  </si>
  <si>
    <t>LWBJF75A2K1105171</t>
  </si>
  <si>
    <t>https://drive.google.com/file/d/1D4eKo_L83fEJ9Wu__LSwJiMwo5ICDPMq/view?usp=sharing</t>
  </si>
  <si>
    <t>34CGC076</t>
  </si>
  <si>
    <t>JF75E5105087</t>
  </si>
  <si>
    <t>LWBJF75A8K1105031</t>
  </si>
  <si>
    <t>https://drive.google.com/file/d/1H6r_g6cRpI5QQYOuho-HGIFVG-2WjJYA/view?usp=sharing</t>
  </si>
  <si>
    <t>34CGC237</t>
  </si>
  <si>
    <t>JF75E5104620</t>
  </si>
  <si>
    <t>LWBJF75A7K1104582</t>
  </si>
  <si>
    <t>https://drive.google.com/file/d/1xBJ6lOxwFsfOsGsTdJsNKBUKhHVKPRvF/view?usp=sharing</t>
  </si>
  <si>
    <t>34CGC304</t>
  </si>
  <si>
    <t>JF75E5104625</t>
  </si>
  <si>
    <t>LWBJF75A4K1104572</t>
  </si>
  <si>
    <t>https://drive.google.com/file/d/1-xCH1ZbBdEwWGFeL0NKCxR8u-tL-HKqo/view?usp=sharing</t>
  </si>
  <si>
    <t>34CGC474</t>
  </si>
  <si>
    <t>JF75E5104937</t>
  </si>
  <si>
    <t>LWBJF75AXK1104883</t>
  </si>
  <si>
    <t>https://drive.google.com/file/d/1qR9Na0ln7mJp4ER6_iFoo41o-6ZjL-_w/view?usp=sharing</t>
  </si>
  <si>
    <t>34CLA760</t>
  </si>
  <si>
    <t>330A10006920689</t>
  </si>
  <si>
    <t>NM422500006P57199</t>
  </si>
  <si>
    <t>https://drive.google.com/file/d/1d0nswir_pPzRapZ7ux41C6eEV4jsrOPo/view?usp=sharing</t>
  </si>
  <si>
    <t>34COD396</t>
  </si>
  <si>
    <t>LWBJF75A5K1106234</t>
  </si>
  <si>
    <t>https://drive.google.com/file/d/1399o5YBBSgsdYOGc3SZZpBrx_pZVxo8_/view?usp=sharing</t>
  </si>
  <si>
    <t>34BCN509</t>
  </si>
  <si>
    <t>Tuzla</t>
  </si>
  <si>
    <t>Sait Volkan Karapınar</t>
  </si>
  <si>
    <t>330A10006700677</t>
  </si>
  <si>
    <t>NM422500006J18812</t>
  </si>
  <si>
    <t>https://drive.google.com/file/d/18nPvs1vQSCUwARd2WxyR0Lb0a3GQhO67/view?usp=sharing</t>
  </si>
  <si>
    <t>34BCN544</t>
  </si>
  <si>
    <t>330A10006700703</t>
  </si>
  <si>
    <t>NM422500006J19605</t>
  </si>
  <si>
    <t>https://drive.google.com/file/d/1TwDaNN9dcYa3PKsXfeUuf01qruQ-rE7N/view?usp=sharing</t>
  </si>
  <si>
    <t>34BHF620</t>
  </si>
  <si>
    <t>JF75E5010248</t>
  </si>
  <si>
    <t>LWBJF75A6H1010119</t>
  </si>
  <si>
    <t>https://drive.google.com/file/d/1caUKfNMI4wAJYHSiyMDwz3N7d4eOGsTn/view?usp=sharing</t>
  </si>
  <si>
    <t>34BZE673</t>
  </si>
  <si>
    <t>JF75E5106345</t>
  </si>
  <si>
    <t>LWBJF75A7K1106297</t>
  </si>
  <si>
    <t>https://drive.google.com/file/d/1_KIPT5T7bE6cCso0Tm4xS-fvx-90xuOn/view?usp=sharing</t>
  </si>
  <si>
    <t>34CEH155</t>
  </si>
  <si>
    <t>JF75E5103137</t>
  </si>
  <si>
    <t>LWBJF75A9K1103000</t>
  </si>
  <si>
    <t>https://drive.google.com/file/d/1D_Ia7i0UN3IgdFHS8KmsBISGt8nCzl3v/view?usp=sharing</t>
  </si>
  <si>
    <t>34CFY118</t>
  </si>
  <si>
    <t>JF75E5105112</t>
  </si>
  <si>
    <t>LWBJF75A7K1105053</t>
  </si>
  <si>
    <t>https://drive.google.com/file/d/1l7Yr0AA3GnKcVIUjpi4eSCZwQu22HAjY/view?usp=sharing</t>
  </si>
  <si>
    <t>34CFZ459</t>
  </si>
  <si>
    <t>JF75E5104839</t>
  </si>
  <si>
    <t>LWBJF75A3K1104806</t>
  </si>
  <si>
    <t>https://drive.google.com/file/d/1oBzml24o8tEU5drUU0ED7m1_OU8HN8EV/view?usp=sharing</t>
  </si>
  <si>
    <t>34CGG544</t>
  </si>
  <si>
    <t>JF75E5105159</t>
  </si>
  <si>
    <t>LWBJF75A2K1105106</t>
  </si>
  <si>
    <t>https://drive.google.com/file/d/1PihSpKfuKKBkGsrMYxr6h2Nljb4fWqOv/view?usp=sharing</t>
  </si>
  <si>
    <t>34CIH626</t>
  </si>
  <si>
    <t>JF75E5105064</t>
  </si>
  <si>
    <t>LWBJF75A2K1105073</t>
  </si>
  <si>
    <t>https://drive.google.com/file/d/12kluHM91MfwkiWqxsv3Cj0bKVtIRFPil/view?usp=sharing</t>
  </si>
  <si>
    <t>34CLK185</t>
  </si>
  <si>
    <t>JF75E5105768</t>
  </si>
  <si>
    <t>LWBJF75A5K1105732</t>
  </si>
  <si>
    <t>https://drive.google.com/file/d/1YXoPV3rX9FO0BfNqSAroiy_0CHBdLwkZ/view?usp=sharing</t>
  </si>
  <si>
    <t>34JL0162</t>
  </si>
  <si>
    <t>JF75E5005095</t>
  </si>
  <si>
    <t>LWBJF75AXH1005201</t>
  </si>
  <si>
    <t>https://drive.google.com/file/d/1zew6JRQn-FfMbDAJ3MwQo6B9cvV_5sW-/view?usp=sharing</t>
  </si>
  <si>
    <t>34JL3476</t>
  </si>
  <si>
    <t>JF75E5005072</t>
  </si>
  <si>
    <t>LWBJF75AXH1005246</t>
  </si>
  <si>
    <t>https://drive.google.com/file/d/1q_JPkrd1m4bScNFcW8ZqxYN6592NocUF/view?usp=sharing</t>
  </si>
  <si>
    <t>34SA5790</t>
  </si>
  <si>
    <t>JF16EDGGJ00896</t>
  </si>
  <si>
    <t>MBLJFW169GGJ00768</t>
  </si>
  <si>
    <t>https://drive.google.com/file/d/1HylGRAy96pkVGFStxLR08o_u9_L-R-rz/view?usp=sharing</t>
  </si>
  <si>
    <t>34TD8836</t>
  </si>
  <si>
    <t>JF16EDGGJ01054</t>
  </si>
  <si>
    <t>MBLJFW161GGJ00747</t>
  </si>
  <si>
    <t>https://drive.google.com/file/d/1dfHL6Emc7MB_OYFSF2m-hFR8E7V6abmM/view?usp=sharing</t>
  </si>
  <si>
    <t>34YR533</t>
  </si>
  <si>
    <t>JF75E5002072</t>
  </si>
  <si>
    <t>LWBJF75A6H1002196</t>
  </si>
  <si>
    <t>https://drive.google.com/file/d/1nCusq0amZTMOrEvlra2QvLuT02B_6Jyk/view?usp=sharing</t>
  </si>
  <si>
    <t>34ABE196</t>
  </si>
  <si>
    <t>Moda</t>
  </si>
  <si>
    <t>Salih Torun</t>
  </si>
  <si>
    <t>199A90006476073</t>
  </si>
  <si>
    <t>NM422500006G78924</t>
  </si>
  <si>
    <t>https://drive.google.com/file/d/1aJ1QR3XrQvu3ubmbD27SJrqdcCcCLmao/view?usp=sharing</t>
  </si>
  <si>
    <t>34AGL568</t>
  </si>
  <si>
    <t>JF75E5003956</t>
  </si>
  <si>
    <t>LWBJF75A1H1003899</t>
  </si>
  <si>
    <t>https://drive.google.com/file/d/1luyA8s-RyFopilcet_yUQdeap3jKXibv/view?usp=sharing</t>
  </si>
  <si>
    <t>34BCJ799</t>
  </si>
  <si>
    <t>330A10006700707</t>
  </si>
  <si>
    <t>NM422500006J14754</t>
  </si>
  <si>
    <t>https://drive.google.com/file/d/19q_UcI0ZV-fDyUtpe4HqzpMXrihxg0Yo/view?usp=sharing</t>
  </si>
  <si>
    <t>34BUA072</t>
  </si>
  <si>
    <t>JF75E5013703</t>
  </si>
  <si>
    <t>LWBJF75A3H1013818</t>
  </si>
  <si>
    <t>https://drive.google.com/file/d/1Y5wF0jtl507OmX7E8pu2y2SZ7SsZ5oGC/view?usp=sharing</t>
  </si>
  <si>
    <t>34BUA079</t>
  </si>
  <si>
    <t>JF75E5014096</t>
  </si>
  <si>
    <t>LWBJF75A0H1013890</t>
  </si>
  <si>
    <t>https://drive.google.com/file/d/138r_vQOEAAbUKBd3qAXj10_BruEx6wXY/view?usp=sharing</t>
  </si>
  <si>
    <t>34BUD454</t>
  </si>
  <si>
    <t>JF75E5011502</t>
  </si>
  <si>
    <t>LWBJF75A5H1011357</t>
  </si>
  <si>
    <t>https://drive.google.com/file/d/1aroWnn3OSTgPxL2jx1kg76GYi068kEph/view?usp=sharing</t>
  </si>
  <si>
    <t>34BUG163</t>
  </si>
  <si>
    <t>JF75E5013872</t>
  </si>
  <si>
    <t>LWBJF75A8H1013815</t>
  </si>
  <si>
    <t>https://drive.google.com/file/d/1__h4ckn7v7HlmJRjHKpNhZkwR-bq_B5N/view?usp=sharing</t>
  </si>
  <si>
    <t>34BUS840</t>
  </si>
  <si>
    <t>QS60V1000W181121300098R</t>
  </si>
  <si>
    <t>LJ7BLC1W6JA112058</t>
  </si>
  <si>
    <t>https://drive.google.com/file/d/14UI0bh4xDx-doQ892XvloFs-_J2WDzjC/view?usp=sharing</t>
  </si>
  <si>
    <t>34BUT301</t>
  </si>
  <si>
    <t>QS60V1000W181121300079R</t>
  </si>
  <si>
    <t>LJ7BLC1W3JA112051</t>
  </si>
  <si>
    <t>https://drive.google.com/file/d/1SPqi1m2Oi5oUzPMsnlu41tCL_3S54pZC/view?usp=sharing</t>
  </si>
  <si>
    <t>34CDJ591</t>
  </si>
  <si>
    <t>JF59E5111686</t>
  </si>
  <si>
    <t>LWBJF80A5J1008722</t>
  </si>
  <si>
    <t>https://drive.google.com/file/d/1DrSNyKC1UOeXHRX837CcYhszUTHHtx-U/view?usp=sharing</t>
  </si>
  <si>
    <t>34CDJ661</t>
  </si>
  <si>
    <t>JF59E5111577</t>
  </si>
  <si>
    <t>LWBJF80A5J1008719</t>
  </si>
  <si>
    <t>https://drive.google.com/file/d/1UZRmRSwjNgZ_oZV0Vtmyh1X5aUcaJlnE/view?usp=sharing</t>
  </si>
  <si>
    <t>34CDJ791</t>
  </si>
  <si>
    <t>JF59E5111636</t>
  </si>
  <si>
    <t>LWBJF80A1J1008815</t>
  </si>
  <si>
    <t>https://drive.google.com/file/d/1-20-GBNmfjW4JpBs8yLLNGYhoENJZEoy/view?usp=sharing</t>
  </si>
  <si>
    <t>34CDJ928</t>
  </si>
  <si>
    <t>JF59E5111706</t>
  </si>
  <si>
    <t>LWBJF80A4J1008730</t>
  </si>
  <si>
    <t>https://drive.google.com/file/d/1hVbAOOVG7EY_9rgnbR2a8mCbDbS8BuDX/view?usp=sharing</t>
  </si>
  <si>
    <t>34ET4332</t>
  </si>
  <si>
    <t>---</t>
  </si>
  <si>
    <t>JF75E5002009</t>
  </si>
  <si>
    <t>LWBJF75A3H1002222</t>
  </si>
  <si>
    <t>https://drive.google.com/file/d/1nnZRXvrckw8HhTHsuGdCs8ak3q4yA8Gx/view?usp=sharing</t>
  </si>
  <si>
    <t>34ET5208</t>
  </si>
  <si>
    <t>JF75E5001515</t>
  </si>
  <si>
    <t>LWBJF75A1H1001523</t>
  </si>
  <si>
    <t>https://drive.google.com/file/d/18YtPcKI0e8Jw36v9UMhFBdlZWaV54ncW/view?usp=sharing</t>
  </si>
  <si>
    <t>34PR0730</t>
  </si>
  <si>
    <t>JF26E5128239</t>
  </si>
  <si>
    <t>LWBJF26B9D1224381</t>
  </si>
  <si>
    <t>https://drive.google.com/file/d/121HcilmI5ryHsUOQj83q5_bHBiJmPWk2/view?usp=sharing</t>
  </si>
  <si>
    <t>34VS8659</t>
  </si>
  <si>
    <t>JF75E5002201</t>
  </si>
  <si>
    <t>LWBJF75A3H1002091</t>
  </si>
  <si>
    <t>https://drive.google.com/file/d/1g9jILZY00gZwaBsAC8cgJk_d44X5Vx8H/view?usp=sharing</t>
  </si>
  <si>
    <t>34ABE241</t>
  </si>
  <si>
    <t>Zeynep Kamil</t>
  </si>
  <si>
    <t>199A90006435714</t>
  </si>
  <si>
    <t>NM422500006G36401</t>
  </si>
  <si>
    <t>https://drive.google.com/file/d/1oI7zokekH8NiwTlxAfiiGd882c50TAU-/view?usp=sharing</t>
  </si>
  <si>
    <t>34ABE243</t>
  </si>
  <si>
    <t>199A90006481961</t>
  </si>
  <si>
    <t>https://drive.google.com/file/d/1n5KgkOrNKAyXIqomr4PUMBjDmFp7ViOt/view?usp=sharing</t>
  </si>
  <si>
    <t>34AGL567</t>
  </si>
  <si>
    <t>JF25</t>
  </si>
  <si>
    <t>JF75E5003929</t>
  </si>
  <si>
    <t>LWBJF75A7H1003874</t>
  </si>
  <si>
    <t>https://drive.google.com/file/d/1OdewIvzuK_kqvQgWi-bHkP3_FNdtn4o0/view?usp=sharing</t>
  </si>
  <si>
    <t>34AGL569</t>
  </si>
  <si>
    <t>JF75E5005093</t>
  </si>
  <si>
    <t>LWBJF75A4H1005209</t>
  </si>
  <si>
    <t>https://drive.google.com/file/d/1uR2Z87SakgyOOGoMKUW1evbqOsGB6CkO/view?usp=sharing</t>
  </si>
  <si>
    <t>34BBP721</t>
  </si>
  <si>
    <t>330A10006689887</t>
  </si>
  <si>
    <t>NM422500006J15305</t>
  </si>
  <si>
    <t>https://drive.google.com/file/d/1s8QJVdX7uLJHjCsQ_rZ4x3qxALB9T4k3/view?usp=sharing</t>
  </si>
  <si>
    <t>34BVA369</t>
  </si>
  <si>
    <t>JF75E5013518</t>
  </si>
  <si>
    <t>LWBJF75A4H1013522</t>
  </si>
  <si>
    <t>https://drive.google.com/file/d/1pQtiRfAUc034hSE9uMRodKSACh76z_rz/view?usp=sharing</t>
  </si>
  <si>
    <t>34BYT403</t>
  </si>
  <si>
    <t>330A10006864582</t>
  </si>
  <si>
    <t>NM422500006N20706</t>
  </si>
  <si>
    <t>https://drive.google.com/file/d/1gks2_AqUHaWkmcQ5AN7iYAwbQfFVtbc2/view?usp=sharing</t>
  </si>
  <si>
    <t>34CDN200</t>
  </si>
  <si>
    <t>JF75E5102493</t>
  </si>
  <si>
    <t>LWBJF75A6K1102709</t>
  </si>
  <si>
    <t>https://drive.google.com/file/d/1DdddQHEKRvpzqby9pClP3Pk2hSUG4nft/view?usp=sharing</t>
  </si>
  <si>
    <t>34CDN305</t>
  </si>
  <si>
    <t>JF75E5102790</t>
  </si>
  <si>
    <t>https://drive.google.com/file/d/1q_T9Sa9IcxWRCXnhbpY2_JIJi3fzL7yR/view?usp=sharing</t>
  </si>
  <si>
    <t>34CDN575</t>
  </si>
  <si>
    <t>JF59E5111582</t>
  </si>
  <si>
    <t>LWBJF80A3J1008749</t>
  </si>
  <si>
    <t>https://drive.google.com/file/d/16MQbcpZo64eELPJtR2x7PI1KZGrMN_fJ/view?usp=sharing</t>
  </si>
  <si>
    <t>34NC7325</t>
  </si>
  <si>
    <t>JF26E5122756</t>
  </si>
  <si>
    <t>LWBJF26B0D1219084</t>
  </si>
  <si>
    <t>https://drive.google.com/file/d/1vfWi7vDfOM7tnLO8b1wnUYqsaGEhaGWy/view?usp=sharing</t>
  </si>
  <si>
    <t>34NT0346</t>
  </si>
  <si>
    <t>JF26E5124354</t>
  </si>
  <si>
    <t>LWBJF26B7D1220586</t>
  </si>
  <si>
    <t>https://drive.google.com/file/d/1RWm13tqdBtWKy9U9tj4CUIajqW1vjQ1e/view?usp=sharing</t>
  </si>
  <si>
    <t>34VS8660</t>
  </si>
  <si>
    <t>JF75E5002048</t>
  </si>
  <si>
    <t>LWBJF75A8H1002250</t>
  </si>
  <si>
    <t>https://drive.google.com/file/d/11RyUkwoyjlQGG9RGbM7xweGMcGPj_Tm-/view?usp=sharing</t>
  </si>
  <si>
    <t>34BUT381</t>
  </si>
  <si>
    <t>Vadi İstanbul</t>
  </si>
  <si>
    <t>Samet Çalışır</t>
  </si>
  <si>
    <t>QS60V1000W181121300052R</t>
  </si>
  <si>
    <t>LJ7BLC1W5JA112004</t>
  </si>
  <si>
    <t>https://drive.google.com/file/d/1lKvFJ4n4xmRmqKNqWmPmJhEh8dGQ-UDX/view?usp=sharing</t>
  </si>
  <si>
    <t>34CGB531</t>
  </si>
  <si>
    <t>JF75E5104803</t>
  </si>
  <si>
    <t>LWBJF75A0K1104942</t>
  </si>
  <si>
    <t>https://drive.google.com/file/d/1c9utg3nURju20vHmrV63i2dUHPqsymrQ/view?usp=sharing</t>
  </si>
  <si>
    <t>34CIH645</t>
  </si>
  <si>
    <t>JF75E5104861</t>
  </si>
  <si>
    <t>LWBJF75A1K1104805</t>
  </si>
  <si>
    <t>https://drive.google.com/file/d/1ejew_VFQreP57ywOM17m8ofgpnYYTLeG/view?usp=sharing</t>
  </si>
  <si>
    <t>34CIH681</t>
  </si>
  <si>
    <t>JF75E5104793</t>
  </si>
  <si>
    <t>LWBJF75A4K1104846</t>
  </si>
  <si>
    <t>https://drive.google.com/file/d/13prycjPX-gykb_mzLJnUiblUFRBAaBFO/view?usp=sharing</t>
  </si>
  <si>
    <t>34CIH843</t>
  </si>
  <si>
    <t>JF75E5105179</t>
  </si>
  <si>
    <t>LWBJF75A9K1105121</t>
  </si>
  <si>
    <t>https://drive.google.com/file/d/1rCIvyTST7ceFyDOqF5ZgtFa0kZfI5IiC/view?usp=sharing</t>
  </si>
  <si>
    <t>34CIH949</t>
  </si>
  <si>
    <t>JF75E5104874</t>
  </si>
  <si>
    <t>LWBJF75AXK1104818</t>
  </si>
  <si>
    <t>https://drive.google.com/file/d/1C-vZuRDm6cO35s1fc7ihX8C43hWHYDm4/view?usp=sharing</t>
  </si>
  <si>
    <t>34CIJ130</t>
  </si>
  <si>
    <t>JF75E5104819</t>
  </si>
  <si>
    <t>LWBJF75A7K1104792</t>
  </si>
  <si>
    <t>https://drive.google.com/file/d/1P4iYQu-F3HfrexJJpp1fE_zuGNylxAUa/view?usp=sharing</t>
  </si>
  <si>
    <t>34CIJ146</t>
  </si>
  <si>
    <t>JF75E5104907</t>
  </si>
  <si>
    <t>LWBJF75A8K1104851</t>
  </si>
  <si>
    <t>https://drive.google.com/file/d/1QNWU0uyM5ZJosYEgCx7_itwLbYcjzSZv/view?usp=sharing</t>
  </si>
  <si>
    <t>34CIS369</t>
  </si>
  <si>
    <t>JF75E5104897</t>
  </si>
  <si>
    <t>LWBJF75A9K1104843</t>
  </si>
  <si>
    <t>https://drive.google.com/file/d/1_0Tzdem3n9v-qrk-KYFOr1Wheofepl0t/view?usp=sharing</t>
  </si>
  <si>
    <t>34CLA723</t>
  </si>
  <si>
    <t>330A10006920663</t>
  </si>
  <si>
    <t>NM422500006P57269</t>
  </si>
  <si>
    <t>https://drive.google.com/file/d/1Ea6TReViTrw0eVzTA-5_WXCTjtMzzC3R/view?usp=sharing</t>
  </si>
  <si>
    <t>34AUU699</t>
  </si>
  <si>
    <t>Kanyon</t>
  </si>
  <si>
    <t>Selçuk Ercan &amp; Uğur Bingöl</t>
  </si>
  <si>
    <t>JF75E5001549</t>
  </si>
  <si>
    <t>LWBJF75AXH1001469</t>
  </si>
  <si>
    <t>https://drive.google.com/drive/folders/1y44u9k8vJA9ivNiLbY_XMZIu0AsaUeq8</t>
  </si>
  <si>
    <t>34BCJ731</t>
  </si>
  <si>
    <t>330A10006689890</t>
  </si>
  <si>
    <t>NM422500006J15034</t>
  </si>
  <si>
    <t>34BCP062</t>
  </si>
  <si>
    <t>330A10006698620</t>
  </si>
  <si>
    <t>NM422500006J19864</t>
  </si>
  <si>
    <t>34BTZ753</t>
  </si>
  <si>
    <t>JF75E5012645</t>
  </si>
  <si>
    <t>LWBJF75A5H1012511</t>
  </si>
  <si>
    <t>34BTZ993</t>
  </si>
  <si>
    <t>JF75E5014026</t>
  </si>
  <si>
    <t>LWBJF75A8H1013913</t>
  </si>
  <si>
    <t>34BUT392</t>
  </si>
  <si>
    <t>LJ7BLC1W9JA112085</t>
  </si>
  <si>
    <t>34BVC001</t>
  </si>
  <si>
    <t>330A10006845819</t>
  </si>
  <si>
    <t>NM422500006M91924</t>
  </si>
  <si>
    <t>34CDP350</t>
  </si>
  <si>
    <t>JF75E5102770</t>
  </si>
  <si>
    <t>LWBJF75A0K1102981</t>
  </si>
  <si>
    <t>34CEH141</t>
  </si>
  <si>
    <t>JF75E5103142</t>
  </si>
  <si>
    <t>LWBJF75A8K1103005</t>
  </si>
  <si>
    <t>34CEK729</t>
  </si>
  <si>
    <t>JF75E5103166</t>
  </si>
  <si>
    <t>LWBJF75AXK1103023</t>
  </si>
  <si>
    <t>34CGC549</t>
  </si>
  <si>
    <t>JF75E5105201</t>
  </si>
  <si>
    <t>LWBJF75A3K1105163</t>
  </si>
  <si>
    <t>34CGC393</t>
  </si>
  <si>
    <t>JF75E5105123</t>
  </si>
  <si>
    <t>LWBJF75AXK1105094</t>
  </si>
  <si>
    <t>34CIJ042</t>
  </si>
  <si>
    <t>JF75E5105076</t>
  </si>
  <si>
    <t>LWBJF75A4K1105060</t>
  </si>
  <si>
    <t>34ET7039</t>
  </si>
  <si>
    <t>JF75E5001867</t>
  </si>
  <si>
    <t>LWBJF75A5H1001797</t>
  </si>
  <si>
    <t>34NC0072</t>
  </si>
  <si>
    <t>JF26E5124227</t>
  </si>
  <si>
    <t>LWBJF26B2D1220611</t>
  </si>
  <si>
    <t>34NT0229</t>
  </si>
  <si>
    <t>JF26E5124286</t>
  </si>
  <si>
    <t>LWBJF26B1D1220681</t>
  </si>
  <si>
    <t>34NT0352</t>
  </si>
  <si>
    <t>JF26E5124228</t>
  </si>
  <si>
    <t>LWBJF26B3D1220603</t>
  </si>
  <si>
    <t>34PR0729</t>
  </si>
  <si>
    <t>JF26E5128146</t>
  </si>
  <si>
    <t>LWBJF26B0D1224334</t>
  </si>
  <si>
    <t>34JL9106</t>
  </si>
  <si>
    <t>Kurtköy</t>
  </si>
  <si>
    <t>Selçuk Yıldırım</t>
  </si>
  <si>
    <t>JF75E5003970</t>
  </si>
  <si>
    <t>LWBJF75A8H1003933</t>
  </si>
  <si>
    <t>34BVA164</t>
  </si>
  <si>
    <t>JF75E5014097</t>
  </si>
  <si>
    <t>LWBJF75A1H1013901</t>
  </si>
  <si>
    <t>34JL9139</t>
  </si>
  <si>
    <t>JF75E5003896</t>
  </si>
  <si>
    <t>LWBJF75A0H1003845</t>
  </si>
  <si>
    <t>34ST2325</t>
  </si>
  <si>
    <t>199A90006479222</t>
  </si>
  <si>
    <t>NM422500006G85787</t>
  </si>
  <si>
    <t>34TD1278</t>
  </si>
  <si>
    <t>JF26E5133144</t>
  </si>
  <si>
    <t>LWBJF26B5D1229268</t>
  </si>
  <si>
    <t>34TD5183</t>
  </si>
  <si>
    <t>JF26E5131733</t>
  </si>
  <si>
    <t>LWBJF26B4D1227799</t>
  </si>
  <si>
    <t>34TD5654</t>
  </si>
  <si>
    <t>JF26E5133264</t>
  </si>
  <si>
    <t>LWBJF26B1D1229378</t>
  </si>
  <si>
    <t>34YZ682</t>
  </si>
  <si>
    <t>JF75E5002241</t>
  </si>
  <si>
    <t>LWBJF75A9H1002130</t>
  </si>
  <si>
    <t>34BUA024</t>
  </si>
  <si>
    <t>Viaport</t>
  </si>
  <si>
    <t>JF75E5012555</t>
  </si>
  <si>
    <t>LWBJF75A5H1012508</t>
  </si>
  <si>
    <t>https://drive.google.com/drive/folders/1vokKtHKQSrJqk2xV7xR6jRr4bBg3rRlZ</t>
  </si>
  <si>
    <t>34BVA163</t>
  </si>
  <si>
    <t>JF75E5013511</t>
  </si>
  <si>
    <t>LWBJF75A3H1013527</t>
  </si>
  <si>
    <t>34BVA177</t>
  </si>
  <si>
    <t>JF75E5014005</t>
  </si>
  <si>
    <t>LWBJF75A6H1013957</t>
  </si>
  <si>
    <t>34BVA365</t>
  </si>
  <si>
    <t>JF75E5013496</t>
  </si>
  <si>
    <t>LWBJF75A1H1013350</t>
  </si>
  <si>
    <t>34BZE518</t>
  </si>
  <si>
    <t>LWBJF75A4K1106290</t>
  </si>
  <si>
    <t>34SA5776</t>
  </si>
  <si>
    <t>JF16EDGGJ00893</t>
  </si>
  <si>
    <t>MBLJFW168GGJOO888</t>
  </si>
  <si>
    <t>CZ</t>
  </si>
  <si>
    <t>34SA5785</t>
  </si>
  <si>
    <t>JF16EDGGJ01073</t>
  </si>
  <si>
    <t>MBLJFW167GGJ00915</t>
  </si>
  <si>
    <t>34ST2456</t>
  </si>
  <si>
    <t>199A90006479176</t>
  </si>
  <si>
    <t>NM422500006G85877</t>
  </si>
  <si>
    <t>34TD7658</t>
  </si>
  <si>
    <t>JF26E5131078</t>
  </si>
  <si>
    <t>LWBJF26BXD1227354</t>
  </si>
  <si>
    <t>34YU867</t>
  </si>
  <si>
    <t>JF75E5002004</t>
  </si>
  <si>
    <t>34BBP364</t>
  </si>
  <si>
    <t>Kavacık</t>
  </si>
  <si>
    <t>Süleyman Yılmaz</t>
  </si>
  <si>
    <t>330A10006696368</t>
  </si>
  <si>
    <t>NM422500006J15386</t>
  </si>
  <si>
    <t>34BDJ762</t>
  </si>
  <si>
    <t>JF75E5007745</t>
  </si>
  <si>
    <t>LWBJF75A1H1007841</t>
  </si>
  <si>
    <t>34BUA110</t>
  </si>
  <si>
    <t>JF75E5013390</t>
  </si>
  <si>
    <t>LWBJF75A4H1013245</t>
  </si>
  <si>
    <t>34BVA190</t>
  </si>
  <si>
    <t>JF75E5012284</t>
  </si>
  <si>
    <t>LWBJF75A6H1012307</t>
  </si>
  <si>
    <t>34CEH993</t>
  </si>
  <si>
    <t>34CER481</t>
  </si>
  <si>
    <t>JF75E5103039</t>
  </si>
  <si>
    <t>LWBJF75A0K1103189</t>
  </si>
  <si>
    <t>34NT0332</t>
  </si>
  <si>
    <t>JF26E5124263</t>
  </si>
  <si>
    <t>LWBJF26B0D1220641</t>
  </si>
  <si>
    <t>34SY3039</t>
  </si>
  <si>
    <t>JF75E5001999</t>
  </si>
  <si>
    <t>LWBJF75A4H1002200</t>
  </si>
  <si>
    <t>34SY3040</t>
  </si>
  <si>
    <t>JF75E5002290</t>
  </si>
  <si>
    <t>LWBJF75A6H1002151</t>
  </si>
  <si>
    <t>BG</t>
  </si>
  <si>
    <t>34SY5037</t>
  </si>
  <si>
    <t>199A90006488193</t>
  </si>
  <si>
    <t>NM422500006G91550</t>
  </si>
  <si>
    <t>34TD2468</t>
  </si>
  <si>
    <t>JF26E5132181</t>
  </si>
  <si>
    <t>LWBJF26B3D1228264</t>
  </si>
  <si>
    <t>34TD8821</t>
  </si>
  <si>
    <t>JF26E5132189</t>
  </si>
  <si>
    <t>LWBJF26BXD1228259</t>
  </si>
  <si>
    <t>34AGL570</t>
  </si>
  <si>
    <t>Pendik</t>
  </si>
  <si>
    <t>JF75E5005083</t>
  </si>
  <si>
    <t>LWBJF75A7H1005205</t>
  </si>
  <si>
    <t>34BCA810</t>
  </si>
  <si>
    <t>330A10006689877</t>
  </si>
  <si>
    <t>NM422500006J14936</t>
  </si>
  <si>
    <t>34BDJ962</t>
  </si>
  <si>
    <t>JF75E5008195</t>
  </si>
  <si>
    <t>LWBJF75A7H1008136</t>
  </si>
  <si>
    <t>34BDK396</t>
  </si>
  <si>
    <t>JF75E5008275</t>
  </si>
  <si>
    <t>LWBJF75A6H1008127</t>
  </si>
  <si>
    <t>34BVA149</t>
  </si>
  <si>
    <t>JF75E5013366</t>
  </si>
  <si>
    <t>LWBJF75A9H1013290</t>
  </si>
  <si>
    <t>34BZH363</t>
  </si>
  <si>
    <t>JF75E5106280</t>
  </si>
  <si>
    <t>LWBJF75A1K1106229</t>
  </si>
  <si>
    <t>34CDN227</t>
  </si>
  <si>
    <t>JF75E5102487</t>
  </si>
  <si>
    <t>LWBJF75A7K1102458</t>
  </si>
  <si>
    <t>34CEH699</t>
  </si>
  <si>
    <t>JF75E5103035</t>
  </si>
  <si>
    <t>LWBJF75A9K1103207</t>
  </si>
  <si>
    <t>34COL291</t>
  </si>
  <si>
    <t>JF75E5106637</t>
  </si>
  <si>
    <t>LWBJF75AXK1106584</t>
  </si>
  <si>
    <t>34COL873</t>
  </si>
  <si>
    <t>JF75E5106642</t>
  </si>
  <si>
    <t>LWBJF75A9K1106589</t>
  </si>
  <si>
    <t>34ET6679</t>
  </si>
  <si>
    <t>JF75E5001111</t>
  </si>
  <si>
    <t>LWBJF75A3H1000972</t>
  </si>
  <si>
    <t>34NT0348</t>
  </si>
  <si>
    <t>JF26E5125625</t>
  </si>
  <si>
    <t>EGM3410SASE000441</t>
  </si>
  <si>
    <t>34NT2449</t>
  </si>
  <si>
    <t>263A20005763457</t>
  </si>
  <si>
    <t>NM426300006A64889</t>
  </si>
  <si>
    <t>34SY5036</t>
  </si>
  <si>
    <t>199A90006488199</t>
  </si>
  <si>
    <t>NM422500006G91623</t>
  </si>
  <si>
    <t>34SY9280</t>
  </si>
  <si>
    <t>JF75E5004125</t>
  </si>
  <si>
    <t>LWBJF75A5H1003923</t>
  </si>
  <si>
    <t>34BCN916</t>
  </si>
  <si>
    <t>Bostancı</t>
  </si>
  <si>
    <t>Şafak Sabırhoşgör</t>
  </si>
  <si>
    <t>330A10006700723</t>
  </si>
  <si>
    <t>NM422500006J17894</t>
  </si>
  <si>
    <t>34BVA113</t>
  </si>
  <si>
    <t>JF75E5011175</t>
  </si>
  <si>
    <t>LWBJF75AXH1011032</t>
  </si>
  <si>
    <t>EB</t>
  </si>
  <si>
    <t>34BVA399</t>
  </si>
  <si>
    <t>JF75E5011981</t>
  </si>
  <si>
    <t>LWBJF75A0H1011895</t>
  </si>
  <si>
    <t>34NT0230</t>
  </si>
  <si>
    <t>JF26E5124283</t>
  </si>
  <si>
    <t>LWBJF26B6D1220546</t>
  </si>
  <si>
    <t>34TD5063</t>
  </si>
  <si>
    <t>JF26E5131840</t>
  </si>
  <si>
    <t>LWBJF26B6D1228114</t>
  </si>
  <si>
    <t>34BDJ558</t>
  </si>
  <si>
    <t>Maltepe</t>
  </si>
  <si>
    <t>JF75E5007724</t>
  </si>
  <si>
    <t>LWBJF75AXH1007854</t>
  </si>
  <si>
    <t>https://drive.google.com/drive/folders/1ym1C2W6tyYxJceJxWfwjnfbVdHmxGajP</t>
  </si>
  <si>
    <t>34BUA122</t>
  </si>
  <si>
    <t>JF75E5012549</t>
  </si>
  <si>
    <t>LWBJF75A7H1012509</t>
  </si>
  <si>
    <t>34BUA133</t>
  </si>
  <si>
    <t>JF75E5012889</t>
  </si>
  <si>
    <t>LWBJF75A2H1012692</t>
  </si>
  <si>
    <t>34BVA373</t>
  </si>
  <si>
    <t>JF75E5011736</t>
  </si>
  <si>
    <t>LWBJF75A1H1011736</t>
  </si>
  <si>
    <t>34NC7432</t>
  </si>
  <si>
    <t>JF26E5123920</t>
  </si>
  <si>
    <t>LWBJF26B9D1220220</t>
  </si>
  <si>
    <t>34NT0344</t>
  </si>
  <si>
    <t>JF26E5124271</t>
  </si>
  <si>
    <t>LWBJF26B0D1220591</t>
  </si>
  <si>
    <t>34SA5755</t>
  </si>
  <si>
    <t>JF16EDGGJ00539</t>
  </si>
  <si>
    <t>MBLJFW165GGJ00539</t>
  </si>
  <si>
    <t>34SA5781</t>
  </si>
  <si>
    <t>JF16EDGGJ01069</t>
  </si>
  <si>
    <t>MBLJFW16XGGJ00715</t>
  </si>
  <si>
    <t>34SY3041</t>
  </si>
  <si>
    <t>JF75E5001419</t>
  </si>
  <si>
    <t>LWBJF75A2H1001532</t>
  </si>
  <si>
    <t>34SY3823</t>
  </si>
  <si>
    <t>199A90006467495</t>
  </si>
  <si>
    <t>NM422500006G75586</t>
  </si>
  <si>
    <t>34SY3897</t>
  </si>
  <si>
    <t>199A90006483062</t>
  </si>
  <si>
    <t>NM422500006G86233</t>
  </si>
  <si>
    <t>34TD2729</t>
  </si>
  <si>
    <t>JF26E5132051</t>
  </si>
  <si>
    <t>LWBJF26B4D1228239</t>
  </si>
  <si>
    <t>34BSZ801</t>
  </si>
  <si>
    <t>Dragos</t>
  </si>
  <si>
    <t>Şeker Metal Lojistik Gıda İnşaat Otomotiv Emlak Sanayi ve Ticaret Anonim Şirketi</t>
  </si>
  <si>
    <t>330A10006764207</t>
  </si>
  <si>
    <t>NM422500006L19415</t>
  </si>
  <si>
    <t>https://drive.google.com/drive/folders/10giHtxz8vZTbZFqxGswTli7vKRwRl8Kq</t>
  </si>
  <si>
    <t>34CES067</t>
  </si>
  <si>
    <t>JF75E5103233</t>
  </si>
  <si>
    <t>LWBJF75A8K1103084</t>
  </si>
  <si>
    <t>34CGA807</t>
  </si>
  <si>
    <t>JF75E5104816</t>
  </si>
  <si>
    <t>LWBJF75A8K1104767</t>
  </si>
  <si>
    <t>34CGA899</t>
  </si>
  <si>
    <t>JF75E5105023</t>
  </si>
  <si>
    <t>LWBJF75AXK1104981</t>
  </si>
  <si>
    <t>34CGA939</t>
  </si>
  <si>
    <t>JF75E5105006</t>
  </si>
  <si>
    <t>LWBJF75A3K1104966</t>
  </si>
  <si>
    <t>34CGA976</t>
  </si>
  <si>
    <t>JF75E5104964</t>
  </si>
  <si>
    <t>LWBJF75A3K1104921</t>
  </si>
  <si>
    <t>34CGB005</t>
  </si>
  <si>
    <t>JF75E5104953</t>
  </si>
  <si>
    <t>LWBJF75A3K1104899</t>
  </si>
  <si>
    <t>34CGB736</t>
  </si>
  <si>
    <t>JF75E5104849</t>
  </si>
  <si>
    <t>LWBJF75A2K1104926</t>
  </si>
  <si>
    <t>34CGC127</t>
  </si>
  <si>
    <t>JF75E5104676</t>
  </si>
  <si>
    <t>LWBJF75A3K1104644</t>
  </si>
  <si>
    <t>34CHL738</t>
  </si>
  <si>
    <t>330A10006916667</t>
  </si>
  <si>
    <t>NM422500006P44887</t>
  </si>
  <si>
    <t>34CJV888</t>
  </si>
  <si>
    <t>JF75E5105407</t>
  </si>
  <si>
    <t>LWBJF75A3K1105339</t>
  </si>
  <si>
    <t>34COS721</t>
  </si>
  <si>
    <t>ZFA22500006R04701</t>
  </si>
  <si>
    <t>34BCN520</t>
  </si>
  <si>
    <t>Kartal</t>
  </si>
  <si>
    <t>330A10006698634</t>
  </si>
  <si>
    <t>https://drive.google.com/drive/folders/1AIKAsZR_KCDo3We44lFIQSvzdxLwrxs7</t>
  </si>
  <si>
    <t>34BTP933</t>
  </si>
  <si>
    <t>34CDJ720</t>
  </si>
  <si>
    <t>JF59E5111677</t>
  </si>
  <si>
    <t>LWBJF80A7J1008771</t>
  </si>
  <si>
    <t>34CDP415</t>
  </si>
  <si>
    <t>JF75E5103687</t>
  </si>
  <si>
    <t>LWBJF75AXK1103796</t>
  </si>
  <si>
    <t>34CJV754</t>
  </si>
  <si>
    <t>JF75E5105278</t>
  </si>
  <si>
    <t>LWBJF75A4K1105303</t>
  </si>
  <si>
    <t>34CJV794</t>
  </si>
  <si>
    <t>JF75E5105381</t>
  </si>
  <si>
    <t>LWBJF75A4K1105317</t>
  </si>
  <si>
    <t>34CJV819</t>
  </si>
  <si>
    <t>JF75E5105490</t>
  </si>
  <si>
    <t>LWBJF75A5K1105424</t>
  </si>
  <si>
    <t>34CJV839</t>
  </si>
  <si>
    <t>JF75E5105380</t>
  </si>
  <si>
    <t>LWBJF75A0K1105315</t>
  </si>
  <si>
    <t>34CJY336</t>
  </si>
  <si>
    <t>JF75E5105351</t>
  </si>
  <si>
    <t>LWBJF75A4K1105284</t>
  </si>
  <si>
    <t>34CJY597</t>
  </si>
  <si>
    <t>JF75E5105320</t>
  </si>
  <si>
    <t>LWBJF75A6K1105254</t>
  </si>
  <si>
    <t>34CJY813</t>
  </si>
  <si>
    <t>JF75E5105304</t>
  </si>
  <si>
    <t>LWBJF75AXK1105239</t>
  </si>
  <si>
    <t>34CLC901</t>
  </si>
  <si>
    <t>330A10006917660</t>
  </si>
  <si>
    <t>NM422500006P57105</t>
  </si>
  <si>
    <t>34BSZ799</t>
  </si>
  <si>
    <t>Üst Bostancı</t>
  </si>
  <si>
    <t>330A10006698158</t>
  </si>
  <si>
    <t>NM422500006J85179</t>
  </si>
  <si>
    <t>https://drive.google.com/drive/folders/1v5T_kih1tEFzCuMpRbAiUmD8d7D6rhME</t>
  </si>
  <si>
    <t>34BUT401</t>
  </si>
  <si>
    <t>QS60V1000W181121300030R</t>
  </si>
  <si>
    <t>LJ7BLC1W2JA112073</t>
  </si>
  <si>
    <t>34CDN353</t>
  </si>
  <si>
    <t>JF75E5102486</t>
  </si>
  <si>
    <t>LWBJF75A6K1102466</t>
  </si>
  <si>
    <t>34CDN385</t>
  </si>
  <si>
    <t>JF75E5102488</t>
  </si>
  <si>
    <t>LWBJF75A0K1102690</t>
  </si>
  <si>
    <t>34CDN420</t>
  </si>
  <si>
    <t>JF75E5101589</t>
  </si>
  <si>
    <t>LWBJF75AXK1101546</t>
  </si>
  <si>
    <t>34CDP370</t>
  </si>
  <si>
    <t>JF75E5102769</t>
  </si>
  <si>
    <t>LWBJF75A9K1102980</t>
  </si>
  <si>
    <t>34CDP560</t>
  </si>
  <si>
    <t>JF75E5101615</t>
  </si>
  <si>
    <t>LWBJF75AXX1101773</t>
  </si>
  <si>
    <t>34CDP608</t>
  </si>
  <si>
    <t>LWBJF75A1K1101774</t>
  </si>
  <si>
    <t>34CFA492</t>
  </si>
  <si>
    <t>330A10006898526</t>
  </si>
  <si>
    <t>NM422500006N90195</t>
  </si>
  <si>
    <t>34CEP220</t>
  </si>
  <si>
    <t>JF75E5103121</t>
  </si>
  <si>
    <t>LWBJF75A5K1102989</t>
  </si>
  <si>
    <t>34CER796</t>
  </si>
  <si>
    <t>JF75E5103319</t>
  </si>
  <si>
    <t>LWBJF75A5K1103396</t>
  </si>
  <si>
    <t>34CES180</t>
  </si>
  <si>
    <t>JF75E5103079</t>
  </si>
  <si>
    <t>LWBJF75A1K1103153</t>
  </si>
  <si>
    <t>34BUT262</t>
  </si>
  <si>
    <t>19 Mayıs</t>
  </si>
  <si>
    <t>Tek Data Teknoloji Danışmanlık Sanayi ve Ticaret Limited Şirketi</t>
  </si>
  <si>
    <t>QS60V1000W181121300068R</t>
  </si>
  <si>
    <t>https://drive.google.com/file/d/1qZFzCI_EVXxDlfJM4fx1vjCOI5AWCeh2/view?usp=sharing</t>
  </si>
  <si>
    <t>34CET292</t>
  </si>
  <si>
    <t>JH75</t>
  </si>
  <si>
    <t>JF75E5103112</t>
  </si>
  <si>
    <t>LWBJE75A7K1103089</t>
  </si>
  <si>
    <t>https://drive.google.com/file/d/1IJsUVAMKZF3tTFFkUoBqMcoOLB3Qn7nv/view?usp=sharing</t>
  </si>
  <si>
    <t>34CFV972</t>
  </si>
  <si>
    <t>JF75E5104745</t>
  </si>
  <si>
    <t>LWBJF75A0K1104701</t>
  </si>
  <si>
    <t>https://drive.google.com/file/d/12lJ2CG6WfmfsAu-TxJdHDM5W3AGXzp-d/view?usp=sharing</t>
  </si>
  <si>
    <t>34CGA745</t>
  </si>
  <si>
    <t>JF75E5104788</t>
  </si>
  <si>
    <t>LWBJF75A8K1104672</t>
  </si>
  <si>
    <t>https://drive.google.com/file/d/1kFbsdhHvK2WW2xfZ1iZq4PEdTW3rz9Gi/view?usp=sharing</t>
  </si>
  <si>
    <t>34CGB242</t>
  </si>
  <si>
    <t>JF75E5104808</t>
  </si>
  <si>
    <t>LWBJF75A7K1104937</t>
  </si>
  <si>
    <t>https://drive.google.com/file/d/1eLpFbCNtKJ7lQg1OTAN_juA2UCCmSx2S/view?usp=sharing</t>
  </si>
  <si>
    <t>34CGB744</t>
  </si>
  <si>
    <t>JF75E5105194</t>
  </si>
  <si>
    <t>LWBJF75A9K1105149</t>
  </si>
  <si>
    <t>https://drive.google.com/file/d/1pVaEvRF3AabQoaLfY8NsR6Liez5oZCpM/view?usp=sharing</t>
  </si>
  <si>
    <t>34CGB819</t>
  </si>
  <si>
    <t>JF75E5105022</t>
  </si>
  <si>
    <t>LWBJF75A7K1105182</t>
  </si>
  <si>
    <t>https://drive.google.com/file/d/16bfZ8FYju6FZq98VBRvId4MRPp3bB6jO/view?usp=sharing</t>
  </si>
  <si>
    <t>34CGC446</t>
  </si>
  <si>
    <t>JF75E5105171</t>
  </si>
  <si>
    <t>LWBJF75A5K1105116</t>
  </si>
  <si>
    <t>https://drive.google.com/file/d/1nrlSxOAAjYBnMzOL-9AseD-GnOd4uP-o/view?usp=sharing</t>
  </si>
  <si>
    <t>34CGG332</t>
  </si>
  <si>
    <t>JF75E5104709</t>
  </si>
  <si>
    <t>LWBJF75A1K1104707</t>
  </si>
  <si>
    <t>https://drive.google.com/file/d/1-us6SLR_pttuz4rTSNNgFiDFyndeA9rO/view?usp=sharing</t>
  </si>
  <si>
    <t>34CLD532</t>
  </si>
  <si>
    <t>330A10006920688</t>
  </si>
  <si>
    <t>NM422500006P57316</t>
  </si>
  <si>
    <t>https://drive.google.com/file/d/16hSeWHNPNUTIDb4UtQLk6qadu0eWyXvg/view?usp=sharing</t>
  </si>
  <si>
    <t>34CLJ903</t>
  </si>
  <si>
    <t>JF75E5105683</t>
  </si>
  <si>
    <t>LWBJF75A5K1105648</t>
  </si>
  <si>
    <t>https://drive.google.com/file/d/1QaHp8qIRyltP7sPHo4LnTGB49zE_CBvB/view?usp=sharing</t>
  </si>
  <si>
    <t>34COL757</t>
  </si>
  <si>
    <t>JF75E5106676</t>
  </si>
  <si>
    <t>LWBJF75AXK1107734</t>
  </si>
  <si>
    <t>https://drive.google.com/file/d/1OBUnIdXMKpKKK0YcjS3GRv0LtaTM_sFE/view?usp=sharing</t>
  </si>
  <si>
    <t>34BUT364</t>
  </si>
  <si>
    <t>Erenköy</t>
  </si>
  <si>
    <t>QS60V1000W181121300100R</t>
  </si>
  <si>
    <t>LJ7BLC1W1JA112002</t>
  </si>
  <si>
    <t>https://drive.google.com/file/d/19JXxJfZsUhRVxFEJxuogD24-DMug_nEL/view?usp=sharing</t>
  </si>
  <si>
    <t>34CGC019</t>
  </si>
  <si>
    <t>JF75E5105086</t>
  </si>
  <si>
    <t>LWBJF75A6K1105030</t>
  </si>
  <si>
    <t>https://drive.google.com/file/d/1gDahYE96_biFFJBViUauGuDpNRHtt7cY/view?usp=sharing</t>
  </si>
  <si>
    <t>34CGC042</t>
  </si>
  <si>
    <t>JF75E5105055</t>
  </si>
  <si>
    <t>LWBJF75A5K1104998</t>
  </si>
  <si>
    <t>https://drive.google.com/file/d/11HKGXzEdbLFYqQLiBNaG4Fie4JObg1EN/view?usp=sharing</t>
  </si>
  <si>
    <t>34CGC112</t>
  </si>
  <si>
    <t>JF75E5104649</t>
  </si>
  <si>
    <t>LWBJF75A7K1104663</t>
  </si>
  <si>
    <t>https://drive.google.com/file/d/16ERCl2ks4In969tYZX4m9vV_xRCmzVEC/view?usp=sharing</t>
  </si>
  <si>
    <t>34CGC345</t>
  </si>
  <si>
    <t>JF75E5105020</t>
  </si>
  <si>
    <t>LWBJF75A1K1104982</t>
  </si>
  <si>
    <t>https://drive.google.com/file/d/1v-ke1zWHxVcz-_bdBPyw-2uMLLPNn6D5/view?usp=sharing</t>
  </si>
  <si>
    <t>34CGC536</t>
  </si>
  <si>
    <t>JF75E5104976</t>
  </si>
  <si>
    <t>LWBJF75A6K1105187</t>
  </si>
  <si>
    <t>https://drive.google.com/file/d/19GmwmkYVodntRZ6SahtDP8UbyMMhMOyk/view?usp=sharing</t>
  </si>
  <si>
    <t>34CGC588</t>
  </si>
  <si>
    <t>JF75E5105033</t>
  </si>
  <si>
    <t>LWBJF75A0K1105184</t>
  </si>
  <si>
    <t>https://drive.google.com/file/d/1Nla_qDI0tRyji6thYRT7rB_HTHV9paDM/view?usp=sharing</t>
  </si>
  <si>
    <t>34CGC590</t>
  </si>
  <si>
    <t>JF75E5105151</t>
  </si>
  <si>
    <t>LWBJF75A7K1105098</t>
  </si>
  <si>
    <t>https://drive.google.com/file/d/1aSOPkLGCWd-aC1qCFsr16f2G_w6uMxtI/view?usp=sharing</t>
  </si>
  <si>
    <t>34CGC862</t>
  </si>
  <si>
    <t>JF75E5105149</t>
  </si>
  <si>
    <t>LWBJF75A5K1105102</t>
  </si>
  <si>
    <t>https://drive.google.com/file/d/1Gy3bN9INDF2_39cnm8UpSJr5Jk4f4X0v/view?usp=sharing</t>
  </si>
  <si>
    <t>34COD071</t>
  </si>
  <si>
    <t>JF75E5106445</t>
  </si>
  <si>
    <t>LWBJF75A4K1106399</t>
  </si>
  <si>
    <t>https://drive.google.com/file/d/1viZL5BkKuyOUXXn-0a0Qjz3YGDtx9O8w/view?usp=sharing</t>
  </si>
  <si>
    <t>34COL888</t>
  </si>
  <si>
    <t>JF75E5106718</t>
  </si>
  <si>
    <t>LWBJF75A2K1106661</t>
  </si>
  <si>
    <t>https://drive.google.com/file/d/1hrHZUXYaPAEtIHqAV0qVBcFKVRk4_ZZn/view?usp=sharing</t>
  </si>
  <si>
    <t>34COL918</t>
  </si>
  <si>
    <t>JF75E5106706</t>
  </si>
  <si>
    <t>LWBJF75A1K1106649</t>
  </si>
  <si>
    <t>https://drive.google.com/file/d/1OIaoQmzyrN08aYStsxclpohAyT2u2d5W/view?usp=sharing</t>
  </si>
  <si>
    <t>34BSZ949</t>
  </si>
  <si>
    <t>Sefaköy</t>
  </si>
  <si>
    <t>Tolga Atik</t>
  </si>
  <si>
    <t>330A10006840338</t>
  </si>
  <si>
    <t>NM422500006M54212</t>
  </si>
  <si>
    <t>https://drive.google.com/file/d/136sRW6OWCGKUIeiAdGiSwnBg4t5llsjF/view?usp=sharing</t>
  </si>
  <si>
    <t>34BZE674</t>
  </si>
  <si>
    <t>JF75E5106349</t>
  </si>
  <si>
    <t>LWBJF75A0K1106299</t>
  </si>
  <si>
    <t>https://drive.google.com/file/d/1fnQcZ5tkbwmDaCgLum45eYfFf-bArD4p/view?usp=sharing</t>
  </si>
  <si>
    <t>34CGC028</t>
  </si>
  <si>
    <t>JF75E5105028</t>
  </si>
  <si>
    <t>LWBJF75A1K1104979</t>
  </si>
  <si>
    <t>https://drive.google.com/file/d/1akjq23FOuOOvm2mdPjOfdKxEbWj7tXw-/view?usp=sharing</t>
  </si>
  <si>
    <t>34CGC056</t>
  </si>
  <si>
    <t>JF75E5105035</t>
  </si>
  <si>
    <t>LWBJF75A6K1105027</t>
  </si>
  <si>
    <t>https://drive.google.com/file/d/1lcEpeMksMsdwAAS8kO2lKyyROT9bC2Km/view?usp=sharing</t>
  </si>
  <si>
    <t>34CGC064</t>
  </si>
  <si>
    <t>JF75E5105001</t>
  </si>
  <si>
    <t>LWBJF75A7K1105005</t>
  </si>
  <si>
    <t>https://drive.google.com/file/d/16dzSKyUEwkynvp0j4-B8Jzk3fKcHehDj/view?usp=sharing</t>
  </si>
  <si>
    <t>34CGC099</t>
  </si>
  <si>
    <t>JF75E5104723</t>
  </si>
  <si>
    <t>LWBJF75A1K1104738</t>
  </si>
  <si>
    <t>https://drive.google.com/file/d/1m2aL53-wNqvMRwrctqoZHWbAisqIFmrh/view?usp=sharing</t>
  </si>
  <si>
    <t>34CGC120</t>
  </si>
  <si>
    <t>JF75E5104740</t>
  </si>
  <si>
    <t>LWBJF75A7K1104727</t>
  </si>
  <si>
    <t>https://drive.google.com/file/d/12Z-WigYEJCG-rDhgNniMJsZOL-62t_f5/view?usp=sharing</t>
  </si>
  <si>
    <t>34CGC209</t>
  </si>
  <si>
    <t>JF75E5104772</t>
  </si>
  <si>
    <t>LWBJF75A3K1104675</t>
  </si>
  <si>
    <t>https://drive.google.com/file/d/16rrwwjtCtfRLEkXXhqokYPQChAI_PyMP/view?usp=sharing</t>
  </si>
  <si>
    <t>34CGC594</t>
  </si>
  <si>
    <t>JF75E5104755</t>
  </si>
  <si>
    <t>LWBJF75A2K1104750</t>
  </si>
  <si>
    <t>https://drive.google.com/file/d/1JSqxMK6ho09DaSOsEacgHotqFU-Ubg8f/view?usp=sharing</t>
  </si>
  <si>
    <t>34CGC770</t>
  </si>
  <si>
    <t>JF75E5104683</t>
  </si>
  <si>
    <t>LWBJF75A7K1104629</t>
  </si>
  <si>
    <t>https://drive.google.com/file/d/1JEJL99GHmfEyhzTKbg24LnM6Nm_zgJns/view?usp=sharing</t>
  </si>
  <si>
    <t>34CLG838</t>
  </si>
  <si>
    <t>JF75E5105756</t>
  </si>
  <si>
    <t>LWBJF75A7K1105716</t>
  </si>
  <si>
    <t>https://drive.google.com/file/d/1G5JfL1jdiNFiEpz-HLRlezG_i1U7rKw_/view?usp=sharing</t>
  </si>
  <si>
    <t>34BUT064</t>
  </si>
  <si>
    <t>Doğu Ataşehir</t>
  </si>
  <si>
    <t>Tram Lojistik Ticaret Anonim Şirketi</t>
  </si>
  <si>
    <t>QS60V1000W181121300056R</t>
  </si>
  <si>
    <t>LJ7BLC1W4JA112026</t>
  </si>
  <si>
    <t>https://drive.google.com/file/d/1DwoBVyFEFLFLXBwpeaW8MHr6rOSC0PyX/view?usp=sharing</t>
  </si>
  <si>
    <t>34CDJ580</t>
  </si>
  <si>
    <t>JF59E5111586</t>
  </si>
  <si>
    <t>LWBJF80AXJ1008781</t>
  </si>
  <si>
    <t>https://drive.google.com/file/d/1K4fqxkBzGDEWmEoRQfU4GMbBfi-S6ZWI/view?usp=sharing</t>
  </si>
  <si>
    <t>34CDJ741</t>
  </si>
  <si>
    <t>JF59E5111638</t>
  </si>
  <si>
    <t>LWBJF80A5J1008817</t>
  </si>
  <si>
    <t>https://drive.google.com/file/d/11-SpXUIWCCmrALVk_h5KOQTkHd5O_lT7/view?usp=sharing</t>
  </si>
  <si>
    <t>34CDJ858</t>
  </si>
  <si>
    <t>JF59E5111571</t>
  </si>
  <si>
    <t>LWBJF80AXJ1008716</t>
  </si>
  <si>
    <t>https://drive.google.com/file/d/1J4XOkWsPbR2okFuHiGUHoSBJJfUyu1WT/view?usp=sharing</t>
  </si>
  <si>
    <t>34CDJ920</t>
  </si>
  <si>
    <t>JF59E5111553</t>
  </si>
  <si>
    <t>LWBJF80A2J1008709</t>
  </si>
  <si>
    <t>https://drive.google.com/file/d/1_59em2ZjWfz6il0y3GOIieLPZsMz1xAF/view?usp=sharing</t>
  </si>
  <si>
    <t>34CDN543</t>
  </si>
  <si>
    <t>JF59E5111587</t>
  </si>
  <si>
    <t>LWBJF80A8J1008780</t>
  </si>
  <si>
    <t>https://drive.google.com/file/d/14-dAqWHiG0VgES4kZ_BcFLr965Dayv2j/view?usp=sharing</t>
  </si>
  <si>
    <t>34CDN560</t>
  </si>
  <si>
    <t>JF59E5111619</t>
  </si>
  <si>
    <t>LWBJF80A7J1008835</t>
  </si>
  <si>
    <t>https://drive.google.com/file/d/1aAxpfKQpjKgbKzlkBfd1L8z0vRu3wFlN/view?usp=sharing</t>
  </si>
  <si>
    <t>34CER568</t>
  </si>
  <si>
    <t>JF75E5103234</t>
  </si>
  <si>
    <t>LWBJF75AXK1103085</t>
  </si>
  <si>
    <t>https://drive.google.com/file/d/1lxXPoJG42EyxAuaoZBvt3FArC9pI45ZS/view?usp=sharing</t>
  </si>
  <si>
    <t>34COD120</t>
  </si>
  <si>
    <t>JF75E5106478</t>
  </si>
  <si>
    <t>LWBJF75AXK1106438</t>
  </si>
  <si>
    <t>https://drive.google.com/file/d/1VEVNGUCllwuiSfGM2X0uQrgOg1cwex-Y/view?usp=sharing</t>
  </si>
  <si>
    <t>34COD522</t>
  </si>
  <si>
    <t>JF75E5106086</t>
  </si>
  <si>
    <t>LWBJF75A6K1106100</t>
  </si>
  <si>
    <t>https://drive.google.com/file/d/14_rC99BzJK5S4CkiS6HWUusHWGrfVs9o/view?usp=sharing</t>
  </si>
  <si>
    <t>34BCV446</t>
  </si>
  <si>
    <t>Kuzguncuk</t>
  </si>
  <si>
    <t>330A10006920677</t>
  </si>
  <si>
    <t>NM422500006P57058</t>
  </si>
  <si>
    <t>https://drive.google.com/file/d/1sDUd-QHHgo4CpMR3lszvLYacndMk-UNY/view?usp=sharing</t>
  </si>
  <si>
    <t>34BSZ955</t>
  </si>
  <si>
    <t>330A10006842284</t>
  </si>
  <si>
    <t>NM422500006M60468</t>
  </si>
  <si>
    <t>https://drive.google.com/file/d/1FrmCs5DBFYa0j5dKXSL1lO_DkpLkCH5c/view?usp=sharing</t>
  </si>
  <si>
    <t>34CBG047</t>
  </si>
  <si>
    <t>JF75E5105046</t>
  </si>
  <si>
    <t>LWBJF75A0K1104990</t>
  </si>
  <si>
    <t>https://drive.google.com/file/d/1T57YtXlnpM1tEFcwme5sgOwDzTie-1E8/view?usp=sharing</t>
  </si>
  <si>
    <t>34CGB755</t>
  </si>
  <si>
    <t>JF75E5105191</t>
  </si>
  <si>
    <t>LWBJF75A4K1105172</t>
  </si>
  <si>
    <t>https://drive.google.com/file/d/1oCi8JzSqYEMETK5McqXG_eDP7QdQBYD8/view?usp=sharing</t>
  </si>
  <si>
    <t>34CGG170</t>
  </si>
  <si>
    <t>JF75E5105116</t>
  </si>
  <si>
    <t>LWBJF75A8K1105059</t>
  </si>
  <si>
    <t>https://drive.google.com/file/d/1af1gOQdFZO-CteAW7GgzCn2ZGoW1tdJt/view?usp=sharing</t>
  </si>
  <si>
    <t>34CGG301</t>
  </si>
  <si>
    <t>JF75E5105121</t>
  </si>
  <si>
    <t>LWBJF75A5K1105066</t>
  </si>
  <si>
    <t>https://drive.google.com/file/d/1O2iYLhJxlZUipXvGag4HTozruaE3cmsx/view?usp=sharing</t>
  </si>
  <si>
    <t>34CGG330</t>
  </si>
  <si>
    <t>JF75E5105090</t>
  </si>
  <si>
    <t>LWBJF75A3K1105034</t>
  </si>
  <si>
    <t>https://drive.google.com/file/d/1Af6LqRnYcpsS7G6KKoF5UUG3E2mGwOrP/view?usp=sharing</t>
  </si>
  <si>
    <t>34CHK840</t>
  </si>
  <si>
    <t>330A10006920637</t>
  </si>
  <si>
    <t>NM422500006P45485</t>
  </si>
  <si>
    <t>https://drive.google.com/file/d/1i3QcSs2vhMr-BAHA6uBuHpmOXFlhKvV2/view?usp=sharing</t>
  </si>
  <si>
    <t>34CHK847</t>
  </si>
  <si>
    <t>330A10006917532</t>
  </si>
  <si>
    <t>NM422500006P44450</t>
  </si>
  <si>
    <t>https://drive.google.com/file/d/11OWRY9rNdYPKRPcmVVeEm9p3LphUz8df/view?usp=sharing</t>
  </si>
  <si>
    <t>34CMG806</t>
  </si>
  <si>
    <t>JF75E5105897</t>
  </si>
  <si>
    <t>LWBJF75A9K1105832</t>
  </si>
  <si>
    <t>https://drive.google.com/file/d/10uWlugrfbEloN9uf0MMuXCgYPHzGGPjl/view?usp=sharing</t>
  </si>
  <si>
    <t>34CMG808</t>
  </si>
  <si>
    <t>JF75E5105870</t>
  </si>
  <si>
    <t>LWBJF75A3K1105812</t>
  </si>
  <si>
    <t>https://drive.google.com/file/d/1b6qNjEU_I5V91R-VEl2rQreqLT2ly-vl/view?usp=sharing</t>
  </si>
  <si>
    <t>34COD470</t>
  </si>
  <si>
    <t>JF75E5106381</t>
  </si>
  <si>
    <t>LWVJF75A1K1106330</t>
  </si>
  <si>
    <t>https://drive.google.com/file/d/1VNTHMdk7eNd_097rMhckPZ67yJ-Y9DEl/view?usp=sharing</t>
  </si>
  <si>
    <t>34BUT218</t>
  </si>
  <si>
    <t>İçerenköy</t>
  </si>
  <si>
    <t>Tuncay Çağlayan</t>
  </si>
  <si>
    <t>QS60V1000W181121300051R</t>
  </si>
  <si>
    <t>https://drive.google.com/file/d/1oaNnEfku-nE1j4aGH-GfjTiD8zqxS9Z7/view?usp=sharing</t>
  </si>
  <si>
    <t>34BZZ705</t>
  </si>
  <si>
    <t>JF75E5100822</t>
  </si>
  <si>
    <t>LWBJF75A2K1100715</t>
  </si>
  <si>
    <t>https://drive.google.com/file/d/1CzscoLUDnl3_23rwpR09fuksF-3Jtf2T/view?usp=sharing</t>
  </si>
  <si>
    <t>34CEH148</t>
  </si>
  <si>
    <t>JF75E5103127</t>
  </si>
  <si>
    <t>LWBJF75A1K1103007</t>
  </si>
  <si>
    <t>https://drive.google.com/file/d/1Orke5CVggy_1tTaO0m_88JErjB4apFJV/view?usp=sharing</t>
  </si>
  <si>
    <t>34CEP314</t>
  </si>
  <si>
    <t>JF75E5103104</t>
  </si>
  <si>
    <t>LWBJF75AXK1102986</t>
  </si>
  <si>
    <t>https://drive.google.com/file/d/1HJydykN4WGyer0L0pfsk3jkUDWPpjZgf/view?usp=sharing</t>
  </si>
  <si>
    <t>34CES044</t>
  </si>
  <si>
    <t>JF75E5103033</t>
  </si>
  <si>
    <t>LWBJF75A6K1103195</t>
  </si>
  <si>
    <t>https://drive.google.com/file/d/1eoKIkPU3gv2eJH6xXVhJY73HP7o7r52Q/view?usp=sharing</t>
  </si>
  <si>
    <t>34CFA487</t>
  </si>
  <si>
    <t>330A10006898282</t>
  </si>
  <si>
    <t>NM422500006N96505</t>
  </si>
  <si>
    <t>https://drive.google.com/file/d/1AMwhFlYUMqlXg7iK8TlMC5n2mfe_ohT7/view?usp=sharing</t>
  </si>
  <si>
    <t>34CGB226</t>
  </si>
  <si>
    <t>JF75E5104811</t>
  </si>
  <si>
    <t>LWBJF75A8K1104784</t>
  </si>
  <si>
    <t>https://drive.google.com/file/d/1ROKlPYxQCfmh_nwrzFttqTSltDTlAefA/view?usp=sharing</t>
  </si>
  <si>
    <t>34CGB475</t>
  </si>
  <si>
    <t>JF75E5104805</t>
  </si>
  <si>
    <t>LWBJF75A0K1104939</t>
  </si>
  <si>
    <t>https://drive.google.com/file/d/11v7NiGD4m4NlsQqqkdj4XlkOZHwgrS9D/view?usp=sharing</t>
  </si>
  <si>
    <t>34CGB495</t>
  </si>
  <si>
    <t>JF75E5104792</t>
  </si>
  <si>
    <t>LWBJF75A5K1104774</t>
  </si>
  <si>
    <t>https://drive.google.com/file/d/1by67a1xF6gUQEwMQHJ64psHlLDlJx_F8/view?usp=sharing</t>
  </si>
  <si>
    <t>34CGB626</t>
  </si>
  <si>
    <t>JF75E5104889</t>
  </si>
  <si>
    <t>LWBJF75A5K1104855</t>
  </si>
  <si>
    <t>https://drive.google.com/file/d/1DIy7F8n_sERrdIB7xEQPpgYF7BG9HU6D/view?usp=sharing</t>
  </si>
  <si>
    <t>34CGG225</t>
  </si>
  <si>
    <t>JF75E5105146</t>
  </si>
  <si>
    <t>LWBJF75A2K1105090</t>
  </si>
  <si>
    <t>https://drive.google.com/file/d/1cWoITMK8UUqS-CWIPSxR60rssMBiNprP/view?usp=sharing</t>
  </si>
  <si>
    <t>34CGG242</t>
  </si>
  <si>
    <t>330A10006920628</t>
  </si>
  <si>
    <t>NM422500006P44675</t>
  </si>
  <si>
    <t>https://drive.google.com/file/d/1S1NdIvSdIRAPmz6PwNUAM7Usi9Sfxbvb/view?usp=sharing</t>
  </si>
  <si>
    <t>34BHD341</t>
  </si>
  <si>
    <t>Merdivenköy</t>
  </si>
  <si>
    <t>JF75E5009061</t>
  </si>
  <si>
    <t>LWBJF75A8H1008856</t>
  </si>
  <si>
    <t>https://drive.google.com/file/d/1MzHrNCPya-Ln--CYFfaszHu0wF7JUeWR/view?usp=sharing</t>
  </si>
  <si>
    <t>34BSZ654</t>
  </si>
  <si>
    <t>330A10006836762</t>
  </si>
  <si>
    <t>NM422500006M60022</t>
  </si>
  <si>
    <t>https://drive.google.com/file/d/1xLRyHLNDc9WuvLFt7aV_MX80syqqpD3X/view?usp=sharing</t>
  </si>
  <si>
    <t>34BUT261</t>
  </si>
  <si>
    <t>QS60V1000W181121300043R</t>
  </si>
  <si>
    <t>LJ7BLC1WXJA112032</t>
  </si>
  <si>
    <t>https://drive.google.com/file/d/1dGHdhyOLgRuHPpXlEuvtrNIvm4Eh1sZM/view?usp=sharing</t>
  </si>
  <si>
    <t>34BZZ320</t>
  </si>
  <si>
    <t>JF75E5100753</t>
  </si>
  <si>
    <t>LWBJF75A0K1100664</t>
  </si>
  <si>
    <t>https://drive.google.com/file/d/1IENtLh57xoj2SbDKcghXRIRr-1a1lz2I/view?usp=sharing</t>
  </si>
  <si>
    <t>34BZZ467</t>
  </si>
  <si>
    <t>JF75E5100712</t>
  </si>
  <si>
    <t>LWBJF75A2K1100844</t>
  </si>
  <si>
    <t>https://drive.google.com/file/d/14OoJZAZZzvyosDeAQXB9igA-ZeHKggHZ/view?usp=sharing</t>
  </si>
  <si>
    <t>34CAA485</t>
  </si>
  <si>
    <t>JF75E5100787</t>
  </si>
  <si>
    <t>LWBJF75A8K1100685</t>
  </si>
  <si>
    <t>https://drive.google.com/file/d/16Ea_Yrk3Dwm--ooEeMRbAStZ-eGf6f3h/view?usp=sharing</t>
  </si>
  <si>
    <t>34CAA507</t>
  </si>
  <si>
    <t>JF75E5100684</t>
  </si>
  <si>
    <t>LWBJF75A6K1100782</t>
  </si>
  <si>
    <t>https://drive.google.com/file/d/1efuFpz5i8LkP2ACWV96LyPnrOGzYDc_f/view?usp=sharing</t>
  </si>
  <si>
    <t>34CGA842</t>
  </si>
  <si>
    <t>JF75E5104826</t>
  </si>
  <si>
    <t>LWBJF75A0K1104777</t>
  </si>
  <si>
    <t>https://drive.google.com/file/d/1DYP0FY8P2S-uyJMkIDJto5P-or65Y5Gt/view?usp=sharing</t>
  </si>
  <si>
    <t>34CGB595</t>
  </si>
  <si>
    <t>JF75E5104922</t>
  </si>
  <si>
    <t>LWBJF75A1K1104867</t>
  </si>
  <si>
    <t>https://drive.google.com/file/d/183ERegB45qRtkjTrs7wd6Bxxm4bXkqU6/view?usp=sharing</t>
  </si>
  <si>
    <t>34COL953</t>
  </si>
  <si>
    <t>JF75E5106736</t>
  </si>
  <si>
    <t>LWBJF75A2K1106689</t>
  </si>
  <si>
    <t>https://drive.google.com/file/d/1vBId9urOOQQKjJxFFXINGYg2UEMUOuxf/view?usp=sharing</t>
  </si>
  <si>
    <t>34BCN526</t>
  </si>
  <si>
    <t>Şerifali</t>
  </si>
  <si>
    <t>Turgay Yarış</t>
  </si>
  <si>
    <t>330A10006698645</t>
  </si>
  <si>
    <t>NM422500006J20417</t>
  </si>
  <si>
    <t>https://drive.google.com/file/d/18TebA-VKjTHgulPX1YdsvoaVQZsv2y3Y/view?usp=sharing</t>
  </si>
  <si>
    <t>34BHE239</t>
  </si>
  <si>
    <t>JF75E5008764</t>
  </si>
  <si>
    <t>LWBJF75A5H1008670</t>
  </si>
  <si>
    <t>https://drive.google.com/file/d/1La_on1fSFsritEaxmPZdN2evXA-jcqnp/view?usp=sharing</t>
  </si>
  <si>
    <t>34BSZ736</t>
  </si>
  <si>
    <t>330A10006836271</t>
  </si>
  <si>
    <t>NM422500006M45501</t>
  </si>
  <si>
    <t>https://drive.google.com/file/d/1SMO6454dtwv_EqfNj1_8_l8r60FveZzz/view?usp=sharing</t>
  </si>
  <si>
    <t>34BSZ953</t>
  </si>
  <si>
    <t>330A10006837091</t>
  </si>
  <si>
    <t>NM422500006M46113</t>
  </si>
  <si>
    <t>https://drive.google.com/file/d/10UbXsVrZy8Q_N5Ei45KCoOpmVSijhzZA/view?usp=sharing</t>
  </si>
  <si>
    <t>34BUT298</t>
  </si>
  <si>
    <t>QS60V1000W181121300061R</t>
  </si>
  <si>
    <t>LJ7BLC1W5JA112052</t>
  </si>
  <si>
    <t>https://drive.google.com/file/d/1btsOWOz59HRCcPYC8Qco56ijpaKsa5b3/view?usp=sharing</t>
  </si>
  <si>
    <t>34BVA295</t>
  </si>
  <si>
    <t>JF75E5014023</t>
  </si>
  <si>
    <t>LWBJF75A9H1013984</t>
  </si>
  <si>
    <t>https://drive.google.com/file/d/1ZZ1rmAGGRX0f6D0MUJmxJS7JeKUy3ihJ/view?usp=sharing</t>
  </si>
  <si>
    <t>34CDP400</t>
  </si>
  <si>
    <t>JF75E5102777</t>
  </si>
  <si>
    <t>LWBJF75A1K1102973</t>
  </si>
  <si>
    <t>https://drive.google.com/file/d/1MqgIZfWz7Eq31EDLaPV5htPkx4wnCQ82/view?usp=sharing</t>
  </si>
  <si>
    <t>34CEP480</t>
  </si>
  <si>
    <t>JF75E5013069</t>
  </si>
  <si>
    <t>LWBJF75A6K1103164</t>
  </si>
  <si>
    <t>https://drive.google.com/file/d/15R6SeiB3iNA6_fzzW1nik4TtAMxJrvOx/view?usp=sharing</t>
  </si>
  <si>
    <t>34CEP502</t>
  </si>
  <si>
    <t>JF75E5103006</t>
  </si>
  <si>
    <t>LWBJF75A4K1103132</t>
  </si>
  <si>
    <t>https://drive.google.com/file/d/1rllvd8P95qoG5dhKfGC7jia9y67qKgsK/view?usp=sharing</t>
  </si>
  <si>
    <t>34CEP511</t>
  </si>
  <si>
    <t>JF75E5013084</t>
  </si>
  <si>
    <t>LWBJF75AXK1103149</t>
  </si>
  <si>
    <t>https://drive.google.com/file/d/1s4W4Xm_8MDVo7oKOYDs8mOvQeNuKRofD/view?usp=sharing</t>
  </si>
  <si>
    <t>34CER741</t>
  </si>
  <si>
    <t>JF75E5013082</t>
  </si>
  <si>
    <t>LWBJF75A6K1103150</t>
  </si>
  <si>
    <t>https://drive.google.com/file/d/1KIiiRq7-ysbzI_Ar9_vThmYSe6_Z6nLV/view?usp=sharing</t>
  </si>
  <si>
    <t>34SG9218</t>
  </si>
  <si>
    <t>JF75E5004636</t>
  </si>
  <si>
    <t>LWBJF75AXH1004811</t>
  </si>
  <si>
    <t>https://drive.google.com/file/d/1wtAuVCi99r9mdL2f2xyoKhhtG5dshwf6/view?usp=sharing</t>
  </si>
  <si>
    <t>JF75E5004669</t>
  </si>
  <si>
    <t>LWBJF75AXH1004808</t>
  </si>
  <si>
    <t>https://drive.google.com/file/d/1mrTXSkHkCvS-GRILrCmY5Mmw5ftQnpWZ/view?usp=sharing</t>
  </si>
  <si>
    <t>34BTZ906</t>
  </si>
  <si>
    <t>JF75E5012458</t>
  </si>
  <si>
    <t>LWBJF75A4H1012399</t>
  </si>
  <si>
    <t>https://drive.google.com/file/d/12wd-GFGSy57sumtJ3KK4ayLN_M_CVM0B/view?usp=sharing</t>
  </si>
  <si>
    <t>34VL3645</t>
  </si>
  <si>
    <t>JF75E5003984</t>
  </si>
  <si>
    <t>LWBJF75A0H1003926</t>
  </si>
  <si>
    <t>https://drive.google.com/file/d/19jZv82q7E9DefKim_dwcFvfgodazLPhW/view?usp=sharing</t>
  </si>
  <si>
    <t>34VL3729</t>
  </si>
  <si>
    <t>JF75E5005088</t>
  </si>
  <si>
    <t>LWBJF75A3H1005198</t>
  </si>
  <si>
    <t>https://drive.google.com/file/d/1tWJ9fwGEFxYBvMYkYRKGyXBS_1YfxCXr/view?usp=sharing</t>
  </si>
  <si>
    <t>34CJV826</t>
  </si>
  <si>
    <t>Ayrancı</t>
  </si>
  <si>
    <t>JF75E5105354</t>
  </si>
  <si>
    <t>LWBJF75A1K1105307</t>
  </si>
  <si>
    <t>https://drive.google.com/file/d/1Iwza3hxJs23Ani6u7wQLDbGKdQ0Yur8A/view?usp=sharing</t>
  </si>
  <si>
    <t>34CJY041</t>
  </si>
  <si>
    <t>JF75E5105386</t>
  </si>
  <si>
    <t>LWBJF75A9K1105345</t>
  </si>
  <si>
    <t>https://drive.google.com/file/d/1p38ByODYBxjY5AiqWHOn5X_efSZCRCB3/view?usp=sharing</t>
  </si>
  <si>
    <t>34CJY349</t>
  </si>
  <si>
    <t>JF75E5105539</t>
  </si>
  <si>
    <t>LWBJF75A8K1105479</t>
  </si>
  <si>
    <t>https://drive.google.com/file/d/1kOQgUUMLA44-uJaj51cIfiBwttos2hor/view?usp=sharing</t>
  </si>
  <si>
    <t>34CJY428</t>
  </si>
  <si>
    <t>JF75E5105308</t>
  </si>
  <si>
    <t>LWBJF75AXK1105242</t>
  </si>
  <si>
    <t>https://drive.google.com/file/d/1E9_xqMKoEP7c7mGNecjHqN5CR-47NeGf/view?usp=sharing</t>
  </si>
  <si>
    <t>34CJY698</t>
  </si>
  <si>
    <t>JF75E5105232</t>
  </si>
  <si>
    <t>LWBJF75A0K1105203</t>
  </si>
  <si>
    <t>https://drive.google.com/file/d/1WJ8avU701tVkXcwLjg-90mFbHGuGNqQR/view?usp=sharing</t>
  </si>
  <si>
    <t>34CMG878</t>
  </si>
  <si>
    <t>JF75E5105893</t>
  </si>
  <si>
    <t>https://drive.google.com/file/d/16iBQoWcMUnk2iO09y1HJswEIVxgDr1Qp/view?usp=sharing</t>
  </si>
  <si>
    <t>34COE112</t>
  </si>
  <si>
    <t>Batıkent</t>
  </si>
  <si>
    <t>ZFA22500006R03457</t>
  </si>
  <si>
    <t>https://drive.google.com/file/d/1DSOercaIn3yKyBtpe_IDQwm7cny34ijg/view?usp=sharing</t>
  </si>
  <si>
    <t>34COG588</t>
  </si>
  <si>
    <t>ZFA22500006R08172</t>
  </si>
  <si>
    <t>https://drive.google.com/file/d/1Bw4osCq1bafjuXcrlmsx25tsnFMNaP-1/view?usp=sharing</t>
  </si>
  <si>
    <t>34COG899</t>
  </si>
  <si>
    <t>JF75E5106104</t>
  </si>
  <si>
    <t>LWBJF75A2K1106093</t>
  </si>
  <si>
    <t>https://drive.google.com/file/d/17kkvm-EHA9cUlnarE8FAMmwOfYeI4Iw1/view?usp=sharing</t>
  </si>
  <si>
    <t>34COG925</t>
  </si>
  <si>
    <t>JF75E5106656</t>
  </si>
  <si>
    <t>LWBJF75A0K1106609</t>
  </si>
  <si>
    <t>https://drive.google.com/file/d/1nZX4QOYOFzWwaRZPVVM6tR1G_xbFy4X2/view?usp=sharing</t>
  </si>
  <si>
    <t>34COG980</t>
  </si>
  <si>
    <t>JF75E5106109</t>
  </si>
  <si>
    <t>LWBJF75A8K1106065</t>
  </si>
  <si>
    <t>https://drive.google.com/file/d/1TRXDir4bbD0igAqtZVKQ6T_6zzTz3HdZ/view?usp=sharing</t>
  </si>
  <si>
    <t>34COH051</t>
  </si>
  <si>
    <t>JF75E5106093</t>
  </si>
  <si>
    <t>LWBJF75A8K1106423</t>
  </si>
  <si>
    <t>https://drive.google.com/file/d/1sI16oRIqngTG4xfmLlbSLUB55Aqs4ezl/view?usp=sharing</t>
  </si>
  <si>
    <t>34COH172</t>
  </si>
  <si>
    <t>JF75E5106156</t>
  </si>
  <si>
    <t>LWBJF75A3K1106104</t>
  </si>
  <si>
    <t>https://drive.google.com/file/d/14PPPhADvUFuSJtJBZNfmCI3bkI3BnS2S/view?usp=sharing</t>
  </si>
  <si>
    <t>34COH335</t>
  </si>
  <si>
    <t>JF75E5106500</t>
  </si>
  <si>
    <t>LWBJF75A6K1106453</t>
  </si>
  <si>
    <t>https://drive.google.com/file/d/1sSYHQ5wTVqQPY7uMsydM_AAuXXqOUiKL/view?usp=sharing</t>
  </si>
  <si>
    <t>34COH628</t>
  </si>
  <si>
    <t>JF75E5106114</t>
  </si>
  <si>
    <t>LWBJF75A3K1106071</t>
  </si>
  <si>
    <t>https://drive.google.com/file/d/13kwaIdHZzNac8e7RFZqShtAy3cnre_q3/view?usp=sharing</t>
  </si>
  <si>
    <t>34COH843</t>
  </si>
  <si>
    <t>LWBJF75A1K1106411</t>
  </si>
  <si>
    <t>https://drive.google.com/file/d/1jYrtydNWYM9SqnNr0D4ONPDIw6qD-yC9/view?usp=sharing</t>
  </si>
  <si>
    <t>34CLA786</t>
  </si>
  <si>
    <t>Aydos</t>
  </si>
  <si>
    <t>Umta Gıda Lojistik Ticaret Limited Şirketi</t>
  </si>
  <si>
    <t>330A10006917566</t>
  </si>
  <si>
    <t>NM422500006P57081</t>
  </si>
  <si>
    <t>https://drive.google.com/file/d/1VPmqzxniqiE_rEl8-IaMH2SPiEwmBdQT/view?usp=sharing</t>
  </si>
  <si>
    <t>34CIH842</t>
  </si>
  <si>
    <t>JF75E5105173</t>
  </si>
  <si>
    <t>LWBJF75AXK1105127</t>
  </si>
  <si>
    <t>https://drive.google.com/file/d/14A0uBcVSNgWitzZc4mvSj0pMhW-Zo4JK/view?usp=sharing</t>
  </si>
  <si>
    <t>34CGG140</t>
  </si>
  <si>
    <t>JF75E5104633</t>
  </si>
  <si>
    <t>LWBJF75A9K1104616</t>
  </si>
  <si>
    <t>https://drive.google.com/file/d/1448-CdDReTAviuZovNnZ8XlbMHBEogzr/view?usp=sharing</t>
  </si>
  <si>
    <t>34CGB493</t>
  </si>
  <si>
    <t>JF75E5104942</t>
  </si>
  <si>
    <t>LWBJF75A9K1104888</t>
  </si>
  <si>
    <t>https://drive.google.com/file/d/1XppafVpCB7D08wGe8ZYB8JfpZRHMXXH-/view?usp=sharing</t>
  </si>
  <si>
    <t>34CGB665</t>
  </si>
  <si>
    <t>JF75E5104857</t>
  </si>
  <si>
    <t>LWBJF75A8K1104901</t>
  </si>
  <si>
    <t>https://drive.google.com/file/d/1fKvkL9Hqh2CrCXIfdXChsFVvlF4YB50t/view?usp=sharing</t>
  </si>
  <si>
    <t>34CGB656</t>
  </si>
  <si>
    <t>JF75E5104863</t>
  </si>
  <si>
    <t>LWBJF75A5K1104807</t>
  </si>
  <si>
    <t>https://drive.google.com/file/d/168BPAxT7kCmZQjvcTiVO_s0xgIOYq285/view?usp=sharing</t>
  </si>
  <si>
    <t>34CGB597</t>
  </si>
  <si>
    <t>JF75E5104902</t>
  </si>
  <si>
    <t>LWBJF75A5K1104922</t>
  </si>
  <si>
    <t>https://drive.google.com/file/d/1Dy1Jq3dAvn6Qn7INLCoHNe0RXzX8KZSJ/view?usp=sharing</t>
  </si>
  <si>
    <t>34CGB519</t>
  </si>
  <si>
    <t>JF75E5104939</t>
  </si>
  <si>
    <t>LWBJF75A3K1104885</t>
  </si>
  <si>
    <t>https://drive.google.com/file/d/1YYRMFP34qXwt4IlUWfUdne6M8lwbq_2Z/view?usp=sharing</t>
  </si>
  <si>
    <t>34CGA817</t>
  </si>
  <si>
    <t>JF75E5104812</t>
  </si>
  <si>
    <t>LWBJF75A1K1104934</t>
  </si>
  <si>
    <t>https://drive.google.com/file/d/1uRTKdCZI7-YCWg4_N7XZJ0gpHKjcy4M4/view?usp=sharing</t>
  </si>
  <si>
    <t>34COC992</t>
  </si>
  <si>
    <t>Feneryolu</t>
  </si>
  <si>
    <t>JF75E5106192</t>
  </si>
  <si>
    <t>LWBJF75A7K1106235</t>
  </si>
  <si>
    <t>https://drive.google.com/file/d/1NlRVVUwHVp4pPLtyZ-VbMqhAU5oBQvc9/view?usp=sharing</t>
  </si>
  <si>
    <t>34CGC526</t>
  </si>
  <si>
    <t>Uğur Akbaş</t>
  </si>
  <si>
    <t>JF75E5104920</t>
  </si>
  <si>
    <t>LWBJF75A8K1104865</t>
  </si>
  <si>
    <t>https://drive.google.com/file/d/1-uKEbbnrvpvjt1hHFlblEXms41X0XXQZ/view?usp=sharing</t>
  </si>
  <si>
    <t>34CGC062</t>
  </si>
  <si>
    <t>JF75E5105005</t>
  </si>
  <si>
    <t>LWBJF75A1K1104965</t>
  </si>
  <si>
    <t>https://drive.google.com/file/d/1XXI-3mlZ9NNTVDHQIZWE394b0trAPtAi/view?usp=sharing</t>
  </si>
  <si>
    <t>34CFY074</t>
  </si>
  <si>
    <t>JF75E5105168</t>
  </si>
  <si>
    <t>LWBJF75AXK1105113</t>
  </si>
  <si>
    <t>https://drive.google.com/file/d/1gaINLtfrFS2rdyPtkieRCFZxsxW5_V9_/view?usp=sharing</t>
  </si>
  <si>
    <t>34CEH732</t>
  </si>
  <si>
    <t>JF75E5103030</t>
  </si>
  <si>
    <t>LWBJF75A1K1103198</t>
  </si>
  <si>
    <t>https://drive.google.com/file/d/1ZYWcTWfQNvqF4NSwuNLSjEOOLI-YJOYF/view?usp=sharing</t>
  </si>
  <si>
    <t>34BUT315</t>
  </si>
  <si>
    <t>LJ7BLC1W7JA112019</t>
  </si>
  <si>
    <t>https://drive.google.com/file/d/1C6Ndpp_4ukn-Rz3-F2z-QfdxcyUp7yye/view?usp=sharing</t>
  </si>
  <si>
    <t>34BUD325</t>
  </si>
  <si>
    <t>JF75E5012090</t>
  </si>
  <si>
    <t>LWBJF75A3H1012071</t>
  </si>
  <si>
    <t>https://drive.google.com/file/d/1-N_7r18tRV7VPMliLj5KpX5VxX2JW564/view?usp=sharing</t>
  </si>
  <si>
    <t>34BTZ880</t>
  </si>
  <si>
    <t>JF75E5012522</t>
  </si>
  <si>
    <t>LWBJF75A1H1012523</t>
  </si>
  <si>
    <t>https://drive.google.com/file/d/1Mm15USS8BhgTdJJ-aldVmQbTcM0vatcV/view?usp=sharing</t>
  </si>
  <si>
    <t>34BFB265</t>
  </si>
  <si>
    <t>NM422500006J16822</t>
  </si>
  <si>
    <t>https://drive.google.com/file/d/19Z377NF8QoY4QXYhztwE9TB-oHCwYCwY/view?usp=sharing</t>
  </si>
  <si>
    <t>34BDK473</t>
  </si>
  <si>
    <t>JF75E5008295</t>
  </si>
  <si>
    <t>LWBJF75A5H1008149</t>
  </si>
  <si>
    <t>https://drive.google.com/file/d/1sn2Yphxcwcx9j5_cGO3Jyrv9SsAbOUUv/view?usp=sharing</t>
  </si>
  <si>
    <t>34BDK319</t>
  </si>
  <si>
    <t>JF75E5008260</t>
  </si>
  <si>
    <t>LWBJF75A7H1008167</t>
  </si>
  <si>
    <t>https://drive.google.com/file/d/1jVmYNqym6lmLeBxrctbr5cFslhysMcle/view?usp=sharing</t>
  </si>
  <si>
    <t>34BDK199</t>
  </si>
  <si>
    <t>JF75E5008329</t>
  </si>
  <si>
    <t>LWBJF75A1H1008195</t>
  </si>
  <si>
    <t>https://drive.google.com/file/d/1yY6cp7FjrAeBpiLXRuK4VN0D_XrKY9al/view?usp=sharing</t>
  </si>
  <si>
    <t>34BDK158</t>
  </si>
  <si>
    <t>JF75E5007435</t>
  </si>
  <si>
    <t>LWBJF75A3H1007310</t>
  </si>
  <si>
    <t>https://drive.google.com/file/d/1c_1QL-bC7sM6sGkJ8pI_0a2QLtCIvuIU/view?usp=sharing</t>
  </si>
  <si>
    <t>34BDJ667</t>
  </si>
  <si>
    <t>JF75E5007756</t>
  </si>
  <si>
    <t>LWBJF75A0H1007829</t>
  </si>
  <si>
    <t>https://drive.google.com/file/d/1mtzv8D8_JCcLr0BSqTZiEhWqjUO7siwW/view?usp=sharing</t>
  </si>
  <si>
    <t>34BCN516</t>
  </si>
  <si>
    <t>330A10006672545</t>
  </si>
  <si>
    <t>NM422500006J20527</t>
  </si>
  <si>
    <t>https://drive.google.com/file/d/1hnEFYbfYZvJo19r6sZ4YLs7tMZeh9tkC/view?usp=sharing</t>
  </si>
  <si>
    <t>34NJ0527</t>
  </si>
  <si>
    <t>Koşuyolu</t>
  </si>
  <si>
    <t>JF75E5001966</t>
  </si>
  <si>
    <t>LWBJF75A9H1001883</t>
  </si>
  <si>
    <t>https://drive.google.com/file/d/1zCw13WaPhe8_7UCrKD6iVMUW0UpPDU2L/view?usp=sharing</t>
  </si>
  <si>
    <t>34CGG390</t>
  </si>
  <si>
    <t>JF75E5105078</t>
  </si>
  <si>
    <t>https://drive.google.com/file/d/1PEKFi9rL1_TzBp31fvhtX_JwXjIAmYzk/view?usp=sharing</t>
  </si>
  <si>
    <t>34CES676</t>
  </si>
  <si>
    <t>330A10006898303</t>
  </si>
  <si>
    <t>NM422500006N96036</t>
  </si>
  <si>
    <t>https://drive.google.com/file/d/15mDcGl3GYs8LEg27tUGX10Qf_WS0PNGg/view?usp=sharing</t>
  </si>
  <si>
    <t>34CES247</t>
  </si>
  <si>
    <t>JF75E5103974</t>
  </si>
  <si>
    <t>LWBJF75A1K1104027</t>
  </si>
  <si>
    <t>https://drive.google.com/file/d/1iILZSONh4-Fd0VSqUusm1ID9iAz6RPe3/view?usp=sharing</t>
  </si>
  <si>
    <t>34CDN377</t>
  </si>
  <si>
    <t>JF75E5101583</t>
  </si>
  <si>
    <t>LWBJF75A2K1101539</t>
  </si>
  <si>
    <t>https://drive.google.com/file/d/1mtmb4TJklC0HffzM_UeEfg_Ze7zg0_F5/view?usp=sharing</t>
  </si>
  <si>
    <t>34BVA151</t>
  </si>
  <si>
    <t>JF75E5013630</t>
  </si>
  <si>
    <t>LWBJF75A3H1013494</t>
  </si>
  <si>
    <t>https://drive.google.com/file/d/1YT75IgJTMtpsO4fk-E7e61ElU5aNKTlS/view?usp=sharing</t>
  </si>
  <si>
    <t>34BUP586</t>
  </si>
  <si>
    <t>LJ7BLC1WXJA112001</t>
  </si>
  <si>
    <t>https://drive.google.com/file/d/1gQC0x5b2jbTxOZsIih8i0-fH2_3UcCDK/view?usp=sharing</t>
  </si>
  <si>
    <t>34BUB695</t>
  </si>
  <si>
    <t>JF75E5014066</t>
  </si>
  <si>
    <t>https://drive.google.com/file/d/19SKRJjJJ_TFAeNCOZfPyPa40imPe7vAQ/view?usp=sharing</t>
  </si>
  <si>
    <t>34BUB690</t>
  </si>
  <si>
    <t>JF75E5014118</t>
  </si>
  <si>
    <t>https://drive.google.com/file/d/1GQGeSoQ0BNqtiAQkr9PkAyfn06ceXeE8/view?usp=sharing</t>
  </si>
  <si>
    <t>34BUB686</t>
  </si>
  <si>
    <t>JF75E5014078</t>
  </si>
  <si>
    <t>https://drive.google.com/file/d/1MygYyAB1Cp4c_fluM6ZMyrZl9l13K5zW/view?usp=sharing</t>
  </si>
  <si>
    <t>34BUB685</t>
  </si>
  <si>
    <t>JF75E5014041</t>
  </si>
  <si>
    <t>https://drive.google.com/file/d/12O4hTYY5qUm36zZ-IiFuAJCZm0rAXtrZ/view?usp=sharing</t>
  </si>
  <si>
    <t>34BUB664</t>
  </si>
  <si>
    <t>JF75E5014068</t>
  </si>
  <si>
    <t>https://drive.google.com/file/d/1TfgaXr5SWcKKA5P47Z2igwwn6QLgD9s0/view?usp=sharing</t>
  </si>
  <si>
    <t>34BIG407</t>
  </si>
  <si>
    <t>JF75E5106090</t>
  </si>
  <si>
    <t>LWBJF75A1K1106408</t>
  </si>
  <si>
    <t>https://drive.google.com/file/d/13SfTxyUFUNIujEhDjuFOxLQXiHL22BIw/view?usp=sharing</t>
  </si>
  <si>
    <t>34UN7618</t>
  </si>
  <si>
    <t>İkitelli</t>
  </si>
  <si>
    <t>Yakup Özdoğan</t>
  </si>
  <si>
    <t>199A90006467545</t>
  </si>
  <si>
    <t>NM422500006G75643</t>
  </si>
  <si>
    <t>https://drive.google.com/file/d/1IvorqzNMP407Vmr_GS0ZhDPzZ6o5iYeX/view?usp=sharing</t>
  </si>
  <si>
    <t>34NT2454</t>
  </si>
  <si>
    <t>263A20005763485</t>
  </si>
  <si>
    <t>NM426300006A65657</t>
  </si>
  <si>
    <t>CL</t>
  </si>
  <si>
    <t>https://drive.google.com/file/d/1TvD4rWwD8jQQjnHq8730EntjpYXfNUE3/view?usp=sharing</t>
  </si>
  <si>
    <t>34NT0350</t>
  </si>
  <si>
    <t>JF26E5125514</t>
  </si>
  <si>
    <t>LWBJF26BXD1221859</t>
  </si>
  <si>
    <t>https://drive.google.com/file/d/1JKZ1Ub8Rs5DPrLqvp0MnsYxug0CO6igg/view?usp=sharing</t>
  </si>
  <si>
    <t>34NT0086</t>
  </si>
  <si>
    <t>JF26E5125738</t>
  </si>
  <si>
    <t>LWBJF26B3D1222304</t>
  </si>
  <si>
    <t>https://drive.google.com/file/d/1F1g63etfsWLxgGYKTYc3LSMitssz1tuu/view?usp=sharing</t>
  </si>
  <si>
    <t>34NC7463</t>
  </si>
  <si>
    <t>JF26E5122757</t>
  </si>
  <si>
    <t>LWBJF26B2D1219037</t>
  </si>
  <si>
    <t>https://drive.google.com/file/d/1eSI1d4V4TUOUhbJRpl8Oi3xb_Xtf3xRm/view?usp=sharing</t>
  </si>
  <si>
    <t>34CFZ304</t>
  </si>
  <si>
    <t>JF75E5105129</t>
  </si>
  <si>
    <t>LWBJF75A8K1105076</t>
  </si>
  <si>
    <t>https://drive.google.com/file/d/1vUX_kNynQOkTpZKeSXnGaPunSv27Mlv8/view?usp=sharing</t>
  </si>
  <si>
    <t>34CER469</t>
  </si>
  <si>
    <t>JF75E5103186</t>
  </si>
  <si>
    <t>LWBJF75A3K1103042</t>
  </si>
  <si>
    <t>https://drive.google.com/file/d/1IiQZhCLm4B625TDPuwSrD-WgzQwogXzb/view?usp=sharing</t>
  </si>
  <si>
    <t>34CDN882</t>
  </si>
  <si>
    <t>JF75E5102779</t>
  </si>
  <si>
    <t>LWBJF75A5K1102975</t>
  </si>
  <si>
    <t>https://drive.google.com/file/d/1sc_La_-BPVY1NTv5doXIviu8PgmFVkRG/view?usp=sharing</t>
  </si>
  <si>
    <t>34CDN847</t>
  </si>
  <si>
    <t>JF75E5102783</t>
  </si>
  <si>
    <t>LWBJF75A8K1102971</t>
  </si>
  <si>
    <t>https://drive.google.com/file/d/1ua1yV3TE851wFW14W83RORQR_r6n4OFs/view?usp=sharing</t>
  </si>
  <si>
    <t>34BVA233</t>
  </si>
  <si>
    <t>JF75E5011423</t>
  </si>
  <si>
    <t>https://drive.google.com/file/d/1zPNS-oDQHNASv4ygZFjocQcYG_kqBvwK/view?usp=sharing</t>
  </si>
  <si>
    <t>34BHE136</t>
  </si>
  <si>
    <t>JF75E5009114</t>
  </si>
  <si>
    <t>LWBJF75AXH1008941</t>
  </si>
  <si>
    <t>https://drive.google.com/file/d/1DHfLWBiJy8hzGvwH7JHV55j8FwNnlmHH/view?usp=sharing</t>
  </si>
  <si>
    <t>34BBP455</t>
  </si>
  <si>
    <t>330A10006700728</t>
  </si>
  <si>
    <t>https://drive.google.com/file/d/1lBd7PS90kkg8iP4uKYBb4BzQRJg_ndRj/view?usp=sharing</t>
  </si>
  <si>
    <t>34AR6762</t>
  </si>
  <si>
    <t>JF75E5001511</t>
  </si>
  <si>
    <t>LWBJF75A6H1001436</t>
  </si>
  <si>
    <t>https://drive.google.com/file/d/1fHWXiea2ND1TlYm_0XyL1B9vPklS7E1o/view?usp=sharing</t>
  </si>
  <si>
    <t>34COL958</t>
  </si>
  <si>
    <t>Yıldıztabya</t>
  </si>
  <si>
    <t>Yenka Dağıtım ve Gıda Sanayi Ticaret Limited Şirketi</t>
  </si>
  <si>
    <t>JF75E5106770</t>
  </si>
  <si>
    <t>LWBJF75A3K1106717</t>
  </si>
  <si>
    <t>https://drive.google.com/file/d/13C0nH6Qy7bvMSOOAtbf3W3VoGx_Nfh_m/view?usp=sharing</t>
  </si>
  <si>
    <t>34COC994</t>
  </si>
  <si>
    <t>LWBJF75A5K1106427</t>
  </si>
  <si>
    <t>https://drive.google.com/file/d/1IUjRQFmOrnlqNcGdlLSJqxFg4EiRBk04/view?usp=sharing</t>
  </si>
  <si>
    <t>34CLK147</t>
  </si>
  <si>
    <t>JF75E5105740</t>
  </si>
  <si>
    <t>LWBJF75A3K1105700</t>
  </si>
  <si>
    <t>https://drive.google.com/file/d/1hJZjyZgXg4idrpasKzl71UQgS4zLjAEs/view?usp=sharing</t>
  </si>
  <si>
    <t>34CLB980</t>
  </si>
  <si>
    <t>JF75E5105670</t>
  </si>
  <si>
    <t>LWBJF75A4K1105642</t>
  </si>
  <si>
    <t>https://drive.google.com/file/d/1e4pr5XO0tv-MIQ7vGiWklwRjxMfTzKnJ/view?usp=sharing</t>
  </si>
  <si>
    <t>34CLB949</t>
  </si>
  <si>
    <t>JF75E5105743</t>
  </si>
  <si>
    <t>LWBJF75A9K1105703</t>
  </si>
  <si>
    <t>https://drive.google.com/file/d/1p5wu-w_MMxA4PNUirHLv1dEXbR-k82Ye/view?usp=sharing</t>
  </si>
  <si>
    <t>34CLB369</t>
  </si>
  <si>
    <t>JF75E5105676</t>
  </si>
  <si>
    <t>LWBJF75A2K1105641</t>
  </si>
  <si>
    <t>https://drive.google.com/file/d/1ZymsmAWfInHeC4ZcH0133ywbM6edrFiy/view?usp=sharing</t>
  </si>
  <si>
    <t>34CLB069</t>
  </si>
  <si>
    <t>JF75E5105777</t>
  </si>
  <si>
    <t>https://drive.google.com/file/d/1Cb0AtvsxqG_JLnFVCNT7VFMT8W7PdP6V/view?usp=sharing</t>
  </si>
  <si>
    <t>34CLB063</t>
  </si>
  <si>
    <t>JF75E5105329</t>
  </si>
  <si>
    <t>LWBJF75A5K1105262</t>
  </si>
  <si>
    <t>https://drive.google.com/file/d/1GkiPrl7TKtCZawvEMIE2ECvUgm0mhkoi/view?usp=sharing</t>
  </si>
  <si>
    <t>34CLA929</t>
  </si>
  <si>
    <t>JF75E5105269</t>
  </si>
  <si>
    <t>LWBJF75A0K1105248</t>
  </si>
  <si>
    <t>https://drive.google.com/file/d/1s69SsGiEn2nh-gUMCuVk9i17zlqhcKNT/view?usp=sharing</t>
  </si>
  <si>
    <t>34CLA807</t>
  </si>
  <si>
    <t>JF75E5105791</t>
  </si>
  <si>
    <t>LWBJF75A3K1105759</t>
  </si>
  <si>
    <t>https://drive.google.com/file/d/15Tr0WpOCmv-6QCg96u_gnewjpPOaOayM/view?usp=sharing</t>
  </si>
  <si>
    <t>34BSZ662</t>
  </si>
  <si>
    <t>330A10006842527</t>
  </si>
  <si>
    <t>NM422500006M56186</t>
  </si>
  <si>
    <t>https://drive.google.com/file/d/1v9ArjmhIVh40ncocqDD2xvWGzEWQw56p/view?usp=sharing</t>
  </si>
  <si>
    <t>34BSZ661</t>
  </si>
  <si>
    <t>Kağıthane Nef</t>
  </si>
  <si>
    <t>Yiğit Yaman &amp; Mert Yaman Adi Ortaklığı</t>
  </si>
  <si>
    <t>https://drive.google.com/file/d/1C1D18idWX_kjluwk2y0CRQWWhHKuQ2Xt/view?usp=sharing</t>
  </si>
  <si>
    <t>34BTT139</t>
  </si>
  <si>
    <t>JEZ5E5014080</t>
  </si>
  <si>
    <t>LWBJEZ5A4H1013908</t>
  </si>
  <si>
    <t>https://drive.google.com/file/d/1S_eJ514yTrRTYl-XR2g1fqHccejTRhdU/view?usp=sharing</t>
  </si>
  <si>
    <t>34BTT174</t>
  </si>
  <si>
    <t>JF75E5013992</t>
  </si>
  <si>
    <t>LWBJF75A8H1013961</t>
  </si>
  <si>
    <t>https://drive.google.com/file/d/1Jcui2Q-yD5vHKccc90_rnGS0-U5PEF-L/view?usp=sharing</t>
  </si>
  <si>
    <t>34BTT202</t>
  </si>
  <si>
    <t>JF75E5013994</t>
  </si>
  <si>
    <t>18..10.2021</t>
  </si>
  <si>
    <t>https://drive.google.com/file/d/1uP1YxuR0Q_oNgwPfjLpaXqSr7QSrE6tY/view?usp=sharing</t>
  </si>
  <si>
    <t>34BTT208</t>
  </si>
  <si>
    <t>JF75E5014095</t>
  </si>
  <si>
    <t>LWBJF75A0H1013906</t>
  </si>
  <si>
    <t>https://drive.google.com/file/d/1XIIL9NJNweULEuA5ge2plh1O-vpIeNFQ/view?usp=sharing</t>
  </si>
  <si>
    <t>34BTT210</t>
  </si>
  <si>
    <t>JF75E5014084</t>
  </si>
  <si>
    <t>https://drive.google.com/file/d/1aZxYUrINXXer-KZ2D9wHXWWN6jcL0Gtg/view?usp=sharing</t>
  </si>
  <si>
    <t>34BUT339</t>
  </si>
  <si>
    <t>https://drive.google.com/file/d/1GjMF1jWfvN01-MiK74x2QEDjvMUrxWfX/view?usp=sharing</t>
  </si>
  <si>
    <t>34CEH403</t>
  </si>
  <si>
    <t>JF75E5103136</t>
  </si>
  <si>
    <t>LWBJF75A8K1102999</t>
  </si>
  <si>
    <t>https://drive.google.com/file/d/19196yUaCZlWLxBgVf51OrV1R9krxAJG6/view?usp=sharing</t>
  </si>
  <si>
    <t>34CEK313</t>
  </si>
  <si>
    <t>JF75E5103153</t>
  </si>
  <si>
    <t>LWBJF75A4K1103017</t>
  </si>
  <si>
    <t>https://drive.google.com/file/d/16ELvQxLcUiuU2gy-M3DgmUgrjte1x2SK/view?usp=sharing</t>
  </si>
  <si>
    <t>34CFD594</t>
  </si>
  <si>
    <t>330A10006898288</t>
  </si>
  <si>
    <t>NM422500006N98399</t>
  </si>
  <si>
    <t>https://drive.google.com/file/d/1GXoyDzPVkXjcI95WhaMYX10wva0U2IF3/view?usp=sharing</t>
  </si>
  <si>
    <t>34COD939</t>
  </si>
  <si>
    <t>JF75E5014107</t>
  </si>
  <si>
    <t>LWBJF75A2H1013891</t>
  </si>
  <si>
    <t>https://drive.google.com/file/d/1G_zEUWtE736Gdu5P1TXWM5vpN9v_Wr7G/view?usp=sharing</t>
  </si>
  <si>
    <t>34BSZ950</t>
  </si>
  <si>
    <t>Güneşli</t>
  </si>
  <si>
    <t>Yunus Gül &amp; Serhat Duman Adi Ortaklığı</t>
  </si>
  <si>
    <t>330A10006837102</t>
  </si>
  <si>
    <t>NM422500006M52991</t>
  </si>
  <si>
    <t>34BZE499</t>
  </si>
  <si>
    <t>JF75E5106263</t>
  </si>
  <si>
    <t>LWBJF75A5K1106217</t>
  </si>
  <si>
    <t>https://drive.google.com/file/d/1i9q9XIO8495buCOzU4yywlJ9XMhZyqz4/view?usp=sharing</t>
  </si>
  <si>
    <t>34BZE635</t>
  </si>
  <si>
    <t>JF75E5106226</t>
  </si>
  <si>
    <t>LWBJF75A8K1106177</t>
  </si>
  <si>
    <t>https://drive.google.com/file/d/1TGxY3O77kxyBfCHgY01G69tKgpU5rK9V/view?usp=sharing</t>
  </si>
  <si>
    <t>34CJU358</t>
  </si>
  <si>
    <t>JF75E5105523</t>
  </si>
  <si>
    <t>LWBJF75A0K1105458</t>
  </si>
  <si>
    <t>https://drive.google.com/file/d/1JWio2tGW1jG-_K76Cdb5_B91zb8bpkJ-/view?usp=sharing</t>
  </si>
  <si>
    <t>34CJU447</t>
  </si>
  <si>
    <t>JF75E5105459</t>
  </si>
  <si>
    <t>LWBJF75A3K1105390</t>
  </si>
  <si>
    <t>https://drive.google.com/file/d/1okXYWODVMndCpRy5yiOpZR4569G_errM/view?usp=sharing</t>
  </si>
  <si>
    <t>34CJU465</t>
  </si>
  <si>
    <t>LWBJF75A7K1105358</t>
  </si>
  <si>
    <t>https://drive.google.com/file/d/1Kdm0mquT70pM_4odTfTgbpb3N5C1bYLr/view?usp=sharing</t>
  </si>
  <si>
    <t>34CJU548</t>
  </si>
  <si>
    <t>JF75E5105433</t>
  </si>
  <si>
    <t>LWBJF75A2K1105364</t>
  </si>
  <si>
    <t>https://drive.google.com/file/d/1pziQQAU5dw7HbGIv_EsDACIYwUiwz_k7/view?usp=sharing</t>
  </si>
  <si>
    <t>34CJU616</t>
  </si>
  <si>
    <t>JF75E5105352</t>
  </si>
  <si>
    <t>LWBJF75AXK1105452</t>
  </si>
  <si>
    <t>https://drive.google.com/file/d/1QTNSU-Pm_TIHIxn2wIjrY0HviDm-E75i/view?usp=sharing</t>
  </si>
  <si>
    <t>34CJU694</t>
  </si>
  <si>
    <t>JF75E5105360</t>
  </si>
  <si>
    <t>https://drive.google.com/file/d/1gXP_-oP1oDZZ4bMSon2tVGJisybge0Ot/view?usp=sharing</t>
  </si>
  <si>
    <t>34CJU817</t>
  </si>
  <si>
    <t>JF75E5105527</t>
  </si>
  <si>
    <t>LWBJF75A2K1105462</t>
  </si>
  <si>
    <t>https://drive.google.com/file/d/1zlZjk0CAOd0NtH7w6HLdEYauw6pPF_Yi/view?usp=sharing</t>
  </si>
  <si>
    <t>34CJV116</t>
  </si>
  <si>
    <t>JF75E5105364</t>
  </si>
  <si>
    <t>LWBJF75A4K1105298</t>
  </si>
  <si>
    <t>https://drive.google.com/file/d/1FViX7CMLwQWU4v3rnA9VknLHV7I8bNk9/view?usp=sharing</t>
  </si>
  <si>
    <t>34CLJ117</t>
  </si>
  <si>
    <t>NM422500006P55591</t>
  </si>
  <si>
    <t>https://drive.google.com/file/d/1ANOZib8mUSKI91CspyVYTnRcAKI0A6M9/view?usp=sharing</t>
  </si>
  <si>
    <t>34CMH051</t>
  </si>
  <si>
    <t>JF75E5105859</t>
  </si>
  <si>
    <t>LWBJF75A2K1105803</t>
  </si>
  <si>
    <t>https://drive.google.com/file/d/17uhSz7XjhFxssBcPfGViLtqed0dHK9C8/view?usp=sharing</t>
  </si>
  <si>
    <t>34BBP405</t>
  </si>
  <si>
    <t>Küçükbakkalköy</t>
  </si>
  <si>
    <t>330A10006684147</t>
  </si>
  <si>
    <t>https://drive.google.com/file/d/1FpExRtEsE23_xLnuJsaiynTRtSfxVfac/view?usp=sharing</t>
  </si>
  <si>
    <t>34BCN532</t>
  </si>
  <si>
    <t>330A10006695417</t>
  </si>
  <si>
    <t>NM422500006J24175</t>
  </si>
  <si>
    <t>https://drive.google.com/file/d/1wejNJFdFxVMTGnSjmSTDauwQ5V2K0Uac/view?usp=sharing</t>
  </si>
  <si>
    <t>34BUT345</t>
  </si>
  <si>
    <t>QS60V1000W181121300090R</t>
  </si>
  <si>
    <t>LJ7BLC1W6JA112027</t>
  </si>
  <si>
    <t>https://drive.google.com/file/d/1mXnfRHACgcrFpfxGQk_2pi2RI7kmCXOU/view?usp=sharing</t>
  </si>
  <si>
    <t>34BTZ673</t>
  </si>
  <si>
    <t>JF75E5013955</t>
  </si>
  <si>
    <t>LWBJF75A0H1013856</t>
  </si>
  <si>
    <t>https://drive.google.com/file/d/1p5f3nPi04HFAXHo92wx0Tml9Hqzp424V/view?usp=sharing</t>
  </si>
  <si>
    <t>34BUA009</t>
  </si>
  <si>
    <t>JF75E5014076</t>
  </si>
  <si>
    <t>LWBJF75A5H1013903</t>
  </si>
  <si>
    <t>https://drive.google.com/file/d/11GMWJjXqwTIsZkeYrK-YGE3vWiHrCaUP/view?usp=sharing</t>
  </si>
  <si>
    <t>34BUA051</t>
  </si>
  <si>
    <t>JF75E5013947</t>
  </si>
  <si>
    <t>LWBJF75A1H1013848</t>
  </si>
  <si>
    <t>https://drive.google.com/file/d/1RLFcwuFZwm1vX9xQqi6atGM6WuIhoBRc/view?usp=sharing</t>
  </si>
  <si>
    <t>34BVA322</t>
  </si>
  <si>
    <t>JF75E5013533</t>
  </si>
  <si>
    <t>LWBJF75A3H1013544</t>
  </si>
  <si>
    <t>https://drive.google.com/file/d/1f-Lig8K5lMnaSbjkRA2F_X8onqd7UTJ6/view?usp=sharing</t>
  </si>
  <si>
    <t>34NC7329</t>
  </si>
  <si>
    <t>JF26E5122752</t>
  </si>
  <si>
    <t>LWBJF26B9D1219083</t>
  </si>
  <si>
    <t>https://drive.google.com/file/d/1mLRq9DmzLkYQagKbx6jKTjidsToUzWaS/view?usp=sharing</t>
  </si>
  <si>
    <t>34NT0083</t>
  </si>
  <si>
    <t>JF26E5125797</t>
  </si>
  <si>
    <t>LWBJF26B7D1222337</t>
  </si>
  <si>
    <t>https://drive.google.com/file/d/1agKphUr6_NQA7MmItkITG_k-OjkbDyri/view?usp=sharing</t>
  </si>
  <si>
    <t>34PR0734</t>
  </si>
  <si>
    <t>JF26E5128188</t>
  </si>
  <si>
    <t>LWBJF26B7D1224296</t>
  </si>
  <si>
    <t>https://drive.google.com/file/d/1axY9VT5lou1lNg9boh9ImaBBXDZ14-_T/view?usp=sharing</t>
  </si>
  <si>
    <t>34SL9958</t>
  </si>
  <si>
    <t>JF75E5001023</t>
  </si>
  <si>
    <t>LWBJF75A1H1001070</t>
  </si>
  <si>
    <t>https://drive.google.com/file/d/1tJ-iXzoimSkHufuZ0M-PSnfZAIDKAEUz/view?usp=sharing</t>
  </si>
  <si>
    <t>34TD4587</t>
  </si>
  <si>
    <t>JF26E5133259</t>
  </si>
  <si>
    <t>LWBJF26B2D1229373</t>
  </si>
  <si>
    <t>https://drive.google.com/file/d/1EL3mBFl9kEldp942LKqdWCjtaRCefcLv/view?usp=sharing</t>
  </si>
  <si>
    <t>34TD7488</t>
  </si>
  <si>
    <t>JF26E5133106</t>
  </si>
  <si>
    <t>LWBJF26B1D1229297</t>
  </si>
  <si>
    <t>34BCA851</t>
  </si>
  <si>
    <t>330A10006689846</t>
  </si>
  <si>
    <t>https://drive.google.com/file/d/1o4HtURqU4ZhYBLvV6cTtxSsbflk3tQyB/view?usp=sharing</t>
  </si>
  <si>
    <t>34BTU340</t>
  </si>
  <si>
    <t>JF59E5106145</t>
  </si>
  <si>
    <t>https://drive.google.com/file/d/1RLzMpdmZNwvN33Rr2NYoAkjgwEXrRV8O/view?usp=sharing</t>
  </si>
  <si>
    <t>34CGC014</t>
  </si>
  <si>
    <t>Selimiye</t>
  </si>
  <si>
    <t>Zekiye Mataracı &amp; Birsel Mataracı Adi Ortaklığı</t>
  </si>
  <si>
    <t>JF75E5105057</t>
  </si>
  <si>
    <t>LWBJF75A8K1105000</t>
  </si>
  <si>
    <t>https://drive.google.com/file/d/10CNuWCHcDSjbSHp1CmGhitUf2MENkKQS/view?usp=sharing</t>
  </si>
  <si>
    <t>34CGC103</t>
  </si>
  <si>
    <t>JF75E5105095</t>
  </si>
  <si>
    <t>LWBJF75A9K1105037</t>
  </si>
  <si>
    <t>https://drive.google.com/file/d/16E1gf1BCIsGX-4nYOt4q7rFpM7KoDcm3/view?usp=sharing</t>
  </si>
  <si>
    <t>34CGC167</t>
  </si>
  <si>
    <t>JF75E5104594</t>
  </si>
  <si>
    <t>LWBJF75A0K1104603</t>
  </si>
  <si>
    <t>https://drive.google.com/file/d/1t042inolYUGOjDgU0aJozo_gCGLodspH/view?usp=sharing</t>
  </si>
  <si>
    <t>34CGC287</t>
  </si>
  <si>
    <t>JF75E5104695</t>
  </si>
  <si>
    <t>LWBJF75A1K1104724</t>
  </si>
  <si>
    <t>https://drive.google.com/file/d/1gvt2gJAlEPW7ruBUsjIh5aTJMiqcAxRv/view?usp=sharing</t>
  </si>
  <si>
    <t>34CGC814</t>
  </si>
  <si>
    <t>JF75E5104694</t>
  </si>
  <si>
    <t>LWBJF75A7K1104744</t>
  </si>
  <si>
    <t>https://drive.google.com/file/d/1POPUKNm5LAmM95Gi_IP4krhIVwVpJWSV/view?usp=sharing</t>
  </si>
  <si>
    <t>34CMS358</t>
  </si>
  <si>
    <t>330A10006917527</t>
  </si>
  <si>
    <t>NM422500006P52184</t>
  </si>
  <si>
    <t>https://drive.google.com/file/d/11-oshxkVjM7eynUAzdkrtCBPzPfHKbQe/view?usp=sharing</t>
  </si>
  <si>
    <t>34COF676</t>
  </si>
  <si>
    <t>JF75E5104717</t>
  </si>
  <si>
    <t>LWBJF75A9K1104762</t>
  </si>
  <si>
    <t>https://drive.google.com/file/d/17r8FKyiML9Gi1dIGE45u2xbejrLX8ols/view?usp=sharing</t>
  </si>
  <si>
    <t>Renk</t>
  </si>
  <si>
    <t>Ali Dal</t>
  </si>
  <si>
    <t>Siyah</t>
  </si>
  <si>
    <t>Yeşil</t>
  </si>
  <si>
    <t>Peugeot</t>
  </si>
  <si>
    <t>Mavi</t>
  </si>
  <si>
    <t>Pembe</t>
  </si>
  <si>
    <t>Sarı</t>
  </si>
  <si>
    <t>Avis</t>
  </si>
  <si>
    <t>Kahverengi</t>
  </si>
  <si>
    <t>Gri</t>
  </si>
  <si>
    <t>Ece Barlas &amp; Neslihan Şahin Adi Ortaklığı</t>
  </si>
  <si>
    <t>Garenta</t>
  </si>
  <si>
    <t>Fatih</t>
  </si>
  <si>
    <t>Multicar</t>
  </si>
  <si>
    <t>Gaziosmanpaşa</t>
  </si>
  <si>
    <t>Sixt</t>
  </si>
  <si>
    <t>Seyrantepe</t>
  </si>
  <si>
    <t>Tarabya</t>
  </si>
  <si>
    <t>Topkapı</t>
  </si>
  <si>
    <t>Tüyap</t>
  </si>
  <si>
    <t>Veliefendi</t>
  </si>
  <si>
    <t>İzmit</t>
  </si>
  <si>
    <t>Pınarbaşı</t>
  </si>
  <si>
    <t>Asansör</t>
  </si>
  <si>
    <t>Çiğli</t>
  </si>
  <si>
    <t>Erzene</t>
  </si>
  <si>
    <t>34COC975</t>
  </si>
  <si>
    <t>34BUA083</t>
  </si>
  <si>
    <t>34SG9219</t>
  </si>
  <si>
    <t>JF75E5012602</t>
  </si>
  <si>
    <t>JF75E5102059</t>
  </si>
  <si>
    <t>JF75E5105478</t>
  </si>
  <si>
    <t>JF75E5105428</t>
  </si>
  <si>
    <t>JF75E5105480</t>
  </si>
  <si>
    <t>JF75E5106510</t>
  </si>
  <si>
    <t>LWBJF80A011005159</t>
  </si>
  <si>
    <t>LWBJF80A011004735</t>
  </si>
  <si>
    <t>LWBJF75A0K1105587</t>
  </si>
  <si>
    <t>https://drive.google.com/file/d/1BTxu71RB0DWj5bqZQH0QOYK4ACMWwLO6/view?usp=sharing</t>
  </si>
  <si>
    <t>LWBJF75A9H1013919</t>
  </si>
  <si>
    <t>NM422500006G83914</t>
  </si>
  <si>
    <t>NM426300006A16532</t>
  </si>
  <si>
    <t>https://drive.google.com/file/d/1Qn6p3MFnCH6pGu_jWERsTBfnpq2fPIbj/view?usp=sharing</t>
  </si>
  <si>
    <t>https://drive.google.com/file/d/1hKhnJII1j_CuSBGpaVXEiPJO-RDa0m64/view?usp=sharing</t>
  </si>
  <si>
    <t>PLAKA</t>
  </si>
  <si>
    <t>MOTOR NO</t>
  </si>
  <si>
    <t>SASI NO</t>
  </si>
  <si>
    <t>MARKA</t>
  </si>
  <si>
    <t>MODEL</t>
  </si>
  <si>
    <t>YIL</t>
  </si>
  <si>
    <t>KULLANIM TARZI</t>
  </si>
  <si>
    <t>EK621625</t>
  </si>
  <si>
    <t>TOFAS-FİAT</t>
  </si>
  <si>
    <t>FIORINO 1.3 MJET 95HP CARGO S1 Euro6 +025</t>
  </si>
  <si>
    <t>KAMYONET-PANEL/GLASS VAN TİPİ</t>
  </si>
  <si>
    <t>EK621691</t>
  </si>
  <si>
    <t>34BSZ660</t>
  </si>
  <si>
    <t>EK621702</t>
  </si>
  <si>
    <t>330A10006840367</t>
  </si>
  <si>
    <t>NM422500006M52456</t>
  </si>
  <si>
    <t>EK621622</t>
  </si>
  <si>
    <t>EK621706</t>
  </si>
  <si>
    <t>EK621807</t>
  </si>
  <si>
    <t>EK621801</t>
  </si>
  <si>
    <t>EK621809</t>
  </si>
  <si>
    <t>EK621581</t>
  </si>
  <si>
    <t>34BSZ664</t>
  </si>
  <si>
    <t>EK621617</t>
  </si>
  <si>
    <t>330A10006837127</t>
  </si>
  <si>
    <t>NM422500006M52850</t>
  </si>
  <si>
    <t>34BSZ659</t>
  </si>
  <si>
    <t>EK621689</t>
  </si>
  <si>
    <t>330A10006840449</t>
  </si>
  <si>
    <t>NM422500006M53922</t>
  </si>
  <si>
    <t>EK621628</t>
  </si>
  <si>
    <t>330A10006840450</t>
  </si>
  <si>
    <t>NM422500006M52267</t>
  </si>
  <si>
    <t>EK621624</t>
  </si>
  <si>
    <t>EK621627</t>
  </si>
  <si>
    <t>EK621806</t>
  </si>
  <si>
    <t>EK621799</t>
  </si>
  <si>
    <t>NM422500006M54026</t>
  </si>
  <si>
    <t>EK621800</t>
  </si>
  <si>
    <t>34BSZ951</t>
  </si>
  <si>
    <t>EK621583</t>
  </si>
  <si>
    <t>330A10006842240</t>
  </si>
  <si>
    <t>NM422500006M60914</t>
  </si>
  <si>
    <t>EK621623</t>
  </si>
  <si>
    <t>EK621707</t>
  </si>
  <si>
    <t>34BSZ744</t>
  </si>
  <si>
    <t>EK621619</t>
  </si>
  <si>
    <t>330A10006737735</t>
  </si>
  <si>
    <t>NM422500006J59343</t>
  </si>
  <si>
    <t>EK621621</t>
  </si>
  <si>
    <t>EK621692</t>
  </si>
  <si>
    <t>EK621797</t>
  </si>
  <si>
    <t>EK621688</t>
  </si>
  <si>
    <t>EK621700</t>
  </si>
  <si>
    <t>330A10006755919</t>
  </si>
  <si>
    <t>EK621805</t>
  </si>
  <si>
    <t>EK621686</t>
  </si>
  <si>
    <t>34BSZ788</t>
  </si>
  <si>
    <t>EK621708</t>
  </si>
  <si>
    <t>330A10006764216</t>
  </si>
  <si>
    <t>NM422500006L19555</t>
  </si>
  <si>
    <t>34BSZ741</t>
  </si>
  <si>
    <t>EK621618</t>
  </si>
  <si>
    <t>330A10006760752</t>
  </si>
  <si>
    <t>NM422500006L18713</t>
  </si>
  <si>
    <t>34BSZ798</t>
  </si>
  <si>
    <t>EK621795</t>
  </si>
  <si>
    <t>330A10006781933</t>
  </si>
  <si>
    <t>NM422500006L38434</t>
  </si>
  <si>
    <t>EK621803</t>
  </si>
  <si>
    <t>EK621693</t>
  </si>
  <si>
    <t>EK621616</t>
  </si>
  <si>
    <t>34BSZ739</t>
  </si>
  <si>
    <t>EK621690</t>
  </si>
  <si>
    <t>330A10006840389</t>
  </si>
  <si>
    <t>NM422500006M53129</t>
  </si>
  <si>
    <t>EK621804</t>
  </si>
  <si>
    <t>NM422500006M45273</t>
  </si>
  <si>
    <t>34BSZ785</t>
  </si>
  <si>
    <t>EK621808</t>
  </si>
  <si>
    <t>330A10006837131</t>
  </si>
  <si>
    <t>NM422500006M47122</t>
  </si>
  <si>
    <t>EK621798</t>
  </si>
  <si>
    <t>EK621626</t>
  </si>
  <si>
    <t>EK621796</t>
  </si>
  <si>
    <t>RUHSAT SERİ NO</t>
  </si>
  <si>
    <t>MARKA KODU</t>
  </si>
  <si>
    <t>TİP KODU</t>
  </si>
  <si>
    <t>34BBR187</t>
  </si>
  <si>
    <t>34BCN507</t>
  </si>
  <si>
    <t>34BCP292</t>
  </si>
  <si>
    <t>34BBP470</t>
  </si>
  <si>
    <t>34BCN525</t>
  </si>
  <si>
    <t>34BBP563</t>
  </si>
  <si>
    <t>34BBP488</t>
  </si>
  <si>
    <t>34BCN965</t>
  </si>
  <si>
    <t>34BCP055</t>
  </si>
  <si>
    <t>34BCJ780</t>
  </si>
  <si>
    <t>34BCJ752</t>
  </si>
  <si>
    <t>34BCP007</t>
  </si>
  <si>
    <t>34BCN522</t>
  </si>
  <si>
    <t>34BBP646</t>
  </si>
  <si>
    <t>34BBP543</t>
  </si>
  <si>
    <t>34BBP597</t>
  </si>
  <si>
    <t>34BCN959</t>
  </si>
  <si>
    <t>34BCN450</t>
  </si>
  <si>
    <t>34BBR168</t>
  </si>
  <si>
    <t>34BBP678</t>
  </si>
  <si>
    <t>34BBP582</t>
  </si>
  <si>
    <t>34BCP020</t>
  </si>
  <si>
    <t>34BCN108</t>
  </si>
  <si>
    <t>34BCN490</t>
  </si>
  <si>
    <t>ALİ DAL</t>
  </si>
  <si>
    <t>ALKAN KIRAÇ</t>
  </si>
  <si>
    <t>ALPASLAN ÇELİK</t>
  </si>
  <si>
    <t>ALPER YILDIZ</t>
  </si>
  <si>
    <t>KENAN DELİBAŞ</t>
  </si>
  <si>
    <t>CEM YAVUZ</t>
  </si>
  <si>
    <t>ENES KARACA</t>
  </si>
  <si>
    <t>EROL DEMİR</t>
  </si>
  <si>
    <t>FERHAT BULUT</t>
  </si>
  <si>
    <t>GÖKHAN BAYDAR</t>
  </si>
  <si>
    <t>HAKKI KÖROĞLU</t>
  </si>
  <si>
    <t>HALUK ÖMEROĞLU</t>
  </si>
  <si>
    <t>HASAN HÜSEYİN BAKAN</t>
  </si>
  <si>
    <t>KAZIM ERCAN</t>
  </si>
  <si>
    <t>MEHMET DOĞAN</t>
  </si>
  <si>
    <t>MEHMET KARADOĞAN</t>
  </si>
  <si>
    <t>MEHMET KAYABAŞI</t>
  </si>
  <si>
    <t>MEHMET YALÇINKAYA</t>
  </si>
  <si>
    <t>MEHMET YALMAN</t>
  </si>
  <si>
    <t>MERT CAN</t>
  </si>
  <si>
    <t>MURAT ARICAN</t>
  </si>
  <si>
    <t>MURAT TOPÇU</t>
  </si>
  <si>
    <t>MUSTAFA MENTEŞEOĞLU</t>
  </si>
  <si>
    <t>MUSTAFA TEKER</t>
  </si>
  <si>
    <t>SAİT VOLKAN KARAPINAR</t>
  </si>
  <si>
    <t>SALİH TORUN</t>
  </si>
  <si>
    <t>SELÇUK ERCAN</t>
  </si>
  <si>
    <t>SELÇUK YILDIRIM</t>
  </si>
  <si>
    <t>SERHAT OĞUZHAN ADALI</t>
  </si>
  <si>
    <t>SÜLEYMAN YILMAZ</t>
  </si>
  <si>
    <t>ŞAFAK SABIRHOŞGÖR</t>
  </si>
  <si>
    <t>KADİR AYTAR</t>
  </si>
  <si>
    <t>MEHMET ŞENAY TUTAL</t>
  </si>
  <si>
    <t>EVREN DEMİRAĞ</t>
  </si>
  <si>
    <t>UĞUR AKBAŞ</t>
  </si>
  <si>
    <t>ULUTAN YAMAK</t>
  </si>
  <si>
    <t>YAKUP ÖZDOĞAN</t>
  </si>
  <si>
    <t>YUSUF URAL</t>
  </si>
  <si>
    <t>TURGAY YARIŞ</t>
  </si>
  <si>
    <t>34BCN935</t>
  </si>
  <si>
    <t>Dinçer Kaydı</t>
  </si>
  <si>
    <t>Getir Kaydı</t>
  </si>
  <si>
    <t>MiTu Motorlu Araçlar Anonim Şirketi</t>
  </si>
  <si>
    <t>2012</t>
  </si>
  <si>
    <t>QS60V1000W181121300066R</t>
  </si>
  <si>
    <t>LJ7BLC1W1JA112033</t>
  </si>
  <si>
    <t>34BUT347</t>
  </si>
  <si>
    <t>LJ7BLC1W4JA112060</t>
  </si>
  <si>
    <t>QS60V1000W181121300031R</t>
  </si>
  <si>
    <t>34BUT353</t>
  </si>
  <si>
    <t>LJ7BLC1W6JA112061</t>
  </si>
  <si>
    <t>QS60V1000W181121300036R</t>
  </si>
  <si>
    <t>34BUS850</t>
  </si>
  <si>
    <t>LJ7BLC1W5JA112049</t>
  </si>
  <si>
    <t>QS60V1000W181121300012R</t>
  </si>
  <si>
    <t>34BUS905</t>
  </si>
  <si>
    <t>LJ7BLC1W2JA112011</t>
  </si>
  <si>
    <t>QS60V1000W181121300095R</t>
  </si>
  <si>
    <t>34BUT108</t>
  </si>
  <si>
    <t>LJ7BLC1W6JA112044</t>
  </si>
  <si>
    <t>QS60V1000W181121300005R</t>
  </si>
  <si>
    <t>34BUT120</t>
  </si>
  <si>
    <t>LJ7BLC1W1JA112047</t>
  </si>
  <si>
    <t>QS60V1000W181121300077R</t>
  </si>
  <si>
    <t>34BUT153</t>
  </si>
  <si>
    <t>LJ7BLC1W0JA112024</t>
  </si>
  <si>
    <t>QS60V1000W181121300027R</t>
  </si>
  <si>
    <t>34BUT185</t>
  </si>
  <si>
    <t>LJ7BLC1W4JA112043</t>
  </si>
  <si>
    <t>QS60V1000W181121300010R</t>
  </si>
  <si>
    <t>34BUT250</t>
  </si>
  <si>
    <t>LJ7BLC1W5JA112035</t>
  </si>
  <si>
    <t>QS60V1000W181121300073R</t>
  </si>
  <si>
    <t>34BUT306</t>
  </si>
  <si>
    <t>LJ7BLC1W5JA112021</t>
  </si>
  <si>
    <t>QS60V1000W181121300053R</t>
  </si>
  <si>
    <t>34BUT322</t>
  </si>
  <si>
    <t>LJ7BLC1W8JA112014</t>
  </si>
  <si>
    <t>QS60V1000W181121300048R</t>
  </si>
  <si>
    <t>34BUT323</t>
  </si>
  <si>
    <t>LJ7BLC1W8JA112045</t>
  </si>
  <si>
    <t>QS60V1000W181121300063R</t>
  </si>
  <si>
    <t>34BUT327</t>
  </si>
  <si>
    <t>LJ7BLC1W4JA112009</t>
  </si>
  <si>
    <t>QS60V1000W181121300002R</t>
  </si>
  <si>
    <t>34BUT334</t>
  </si>
  <si>
    <t>LJ7BLC1W2JA112056</t>
  </si>
  <si>
    <t>QS60V1000W181121300019R</t>
  </si>
  <si>
    <t>34BUT341</t>
  </si>
  <si>
    <t>LJ7BLC1W6JA112013</t>
  </si>
  <si>
    <t>QS60V1000W181121300087R</t>
  </si>
  <si>
    <t>34BUT351</t>
  </si>
  <si>
    <t>LJ7BLC1W7JA112022</t>
  </si>
  <si>
    <t>QS60V1000W181121300084R</t>
  </si>
  <si>
    <t>34BUT358</t>
  </si>
  <si>
    <t>LJ7BLC1W9JA112099</t>
  </si>
  <si>
    <t>QS60V1000W181121300009R</t>
  </si>
  <si>
    <t>34BUT380</t>
  </si>
  <si>
    <t>LJ7BLC1W1JA112095</t>
  </si>
  <si>
    <t>QS60V1000W181121300085R</t>
  </si>
  <si>
    <t>34BUT382</t>
  </si>
  <si>
    <t>LJ7BLC1W6JA112075</t>
  </si>
  <si>
    <t>QS60V1000W181121300099R</t>
  </si>
  <si>
    <t>34BUT383</t>
  </si>
  <si>
    <t>LJ7BLC1W8JA112076</t>
  </si>
  <si>
    <t>QS60V1000W181121300013R</t>
  </si>
  <si>
    <t>34BUT384</t>
  </si>
  <si>
    <t>LJ7BLC1W7JA112005</t>
  </si>
  <si>
    <t>QS60V1000W181121300004R</t>
  </si>
  <si>
    <t>34BUT385</t>
  </si>
  <si>
    <t>LJ7BLC1WXJA112077</t>
  </si>
  <si>
    <t>QS60V1000W181121300082R</t>
  </si>
  <si>
    <t>34BUT387</t>
  </si>
  <si>
    <t>LJ7BLC1W3JA112079</t>
  </si>
  <si>
    <t>QS60V1000W181121300007R</t>
  </si>
  <si>
    <t>34BUT389</t>
  </si>
  <si>
    <t>LJ7BLC1W9JA112006</t>
  </si>
  <si>
    <t>QS60V1000W181121300034R</t>
  </si>
  <si>
    <t>34BUT390</t>
  </si>
  <si>
    <t>LJ7BLC1W1JA112081</t>
  </si>
  <si>
    <t>QS60V1000W181121300011R</t>
  </si>
  <si>
    <t>34BUT320</t>
  </si>
  <si>
    <t>LJ7BLC1W1JA112016</t>
  </si>
  <si>
    <t>QS60V1000W181121300020R</t>
  </si>
  <si>
    <t>LJ7BLC1W0JA112038</t>
  </si>
  <si>
    <t>34BUT340</t>
  </si>
  <si>
    <t>LJ7BLC1W8JA112059</t>
  </si>
  <si>
    <t>QS60V1000W181121300081R</t>
  </si>
  <si>
    <t>34BUT363</t>
  </si>
  <si>
    <t>LJ7BLC1W4JA112091</t>
  </si>
  <si>
    <t>QS60V1000W181121300032R</t>
  </si>
  <si>
    <t>34BUT356</t>
  </si>
  <si>
    <t>LJ7BLC1W0JA112086</t>
  </si>
  <si>
    <t>QS60V1000W181121300059R</t>
  </si>
  <si>
    <t>34BUT273</t>
  </si>
  <si>
    <t>LJ7BLC1W6JA112030</t>
  </si>
  <si>
    <t>QS60V1000W181121300097R</t>
  </si>
  <si>
    <t>34BUS926</t>
  </si>
  <si>
    <t>LJ7BLC1W0JA112010</t>
  </si>
  <si>
    <t>QS60V1000W181121300064R</t>
  </si>
  <si>
    <t>34BUT391</t>
  </si>
  <si>
    <t>LJ7BLC1W5JA112083</t>
  </si>
  <si>
    <t>QS60V1000W181121300040R</t>
  </si>
  <si>
    <t>LJ7BLC1WXJA112080</t>
  </si>
  <si>
    <t>34BUT360</t>
  </si>
  <si>
    <t>LJ7BLC1W6JA112089</t>
  </si>
  <si>
    <t>QS60V1000W181121300001R</t>
  </si>
  <si>
    <t>34BUT325</t>
  </si>
  <si>
    <t>LJ7BLC1W0JA112055</t>
  </si>
  <si>
    <t>QS60V1000W181121300047R</t>
  </si>
  <si>
    <t>34BUT393</t>
  </si>
  <si>
    <t>LJ7BLC1W0JA112069</t>
  </si>
  <si>
    <t>QS60V1000W181121300080R</t>
  </si>
  <si>
    <t>34BUT308</t>
  </si>
  <si>
    <t>LJ7BLC1W7JA112053</t>
  </si>
  <si>
    <t>QS60V1000W181121300058R</t>
  </si>
  <si>
    <t>34BUT300</t>
  </si>
  <si>
    <t>LJ7BLC1W8JA112062</t>
  </si>
  <si>
    <t>QS60V1000W181121300014R</t>
  </si>
  <si>
    <t>34BUT397</t>
  </si>
  <si>
    <t>LJ7BLC1W9JA112071</t>
  </si>
  <si>
    <t>QS60V1000W181121300039R</t>
  </si>
  <si>
    <t>QS60V1000W181121300025R</t>
  </si>
  <si>
    <t>34BUT365</t>
  </si>
  <si>
    <t>34BUT126</t>
  </si>
  <si>
    <t>LJ7BLC1WXJA112046</t>
  </si>
  <si>
    <t>QS60V1000W181121300086R</t>
  </si>
  <si>
    <t>34BUT285</t>
  </si>
  <si>
    <t>LJ7BLC1W8JA112031</t>
  </si>
  <si>
    <t>QS60V1000W181121300026R</t>
  </si>
  <si>
    <t>34BUT355</t>
  </si>
  <si>
    <t>LJ7BLC1W5JA112097</t>
  </si>
  <si>
    <t>QS60V1000W181121300092R</t>
  </si>
  <si>
    <t>34BUT357</t>
  </si>
  <si>
    <t>LJ7BLC1W2JA112087</t>
  </si>
  <si>
    <t>QS60V1000W181121300093R</t>
  </si>
  <si>
    <t>34BUT395</t>
  </si>
  <si>
    <t>LJ7BLC1W7JA112084</t>
  </si>
  <si>
    <t>QS60V1000W181121300016R</t>
  </si>
  <si>
    <t>34BUT256</t>
  </si>
  <si>
    <t>LJ7BLC1W3JA112034</t>
  </si>
  <si>
    <t>QS60V1000W181121300071R</t>
  </si>
  <si>
    <t>34BUT319</t>
  </si>
  <si>
    <t>LJ7BLC1W9JA112054</t>
  </si>
  <si>
    <t>QS60V1000W181121300017R</t>
  </si>
  <si>
    <t>34BUT361</t>
  </si>
  <si>
    <t>LJ7BLC1W1JA112100</t>
  </si>
  <si>
    <t>QS60V1000W181121300050R</t>
  </si>
  <si>
    <t>34BUT399</t>
  </si>
  <si>
    <t>LJ7BLC1W0JA112072</t>
  </si>
  <si>
    <t>QS60V1000W181121300041R</t>
  </si>
  <si>
    <t>34BUT311</t>
  </si>
  <si>
    <t>LJ7BLC1WXJA112063</t>
  </si>
  <si>
    <t>QS60V1000W181121300074R</t>
  </si>
  <si>
    <t>LJ7BLC1W9JA112037</t>
  </si>
  <si>
    <t>34BUT337</t>
  </si>
  <si>
    <t>LJ7BLC1W4JA112057</t>
  </si>
  <si>
    <t>QS60V1000W181121300045R</t>
  </si>
  <si>
    <t>34BUT398</t>
  </si>
  <si>
    <t>LJ7BLC1W4JA112074</t>
  </si>
  <si>
    <t>QS60V1000W181121300044R</t>
  </si>
  <si>
    <t>34BUT396</t>
  </si>
  <si>
    <t>LJ7BLC1W5JA112066</t>
  </si>
  <si>
    <t>QS60V1000W181121300028R</t>
  </si>
  <si>
    <t>LJ7BLC1W8JA112028</t>
  </si>
  <si>
    <t>QS60V1000W181121300069R</t>
  </si>
  <si>
    <t>LJ7BLC1W5JA112018</t>
  </si>
  <si>
    <t>34BUT346</t>
  </si>
  <si>
    <t>LJ7BLC1W2JA112025</t>
  </si>
  <si>
    <t>QS60V1000W181121300003R</t>
  </si>
  <si>
    <t>34BUT329</t>
  </si>
  <si>
    <t>QS60V1000W181121300060R</t>
  </si>
  <si>
    <t>34BUT377</t>
  </si>
  <si>
    <t>LJ7BLC1WXJA112094</t>
  </si>
  <si>
    <t>QS60V1000W181121300037R</t>
  </si>
  <si>
    <t>LJ7BLC1W3JA112048</t>
  </si>
  <si>
    <t>LJ7BLC1W8JA112093</t>
  </si>
  <si>
    <t>34BUT309</t>
  </si>
  <si>
    <t>LJ7BLC1W3JA112020</t>
  </si>
  <si>
    <t>QS60V1000W181121300078R</t>
  </si>
  <si>
    <t>34BUT378</t>
  </si>
  <si>
    <t>LJ7BLC1W3JA112003</t>
  </si>
  <si>
    <t>QS60V1000W181121300023R</t>
  </si>
  <si>
    <t>34BUT362</t>
  </si>
  <si>
    <t>LJ7BLC1W6JA112092</t>
  </si>
  <si>
    <t>QS60V1000W181121300024R</t>
  </si>
  <si>
    <t>34BUT386</t>
  </si>
  <si>
    <t>LJ7BLC1W1JA112078</t>
  </si>
  <si>
    <t>QS60V1000W181121300075R</t>
  </si>
  <si>
    <t>34BUT400</t>
  </si>
  <si>
    <t>LJ7BLC1W7JA112067</t>
  </si>
  <si>
    <t>QS60V1000W181121300038R</t>
  </si>
  <si>
    <t>34BUT359</t>
  </si>
  <si>
    <t>LJ7BLC1W4JA112088</t>
  </si>
  <si>
    <t>QS60V1000W181121300035R</t>
  </si>
  <si>
    <t>34BUS950</t>
  </si>
  <si>
    <t>LJ7BLC1W9JA112040</t>
  </si>
  <si>
    <t>QS60V1000W181121300015R</t>
  </si>
  <si>
    <t>motor</t>
  </si>
  <si>
    <t>şasi</t>
  </si>
  <si>
    <t>plaka</t>
  </si>
  <si>
    <t>LJ7BLC1WXJA112015</t>
  </si>
  <si>
    <t>FIAT LINEA</t>
  </si>
  <si>
    <t>225</t>
  </si>
  <si>
    <t>JF75E5001530</t>
  </si>
  <si>
    <t>JF75E5101617</t>
  </si>
  <si>
    <t>JF59E5111868</t>
  </si>
  <si>
    <t>JF75E5106338</t>
  </si>
  <si>
    <t>Dinçer40</t>
  </si>
  <si>
    <t>plate</t>
  </si>
  <si>
    <t>34CGG446</t>
  </si>
  <si>
    <t>34CGA795</t>
  </si>
  <si>
    <t>34TD4717</t>
  </si>
  <si>
    <t>34CFZ270</t>
  </si>
  <si>
    <t>34BTZ687</t>
  </si>
  <si>
    <t>34NT0226</t>
  </si>
  <si>
    <t>34PR0732</t>
  </si>
  <si>
    <t>34CET299</t>
  </si>
  <si>
    <t>34CES058</t>
  </si>
  <si>
    <t>34SF0821</t>
  </si>
  <si>
    <t>34CLA735</t>
  </si>
  <si>
    <t>34CDP342</t>
  </si>
  <si>
    <t>34BVA271</t>
  </si>
  <si>
    <t>34BUY774</t>
  </si>
  <si>
    <t>34AR6896</t>
  </si>
  <si>
    <t>34ET5108</t>
  </si>
  <si>
    <t>34CFY356</t>
  </si>
  <si>
    <t>34COL859</t>
  </si>
  <si>
    <t>34COL857</t>
  </si>
  <si>
    <t>34CLB729</t>
  </si>
  <si>
    <t>34CES114</t>
  </si>
  <si>
    <t>34CDP423</t>
  </si>
  <si>
    <t>34BTZ898</t>
  </si>
  <si>
    <t>34SA5779</t>
  </si>
  <si>
    <t>34TD3996</t>
  </si>
  <si>
    <t>34TD4288</t>
  </si>
  <si>
    <t>34SN4563</t>
  </si>
  <si>
    <t>34NC0071</t>
  </si>
  <si>
    <t>34ET6438</t>
  </si>
  <si>
    <t>34CEZ142</t>
  </si>
  <si>
    <t>34NT4163</t>
  </si>
  <si>
    <t>34BUT220</t>
  </si>
  <si>
    <t>34SN9249</t>
  </si>
  <si>
    <t>34VU4663</t>
  </si>
  <si>
    <t>34BLC981</t>
  </si>
  <si>
    <t>34BIG692</t>
  </si>
  <si>
    <t>34CMP418</t>
  </si>
  <si>
    <t>34CLG703</t>
  </si>
  <si>
    <t>34CFZ224</t>
  </si>
  <si>
    <t>34CFZ357</t>
  </si>
  <si>
    <t>34SF7909</t>
  </si>
  <si>
    <t>34CGG148</t>
  </si>
  <si>
    <t>34CGG188</t>
  </si>
  <si>
    <t>34TD2988</t>
  </si>
  <si>
    <t>34YC7287</t>
  </si>
  <si>
    <t>34RKJ18</t>
  </si>
  <si>
    <t>34CGB545</t>
  </si>
  <si>
    <t>34CGB873</t>
  </si>
  <si>
    <t>34SG2415</t>
  </si>
  <si>
    <t>34CLJ493</t>
  </si>
  <si>
    <t>34CFZ244</t>
  </si>
  <si>
    <t>34BUD340</t>
  </si>
  <si>
    <t>34BDJ998</t>
  </si>
  <si>
    <t>34BDK415</t>
  </si>
  <si>
    <t>34SY9281</t>
  </si>
  <si>
    <t>34SY5039</t>
  </si>
  <si>
    <t>34GL0477</t>
  </si>
  <si>
    <t>34CLG659</t>
  </si>
  <si>
    <t>34SG5349</t>
  </si>
  <si>
    <t>34CGC015</t>
  </si>
  <si>
    <t>34BHD351</t>
  </si>
  <si>
    <t>34PR0736</t>
  </si>
  <si>
    <t>34SA5758</t>
  </si>
  <si>
    <t>34BUY732</t>
  </si>
  <si>
    <t>34ET4212</t>
  </si>
  <si>
    <t>34CGC787</t>
  </si>
  <si>
    <t>34CGG127</t>
  </si>
  <si>
    <t>34BTZ888</t>
  </si>
  <si>
    <t>34BTZ893</t>
  </si>
  <si>
    <t>34BTZ885</t>
  </si>
  <si>
    <t>34BUA086</t>
  </si>
  <si>
    <t>34CLD001</t>
  </si>
  <si>
    <t>34COL972</t>
  </si>
  <si>
    <t>34COL861</t>
  </si>
  <si>
    <t>34CDL892</t>
  </si>
  <si>
    <t>34CDP383</t>
  </si>
  <si>
    <t>34BUG236</t>
  </si>
  <si>
    <t>34BTZ533</t>
  </si>
  <si>
    <t>34LIG09</t>
  </si>
  <si>
    <t>34LJA06</t>
  </si>
  <si>
    <t>34LMZ47</t>
  </si>
  <si>
    <t>34NC0016</t>
  </si>
  <si>
    <t>34NC0017</t>
  </si>
  <si>
    <t>34NC7324</t>
  </si>
  <si>
    <t>34NT0335</t>
  </si>
  <si>
    <t>34SA5768</t>
  </si>
  <si>
    <t>34YT5052</t>
  </si>
  <si>
    <t>34CDJ604</t>
  </si>
  <si>
    <t>34CDJ657</t>
  </si>
  <si>
    <t>34CDP482</t>
  </si>
  <si>
    <t>34BTP883</t>
  </si>
  <si>
    <t>34BTP965</t>
  </si>
  <si>
    <t>34CEZ144</t>
  </si>
  <si>
    <t>34COM090</t>
  </si>
  <si>
    <t>34CGG163</t>
  </si>
  <si>
    <t>34CGG381</t>
  </si>
  <si>
    <t>34CGG115</t>
  </si>
  <si>
    <t>34CGC560</t>
  </si>
  <si>
    <t>34CFZ234</t>
  </si>
  <si>
    <t>34CET319</t>
  </si>
  <si>
    <t>34CDJ922</t>
  </si>
  <si>
    <t>34CDJ972</t>
  </si>
  <si>
    <t>34CDJ568</t>
  </si>
  <si>
    <t>34CDJ808</t>
  </si>
  <si>
    <t>34CDN603</t>
  </si>
  <si>
    <t>34CDN487</t>
  </si>
  <si>
    <t>34NT0210</t>
  </si>
  <si>
    <t>34NJ0503</t>
  </si>
  <si>
    <t>34CHG941</t>
  </si>
  <si>
    <t>34ZF5462</t>
  </si>
  <si>
    <t>34CFZ328</t>
  </si>
  <si>
    <t>34SA5757</t>
  </si>
  <si>
    <t>34TD7064</t>
  </si>
  <si>
    <t>34NC7430</t>
  </si>
  <si>
    <t>34NT0084</t>
  </si>
  <si>
    <t>34SA5782</t>
  </si>
  <si>
    <t>33ELJ14</t>
  </si>
  <si>
    <t>34TD6335</t>
  </si>
  <si>
    <t>34YT4040</t>
  </si>
  <si>
    <t>34CGG124</t>
  </si>
  <si>
    <t>34CEJ046</t>
  </si>
  <si>
    <t>34CEH248</t>
  </si>
  <si>
    <t>34CER410</t>
  </si>
  <si>
    <t>34AAU698</t>
  </si>
  <si>
    <t>34CGG393</t>
  </si>
  <si>
    <t>34AAU699</t>
  </si>
  <si>
    <t>34CLJ188</t>
  </si>
  <si>
    <t>34UY1084</t>
  </si>
  <si>
    <t>34UY1099</t>
  </si>
  <si>
    <t>34CYJ336</t>
  </si>
  <si>
    <t>34TD1657</t>
  </si>
  <si>
    <t>34TD3536</t>
  </si>
  <si>
    <t>34BVA187</t>
  </si>
  <si>
    <t>34NT4097</t>
  </si>
  <si>
    <t>34SZ4468</t>
  </si>
  <si>
    <t>34CIJ105</t>
  </si>
  <si>
    <t>34CEC843</t>
  </si>
  <si>
    <t>34SY3828</t>
  </si>
  <si>
    <t>34NT5879</t>
  </si>
  <si>
    <t>34COL330</t>
  </si>
  <si>
    <t>34BUB670</t>
  </si>
  <si>
    <t>34COH310</t>
  </si>
  <si>
    <t>34BVA382</t>
  </si>
  <si>
    <t>34BTP984</t>
  </si>
  <si>
    <t>34CGB837</t>
  </si>
  <si>
    <t>34CGB047</t>
  </si>
  <si>
    <t>34CDK115</t>
  </si>
  <si>
    <t>34NT0222</t>
  </si>
  <si>
    <t>34SA5789</t>
  </si>
  <si>
    <t>34TD2103</t>
  </si>
  <si>
    <t>34SN4653</t>
  </si>
  <si>
    <t>34ET6615</t>
  </si>
  <si>
    <t>34SA5770</t>
  </si>
  <si>
    <t>34SA5774</t>
  </si>
  <si>
    <t>34TD2707</t>
  </si>
  <si>
    <t>34BCN540</t>
  </si>
  <si>
    <t>34UB3943</t>
  </si>
  <si>
    <t>34CDP525</t>
  </si>
  <si>
    <t>34NT0326</t>
  </si>
  <si>
    <t>34ET1875</t>
  </si>
  <si>
    <t>34SK7304</t>
  </si>
  <si>
    <t>34NT3526</t>
  </si>
  <si>
    <t>34CDJ855</t>
  </si>
  <si>
    <t>34SA5798</t>
  </si>
  <si>
    <t>34SK7305</t>
  </si>
  <si>
    <t>34CGL183</t>
  </si>
  <si>
    <t>34CGJ329</t>
  </si>
  <si>
    <t>34SF7923</t>
  </si>
  <si>
    <t>34COL274</t>
  </si>
  <si>
    <t>34COL874</t>
  </si>
  <si>
    <t>34CLJ959</t>
  </si>
  <si>
    <t>34BTP897</t>
  </si>
  <si>
    <t>34BUA788</t>
  </si>
  <si>
    <t>34BUA054</t>
  </si>
  <si>
    <t>34BTZ719</t>
  </si>
  <si>
    <t>34AAU697</t>
  </si>
  <si>
    <t>34ET9447</t>
  </si>
  <si>
    <t>34NT0322</t>
  </si>
  <si>
    <t>34BVA347</t>
  </si>
  <si>
    <t>34NT0328</t>
  </si>
  <si>
    <t>34CGG173</t>
  </si>
  <si>
    <t>34CGG200</t>
  </si>
  <si>
    <t>34CDP521</t>
  </si>
  <si>
    <t>34BYV012</t>
  </si>
  <si>
    <t>34NC7330</t>
  </si>
  <si>
    <t>34CLA802</t>
  </si>
  <si>
    <t>34RH1953</t>
  </si>
  <si>
    <t>34CGG123</t>
  </si>
  <si>
    <t>34SA5775</t>
  </si>
  <si>
    <t>34CIH820</t>
  </si>
  <si>
    <t>34CGG397</t>
  </si>
  <si>
    <t>34CGG105</t>
  </si>
  <si>
    <t>34CGG194</t>
  </si>
  <si>
    <t>34CGG168</t>
  </si>
  <si>
    <t>34CGG278</t>
  </si>
  <si>
    <t>34CFZ592</t>
  </si>
  <si>
    <t>34CFZ442</t>
  </si>
  <si>
    <t>34CFZ330</t>
  </si>
  <si>
    <t>34CFZ491</t>
  </si>
  <si>
    <t>34CDP500</t>
  </si>
  <si>
    <t>34EE7797</t>
  </si>
  <si>
    <t>34EE7816</t>
  </si>
  <si>
    <t>34UN7817</t>
  </si>
  <si>
    <t>34UN8143</t>
  </si>
  <si>
    <t>34TD6386</t>
  </si>
  <si>
    <t>34CDN232</t>
  </si>
  <si>
    <t>34SF0828</t>
  </si>
  <si>
    <t>34BHD454</t>
  </si>
  <si>
    <t>34CDL916</t>
  </si>
  <si>
    <t>34CDP446</t>
  </si>
  <si>
    <t>34CFZ126</t>
  </si>
  <si>
    <t>34BHD394</t>
  </si>
  <si>
    <t>34CEH640</t>
  </si>
  <si>
    <t>34SA5793</t>
  </si>
  <si>
    <t>34ZF1599</t>
  </si>
  <si>
    <t>34BZE659</t>
  </si>
  <si>
    <t>34CGG237</t>
  </si>
  <si>
    <t>34CFY621</t>
  </si>
  <si>
    <t>34CFY384</t>
  </si>
  <si>
    <t>34CES248</t>
  </si>
  <si>
    <t>34CDP371</t>
  </si>
  <si>
    <t>34BVA263</t>
  </si>
  <si>
    <t>34BUY752</t>
  </si>
  <si>
    <t>34LIG08</t>
  </si>
  <si>
    <t>34LIJ87</t>
  </si>
  <si>
    <t>34NT0342</t>
  </si>
  <si>
    <t>34TD3605</t>
  </si>
  <si>
    <t>34TD6884</t>
  </si>
  <si>
    <t>34TD7103</t>
  </si>
  <si>
    <t>34NT3440</t>
  </si>
  <si>
    <t>34ABL847</t>
  </si>
  <si>
    <t>34COL886</t>
  </si>
  <si>
    <t>34COL893</t>
  </si>
  <si>
    <t>34CLK205</t>
  </si>
  <si>
    <t>34BVP907</t>
  </si>
  <si>
    <t>34BTP993</t>
  </si>
  <si>
    <t>34CIJ410</t>
  </si>
  <si>
    <t>34CIJ192</t>
  </si>
  <si>
    <t>34CGC511</t>
  </si>
  <si>
    <t>34CGC089</t>
  </si>
  <si>
    <t>34CGA877</t>
  </si>
  <si>
    <t>34CGA790</t>
  </si>
  <si>
    <t>34CGB774</t>
  </si>
  <si>
    <t>34CGB584</t>
  </si>
  <si>
    <t>34CGB833</t>
  </si>
  <si>
    <t>34CGB808</t>
  </si>
  <si>
    <t>34RH3041</t>
  </si>
  <si>
    <t>34CIP333</t>
  </si>
  <si>
    <t>34BLD053</t>
  </si>
  <si>
    <t>34CIH772</t>
  </si>
  <si>
    <t>34CGC471</t>
  </si>
  <si>
    <t>34CFY891</t>
  </si>
  <si>
    <t>34BUA064</t>
  </si>
  <si>
    <t>34CFZ504</t>
  </si>
  <si>
    <t>34CEP654</t>
  </si>
  <si>
    <t>34CDK064</t>
  </si>
  <si>
    <t>34CDN848</t>
  </si>
  <si>
    <t>34BUG217</t>
  </si>
  <si>
    <t>34BUG192</t>
  </si>
  <si>
    <t>34LİG88</t>
  </si>
  <si>
    <t>34SA5763</t>
  </si>
  <si>
    <t>34TD6075</t>
  </si>
  <si>
    <t>34TD6495</t>
  </si>
  <si>
    <t>34LIJ88</t>
  </si>
  <si>
    <t>34YT3046</t>
  </si>
  <si>
    <t>34YT3029</t>
  </si>
  <si>
    <t>34COL952</t>
  </si>
  <si>
    <t>34COD624</t>
  </si>
  <si>
    <t>34BZK407</t>
  </si>
  <si>
    <t>34SA5787</t>
  </si>
  <si>
    <t>34SA5786</t>
  </si>
  <si>
    <t>34JL1896</t>
  </si>
  <si>
    <t>34ET1546</t>
  </si>
  <si>
    <t>34COL875</t>
  </si>
  <si>
    <t>34COL357</t>
  </si>
  <si>
    <t>34COL906</t>
  </si>
  <si>
    <t>34CBD130</t>
  </si>
  <si>
    <t>34CFZ492</t>
  </si>
  <si>
    <t>34COS492</t>
  </si>
  <si>
    <t>34CAE513</t>
  </si>
  <si>
    <t>34DP4057</t>
  </si>
  <si>
    <t>34BDK374</t>
  </si>
  <si>
    <t>41YL569</t>
  </si>
  <si>
    <t>34TV7899</t>
  </si>
  <si>
    <t>34NT0349</t>
  </si>
  <si>
    <t>34TD6973</t>
  </si>
  <si>
    <t>34CLD842</t>
  </si>
  <si>
    <t>34CLD697</t>
  </si>
  <si>
    <t>34CLE653</t>
  </si>
  <si>
    <t>34CLG705</t>
  </si>
  <si>
    <t>34CLG662</t>
  </si>
  <si>
    <t>34BKP531</t>
  </si>
  <si>
    <t>34SG5469</t>
  </si>
  <si>
    <t>34AR6737</t>
  </si>
  <si>
    <t>34CFY774</t>
  </si>
  <si>
    <t>34CFZ302</t>
  </si>
  <si>
    <t>34CFY463</t>
  </si>
  <si>
    <t>34CGC362</t>
  </si>
  <si>
    <t>34CGG422</t>
  </si>
  <si>
    <t>34CGC026</t>
  </si>
  <si>
    <t>34CGC034</t>
  </si>
  <si>
    <t>34CGC190</t>
  </si>
  <si>
    <t>34CGC181</t>
  </si>
  <si>
    <t>34CFZ379</t>
  </si>
  <si>
    <t>34CFZ256</t>
  </si>
  <si>
    <t>34CFZ272</t>
  </si>
  <si>
    <t>34RV0495</t>
  </si>
  <si>
    <t>34RV1663</t>
  </si>
  <si>
    <t>34RV1657</t>
  </si>
  <si>
    <t>34NC0005</t>
  </si>
  <si>
    <t>34NC0067</t>
  </si>
  <si>
    <t>34SK6994</t>
  </si>
  <si>
    <t>34BHD186</t>
  </si>
  <si>
    <t>34BHE409</t>
  </si>
  <si>
    <t>34BVA276</t>
  </si>
  <si>
    <t>34SK9613</t>
  </si>
  <si>
    <t>34NT2426</t>
  </si>
  <si>
    <t>34BUT216</t>
  </si>
  <si>
    <t>34CEP780</t>
  </si>
  <si>
    <t>34BCP108</t>
  </si>
  <si>
    <t>Excel</t>
  </si>
  <si>
    <t>Panel</t>
  </si>
  <si>
    <t>Özet</t>
  </si>
  <si>
    <t>İkisinde de var</t>
  </si>
  <si>
    <t>Excel'de var</t>
  </si>
  <si>
    <t>Panelde var</t>
  </si>
  <si>
    <t>Dinçer 100</t>
  </si>
  <si>
    <t>FATURA KESİLECEK BAYİMİZ</t>
  </si>
  <si>
    <t>DEPO</t>
  </si>
  <si>
    <t>SATINALMA TARİHİ</t>
  </si>
  <si>
    <t>34 BDK 264</t>
  </si>
  <si>
    <t>KARANFİLKÖY</t>
  </si>
  <si>
    <t>34 BDK 490</t>
  </si>
  <si>
    <t>ÜSKÜDAR</t>
  </si>
  <si>
    <t>34 CFM 654</t>
  </si>
  <si>
    <t>CADDEBOSTAN</t>
  </si>
  <si>
    <t>34 BDK 429</t>
  </si>
  <si>
    <t>34 BDK 463</t>
  </si>
  <si>
    <t>34 BDK 450</t>
  </si>
  <si>
    <t>34 BDK 099</t>
  </si>
  <si>
    <t>34 BDK 485</t>
  </si>
  <si>
    <t>BARBAROS</t>
  </si>
  <si>
    <t>34 BDK 374</t>
  </si>
  <si>
    <t>SULTANBEYLİ</t>
  </si>
  <si>
    <t>34 BDK 483</t>
  </si>
  <si>
    <t>GÖKTÜRK</t>
  </si>
  <si>
    <t xml:space="preserve">34 BDK 375 </t>
  </si>
  <si>
    <t>34 BDK 019</t>
  </si>
  <si>
    <t>HANİFİ ALİ MURAT TOPER</t>
  </si>
  <si>
    <t>34 BDK 278</t>
  </si>
  <si>
    <t xml:space="preserve">ACIBADEM </t>
  </si>
  <si>
    <t>34 BDK 226</t>
  </si>
  <si>
    <t xml:space="preserve">ÇENGELKÖY </t>
  </si>
  <si>
    <t>34 BDK 396</t>
  </si>
  <si>
    <t>KAVACIK</t>
  </si>
  <si>
    <t>34 BDJ 962</t>
  </si>
  <si>
    <t>34 BDJ 762</t>
  </si>
  <si>
    <t>PENDİK</t>
  </si>
  <si>
    <t>34 BDJ 558</t>
  </si>
  <si>
    <t>BOSTANCI</t>
  </si>
  <si>
    <t>34 BDJ 998</t>
  </si>
  <si>
    <t>34 BDK 415</t>
  </si>
  <si>
    <t>34 BDK 199</t>
  </si>
  <si>
    <t>FENERYOLU</t>
  </si>
  <si>
    <t>34 BDJ 667</t>
  </si>
  <si>
    <t>34 BDK 158</t>
  </si>
  <si>
    <t>34 BDK 319</t>
  </si>
  <si>
    <t>34 BDK 473</t>
  </si>
  <si>
    <t>BARIŞ AKBULUT</t>
  </si>
  <si>
    <t>34 BDK 476</t>
  </si>
  <si>
    <t>YENİKÖY</t>
  </si>
  <si>
    <t>34 BDK 446</t>
  </si>
  <si>
    <t>34 BDK 431</t>
  </si>
  <si>
    <t>34 BDK 188</t>
  </si>
  <si>
    <t>34 BDK 280</t>
  </si>
  <si>
    <t>Dinçer Motosiklet</t>
  </si>
  <si>
    <t>Pert</t>
  </si>
  <si>
    <t>JF75E5012755</t>
  </si>
  <si>
    <t>LWBJF75A2H1012773</t>
  </si>
  <si>
    <t>https://drive.google.com/file/d/1XOKbWwpSiZ6wY7TLURawQslq_KHBIrYU/view?usp=sharing</t>
  </si>
  <si>
    <t>199A90006455121</t>
  </si>
  <si>
    <t>LWBJF75A8H1004810</t>
  </si>
  <si>
    <t>https://drive.google.com/file/d/1UiMzz9E2HEos83EOMkBFZ2uq2FN_pB8z/view?usp=sharing</t>
  </si>
  <si>
    <t>330A10006694231</t>
  </si>
  <si>
    <t>NM422500006J15092</t>
  </si>
  <si>
    <t>NM422500006J15328</t>
  </si>
  <si>
    <t>NM422500006J14627</t>
  </si>
  <si>
    <t>NM422500006J17549</t>
  </si>
  <si>
    <t>NM422500006J14863</t>
  </si>
  <si>
    <t>NM422500006J16746</t>
  </si>
  <si>
    <t>NM422500006J19827</t>
  </si>
  <si>
    <t>https://drive.google.com/file/d/17zwXCZ_NSOQWNgMkSwZFITdA3atlhY1I/view?usp=sharing</t>
  </si>
  <si>
    <t>NM422500006J20771</t>
  </si>
  <si>
    <t>NM422500006J19748</t>
  </si>
  <si>
    <t>https://drive.google.com/file/d/12q230fxynTDKFSPLF_8L9oiGT5rd21Ps/view?usp=sharing</t>
  </si>
  <si>
    <t>KAMYONET (BB VAN)</t>
  </si>
  <si>
    <t>330A10006801354</t>
  </si>
  <si>
    <t>NM422500006L63004</t>
  </si>
  <si>
    <t>20AAZ733</t>
  </si>
  <si>
    <t>LWBJF75A5H1013917</t>
  </si>
  <si>
    <t>LWBJF75A1H1013932</t>
  </si>
  <si>
    <t>LWBJF75A8H1013944</t>
  </si>
  <si>
    <t>LWBJF75AXH1013985</t>
  </si>
  <si>
    <t>LWBJF75A1H1013915</t>
  </si>
  <si>
    <t>LWBJH26B9D1220265</t>
  </si>
  <si>
    <t>LWBJF26B6D1219509</t>
  </si>
  <si>
    <t>LWBJF26B7D1219888</t>
  </si>
  <si>
    <t>LWBJF75A7H1011280</t>
  </si>
  <si>
    <t>JF75E5011855</t>
  </si>
  <si>
    <t>JF75E5106237</t>
  </si>
  <si>
    <t>JF75E5106294</t>
  </si>
  <si>
    <t>JF75E5103523</t>
  </si>
  <si>
    <t>https://drive.google.com/file/d/1FTBuOam8TG_9RPrlukmgoktzahMAyR-w/view?usp=sharing</t>
  </si>
  <si>
    <t>JF75E5102478</t>
  </si>
  <si>
    <t>JF75E5102481</t>
  </si>
  <si>
    <t>LWBJF75A0K1102964</t>
  </si>
  <si>
    <t>JF75E5103135</t>
  </si>
  <si>
    <t>JF75E5103012</t>
  </si>
  <si>
    <t>https://drive.google.com/file/d/13W8W_fNWVyAFJGVqkYAaJPdmtAhr2CH0/view?usp=sharing</t>
  </si>
  <si>
    <t>JF75E5103376</t>
  </si>
  <si>
    <t>LWBJF75A0K1104018</t>
  </si>
  <si>
    <t>JE75E5103220</t>
  </si>
  <si>
    <t>JF75E5103083</t>
  </si>
  <si>
    <t>JF75E5103205</t>
  </si>
  <si>
    <t>JF75E5103326</t>
  </si>
  <si>
    <t>JF75E5103181</t>
  </si>
  <si>
    <t>JF75E5103352</t>
  </si>
  <si>
    <t>JF75E5105125</t>
  </si>
  <si>
    <t>JF75E5104684</t>
  </si>
  <si>
    <t>JF75E5104698</t>
  </si>
  <si>
    <t>JF75E5104940</t>
  </si>
  <si>
    <t>JF75E5104926</t>
  </si>
  <si>
    <t>JF75E5104925</t>
  </si>
  <si>
    <t>JF75E5104801</t>
  </si>
  <si>
    <t>JF75E5104618</t>
  </si>
  <si>
    <t>JF75E5105044</t>
  </si>
  <si>
    <t>LWBJF75A7K1104694</t>
  </si>
  <si>
    <t>JF75E5104603</t>
  </si>
  <si>
    <t>LWBJF75AXK1104964</t>
  </si>
  <si>
    <t>NM422500006P44783</t>
  </si>
  <si>
    <t>JF75E5104973</t>
  </si>
  <si>
    <t>LWBJF80A1J1010662</t>
  </si>
  <si>
    <t>LWBJF75A3K1105292</t>
  </si>
  <si>
    <t>LWBJF75A6K1105738</t>
  </si>
  <si>
    <t>LWBJF75A1K1105730</t>
  </si>
  <si>
    <t>330A10006922598</t>
  </si>
  <si>
    <t>LWBJF75A9K1103790</t>
  </si>
  <si>
    <t>LWBJF75A5K1105830</t>
  </si>
  <si>
    <t>LWBJF75A5K1105780</t>
  </si>
  <si>
    <t>JF75E5106465</t>
  </si>
  <si>
    <t>JF75E5106107</t>
  </si>
  <si>
    <t>JF75E5106284</t>
  </si>
  <si>
    <t>JF75E5106155</t>
  </si>
  <si>
    <t>JF75E5106235</t>
  </si>
  <si>
    <t>JF75E5106103</t>
  </si>
  <si>
    <t>JF75E5106479</t>
  </si>
  <si>
    <t>JF75E5106697</t>
  </si>
  <si>
    <t>JF75E5106752</t>
  </si>
  <si>
    <t>K9KC612R335094</t>
  </si>
  <si>
    <t>https://drive.google.com/file/d/1MCzKsMSMaiTnfI0MP6x1jaaKCKJQoZDu/view?usp=sharing</t>
  </si>
  <si>
    <t>https://drive.google.com/file/d/1AgfCzRFFXG0EoxXLL7BGZpL_JLgIDQP9/view?usp=sharing</t>
  </si>
  <si>
    <t>https://drive.google.com/file/d/1Z6CzajmzNDnfskPEHGfjuW1Tcw_fLy4e/view?usp=sharing</t>
  </si>
  <si>
    <t>https://drive.google.com/file/d/1hFPXXQE2UFb9KNYIn0HU357NfIspEtEU/view?usp=sharing</t>
  </si>
  <si>
    <t>https://drive.google.com/file/d/1nExMekuRSHOSma-WmFDHca3qTZekdIjv/view?usp=sharing</t>
  </si>
  <si>
    <t>https://drive.google.com/file/d/1tjd4TnBdpYXGo7FKafyaAZ9ak6Y_nbTM/view?usp=sharing</t>
  </si>
  <si>
    <t>https://drive.google.com/file/d/1gxmWHNRGUp9EZwM0B4yGsj_tPFKj5oJC/view?usp=sharing</t>
  </si>
  <si>
    <t>https://drive.google.com/file/d/1JP5E19jwhWBp73a-bEqstgvOj-yuPL4k/view?usp=sharing</t>
  </si>
  <si>
    <t>https://drive.google.com/file/d/1k_XHM7sWB_s-N0u189NdoeyU_iLIewDB/view?usp=sharing</t>
  </si>
  <si>
    <t>https://drive.google.com/file/d/1GPcQnzrwopOuCTBCxpmoJutEK3k5stCt/view?usp=sharing</t>
  </si>
  <si>
    <t>https://drive.google.com/file/d/1fJ8ggjyDtSUpRJNtqAgu7M_O4FKEcyIz/view?usp=sharing</t>
  </si>
  <si>
    <t>https://drive.google.com/file/d/1IPu8kqFOAyg0yC-mJM5pU_yQOmjm_k2z/view?usp=sharing</t>
  </si>
  <si>
    <t>https://drive.google.com/file/d/1caHGTR90ZoaUElTNKrPjuVunnuZTcTfL/view?usp=sharing</t>
  </si>
  <si>
    <t>https://drive.google.com/file/d/1Zcz1fKpxNqbMzu3_Ujs8lY6C4g_qvT44/view?usp=sharing</t>
  </si>
  <si>
    <t>https://drive.google.com/file/d/11tUllL428WcR7iaYah4O3o3X5L8YOnrq/view?usp=sharing</t>
  </si>
  <si>
    <t>https://drive.google.com/file/d/1HS9vquy5mmi860LHwf68DPHMB2DhlLXt/view?usp=sharing</t>
  </si>
  <si>
    <t>https://drive.google.com/file/d/14ncj5Lwg4bOvMsM6quqIMpQW7gmz_jCI/view?usp=sharing</t>
  </si>
  <si>
    <t>https://drive.google.com/file/d/1f-nIIJbK7ovy4hEpV587slACVB94fZ7i/view?usp=sharing</t>
  </si>
  <si>
    <t>LWBJF75A6H1002201</t>
  </si>
  <si>
    <t>https://drive.google.com/file/d/1gSXWCPG7dGnsyFLn06Ex4UO72X79XfaA/view?usp=sharing</t>
  </si>
  <si>
    <t>https://drive.google.com/file/d/1aus-SLjgUjYkBSSt5bcORFjZ3-PhH_XG/view?usp=sharing</t>
  </si>
  <si>
    <t>JF75E5014086</t>
  </si>
  <si>
    <t>LWBJF75A8H1013958</t>
  </si>
  <si>
    <t>NM422500006J15135</t>
  </si>
  <si>
    <t>330A10006694228</t>
  </si>
  <si>
    <t>NM422500006M5406</t>
  </si>
  <si>
    <t>LWBJF75A2H1013907</t>
  </si>
  <si>
    <t>LWBJF80A8J1004793</t>
  </si>
  <si>
    <t>LWBJF80A9J1004818</t>
  </si>
  <si>
    <t>LWBJF75A6H1012727</t>
  </si>
  <si>
    <t>JF75E5014013</t>
  </si>
  <si>
    <t>https://drive.google.com/file/d/1EtEK353amf6oP8-8OmUF883RU6Yb6Cj4/view?usp=sharing</t>
  </si>
  <si>
    <t>https://drive.google.com/file/d/1RFbGUFvNVmhmEA9W_h4mB9bNFc7pSdbz/view?usp=sharing</t>
  </si>
  <si>
    <t>https://drive.google.com/file/d/1EEqbuC4GPtc5nr-Lgwwl_tjG3kKUqI5q/view?usp=sharing</t>
  </si>
  <si>
    <t>https://drive.google.com/file/d/1THE6TXHmzdCF3l47yBb3p_wvSoDFOGCZ/view?usp=sharing</t>
  </si>
  <si>
    <t>https://drive.google.com/file/d/13NPVBKrc7ti5tLGburLP6xrFBLoLvd-R/view?usp=sharing</t>
  </si>
  <si>
    <t>https://drive.google.com/file/d/1UhD434V9PTQWE-D6PeDmx_9KiAPcL6xq/view?usp=sharing</t>
  </si>
  <si>
    <t>https://drive.google.com/file/d/136vICi3ssAXFyG8QHb2_nOU4ObkquPcW/view?usp=sharing</t>
  </si>
  <si>
    <t>https://drive.google.com/file/d/1ah7fIy8LpIS7uEcP7fNdJUcAtdSlKRS1/view?usp=sharing</t>
  </si>
  <si>
    <t>https://drive.google.com/file/d/1_0nbtE1DwXeThUxa2MM24dUnChSs08u1/view?usp=sharing</t>
  </si>
  <si>
    <t>https://drive.google.com/file/d/1PtvZD4X46d1U1gFhrq1c6pd9yi88MVdZ/view?usp=sharing</t>
  </si>
  <si>
    <t>https://drive.google.com/file/d/1TIqKzIa-DcuG0Z81uNryaRHA3-ZjVKO2/view?usp=sharing</t>
  </si>
  <si>
    <t>https://drive.google.com/file/d/1R92VUlfooXh7Hafvg7BNvPVJua0MM8w3/view?usp=sharing</t>
  </si>
  <si>
    <t>https://drive.google.com/file/d/1XWjq6kjhco0heq28S4A9lWWQPr1D2kot/view?usp=sharing</t>
  </si>
  <si>
    <t>https://drive.google.com/file/d/1udPpIU2G8eFyH-5HtJsm0p2LhpwT14RR/view?usp=sharing</t>
  </si>
  <si>
    <t>https://drive.google.com/file/d/1LyUaLURRyjZKyWkEG8k6-1OHkXGeCHcT/view?usp=sharing</t>
  </si>
  <si>
    <t>JF75E5101800</t>
  </si>
  <si>
    <t>JF75E5101584</t>
  </si>
  <si>
    <t>JF75E5102791</t>
  </si>
  <si>
    <t>JF75E5102792</t>
  </si>
  <si>
    <t>JF75E5102794</t>
  </si>
  <si>
    <t>JF75E5102479</t>
  </si>
  <si>
    <t>JF75E5101563</t>
  </si>
  <si>
    <t>JF75E5102804</t>
  </si>
  <si>
    <t>LWBJF75AXK1101580</t>
  </si>
  <si>
    <t>https://drive.google.com/file/d/1P4vctK4aFziuZHRbjYdgfqb87aYVr59y/view?usp=sharing</t>
  </si>
  <si>
    <t>https://drive.google.com/file/d/1zh4Tak1kGY4t7NxiPbqqU6M_J_0cBjVW/view?usp=sharing</t>
  </si>
  <si>
    <t>https://drive.google.com/file/d/1lUd9eicgmgDQ8gAisWK9NusqGi9rbFrj/view?usp=sharing</t>
  </si>
  <si>
    <t>https://drive.google.com/file/d/1pfM1uFYMxSjstosQTalmnwrUcwLEvrtx/view?usp=sharing</t>
  </si>
  <si>
    <t>https://drive.google.com/file/d/1BGEAm7uGPhfspIS0n-7pMeuGF-8ap9xj/view?usp=sharing</t>
  </si>
  <si>
    <t>https://drive.google.com/file/d/1OFNQ9AgONS8vPCulZSBaSWNa9LO8GB8e/view?usp=sharing</t>
  </si>
  <si>
    <t>https://drive.google.com/file/d/1Y_pceKN_OnMCCn6DPsf9S5UfEnRfnPou/view?usp=sharing</t>
  </si>
  <si>
    <t>https://drive.google.com/file/d/1gjV8tlws59NYX39TrnpiXm03pjY6BL29/view?usp=sharing</t>
  </si>
  <si>
    <t>https://drive.google.com/file/d/1rKWND8FbzoAjQX2MZdM9Aech5a8JL438/view?usp=sharing</t>
  </si>
  <si>
    <t>https://drive.google.com/file/d/1bAM3roKKVvelNqC5DHU249uSrirfLxX0/view?usp=sharing</t>
  </si>
  <si>
    <t>https://drive.google.com/file/d/1t2mrh-QDWQw0flv3E3T5rc3hoCLZB8BC/view?usp=sharing</t>
  </si>
  <si>
    <t>https://drive.google.com/file/d/1f37mAwg6XaQ3dk2K_l29LO5-YecoE1TJ/view?usp=sharing</t>
  </si>
  <si>
    <t>https://drive.google.com/file/d/1LogBI0B-BjM4DQRBxhawMzvlq8ydQJ8L/view?usp=sharing</t>
  </si>
  <si>
    <t>https://drive.google.com/file/d/1ggC1Ry25eXqTXtrouL6uryIXHigFms2i/view?usp=sharing</t>
  </si>
  <si>
    <t>https://drive.google.com/file/d/1Q1N-QJLBv8bvaiPPx8jWwMOF7urhwcnz/view?usp=sharing</t>
  </si>
  <si>
    <t>https://drive.google.com/file/d/1yP8zN9UlwGJAX-z025Oh-Bgt6NKE70bX/view?usp=sharing</t>
  </si>
  <si>
    <t>LWBJF26B1D1220616</t>
  </si>
  <si>
    <t>263A20005761666</t>
  </si>
  <si>
    <t>263A20005765738</t>
  </si>
  <si>
    <t>NM426300006A62983</t>
  </si>
  <si>
    <t>2018</t>
  </si>
  <si>
    <t>330A10006684108</t>
  </si>
  <si>
    <t>NM422500006J15961</t>
  </si>
  <si>
    <t>2F26E5123010</t>
  </si>
  <si>
    <t>LWBJF268305229357</t>
  </si>
  <si>
    <t>SCR110</t>
  </si>
  <si>
    <t>2015</t>
  </si>
  <si>
    <t>SJ7E5106472</t>
  </si>
  <si>
    <t>LWBJF75A2K1105333</t>
  </si>
  <si>
    <t>199A90006467522</t>
  </si>
  <si>
    <t>JF59</t>
  </si>
  <si>
    <t>2016</t>
  </si>
  <si>
    <t>KAMYONET  (BB VAN)</t>
  </si>
  <si>
    <t>NM432300006H11192</t>
  </si>
  <si>
    <t>NM432300006H13234</t>
  </si>
  <si>
    <t>NM422500006G77605</t>
  </si>
  <si>
    <t>LWBJF26B2D1229261</t>
  </si>
  <si>
    <t>LWBJF26B9D1228625</t>
  </si>
  <si>
    <t>JF75E5008939</t>
  </si>
  <si>
    <t>LWBJF75AXH1013962</t>
  </si>
  <si>
    <t>LWBJF26B5D1223096</t>
  </si>
  <si>
    <t>Timur Baltacı</t>
  </si>
  <si>
    <t>Yenka Dağıtım</t>
  </si>
  <si>
    <t>https://drive.google.com/file/d/1IgKs2A_7cBL4edvZBfO93-kSxcWEYD-Y/view?usp=sharing</t>
  </si>
  <si>
    <t>MASLAK</t>
  </si>
  <si>
    <t>34CRD769</t>
  </si>
  <si>
    <t>OTOMOBİL (AA SEDAN)</t>
  </si>
  <si>
    <t>552837756943292</t>
  </si>
  <si>
    <t>ZFA22500006R05394</t>
  </si>
  <si>
    <t>https://drive.google.com/file/d/17h6ILnWohk0ghGX3O0c0ZOy94HlydUPr/view?usp=sharing</t>
  </si>
  <si>
    <t>https://drive.google.com/file/d/13K-Mh0gLuahdZBagUR3a2bF7IAK3dHk5/view?usp=sharing</t>
  </si>
  <si>
    <t>LWBJF75A4H1012919</t>
  </si>
  <si>
    <t>https://drive.google.com/file/d/1dqGIsuhILtpXZyjhxPO-JNLQkuhOJE3T/view?usp=sharing</t>
  </si>
  <si>
    <t>https://drive.google.com/file/d/1L_xjOZrxyI2FXDFEhNVRKu9EFMD0u6qN/view?usp=sharing</t>
  </si>
  <si>
    <t>https://drive.google.com/file/d/1K6gux1gmwq6SOxvH0npEjLax55wl-RUB/view?usp=sharing</t>
  </si>
  <si>
    <t>https://drive.google.com/file/d/1fDG9mN-F8c6-Cv5vCKKbTtKAFZA__ojS/view?usp=sharing</t>
  </si>
  <si>
    <t>https://drive.google.com/file/d/19cPeMCdlGhcOBL2vEWpVHT6fk06_oM-r/view?usp=sharing</t>
  </si>
  <si>
    <t>34CRD728</t>
  </si>
  <si>
    <t xml:space="preserve">Sarıyer </t>
  </si>
  <si>
    <t>552827756928561</t>
  </si>
  <si>
    <t>ZFA22500006R01907</t>
  </si>
  <si>
    <t>https://drive.google.com/file/d/1t-pCQlxomu5xm9W3b0FPdRJOTiO-SKmJ/view?usp=sharing</t>
  </si>
  <si>
    <t>34CPU353</t>
  </si>
  <si>
    <t>2020</t>
  </si>
  <si>
    <t>JF75E5106935</t>
  </si>
  <si>
    <t>LWBJF75A4K1106869</t>
  </si>
  <si>
    <t>https://drive.google.com/file/d/1X-TIAZyeXHQjEAYB6kedY2RZydO5xyBB/view?usp=sharing</t>
  </si>
  <si>
    <t>34CPU411</t>
  </si>
  <si>
    <t>JF75E5106830</t>
  </si>
  <si>
    <t>LWBJF75AXK1106875</t>
  </si>
  <si>
    <t>https://drive.google.com/file/d/1mJ9vDxcDztEku6Ba_S0RGlxW5kV7k0iH/view?usp=sharing</t>
  </si>
  <si>
    <t>https://drive.google.com/file/d/1UDyB50lstayQ3aEExeiD3uf3CcIUoizw/view?usp=sharing</t>
  </si>
  <si>
    <t>34CPN077</t>
  </si>
  <si>
    <t>552837756943763</t>
  </si>
  <si>
    <t>ZFA22500006R08201</t>
  </si>
  <si>
    <t xml:space="preserve">ET </t>
  </si>
  <si>
    <t>LWBJF75A3K1107088</t>
  </si>
  <si>
    <t>JF75E5107119</t>
  </si>
  <si>
    <t>34CPU004</t>
  </si>
  <si>
    <t>LWBJF75A3K1107172</t>
  </si>
  <si>
    <t>JF75E5107212</t>
  </si>
  <si>
    <t>34CPT982</t>
  </si>
  <si>
    <t>LWBJF75A1K1106862</t>
  </si>
  <si>
    <t>JF75E5106926</t>
  </si>
  <si>
    <t>34CPU325</t>
  </si>
  <si>
    <t>LWBJF75A0K1107159</t>
  </si>
  <si>
    <t>JF75E5107198</t>
  </si>
  <si>
    <t>34CPT960</t>
  </si>
  <si>
    <t>LWBJF75A4K1106144</t>
  </si>
  <si>
    <t>JF75E5106134</t>
  </si>
  <si>
    <t>34COH068</t>
  </si>
  <si>
    <t>34CRD711</t>
  </si>
  <si>
    <t>https://drive.google.com/file/d/1gTIN4S-zsVn12RUCz0zQiJE9yeuV7GZr/view?usp=sharing</t>
  </si>
  <si>
    <t>2019</t>
  </si>
  <si>
    <t>552837756943411</t>
  </si>
  <si>
    <t>ZFA22500006R05497</t>
  </si>
  <si>
    <t>Ekrem Eren Erbay</t>
  </si>
  <si>
    <t>https://drive.google.com/file/d/1eAHIKS158WU4zO8GXM5ywFr_9BrZ7gE-/view?usp=sharing</t>
  </si>
  <si>
    <t>https://drive.google.com/file/d/1NjkqwwRQNWAjFUsG1pDCHgAeVYR4ihdp/view?usp=sharing</t>
  </si>
  <si>
    <t>https://drive.google.com/file/d/1s2kpBkZQBguAHFhxEGXFjeTqecRic-M4/view?usp=sharing</t>
  </si>
  <si>
    <t>https://drive.google.com/file/d/1WtJ2K4ZKcQv2ZWeiocHo3NMk4YNzWYqK/view?usp=sharing</t>
  </si>
  <si>
    <t>https://drive.google.com/file/d/1yrO6bANz5p2YEJJIvjahyPV66SxftCuv/view?usp=sharing</t>
  </si>
  <si>
    <t>https://drive.google.com/file/d/1qNjCl-TiN2Ppz5Cl2QIhtAf8xixaLHr7/view?usp=sharing</t>
  </si>
  <si>
    <t>JF75E5107121</t>
  </si>
  <si>
    <t>LWBJF75A1K1107090</t>
  </si>
  <si>
    <t>34CPU565</t>
  </si>
  <si>
    <t>34COG975</t>
  </si>
  <si>
    <t>34CPU135</t>
  </si>
  <si>
    <t>34CPU517</t>
  </si>
  <si>
    <t>34COL869</t>
  </si>
  <si>
    <t>34COL894</t>
  </si>
  <si>
    <t>34CPV840</t>
  </si>
  <si>
    <t>34COL878</t>
  </si>
  <si>
    <t>34COL312</t>
  </si>
  <si>
    <t>JF75E5106809</t>
  </si>
  <si>
    <t>LWBJF75A8K1107023</t>
  </si>
  <si>
    <t>JF75E5106790</t>
  </si>
  <si>
    <t>LWBJF75A1K1106733</t>
  </si>
  <si>
    <t>JF75E5106713</t>
  </si>
  <si>
    <t>LWBJF75A0K1106657</t>
  </si>
  <si>
    <t>JF75E5106673</t>
  </si>
  <si>
    <t>LWBJF75A9K1106625</t>
  </si>
  <si>
    <t>JF75E5106982</t>
  </si>
  <si>
    <t>LWBJF75A4K1106919</t>
  </si>
  <si>
    <t>JF75E5106164</t>
  </si>
  <si>
    <t>LWBJF75A2K1106109</t>
  </si>
  <si>
    <t>JF75E5106738</t>
  </si>
  <si>
    <t>LWBJF75A9K1106687</t>
  </si>
  <si>
    <t>JF75E5106816</t>
  </si>
  <si>
    <t>LWBJF75A2K1107017</t>
  </si>
  <si>
    <t>Yiğitler</t>
  </si>
  <si>
    <t>34CPU244</t>
  </si>
  <si>
    <t>34CPU361</t>
  </si>
  <si>
    <t>34CPU374</t>
  </si>
  <si>
    <t>34CPU469</t>
  </si>
  <si>
    <t>https://drive.google.com/file/d/17eZi2XLaiJetBozieaX_zmJio93X0363/view?usp=sharing</t>
  </si>
  <si>
    <t>LWBJF75A7K1106896</t>
  </si>
  <si>
    <t>https://drive.google.com/file/d/1-80KD36VeUcpkmAGxuOxe88LFg2e7lpk/view?usp=sharing</t>
  </si>
  <si>
    <t>JF75E5106958</t>
  </si>
  <si>
    <t>JF75E5106917</t>
  </si>
  <si>
    <t>LWBJF75A4K1106855</t>
  </si>
  <si>
    <t>https://drive.google.com/file/d/1MK89ynMiDBNvZe0WyzUlGKbUtX1MElxb/view?usp=sharing</t>
  </si>
  <si>
    <t>JF75E5106893</t>
  </si>
  <si>
    <t>LWBJF75A8K1106888</t>
  </si>
  <si>
    <t>https://drive.google.com/file/d/1nwpoUYP8nWYQ5JFbyatWMMw_512KQEa7/view?usp=sharing</t>
  </si>
  <si>
    <t>JF75E5106911</t>
  </si>
  <si>
    <t>LWBJF75A9K1106849</t>
  </si>
  <si>
    <t>Hyundai</t>
  </si>
  <si>
    <t>K9KE628RR334480</t>
  </si>
  <si>
    <t>VF15R486A64109758</t>
  </si>
  <si>
    <t>OTOMOBİL (AB HEÇBEK)</t>
  </si>
  <si>
    <t>MOTORLU BİSİKLET (İKİ TEKERLİ)</t>
  </si>
  <si>
    <t>34RH3583</t>
  </si>
  <si>
    <t>Ataşehir Getir Büyük</t>
  </si>
  <si>
    <t>34CPU080</t>
  </si>
  <si>
    <t>JF75E5107013</t>
  </si>
  <si>
    <t>LWBJF75A0K1106951</t>
  </si>
  <si>
    <t>https://drive.google.com/file/d/1lFpBUxmOP-I3VBaBcW2F9_EPpphStp4j/view?usp=sharing</t>
  </si>
  <si>
    <t>https://drive.google.com/file/d/18tdzTHxKQCsQ9YwLSVzg0H6EYVoN7Bcr/view?usp=sharing</t>
  </si>
  <si>
    <t>Mitsubishi</t>
  </si>
  <si>
    <t>https://drive.google.com/file/d/1xFjgkXzyKCWcYjaI1odCYFT2ESPp7BEw/view?usp=sharing</t>
  </si>
  <si>
    <t>https://drive.google.com/file/d/1zIP0FfIgdnDXHlk4ahPkhmJJY64Forch/view?usp=sharing</t>
  </si>
  <si>
    <t>https://drive.google.com/file/d/1rKEby06wcCiHyDN66r3i9zrsWE7N_xnd/view?usp=sharing</t>
  </si>
  <si>
    <t>https://drive.google.com/file/d/1wlDwktZemwtl-qcg0hwNq4rvVMHkB-nV/view?usp=sharing</t>
  </si>
  <si>
    <t>https://drive.google.com/file/d/1_ltw_WM-iF3O4FH3JjHARUGAQYNH2_gf/view?usp=sharing</t>
  </si>
  <si>
    <t>34CPU027</t>
  </si>
  <si>
    <t>https://drive.google.com/file/d/17SDVZuMYVFRRRt-YwG9Ri-kVZ2Q5X56g/view?usp=sharing</t>
  </si>
  <si>
    <t>34CPT954</t>
  </si>
  <si>
    <t>JF75E5106962</t>
  </si>
  <si>
    <t>LWBJF75A5K1106900</t>
  </si>
  <si>
    <t>JF75E5107051</t>
  </si>
  <si>
    <t>LWBJF75A1K1106991</t>
  </si>
  <si>
    <t>https://drive.google.com/file/d/15YkFjGOOOEoNQZUCjHAM4aDzWxrKu6G3/view?usp=sharing</t>
  </si>
  <si>
    <t>https://drive.google.com/file/d/1WM4igZRWnAwhF1kWqL0XpG9uV2dRqa9a/view?usp=sharing</t>
  </si>
  <si>
    <t>https://drive.google.com/file/d/1q9HAmlHtaAPeEKCQZ_i56XZKO_ahS8Z1/view?usp=sharing</t>
  </si>
  <si>
    <t>Murat Topcu</t>
  </si>
  <si>
    <t>https://drive.google.com/file/d/1Nzd-R9G32_2ga-_rBEtHkO0Sq5uuRe5l/view?usp=sharing</t>
  </si>
  <si>
    <t>https://drive.google.com/file/d/1CFAroo7iWsoYV_vjcWuw4aA8uJRh7JjQ/view?usp=sharing</t>
  </si>
  <si>
    <t>https://drive.google.com/file/d/1G6R9k6Xlk89C1hNLC-Odbag-l5z2bInv/view?usp=sharing</t>
  </si>
  <si>
    <t>https://drive.google.com/file/d/1r9xECbgo2eTJRj-syjx3CwgbCq90Fd6O/view?usp=sharing</t>
  </si>
  <si>
    <t>https://drive.google.com/file/d/1HvYqahoikPrmAIhGOlI55ZVC1_EPJOW-/view?usp=sharing</t>
  </si>
  <si>
    <t>34COH091</t>
  </si>
  <si>
    <t>https://drive.google.com/file/d/1Jho77cdAtU2FANe-AvATRoMOs6ONdB_u/view?usp=sharing</t>
  </si>
  <si>
    <t>34CPU006</t>
  </si>
  <si>
    <t>JF75E5106985</t>
  </si>
  <si>
    <t>LWBJF75A6K1106923</t>
  </si>
  <si>
    <t>JF75E5106144</t>
  </si>
  <si>
    <t>LWBJF75AXK1106150</t>
  </si>
  <si>
    <t>https://drive.google.com/file/d/1-ZtdfYkTM0AN1Tn5GTF4nw5jncgd68HG/view?usp=sharing</t>
  </si>
  <si>
    <t>https://drive.google.com/file/d/1LixGKJ-WdoupRJKJP0aS7RFnLt0HRlT_/view?usp=sharing</t>
  </si>
  <si>
    <t>https://drive.google.com/file/d/1_kNf-vUZx1nDgsa6xYDlwa2AE3pc_1qd/view?usp=sharing</t>
  </si>
  <si>
    <t>https://drive.google.com/file/d/1RR16IT_4p5uThdOMtcB7cogOZgwEW5ya/view?usp=sharing</t>
  </si>
  <si>
    <t>https://drive.google.com/file/d/1XCPOBQ6FRAzn39G0qqPL7dZ0fIO8vhuo/view?usp=sharing</t>
  </si>
  <si>
    <t>https://drive.google.com/file/d/19CnYfxg-Nh1mHijgUShotpPx70u99snR/view?usp=sharing</t>
  </si>
  <si>
    <t>https://drive.google.com/file/d/1ZOWDHsiNJTVdn-gQYGK4lBe5bxf-_7QW/view?usp=sharing</t>
  </si>
  <si>
    <t>https://drive.google.com/file/d/1zhLWPnNGsyKgYqbqp-gUsV9X1NIwdZlx/view?usp=sharing</t>
  </si>
  <si>
    <t>https://drive.google.com/file/d/1fe5kxroij45T4DEhLTGE1NI8P8xOfsg4/view?usp=sharing</t>
  </si>
  <si>
    <t>https://drive.google.com/file/d/144NIVH8CU043xGu4ThPWNHc55qdTfLAj/view?usp=sharing</t>
  </si>
  <si>
    <t>https://drive.google.com/file/d/1P8lZVnyIqQPZT2FzQzRoaUxGEvP5WUj4/view?usp=sharing</t>
  </si>
  <si>
    <t>https://drive.google.com/file/d/1h22BLj6BLutSqV_5vB6hDAgINHrmgWRi/view?usp=sharing</t>
  </si>
  <si>
    <t>https://drive.google.com/file/d/1W0ksjdx_SwV6-Rgi98wsENu7XW7_bcS6/view?usp=sharing</t>
  </si>
  <si>
    <t>https://drive.google.com/file/d/1WFuBacR7a8hNFCVN8lJ5zLQG43luNc2U/view?usp=sharing</t>
  </si>
  <si>
    <t>https://drive.google.com/file/d/1qVpjqaVPKOpRQj3zJE0uWxLkf9pK0Nwf/view?usp=sharing</t>
  </si>
  <si>
    <t>https://drive.google.com/file/d/1oPdmv_FNVkCvDtl6NlPFwNVKhgb66wa9/view?usp=sharing</t>
  </si>
  <si>
    <t>https://drive.google.com/file/d/11w4_fKq40z3SWw-QtaKouvoCIX0zdHaV/view?usp=sharing</t>
  </si>
  <si>
    <t>https://drive.google.com/file/d/13AExpDa66PrYAC_SGnM7TOAswtzB52-J/view?usp=sharing</t>
  </si>
  <si>
    <t>https://drive.google.com/file/d/1XmyKSmbHWV86jE8IqM9fQPH8rsO_ja5v/view?usp=sharing</t>
  </si>
  <si>
    <t>https://drive.google.com/file/d/1dGQ2KNeOL7_hgr74f0tQQt0ZltEUy1LL/view?usp=sharing</t>
  </si>
  <si>
    <t>https://drive.google.com/file/d/1ylzZNfh7MlrPKzHJ_HR09ROtrJ8DYgrl/view?usp=sharing</t>
  </si>
  <si>
    <t>https://drive.google.com/file/d/1GIZ22EfzQJMRnG06AEw8fm_hxobuo5JP/view?usp=sharing</t>
  </si>
  <si>
    <t>https://drive.google.com/file/d/1268JenaesqRNNXvYJdVgx7kK7eJyJG8-/view?usp=sharing</t>
  </si>
  <si>
    <t>https://drive.google.com/file/d/18NoeJjUb6x3ckN5ABnqh-ooWFBHfVk0H/view?usp=sharing</t>
  </si>
  <si>
    <t>https://drive.google.com/file/d/1KPoIZIxcOcc2czTrb-VXnJb88iwiLYak/view?usp=sharing</t>
  </si>
  <si>
    <t>https://drive.google.com/file/d/1x4TDJ9I4lnZ25HeDmN8hiaahtfS1k3Zt/view?usp=sharing</t>
  </si>
  <si>
    <t>https://drive.google.com/file/d/1hStHt3OI3UYW0oYqz5zcVeGZk5lpnfWd/view?usp=sharing</t>
  </si>
  <si>
    <t>https://drive.google.com/file/d/1Vmm3lp2SrLtXZN5TzNLs1EBw64fg2Pa_/view?usp=sharing</t>
  </si>
  <si>
    <t>https://drive.google.com/file/d/1pDoGGhAXZPu1PxnklwcMctVSsgkOjpDH/view?usp=sharing</t>
  </si>
  <si>
    <t>https://drive.google.com/file/d/130L3KcSbtbm1t9xhhp9MzVyRkEwnxlJe/view?usp=sharing</t>
  </si>
  <si>
    <t>https://drive.google.com/file/d/1uUPsIPhETkc-I3zyqR7HNrp4FhlMRWUl/view?usp=sharing</t>
  </si>
  <si>
    <t>https://drive.google.com/file/d/1WDgGOBhMD9OHq7gxJHHdMEOsFgG226Mk/view?usp=sharing</t>
  </si>
  <si>
    <t>https://drive.google.com/file/d/1UCPVPvK_HEwbQ0kVDRgSJRKr-yz-JLNA/view?usp=sharing</t>
  </si>
  <si>
    <t>https://drive.google.com/file/d/1AE-puEFlcCg2L1u80JTvKBWorr2l_3oZ/view?usp=sharing</t>
  </si>
  <si>
    <t>https://drive.google.com/file/d/10KK1KPURQ4lpfufcKOOt3Hqv4qwLysye/view?usp=sharing</t>
  </si>
  <si>
    <t>https://drive.google.com/file/d/1CZ_UwEXjeJDe5Ey4sGPTX_vq66UGFeob/view?usp=sharing</t>
  </si>
  <si>
    <t>https://drive.google.com/file/d/1pYuB9qsPviShCZDnlx4lRzXtIIgaBDpD/view?usp=sharing</t>
  </si>
  <si>
    <t>https://drive.google.com/file/d/17kghJdnFdspsbAqkZEK3C2o7_nmpvJ9b/view?usp=sharing</t>
  </si>
  <si>
    <t>https://drive.google.com/file/d/1yttDCT47kFfu3cYhyiSwoMujFszmm38V/view?usp=sharing</t>
  </si>
  <si>
    <t>https://drive.google.com/file/d/1Xw1EG66iXatzPeJOcx4FeY0x7-k3Il61/view?usp=sharing</t>
  </si>
  <si>
    <t>https://drive.google.com/file/d/1dCU_vl-sUhyhckoToA-3WG7t5y6ptexL/view?usp=sharing</t>
  </si>
  <si>
    <t>https://drive.google.com/file/d/1rMxT2a43_Yl7G5gcpYVh1tijl_7kSfpa/view?usp=sharing</t>
  </si>
  <si>
    <t>https://drive.google.com/file/d/1wLoZ92hjQWK_yL-Yv8hU-kSefFp-d-ol/view?usp=sharing</t>
  </si>
  <si>
    <t>https://drive.google.com/file/d/1QkByxQy5hjDPK8E6xUr4QDp2fDqcm4-j/view?usp=sharing</t>
  </si>
  <si>
    <t>https://drive.google.com/file/d/177xHUWko0UP23iU8Qcmj0g90fGppFb76/view?usp=sharing</t>
  </si>
  <si>
    <t>https://drive.google.com/file/d/1WcL_kAEIGQGkkvRmvV14FWNdtWImqtPI/view?usp=sharing</t>
  </si>
  <si>
    <t>https://drive.google.com/file/d/1i31vI8QKZY1MqR6yzj0pMX1CdfFBhGpu/view?usp=sharing</t>
  </si>
  <si>
    <t>https://drive.google.com/file/d/1fwUkI_8CfVhNQH2oFe7YpoAZEVKpv0M1/view?usp=sharing</t>
  </si>
  <si>
    <t>https://drive.google.com/file/d/1jikDgscY7U8_YtrhuYVgCIqT3pA5le6W/view?usp=sharing</t>
  </si>
  <si>
    <t>https://drive.google.com/file/d/1fDRZQyUo4_lwXkceVxPnbPSC0vOt3hu0/view?usp=sharing</t>
  </si>
  <si>
    <t>https://drive.google.com/file/d/13GCNj5gdYyigxZnEyZAUY8NHrHNQRdV_/view?usp=sharing</t>
  </si>
  <si>
    <t>https://drive.google.com/file/d/1TU4myoVwtnN0xmvdplL0gVv9BlZEkhno/view?usp=sharing</t>
  </si>
  <si>
    <t>https://drive.google.com/file/d/1kgMvuh1s6raV6Ct_dzEuUdkLEDVcSjAI/view?usp=sharing</t>
  </si>
  <si>
    <t>https://drive.google.com/file/d/1rCl7xa4xLuc8X35-hQ9jggdolz9MHrBx/view?usp=sharing</t>
  </si>
  <si>
    <t>https://drive.google.com/file/d/1Aj2Ykky7QE8rnstSXRAINCY0r5UHYpQT/view?usp=sharing</t>
  </si>
  <si>
    <t>https://drive.google.com/file/d/1d4TPjd-Ak9-t62DSCG61X0wlGLYsQi2R/view?usp=sharing</t>
  </si>
  <si>
    <t>https://drive.google.com/file/d/1XhvIzXhHKxPyVWAs7VACEfUHkBsWk0lO/view?usp=sharing</t>
  </si>
  <si>
    <t>https://drive.google.com/file/d/1I4B9uD0amQE12wrc1xAQygN2pFMOTjX3/view?usp=sharing</t>
  </si>
  <si>
    <t>34NT2446</t>
  </si>
  <si>
    <t>263</t>
  </si>
  <si>
    <t>NM426300006A65714</t>
  </si>
  <si>
    <t>https://drive.google.com/file/d/1fhrqth4aF9vaNHLoKzLUfnF9kwibkB_c/view?usp=sharing</t>
  </si>
  <si>
    <t>https://drive.google.com/file/d/1b6-38J9TZmu5E71wU2AQ0DayN_SWd7wC/view?usp=sharing</t>
  </si>
  <si>
    <t>https://drive.google.com/file/d/101E-hFc2WVtGDMoXP4afkRFeN65XFtZ2/view?usp=sharing</t>
  </si>
  <si>
    <t>https://drive.google.com/file/d/1nXQgPUFKS6xF7LUkDl7v8lbH6bHa07is/view?usp=sharing</t>
  </si>
  <si>
    <t>https://drive.google.com/file/d/1VMmPDMLFz4nxiAHwY0AXd3vejDCvtG45/view?usp=sharing</t>
  </si>
  <si>
    <t>ruhsat görseli istendi</t>
  </si>
  <si>
    <t>330A10006694248</t>
  </si>
  <si>
    <t>NM422500006J17280</t>
  </si>
  <si>
    <t>https://drive.google.com/file/d/1nAC6OghzYSJHff7fO5K_0J3iBE2Fgl9z/view?usp=sharing</t>
  </si>
  <si>
    <t>330A10006689551</t>
  </si>
  <si>
    <t>NM422500006J15260</t>
  </si>
  <si>
    <t>JF75E5013408</t>
  </si>
  <si>
    <t>LWBJF75A0H1013260</t>
  </si>
  <si>
    <t>https://drive.google.com/file/d/115NNdgSuW9Gma8Z_fVIVZP1uEJcSw_jV/view?usp=sharing</t>
  </si>
  <si>
    <t>https://drive.google.com/file/d/1APlSkd0iDtJRezmj6A5TI-eHk_c7Ub_p/view?usp=sharing</t>
  </si>
  <si>
    <t>https://drive.google.com/file/d/17swhs6G_fvshN7fDBxJN8UPQIMiid1w8/view?usp=sharing</t>
  </si>
  <si>
    <t xml:space="preserve">Maslak  </t>
  </si>
  <si>
    <t>263A20005761105</t>
  </si>
  <si>
    <t>330A10006689905</t>
  </si>
  <si>
    <t>NM422500006J15064</t>
  </si>
  <si>
    <t>330A10006694263</t>
  </si>
  <si>
    <t>NM422500006J17256</t>
  </si>
  <si>
    <t>ONUR SAYAN</t>
  </si>
  <si>
    <t>?</t>
  </si>
  <si>
    <t>ŞEKER METAL</t>
  </si>
  <si>
    <t>MURAT TOPER</t>
  </si>
  <si>
    <t>DOBLO KURYE</t>
  </si>
  <si>
    <t>Normal</t>
  </si>
  <si>
    <t>Dudullu.</t>
  </si>
  <si>
    <t>Motorin - Shell Vp Diesel</t>
  </si>
  <si>
    <t>GÜLDANE URAL</t>
  </si>
  <si>
    <t>Anadolu Hisari.</t>
  </si>
  <si>
    <t>En son GB Ataşehirde kullanılan tarih8.09.2019</t>
  </si>
  <si>
    <t>Üst bostancı (Abdülkadir Şeker'e teslim edilmiş)</t>
  </si>
  <si>
    <t>YUSUF URAL A SORULACAK</t>
  </si>
  <si>
    <t>boztepe otoda rehin kalmış, eski şerifali bayi zamanı. Yusuf urala geçince alınmış. Tekrar arızalanınca akrabasının servisine gitti</t>
  </si>
  <si>
    <t>https://drive.google.com/file/d/1DJDSlfIvzZhr1YaJCKeJO52f28HYzmIt/view?usp=sharing</t>
  </si>
  <si>
    <t>JF75E5013605</t>
  </si>
  <si>
    <t>LWBJF75AXH1013461</t>
  </si>
  <si>
    <t>Ramazan Sarıkaya</t>
  </si>
  <si>
    <t>https://drive.google.com/file/d/1w7Zfxk_NGq2vkyE95kCkC_0vDdYqjh8B/view?usp=sharing</t>
  </si>
  <si>
    <t>JF75E5106100</t>
  </si>
  <si>
    <t>LWBJF75A3K1106054</t>
  </si>
  <si>
    <t>https://drive.google.com/file/d/1GTs5iuGXhgc3x7YQCDLQd6QFwWAkbKOe/view?usp=sharing</t>
  </si>
  <si>
    <t>JF75E5106776</t>
  </si>
  <si>
    <t>LWBJF75A7K1106736</t>
  </si>
  <si>
    <t>34CGJ355</t>
  </si>
  <si>
    <t>Zincirlikuyu Getir Büyük</t>
  </si>
  <si>
    <t>330A10006896641</t>
  </si>
  <si>
    <t>NM422500006P20229</t>
  </si>
  <si>
    <t>https://drive.google.com/file/d/1lB8xqZGt5Md8L0tO6Z6WBS2eaD29_KIg/view?usp=sharing</t>
  </si>
  <si>
    <t>330A10006705893</t>
  </si>
  <si>
    <t>NM422500006J20492</t>
  </si>
  <si>
    <t>https://drive.google.com/file/d/1qZE32jLhCb7-3bvTj2t-Z68TyC6Mz5hm/view?usp=sharing</t>
  </si>
  <si>
    <t>https://drive.google.com/file/d/1sFm9jyfIG78yxeu3jiVUiqGw5A7HJSpb/view?usp=sharing</t>
  </si>
  <si>
    <t>34BTP991</t>
  </si>
  <si>
    <t>JF75E5012344</t>
  </si>
  <si>
    <t>LWBJF75A9H1012222</t>
  </si>
  <si>
    <t>https://drive.google.com/file/d/1KmMMpteQF8ijM76sQRZiL-q8XWHIdHxU/view?usp=sharing</t>
  </si>
  <si>
    <t>Mitu</t>
  </si>
  <si>
    <t>LJ7BLC1WXYA112063</t>
  </si>
  <si>
    <t>https://drive.google.com/file/d/1Pow9It1CcRllgDkzGQN8Oj5hDkiENaFR/view?usp=sharing</t>
  </si>
  <si>
    <t>https://drive.google.com/file/d/1xTVNBdRYPTyO3qLHPG0_PGtgw9SQRhak/view?usp=sharing</t>
  </si>
  <si>
    <t>https://drive.google.com/file/d/1PHD8w6BOX_tHxUpxXotDlFxFpwDSzO12/view?usp=sharing</t>
  </si>
  <si>
    <t>QS60V1000W1811213000150R</t>
  </si>
  <si>
    <t>LJ7BLC1W9JA112100</t>
  </si>
  <si>
    <t>https://drive.google.com/file/d/1QeY_KHMFunw1GRkaJkuzFQD4AxjxC_qJ/view?usp=sharing</t>
  </si>
  <si>
    <t>https://drive.google.com/file/d/1m3Wqd3jQ2TmI_X4L2wY_2Qri_9zyyFy0/view?usp=sharing</t>
  </si>
  <si>
    <t>JF75E5013401</t>
  </si>
  <si>
    <t>LWBJF75A3H1013253</t>
  </si>
  <si>
    <t>https://drive.google.com/file/d/1GCDtcsF-xZZYGmCtConazErZgGul9NIp/view?usp=sharing</t>
  </si>
  <si>
    <t>34CDJ633</t>
  </si>
  <si>
    <t>JF59E5111554</t>
  </si>
  <si>
    <t>LWBJF80A0J1008708</t>
  </si>
  <si>
    <t>https://drive.google.com/file/d/1rSn2xH90Rez4yMWRn2VQhoCVqxTamtPx/view?usp=sharing</t>
  </si>
  <si>
    <t>34CDJ873</t>
  </si>
  <si>
    <t>JF59E5111713</t>
  </si>
  <si>
    <t>LWBJF80A7J1008737</t>
  </si>
  <si>
    <t>https://drive.google.com/file/d/1z94WwBdfJrECmacWNtgQfrTUGWuzIhO0/view?usp=sharing</t>
  </si>
  <si>
    <t>34CDP427</t>
  </si>
  <si>
    <t>JF75E5101571</t>
  </si>
  <si>
    <t>LWBJF75AXK1101532</t>
  </si>
  <si>
    <t>https://drive.google.com/file/d/1UpNOvSjw7nza4u7PTtS3a_tznVnJAHka/view?usp=sharing</t>
  </si>
  <si>
    <t>34CGC011</t>
  </si>
  <si>
    <t>JF75E5105096</t>
  </si>
  <si>
    <t>LWBJF75A0K1105038</t>
  </si>
  <si>
    <t>https://drive.google.com/file/d/1ci67O2XIinwuG0bhzqn1nOP9mY8cWVPr/view?usp=sharing</t>
  </si>
  <si>
    <t>34CLE407</t>
  </si>
  <si>
    <t>JF75E5105700</t>
  </si>
  <si>
    <t>LWBJF75AXK1105662</t>
  </si>
  <si>
    <t>https://drive.google.com/file/d/1pSbJdNREYCGSqTT8UVGEsIYSgcq3KzCJ/view?usp=sharing</t>
  </si>
  <si>
    <t>34CLG678</t>
  </si>
  <si>
    <t>JF75E5105618</t>
  </si>
  <si>
    <t>LWBJF75A2K1105588</t>
  </si>
  <si>
    <t>https://drive.google.com/file/d/1kd23O38u4GgeMwYZ98QPNpLWkN8tzsyK/view?usp=sharing</t>
  </si>
  <si>
    <t>34CLJ797</t>
  </si>
  <si>
    <t>JF75E5105759</t>
  </si>
  <si>
    <t>LWBJF75A2K1105719</t>
  </si>
  <si>
    <t>https://drive.google.com/file/d/1xao0ALTrZ4gLkBvuwXp7MDyWFepdK4xa/view?usp=sharing</t>
  </si>
  <si>
    <t>34CLK319</t>
  </si>
  <si>
    <t>JF75E5105631</t>
  </si>
  <si>
    <t>LWBJF75A7K1105604</t>
  </si>
  <si>
    <t>https://drive.google.com/file/d/1-6wcQmH60Y-rbvxgrHXxOuMCFrpJ2_Rg/view?usp=sharing</t>
  </si>
  <si>
    <t>34CLK442</t>
  </si>
  <si>
    <t>JF75E5105679</t>
  </si>
  <si>
    <t>LWBJF75A6K1105643</t>
  </si>
  <si>
    <t>https://drive.google.com/file/d/1ZJPVTlU74dUqwTNpJdRreHW8UacL95V7/view?usp=sharing</t>
  </si>
  <si>
    <t>34CMG754</t>
  </si>
  <si>
    <t>JF75E5105892</t>
  </si>
  <si>
    <t>LWBJF75A9K1105829</t>
  </si>
  <si>
    <t>https://drive.google.com/file/d/1kNJZtOJIZlY21nzBPeoGXfDphIa92-gL/view?usp=sharing</t>
  </si>
  <si>
    <t>34CMG778</t>
  </si>
  <si>
    <t>JF75E5105882</t>
  </si>
  <si>
    <t>LWBJF75A8K1105823</t>
  </si>
  <si>
    <t>https://drive.google.com/file/d/1QMam9xAPo8Qk31QvKajzQvWJiA5b5AyZ/view?usp=sharing</t>
  </si>
  <si>
    <t>https://drive.google.com/file/d/1f4uscAu8_08VGxYz6rMsdVmjqduhxSGA/view?usp=sharing</t>
  </si>
  <si>
    <t>JF59E5112190</t>
  </si>
  <si>
    <t>LWBJF80A2J1009200</t>
  </si>
  <si>
    <t>34CCM794</t>
  </si>
  <si>
    <t>263A20005766730</t>
  </si>
  <si>
    <t>NM426300006A63381</t>
  </si>
  <si>
    <t>https://drive.google.com/file/d/1ZrOkOHapAA3YJ-z18AtdBjeuCvwtMztR/view?usp=sharing</t>
  </si>
  <si>
    <t>DOĞRU PLAKA 34BCP108</t>
  </si>
  <si>
    <t>Getir geri almış Şerifali depo devrinden sonra</t>
  </si>
  <si>
    <t>34BTP892</t>
  </si>
  <si>
    <t>https://drive.google.com/file/d/1y7l8wJaC1FfWa71WIVxdYB_tjF40DfaK/view?usp=sharing</t>
  </si>
  <si>
    <t>JF75E5013312</t>
  </si>
  <si>
    <t>LWBJF75A4H1013374</t>
  </si>
  <si>
    <t>https://drive.google.com/file/d/1zS31jFJZ08OBMhRubjJFr0vwNLJgfXxP/view?usp=sharing</t>
  </si>
  <si>
    <t>JF75E5014031</t>
  </si>
  <si>
    <t>https://drive.google.com/file/d/18e3q4yL17EQ8RsJehNeMvbFpnQBcrlR6/view?usp=sharing</t>
  </si>
  <si>
    <t>34BUT3983</t>
  </si>
  <si>
    <t>https://drive.google.com/file/d/14d00zwNVNDwMlE7nEQUaeKA_A0C7HaAH/view?usp=sharing</t>
  </si>
  <si>
    <t>JF75E5011827</t>
  </si>
  <si>
    <t>LWBJF75A8H1013975</t>
  </si>
  <si>
    <t>LWBJF75A4H1011845</t>
  </si>
  <si>
    <t>https://drive.google.com/file/d/13xRbwiIJ7Dokoq0rWj7Hp212jqnNrRjB/view?usp=sharing</t>
  </si>
  <si>
    <t>JF75E5103788</t>
  </si>
  <si>
    <t>LWBJF75A1K1103590</t>
  </si>
  <si>
    <t>https://drive.google.com/file/d/1rt8bYSJyltU02cKi_1B58fZLEJ4JXn5I/view?usp=sharing</t>
  </si>
  <si>
    <t>JF75E5003809</t>
  </si>
  <si>
    <t>LWBJF75A9H1003875</t>
  </si>
  <si>
    <t>https://drive.google.com/file/d/1BIraTAIkj4ciWcZYRx1VbaRjZT7X6dqF/view?usp=sharing</t>
  </si>
  <si>
    <t>2017</t>
  </si>
  <si>
    <t>JF26E5125784</t>
  </si>
  <si>
    <t>LWBJF26B4D1222327</t>
  </si>
  <si>
    <t>https://drive.google.com/file/d/1kkYFXUpQCuXeiowGCyeIv0Uf4noQTaFK/view?usp=sharing</t>
  </si>
  <si>
    <t>JF26E5125947</t>
  </si>
  <si>
    <t>LWBJF26B2D1222181</t>
  </si>
  <si>
    <t>https://drive.google.com/file/d/1caY6cs0o44YUtYjEpSqpXteqk8Ui-oMm/view?usp=sharing</t>
  </si>
  <si>
    <t>JF75E5014053</t>
  </si>
  <si>
    <t>https://drive.google.com/file/d/1zekr0qEtnceBabyxVGma36VY_B5CAwB3/view?usp=sharing</t>
  </si>
  <si>
    <t>JF75E5102793</t>
  </si>
  <si>
    <t>LWBJF75A5K1102961</t>
  </si>
  <si>
    <t>LWBJF75A0H1013937</t>
  </si>
  <si>
    <t>https://drive.google.com/file/d/1OcSmeMxkhsSF5IsmERhxJRnUhJ3LVR0p/view?usp=sharing</t>
  </si>
  <si>
    <t>JF75E5103228</t>
  </si>
  <si>
    <t>LWBJF75A4K1103079</t>
  </si>
  <si>
    <t>https://drive.google.com/file/d/1D_nhsIoLkaBexhV_RT-mPu3NrKWeKXDo/view?usp=sharing</t>
  </si>
  <si>
    <t>JF75E5105153</t>
  </si>
  <si>
    <t>LWBJF75A3K1105129</t>
  </si>
  <si>
    <t>https://drive.google.com/file/d/1vrmy9IBL5-0qT_EiUvPRrBAiKsXKCHKQ/view?usp=sharing</t>
  </si>
  <si>
    <t>JF75E5105135</t>
  </si>
  <si>
    <t>https://drive.google.com/file/d/1uaddschdAGTkrSmo3gAhyQZQcB3QgXsz/view?usp=sharing</t>
  </si>
  <si>
    <t>JF75E5105120</t>
  </si>
  <si>
    <t>LWBJF75A1K1105081</t>
  </si>
  <si>
    <t>LWBJF75A1K1105064</t>
  </si>
  <si>
    <t>https://drive.google.com/file/d/1ajdgUhc3b4rvpmqOzRRLvWovYvQFdbEX/view?usp=sharing</t>
  </si>
  <si>
    <t>34LIJ817</t>
  </si>
  <si>
    <t>NSC1255 ACTIVA S</t>
  </si>
  <si>
    <t>JF75E5001526</t>
  </si>
  <si>
    <t>LWBJF75A2H1001448</t>
  </si>
  <si>
    <t>https://drive.google.com/file/d/1yDn-lD8I5sd8y0MsiICZcZlatjQnSaVn/view?usp=sharing</t>
  </si>
  <si>
    <t>JF26E5125958</t>
  </si>
  <si>
    <t>LWBJF26B7D1222192</t>
  </si>
  <si>
    <t>https://drive.google.com/file/d/1xPkYZzcR3cgFfBD72FJgex4z1XGRNA1i/view?usp=sharing</t>
  </si>
  <si>
    <t>JF26E5133111</t>
  </si>
  <si>
    <t>LWBJF26B9D1229239</t>
  </si>
  <si>
    <t>https://drive.google.com/file/d/1MwbUuMJHqmvEyL2TYLidvml7YU0QutS3/view?usp=sharing</t>
  </si>
  <si>
    <t>JF26E5133130</t>
  </si>
  <si>
    <t>LWBJF26B5D1229254</t>
  </si>
  <si>
    <t>https://drive.google.com/file/d/1MVj_BFNvGNfSILIkWgoIzww4llEW6H5h/view?usp=sharing</t>
  </si>
  <si>
    <t>JF26E5133120</t>
  </si>
  <si>
    <t>LWBJF26B6D1229246</t>
  </si>
  <si>
    <t>https://drive.google.com/file/d/1os6UJSLp_Fyrdzi0vjYOaEZnZ8rzXO9G/view?usp=sharing</t>
  </si>
  <si>
    <t>JF75E5013933</t>
  </si>
  <si>
    <t>LWBJF75A2H1014023</t>
  </si>
  <si>
    <t>https://drive.google.com/file/d/1BL_BOIf084RhgMOpT-35KWKx_ed5JQmo/view?usp=sharing</t>
  </si>
  <si>
    <t>JF75E5013733</t>
  </si>
  <si>
    <t>LWBJF75A8H1013829</t>
  </si>
  <si>
    <t>https://drive.google.com/file/d/1LPlGc75US8KJbIe6Pi0dzIIfgGLOBmS6/view?usp=sharing</t>
  </si>
  <si>
    <t>JF75E5103206</t>
  </si>
  <si>
    <t>LWBJF75A9K1103059</t>
  </si>
  <si>
    <t>https://drive.google.com/file/d/12d0LbZkBFF08wGbZ77OD7T7joHwrGaQc/view?usp=sharing</t>
  </si>
  <si>
    <t>JF75E5000665</t>
  </si>
  <si>
    <t>LWBJF75AXH1000810</t>
  </si>
  <si>
    <t>https://drive.google.com/file/d/1xuKnL9DpdUfMuhZxuJPYJszItppxtPai/view?usp=sharing</t>
  </si>
  <si>
    <t>JF26E5124308</t>
  </si>
  <si>
    <t>LWBJF26B5D1220568</t>
  </si>
  <si>
    <t>https://drive.google.com/file/d/1DFK7EHACbvJ-HZiYovWHtH2VNkH6fq0u/view?usp=sharing</t>
  </si>
  <si>
    <t>Hero Motocorp Ltd</t>
  </si>
  <si>
    <t>JF16EDGGJ00808</t>
  </si>
  <si>
    <t>MBLJF168GGJ00583</t>
  </si>
  <si>
    <t>https://drive.google.com/file/d/1tJgTbEGLf7tb_WkyYhVyZ1Ru32KOsUhm/view?usp=sharing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</si>
</sst>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₺_-;\-* #,##0.00\ _₺_-;_-* &quot;-&quot;??\ _₺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2"/>
      <charset val="162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Verdana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rgb="FFDBDEE1"/>
      </right>
      <top/>
      <bottom style="medium">
        <color rgb="FFDBDEE1"/>
      </bottom>
      <diagonal/>
    </border>
    <border>
      <left/>
      <right style="medium">
        <color rgb="FFDBDEE1"/>
      </right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4" fillId="0" borderId="0"/>
    <xf numFmtId="164" fontId="13" fillId="0" borderId="0" applyFont="0" applyFill="0" applyBorder="0" applyAlignment="0" applyProtection="0"/>
  </cellStyleXfs>
  <cellXfs count="81">
    <xf numFmtId="0" fontId="0" fillId="0" borderId="0" xfId="0"/>
    <xf numFmtId="0" fontId="3" fillId="0" borderId="1" xfId="0" applyFont="1" applyBorder="1"/>
    <xf numFmtId="0" fontId="3" fillId="0" borderId="6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14" fontId="3" fillId="0" borderId="6" xfId="0" applyNumberFormat="1" applyFont="1" applyBorder="1"/>
    <xf numFmtId="14" fontId="3" fillId="0" borderId="3" xfId="0" applyNumberFormat="1" applyFont="1" applyBorder="1"/>
    <xf numFmtId="14" fontId="3" fillId="0" borderId="1" xfId="0" applyNumberFormat="1" applyFont="1" applyBorder="1"/>
    <xf numFmtId="14" fontId="3" fillId="0" borderId="10" xfId="0" applyNumberFormat="1" applyFont="1" applyBorder="1"/>
    <xf numFmtId="14" fontId="0" fillId="0" borderId="0" xfId="0" applyNumberFormat="1"/>
    <xf numFmtId="49" fontId="4" fillId="0" borderId="0" xfId="0" applyNumberFormat="1" applyFont="1"/>
    <xf numFmtId="0" fontId="4" fillId="0" borderId="0" xfId="0" applyFont="1"/>
    <xf numFmtId="49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1" applyBorder="1"/>
    <xf numFmtId="49" fontId="3" fillId="0" borderId="5" xfId="0" applyNumberFormat="1" applyFont="1" applyBorder="1"/>
    <xf numFmtId="49" fontId="3" fillId="0" borderId="2" xfId="0" applyNumberFormat="1" applyFont="1" applyBorder="1"/>
    <xf numFmtId="49" fontId="3" fillId="0" borderId="4" xfId="0" applyNumberFormat="1" applyFont="1" applyBorder="1"/>
    <xf numFmtId="49" fontId="3" fillId="0" borderId="9" xfId="0" applyNumberFormat="1" applyFont="1" applyBorder="1"/>
    <xf numFmtId="49" fontId="0" fillId="0" borderId="0" xfId="0" applyNumberFormat="1"/>
    <xf numFmtId="49" fontId="3" fillId="0" borderId="6" xfId="0" applyNumberFormat="1" applyFont="1" applyBorder="1"/>
    <xf numFmtId="49" fontId="3" fillId="0" borderId="3" xfId="0" applyNumberFormat="1" applyFont="1" applyBorder="1"/>
    <xf numFmtId="49" fontId="3" fillId="0" borderId="1" xfId="0" applyNumberFormat="1" applyFont="1" applyBorder="1"/>
    <xf numFmtId="49" fontId="3" fillId="0" borderId="10" xfId="0" applyNumberFormat="1" applyFont="1" applyBorder="1"/>
    <xf numFmtId="14" fontId="3" fillId="0" borderId="3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14" fontId="3" fillId="0" borderId="10" xfId="0" applyNumberFormat="1" applyFont="1" applyBorder="1" applyAlignment="1">
      <alignment horizontal="right" vertical="center"/>
    </xf>
    <xf numFmtId="0" fontId="3" fillId="0" borderId="0" xfId="0" applyFont="1"/>
    <xf numFmtId="0" fontId="3" fillId="4" borderId="1" xfId="0" applyFont="1" applyFill="1" applyBorder="1"/>
    <xf numFmtId="0" fontId="7" fillId="0" borderId="0" xfId="0" applyFont="1"/>
    <xf numFmtId="0" fontId="8" fillId="0" borderId="0" xfId="0" applyFont="1"/>
    <xf numFmtId="0" fontId="7" fillId="0" borderId="1" xfId="0" applyFont="1" applyBorder="1"/>
    <xf numFmtId="49" fontId="3" fillId="3" borderId="1" xfId="0" applyNumberFormat="1" applyFont="1" applyFill="1" applyBorder="1"/>
    <xf numFmtId="0" fontId="9" fillId="0" borderId="1" xfId="0" applyFont="1" applyBorder="1" applyAlignment="1">
      <alignment horizontal="center" vertical="top"/>
    </xf>
    <xf numFmtId="0" fontId="10" fillId="0" borderId="0" xfId="0" applyFont="1"/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12" xfId="0" applyFont="1" applyBorder="1"/>
    <xf numFmtId="0" fontId="15" fillId="0" borderId="14" xfId="2" applyFont="1" applyBorder="1" applyAlignment="1">
      <alignment horizontal="left" vertical="center"/>
    </xf>
    <xf numFmtId="0" fontId="16" fillId="0" borderId="15" xfId="2" applyFont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 wrapText="1"/>
    </xf>
    <xf numFmtId="0" fontId="17" fillId="0" borderId="1" xfId="2" applyFont="1" applyBorder="1" applyAlignment="1">
      <alignment horizontal="left"/>
    </xf>
    <xf numFmtId="14" fontId="17" fillId="0" borderId="1" xfId="2" applyNumberFormat="1" applyFont="1" applyBorder="1" applyAlignment="1">
      <alignment horizontal="center" vertical="center"/>
    </xf>
    <xf numFmtId="0" fontId="17" fillId="0" borderId="1" xfId="2" applyFont="1" applyBorder="1" applyAlignment="1">
      <alignment horizontal="center"/>
    </xf>
    <xf numFmtId="0" fontId="17" fillId="0" borderId="1" xfId="2" applyFont="1" applyFill="1" applyBorder="1" applyAlignment="1">
      <alignment vertical="center"/>
    </xf>
    <xf numFmtId="0" fontId="1" fillId="0" borderId="1" xfId="2" applyFill="1" applyBorder="1" applyAlignment="1">
      <alignment vertical="center"/>
    </xf>
    <xf numFmtId="0" fontId="1" fillId="0" borderId="1" xfId="2" applyFill="1" applyBorder="1" applyAlignment="1">
      <alignment vertical="center" wrapText="1"/>
    </xf>
    <xf numFmtId="14" fontId="3" fillId="0" borderId="0" xfId="0" applyNumberFormat="1" applyFont="1"/>
    <xf numFmtId="14" fontId="3" fillId="0" borderId="7" xfId="0" applyNumberFormat="1" applyFont="1" applyBorder="1"/>
    <xf numFmtId="14" fontId="3" fillId="0" borderId="8" xfId="0" applyNumberFormat="1" applyFont="1" applyBorder="1"/>
    <xf numFmtId="14" fontId="3" fillId="0" borderId="11" xfId="0" applyNumberFormat="1" applyFont="1" applyBorder="1"/>
    <xf numFmtId="0" fontId="3" fillId="2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49" fontId="3" fillId="0" borderId="16" xfId="0" applyNumberFormat="1" applyFont="1" applyBorder="1"/>
    <xf numFmtId="49" fontId="3" fillId="0" borderId="14" xfId="0" applyNumberFormat="1" applyFont="1" applyBorder="1"/>
    <xf numFmtId="14" fontId="3" fillId="0" borderId="14" xfId="0" applyNumberFormat="1" applyFont="1" applyBorder="1"/>
    <xf numFmtId="14" fontId="3" fillId="0" borderId="14" xfId="0" applyNumberFormat="1" applyFont="1" applyBorder="1" applyAlignment="1">
      <alignment horizontal="right" vertical="center"/>
    </xf>
    <xf numFmtId="0" fontId="3" fillId="0" borderId="14" xfId="0" applyFont="1" applyBorder="1"/>
    <xf numFmtId="0" fontId="3" fillId="0" borderId="14" xfId="0" applyNumberFormat="1" applyFont="1" applyBorder="1"/>
    <xf numFmtId="1" fontId="3" fillId="0" borderId="1" xfId="0" applyNumberFormat="1" applyFont="1" applyBorder="1" applyAlignment="1">
      <alignment horizontal="left" vertical="top"/>
    </xf>
    <xf numFmtId="1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/>
    <xf numFmtId="0" fontId="3" fillId="0" borderId="8" xfId="0" applyNumberFormat="1" applyFont="1" applyBorder="1"/>
    <xf numFmtId="0" fontId="3" fillId="0" borderId="17" xfId="0" applyFont="1" applyBorder="1"/>
    <xf numFmtId="0" fontId="2" fillId="0" borderId="14" xfId="1" applyBorder="1"/>
    <xf numFmtId="0" fontId="3" fillId="0" borderId="17" xfId="0" applyNumberFormat="1" applyFont="1" applyBorder="1"/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8" fillId="8" borderId="18" xfId="0" applyFont="1" applyFill="1" applyBorder="1" applyAlignment="1">
      <alignment vertical="center" wrapText="1"/>
    </xf>
    <xf numFmtId="22" fontId="18" fillId="8" borderId="18" xfId="0" applyNumberFormat="1" applyFont="1" applyFill="1" applyBorder="1" applyAlignment="1">
      <alignment vertical="center" wrapText="1"/>
    </xf>
    <xf numFmtId="0" fontId="0" fillId="2" borderId="0" xfId="0" applyFill="1"/>
    <xf numFmtId="0" fontId="18" fillId="8" borderId="19" xfId="0" applyFont="1" applyFill="1" applyBorder="1" applyAlignment="1">
      <alignment vertical="center" wrapText="1"/>
    </xf>
    <xf numFmtId="49" fontId="3" fillId="0" borderId="14" xfId="0" applyNumberFormat="1" applyFont="1" applyBorder="1" applyAlignment="1">
      <alignment horizontal="center"/>
    </xf>
  </cellXfs>
  <cellStyles count="7">
    <cellStyle name="Köprü" xfId="1" builtinId="8"/>
    <cellStyle name="Normal" xfId="0" builtinId="0"/>
    <cellStyle name="Normal 2" xfId="3" xr:uid="{C2F1FF2C-14F5-4F48-B55A-A8486584F27E}"/>
    <cellStyle name="Normal 3" xfId="4" xr:uid="{8809609F-3638-43F9-8AA3-3F58483C1BCE}"/>
    <cellStyle name="Normal 4" xfId="5" xr:uid="{1DD43C70-559E-4BDE-81F8-2CEA2E73F7D8}"/>
    <cellStyle name="Normal 5" xfId="2" xr:uid="{ACC7F4A9-45B6-4188-8EBD-543ED64A9DF0}"/>
    <cellStyle name="Virgül 2" xfId="6" xr:uid="{6E32EDAF-5908-4CDF-906C-77E45411EFFC}"/>
  </cellStyles>
  <dxfs count="358"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CC66FF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CC66FF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CC66FF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CC66FF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CC66FF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CC66FF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CC66FF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CC66FF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CC66FF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CC66FF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CC66FF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CC66FF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CC66FF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CC66FF"/>
        </patternFill>
      </fill>
    </dxf>
    <dxf>
      <fill>
        <patternFill>
          <bgColor rgb="FFCC66FF"/>
        </patternFill>
      </fill>
    </dxf>
    <dxf>
      <fill>
        <patternFill>
          <bgColor rgb="FFCC66FF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CC66FF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m/yyyy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m/yyyy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m/yyyy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C66FF"/>
      <color rgb="FFFFCC00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Soner%20Karan/Desktop/Operasyonel_Filo_Ara&#231;lar_v08_2502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o Araçları"/>
      <sheetName val="Sheet2"/>
      <sheetName val="Sayfa1"/>
      <sheetName val="Data"/>
      <sheetName val="Özet"/>
      <sheetName val="Dinçer Araçları - 100 Fiorino"/>
      <sheetName val="Dinçer Araçları - 40 Fiorino"/>
      <sheetName val="Dinçer Motosikletler"/>
      <sheetName val="panel-excel-özet"/>
      <sheetName val="panel-plakalar"/>
      <sheetName val="Operasyonel_Filo_Araçlar_v08_25"/>
    </sheetNames>
    <sheetDataSet>
      <sheetData sheetId="0" refreshError="1">
        <row r="1">
          <cell r="A1" t="str">
            <v>Plaka</v>
          </cell>
          <cell r="B1" t="str">
            <v>Depo</v>
          </cell>
          <cell r="C1" t="str">
            <v>Bayi</v>
          </cell>
        </row>
        <row r="2">
          <cell r="A2" t="str">
            <v>34SP8717</v>
          </cell>
          <cell r="B2" t="str">
            <v>Esenyurt</v>
          </cell>
          <cell r="C2" t="str">
            <v>Adnan Yılmaz</v>
          </cell>
        </row>
        <row r="3">
          <cell r="A3" t="str">
            <v>33ACF605</v>
          </cell>
          <cell r="B3" t="str">
            <v>Basın Ekspres</v>
          </cell>
          <cell r="C3" t="str">
            <v>Deng İthalat İhracat İnşaat Tekstil İletişim San ve Tic Ltd Şti</v>
          </cell>
        </row>
        <row r="4">
          <cell r="A4" t="str">
            <v>33ACF615</v>
          </cell>
          <cell r="B4" t="str">
            <v>Basın Ekspres</v>
          </cell>
          <cell r="C4" t="str">
            <v>Deng İthalat İhracat İnşaat Tekstil İletişim San ve Tic Ltd Şti</v>
          </cell>
        </row>
        <row r="5">
          <cell r="A5" t="str">
            <v>33ACF617</v>
          </cell>
          <cell r="B5" t="str">
            <v>Basın Ekspres</v>
          </cell>
          <cell r="C5" t="str">
            <v>Deng İthalat İhracat İnşaat Tekstil İletişim San ve Tic Ltd Şti</v>
          </cell>
        </row>
        <row r="6">
          <cell r="A6" t="str">
            <v>33ACF623</v>
          </cell>
          <cell r="B6" t="str">
            <v>Basın Ekspres</v>
          </cell>
          <cell r="C6" t="str">
            <v>Deng İthalat İhracat İnşaat Tekstil İletişim San ve Tic Ltd Şti</v>
          </cell>
        </row>
        <row r="7">
          <cell r="A7" t="str">
            <v>33ACF627</v>
          </cell>
          <cell r="B7" t="str">
            <v>Basın Ekspres</v>
          </cell>
          <cell r="C7" t="str">
            <v>Deng İthalat İhracat İnşaat Tekstil İletişim San ve Tic Ltd Şti</v>
          </cell>
        </row>
        <row r="8">
          <cell r="A8" t="str">
            <v>33ACF635</v>
          </cell>
          <cell r="B8" t="str">
            <v>Basın Ekspres</v>
          </cell>
          <cell r="C8" t="str">
            <v>Deng İthalat İhracat İnşaat Tekstil İletişim San ve Tic Ltd Şti</v>
          </cell>
        </row>
        <row r="9">
          <cell r="A9" t="str">
            <v>33ADB809</v>
          </cell>
          <cell r="B9" t="str">
            <v>Basın Ekspres</v>
          </cell>
          <cell r="C9" t="str">
            <v>Deng İthalat İhracat İnşaat Tekstil İletişim San ve Tic Ltd Şti</v>
          </cell>
        </row>
        <row r="10">
          <cell r="A10" t="str">
            <v>34AAU696</v>
          </cell>
          <cell r="B10" t="str">
            <v>Baraj Yolu</v>
          </cell>
          <cell r="C10" t="str">
            <v>Mehmet Üzgen</v>
          </cell>
        </row>
        <row r="11">
          <cell r="A11" t="str">
            <v>34AAU898</v>
          </cell>
          <cell r="B11" t="str">
            <v>Hisarüstü</v>
          </cell>
          <cell r="C11" t="str">
            <v>Hasan Hüseyin Bakan</v>
          </cell>
        </row>
        <row r="12">
          <cell r="A12" t="str">
            <v>20AAZ733</v>
          </cell>
          <cell r="B12" t="str">
            <v>Zümrütevler</v>
          </cell>
          <cell r="C12" t="str">
            <v>Mehmet Doğan</v>
          </cell>
        </row>
        <row r="13">
          <cell r="A13" t="str">
            <v>34ABD783</v>
          </cell>
          <cell r="B13" t="str">
            <v>Taşdelen</v>
          </cell>
          <cell r="C13" t="str">
            <v>Mustafa Teker Lojistik Gıda ve İnşaat İthalat İhracat Ticaret Limited Şirketi</v>
          </cell>
        </row>
        <row r="14">
          <cell r="A14" t="str">
            <v>34ABD795</v>
          </cell>
          <cell r="B14" t="str">
            <v>Soyak Yenişehir</v>
          </cell>
          <cell r="C14" t="str">
            <v>Mehmet Kayabaşı</v>
          </cell>
        </row>
        <row r="15">
          <cell r="A15" t="str">
            <v>34ABD796</v>
          </cell>
          <cell r="B15" t="str">
            <v>Soyak Yenişehir</v>
          </cell>
          <cell r="C15" t="str">
            <v>Mehmet Kayabaşı</v>
          </cell>
        </row>
        <row r="16">
          <cell r="A16" t="str">
            <v>34ABE194</v>
          </cell>
          <cell r="B16" t="str">
            <v>Ümraniye</v>
          </cell>
          <cell r="C16" t="str">
            <v>Alpaslan Çelik</v>
          </cell>
        </row>
        <row r="17">
          <cell r="A17" t="str">
            <v>34ABE196</v>
          </cell>
          <cell r="B17" t="str">
            <v>Moda</v>
          </cell>
          <cell r="C17" t="str">
            <v>Salih Torun</v>
          </cell>
        </row>
        <row r="18">
          <cell r="A18" t="str">
            <v>34ABE201</v>
          </cell>
          <cell r="B18" t="str">
            <v>Batı Ataşehir</v>
          </cell>
          <cell r="C18" t="str">
            <v>Mehmet Kayabaşı</v>
          </cell>
        </row>
        <row r="19">
          <cell r="A19" t="str">
            <v>34ABE241</v>
          </cell>
          <cell r="B19" t="str">
            <v>Zeynep Kamil</v>
          </cell>
          <cell r="C19" t="str">
            <v>Salih Torun</v>
          </cell>
        </row>
        <row r="20">
          <cell r="A20" t="str">
            <v>34ABE243</v>
          </cell>
          <cell r="B20" t="str">
            <v>Zeynep Kamil</v>
          </cell>
          <cell r="C20" t="str">
            <v>Salih Torun</v>
          </cell>
        </row>
        <row r="21">
          <cell r="A21" t="str">
            <v>34ABE244</v>
          </cell>
          <cell r="B21" t="str">
            <v>Baraj Yolu</v>
          </cell>
          <cell r="C21" t="str">
            <v>Mehmet Üzgen</v>
          </cell>
        </row>
        <row r="22">
          <cell r="A22" t="str">
            <v>34ACC373</v>
          </cell>
          <cell r="B22" t="str">
            <v>Bomonti</v>
          </cell>
          <cell r="C22" t="str">
            <v>Haluk Ömeroğlu &amp; Adem Çil</v>
          </cell>
        </row>
        <row r="23">
          <cell r="A23" t="str">
            <v>34ACC374</v>
          </cell>
          <cell r="B23" t="str">
            <v>Perpa</v>
          </cell>
          <cell r="C23" t="str">
            <v>Haluk Ömeroğlu &amp; Adem Çil</v>
          </cell>
        </row>
        <row r="24">
          <cell r="A24" t="str">
            <v>34AEK712</v>
          </cell>
          <cell r="B24" t="str">
            <v>Ümraniye</v>
          </cell>
          <cell r="C24" t="str">
            <v>Alpaslan Çelik</v>
          </cell>
        </row>
        <row r="25">
          <cell r="A25" t="str">
            <v>34AEK713</v>
          </cell>
          <cell r="B25" t="str">
            <v>Ümraniye</v>
          </cell>
          <cell r="C25" t="str">
            <v>Alpaslan Çelik</v>
          </cell>
        </row>
        <row r="26">
          <cell r="A26" t="str">
            <v>34AEK714</v>
          </cell>
          <cell r="B26" t="str">
            <v>Kayışdağı</v>
          </cell>
          <cell r="C26" t="str">
            <v>Güldane Ural</v>
          </cell>
        </row>
        <row r="27">
          <cell r="A27" t="str">
            <v>34AEK715</v>
          </cell>
          <cell r="B27" t="str">
            <v>Ümraniye</v>
          </cell>
          <cell r="C27" t="str">
            <v>Alpaslan Çelik</v>
          </cell>
        </row>
        <row r="28">
          <cell r="A28" t="str">
            <v>34AEK716</v>
          </cell>
          <cell r="B28" t="str">
            <v>Kayışdağı</v>
          </cell>
          <cell r="C28" t="str">
            <v>Güldane Ural</v>
          </cell>
        </row>
        <row r="29">
          <cell r="A29" t="str">
            <v>34AEK756</v>
          </cell>
          <cell r="B29" t="str">
            <v>Fikirtepe</v>
          </cell>
          <cell r="C29" t="str">
            <v>Oğuzhan Adalı</v>
          </cell>
        </row>
        <row r="30">
          <cell r="A30" t="str">
            <v>34AEK757</v>
          </cell>
          <cell r="B30" t="str">
            <v>Fikirtepe</v>
          </cell>
          <cell r="C30" t="str">
            <v>Oğuzhan Adalı</v>
          </cell>
        </row>
        <row r="31">
          <cell r="A31" t="str">
            <v>34AEK758</v>
          </cell>
          <cell r="B31" t="str">
            <v>Fikirtepe</v>
          </cell>
          <cell r="C31" t="str">
            <v>Oğuzhan Adalı</v>
          </cell>
        </row>
        <row r="32">
          <cell r="A32" t="str">
            <v>34AEK759</v>
          </cell>
          <cell r="B32" t="str">
            <v>Fikirtepe</v>
          </cell>
          <cell r="C32" t="str">
            <v>Oğuzhan Adalı</v>
          </cell>
        </row>
        <row r="33">
          <cell r="A33" t="str">
            <v>34AEK760</v>
          </cell>
          <cell r="B33" t="str">
            <v>Bulgurlu</v>
          </cell>
          <cell r="C33" t="str">
            <v>Oğuzhan Adalı</v>
          </cell>
        </row>
        <row r="34">
          <cell r="A34" t="str">
            <v>34AGL380</v>
          </cell>
          <cell r="B34" t="str">
            <v>Beylikdüzü</v>
          </cell>
          <cell r="C34" t="str">
            <v>Murat Arıcan</v>
          </cell>
        </row>
        <row r="35">
          <cell r="A35" t="str">
            <v>34AGL567</v>
          </cell>
          <cell r="B35" t="str">
            <v>Zeynep Kamil</v>
          </cell>
          <cell r="C35" t="str">
            <v>Salih Torun</v>
          </cell>
        </row>
        <row r="36">
          <cell r="A36" t="str">
            <v>34AGL568</v>
          </cell>
          <cell r="B36" t="str">
            <v>Moda</v>
          </cell>
          <cell r="C36" t="str">
            <v>Salih Torun</v>
          </cell>
        </row>
        <row r="37">
          <cell r="A37" t="str">
            <v>34AGL569</v>
          </cell>
          <cell r="B37" t="str">
            <v>Zeynep Kamil</v>
          </cell>
          <cell r="C37" t="str">
            <v>Salih Torun</v>
          </cell>
        </row>
        <row r="38">
          <cell r="A38" t="str">
            <v>34AGL570</v>
          </cell>
          <cell r="B38" t="str">
            <v>Pendik</v>
          </cell>
          <cell r="C38" t="str">
            <v>Süleyman Yılmaz</v>
          </cell>
        </row>
        <row r="39">
          <cell r="A39" t="str">
            <v>34AGL571</v>
          </cell>
          <cell r="B39" t="str">
            <v>Ümraniye</v>
          </cell>
          <cell r="C39" t="str">
            <v>Alpaslan Çelik</v>
          </cell>
        </row>
        <row r="40">
          <cell r="A40" t="str">
            <v>34AR6762</v>
          </cell>
          <cell r="B40" t="str">
            <v>İkitelli</v>
          </cell>
          <cell r="C40" t="str">
            <v>Yakup Özdoğan</v>
          </cell>
        </row>
        <row r="41">
          <cell r="A41" t="str">
            <v>34AUU699</v>
          </cell>
          <cell r="B41" t="str">
            <v>Kanyon</v>
          </cell>
          <cell r="C41" t="str">
            <v>Selçuk Ercan &amp; Uğur Bingöl</v>
          </cell>
        </row>
        <row r="42">
          <cell r="A42" t="str">
            <v>34BBP102</v>
          </cell>
          <cell r="B42" t="str">
            <v>Beylikdüzü</v>
          </cell>
          <cell r="C42" t="str">
            <v>Murat Arıcan</v>
          </cell>
        </row>
        <row r="43">
          <cell r="A43" t="str">
            <v>34BBP177</v>
          </cell>
          <cell r="B43" t="str">
            <v>Bomonti</v>
          </cell>
          <cell r="C43" t="str">
            <v>Haluk Ömeroğlu &amp; Adem Çil</v>
          </cell>
        </row>
        <row r="44">
          <cell r="A44" t="str">
            <v>34BBP276</v>
          </cell>
          <cell r="B44" t="str">
            <v>Soğanlık</v>
          </cell>
          <cell r="C44" t="str">
            <v>Mert Can</v>
          </cell>
        </row>
        <row r="45">
          <cell r="A45" t="str">
            <v>34BBP291</v>
          </cell>
          <cell r="B45" t="str">
            <v>Hisarüstü</v>
          </cell>
          <cell r="C45" t="str">
            <v>Hasan Hüseyin Bakan</v>
          </cell>
        </row>
        <row r="46">
          <cell r="A46" t="str">
            <v>34BBP305</v>
          </cell>
          <cell r="B46" t="str">
            <v>Karanfilköy</v>
          </cell>
          <cell r="C46" t="str">
            <v>Enes Karaca &amp; Şeyda Karal</v>
          </cell>
        </row>
        <row r="47">
          <cell r="A47" t="str">
            <v>34BBP316</v>
          </cell>
          <cell r="B47" t="str">
            <v>Bomonti</v>
          </cell>
          <cell r="C47" t="str">
            <v>Haluk Ömeroğlu &amp; Adem Çil</v>
          </cell>
        </row>
        <row r="48">
          <cell r="A48" t="str">
            <v>34BBP318</v>
          </cell>
          <cell r="B48" t="str">
            <v>Sahrayıcedit</v>
          </cell>
          <cell r="C48" t="str">
            <v>Cem Yavuz &amp; Yunus Usta</v>
          </cell>
        </row>
        <row r="49">
          <cell r="A49" t="str">
            <v>34BBP325</v>
          </cell>
          <cell r="B49" t="str">
            <v>Alibeyköy</v>
          </cell>
          <cell r="C49" t="str">
            <v>Ferhat Bulut</v>
          </cell>
        </row>
        <row r="50">
          <cell r="A50" t="str">
            <v>34BBP327</v>
          </cell>
          <cell r="B50" t="str">
            <v>Kayışdağı</v>
          </cell>
          <cell r="C50" t="str">
            <v>Güldane Ural</v>
          </cell>
        </row>
        <row r="51">
          <cell r="A51" t="str">
            <v>34BBP340</v>
          </cell>
          <cell r="B51" t="str">
            <v>Cevahir</v>
          </cell>
          <cell r="C51" t="str">
            <v>Erol Demir &amp; Ahmet Tayfur</v>
          </cell>
        </row>
        <row r="52">
          <cell r="A52" t="str">
            <v>34BBP350</v>
          </cell>
          <cell r="B52" t="str">
            <v>Batı Ataşehir</v>
          </cell>
          <cell r="C52" t="str">
            <v>Mehmet Kayabaşı</v>
          </cell>
        </row>
        <row r="53">
          <cell r="A53" t="str">
            <v>34BBP356</v>
          </cell>
          <cell r="B53" t="str">
            <v>Bahçeşehir</v>
          </cell>
          <cell r="C53" t="str">
            <v>Mehmet Yalçınkaya</v>
          </cell>
        </row>
        <row r="54">
          <cell r="A54" t="str">
            <v>34BBP358</v>
          </cell>
          <cell r="B54" t="str">
            <v>Halkalı</v>
          </cell>
          <cell r="C54" t="str">
            <v>Mustafa Menteşoğlu</v>
          </cell>
        </row>
        <row r="55">
          <cell r="A55" t="str">
            <v>34BBP363</v>
          </cell>
          <cell r="B55" t="str">
            <v>Cevahir</v>
          </cell>
          <cell r="C55" t="str">
            <v>Erol Demir &amp; Ahmet Tayfur</v>
          </cell>
        </row>
        <row r="56">
          <cell r="A56" t="str">
            <v>34BBP364</v>
          </cell>
          <cell r="B56" t="str">
            <v>Kavacık</v>
          </cell>
          <cell r="C56" t="str">
            <v>Süleyman Yılmaz</v>
          </cell>
        </row>
        <row r="57">
          <cell r="A57" t="str">
            <v>34BBP367</v>
          </cell>
          <cell r="B57" t="str">
            <v>Bulgurlu</v>
          </cell>
          <cell r="C57" t="str">
            <v>Oğuzhan Adalı</v>
          </cell>
        </row>
        <row r="58">
          <cell r="A58" t="str">
            <v>34BBP370</v>
          </cell>
          <cell r="B58" t="str">
            <v>Profilo</v>
          </cell>
          <cell r="C58" t="str">
            <v>Kazım Ercan</v>
          </cell>
        </row>
        <row r="59">
          <cell r="A59" t="str">
            <v>34BBP398</v>
          </cell>
          <cell r="B59" t="str">
            <v>Küçükçekmece</v>
          </cell>
          <cell r="C59" t="str">
            <v>Mehmet Yalçınkaya</v>
          </cell>
        </row>
        <row r="60">
          <cell r="A60" t="str">
            <v>34BBP405</v>
          </cell>
          <cell r="B60" t="str">
            <v>Küçükbakkalköy</v>
          </cell>
          <cell r="C60" t="str">
            <v>Yusuf Ural</v>
          </cell>
        </row>
        <row r="61">
          <cell r="A61" t="str">
            <v>34BBP419</v>
          </cell>
          <cell r="B61" t="str">
            <v>Barbaros</v>
          </cell>
          <cell r="C61" t="str">
            <v>Kenan Delibaş</v>
          </cell>
        </row>
        <row r="62">
          <cell r="A62" t="str">
            <v>34BBP439</v>
          </cell>
          <cell r="B62" t="str">
            <v>Cihangir</v>
          </cell>
          <cell r="C62" t="str">
            <v>Demirağ Lojistik Gıda ve İnşaat İthalat İhracat Limited Şirketi</v>
          </cell>
        </row>
        <row r="63">
          <cell r="A63" t="str">
            <v>34BBP455</v>
          </cell>
          <cell r="B63" t="str">
            <v>İkitelli</v>
          </cell>
          <cell r="C63" t="str">
            <v>Yakup Özdoğan</v>
          </cell>
        </row>
        <row r="64">
          <cell r="A64" t="str">
            <v>34BBP460</v>
          </cell>
          <cell r="B64" t="str">
            <v>Karanfilköy</v>
          </cell>
          <cell r="C64" t="str">
            <v>Enes Karaca &amp; Şeyda Karal</v>
          </cell>
        </row>
        <row r="65">
          <cell r="A65" t="str">
            <v>34BBP510</v>
          </cell>
          <cell r="B65" t="str">
            <v>Bayrampaşa</v>
          </cell>
          <cell r="C65" t="str">
            <v>Alper Yıldız</v>
          </cell>
        </row>
        <row r="66">
          <cell r="A66" t="str">
            <v>34BBP549</v>
          </cell>
          <cell r="B66" t="str">
            <v>Alibeyköy</v>
          </cell>
          <cell r="C66" t="str">
            <v>Ferhat Bulut</v>
          </cell>
        </row>
        <row r="67">
          <cell r="A67" t="str">
            <v>34BBP578</v>
          </cell>
          <cell r="B67" t="str">
            <v>Kozyatağı</v>
          </cell>
          <cell r="C67" t="str">
            <v>Cem Yavuz &amp; Yunus Usta</v>
          </cell>
        </row>
        <row r="68">
          <cell r="A68" t="str">
            <v>34BBP593</v>
          </cell>
          <cell r="B68" t="str">
            <v>Çengelköy</v>
          </cell>
          <cell r="C68" t="str">
            <v>Murat Toper</v>
          </cell>
        </row>
        <row r="69">
          <cell r="A69" t="str">
            <v>34BBP612</v>
          </cell>
          <cell r="B69" t="str">
            <v>Bayrampaşa</v>
          </cell>
          <cell r="C69" t="str">
            <v>Alper Yıldız</v>
          </cell>
        </row>
        <row r="70">
          <cell r="A70" t="str">
            <v>34BBP630</v>
          </cell>
          <cell r="B70" t="str">
            <v>Kasımpaşa</v>
          </cell>
          <cell r="C70" t="str">
            <v>Getir Perakende Lojistik Anonim Şirketi</v>
          </cell>
        </row>
        <row r="71">
          <cell r="A71" t="str">
            <v>34BBP721</v>
          </cell>
          <cell r="B71" t="str">
            <v>Zeynep Kamil</v>
          </cell>
          <cell r="C71" t="str">
            <v>Salih Torun</v>
          </cell>
        </row>
        <row r="72">
          <cell r="A72" t="str">
            <v>34BBR141</v>
          </cell>
          <cell r="B72" t="str">
            <v>Bulgurlu</v>
          </cell>
          <cell r="C72" t="str">
            <v>Oğuzhan Adalı</v>
          </cell>
        </row>
        <row r="73">
          <cell r="A73" t="str">
            <v>34BBR151</v>
          </cell>
          <cell r="B73" t="str">
            <v>Çekmeköy</v>
          </cell>
          <cell r="C73" t="str">
            <v>Mustafa Teker Lojistik Gıda ve İnşaat İthalat İhracat Ticaret Limited Şirketi</v>
          </cell>
        </row>
        <row r="74">
          <cell r="A74" t="str">
            <v>34BBR182</v>
          </cell>
          <cell r="B74" t="str">
            <v>Çengelköy</v>
          </cell>
          <cell r="C74" t="str">
            <v>Murat Toper</v>
          </cell>
        </row>
        <row r="75">
          <cell r="A75" t="str">
            <v>34BC6805</v>
          </cell>
          <cell r="B75" t="str">
            <v>Kozyatağı</v>
          </cell>
          <cell r="C75" t="str">
            <v>Cem Yavuz &amp; Yunus Usta</v>
          </cell>
        </row>
        <row r="76">
          <cell r="A76" t="str">
            <v>34BCA810</v>
          </cell>
          <cell r="B76" t="str">
            <v>Pendik</v>
          </cell>
          <cell r="C76" t="str">
            <v>Süleyman Yılmaz</v>
          </cell>
        </row>
        <row r="77">
          <cell r="A77" t="str">
            <v>34BCA851</v>
          </cell>
          <cell r="B77" t="str">
            <v>Küçükbakkalköy</v>
          </cell>
          <cell r="C77" t="str">
            <v>Yusuf Ural</v>
          </cell>
        </row>
        <row r="78">
          <cell r="A78" t="str">
            <v>34BCJ731</v>
          </cell>
          <cell r="B78" t="str">
            <v>Kanyon</v>
          </cell>
          <cell r="C78" t="str">
            <v>Selçuk Ercan &amp; Uğur Bingöl</v>
          </cell>
        </row>
        <row r="79">
          <cell r="A79" t="str">
            <v>34BCJ799</v>
          </cell>
          <cell r="B79" t="str">
            <v>Moda</v>
          </cell>
          <cell r="C79" t="str">
            <v>Salih Torun</v>
          </cell>
        </row>
        <row r="80">
          <cell r="A80" t="str">
            <v>34BCN486</v>
          </cell>
          <cell r="B80" t="str">
            <v>Çekmeköy</v>
          </cell>
          <cell r="C80" t="str">
            <v>Mustafa Teker Lojistik Gıda ve İnşaat İthalat İhracat Ticaret Limited Şirketi</v>
          </cell>
        </row>
        <row r="81">
          <cell r="A81" t="str">
            <v>34BCN498</v>
          </cell>
          <cell r="B81" t="str">
            <v>Alkent</v>
          </cell>
          <cell r="C81" t="str">
            <v>Murat Arıcan</v>
          </cell>
        </row>
        <row r="82">
          <cell r="A82" t="str">
            <v>34BCN503</v>
          </cell>
          <cell r="B82" t="str">
            <v>Fikirtepe</v>
          </cell>
          <cell r="C82" t="str">
            <v>Oğuzhan Adalı</v>
          </cell>
        </row>
        <row r="83">
          <cell r="A83" t="str">
            <v>34BCN509</v>
          </cell>
          <cell r="B83" t="str">
            <v>Tuzla</v>
          </cell>
          <cell r="C83" t="str">
            <v>Sait Volkan Karapınar</v>
          </cell>
        </row>
        <row r="84">
          <cell r="A84" t="str">
            <v>34BCN514</v>
          </cell>
          <cell r="B84" t="str">
            <v>Yeniköy</v>
          </cell>
          <cell r="C84" t="str">
            <v>Ulutan Yamak &amp; Barış Akbulut</v>
          </cell>
        </row>
        <row r="85">
          <cell r="A85" t="str">
            <v>34BCN516</v>
          </cell>
          <cell r="B85" t="str">
            <v>Feneryolu</v>
          </cell>
          <cell r="C85" t="str">
            <v>Uğur Akbaş</v>
          </cell>
        </row>
        <row r="86">
          <cell r="A86" t="str">
            <v>34BCN520</v>
          </cell>
          <cell r="B86" t="str">
            <v>Kartal</v>
          </cell>
          <cell r="C86" t="str">
            <v>Şeker Metal Lojistik Gıda İnşaat Otomotiv Emlak Sanayi ve Ticaret Anonim Şirketi</v>
          </cell>
        </row>
        <row r="87">
          <cell r="A87" t="str">
            <v>34BCN526</v>
          </cell>
          <cell r="B87" t="str">
            <v>Şerifali</v>
          </cell>
          <cell r="C87" t="str">
            <v>Turgay Yarış</v>
          </cell>
        </row>
        <row r="88">
          <cell r="A88" t="str">
            <v>34BCN532</v>
          </cell>
          <cell r="B88" t="str">
            <v>Küçükbakkalköy</v>
          </cell>
          <cell r="C88" t="str">
            <v>Yusuf Ural</v>
          </cell>
        </row>
        <row r="89">
          <cell r="A89" t="str">
            <v>34BCN535</v>
          </cell>
          <cell r="B89" t="str">
            <v>Yeniköy</v>
          </cell>
          <cell r="C89" t="str">
            <v>Ulutan Yamak &amp; Barış Akbulut</v>
          </cell>
        </row>
        <row r="90">
          <cell r="A90" t="str">
            <v>34BCN544</v>
          </cell>
          <cell r="B90" t="str">
            <v>Tuzla</v>
          </cell>
          <cell r="C90" t="str">
            <v>Sait Volkan Karapınar</v>
          </cell>
        </row>
        <row r="91">
          <cell r="A91" t="str">
            <v>34BCN545</v>
          </cell>
          <cell r="B91" t="str">
            <v>Kayışdağı</v>
          </cell>
          <cell r="C91" t="str">
            <v>Güldane Ural</v>
          </cell>
        </row>
        <row r="92">
          <cell r="A92" t="str">
            <v>34BCN551</v>
          </cell>
          <cell r="B92" t="str">
            <v>Taşdelen</v>
          </cell>
          <cell r="C92" t="str">
            <v>Mustafa Teker Lojistik Gıda ve İnşaat İthalat İhracat Ticaret Limited Şirketi</v>
          </cell>
        </row>
        <row r="93">
          <cell r="A93" t="str">
            <v>34BCN884</v>
          </cell>
          <cell r="B93" t="str">
            <v>Üsküdar</v>
          </cell>
          <cell r="C93" t="str">
            <v>Gökhan Baydar</v>
          </cell>
        </row>
        <row r="94">
          <cell r="A94" t="str">
            <v>34BCN892</v>
          </cell>
          <cell r="B94" t="str">
            <v>Beylikdüzü</v>
          </cell>
          <cell r="C94" t="str">
            <v>Murat Arıcan</v>
          </cell>
        </row>
        <row r="95">
          <cell r="A95" t="str">
            <v>34BCN916</v>
          </cell>
          <cell r="B95" t="str">
            <v>Bostancı</v>
          </cell>
          <cell r="C95" t="str">
            <v>Şafak Sabırhoşgör</v>
          </cell>
        </row>
        <row r="96">
          <cell r="A96" t="str">
            <v>34BCN924</v>
          </cell>
          <cell r="B96" t="str">
            <v>Profilo</v>
          </cell>
          <cell r="C96" t="str">
            <v>Kazım Ercan</v>
          </cell>
        </row>
        <row r="97">
          <cell r="A97" t="str">
            <v>34BCN925</v>
          </cell>
          <cell r="B97" t="str">
            <v>Bayrampaşa</v>
          </cell>
          <cell r="C97" t="str">
            <v>Alper Yıldız</v>
          </cell>
        </row>
        <row r="98">
          <cell r="A98" t="str">
            <v>34BCN930</v>
          </cell>
          <cell r="B98" t="str">
            <v>Örnek</v>
          </cell>
          <cell r="C98" t="str">
            <v>Alkan Kıraç</v>
          </cell>
        </row>
        <row r="99">
          <cell r="A99" t="str">
            <v>34BCN938</v>
          </cell>
          <cell r="B99" t="str">
            <v>Cihangir</v>
          </cell>
          <cell r="C99" t="str">
            <v>Demirağ Lojistik Gıda ve İnşaat İthalat İhracat Limited Şirketi</v>
          </cell>
        </row>
        <row r="100">
          <cell r="A100" t="str">
            <v>34BCN944</v>
          </cell>
          <cell r="B100" t="str">
            <v>Bomonti</v>
          </cell>
          <cell r="C100" t="str">
            <v>Haluk Ömeroğlu &amp; Adem Çil</v>
          </cell>
        </row>
        <row r="101">
          <cell r="A101" t="str">
            <v>34BCN948</v>
          </cell>
          <cell r="B101" t="str">
            <v>Kayışdağı</v>
          </cell>
          <cell r="C101" t="str">
            <v>Güldane Ural</v>
          </cell>
        </row>
        <row r="102">
          <cell r="A102" t="str">
            <v>34BCN954</v>
          </cell>
          <cell r="B102" t="str">
            <v>Caddebostan</v>
          </cell>
          <cell r="C102" t="str">
            <v>Hakkı Köroğlu</v>
          </cell>
        </row>
        <row r="103">
          <cell r="A103" t="str">
            <v>34BCN971</v>
          </cell>
          <cell r="B103" t="str">
            <v>Batı Ataşehir</v>
          </cell>
          <cell r="C103" t="str">
            <v>Mehmet Kayabaşı</v>
          </cell>
        </row>
        <row r="104">
          <cell r="A104" t="str">
            <v>34BCN974</v>
          </cell>
          <cell r="B104" t="str">
            <v>Göktürk</v>
          </cell>
          <cell r="C104" t="str">
            <v>Mehmet Yalman</v>
          </cell>
        </row>
        <row r="105">
          <cell r="A105" t="str">
            <v>34BCP010</v>
          </cell>
          <cell r="B105" t="str">
            <v>Ulus</v>
          </cell>
          <cell r="C105" t="str">
            <v>Demirağ Lojistik Gıda ve İnşaat İthalat İhracat Limited Şirketi</v>
          </cell>
        </row>
        <row r="106">
          <cell r="A106" t="str">
            <v>34BCP053</v>
          </cell>
          <cell r="B106" t="str">
            <v>Bulgurlu</v>
          </cell>
          <cell r="C106" t="str">
            <v>Oğuzhan Adalı</v>
          </cell>
        </row>
        <row r="107">
          <cell r="A107" t="str">
            <v>34BCP062</v>
          </cell>
          <cell r="B107" t="str">
            <v>Kanyon</v>
          </cell>
          <cell r="C107" t="str">
            <v>Selçuk Ercan &amp; Uğur Bingöl</v>
          </cell>
        </row>
        <row r="108">
          <cell r="A108" t="str">
            <v>34BCP071</v>
          </cell>
          <cell r="B108" t="str">
            <v>Beylikdüzü</v>
          </cell>
          <cell r="C108" t="str">
            <v>Murat Arıcan</v>
          </cell>
        </row>
        <row r="109">
          <cell r="A109" t="str">
            <v>34BCP079</v>
          </cell>
          <cell r="B109" t="str">
            <v>Ulus</v>
          </cell>
          <cell r="C109" t="str">
            <v>Demirağ Lojistik Gıda ve İnşaat İthalat İhracat Limited Şirketi</v>
          </cell>
        </row>
        <row r="110">
          <cell r="A110" t="str">
            <v>34BCP096</v>
          </cell>
          <cell r="B110" t="str">
            <v>Sahrayıcedit</v>
          </cell>
          <cell r="C110" t="str">
            <v>Cem Yavuz &amp; Yunus Usta</v>
          </cell>
        </row>
        <row r="111">
          <cell r="A111" t="str">
            <v>34BCT706</v>
          </cell>
          <cell r="B111" t="str">
            <v>Avcılar</v>
          </cell>
          <cell r="C111" t="str">
            <v>Mehmet Yalçınkaya</v>
          </cell>
        </row>
        <row r="112">
          <cell r="A112" t="str">
            <v>34BCV446</v>
          </cell>
          <cell r="B112" t="str">
            <v>Kuzguncuk</v>
          </cell>
          <cell r="C112" t="str">
            <v>Tram Lojistik Ticaret Anonim Şirketi</v>
          </cell>
        </row>
        <row r="113">
          <cell r="A113" t="str">
            <v>34BDJ558</v>
          </cell>
          <cell r="B113" t="str">
            <v>Maltepe</v>
          </cell>
          <cell r="C113" t="str">
            <v>Şafak Sabırhoşgör</v>
          </cell>
        </row>
        <row r="114">
          <cell r="A114" t="str">
            <v>34BDJ667</v>
          </cell>
          <cell r="B114" t="str">
            <v>Feneryolu</v>
          </cell>
          <cell r="C114" t="str">
            <v>Uğur Akbaş</v>
          </cell>
        </row>
        <row r="115">
          <cell r="A115" t="str">
            <v>34BDJ762</v>
          </cell>
          <cell r="B115" t="str">
            <v>Kavacık</v>
          </cell>
          <cell r="C115" t="str">
            <v>Süleyman Yılmaz</v>
          </cell>
        </row>
        <row r="116">
          <cell r="A116" t="str">
            <v>34BDJ962</v>
          </cell>
          <cell r="B116" t="str">
            <v>Pendik</v>
          </cell>
          <cell r="C116" t="str">
            <v>Süleyman Yılmaz</v>
          </cell>
        </row>
        <row r="117">
          <cell r="A117" t="str">
            <v>34BDK019</v>
          </cell>
          <cell r="B117" t="str">
            <v>Göktürk</v>
          </cell>
          <cell r="C117" t="str">
            <v>Mehmet Yalman</v>
          </cell>
        </row>
        <row r="118">
          <cell r="A118" t="str">
            <v>34BDK099</v>
          </cell>
          <cell r="B118" t="str">
            <v>Caddebostan</v>
          </cell>
          <cell r="C118" t="str">
            <v>Hakkı Köroğlu</v>
          </cell>
        </row>
        <row r="119">
          <cell r="A119" t="str">
            <v>34BDK158</v>
          </cell>
          <cell r="B119" t="str">
            <v>Feneryolu</v>
          </cell>
          <cell r="C119" t="str">
            <v>Uğur Akbaş</v>
          </cell>
        </row>
        <row r="120">
          <cell r="A120" t="str">
            <v>34BDK188</v>
          </cell>
          <cell r="B120" t="str">
            <v>Yeniköy</v>
          </cell>
          <cell r="C120" t="str">
            <v>Ulutan Yamak &amp; Barış Akbulut</v>
          </cell>
        </row>
        <row r="121">
          <cell r="A121" t="str">
            <v>34BDK199</v>
          </cell>
          <cell r="B121" t="str">
            <v>Feneryolu</v>
          </cell>
          <cell r="C121" t="str">
            <v>Uğur Akbaş</v>
          </cell>
        </row>
        <row r="122">
          <cell r="A122" t="str">
            <v>34BDK226</v>
          </cell>
          <cell r="B122" t="str">
            <v>Çengelköy</v>
          </cell>
          <cell r="C122" t="str">
            <v>Murat Toper</v>
          </cell>
        </row>
        <row r="123">
          <cell r="A123" t="str">
            <v>34BDK264</v>
          </cell>
          <cell r="B123" t="str">
            <v>Karanfilköy</v>
          </cell>
          <cell r="C123" t="str">
            <v>Enes Karaca &amp; Şeyda Karal</v>
          </cell>
        </row>
        <row r="124">
          <cell r="A124" t="str">
            <v>34BDK278</v>
          </cell>
          <cell r="B124" t="str">
            <v>Çengelköy</v>
          </cell>
          <cell r="C124" t="str">
            <v>Murat Toper</v>
          </cell>
        </row>
        <row r="125">
          <cell r="A125" t="str">
            <v>34BDK280</v>
          </cell>
          <cell r="B125" t="str">
            <v>Yeniköy</v>
          </cell>
          <cell r="C125" t="str">
            <v>Ulutan Yamak &amp; Barış Akbulut</v>
          </cell>
        </row>
        <row r="126">
          <cell r="A126" t="str">
            <v>34BDK319</v>
          </cell>
          <cell r="B126" t="str">
            <v>Feneryolu</v>
          </cell>
          <cell r="C126" t="str">
            <v>Uğur Akbaş</v>
          </cell>
        </row>
        <row r="127">
          <cell r="A127" t="str">
            <v>34BDK375</v>
          </cell>
          <cell r="B127" t="str">
            <v>Göktürk</v>
          </cell>
          <cell r="C127" t="str">
            <v>Mehmet Yalman</v>
          </cell>
        </row>
        <row r="128">
          <cell r="A128" t="str">
            <v>34BDK396</v>
          </cell>
          <cell r="B128" t="str">
            <v>Pendik</v>
          </cell>
          <cell r="C128" t="str">
            <v>Süleyman Yılmaz</v>
          </cell>
        </row>
        <row r="129">
          <cell r="A129" t="str">
            <v>34BDK429</v>
          </cell>
          <cell r="B129" t="str">
            <v>Caddebostan</v>
          </cell>
          <cell r="C129" t="str">
            <v>Hakkı Köroğlu</v>
          </cell>
        </row>
        <row r="130">
          <cell r="A130" t="str">
            <v>34BDK431</v>
          </cell>
          <cell r="B130" t="str">
            <v>Yeniköy</v>
          </cell>
          <cell r="C130" t="str">
            <v>Ulutan Yamak &amp; Barış Akbulut</v>
          </cell>
        </row>
        <row r="131">
          <cell r="A131" t="str">
            <v>34BDK446</v>
          </cell>
          <cell r="B131" t="str">
            <v>Yeniköy</v>
          </cell>
          <cell r="C131" t="str">
            <v>Ulutan Yamak &amp; Barış Akbulut</v>
          </cell>
        </row>
        <row r="132">
          <cell r="A132" t="str">
            <v>34BDK450</v>
          </cell>
          <cell r="B132" t="str">
            <v>Caddebostan</v>
          </cell>
          <cell r="C132" t="str">
            <v>Hakkı Köroğlu</v>
          </cell>
        </row>
        <row r="133">
          <cell r="A133" t="str">
            <v>34BDK463</v>
          </cell>
          <cell r="B133" t="str">
            <v>Caddebostan</v>
          </cell>
          <cell r="C133" t="str">
            <v>Hakkı Köroğlu</v>
          </cell>
        </row>
        <row r="134">
          <cell r="A134" t="str">
            <v>34BDK473</v>
          </cell>
          <cell r="B134" t="str">
            <v>Feneryolu</v>
          </cell>
          <cell r="C134" t="str">
            <v>Uğur Akbaş</v>
          </cell>
        </row>
        <row r="135">
          <cell r="A135" t="str">
            <v>34BDK476</v>
          </cell>
          <cell r="B135" t="str">
            <v>Yeniköy</v>
          </cell>
          <cell r="C135" t="str">
            <v>Ulutan Yamak &amp; Barış Akbulut</v>
          </cell>
        </row>
        <row r="136">
          <cell r="A136" t="str">
            <v>34BDK483</v>
          </cell>
          <cell r="B136" t="str">
            <v>Göktürk</v>
          </cell>
          <cell r="C136" t="str">
            <v>Mehmet Yalman</v>
          </cell>
        </row>
        <row r="137">
          <cell r="A137" t="str">
            <v>34BDK485</v>
          </cell>
          <cell r="B137" t="str">
            <v>Barbaros</v>
          </cell>
          <cell r="C137" t="str">
            <v>Kenan Delibaş</v>
          </cell>
        </row>
        <row r="138">
          <cell r="A138" t="str">
            <v>34BDK490</v>
          </cell>
          <cell r="B138" t="str">
            <v>Üsküdar</v>
          </cell>
          <cell r="C138" t="str">
            <v>Gökhan Baydar</v>
          </cell>
        </row>
        <row r="139">
          <cell r="A139" t="str">
            <v>34BFB214</v>
          </cell>
          <cell r="B139" t="str">
            <v>TEM Avrupa Konutları</v>
          </cell>
          <cell r="C139" t="str">
            <v>Alper Yıldız</v>
          </cell>
        </row>
        <row r="140">
          <cell r="A140" t="str">
            <v>34BFB223</v>
          </cell>
          <cell r="B140" t="str">
            <v>TEM Avrupa Konutları</v>
          </cell>
          <cell r="C140" t="str">
            <v>Alper Yıldız</v>
          </cell>
        </row>
        <row r="141">
          <cell r="A141" t="str">
            <v>34BFB235</v>
          </cell>
          <cell r="B141" t="str">
            <v>Göktürk</v>
          </cell>
          <cell r="C141" t="str">
            <v>Mehmet Yalman</v>
          </cell>
        </row>
        <row r="142">
          <cell r="A142" t="str">
            <v>34BFB248</v>
          </cell>
          <cell r="B142" t="str">
            <v>Caddebostan</v>
          </cell>
          <cell r="C142" t="str">
            <v>Hakkı Köroğlu</v>
          </cell>
        </row>
        <row r="143">
          <cell r="A143" t="str">
            <v>34BFB265</v>
          </cell>
          <cell r="B143" t="str">
            <v>Feneryolu</v>
          </cell>
          <cell r="C143" t="str">
            <v>Uğur Akbaş</v>
          </cell>
        </row>
        <row r="144">
          <cell r="A144" t="str">
            <v>34BHA984</v>
          </cell>
          <cell r="B144" t="str">
            <v>Oran</v>
          </cell>
          <cell r="C144" t="str">
            <v>Getir Perakende Lojistik Anonim Şirketi</v>
          </cell>
        </row>
        <row r="145">
          <cell r="A145" t="str">
            <v>34BHD162</v>
          </cell>
          <cell r="B145" t="str">
            <v>Sıracevizler</v>
          </cell>
          <cell r="C145" t="str">
            <v>Haluk Ömeroğlu &amp; Adem Çil</v>
          </cell>
        </row>
        <row r="146">
          <cell r="A146" t="str">
            <v>34BHD221</v>
          </cell>
          <cell r="B146" t="str">
            <v>Bomonti</v>
          </cell>
          <cell r="C146" t="str">
            <v>Haluk Ömeroğlu &amp; Adem Çil</v>
          </cell>
        </row>
        <row r="147">
          <cell r="A147" t="str">
            <v>34BHD281</v>
          </cell>
          <cell r="B147" t="str">
            <v>Ortaköy</v>
          </cell>
          <cell r="C147" t="str">
            <v>Demirağ Lojistik Gıda ve İnşaat İthalat İhracat Limited Şirketi</v>
          </cell>
        </row>
        <row r="148">
          <cell r="A148" t="str">
            <v>34BHD293</v>
          </cell>
          <cell r="B148" t="str">
            <v>Ulus</v>
          </cell>
          <cell r="C148" t="str">
            <v>Demirağ Lojistik Gıda ve İnşaat İthalat İhracat Limited Şirketi</v>
          </cell>
        </row>
        <row r="149">
          <cell r="A149" t="str">
            <v>34BHD320</v>
          </cell>
          <cell r="B149" t="str">
            <v>İncirli</v>
          </cell>
          <cell r="C149" t="str">
            <v>Demirağ Lojistik Gıda ve İnşaat İthalat İhracat Limited Şirketi</v>
          </cell>
        </row>
        <row r="150">
          <cell r="A150" t="str">
            <v>34BHD341</v>
          </cell>
          <cell r="B150" t="str">
            <v>Merdivenköy</v>
          </cell>
          <cell r="C150" t="str">
            <v>Tuncay Çağlayan</v>
          </cell>
        </row>
        <row r="151">
          <cell r="A151" t="str">
            <v>34BHD379</v>
          </cell>
          <cell r="B151" t="str">
            <v>Halkalı</v>
          </cell>
          <cell r="C151" t="str">
            <v>Mustafa Menteşoğlu</v>
          </cell>
        </row>
        <row r="152">
          <cell r="A152" t="str">
            <v>34BHD418</v>
          </cell>
          <cell r="B152" t="str">
            <v>Beylikdüzü</v>
          </cell>
          <cell r="C152" t="str">
            <v>Murat Arıcan</v>
          </cell>
        </row>
        <row r="153">
          <cell r="A153" t="str">
            <v>34BHD430</v>
          </cell>
          <cell r="B153" t="str">
            <v>Beylikdüzü</v>
          </cell>
          <cell r="C153" t="str">
            <v>Murat Arıcan</v>
          </cell>
        </row>
        <row r="154">
          <cell r="A154" t="str">
            <v>34BHD456</v>
          </cell>
          <cell r="B154" t="str">
            <v>Cevahir</v>
          </cell>
          <cell r="C154" t="str">
            <v>Erol Demir &amp; Ahmet Tayfur</v>
          </cell>
        </row>
        <row r="155">
          <cell r="A155" t="str">
            <v>34BHE136</v>
          </cell>
          <cell r="B155" t="str">
            <v>İkitelli</v>
          </cell>
          <cell r="C155" t="str">
            <v>Yakup Özdoğan</v>
          </cell>
        </row>
        <row r="156">
          <cell r="A156" t="str">
            <v>34BHE172</v>
          </cell>
          <cell r="B156" t="str">
            <v>Barbaros</v>
          </cell>
          <cell r="C156" t="str">
            <v>Kenan Delibaş</v>
          </cell>
        </row>
        <row r="157">
          <cell r="A157" t="str">
            <v>34BHE239</v>
          </cell>
          <cell r="B157" t="str">
            <v>Şerifali</v>
          </cell>
          <cell r="C157" t="str">
            <v>Turgay Yarış</v>
          </cell>
        </row>
        <row r="158">
          <cell r="A158" t="str">
            <v>34BHE283</v>
          </cell>
          <cell r="B158" t="str">
            <v>Bayrampaşa</v>
          </cell>
          <cell r="C158" t="str">
            <v>Alper Yıldız</v>
          </cell>
        </row>
        <row r="159">
          <cell r="A159" t="str">
            <v>34BHE336</v>
          </cell>
          <cell r="B159" t="str">
            <v>Kayışdağı</v>
          </cell>
          <cell r="C159" t="str">
            <v>Güldane Ural</v>
          </cell>
        </row>
        <row r="160">
          <cell r="A160" t="str">
            <v>34BHE357</v>
          </cell>
          <cell r="B160" t="str">
            <v>Kayışdağı</v>
          </cell>
          <cell r="C160" t="str">
            <v>Güldane Ural</v>
          </cell>
        </row>
        <row r="161">
          <cell r="A161" t="str">
            <v>34BHE364</v>
          </cell>
          <cell r="B161" t="str">
            <v>Yeniköy</v>
          </cell>
          <cell r="C161" t="str">
            <v>Ulutan Yamak &amp; Barış Akbulut</v>
          </cell>
        </row>
        <row r="162">
          <cell r="A162" t="str">
            <v>34BHE384</v>
          </cell>
          <cell r="B162" t="str">
            <v>Beylikdüzü</v>
          </cell>
          <cell r="C162" t="str">
            <v>Murat Arıcan</v>
          </cell>
        </row>
        <row r="163">
          <cell r="A163" t="str">
            <v>34BHE400</v>
          </cell>
          <cell r="B163" t="str">
            <v>Küçükçekmece</v>
          </cell>
          <cell r="C163" t="str">
            <v>Mehmet Yalçınkaya</v>
          </cell>
        </row>
        <row r="164">
          <cell r="A164" t="str">
            <v>34BHE407</v>
          </cell>
          <cell r="B164" t="str">
            <v>Bahçeşehir</v>
          </cell>
          <cell r="C164" t="str">
            <v>Mehmet Yalçınkaya</v>
          </cell>
        </row>
        <row r="165">
          <cell r="A165" t="str">
            <v>34BHE410</v>
          </cell>
          <cell r="B165" t="str">
            <v>Ortaköy</v>
          </cell>
          <cell r="C165" t="str">
            <v>Demirağ Lojistik Gıda ve İnşaat İthalat İhracat Limited Şirketi</v>
          </cell>
        </row>
        <row r="166">
          <cell r="A166" t="str">
            <v>34BHE413</v>
          </cell>
          <cell r="B166" t="str">
            <v>Dikilitaş</v>
          </cell>
          <cell r="C166" t="str">
            <v>Okay Lojistik Vahit Aygör ve Ortağı</v>
          </cell>
        </row>
        <row r="167">
          <cell r="A167" t="str">
            <v>34BHF620</v>
          </cell>
          <cell r="B167" t="str">
            <v>Tuzla</v>
          </cell>
          <cell r="C167" t="str">
            <v>Sait Volkan Karapınar</v>
          </cell>
        </row>
        <row r="168">
          <cell r="A168" t="str">
            <v>34BIG407</v>
          </cell>
          <cell r="B168" t="str">
            <v>Koşuyolu</v>
          </cell>
          <cell r="C168" t="str">
            <v>Vahit Aygör</v>
          </cell>
        </row>
        <row r="169">
          <cell r="A169" t="str">
            <v>34BIG582</v>
          </cell>
          <cell r="B169" t="str">
            <v>Davutpaşa</v>
          </cell>
          <cell r="C169" t="str">
            <v>Getir Perakende Lojistik Anonim Şirketi</v>
          </cell>
        </row>
        <row r="170">
          <cell r="A170" t="str">
            <v>34BIU747</v>
          </cell>
          <cell r="B170" t="str">
            <v>Sarıyer</v>
          </cell>
          <cell r="C170" t="str">
            <v>Ali Gümen &amp; İbrahim Akdere Adi Ortaklığı</v>
          </cell>
        </row>
        <row r="171">
          <cell r="A171" t="str">
            <v>34BJC780</v>
          </cell>
          <cell r="B171" t="str">
            <v>Hisarüstü</v>
          </cell>
          <cell r="C171" t="str">
            <v>Hasan Hüseyin Bakan</v>
          </cell>
        </row>
        <row r="172">
          <cell r="A172" t="str">
            <v>34BLD267</v>
          </cell>
          <cell r="B172" t="str">
            <v>Kandilli</v>
          </cell>
          <cell r="C172" t="str">
            <v>Kadir Aytar</v>
          </cell>
        </row>
        <row r="173">
          <cell r="A173" t="str">
            <v>34BSZ649</v>
          </cell>
          <cell r="B173" t="str">
            <v>Küçükyalı</v>
          </cell>
          <cell r="C173" t="str">
            <v>Ongu Lojistik Gıda Ve İnşaat İthalat İhracat Ticaret Limited Şirketi</v>
          </cell>
        </row>
        <row r="174">
          <cell r="A174" t="str">
            <v>34BSZ650</v>
          </cell>
          <cell r="B174" t="str">
            <v>Alemdağ</v>
          </cell>
          <cell r="C174" t="str">
            <v>Erol Akgün</v>
          </cell>
        </row>
        <row r="175">
          <cell r="A175" t="str">
            <v>34BSZ651</v>
          </cell>
          <cell r="B175" t="str">
            <v>Tarabya</v>
          </cell>
          <cell r="C175" t="str">
            <v>Ekrem Eren Erbay</v>
          </cell>
        </row>
        <row r="176">
          <cell r="A176" t="str">
            <v>34BSZ652</v>
          </cell>
          <cell r="B176" t="str">
            <v>Yakuplu</v>
          </cell>
          <cell r="C176" t="str">
            <v>Elif Şahin</v>
          </cell>
        </row>
        <row r="177">
          <cell r="A177" t="str">
            <v>34BSZ654</v>
          </cell>
          <cell r="B177" t="str">
            <v>Merdivenköy</v>
          </cell>
          <cell r="C177" t="str">
            <v>Tuncay Çağlayan</v>
          </cell>
        </row>
        <row r="178">
          <cell r="A178" t="str">
            <v>34BSZ661</v>
          </cell>
          <cell r="B178" t="str">
            <v>Kağıthane Nef</v>
          </cell>
          <cell r="C178" t="str">
            <v>Yiğit Yaman &amp; Mert Yaman Adi Ortaklığı</v>
          </cell>
        </row>
        <row r="179">
          <cell r="A179" t="str">
            <v>34BSZ662</v>
          </cell>
          <cell r="B179" t="str">
            <v>Yıldıztabya</v>
          </cell>
          <cell r="C179" t="str">
            <v>Yenka Dağıtım ve Gıda Sanayi Ticaret Limited Şirketi</v>
          </cell>
        </row>
        <row r="180">
          <cell r="A180" t="str">
            <v>34BSZ735</v>
          </cell>
          <cell r="B180" t="str">
            <v>Suadiye</v>
          </cell>
          <cell r="C180" t="str">
            <v>Bilal Aytar</v>
          </cell>
        </row>
        <row r="181">
          <cell r="A181" t="str">
            <v>34BSZ736</v>
          </cell>
          <cell r="B181" t="str">
            <v>Şerifali</v>
          </cell>
          <cell r="C181" t="str">
            <v>Turgay Yarış</v>
          </cell>
        </row>
        <row r="182">
          <cell r="A182" t="str">
            <v>34BSZ737</v>
          </cell>
          <cell r="B182" t="str">
            <v>Altayçeşme</v>
          </cell>
          <cell r="C182" t="str">
            <v>Ongu Lojistik Gıda Ve İnşaat İthalat İhracat Ticaret Limited Şirketi</v>
          </cell>
        </row>
        <row r="183">
          <cell r="A183" t="str">
            <v>34BSZ743</v>
          </cell>
          <cell r="B183" t="str">
            <v>Firuzköy</v>
          </cell>
          <cell r="C183" t="str">
            <v>Hasan Karaca</v>
          </cell>
        </row>
        <row r="184">
          <cell r="A184" t="str">
            <v>34BSZ745</v>
          </cell>
          <cell r="B184" t="str">
            <v>5. Levent</v>
          </cell>
          <cell r="C184" t="str">
            <v>Onur Fatih Aladağ</v>
          </cell>
        </row>
        <row r="185">
          <cell r="A185" t="str">
            <v>34BSZ746</v>
          </cell>
          <cell r="B185" t="str">
            <v>Ortaköy</v>
          </cell>
          <cell r="C185" t="str">
            <v>Demirağ Lojistik Gıda ve İnşaat İthalat İhracat Limited Şirketi</v>
          </cell>
        </row>
        <row r="186">
          <cell r="A186" t="str">
            <v>34BSZ787</v>
          </cell>
          <cell r="B186" t="str">
            <v>Sultanbeyli</v>
          </cell>
          <cell r="C186" t="str">
            <v>Ali Diler</v>
          </cell>
        </row>
        <row r="187">
          <cell r="A187" t="str">
            <v>34BSZ792</v>
          </cell>
          <cell r="B187" t="str">
            <v>Ümraniye</v>
          </cell>
          <cell r="C187" t="str">
            <v>Alpaslan Çelik</v>
          </cell>
        </row>
        <row r="188">
          <cell r="A188" t="str">
            <v>34BSZ795</v>
          </cell>
          <cell r="B188" t="str">
            <v>Sultanbeyli</v>
          </cell>
          <cell r="C188" t="str">
            <v>Ali Diler</v>
          </cell>
        </row>
        <row r="189">
          <cell r="A189" t="str">
            <v>34BSZ797</v>
          </cell>
          <cell r="B189" t="str">
            <v>Hisarüstü</v>
          </cell>
          <cell r="C189" t="str">
            <v>Hasan Hüseyin Bakan</v>
          </cell>
        </row>
        <row r="190">
          <cell r="A190" t="str">
            <v>34BSZ799</v>
          </cell>
          <cell r="B190" t="str">
            <v>Üst Bostancı</v>
          </cell>
          <cell r="C190" t="str">
            <v>Şeker Metal Lojistik Gıda İnşaat Otomotiv Emlak Sanayi ve Ticaret Anonim Şirketi</v>
          </cell>
        </row>
        <row r="191">
          <cell r="A191" t="str">
            <v>34BSZ801</v>
          </cell>
          <cell r="B191" t="str">
            <v>Dragos</v>
          </cell>
          <cell r="C191" t="str">
            <v>Şeker Metal Lojistik Gıda İnşaat Otomotiv Emlak Sanayi ve Ticaret Anonim Şirketi</v>
          </cell>
        </row>
        <row r="192">
          <cell r="A192" t="str">
            <v>34BSZ802</v>
          </cell>
          <cell r="B192" t="str">
            <v>Ataşehir Getir Büyük</v>
          </cell>
          <cell r="C192" t="str">
            <v>Getir Perakende Lojistik Anonim Şirketi</v>
          </cell>
        </row>
        <row r="193">
          <cell r="A193" t="str">
            <v>34BSZ946</v>
          </cell>
          <cell r="B193" t="str">
            <v>Basın Ekspres</v>
          </cell>
          <cell r="C193" t="str">
            <v>Deng İthalat İhracat İnşaat Tekstil İletişim San ve Tic Ltd Şti</v>
          </cell>
        </row>
        <row r="194">
          <cell r="A194" t="str">
            <v>34BSZ947</v>
          </cell>
          <cell r="B194" t="str">
            <v>Altayçeşme</v>
          </cell>
          <cell r="C194" t="str">
            <v>Deng İthalat İhracat İnşaat Tekstil İletişim San ve Tic Ltd Şti</v>
          </cell>
        </row>
        <row r="195">
          <cell r="A195" t="str">
            <v>34BSZ948</v>
          </cell>
          <cell r="B195" t="str">
            <v>Yakacık</v>
          </cell>
          <cell r="C195" t="str">
            <v>Mustafa Diler &amp; Emre Orhan Adi Ortaklığı</v>
          </cell>
        </row>
        <row r="196">
          <cell r="A196" t="str">
            <v>34BSZ949</v>
          </cell>
          <cell r="B196" t="str">
            <v>Sefaköy</v>
          </cell>
          <cell r="C196" t="str">
            <v>Tolga Atik</v>
          </cell>
        </row>
        <row r="197">
          <cell r="A197" t="str">
            <v>34BSZ950</v>
          </cell>
          <cell r="B197" t="str">
            <v>Güneşli</v>
          </cell>
          <cell r="C197" t="str">
            <v>Yunus Gül &amp; Serhat Duman Adi Ortaklığı</v>
          </cell>
        </row>
        <row r="198">
          <cell r="A198" t="str">
            <v>34BSZ953</v>
          </cell>
          <cell r="B198" t="str">
            <v>Şerifali</v>
          </cell>
          <cell r="C198" t="str">
            <v>Turgay Yarış</v>
          </cell>
        </row>
        <row r="199">
          <cell r="A199" t="str">
            <v>34BSZ955</v>
          </cell>
          <cell r="B199" t="str">
            <v>Kuzguncuk</v>
          </cell>
          <cell r="C199" t="str">
            <v>Tram Lojistik Ticaret Anonim Şirketi</v>
          </cell>
        </row>
        <row r="200">
          <cell r="A200" t="str">
            <v>34BSZ957</v>
          </cell>
          <cell r="B200" t="str">
            <v>Ortaköy</v>
          </cell>
          <cell r="C200" t="str">
            <v>Demirağ Lojistik Gıda ve İnşaat İthalat İhracat Limited Şirketi</v>
          </cell>
        </row>
        <row r="201">
          <cell r="A201" t="str">
            <v>34BTA349</v>
          </cell>
          <cell r="B201" t="str">
            <v>Akbatı</v>
          </cell>
          <cell r="C201" t="str">
            <v>Onur Sayan</v>
          </cell>
        </row>
        <row r="202">
          <cell r="A202" t="str">
            <v>34BTA704</v>
          </cell>
          <cell r="B202" t="str">
            <v>Dikilitaş</v>
          </cell>
          <cell r="C202" t="str">
            <v>Okay Lojistik Vahit Aygör ve Ortağı</v>
          </cell>
        </row>
        <row r="203">
          <cell r="A203" t="str">
            <v>34BTK389</v>
          </cell>
          <cell r="B203" t="str">
            <v>Oran</v>
          </cell>
          <cell r="C203" t="str">
            <v>Getir Perakende Lojistik Anonim Şirketi</v>
          </cell>
        </row>
        <row r="204">
          <cell r="A204" t="str">
            <v>34BTK489</v>
          </cell>
          <cell r="B204" t="str">
            <v>Seyranbağları</v>
          </cell>
          <cell r="C204" t="str">
            <v>Getir Perakende Lojistik Anonim Şirketi</v>
          </cell>
        </row>
        <row r="205">
          <cell r="A205" t="str">
            <v>34BTP919</v>
          </cell>
          <cell r="B205" t="str">
            <v>Cihangir</v>
          </cell>
          <cell r="C205" t="str">
            <v>Demirağ Lojistik Gıda ve İnşaat İthalat İhracat Limited Şirketi</v>
          </cell>
        </row>
        <row r="206">
          <cell r="A206" t="str">
            <v>34BTP920</v>
          </cell>
          <cell r="B206" t="str">
            <v>Florya</v>
          </cell>
          <cell r="C206" t="str">
            <v>Onur Sayan</v>
          </cell>
        </row>
        <row r="207">
          <cell r="A207" t="str">
            <v>34BTP942</v>
          </cell>
          <cell r="B207" t="str">
            <v>Florya</v>
          </cell>
          <cell r="C207" t="str">
            <v>Onur Sayan</v>
          </cell>
        </row>
        <row r="208">
          <cell r="A208" t="str">
            <v>34BTP952</v>
          </cell>
          <cell r="B208" t="str">
            <v>Küçükçekmece</v>
          </cell>
          <cell r="C208" t="str">
            <v>Mehmet Yalçınkaya</v>
          </cell>
        </row>
        <row r="209">
          <cell r="A209" t="str">
            <v>34BTP958</v>
          </cell>
          <cell r="B209" t="str">
            <v>Zümrütevler</v>
          </cell>
          <cell r="C209" t="str">
            <v>Mehmet Doğan</v>
          </cell>
        </row>
        <row r="210">
          <cell r="A210" t="str">
            <v>34BTP969</v>
          </cell>
          <cell r="B210" t="str">
            <v>Karanfilköy</v>
          </cell>
          <cell r="C210" t="str">
            <v>Enes Karaca &amp; Şeyda Karal</v>
          </cell>
        </row>
        <row r="211">
          <cell r="A211" t="str">
            <v>34BTP971</v>
          </cell>
          <cell r="B211" t="str">
            <v>Florya</v>
          </cell>
          <cell r="C211" t="str">
            <v>Onur Sayan</v>
          </cell>
        </row>
        <row r="212">
          <cell r="A212" t="str">
            <v>34BTP983</v>
          </cell>
          <cell r="B212" t="str">
            <v>Tuzla Marina</v>
          </cell>
          <cell r="C212" t="str">
            <v>Ali Diler</v>
          </cell>
        </row>
        <row r="213">
          <cell r="A213" t="str">
            <v>34BTP989</v>
          </cell>
          <cell r="B213" t="str">
            <v>Karanfilköy</v>
          </cell>
          <cell r="C213" t="str">
            <v>Enes Karaca &amp; Şeyda Karal</v>
          </cell>
        </row>
        <row r="214">
          <cell r="A214" t="str">
            <v>34BTP990</v>
          </cell>
          <cell r="B214" t="str">
            <v>Florya</v>
          </cell>
          <cell r="C214" t="str">
            <v>Onur Sayan</v>
          </cell>
        </row>
        <row r="215">
          <cell r="A215" t="str">
            <v>34BTT139</v>
          </cell>
          <cell r="B215" t="str">
            <v>Kağıthane Nef</v>
          </cell>
          <cell r="C215" t="str">
            <v>Yiğit Yaman &amp; Mert Yaman Adi Ortaklığı</v>
          </cell>
        </row>
        <row r="216">
          <cell r="A216" t="str">
            <v>34BTT174</v>
          </cell>
          <cell r="B216" t="str">
            <v>Kağıthane Nef</v>
          </cell>
          <cell r="C216" t="str">
            <v>Yiğit Yaman &amp; Mert Yaman Adi Ortaklığı</v>
          </cell>
        </row>
        <row r="217">
          <cell r="A217" t="str">
            <v>34BTT202</v>
          </cell>
          <cell r="B217" t="str">
            <v>Kağıthane Nef</v>
          </cell>
          <cell r="C217" t="str">
            <v>Yiğit Yaman &amp; Mert Yaman Adi Ortaklığı</v>
          </cell>
        </row>
        <row r="218">
          <cell r="A218" t="str">
            <v>34BTT208</v>
          </cell>
          <cell r="B218" t="str">
            <v>Kağıthane Nef</v>
          </cell>
          <cell r="C218" t="str">
            <v>Yiğit Yaman &amp; Mert Yaman Adi Ortaklığı</v>
          </cell>
        </row>
        <row r="219">
          <cell r="A219" t="str">
            <v>34BTT210</v>
          </cell>
          <cell r="B219" t="str">
            <v>Kağıthane Nef</v>
          </cell>
          <cell r="C219" t="str">
            <v>Yiğit Yaman &amp; Mert Yaman Adi Ortaklığı</v>
          </cell>
        </row>
        <row r="220">
          <cell r="A220" t="str">
            <v>34BTU328</v>
          </cell>
          <cell r="B220" t="str">
            <v>Kayışdağı</v>
          </cell>
          <cell r="C220" t="str">
            <v>Güldane Ural</v>
          </cell>
        </row>
        <row r="221">
          <cell r="A221" t="str">
            <v>34BTU340</v>
          </cell>
          <cell r="B221" t="str">
            <v>Küçükbakkalköy</v>
          </cell>
          <cell r="C221" t="str">
            <v>Yusuf Ural</v>
          </cell>
        </row>
        <row r="222">
          <cell r="A222" t="str">
            <v>34BTZ395</v>
          </cell>
          <cell r="B222" t="str">
            <v>Cevahir</v>
          </cell>
          <cell r="C222" t="str">
            <v>Erol Demir &amp; Ahmet Tayfur</v>
          </cell>
        </row>
        <row r="223">
          <cell r="A223" t="str">
            <v>34BTZ411</v>
          </cell>
          <cell r="B223" t="str">
            <v>Üsküdar</v>
          </cell>
          <cell r="C223" t="str">
            <v>Gökhan Baydar</v>
          </cell>
        </row>
        <row r="224">
          <cell r="A224" t="str">
            <v>34BTZ418</v>
          </cell>
          <cell r="B224" t="str">
            <v>Yenibosna</v>
          </cell>
          <cell r="C224" t="str">
            <v>Mehmet Karadoğan</v>
          </cell>
        </row>
        <row r="225">
          <cell r="A225" t="str">
            <v>34BTZ504</v>
          </cell>
          <cell r="B225" t="str">
            <v>Dikilitaş</v>
          </cell>
          <cell r="C225" t="str">
            <v>Okay Lojistik Vahit Aygör ve Ortağı</v>
          </cell>
        </row>
        <row r="226">
          <cell r="A226" t="str">
            <v>34BTZ560</v>
          </cell>
          <cell r="B226" t="str">
            <v>Örnek</v>
          </cell>
          <cell r="C226" t="str">
            <v>Alkan Kıraç</v>
          </cell>
        </row>
        <row r="227">
          <cell r="A227" t="str">
            <v>34BTZ630</v>
          </cell>
          <cell r="B227" t="str">
            <v>Bulgurlu</v>
          </cell>
          <cell r="C227" t="str">
            <v>Oğuzhan Adalı</v>
          </cell>
        </row>
        <row r="228">
          <cell r="A228" t="str">
            <v>34BTZ651</v>
          </cell>
          <cell r="B228" t="str">
            <v>Caddebostan</v>
          </cell>
          <cell r="C228" t="str">
            <v>Hakkı Köroğlu</v>
          </cell>
        </row>
        <row r="229">
          <cell r="A229" t="str">
            <v>34BTZ673</v>
          </cell>
          <cell r="B229" t="str">
            <v>Küçükbakkalköy</v>
          </cell>
          <cell r="C229" t="str">
            <v>Yusuf Ural</v>
          </cell>
        </row>
        <row r="230">
          <cell r="A230" t="str">
            <v>34BTZ741</v>
          </cell>
          <cell r="B230" t="str">
            <v>Fikirtepe</v>
          </cell>
          <cell r="C230" t="str">
            <v>Oğuzhan Adalı</v>
          </cell>
        </row>
        <row r="231">
          <cell r="A231" t="str">
            <v>34BTZ753</v>
          </cell>
          <cell r="B231" t="str">
            <v>Kanyon</v>
          </cell>
          <cell r="C231" t="str">
            <v>Selçuk Ercan &amp; Uğur Bingöl</v>
          </cell>
        </row>
        <row r="232">
          <cell r="A232" t="str">
            <v>34BTZ761</v>
          </cell>
          <cell r="B232" t="str">
            <v>Dudullu</v>
          </cell>
          <cell r="C232" t="str">
            <v>Erol Akgün</v>
          </cell>
        </row>
        <row r="233">
          <cell r="A233" t="str">
            <v>34BTZ880</v>
          </cell>
          <cell r="B233" t="str">
            <v>Feneryolu</v>
          </cell>
          <cell r="C233" t="str">
            <v>Uğur Akbaş</v>
          </cell>
        </row>
        <row r="234">
          <cell r="A234" t="str">
            <v>34BTZ901</v>
          </cell>
          <cell r="B234" t="str">
            <v>Acıbadem</v>
          </cell>
          <cell r="C234" t="str">
            <v>Murat Topçu</v>
          </cell>
        </row>
        <row r="235">
          <cell r="A235" t="str">
            <v>34BTZ903</v>
          </cell>
          <cell r="B235" t="str">
            <v>Soyak Yenişehir</v>
          </cell>
          <cell r="C235" t="str">
            <v>Mehmet Kayabaşı</v>
          </cell>
        </row>
        <row r="236">
          <cell r="A236" t="str">
            <v>34BTZ905</v>
          </cell>
          <cell r="B236" t="str">
            <v>Yenibosna</v>
          </cell>
          <cell r="C236" t="str">
            <v>Mehmet Karadoğan</v>
          </cell>
        </row>
        <row r="237">
          <cell r="A237" t="str">
            <v>34BTZ906</v>
          </cell>
          <cell r="B237" t="str">
            <v>Şerifali</v>
          </cell>
          <cell r="C237" t="str">
            <v>Turgay Yarış</v>
          </cell>
        </row>
        <row r="238">
          <cell r="A238" t="str">
            <v>34BTZ908</v>
          </cell>
          <cell r="B238" t="str">
            <v>Florya</v>
          </cell>
          <cell r="C238" t="str">
            <v>Onur Sayan</v>
          </cell>
        </row>
        <row r="239">
          <cell r="A239" t="str">
            <v>34BTZ919</v>
          </cell>
          <cell r="B239" t="str">
            <v>Kozyatağı</v>
          </cell>
          <cell r="C239" t="str">
            <v>Cem Yavuz &amp; Yunus Usta</v>
          </cell>
        </row>
        <row r="240">
          <cell r="A240" t="str">
            <v>34BTZ924</v>
          </cell>
          <cell r="B240" t="str">
            <v>Dikilitaş</v>
          </cell>
          <cell r="C240" t="str">
            <v>Okay Lojistik Vahit Aygör ve Ortağı</v>
          </cell>
        </row>
        <row r="241">
          <cell r="A241" t="str">
            <v>34BTZ944</v>
          </cell>
          <cell r="B241" t="str">
            <v>Sahrayıcedit</v>
          </cell>
          <cell r="C241" t="str">
            <v>Cem Yavuz &amp; Yunus Usta</v>
          </cell>
        </row>
        <row r="242">
          <cell r="A242" t="str">
            <v>34BTZ946</v>
          </cell>
          <cell r="B242" t="str">
            <v>Dikilitaş</v>
          </cell>
          <cell r="C242" t="str">
            <v>Okay Lojistik Vahit Aygör ve Ortağı</v>
          </cell>
        </row>
        <row r="243">
          <cell r="A243" t="str">
            <v>34BTZ990</v>
          </cell>
          <cell r="B243" t="str">
            <v>Bomonti</v>
          </cell>
          <cell r="C243" t="str">
            <v>Haluk Ömeroğlu &amp; Adem Çil</v>
          </cell>
        </row>
        <row r="244">
          <cell r="A244" t="str">
            <v>34BTZ993</v>
          </cell>
          <cell r="B244" t="str">
            <v>Kanyon</v>
          </cell>
          <cell r="C244" t="str">
            <v>Selçuk Ercan &amp; Uğur Bingöl</v>
          </cell>
        </row>
        <row r="245">
          <cell r="A245" t="str">
            <v>34BTZ997</v>
          </cell>
          <cell r="B245" t="str">
            <v>Dudullu</v>
          </cell>
          <cell r="C245" t="str">
            <v>Erol Akgün</v>
          </cell>
        </row>
        <row r="246">
          <cell r="A246" t="str">
            <v>34BU1268</v>
          </cell>
          <cell r="B246" t="str">
            <v>Hisarüstü</v>
          </cell>
          <cell r="C246" t="str">
            <v>Hasan Hüseyin Bakan</v>
          </cell>
        </row>
        <row r="247">
          <cell r="A247" t="str">
            <v>34BU1657</v>
          </cell>
          <cell r="B247" t="str">
            <v>Suadiye</v>
          </cell>
          <cell r="C247" t="str">
            <v>Bilal Aytar</v>
          </cell>
        </row>
        <row r="248">
          <cell r="A248" t="str">
            <v>34BU1687</v>
          </cell>
          <cell r="B248" t="str">
            <v>Zümrütevler</v>
          </cell>
          <cell r="C248" t="str">
            <v>Mehmet Doğan</v>
          </cell>
        </row>
        <row r="249">
          <cell r="A249" t="str">
            <v>34BU1727</v>
          </cell>
          <cell r="B249" t="str">
            <v>Hisarüstü</v>
          </cell>
          <cell r="C249" t="str">
            <v>Hasan Hüseyin Bakan</v>
          </cell>
        </row>
        <row r="250">
          <cell r="A250" t="str">
            <v>34BUA009</v>
          </cell>
          <cell r="B250" t="str">
            <v>Küçükbakkalköy</v>
          </cell>
          <cell r="C250" t="str">
            <v>Yusuf Ural</v>
          </cell>
        </row>
        <row r="251">
          <cell r="A251" t="str">
            <v>34BUA024</v>
          </cell>
          <cell r="B251" t="str">
            <v>Viaport</v>
          </cell>
          <cell r="C251" t="str">
            <v>Selçuk Yıldırım</v>
          </cell>
        </row>
        <row r="252">
          <cell r="A252" t="str">
            <v>34BUA045</v>
          </cell>
          <cell r="B252" t="str">
            <v>Hisarüstü</v>
          </cell>
          <cell r="C252" t="str">
            <v>Hasan Hüseyin Bakan</v>
          </cell>
        </row>
        <row r="253">
          <cell r="A253" t="str">
            <v>34BUA051</v>
          </cell>
          <cell r="B253" t="str">
            <v>Küçükbakkalköy</v>
          </cell>
          <cell r="C253" t="str">
            <v>Yusuf Ural</v>
          </cell>
        </row>
        <row r="254">
          <cell r="A254" t="str">
            <v>34BUA059</v>
          </cell>
          <cell r="B254" t="str">
            <v>Akbatı</v>
          </cell>
          <cell r="C254" t="str">
            <v>Onur Sayan</v>
          </cell>
        </row>
        <row r="255">
          <cell r="A255" t="str">
            <v>34BUA069</v>
          </cell>
          <cell r="B255" t="str">
            <v>Barbaros</v>
          </cell>
          <cell r="C255" t="str">
            <v>Kenan Delibaş</v>
          </cell>
        </row>
        <row r="256">
          <cell r="A256" t="str">
            <v>34BUA071</v>
          </cell>
          <cell r="B256" t="str">
            <v>Ulus</v>
          </cell>
          <cell r="C256" t="str">
            <v>Demirağ Lojistik Gıda ve İnşaat İthalat İhracat Limited Şirketi</v>
          </cell>
        </row>
        <row r="257">
          <cell r="A257" t="str">
            <v>34BUA072</v>
          </cell>
          <cell r="B257" t="str">
            <v>Moda</v>
          </cell>
          <cell r="C257" t="str">
            <v>Salih Torun</v>
          </cell>
        </row>
        <row r="258">
          <cell r="A258" t="str">
            <v>34BUA079</v>
          </cell>
          <cell r="B258" t="str">
            <v>Moda</v>
          </cell>
          <cell r="C258" t="str">
            <v>Salih Torun</v>
          </cell>
        </row>
        <row r="259">
          <cell r="A259" t="str">
            <v>34BUA080</v>
          </cell>
          <cell r="B259" t="str">
            <v>Perpa</v>
          </cell>
          <cell r="C259" t="str">
            <v>Haluk Ömeroğlu &amp; Adem Çil</v>
          </cell>
        </row>
        <row r="260">
          <cell r="A260" t="str">
            <v>34BUA083</v>
          </cell>
          <cell r="B260" t="str">
            <v>Perpa</v>
          </cell>
          <cell r="C260" t="str">
            <v>Haluk Ömeroğlu &amp; Adem Çil</v>
          </cell>
        </row>
        <row r="261">
          <cell r="A261" t="str">
            <v>34BUA093</v>
          </cell>
          <cell r="B261" t="str">
            <v>Perpa</v>
          </cell>
          <cell r="C261" t="str">
            <v>Haluk Ömeroğlu &amp; Adem Çil</v>
          </cell>
        </row>
        <row r="262">
          <cell r="A262" t="str">
            <v>34BUA110</v>
          </cell>
          <cell r="B262" t="str">
            <v>Kavacık</v>
          </cell>
          <cell r="C262" t="str">
            <v>Süleyman Yılmaz</v>
          </cell>
        </row>
        <row r="263">
          <cell r="A263" t="str">
            <v>34BUA120</v>
          </cell>
          <cell r="B263" t="str">
            <v>Ümraniye</v>
          </cell>
          <cell r="C263" t="str">
            <v>Alpaslan Çelik</v>
          </cell>
        </row>
        <row r="264">
          <cell r="A264" t="str">
            <v>34BUA122</v>
          </cell>
          <cell r="B264" t="str">
            <v>Maltepe</v>
          </cell>
          <cell r="C264" t="str">
            <v>Şafak Sabırhoşgör</v>
          </cell>
        </row>
        <row r="265">
          <cell r="A265" t="str">
            <v>34BUA131</v>
          </cell>
          <cell r="B265" t="str">
            <v>Hisarüstü</v>
          </cell>
          <cell r="C265" t="str">
            <v>Hasan Hüseyin Bakan</v>
          </cell>
        </row>
        <row r="266">
          <cell r="A266" t="str">
            <v>34BUA133</v>
          </cell>
          <cell r="B266" t="str">
            <v>Maltepe</v>
          </cell>
          <cell r="C266" t="str">
            <v>Şafak Sabırhoşgör</v>
          </cell>
        </row>
        <row r="267">
          <cell r="A267" t="str">
            <v>34BUA146</v>
          </cell>
          <cell r="B267" t="str">
            <v>Cevahir</v>
          </cell>
          <cell r="C267" t="str">
            <v>Erol Demir &amp; Ahmet Tayfur</v>
          </cell>
        </row>
        <row r="268">
          <cell r="A268" t="str">
            <v>34BUB561</v>
          </cell>
          <cell r="B268" t="str">
            <v>Batı Ataşehir</v>
          </cell>
          <cell r="C268" t="str">
            <v>Mehmet Kayabaşı</v>
          </cell>
        </row>
        <row r="269">
          <cell r="A269" t="str">
            <v>34BUB569</v>
          </cell>
          <cell r="B269" t="str">
            <v>Caddebostan</v>
          </cell>
          <cell r="C269" t="str">
            <v>Hakkı Köroğlu</v>
          </cell>
        </row>
        <row r="270">
          <cell r="A270" t="str">
            <v>34BUB580</v>
          </cell>
          <cell r="B270" t="str">
            <v>Barbaros</v>
          </cell>
          <cell r="C270" t="str">
            <v>Kenan Delibaş</v>
          </cell>
        </row>
        <row r="271">
          <cell r="A271" t="str">
            <v>34BUB664</v>
          </cell>
          <cell r="B271" t="str">
            <v>Koşuyolu</v>
          </cell>
          <cell r="C271" t="str">
            <v>Vahit Aygör</v>
          </cell>
        </row>
        <row r="272">
          <cell r="A272" t="str">
            <v>34BUB685</v>
          </cell>
          <cell r="B272" t="str">
            <v>Koşuyolu</v>
          </cell>
          <cell r="C272" t="str">
            <v>Vahit Aygör</v>
          </cell>
        </row>
        <row r="273">
          <cell r="A273" t="str">
            <v>34BUB686</v>
          </cell>
          <cell r="B273" t="str">
            <v>Koşuyolu</v>
          </cell>
          <cell r="C273" t="str">
            <v>Vahit Aygör</v>
          </cell>
        </row>
        <row r="274">
          <cell r="A274" t="str">
            <v>34BUB690</v>
          </cell>
          <cell r="B274" t="str">
            <v>Koşuyolu</v>
          </cell>
          <cell r="C274" t="str">
            <v>Vahit Aygör</v>
          </cell>
        </row>
        <row r="275">
          <cell r="A275" t="str">
            <v>34BUB695</v>
          </cell>
          <cell r="B275" t="str">
            <v>Koşuyolu</v>
          </cell>
          <cell r="C275" t="str">
            <v>Vahit Aygör</v>
          </cell>
        </row>
        <row r="276">
          <cell r="A276" t="str">
            <v>34BUD325</v>
          </cell>
          <cell r="B276" t="str">
            <v>Feneryolu</v>
          </cell>
          <cell r="C276" t="str">
            <v>Uğur Akbaş</v>
          </cell>
        </row>
        <row r="277">
          <cell r="A277" t="str">
            <v>34BUD326</v>
          </cell>
          <cell r="B277" t="str">
            <v>Fikirtepe</v>
          </cell>
          <cell r="C277" t="str">
            <v>Oğuzhan Adalı</v>
          </cell>
        </row>
        <row r="278">
          <cell r="A278" t="str">
            <v>34BUD413</v>
          </cell>
          <cell r="B278" t="str">
            <v>Sahrayıcedit</v>
          </cell>
          <cell r="C278" t="str">
            <v>Cem Yavuz &amp; Yunus Usta</v>
          </cell>
        </row>
        <row r="279">
          <cell r="A279" t="str">
            <v>34BUD443</v>
          </cell>
          <cell r="B279" t="str">
            <v>Profilo</v>
          </cell>
          <cell r="C279" t="str">
            <v>Kazım Ercan</v>
          </cell>
        </row>
        <row r="280">
          <cell r="A280" t="str">
            <v>34BUD454</v>
          </cell>
          <cell r="B280" t="str">
            <v>Moda</v>
          </cell>
          <cell r="C280" t="str">
            <v>Salih Torun</v>
          </cell>
        </row>
        <row r="281">
          <cell r="A281" t="str">
            <v>34BUD463</v>
          </cell>
          <cell r="B281" t="str">
            <v>Profilo</v>
          </cell>
          <cell r="C281" t="str">
            <v>Kazım Ercan</v>
          </cell>
        </row>
        <row r="282">
          <cell r="A282" t="str">
            <v>34BUE151</v>
          </cell>
          <cell r="B282" t="str">
            <v>Başakşehir</v>
          </cell>
          <cell r="C282" t="str">
            <v>Caspi Pearl Gıda İnşaat Turizm Otomotiv Nakliye Petrol Danışmanlık Sanayi Ve Ticaret Limited Şirketi</v>
          </cell>
        </row>
        <row r="283">
          <cell r="A283" t="str">
            <v>34BUG134</v>
          </cell>
          <cell r="B283" t="str">
            <v>Zümrütevler</v>
          </cell>
          <cell r="C283" t="str">
            <v>Mehmet Doğan</v>
          </cell>
        </row>
        <row r="284">
          <cell r="A284" t="str">
            <v>34BUG163</v>
          </cell>
          <cell r="B284" t="str">
            <v>Moda</v>
          </cell>
          <cell r="C284" t="str">
            <v>Salih Torun</v>
          </cell>
        </row>
        <row r="285">
          <cell r="A285" t="str">
            <v>34BUG180</v>
          </cell>
          <cell r="B285" t="str">
            <v>Alibeyköy</v>
          </cell>
          <cell r="C285" t="str">
            <v>Ferhat Bulut</v>
          </cell>
        </row>
        <row r="286">
          <cell r="A286" t="str">
            <v>34BUG211</v>
          </cell>
          <cell r="B286" t="str">
            <v>Acıbadem</v>
          </cell>
          <cell r="C286" t="str">
            <v>Murat Topçu</v>
          </cell>
        </row>
        <row r="287">
          <cell r="A287" t="str">
            <v>34BUG249</v>
          </cell>
          <cell r="B287" t="str">
            <v>Bahçeşehir</v>
          </cell>
          <cell r="C287" t="str">
            <v>Mehmet Yalçınkaya</v>
          </cell>
        </row>
        <row r="288">
          <cell r="A288" t="str">
            <v>34BUG265</v>
          </cell>
          <cell r="B288" t="str">
            <v>Avcılar</v>
          </cell>
          <cell r="C288" t="str">
            <v>Mehmet Yalçınkaya</v>
          </cell>
        </row>
        <row r="289">
          <cell r="A289" t="str">
            <v>34BUN435</v>
          </cell>
          <cell r="B289" t="str">
            <v>Beylikdüzü</v>
          </cell>
          <cell r="C289" t="str">
            <v>Murat Arıcan</v>
          </cell>
        </row>
        <row r="290">
          <cell r="A290" t="str">
            <v>34BUP422</v>
          </cell>
          <cell r="B290" t="str">
            <v>Beylikdüzü</v>
          </cell>
          <cell r="C290" t="str">
            <v>Murat Arıcan</v>
          </cell>
        </row>
        <row r="291">
          <cell r="A291" t="str">
            <v>34BUP434</v>
          </cell>
          <cell r="B291" t="str">
            <v>Beylikdüzü</v>
          </cell>
          <cell r="C291" t="str">
            <v>Murat Arıcan</v>
          </cell>
        </row>
        <row r="292">
          <cell r="A292" t="str">
            <v>34BUP586</v>
          </cell>
          <cell r="B292" t="str">
            <v>Koşuyolu</v>
          </cell>
          <cell r="C292" t="str">
            <v>Vahit Aygör</v>
          </cell>
        </row>
        <row r="293">
          <cell r="A293" t="str">
            <v>34BUS777</v>
          </cell>
          <cell r="B293" t="str">
            <v>Hisarüstü</v>
          </cell>
          <cell r="C293" t="str">
            <v>Hasan Hüseyin Bakan</v>
          </cell>
        </row>
        <row r="294">
          <cell r="A294" t="str">
            <v>34BUS840</v>
          </cell>
          <cell r="B294" t="str">
            <v>Moda</v>
          </cell>
          <cell r="C294" t="str">
            <v>Salih Torun</v>
          </cell>
        </row>
        <row r="295">
          <cell r="A295" t="str">
            <v>34BUS867</v>
          </cell>
          <cell r="B295" t="str">
            <v>Kandilli</v>
          </cell>
          <cell r="C295" t="str">
            <v>Kadir Aytar</v>
          </cell>
        </row>
        <row r="296">
          <cell r="A296" t="str">
            <v>34BUS884</v>
          </cell>
          <cell r="B296" t="str">
            <v>Küçükyalı</v>
          </cell>
          <cell r="C296" t="str">
            <v>Ongu Lojistik Gıda Ve İnşaat İthalat İhracat Ticaret Limited Şirketi</v>
          </cell>
        </row>
        <row r="297">
          <cell r="A297" t="str">
            <v>34BUS915</v>
          </cell>
          <cell r="B297" t="str">
            <v>Profilo</v>
          </cell>
          <cell r="C297" t="str">
            <v>Kazım Ercan</v>
          </cell>
        </row>
        <row r="298">
          <cell r="A298" t="str">
            <v>34BUS942</v>
          </cell>
          <cell r="B298" t="str">
            <v>Nişantaşı</v>
          </cell>
          <cell r="C298" t="str">
            <v>Okay Lojistik Vahit Aygör ve Ortağı</v>
          </cell>
        </row>
        <row r="299">
          <cell r="A299" t="str">
            <v>34BUS963</v>
          </cell>
          <cell r="B299" t="str">
            <v>Halkalı</v>
          </cell>
          <cell r="C299" t="str">
            <v>Mustafa Menteşoğlu</v>
          </cell>
        </row>
        <row r="300">
          <cell r="A300" t="str">
            <v>34BUS981</v>
          </cell>
          <cell r="B300" t="str">
            <v>Halkalı</v>
          </cell>
          <cell r="C300" t="str">
            <v>Mustafa Menteşoğlu</v>
          </cell>
        </row>
        <row r="301">
          <cell r="A301" t="str">
            <v>34BUS999</v>
          </cell>
          <cell r="B301" t="str">
            <v>Halkalı</v>
          </cell>
          <cell r="C301" t="str">
            <v>Mustafa Menteşoğlu</v>
          </cell>
        </row>
        <row r="302">
          <cell r="A302" t="str">
            <v>34BUT025</v>
          </cell>
          <cell r="B302" t="str">
            <v>Halkalı</v>
          </cell>
          <cell r="C302" t="str">
            <v>Mustafa Menteşoğlu</v>
          </cell>
        </row>
        <row r="303">
          <cell r="A303" t="str">
            <v>34BUT064</v>
          </cell>
          <cell r="B303" t="str">
            <v>Doğu Ataşehir</v>
          </cell>
          <cell r="C303" t="str">
            <v>Tram Lojistik Ticaret Anonim Şirketi</v>
          </cell>
        </row>
        <row r="304">
          <cell r="A304" t="str">
            <v>34BUT084</v>
          </cell>
          <cell r="B304" t="str">
            <v>Ümraniye</v>
          </cell>
          <cell r="C304" t="str">
            <v>Alpaslan Çelik</v>
          </cell>
        </row>
        <row r="305">
          <cell r="A305" t="str">
            <v>34BUT133</v>
          </cell>
          <cell r="B305" t="str">
            <v>Örnek</v>
          </cell>
          <cell r="C305" t="str">
            <v>Alkan Kıraç</v>
          </cell>
        </row>
        <row r="306">
          <cell r="A306" t="str">
            <v>34BUT169</v>
          </cell>
          <cell r="B306" t="str">
            <v>Altayçeşme</v>
          </cell>
          <cell r="C306" t="str">
            <v>Ongu Lojistik Gıda Ve İnşaat İthalat İhracat Ticaret Limited Şirketi</v>
          </cell>
        </row>
        <row r="307">
          <cell r="A307" t="str">
            <v>34BUT207</v>
          </cell>
          <cell r="B307" t="str">
            <v>Ümraniye Çamlık</v>
          </cell>
          <cell r="C307" t="str">
            <v>Rapido Lojistik Gıda ve İnşaat İthalat İhracat Ticaret Limited Şirketi</v>
          </cell>
        </row>
        <row r="308">
          <cell r="A308" t="str">
            <v>34BUT218</v>
          </cell>
          <cell r="B308" t="str">
            <v>İçerenköy</v>
          </cell>
          <cell r="C308" t="str">
            <v>Tuncay Çağlayan</v>
          </cell>
        </row>
        <row r="309">
          <cell r="A309" t="str">
            <v>34BUT225</v>
          </cell>
          <cell r="B309" t="str">
            <v>Bahçelievler</v>
          </cell>
          <cell r="C309" t="str">
            <v>Onur Sayan</v>
          </cell>
        </row>
        <row r="310">
          <cell r="A310" t="str">
            <v>34BUT229</v>
          </cell>
          <cell r="B310" t="str">
            <v>Cevahir</v>
          </cell>
          <cell r="C310" t="str">
            <v>Erol Demir &amp; Ahmet Tayfur</v>
          </cell>
        </row>
        <row r="311">
          <cell r="A311" t="str">
            <v>34BUT261</v>
          </cell>
          <cell r="B311" t="str">
            <v>Merdivenköy</v>
          </cell>
          <cell r="C311" t="str">
            <v>Tuncay Çağlayan</v>
          </cell>
        </row>
        <row r="312">
          <cell r="A312" t="str">
            <v>34BUT262</v>
          </cell>
          <cell r="B312" t="str">
            <v>19 Mayıs</v>
          </cell>
          <cell r="C312" t="str">
            <v>Tek Data Teknoloji Danışmanlık Sanayi ve Ticaret Limited Şirketi</v>
          </cell>
        </row>
        <row r="313">
          <cell r="A313" t="str">
            <v>34BUT294</v>
          </cell>
          <cell r="B313" t="str">
            <v>Karanfilköy</v>
          </cell>
          <cell r="C313" t="str">
            <v>Enes Karaca &amp; Şeyda Karal</v>
          </cell>
        </row>
        <row r="314">
          <cell r="A314" t="str">
            <v>34BUT298</v>
          </cell>
          <cell r="B314" t="str">
            <v>Şerifali</v>
          </cell>
          <cell r="C314" t="str">
            <v>Turgay Yarış</v>
          </cell>
        </row>
        <row r="315">
          <cell r="A315" t="str">
            <v>34BUT301</v>
          </cell>
          <cell r="B315" t="str">
            <v>Moda</v>
          </cell>
          <cell r="C315" t="str">
            <v>Salih Torun</v>
          </cell>
        </row>
        <row r="316">
          <cell r="A316" t="str">
            <v>34BUT314</v>
          </cell>
          <cell r="B316" t="str">
            <v>Kasımpaşa</v>
          </cell>
          <cell r="C316" t="str">
            <v>Getir Perakende Lojistik Anonim Şirketi</v>
          </cell>
        </row>
        <row r="317">
          <cell r="A317" t="str">
            <v>34BUT315</v>
          </cell>
          <cell r="B317" t="str">
            <v>Feneryolu</v>
          </cell>
          <cell r="C317" t="str">
            <v>Uğur Akbaş</v>
          </cell>
        </row>
        <row r="318">
          <cell r="A318" t="str">
            <v>34BUT326</v>
          </cell>
          <cell r="B318" t="str">
            <v>Suadiye</v>
          </cell>
          <cell r="C318" t="str">
            <v>Bilal Aytar</v>
          </cell>
        </row>
        <row r="319">
          <cell r="A319" t="str">
            <v>34BUT329</v>
          </cell>
          <cell r="B319" t="str">
            <v>Kayışdağı</v>
          </cell>
          <cell r="C319" t="str">
            <v>Güldane Ural</v>
          </cell>
        </row>
        <row r="320">
          <cell r="A320" t="str">
            <v>34BUT336</v>
          </cell>
          <cell r="B320" t="str">
            <v>Çengelköy</v>
          </cell>
          <cell r="C320" t="str">
            <v>Murat Toper</v>
          </cell>
        </row>
        <row r="321">
          <cell r="A321" t="str">
            <v>34BUT339</v>
          </cell>
          <cell r="B321" t="str">
            <v>Kağıthane Nef</v>
          </cell>
          <cell r="C321" t="str">
            <v>Yiğit Yaman &amp; Mert Yaman Adi Ortaklığı</v>
          </cell>
        </row>
        <row r="322">
          <cell r="A322" t="str">
            <v>34BUT345</v>
          </cell>
          <cell r="B322" t="str">
            <v>Küçükbakkalköy</v>
          </cell>
          <cell r="C322" t="str">
            <v>Yusuf Ural</v>
          </cell>
        </row>
        <row r="323">
          <cell r="A323" t="str">
            <v>34BUT349</v>
          </cell>
          <cell r="B323" t="str">
            <v>Yeniköy</v>
          </cell>
          <cell r="C323" t="str">
            <v>Ulutan Yamak &amp; Barış Akbulut</v>
          </cell>
        </row>
        <row r="324">
          <cell r="A324" t="str">
            <v>34BUT354</v>
          </cell>
          <cell r="B324" t="str">
            <v>Barbaros</v>
          </cell>
          <cell r="C324" t="str">
            <v>Kenan Delibaş</v>
          </cell>
        </row>
        <row r="325">
          <cell r="A325" t="str">
            <v>34BUT364</v>
          </cell>
          <cell r="B325" t="str">
            <v>Erenköy</v>
          </cell>
          <cell r="C325" t="str">
            <v>Tek Data Teknoloji Danışmanlık Sanayi ve Ticaret Limited Şirketi</v>
          </cell>
        </row>
        <row r="326">
          <cell r="A326" t="str">
            <v>34BUT365</v>
          </cell>
          <cell r="B326" t="str">
            <v>Fikirtepe</v>
          </cell>
          <cell r="C326" t="str">
            <v>Oğuzhan Adalı</v>
          </cell>
        </row>
        <row r="327">
          <cell r="A327" t="str">
            <v>34BUT366</v>
          </cell>
          <cell r="B327" t="str">
            <v>Nişantaşı</v>
          </cell>
          <cell r="C327" t="str">
            <v>Okay Lojistik Vahit Aygör ve Ortağı</v>
          </cell>
        </row>
        <row r="328">
          <cell r="A328" t="str">
            <v>34BUT376</v>
          </cell>
          <cell r="B328" t="str">
            <v>Sahrayıcedit</v>
          </cell>
          <cell r="C328" t="str">
            <v>Cem Yavuz &amp; Yunus Usta</v>
          </cell>
        </row>
        <row r="329">
          <cell r="A329" t="str">
            <v>34BUT381</v>
          </cell>
          <cell r="B329" t="str">
            <v>Vadi İstanbul</v>
          </cell>
          <cell r="C329" t="str">
            <v>Samet Çalışır</v>
          </cell>
        </row>
        <row r="330">
          <cell r="A330" t="str">
            <v>34BUT388</v>
          </cell>
          <cell r="B330" t="str">
            <v>Dikilitaş</v>
          </cell>
          <cell r="C330" t="str">
            <v>Okay Lojistik Vahit Aygör ve Ortağı</v>
          </cell>
        </row>
        <row r="331">
          <cell r="A331" t="str">
            <v>34BUT392</v>
          </cell>
          <cell r="B331" t="str">
            <v>Kanyon</v>
          </cell>
          <cell r="C331" t="str">
            <v>Selçuk Ercan &amp; Uğur Bingöl</v>
          </cell>
        </row>
        <row r="332">
          <cell r="A332" t="str">
            <v>34BUT394</v>
          </cell>
          <cell r="B332" t="str">
            <v>Kozyatağı</v>
          </cell>
          <cell r="C332" t="str">
            <v>Cem Yavuz &amp; Yunus Usta</v>
          </cell>
        </row>
        <row r="333">
          <cell r="A333" t="str">
            <v>34BUT401</v>
          </cell>
          <cell r="B333" t="str">
            <v>Üst Bostancı</v>
          </cell>
          <cell r="C333" t="str">
            <v>Şeker Metal Lojistik Gıda İnşaat Otomotiv Emlak Sanayi ve Ticaret Anonim Şirketi</v>
          </cell>
        </row>
        <row r="334">
          <cell r="A334" t="str">
            <v>34BUT402</v>
          </cell>
          <cell r="B334" t="str">
            <v>Güngören</v>
          </cell>
          <cell r="C334" t="str">
            <v>Rüçhan Özkan</v>
          </cell>
        </row>
        <row r="335">
          <cell r="A335" t="str">
            <v>34BUT403</v>
          </cell>
          <cell r="B335" t="str">
            <v>Caddebostan</v>
          </cell>
          <cell r="C335" t="str">
            <v>Hakkı Köroğlu</v>
          </cell>
        </row>
        <row r="336">
          <cell r="A336" t="str">
            <v>34BUY738</v>
          </cell>
          <cell r="B336" t="str">
            <v>Küçükçekmece</v>
          </cell>
          <cell r="C336" t="str">
            <v>Mehmet Yalçınkaya</v>
          </cell>
        </row>
        <row r="337">
          <cell r="A337" t="str">
            <v>34BUY757</v>
          </cell>
          <cell r="B337" t="str">
            <v>Yenibosna</v>
          </cell>
          <cell r="C337" t="str">
            <v>Mehmet Karadoğan</v>
          </cell>
        </row>
        <row r="338">
          <cell r="A338" t="str">
            <v>34BVA064</v>
          </cell>
          <cell r="B338" t="str">
            <v>Alibeyköy</v>
          </cell>
          <cell r="C338" t="str">
            <v>Ferhat Bulut</v>
          </cell>
        </row>
        <row r="339">
          <cell r="A339" t="str">
            <v>34BVA086</v>
          </cell>
          <cell r="B339" t="str">
            <v>Bayrampaşa</v>
          </cell>
          <cell r="C339" t="str">
            <v>Alper Yıldız</v>
          </cell>
        </row>
        <row r="340">
          <cell r="A340" t="str">
            <v>34BVA092</v>
          </cell>
          <cell r="B340" t="str">
            <v>Yeniköy</v>
          </cell>
          <cell r="C340" t="str">
            <v>Ulutan Yamak &amp; Barış Akbulut</v>
          </cell>
        </row>
        <row r="341">
          <cell r="A341" t="str">
            <v>34BVA113</v>
          </cell>
          <cell r="B341" t="str">
            <v>Bostancı</v>
          </cell>
          <cell r="C341" t="str">
            <v>Şafak Sabırhoşgör</v>
          </cell>
        </row>
        <row r="342">
          <cell r="A342" t="str">
            <v>34BVA125</v>
          </cell>
          <cell r="B342" t="str">
            <v>Göktürk</v>
          </cell>
          <cell r="C342" t="str">
            <v>Mehmet Yalman</v>
          </cell>
        </row>
        <row r="343">
          <cell r="A343" t="str">
            <v>34BVA130</v>
          </cell>
          <cell r="B343" t="str">
            <v>Altayçeşme</v>
          </cell>
          <cell r="C343" t="str">
            <v>Ongu Lojistik Gıda Ve İnşaat İthalat İhracat Ticaret Limited Şirketi</v>
          </cell>
        </row>
        <row r="344">
          <cell r="A344" t="str">
            <v>34BVA139</v>
          </cell>
          <cell r="B344" t="str">
            <v>Kozyatağı</v>
          </cell>
          <cell r="C344" t="str">
            <v>Cem Yavuz &amp; Yunus Usta</v>
          </cell>
        </row>
        <row r="345">
          <cell r="A345" t="str">
            <v>34BVA143</v>
          </cell>
          <cell r="B345" t="str">
            <v>Çekmeköy</v>
          </cell>
          <cell r="C345" t="str">
            <v>Mustafa Teker Lojistik Gıda ve İnşaat İthalat İhracat Ticaret Limited Şirketi</v>
          </cell>
        </row>
        <row r="346">
          <cell r="A346" t="str">
            <v>34BVA149</v>
          </cell>
          <cell r="B346" t="str">
            <v>Pendik</v>
          </cell>
          <cell r="C346" t="str">
            <v>Süleyman Yılmaz</v>
          </cell>
        </row>
        <row r="347">
          <cell r="A347" t="str">
            <v>34BVA151</v>
          </cell>
          <cell r="B347" t="str">
            <v>Koşuyolu</v>
          </cell>
          <cell r="C347" t="str">
            <v>Vahit Aygör</v>
          </cell>
        </row>
        <row r="348">
          <cell r="A348" t="str">
            <v>34BVA163</v>
          </cell>
          <cell r="B348" t="str">
            <v>Viaport</v>
          </cell>
          <cell r="C348" t="str">
            <v>Selçuk Yıldırım</v>
          </cell>
        </row>
        <row r="349">
          <cell r="A349" t="str">
            <v>34BVA164</v>
          </cell>
          <cell r="B349" t="str">
            <v>Kurtköy</v>
          </cell>
          <cell r="C349" t="str">
            <v>Selçuk Yıldırım</v>
          </cell>
        </row>
        <row r="350">
          <cell r="A350" t="str">
            <v>34BVA176</v>
          </cell>
          <cell r="B350" t="str">
            <v>Altayçeşme</v>
          </cell>
          <cell r="C350" t="str">
            <v>Ongu Lojistik Gıda Ve İnşaat İthalat İhracat Ticaret Limited Şirketi</v>
          </cell>
        </row>
        <row r="351">
          <cell r="A351" t="str">
            <v>34BVA177</v>
          </cell>
          <cell r="B351" t="str">
            <v>Viaport</v>
          </cell>
          <cell r="C351" t="str">
            <v>Selçuk Yıldırım</v>
          </cell>
        </row>
        <row r="352">
          <cell r="A352" t="str">
            <v>34BVA184</v>
          </cell>
          <cell r="B352" t="str">
            <v>Baraj Yolu</v>
          </cell>
          <cell r="C352" t="str">
            <v>Mehmet Üzgen</v>
          </cell>
        </row>
        <row r="353">
          <cell r="A353" t="str">
            <v>34BVA190</v>
          </cell>
          <cell r="B353" t="str">
            <v>Kavacık</v>
          </cell>
          <cell r="C353" t="str">
            <v>Süleyman Yılmaz</v>
          </cell>
        </row>
        <row r="354">
          <cell r="A354" t="str">
            <v>34BVA198</v>
          </cell>
          <cell r="B354" t="str">
            <v>Üsküdar</v>
          </cell>
          <cell r="C354" t="str">
            <v>Gökhan Baydar</v>
          </cell>
        </row>
        <row r="355">
          <cell r="A355" t="str">
            <v>34BVA199</v>
          </cell>
          <cell r="B355" t="str">
            <v>Alibeyköy</v>
          </cell>
          <cell r="C355" t="str">
            <v>Ferhat Bulut</v>
          </cell>
        </row>
        <row r="356">
          <cell r="A356" t="str">
            <v>34BVA213</v>
          </cell>
          <cell r="B356" t="str">
            <v>Bulgurlu</v>
          </cell>
          <cell r="C356" t="str">
            <v>Oğuzhan Adalı</v>
          </cell>
        </row>
        <row r="357">
          <cell r="A357" t="str">
            <v>34BVA215</v>
          </cell>
          <cell r="B357" t="str">
            <v>Altayçeşme</v>
          </cell>
          <cell r="C357" t="str">
            <v>Ongu Lojistik Gıda Ve İnşaat İthalat İhracat Ticaret Limited Şirketi</v>
          </cell>
        </row>
        <row r="358">
          <cell r="A358" t="str">
            <v>34BVA231</v>
          </cell>
          <cell r="B358" t="str">
            <v>Altayçeşme</v>
          </cell>
          <cell r="C358" t="str">
            <v>Ongu Lojistik Gıda Ve İnşaat İthalat İhracat Ticaret Limited Şirketi</v>
          </cell>
        </row>
        <row r="359">
          <cell r="A359" t="str">
            <v>34BVA233</v>
          </cell>
          <cell r="B359" t="str">
            <v>İkitelli</v>
          </cell>
          <cell r="C359" t="str">
            <v>Yakup Özdoğan</v>
          </cell>
        </row>
        <row r="360">
          <cell r="A360" t="str">
            <v>34BVA247</v>
          </cell>
          <cell r="B360" t="str">
            <v>Bayrampaşa</v>
          </cell>
          <cell r="C360" t="str">
            <v>Alper Yıldız</v>
          </cell>
        </row>
        <row r="361">
          <cell r="A361" t="str">
            <v>34BVA255</v>
          </cell>
          <cell r="B361" t="str">
            <v>Cihangir</v>
          </cell>
          <cell r="C361" t="str">
            <v>Demirağ Lojistik Gıda ve İnşaat İthalat İhracat Limited Şirketi</v>
          </cell>
        </row>
        <row r="362">
          <cell r="A362" t="str">
            <v>34BVA282</v>
          </cell>
          <cell r="B362" t="str">
            <v>Ümraniye</v>
          </cell>
          <cell r="C362" t="str">
            <v>Alpaslan Çelik</v>
          </cell>
        </row>
        <row r="363">
          <cell r="A363" t="str">
            <v>34BVA288</v>
          </cell>
          <cell r="B363" t="str">
            <v>Bayrampaşa</v>
          </cell>
          <cell r="C363" t="str">
            <v>Alper Yıldız</v>
          </cell>
        </row>
        <row r="364">
          <cell r="A364" t="str">
            <v>34BVA295</v>
          </cell>
          <cell r="B364" t="str">
            <v>Şerifali</v>
          </cell>
          <cell r="C364" t="str">
            <v>Turgay Yarış</v>
          </cell>
        </row>
        <row r="365">
          <cell r="A365" t="str">
            <v>34BVA307</v>
          </cell>
          <cell r="B365" t="str">
            <v>Altayçeşme</v>
          </cell>
          <cell r="C365" t="str">
            <v>Ongu Lojistik Gıda Ve İnşaat İthalat İhracat Ticaret Limited Şirketi</v>
          </cell>
        </row>
        <row r="366">
          <cell r="A366" t="str">
            <v>34BVA318</v>
          </cell>
          <cell r="B366" t="str">
            <v>Altayçeşme</v>
          </cell>
          <cell r="C366" t="str">
            <v>Ongu Lojistik Gıda Ve İnşaat İthalat İhracat Ticaret Limited Şirketi</v>
          </cell>
        </row>
        <row r="367">
          <cell r="A367" t="str">
            <v>34BVA322</v>
          </cell>
          <cell r="B367" t="str">
            <v>Küçükbakkalköy</v>
          </cell>
          <cell r="C367" t="str">
            <v>Yusuf Ural</v>
          </cell>
        </row>
        <row r="368">
          <cell r="A368" t="str">
            <v>34BVA327</v>
          </cell>
          <cell r="B368" t="str">
            <v>Bayrampaşa</v>
          </cell>
          <cell r="C368" t="str">
            <v>Alper Yıldız</v>
          </cell>
        </row>
        <row r="369">
          <cell r="A369" t="str">
            <v>34BVA356</v>
          </cell>
          <cell r="B369" t="str">
            <v>Bayrampaşa</v>
          </cell>
          <cell r="C369" t="str">
            <v>Alper Yıldız</v>
          </cell>
        </row>
        <row r="370">
          <cell r="A370" t="str">
            <v>34BVA363</v>
          </cell>
          <cell r="B370" t="str">
            <v>Alibeyköy</v>
          </cell>
          <cell r="C370" t="str">
            <v>Ferhat Bulut</v>
          </cell>
        </row>
        <row r="371">
          <cell r="A371" t="str">
            <v>34BVA365</v>
          </cell>
          <cell r="B371" t="str">
            <v>Viaport</v>
          </cell>
          <cell r="C371" t="str">
            <v>Selçuk Yıldırım</v>
          </cell>
        </row>
        <row r="372">
          <cell r="A372" t="str">
            <v>34BVA369</v>
          </cell>
          <cell r="B372" t="str">
            <v>Zeynep Kamil</v>
          </cell>
          <cell r="C372" t="str">
            <v>Salih Torun</v>
          </cell>
        </row>
        <row r="373">
          <cell r="A373" t="str">
            <v>34BVA373</v>
          </cell>
          <cell r="B373" t="str">
            <v>Maltepe</v>
          </cell>
          <cell r="C373" t="str">
            <v>Şafak Sabırhoşgör</v>
          </cell>
        </row>
        <row r="374">
          <cell r="A374" t="str">
            <v>34BVA375</v>
          </cell>
          <cell r="B374" t="str">
            <v>Taşdelen</v>
          </cell>
          <cell r="C374" t="str">
            <v>Mustafa Teker Lojistik Gıda ve İnşaat İthalat İhracat Ticaret Limited Şirketi</v>
          </cell>
        </row>
        <row r="375">
          <cell r="A375" t="str">
            <v>34BVA386</v>
          </cell>
          <cell r="B375" t="str">
            <v>Ortaköy</v>
          </cell>
          <cell r="C375" t="str">
            <v>Demirağ Lojistik Gıda ve İnşaat İthalat İhracat Limited Şirketi</v>
          </cell>
        </row>
        <row r="376">
          <cell r="A376" t="str">
            <v>34BVA387</v>
          </cell>
          <cell r="B376" t="str">
            <v>Çekmeköy</v>
          </cell>
          <cell r="C376" t="str">
            <v>Mustafa Teker Lojistik Gıda ve İnşaat İthalat İhracat Ticaret Limited Şirketi</v>
          </cell>
        </row>
        <row r="377">
          <cell r="A377" t="str">
            <v>34BVA397</v>
          </cell>
          <cell r="B377" t="str">
            <v>Bomonti</v>
          </cell>
          <cell r="C377" t="str">
            <v>Haluk Ömeroğlu &amp; Adem Çil</v>
          </cell>
        </row>
        <row r="378">
          <cell r="A378" t="str">
            <v>34BVA399</v>
          </cell>
          <cell r="B378" t="str">
            <v>Bostancı</v>
          </cell>
          <cell r="C378" t="str">
            <v>Şafak Sabırhoşgör</v>
          </cell>
        </row>
        <row r="379">
          <cell r="A379" t="str">
            <v>34BVA401</v>
          </cell>
          <cell r="B379" t="str">
            <v>Basın Ekspres</v>
          </cell>
          <cell r="C379" t="str">
            <v>Deng İthalat İhracat İnşaat Tekstil İletişim San ve Tic Ltd Şti</v>
          </cell>
        </row>
        <row r="380">
          <cell r="A380" t="str">
            <v>34BVA406</v>
          </cell>
          <cell r="B380" t="str">
            <v>Kozyatağı</v>
          </cell>
          <cell r="C380" t="str">
            <v>Cem Yavuz &amp; Yunus Usta</v>
          </cell>
        </row>
        <row r="381">
          <cell r="A381" t="str">
            <v>34BVC001</v>
          </cell>
          <cell r="B381" t="str">
            <v>Kanyon</v>
          </cell>
          <cell r="C381" t="str">
            <v>Selçuk Ercan &amp; Uğur Bingöl</v>
          </cell>
        </row>
        <row r="382">
          <cell r="A382" t="str">
            <v>34BVP650</v>
          </cell>
          <cell r="B382" t="str">
            <v>Tuzla Marina</v>
          </cell>
          <cell r="C382" t="str">
            <v>Ali Diler</v>
          </cell>
        </row>
        <row r="383">
          <cell r="A383" t="str">
            <v>34BVP679</v>
          </cell>
          <cell r="B383" t="str">
            <v>5. Levent</v>
          </cell>
          <cell r="C383" t="str">
            <v>Onur Fatih Aladağ</v>
          </cell>
        </row>
        <row r="384">
          <cell r="A384" t="str">
            <v>34BVP704</v>
          </cell>
          <cell r="B384" t="str">
            <v>5. Levent</v>
          </cell>
          <cell r="C384" t="str">
            <v>Onur Fatih Aladağ</v>
          </cell>
        </row>
        <row r="385">
          <cell r="A385" t="str">
            <v>34BVP723</v>
          </cell>
          <cell r="B385" t="str">
            <v>Akbatı</v>
          </cell>
          <cell r="C385" t="str">
            <v>Onur Sayan</v>
          </cell>
        </row>
        <row r="386">
          <cell r="A386" t="str">
            <v>34BVP731</v>
          </cell>
          <cell r="B386" t="str">
            <v>5. Levent</v>
          </cell>
          <cell r="C386" t="str">
            <v>Onur Fatih Aladağ</v>
          </cell>
        </row>
        <row r="387">
          <cell r="A387" t="str">
            <v>34BVP741</v>
          </cell>
          <cell r="B387" t="str">
            <v>Akbatı</v>
          </cell>
          <cell r="C387" t="str">
            <v>Onur Sayan</v>
          </cell>
        </row>
        <row r="388">
          <cell r="A388" t="str">
            <v>34BVP761</v>
          </cell>
          <cell r="B388" t="str">
            <v>Akbatı</v>
          </cell>
          <cell r="C388" t="str">
            <v>Onur Sayan</v>
          </cell>
        </row>
        <row r="389">
          <cell r="A389" t="str">
            <v>34BVP778</v>
          </cell>
          <cell r="B389" t="str">
            <v>Akbatı</v>
          </cell>
          <cell r="C389" t="str">
            <v>Onur Sayan</v>
          </cell>
        </row>
        <row r="390">
          <cell r="A390" t="str">
            <v>34BVP796</v>
          </cell>
          <cell r="B390" t="str">
            <v>5. Levent</v>
          </cell>
          <cell r="C390" t="str">
            <v>Onur Fatih Aladağ</v>
          </cell>
        </row>
        <row r="391">
          <cell r="A391" t="str">
            <v>34BVP803</v>
          </cell>
          <cell r="B391" t="str">
            <v>5. Levent</v>
          </cell>
          <cell r="C391" t="str">
            <v>Onur Fatih Aladağ</v>
          </cell>
        </row>
        <row r="392">
          <cell r="A392" t="str">
            <v>34BVP851</v>
          </cell>
          <cell r="B392" t="str">
            <v>Tuzla Marina</v>
          </cell>
          <cell r="C392" t="str">
            <v>Ali Diler</v>
          </cell>
        </row>
        <row r="393">
          <cell r="A393" t="str">
            <v>34BVP863</v>
          </cell>
          <cell r="B393" t="str">
            <v>Akbatı</v>
          </cell>
          <cell r="C393" t="str">
            <v>Onur Sayan</v>
          </cell>
        </row>
        <row r="394">
          <cell r="A394" t="str">
            <v>34BVP875</v>
          </cell>
          <cell r="B394" t="str">
            <v>Tuzla Marina</v>
          </cell>
          <cell r="C394" t="str">
            <v>Ali Diler</v>
          </cell>
        </row>
        <row r="395">
          <cell r="A395" t="str">
            <v>34BVP894</v>
          </cell>
          <cell r="B395" t="str">
            <v>5. Levent</v>
          </cell>
          <cell r="C395" t="str">
            <v>Onur Fatih Aladağ</v>
          </cell>
        </row>
        <row r="396">
          <cell r="A396" t="str">
            <v>34BVP920</v>
          </cell>
          <cell r="B396" t="str">
            <v>Akbatı</v>
          </cell>
          <cell r="C396" t="str">
            <v>Onur Sayan</v>
          </cell>
        </row>
        <row r="397">
          <cell r="A397" t="str">
            <v>34BYT403</v>
          </cell>
          <cell r="B397" t="str">
            <v>Zeynep Kamil</v>
          </cell>
          <cell r="C397" t="str">
            <v>Salih Torun</v>
          </cell>
        </row>
        <row r="398">
          <cell r="A398" t="str">
            <v>34BYV223</v>
          </cell>
          <cell r="B398" t="str">
            <v>Bomonti</v>
          </cell>
          <cell r="C398" t="str">
            <v>Haluk Ömeroğlu &amp; Adem Çil</v>
          </cell>
        </row>
        <row r="399">
          <cell r="A399" t="str">
            <v>34BZE495</v>
          </cell>
          <cell r="B399" t="str">
            <v>Karlıktepe</v>
          </cell>
          <cell r="C399" t="str">
            <v>Mert Can</v>
          </cell>
        </row>
        <row r="400">
          <cell r="A400" t="str">
            <v>34BZE499</v>
          </cell>
          <cell r="B400" t="str">
            <v>Güneşli</v>
          </cell>
          <cell r="C400" t="str">
            <v>Yunus Gül &amp; Serhat Duman Adi Ortaklığı</v>
          </cell>
        </row>
        <row r="401">
          <cell r="A401" t="str">
            <v>34BZE502</v>
          </cell>
          <cell r="B401" t="str">
            <v>Karabağlar</v>
          </cell>
          <cell r="C401" t="str">
            <v>Getir Perakende Lojistik Anonim Şirketi</v>
          </cell>
        </row>
        <row r="402">
          <cell r="A402" t="str">
            <v>34BZE507</v>
          </cell>
          <cell r="B402" t="str">
            <v>Basın Ekspres</v>
          </cell>
          <cell r="C402" t="str">
            <v>Deng İthalat İhracat İnşaat Tekstil İletişim San ve Tic Ltd Şti</v>
          </cell>
        </row>
        <row r="403">
          <cell r="A403" t="str">
            <v>34BZE517</v>
          </cell>
          <cell r="B403" t="str">
            <v>Karabağlar</v>
          </cell>
          <cell r="C403" t="str">
            <v>Getir Perakende Lojistik Anonim Şirketi</v>
          </cell>
        </row>
        <row r="404">
          <cell r="A404" t="str">
            <v>34BZE518</v>
          </cell>
          <cell r="B404" t="str">
            <v>Viaport</v>
          </cell>
          <cell r="C404" t="str">
            <v>Selçuk Yıldırım</v>
          </cell>
        </row>
        <row r="405">
          <cell r="A405" t="str">
            <v>34BZE534</v>
          </cell>
          <cell r="B405" t="str">
            <v>Ataköy</v>
          </cell>
          <cell r="C405" t="str">
            <v>Ferhat Çoban</v>
          </cell>
        </row>
        <row r="406">
          <cell r="A406" t="str">
            <v>34BZE543</v>
          </cell>
          <cell r="B406" t="str">
            <v>Karabağlar</v>
          </cell>
          <cell r="C406" t="str">
            <v>Getir Perakende Lojistik Anonim Şirketi</v>
          </cell>
        </row>
        <row r="407">
          <cell r="A407" t="str">
            <v>34BZE546</v>
          </cell>
          <cell r="B407" t="str">
            <v>Florya</v>
          </cell>
          <cell r="C407" t="str">
            <v>Onur Sayan</v>
          </cell>
        </row>
        <row r="408">
          <cell r="A408" t="str">
            <v>34BZE572</v>
          </cell>
          <cell r="B408" t="str">
            <v>Tuzla Marina</v>
          </cell>
          <cell r="C408" t="str">
            <v>Ali Diler</v>
          </cell>
        </row>
        <row r="409">
          <cell r="A409" t="str">
            <v>34BZE577</v>
          </cell>
          <cell r="B409" t="str">
            <v>Karabağlar</v>
          </cell>
          <cell r="C409" t="str">
            <v>Getir Perakende Lojistik Anonim Şirketi</v>
          </cell>
        </row>
        <row r="410">
          <cell r="A410" t="str">
            <v>34BZE578</v>
          </cell>
          <cell r="B410" t="str">
            <v>Karabağlar</v>
          </cell>
          <cell r="C410" t="str">
            <v>Getir Perakende Lojistik Anonim Şirketi</v>
          </cell>
        </row>
        <row r="411">
          <cell r="A411" t="str">
            <v>34BZE584</v>
          </cell>
          <cell r="B411" t="str">
            <v>Basın Ekspres</v>
          </cell>
          <cell r="C411" t="str">
            <v>Deng İthalat İhracat İnşaat Tekstil İletişim San ve Tic Ltd Şti</v>
          </cell>
        </row>
        <row r="412">
          <cell r="A412" t="str">
            <v>34BZE629</v>
          </cell>
          <cell r="B412" t="str">
            <v>Sultanbeyli</v>
          </cell>
          <cell r="C412" t="str">
            <v>Ali Diler</v>
          </cell>
        </row>
        <row r="413">
          <cell r="A413" t="str">
            <v>34BZE635</v>
          </cell>
          <cell r="B413" t="str">
            <v>Güneşli</v>
          </cell>
          <cell r="C413" t="str">
            <v>Yunus Gül &amp; Serhat Duman Adi Ortaklığı</v>
          </cell>
        </row>
        <row r="414">
          <cell r="A414" t="str">
            <v>34BZE673</v>
          </cell>
          <cell r="B414" t="str">
            <v>Tuzla</v>
          </cell>
          <cell r="C414" t="str">
            <v>Sait Volkan Karapınar</v>
          </cell>
        </row>
        <row r="415">
          <cell r="A415" t="str">
            <v>34BZE674</v>
          </cell>
          <cell r="B415" t="str">
            <v>Sefaköy</v>
          </cell>
          <cell r="C415" t="str">
            <v>Tolga Atik</v>
          </cell>
        </row>
        <row r="416">
          <cell r="A416" t="str">
            <v>34BZH338</v>
          </cell>
          <cell r="B416" t="str">
            <v>Florya</v>
          </cell>
          <cell r="C416" t="str">
            <v>Onur Sayan</v>
          </cell>
        </row>
        <row r="417">
          <cell r="A417" t="str">
            <v>34BZH363</v>
          </cell>
          <cell r="B417" t="str">
            <v>Pendik</v>
          </cell>
          <cell r="C417" t="str">
            <v>Süleyman Yılmaz</v>
          </cell>
        </row>
        <row r="418">
          <cell r="A418" t="str">
            <v>34BZZ320</v>
          </cell>
          <cell r="B418" t="str">
            <v>Merdivenköy</v>
          </cell>
          <cell r="C418" t="str">
            <v>Tuncay Çağlayan</v>
          </cell>
        </row>
        <row r="419">
          <cell r="A419" t="str">
            <v>34BZZ467</v>
          </cell>
          <cell r="B419" t="str">
            <v>Merdivenköy</v>
          </cell>
          <cell r="C419" t="str">
            <v>Tuncay Çağlayan</v>
          </cell>
        </row>
        <row r="420">
          <cell r="A420" t="str">
            <v>34BZZ705</v>
          </cell>
          <cell r="B420" t="str">
            <v>İçerenköy</v>
          </cell>
          <cell r="C420" t="str">
            <v>Tuncay Çağlayan</v>
          </cell>
        </row>
        <row r="421">
          <cell r="A421" t="str">
            <v>34CAA485</v>
          </cell>
          <cell r="B421" t="str">
            <v>Merdivenköy</v>
          </cell>
          <cell r="C421" t="str">
            <v>Tuncay Çağlayan</v>
          </cell>
        </row>
        <row r="422">
          <cell r="A422" t="str">
            <v>34CAA507</v>
          </cell>
          <cell r="B422" t="str">
            <v>Merdivenköy</v>
          </cell>
          <cell r="C422" t="str">
            <v>Tuncay Çağlayan</v>
          </cell>
        </row>
        <row r="423">
          <cell r="A423" t="str">
            <v>34CAE528</v>
          </cell>
          <cell r="B423" t="str">
            <v>Zümrütevler</v>
          </cell>
          <cell r="C423" t="str">
            <v>Mehmet Doğan</v>
          </cell>
        </row>
        <row r="424">
          <cell r="A424" t="str">
            <v>34CBD151</v>
          </cell>
          <cell r="B424" t="str">
            <v>Yakuplu</v>
          </cell>
          <cell r="C424" t="str">
            <v>Elif Şahin</v>
          </cell>
        </row>
        <row r="425">
          <cell r="A425" t="str">
            <v>34CBD175</v>
          </cell>
          <cell r="B425" t="str">
            <v>Yakuplu</v>
          </cell>
          <cell r="C425" t="str">
            <v>Elif Şahin</v>
          </cell>
        </row>
        <row r="426">
          <cell r="A426" t="str">
            <v>34CBD209</v>
          </cell>
          <cell r="B426" t="str">
            <v>Yakuplu</v>
          </cell>
          <cell r="C426" t="str">
            <v>Elif Şahin</v>
          </cell>
        </row>
        <row r="427">
          <cell r="A427" t="str">
            <v>34CBD243</v>
          </cell>
          <cell r="B427" t="str">
            <v>Yakuplu</v>
          </cell>
          <cell r="C427" t="str">
            <v>Elif Şahin</v>
          </cell>
        </row>
        <row r="428">
          <cell r="A428" t="str">
            <v>34CBE719</v>
          </cell>
          <cell r="B428" t="str">
            <v>Yakuplu</v>
          </cell>
          <cell r="C428" t="str">
            <v>Elif Şahin</v>
          </cell>
        </row>
        <row r="429">
          <cell r="A429" t="str">
            <v>34CBG047</v>
          </cell>
          <cell r="B429" t="str">
            <v>Kuzguncuk</v>
          </cell>
          <cell r="C429" t="str">
            <v>Tram Lojistik Ticaret Anonim Şirketi</v>
          </cell>
        </row>
        <row r="430">
          <cell r="A430" t="str">
            <v>34CCL654</v>
          </cell>
          <cell r="B430" t="str">
            <v>Yakuplu</v>
          </cell>
          <cell r="C430" t="str">
            <v>Elif Şahin</v>
          </cell>
        </row>
        <row r="431">
          <cell r="A431" t="str">
            <v>34CDJ580</v>
          </cell>
          <cell r="B431" t="str">
            <v>Doğu Ataşehir</v>
          </cell>
          <cell r="C431" t="str">
            <v>Tram Lojistik Ticaret Anonim Şirketi</v>
          </cell>
        </row>
        <row r="432">
          <cell r="A432" t="str">
            <v>34CDJ591</v>
          </cell>
          <cell r="B432" t="str">
            <v>Moda</v>
          </cell>
          <cell r="C432" t="str">
            <v>Salih Torun</v>
          </cell>
        </row>
        <row r="433">
          <cell r="A433" t="str">
            <v>34CDJ592</v>
          </cell>
          <cell r="B433" t="str">
            <v>Maslak Eclipse</v>
          </cell>
          <cell r="C433" t="str">
            <v>Onur Sayan</v>
          </cell>
        </row>
        <row r="434">
          <cell r="A434" t="str">
            <v>34CDJ626</v>
          </cell>
          <cell r="B434" t="str">
            <v>Firuzköy</v>
          </cell>
          <cell r="C434" t="str">
            <v>Hasan Karaca</v>
          </cell>
        </row>
        <row r="435">
          <cell r="A435" t="str">
            <v>34CDJ661</v>
          </cell>
          <cell r="B435" t="str">
            <v>Moda</v>
          </cell>
          <cell r="C435" t="str">
            <v>Salih Torun</v>
          </cell>
        </row>
        <row r="436">
          <cell r="A436" t="str">
            <v>34CDJ673</v>
          </cell>
          <cell r="B436" t="str">
            <v>Maslak Eclipse</v>
          </cell>
          <cell r="C436" t="str">
            <v>Onur Sayan</v>
          </cell>
        </row>
        <row r="437">
          <cell r="A437" t="str">
            <v>34CDJ679</v>
          </cell>
          <cell r="B437" t="str">
            <v>Maslak</v>
          </cell>
          <cell r="C437" t="str">
            <v>Onur Sayan</v>
          </cell>
        </row>
        <row r="438">
          <cell r="A438" t="str">
            <v>34CDJ708</v>
          </cell>
          <cell r="B438" t="str">
            <v>Ümraniye Çamlık</v>
          </cell>
          <cell r="C438" t="str">
            <v>Rapido Lojistik Gıda ve İnşaat İthalat İhracat Ticaret Limited Şirketi</v>
          </cell>
        </row>
        <row r="439">
          <cell r="A439" t="str">
            <v>34CDJ720</v>
          </cell>
          <cell r="B439" t="str">
            <v>Kartal</v>
          </cell>
          <cell r="C439" t="str">
            <v>Şeker Metal Lojistik Gıda İnşaat Otomotiv Emlak Sanayi ve Ticaret Anonim Şirketi</v>
          </cell>
        </row>
        <row r="440">
          <cell r="A440" t="str">
            <v>34CDJ741</v>
          </cell>
          <cell r="B440" t="str">
            <v>Doğu Ataşehir</v>
          </cell>
          <cell r="C440" t="str">
            <v>Tram Lojistik Ticaret Anonim Şirketi</v>
          </cell>
        </row>
        <row r="441">
          <cell r="A441" t="str">
            <v>34CDJ747</v>
          </cell>
          <cell r="B441" t="str">
            <v>Maslak Eclipse</v>
          </cell>
          <cell r="C441" t="str">
            <v>Onur Sayan</v>
          </cell>
        </row>
        <row r="442">
          <cell r="A442" t="str">
            <v>34CDJ765</v>
          </cell>
          <cell r="B442" t="str">
            <v>Maslak Eclipse</v>
          </cell>
          <cell r="C442" t="str">
            <v>Onur Sayan</v>
          </cell>
        </row>
        <row r="443">
          <cell r="A443" t="str">
            <v>34CDJ768</v>
          </cell>
          <cell r="B443" t="str">
            <v>Mimaroba</v>
          </cell>
          <cell r="C443" t="str">
            <v>Elif Şahin</v>
          </cell>
        </row>
        <row r="444">
          <cell r="A444" t="str">
            <v>34CDJ785</v>
          </cell>
          <cell r="B444" t="str">
            <v>Maslak Eclipse</v>
          </cell>
          <cell r="C444" t="str">
            <v>Onur Sayan</v>
          </cell>
        </row>
        <row r="445">
          <cell r="A445" t="str">
            <v>34CDJ791</v>
          </cell>
          <cell r="B445" t="str">
            <v>Moda</v>
          </cell>
          <cell r="C445" t="str">
            <v>Salih Torun</v>
          </cell>
        </row>
        <row r="446">
          <cell r="A446" t="str">
            <v>34CDJ818</v>
          </cell>
          <cell r="B446" t="str">
            <v>Ümraniye Çamlık</v>
          </cell>
          <cell r="C446" t="str">
            <v>Rapido Lojistik Gıda ve İnşaat İthalat İhracat Ticaret Limited Şirketi</v>
          </cell>
        </row>
        <row r="447">
          <cell r="A447" t="str">
            <v>34CDJ835</v>
          </cell>
          <cell r="B447" t="str">
            <v>Ümraniye Çamlık</v>
          </cell>
          <cell r="C447" t="str">
            <v>Rapido Lojistik Gıda ve İnşaat İthalat İhracat Ticaret Limited Şirketi</v>
          </cell>
        </row>
        <row r="448">
          <cell r="A448" t="str">
            <v>34CDJ858</v>
          </cell>
          <cell r="B448" t="str">
            <v>Doğu Ataşehir</v>
          </cell>
          <cell r="C448" t="str">
            <v>Tram Lojistik Ticaret Anonim Şirketi</v>
          </cell>
        </row>
        <row r="449">
          <cell r="A449" t="str">
            <v>34CDJ868</v>
          </cell>
          <cell r="B449" t="str">
            <v>Maslak</v>
          </cell>
          <cell r="C449" t="str">
            <v>Onur Sayan</v>
          </cell>
        </row>
        <row r="450">
          <cell r="A450" t="str">
            <v>34CDJ877</v>
          </cell>
          <cell r="B450" t="str">
            <v>Firuzköy</v>
          </cell>
          <cell r="C450" t="str">
            <v>Hasan Karaca</v>
          </cell>
        </row>
        <row r="451">
          <cell r="A451" t="str">
            <v>34CDJ885</v>
          </cell>
          <cell r="B451" t="str">
            <v>Maslak</v>
          </cell>
          <cell r="C451" t="str">
            <v>Onur Sayan</v>
          </cell>
        </row>
        <row r="452">
          <cell r="A452" t="str">
            <v>34CDJ892</v>
          </cell>
          <cell r="B452" t="str">
            <v>Firuzköy</v>
          </cell>
          <cell r="C452" t="str">
            <v>Hasan Karaca</v>
          </cell>
        </row>
        <row r="453">
          <cell r="A453" t="str">
            <v>34CDJ920</v>
          </cell>
          <cell r="B453" t="str">
            <v>Doğu Ataşehir</v>
          </cell>
          <cell r="C453" t="str">
            <v>Tram Lojistik Ticaret Anonim Şirketi</v>
          </cell>
        </row>
        <row r="454">
          <cell r="A454" t="str">
            <v>34CDJ928</v>
          </cell>
          <cell r="B454" t="str">
            <v>Moda</v>
          </cell>
          <cell r="C454" t="str">
            <v>Salih Torun</v>
          </cell>
        </row>
        <row r="455">
          <cell r="A455" t="str">
            <v>34CDJ970</v>
          </cell>
          <cell r="B455" t="str">
            <v>Maslak Eclipse</v>
          </cell>
          <cell r="C455" t="str">
            <v>Onur Sayan</v>
          </cell>
        </row>
        <row r="456">
          <cell r="A456" t="str">
            <v>34CDJ990</v>
          </cell>
          <cell r="B456" t="str">
            <v>Maslak</v>
          </cell>
          <cell r="C456" t="str">
            <v>Onur Sayan</v>
          </cell>
        </row>
        <row r="457">
          <cell r="A457" t="str">
            <v>34CDK071</v>
          </cell>
          <cell r="B457" t="str">
            <v>Ümraniye</v>
          </cell>
          <cell r="C457" t="str">
            <v>Alpaslan Çelik</v>
          </cell>
        </row>
        <row r="458">
          <cell r="A458" t="str">
            <v>34CDK112</v>
          </cell>
          <cell r="B458" t="str">
            <v>Avcılar</v>
          </cell>
          <cell r="C458" t="str">
            <v>Mehmet Yalçınkaya</v>
          </cell>
        </row>
        <row r="459">
          <cell r="A459" t="str">
            <v>34CDK616</v>
          </cell>
          <cell r="B459" t="str">
            <v>Bahçelievler</v>
          </cell>
          <cell r="C459" t="str">
            <v>Onur Sayan</v>
          </cell>
        </row>
        <row r="460">
          <cell r="A460" t="str">
            <v>34CDK686</v>
          </cell>
          <cell r="B460" t="str">
            <v>Nişantaşı</v>
          </cell>
          <cell r="C460" t="str">
            <v>Okay Lojistik Vahit Aygör ve Ortağı</v>
          </cell>
        </row>
        <row r="461">
          <cell r="A461" t="str">
            <v>34CDK709</v>
          </cell>
          <cell r="B461" t="str">
            <v>Nişantaşı</v>
          </cell>
          <cell r="C461" t="str">
            <v>Okay Lojistik Vahit Aygör ve Ortağı</v>
          </cell>
        </row>
        <row r="462">
          <cell r="A462" t="str">
            <v>34CDK728</v>
          </cell>
          <cell r="B462" t="str">
            <v>Kayışdağı</v>
          </cell>
          <cell r="C462" t="str">
            <v>Güldane Ural</v>
          </cell>
        </row>
        <row r="463">
          <cell r="A463" t="str">
            <v>34CDK761</v>
          </cell>
          <cell r="B463" t="str">
            <v>Göktürk</v>
          </cell>
          <cell r="C463" t="str">
            <v>Mehmet Yalman</v>
          </cell>
        </row>
        <row r="464">
          <cell r="A464" t="str">
            <v>34CDL908</v>
          </cell>
          <cell r="B464" t="str">
            <v>Atakent</v>
          </cell>
          <cell r="C464" t="str">
            <v>Mustafa Menteşoğlu</v>
          </cell>
        </row>
        <row r="465">
          <cell r="A465" t="str">
            <v>34CDL924</v>
          </cell>
          <cell r="B465" t="str">
            <v>Örnek</v>
          </cell>
          <cell r="C465" t="str">
            <v>Alkan Kıraç</v>
          </cell>
        </row>
        <row r="466">
          <cell r="A466" t="str">
            <v>34CDL939</v>
          </cell>
          <cell r="B466" t="str">
            <v>Üsküdar</v>
          </cell>
          <cell r="C466" t="str">
            <v>Gökhan Baydar</v>
          </cell>
        </row>
        <row r="467">
          <cell r="A467" t="str">
            <v>34CDL942</v>
          </cell>
          <cell r="B467" t="str">
            <v>Soğanlık</v>
          </cell>
          <cell r="C467" t="str">
            <v>Mert Can</v>
          </cell>
        </row>
        <row r="468">
          <cell r="A468" t="str">
            <v>34CDL952</v>
          </cell>
          <cell r="B468" t="str">
            <v>Acıbadem</v>
          </cell>
          <cell r="C468" t="str">
            <v>Murat Topçu</v>
          </cell>
        </row>
        <row r="469">
          <cell r="A469" t="str">
            <v>34CDN200</v>
          </cell>
          <cell r="B469" t="str">
            <v>Zeynep Kamil</v>
          </cell>
          <cell r="C469" t="str">
            <v>Salih Torun</v>
          </cell>
        </row>
        <row r="470">
          <cell r="A470" t="str">
            <v>34CDN227</v>
          </cell>
          <cell r="B470" t="str">
            <v>Pendik</v>
          </cell>
          <cell r="C470" t="str">
            <v>Süleyman Yılmaz</v>
          </cell>
        </row>
        <row r="471">
          <cell r="A471" t="str">
            <v>34CDN229</v>
          </cell>
          <cell r="B471" t="str">
            <v>Soğanlık</v>
          </cell>
          <cell r="C471" t="str">
            <v>Mert Can</v>
          </cell>
        </row>
        <row r="472">
          <cell r="A472" t="str">
            <v>34CDN267</v>
          </cell>
          <cell r="B472" t="str">
            <v>Bahçelievler</v>
          </cell>
          <cell r="C472" t="str">
            <v>Onur Sayan</v>
          </cell>
        </row>
        <row r="473">
          <cell r="A473" t="str">
            <v>34CDN279</v>
          </cell>
          <cell r="B473" t="str">
            <v>Dudullu</v>
          </cell>
          <cell r="C473" t="str">
            <v>Erol Akgün</v>
          </cell>
        </row>
        <row r="474">
          <cell r="A474" t="str">
            <v>34CDN304</v>
          </cell>
          <cell r="B474" t="str">
            <v>Bahçelievler</v>
          </cell>
          <cell r="C474" t="str">
            <v>Onur Sayan</v>
          </cell>
        </row>
        <row r="475">
          <cell r="A475" t="str">
            <v>34CDN305</v>
          </cell>
          <cell r="B475" t="str">
            <v>Zeynep Kamil</v>
          </cell>
          <cell r="C475" t="str">
            <v>Salih Torun</v>
          </cell>
        </row>
        <row r="476">
          <cell r="A476" t="str">
            <v>34CDN325</v>
          </cell>
          <cell r="B476" t="str">
            <v>Sahrayıcedit</v>
          </cell>
          <cell r="C476" t="str">
            <v>Cem Yavuz &amp; Yunus Usta</v>
          </cell>
        </row>
        <row r="477">
          <cell r="A477" t="str">
            <v>34CDN332</v>
          </cell>
          <cell r="B477" t="str">
            <v>Bahçelievler</v>
          </cell>
          <cell r="C477" t="str">
            <v>Onur Sayan</v>
          </cell>
        </row>
        <row r="478">
          <cell r="A478" t="str">
            <v>34CDN351</v>
          </cell>
          <cell r="B478" t="str">
            <v>Bahçelievler</v>
          </cell>
          <cell r="C478" t="str">
            <v>Onur Sayan</v>
          </cell>
        </row>
        <row r="479">
          <cell r="A479" t="str">
            <v>34CDN353</v>
          </cell>
          <cell r="B479" t="str">
            <v>Üst Bostancı</v>
          </cell>
          <cell r="C479" t="str">
            <v>Şeker Metal Lojistik Gıda İnşaat Otomotiv Emlak Sanayi ve Ticaret Anonim Şirketi</v>
          </cell>
        </row>
        <row r="480">
          <cell r="A480" t="str">
            <v>34CDN377</v>
          </cell>
          <cell r="B480" t="str">
            <v>Koşuyolu</v>
          </cell>
          <cell r="C480" t="str">
            <v>Vahit Aygör</v>
          </cell>
        </row>
        <row r="481">
          <cell r="A481" t="str">
            <v>34CDN385</v>
          </cell>
          <cell r="B481" t="str">
            <v>Üst Bostancı</v>
          </cell>
          <cell r="C481" t="str">
            <v>Şeker Metal Lojistik Gıda İnşaat Otomotiv Emlak Sanayi ve Ticaret Anonim Şirketi</v>
          </cell>
        </row>
        <row r="482">
          <cell r="A482" t="str">
            <v>34CDN402</v>
          </cell>
          <cell r="B482" t="str">
            <v>Bulgurlu</v>
          </cell>
          <cell r="C482" t="str">
            <v>Oğuzhan Adalı</v>
          </cell>
        </row>
        <row r="483">
          <cell r="A483" t="str">
            <v>34CDN411</v>
          </cell>
          <cell r="B483" t="str">
            <v>Soğanlık</v>
          </cell>
          <cell r="C483" t="str">
            <v>Mert Can</v>
          </cell>
        </row>
        <row r="484">
          <cell r="A484" t="str">
            <v>34CDN420</v>
          </cell>
          <cell r="B484" t="str">
            <v>Üst Bostancı</v>
          </cell>
          <cell r="C484" t="str">
            <v>Şeker Metal Lojistik Gıda İnşaat Otomotiv Emlak Sanayi ve Ticaret Anonim Şirketi</v>
          </cell>
        </row>
        <row r="485">
          <cell r="A485" t="str">
            <v>34CDN475</v>
          </cell>
          <cell r="B485" t="str">
            <v>Çengelköy</v>
          </cell>
          <cell r="C485" t="str">
            <v>Murat Toper</v>
          </cell>
        </row>
        <row r="486">
          <cell r="A486" t="str">
            <v>34CDN484</v>
          </cell>
          <cell r="B486" t="str">
            <v>Nişantaşı</v>
          </cell>
          <cell r="C486" t="str">
            <v>Okay Lojistik Vahit Aygör ve Ortağı</v>
          </cell>
        </row>
        <row r="487">
          <cell r="A487" t="str">
            <v>34CDN504</v>
          </cell>
          <cell r="B487" t="str">
            <v>Mimaroba</v>
          </cell>
          <cell r="C487" t="str">
            <v>Elif Şahin</v>
          </cell>
        </row>
        <row r="488">
          <cell r="A488" t="str">
            <v>34CDN522</v>
          </cell>
          <cell r="B488" t="str">
            <v>Maslak</v>
          </cell>
          <cell r="C488" t="str">
            <v>Onur Sayan</v>
          </cell>
        </row>
        <row r="489">
          <cell r="A489" t="str">
            <v>34CDN534</v>
          </cell>
          <cell r="B489" t="str">
            <v>Ümraniye Çamlık</v>
          </cell>
          <cell r="C489" t="str">
            <v>Rapido Lojistik Gıda ve İnşaat İthalat İhracat Ticaret Limited Şirketi</v>
          </cell>
        </row>
        <row r="490">
          <cell r="A490" t="str">
            <v>34CDN539</v>
          </cell>
          <cell r="B490" t="str">
            <v>Florya</v>
          </cell>
          <cell r="C490" t="str">
            <v>Onur Sayan</v>
          </cell>
        </row>
        <row r="491">
          <cell r="A491" t="str">
            <v>34CDN543</v>
          </cell>
          <cell r="B491" t="str">
            <v>Doğu Ataşehir</v>
          </cell>
          <cell r="C491" t="str">
            <v>Tram Lojistik Ticaret Anonim Şirketi</v>
          </cell>
        </row>
        <row r="492">
          <cell r="A492" t="str">
            <v>34CDN547</v>
          </cell>
          <cell r="B492" t="str">
            <v>Küçükyalı</v>
          </cell>
          <cell r="C492" t="str">
            <v>Ongu Lojistik Gıda Ve İnşaat İthalat İhracat Ticaret Limited Şirketi</v>
          </cell>
        </row>
        <row r="493">
          <cell r="A493" t="str">
            <v>34CDN550</v>
          </cell>
          <cell r="B493" t="str">
            <v>Mimaroba</v>
          </cell>
          <cell r="C493" t="str">
            <v>Elif Şahin</v>
          </cell>
        </row>
        <row r="494">
          <cell r="A494" t="str">
            <v>34CDN559</v>
          </cell>
          <cell r="B494" t="str">
            <v>Yeniköy</v>
          </cell>
          <cell r="C494" t="str">
            <v>Ulutan Yamak &amp; Barış Akbulut</v>
          </cell>
        </row>
        <row r="495">
          <cell r="A495" t="str">
            <v>34CDN560</v>
          </cell>
          <cell r="B495" t="str">
            <v>Doğu Ataşehir</v>
          </cell>
          <cell r="C495" t="str">
            <v>Tram Lojistik Ticaret Anonim Şirketi</v>
          </cell>
        </row>
        <row r="496">
          <cell r="A496" t="str">
            <v>34CDN574</v>
          </cell>
          <cell r="B496" t="str">
            <v>Ümraniye Çamlık</v>
          </cell>
          <cell r="C496" t="str">
            <v>Rapido Lojistik Gıda ve İnşaat İthalat İhracat Ticaret Limited Şirketi</v>
          </cell>
        </row>
        <row r="497">
          <cell r="A497" t="str">
            <v>34CDN575</v>
          </cell>
          <cell r="B497" t="str">
            <v>Zeynep Kamil</v>
          </cell>
          <cell r="C497" t="str">
            <v>Salih Torun</v>
          </cell>
        </row>
        <row r="498">
          <cell r="A498" t="str">
            <v>34CDN582</v>
          </cell>
          <cell r="B498" t="str">
            <v>Mimaroba</v>
          </cell>
          <cell r="C498" t="str">
            <v>Elif Şahin</v>
          </cell>
        </row>
        <row r="499">
          <cell r="A499" t="str">
            <v>34CDN585</v>
          </cell>
          <cell r="B499" t="str">
            <v>Firuzköy</v>
          </cell>
          <cell r="C499" t="str">
            <v>Hasan Karaca</v>
          </cell>
        </row>
        <row r="500">
          <cell r="A500" t="str">
            <v>34CDN591</v>
          </cell>
          <cell r="B500" t="str">
            <v>Ümraniye Çamlık</v>
          </cell>
          <cell r="C500" t="str">
            <v>Rapido Lojistik Gıda ve İnşaat İthalat İhracat Ticaret Limited Şirketi</v>
          </cell>
        </row>
        <row r="501">
          <cell r="A501" t="str">
            <v>34CDN592</v>
          </cell>
          <cell r="B501" t="str">
            <v>Küçükyalı</v>
          </cell>
          <cell r="C501" t="str">
            <v>Ongu Lojistik Gıda Ve İnşaat İthalat İhracat Ticaret Limited Şirketi</v>
          </cell>
        </row>
        <row r="502">
          <cell r="A502" t="str">
            <v>34CDN593</v>
          </cell>
          <cell r="B502" t="str">
            <v>Mimaroba</v>
          </cell>
          <cell r="C502" t="str">
            <v>Elif Şahin</v>
          </cell>
        </row>
        <row r="503">
          <cell r="A503" t="str">
            <v>34CDN595</v>
          </cell>
          <cell r="B503" t="str">
            <v>Maslak</v>
          </cell>
          <cell r="C503" t="str">
            <v>Onur Sayan</v>
          </cell>
        </row>
        <row r="504">
          <cell r="A504" t="str">
            <v>34CDN600</v>
          </cell>
          <cell r="B504" t="str">
            <v>Mimaroba</v>
          </cell>
          <cell r="C504" t="str">
            <v>Elif Şahin</v>
          </cell>
        </row>
        <row r="505">
          <cell r="A505" t="str">
            <v>34CDN815</v>
          </cell>
          <cell r="B505" t="str">
            <v>Yakuplu</v>
          </cell>
          <cell r="C505" t="str">
            <v>Elif Şahin</v>
          </cell>
        </row>
        <row r="506">
          <cell r="A506" t="str">
            <v>34CDN824</v>
          </cell>
          <cell r="B506" t="str">
            <v>Bahçelievler</v>
          </cell>
          <cell r="C506" t="str">
            <v>Onur Sayan</v>
          </cell>
        </row>
        <row r="507">
          <cell r="A507" t="str">
            <v>34CDN827</v>
          </cell>
          <cell r="B507" t="str">
            <v>Dikilitaş</v>
          </cell>
          <cell r="C507" t="str">
            <v>Okay Lojistik Vahit Aygör ve Ortağı</v>
          </cell>
        </row>
        <row r="508">
          <cell r="A508" t="str">
            <v>34CDN847</v>
          </cell>
          <cell r="B508" t="str">
            <v>İkitelli</v>
          </cell>
          <cell r="C508" t="str">
            <v>Yakup Özdoğan</v>
          </cell>
        </row>
        <row r="509">
          <cell r="A509" t="str">
            <v>34CDN857</v>
          </cell>
          <cell r="B509" t="str">
            <v>Küçükçekmece</v>
          </cell>
          <cell r="C509" t="str">
            <v>Mehmet Yalçınkaya</v>
          </cell>
        </row>
        <row r="510">
          <cell r="A510" t="str">
            <v>34CDN865</v>
          </cell>
          <cell r="B510" t="str">
            <v>Basın Ekspres</v>
          </cell>
          <cell r="C510" t="str">
            <v>Deng İthalat İhracat İnşaat Tekstil İletişim San ve Tic Ltd Şti</v>
          </cell>
        </row>
        <row r="511">
          <cell r="A511" t="str">
            <v>34CDN882</v>
          </cell>
          <cell r="B511" t="str">
            <v>İkitelli</v>
          </cell>
          <cell r="C511" t="str">
            <v>Yakup Özdoğan</v>
          </cell>
        </row>
        <row r="512">
          <cell r="A512" t="str">
            <v>34CDN901</v>
          </cell>
          <cell r="B512" t="str">
            <v>Bayrampaşa</v>
          </cell>
          <cell r="C512" t="str">
            <v>Alper Yıldız</v>
          </cell>
        </row>
        <row r="513">
          <cell r="A513" t="str">
            <v>34CDN934</v>
          </cell>
          <cell r="B513" t="str">
            <v>Maslak Eclipse</v>
          </cell>
          <cell r="C513" t="str">
            <v>Onur Sayan</v>
          </cell>
        </row>
        <row r="514">
          <cell r="A514" t="str">
            <v>34CDP335</v>
          </cell>
          <cell r="B514" t="str">
            <v>Nişantaşı</v>
          </cell>
          <cell r="C514" t="str">
            <v>Okay Lojistik Vahit Aygör ve Ortağı</v>
          </cell>
        </row>
        <row r="515">
          <cell r="A515" t="str">
            <v>34CDP337</v>
          </cell>
          <cell r="B515" t="str">
            <v>Batı Ataşehir</v>
          </cell>
          <cell r="C515" t="str">
            <v>Mehmet Kayabaşı</v>
          </cell>
        </row>
        <row r="516">
          <cell r="A516" t="str">
            <v>34CDP348</v>
          </cell>
          <cell r="B516" t="str">
            <v>Küçükyalı</v>
          </cell>
          <cell r="C516" t="str">
            <v>Ongu Lojistik Gıda Ve İnşaat İthalat İhracat Ticaret Limited Şirketi</v>
          </cell>
        </row>
        <row r="517">
          <cell r="A517" t="str">
            <v>34CDP350</v>
          </cell>
          <cell r="B517" t="str">
            <v>Kanyon</v>
          </cell>
          <cell r="C517" t="str">
            <v>Selçuk Ercan &amp; Uğur Bingöl</v>
          </cell>
        </row>
        <row r="518">
          <cell r="A518" t="str">
            <v>34CDP351</v>
          </cell>
          <cell r="B518" t="str">
            <v>Alibeyköy</v>
          </cell>
          <cell r="C518" t="str">
            <v>Ferhat Bulut</v>
          </cell>
        </row>
        <row r="519">
          <cell r="A519" t="str">
            <v>34CDP364</v>
          </cell>
          <cell r="B519" t="str">
            <v>Dikilitaş</v>
          </cell>
          <cell r="C519" t="str">
            <v>Okay Lojistik Vahit Aygör ve Ortağı</v>
          </cell>
        </row>
        <row r="520">
          <cell r="A520" t="str">
            <v>34CDP370</v>
          </cell>
          <cell r="B520" t="str">
            <v>Üst Bostancı</v>
          </cell>
          <cell r="C520" t="str">
            <v>Şeker Metal Lojistik Gıda İnşaat Otomotiv Emlak Sanayi ve Ticaret Anonim Şirketi</v>
          </cell>
        </row>
        <row r="521">
          <cell r="A521" t="str">
            <v>34CDP379</v>
          </cell>
          <cell r="B521" t="str">
            <v>Dikilitaş</v>
          </cell>
          <cell r="C521" t="str">
            <v>Okay Lojistik Vahit Aygör ve Ortağı</v>
          </cell>
        </row>
        <row r="522">
          <cell r="A522" t="str">
            <v>34CDP388</v>
          </cell>
          <cell r="B522" t="str">
            <v>Nişantaşı</v>
          </cell>
          <cell r="C522" t="str">
            <v>Okay Lojistik Vahit Aygör ve Ortağı</v>
          </cell>
        </row>
        <row r="523">
          <cell r="A523" t="str">
            <v>34CDP397</v>
          </cell>
          <cell r="B523" t="str">
            <v>Bayrampaşa</v>
          </cell>
          <cell r="C523" t="str">
            <v>Alper Yıldız</v>
          </cell>
        </row>
        <row r="524">
          <cell r="A524" t="str">
            <v>34CDP398</v>
          </cell>
          <cell r="B524" t="str">
            <v>Bayrampaşa</v>
          </cell>
          <cell r="C524" t="str">
            <v>Alper Yıldız</v>
          </cell>
        </row>
        <row r="525">
          <cell r="A525" t="str">
            <v>34CDP400</v>
          </cell>
          <cell r="B525" t="str">
            <v>Şerifali</v>
          </cell>
          <cell r="C525" t="str">
            <v>Turgay Yarış</v>
          </cell>
        </row>
        <row r="526">
          <cell r="A526" t="str">
            <v>34CDP401</v>
          </cell>
          <cell r="B526" t="str">
            <v>Göktürk</v>
          </cell>
          <cell r="C526" t="str">
            <v>Mehmet Yalman</v>
          </cell>
        </row>
        <row r="527">
          <cell r="A527" t="str">
            <v>34CDP402</v>
          </cell>
          <cell r="B527" t="str">
            <v>Nişantaşı</v>
          </cell>
          <cell r="C527" t="str">
            <v>Okay Lojistik Vahit Aygör ve Ortağı</v>
          </cell>
        </row>
        <row r="528">
          <cell r="A528" t="str">
            <v>34CDP410</v>
          </cell>
          <cell r="B528" t="str">
            <v>Bayrampaşa</v>
          </cell>
          <cell r="C528" t="str">
            <v>Alper Yıldız</v>
          </cell>
        </row>
        <row r="529">
          <cell r="A529" t="str">
            <v>34CDP415</v>
          </cell>
          <cell r="B529" t="str">
            <v>Kartal</v>
          </cell>
          <cell r="C529" t="str">
            <v>Şeker Metal Lojistik Gıda İnşaat Otomotiv Emlak Sanayi ve Ticaret Anonim Şirketi</v>
          </cell>
        </row>
        <row r="530">
          <cell r="A530" t="str">
            <v>34CDP416</v>
          </cell>
          <cell r="B530" t="str">
            <v>Perpa</v>
          </cell>
          <cell r="C530" t="str">
            <v>Haluk Ömeroğlu &amp; Adem Çil</v>
          </cell>
        </row>
        <row r="531">
          <cell r="A531" t="str">
            <v>34CDP417</v>
          </cell>
          <cell r="B531" t="str">
            <v>Dikilitaş</v>
          </cell>
          <cell r="C531" t="str">
            <v>Okay Lojistik Vahit Aygör ve Ortağı</v>
          </cell>
        </row>
        <row r="532">
          <cell r="A532" t="str">
            <v>34CDP428</v>
          </cell>
          <cell r="B532" t="str">
            <v>Bahçelievler</v>
          </cell>
          <cell r="C532" t="str">
            <v>Onur Sayan</v>
          </cell>
        </row>
        <row r="533">
          <cell r="A533" t="str">
            <v>34CDP429</v>
          </cell>
          <cell r="B533" t="str">
            <v>Yenibosna</v>
          </cell>
          <cell r="C533" t="str">
            <v>Mehmet Karadoğan</v>
          </cell>
        </row>
        <row r="534">
          <cell r="A534" t="str">
            <v>34CDP444</v>
          </cell>
          <cell r="B534" t="str">
            <v>Küçükyalı</v>
          </cell>
          <cell r="C534" t="str">
            <v>Ongu Lojistik Gıda Ve İnşaat İthalat İhracat Ticaret Limited Şirketi</v>
          </cell>
        </row>
        <row r="535">
          <cell r="A535" t="str">
            <v>34CDP450</v>
          </cell>
          <cell r="B535" t="str">
            <v>Dikilitaş</v>
          </cell>
          <cell r="C535" t="str">
            <v>Okay Lojistik Vahit Aygör ve Ortağı</v>
          </cell>
        </row>
        <row r="536">
          <cell r="A536" t="str">
            <v>34CDP452</v>
          </cell>
          <cell r="B536" t="str">
            <v>Nişantaşı</v>
          </cell>
          <cell r="C536" t="str">
            <v>Okay Lojistik Vahit Aygör ve Ortağı</v>
          </cell>
        </row>
        <row r="537">
          <cell r="A537" t="str">
            <v>34CDP465</v>
          </cell>
          <cell r="B537" t="str">
            <v>5. Levent</v>
          </cell>
          <cell r="C537" t="str">
            <v>Onur Fatih Aladağ</v>
          </cell>
        </row>
        <row r="538">
          <cell r="A538" t="str">
            <v>34CDP481</v>
          </cell>
          <cell r="B538" t="str">
            <v>Dikilitaş</v>
          </cell>
          <cell r="C538" t="str">
            <v>Okay Lojistik Vahit Aygör ve Ortağı</v>
          </cell>
        </row>
        <row r="539">
          <cell r="A539" t="str">
            <v>34CDP505</v>
          </cell>
          <cell r="B539" t="str">
            <v>Sıracevizler</v>
          </cell>
          <cell r="C539" t="str">
            <v>Haluk Ömeroğlu &amp; Adem Çil</v>
          </cell>
        </row>
        <row r="540">
          <cell r="A540" t="str">
            <v>34CDP528</v>
          </cell>
          <cell r="B540" t="str">
            <v>Bomonti</v>
          </cell>
          <cell r="C540" t="str">
            <v>Haluk Ömeroğlu &amp; Adem Çil</v>
          </cell>
        </row>
        <row r="541">
          <cell r="A541" t="str">
            <v>34CDP554</v>
          </cell>
          <cell r="B541" t="str">
            <v>Küçükyalı</v>
          </cell>
          <cell r="C541" t="str">
            <v>Ongu Lojistik Gıda Ve İnşaat İthalat İhracat Ticaret Limited Şirketi</v>
          </cell>
        </row>
        <row r="542">
          <cell r="A542" t="str">
            <v>34CDP560</v>
          </cell>
          <cell r="B542" t="str">
            <v>Üst Bostancı</v>
          </cell>
          <cell r="C542" t="str">
            <v>Şeker Metal Lojistik Gıda İnşaat Otomotiv Emlak Sanayi ve Ticaret Anonim Şirketi</v>
          </cell>
        </row>
        <row r="543">
          <cell r="A543" t="str">
            <v>34CDP565</v>
          </cell>
          <cell r="B543" t="str">
            <v>Küçükyalı</v>
          </cell>
          <cell r="C543" t="str">
            <v>Ongu Lojistik Gıda Ve İnşaat İthalat İhracat Ticaret Limited Şirketi</v>
          </cell>
        </row>
        <row r="544">
          <cell r="A544" t="str">
            <v>34CDP574</v>
          </cell>
          <cell r="B544" t="str">
            <v>Soğanlık</v>
          </cell>
          <cell r="C544" t="str">
            <v>Mert Can</v>
          </cell>
        </row>
        <row r="545">
          <cell r="A545" t="str">
            <v>34CDP577</v>
          </cell>
          <cell r="B545" t="str">
            <v>Dikilitaş</v>
          </cell>
          <cell r="C545" t="str">
            <v>Okay Lojistik Vahit Aygör ve Ortağı</v>
          </cell>
        </row>
        <row r="546">
          <cell r="A546" t="str">
            <v>34CDP581</v>
          </cell>
          <cell r="B546" t="str">
            <v>Soğanlık</v>
          </cell>
          <cell r="C546" t="str">
            <v>Mert Can</v>
          </cell>
        </row>
        <row r="547">
          <cell r="A547" t="str">
            <v>34CDP585</v>
          </cell>
          <cell r="B547" t="str">
            <v>Maslak</v>
          </cell>
          <cell r="C547" t="str">
            <v>Onur Sayan</v>
          </cell>
        </row>
        <row r="548">
          <cell r="A548" t="str">
            <v>34CDP600</v>
          </cell>
          <cell r="B548" t="str">
            <v>Sultanbeyli</v>
          </cell>
          <cell r="C548" t="str">
            <v>Ali Diler</v>
          </cell>
        </row>
        <row r="549">
          <cell r="A549" t="str">
            <v>34CDP608</v>
          </cell>
          <cell r="B549" t="str">
            <v>Üst Bostancı</v>
          </cell>
          <cell r="C549" t="str">
            <v>Şeker Metal Lojistik Gıda İnşaat Otomotiv Emlak Sanayi ve Ticaret Anonim Şirketi</v>
          </cell>
        </row>
        <row r="550">
          <cell r="A550" t="str">
            <v>34CDP629</v>
          </cell>
          <cell r="B550" t="str">
            <v>Acıbadem</v>
          </cell>
          <cell r="C550" t="str">
            <v>Murat Topçu</v>
          </cell>
        </row>
        <row r="551">
          <cell r="A551" t="str">
            <v>34CDP640</v>
          </cell>
          <cell r="B551" t="str">
            <v>Nişantaşı</v>
          </cell>
          <cell r="C551" t="str">
            <v>Okay Lojistik Vahit Aygör ve Ortağı</v>
          </cell>
        </row>
        <row r="552">
          <cell r="A552" t="str">
            <v>34CDP676</v>
          </cell>
          <cell r="B552" t="str">
            <v>Bahçelievler</v>
          </cell>
          <cell r="C552" t="str">
            <v>Onur Sayan</v>
          </cell>
        </row>
        <row r="553">
          <cell r="A553" t="str">
            <v>34CDS233</v>
          </cell>
          <cell r="B553" t="str">
            <v>Soğanlık</v>
          </cell>
          <cell r="C553" t="str">
            <v>Mert Can</v>
          </cell>
        </row>
        <row r="554">
          <cell r="A554" t="str">
            <v>34CEH135</v>
          </cell>
          <cell r="B554" t="str">
            <v>Basın Ekspres</v>
          </cell>
          <cell r="C554" t="str">
            <v>Deng İthalat İhracat İnşaat Tekstil İletişim San ve Tic Ltd Şti</v>
          </cell>
        </row>
        <row r="555">
          <cell r="A555" t="str">
            <v>34CEH141</v>
          </cell>
          <cell r="B555" t="str">
            <v>Kanyon</v>
          </cell>
          <cell r="C555" t="str">
            <v>Selçuk Ercan &amp; Uğur Bingöl</v>
          </cell>
        </row>
        <row r="556">
          <cell r="A556" t="str">
            <v>34CEH148</v>
          </cell>
          <cell r="B556" t="str">
            <v>İçerenköy</v>
          </cell>
          <cell r="C556" t="str">
            <v>Tuncay Çağlayan</v>
          </cell>
        </row>
        <row r="557">
          <cell r="A557" t="str">
            <v>34CEH155</v>
          </cell>
          <cell r="B557" t="str">
            <v>Tuzla</v>
          </cell>
          <cell r="C557" t="str">
            <v>Sait Volkan Karapınar</v>
          </cell>
        </row>
        <row r="558">
          <cell r="A558" t="str">
            <v>34CEH167</v>
          </cell>
          <cell r="B558" t="str">
            <v>Altayçeşme</v>
          </cell>
          <cell r="C558" t="str">
            <v>Ongu Lojistik Gıda Ve İnşaat İthalat İhracat Ticaret Limited Şirketi</v>
          </cell>
        </row>
        <row r="559">
          <cell r="A559" t="str">
            <v>34CEH189</v>
          </cell>
          <cell r="B559" t="str">
            <v>Suadiye</v>
          </cell>
          <cell r="C559" t="str">
            <v>Bilal Aytar</v>
          </cell>
        </row>
        <row r="560">
          <cell r="A560" t="str">
            <v>34CEH216</v>
          </cell>
          <cell r="B560" t="str">
            <v>Profilo</v>
          </cell>
          <cell r="C560" t="str">
            <v>Kazım Ercan</v>
          </cell>
        </row>
        <row r="561">
          <cell r="A561" t="str">
            <v>34CEH240</v>
          </cell>
          <cell r="B561" t="str">
            <v>Caddebostan</v>
          </cell>
          <cell r="C561" t="str">
            <v>Hakkı Köroğlu</v>
          </cell>
        </row>
        <row r="562">
          <cell r="A562" t="str">
            <v>34CEH259</v>
          </cell>
          <cell r="B562" t="str">
            <v>Yeniköy</v>
          </cell>
          <cell r="C562" t="str">
            <v>Ulutan Yamak &amp; Barış Akbulut</v>
          </cell>
        </row>
        <row r="563">
          <cell r="A563" t="str">
            <v>34CEH322</v>
          </cell>
          <cell r="B563" t="str">
            <v>Üsküdar</v>
          </cell>
          <cell r="C563" t="str">
            <v>Gökhan Baydar</v>
          </cell>
        </row>
        <row r="564">
          <cell r="A564" t="str">
            <v>34CEH385</v>
          </cell>
          <cell r="B564" t="str">
            <v>Karanfilköy</v>
          </cell>
          <cell r="C564" t="str">
            <v>Enes Karaca &amp; Şeyda Karal</v>
          </cell>
        </row>
        <row r="565">
          <cell r="A565" t="str">
            <v>34CEH403</v>
          </cell>
          <cell r="B565" t="str">
            <v>Kağıthane Nef</v>
          </cell>
          <cell r="C565" t="str">
            <v>Yiğit Yaman &amp; Mert Yaman Adi Ortaklığı</v>
          </cell>
        </row>
        <row r="566">
          <cell r="A566" t="str">
            <v>34CEH413</v>
          </cell>
          <cell r="B566" t="str">
            <v>Akbatı</v>
          </cell>
          <cell r="C566" t="str">
            <v>Onur Sayan</v>
          </cell>
        </row>
        <row r="567">
          <cell r="A567" t="str">
            <v>34CEH484</v>
          </cell>
          <cell r="B567" t="str">
            <v>Yakuplu</v>
          </cell>
          <cell r="C567" t="str">
            <v>Elif Şahin</v>
          </cell>
        </row>
        <row r="568">
          <cell r="A568" t="str">
            <v>34CEH618</v>
          </cell>
          <cell r="B568" t="str">
            <v>Suadiye</v>
          </cell>
          <cell r="C568" t="str">
            <v>Bilal Aytar</v>
          </cell>
        </row>
        <row r="569">
          <cell r="A569" t="str">
            <v>34CEH648</v>
          </cell>
          <cell r="B569" t="str">
            <v>Profilo</v>
          </cell>
          <cell r="C569" t="str">
            <v>Kazım Ercan</v>
          </cell>
        </row>
        <row r="570">
          <cell r="A570" t="str">
            <v>34CEH663</v>
          </cell>
          <cell r="B570" t="str">
            <v>5. Levent</v>
          </cell>
          <cell r="C570" t="str">
            <v>Onur Fatih Aladağ</v>
          </cell>
        </row>
        <row r="571">
          <cell r="A571" t="str">
            <v>34CEH672</v>
          </cell>
          <cell r="B571" t="str">
            <v>Caddebostan</v>
          </cell>
          <cell r="C571" t="str">
            <v>Hakkı Köroğlu</v>
          </cell>
        </row>
        <row r="572">
          <cell r="A572" t="str">
            <v>34CEH685</v>
          </cell>
          <cell r="B572" t="str">
            <v>Batı Ataşehir</v>
          </cell>
          <cell r="C572" t="str">
            <v>Mehmet Kayabaşı</v>
          </cell>
        </row>
        <row r="573">
          <cell r="A573" t="str">
            <v>34CEH699</v>
          </cell>
          <cell r="B573" t="str">
            <v>Pendik</v>
          </cell>
          <cell r="C573" t="str">
            <v>Süleyman Yılmaz</v>
          </cell>
        </row>
        <row r="574">
          <cell r="A574" t="str">
            <v>34CEH728</v>
          </cell>
          <cell r="B574" t="str">
            <v>Kayışdağı</v>
          </cell>
          <cell r="C574" t="str">
            <v>Güldane Ural</v>
          </cell>
        </row>
        <row r="575">
          <cell r="A575" t="str">
            <v>34CEH732</v>
          </cell>
          <cell r="B575" t="str">
            <v>Feneryolu</v>
          </cell>
          <cell r="C575" t="str">
            <v>Uğur Akbaş</v>
          </cell>
        </row>
        <row r="576">
          <cell r="A576" t="str">
            <v>34CEH740</v>
          </cell>
          <cell r="B576" t="str">
            <v>Acıbadem</v>
          </cell>
          <cell r="C576" t="str">
            <v>Murat Topçu</v>
          </cell>
        </row>
        <row r="577">
          <cell r="A577" t="str">
            <v>34CEH754</v>
          </cell>
          <cell r="B577" t="str">
            <v>Suadiye</v>
          </cell>
          <cell r="C577" t="str">
            <v>Bilal Aytar</v>
          </cell>
        </row>
        <row r="578">
          <cell r="A578" t="str">
            <v>34CEH761</v>
          </cell>
          <cell r="B578" t="str">
            <v>Karanfilköy</v>
          </cell>
          <cell r="C578" t="str">
            <v>Enes Karaca &amp; Şeyda Karal</v>
          </cell>
        </row>
        <row r="579">
          <cell r="A579" t="str">
            <v>34CEH794</v>
          </cell>
          <cell r="B579" t="str">
            <v>Küçükyalı</v>
          </cell>
          <cell r="C579" t="str">
            <v>Ongu Lojistik Gıda Ve İnşaat İthalat İhracat Ticaret Limited Şirketi</v>
          </cell>
        </row>
        <row r="580">
          <cell r="A580" t="str">
            <v>34CEH827</v>
          </cell>
          <cell r="B580" t="str">
            <v>Taşdelen</v>
          </cell>
          <cell r="C580" t="str">
            <v>Mustafa Teker Lojistik Gıda ve İnşaat İthalat İhracat Ticaret Limited Şirketi</v>
          </cell>
        </row>
        <row r="581">
          <cell r="A581" t="str">
            <v>34CEH861</v>
          </cell>
          <cell r="B581" t="str">
            <v>Küçükyalı</v>
          </cell>
          <cell r="C581" t="str">
            <v>Ongu Lojistik Gıda Ve İnşaat İthalat İhracat Ticaret Limited Şirketi</v>
          </cell>
        </row>
        <row r="582">
          <cell r="A582" t="str">
            <v>34CEH891</v>
          </cell>
          <cell r="B582" t="str">
            <v>Suadiye</v>
          </cell>
          <cell r="C582" t="str">
            <v>Bilal Aytar</v>
          </cell>
        </row>
        <row r="583">
          <cell r="A583" t="str">
            <v>34CEH913</v>
          </cell>
          <cell r="B583" t="str">
            <v>Altayçeşme</v>
          </cell>
          <cell r="C583" t="str">
            <v>Ongu Lojistik Gıda Ve İnşaat İthalat İhracat Ticaret Limited Şirketi</v>
          </cell>
        </row>
        <row r="584">
          <cell r="A584" t="str">
            <v>34CEH940</v>
          </cell>
          <cell r="B584" t="str">
            <v>Suadiye</v>
          </cell>
          <cell r="C584" t="str">
            <v>Bilal Aytar</v>
          </cell>
        </row>
        <row r="585">
          <cell r="A585" t="str">
            <v>34CEJ023</v>
          </cell>
          <cell r="B585" t="str">
            <v>Suadiye</v>
          </cell>
          <cell r="C585" t="str">
            <v>Bilal Aytar</v>
          </cell>
        </row>
        <row r="586">
          <cell r="A586" t="str">
            <v>34CEJ100</v>
          </cell>
          <cell r="B586" t="str">
            <v>Cevahir</v>
          </cell>
          <cell r="C586" t="str">
            <v>Erol Demir &amp; Ahmet Tayfur</v>
          </cell>
        </row>
        <row r="587">
          <cell r="A587" t="str">
            <v>34CEJ124</v>
          </cell>
          <cell r="B587" t="str">
            <v>Suadiye</v>
          </cell>
          <cell r="C587" t="str">
            <v>Bilal Aytar</v>
          </cell>
        </row>
        <row r="588">
          <cell r="A588" t="str">
            <v>34CEK313</v>
          </cell>
          <cell r="B588" t="str">
            <v>Kağıthane Nef</v>
          </cell>
          <cell r="C588" t="str">
            <v>Yiğit Yaman &amp; Mert Yaman Adi Ortaklığı</v>
          </cell>
        </row>
        <row r="589">
          <cell r="A589" t="str">
            <v>34CEK321</v>
          </cell>
          <cell r="B589" t="str">
            <v>Batı Ataşehir</v>
          </cell>
          <cell r="C589" t="str">
            <v>Mehmet Kayabaşı</v>
          </cell>
        </row>
        <row r="590">
          <cell r="A590" t="str">
            <v>34CEK391</v>
          </cell>
          <cell r="B590" t="str">
            <v>5. Levent</v>
          </cell>
          <cell r="C590" t="str">
            <v>Onur Fatih Aladağ</v>
          </cell>
        </row>
        <row r="591">
          <cell r="A591" t="str">
            <v>34CEK430</v>
          </cell>
          <cell r="B591" t="str">
            <v>Alibeyköy</v>
          </cell>
          <cell r="C591" t="str">
            <v>Ferhat Bulut</v>
          </cell>
        </row>
        <row r="592">
          <cell r="A592" t="str">
            <v>34CEK463</v>
          </cell>
          <cell r="B592" t="str">
            <v>Profilo</v>
          </cell>
          <cell r="C592" t="str">
            <v>Kazım Ercan</v>
          </cell>
        </row>
        <row r="593">
          <cell r="A593" t="str">
            <v>34CEK615</v>
          </cell>
          <cell r="B593" t="str">
            <v>Kozyatağı</v>
          </cell>
          <cell r="C593" t="str">
            <v>Cem Yavuz &amp; Yunus Usta</v>
          </cell>
        </row>
        <row r="594">
          <cell r="A594" t="str">
            <v>34CEK652</v>
          </cell>
          <cell r="B594" t="str">
            <v>Acıbadem</v>
          </cell>
          <cell r="C594" t="str">
            <v>Murat Topçu</v>
          </cell>
        </row>
        <row r="595">
          <cell r="A595" t="str">
            <v>34CEK729</v>
          </cell>
          <cell r="B595" t="str">
            <v>Kanyon</v>
          </cell>
          <cell r="C595" t="str">
            <v>Selçuk Ercan &amp; Uğur Bingöl</v>
          </cell>
        </row>
        <row r="596">
          <cell r="A596" t="str">
            <v>34CEK780</v>
          </cell>
          <cell r="B596" t="str">
            <v>Batı Ataşehir</v>
          </cell>
          <cell r="C596" t="str">
            <v>Mehmet Kayabaşı</v>
          </cell>
        </row>
        <row r="597">
          <cell r="A597" t="str">
            <v>34CEK821</v>
          </cell>
          <cell r="B597" t="str">
            <v>Soyak Yenişehir</v>
          </cell>
          <cell r="C597" t="str">
            <v>Mehmet Kayabaşı</v>
          </cell>
        </row>
        <row r="598">
          <cell r="A598" t="str">
            <v>34CEK851</v>
          </cell>
          <cell r="B598" t="str">
            <v>Kozyatağı</v>
          </cell>
          <cell r="C598" t="str">
            <v>Cem Yavuz &amp; Yunus Usta</v>
          </cell>
        </row>
        <row r="599">
          <cell r="A599" t="str">
            <v>34CEK873</v>
          </cell>
          <cell r="B599" t="str">
            <v>Acıbadem</v>
          </cell>
          <cell r="C599" t="str">
            <v>Murat Topçu</v>
          </cell>
        </row>
        <row r="600">
          <cell r="A600" t="str">
            <v>34CEK881</v>
          </cell>
          <cell r="B600" t="str">
            <v>Dudullu</v>
          </cell>
          <cell r="C600" t="str">
            <v>Erol Akgün</v>
          </cell>
        </row>
        <row r="601">
          <cell r="A601" t="str">
            <v>34CEK897</v>
          </cell>
          <cell r="B601" t="str">
            <v>Kozyatağı</v>
          </cell>
          <cell r="C601" t="str">
            <v>Cem Yavuz &amp; Yunus Usta</v>
          </cell>
        </row>
        <row r="602">
          <cell r="A602" t="str">
            <v>34CEP161</v>
          </cell>
          <cell r="B602" t="str">
            <v>Çengelköy</v>
          </cell>
          <cell r="C602" t="str">
            <v>Murat Toper</v>
          </cell>
        </row>
        <row r="603">
          <cell r="A603" t="str">
            <v>34CEP167</v>
          </cell>
          <cell r="B603" t="str">
            <v>Çekmeköy</v>
          </cell>
          <cell r="C603" t="str">
            <v>Mustafa Teker Lojistik Gıda ve İnşaat İthalat İhracat Ticaret Limited Şirketi</v>
          </cell>
        </row>
        <row r="604">
          <cell r="A604" t="str">
            <v>34CEP202</v>
          </cell>
          <cell r="B604" t="str">
            <v>Çengelköy</v>
          </cell>
          <cell r="C604" t="str">
            <v>Murat Toper</v>
          </cell>
        </row>
        <row r="605">
          <cell r="A605" t="str">
            <v>34CEP220</v>
          </cell>
          <cell r="B605" t="str">
            <v>Üst Bostancı</v>
          </cell>
          <cell r="C605" t="str">
            <v>Şeker Metal Lojistik Gıda İnşaat Otomotiv Emlak Sanayi ve Ticaret Anonim Şirketi</v>
          </cell>
        </row>
        <row r="606">
          <cell r="A606" t="str">
            <v>34CEP249</v>
          </cell>
          <cell r="B606" t="str">
            <v>Ümraniye</v>
          </cell>
          <cell r="C606" t="str">
            <v>Alpaslan Çelik</v>
          </cell>
        </row>
        <row r="607">
          <cell r="A607" t="str">
            <v>34CEP267</v>
          </cell>
          <cell r="B607" t="str">
            <v>Kayışdağı</v>
          </cell>
          <cell r="C607" t="str">
            <v>Güldane Ural</v>
          </cell>
        </row>
        <row r="608">
          <cell r="A608" t="str">
            <v>34CEP296</v>
          </cell>
          <cell r="B608" t="str">
            <v>Küçükçekmece</v>
          </cell>
          <cell r="C608" t="str">
            <v>Mehmet Yalçınkaya</v>
          </cell>
        </row>
        <row r="609">
          <cell r="A609" t="str">
            <v>34CEP314</v>
          </cell>
          <cell r="B609" t="str">
            <v>İçerenköy</v>
          </cell>
          <cell r="C609" t="str">
            <v>Tuncay Çağlayan</v>
          </cell>
        </row>
        <row r="610">
          <cell r="A610" t="str">
            <v>34CEP377</v>
          </cell>
          <cell r="B610" t="str">
            <v>Çengelköy</v>
          </cell>
          <cell r="C610" t="str">
            <v>Murat Toper</v>
          </cell>
        </row>
        <row r="611">
          <cell r="A611" t="str">
            <v>34CEP422</v>
          </cell>
          <cell r="B611" t="str">
            <v>Kozyatağı</v>
          </cell>
          <cell r="C611" t="str">
            <v>Cem Yavuz &amp; Yunus Usta</v>
          </cell>
        </row>
        <row r="612">
          <cell r="A612" t="str">
            <v>34CEP480</v>
          </cell>
          <cell r="B612" t="str">
            <v>Şerifali</v>
          </cell>
          <cell r="C612" t="str">
            <v>Turgay Yarış</v>
          </cell>
        </row>
        <row r="613">
          <cell r="A613" t="str">
            <v>34CEP502</v>
          </cell>
          <cell r="B613" t="str">
            <v>Şerifali</v>
          </cell>
          <cell r="C613" t="str">
            <v>Turgay Yarış</v>
          </cell>
        </row>
        <row r="614">
          <cell r="A614" t="str">
            <v>34CEP511</v>
          </cell>
          <cell r="B614" t="str">
            <v>Şerifali</v>
          </cell>
          <cell r="C614" t="str">
            <v>Turgay Yarış</v>
          </cell>
        </row>
        <row r="615">
          <cell r="A615" t="str">
            <v>34CEP516</v>
          </cell>
          <cell r="B615" t="str">
            <v>Çengelköy</v>
          </cell>
          <cell r="C615" t="str">
            <v>Murat Toper</v>
          </cell>
        </row>
        <row r="616">
          <cell r="A616" t="str">
            <v>34CEP532</v>
          </cell>
          <cell r="B616" t="str">
            <v>Avcılar</v>
          </cell>
          <cell r="C616" t="str">
            <v>Mehmet Yalçınkaya</v>
          </cell>
        </row>
        <row r="617">
          <cell r="A617" t="str">
            <v>34CEP541</v>
          </cell>
          <cell r="B617" t="str">
            <v>Çengelköy</v>
          </cell>
          <cell r="C617" t="str">
            <v>Murat Toper</v>
          </cell>
        </row>
        <row r="618">
          <cell r="A618" t="str">
            <v>34CEP584</v>
          </cell>
          <cell r="B618" t="str">
            <v>Dikilitaş</v>
          </cell>
          <cell r="C618" t="str">
            <v>Okay Lojistik Vahit Aygör ve Ortağı</v>
          </cell>
        </row>
        <row r="619">
          <cell r="A619" t="str">
            <v>34CEP602</v>
          </cell>
          <cell r="B619" t="str">
            <v>Küçükçekmece</v>
          </cell>
          <cell r="C619" t="str">
            <v>Mehmet Yalçınkaya</v>
          </cell>
        </row>
        <row r="620">
          <cell r="A620" t="str">
            <v>34CEP691</v>
          </cell>
          <cell r="B620" t="str">
            <v>Ümraniye</v>
          </cell>
          <cell r="C620" t="str">
            <v>Alpaslan Çelik</v>
          </cell>
        </row>
        <row r="621">
          <cell r="A621" t="str">
            <v>34CEP737</v>
          </cell>
          <cell r="B621" t="str">
            <v>Yeniköy</v>
          </cell>
          <cell r="C621" t="str">
            <v>Ulutan Yamak &amp; Barış Akbulut</v>
          </cell>
        </row>
        <row r="622">
          <cell r="A622" t="str">
            <v>34CEP825</v>
          </cell>
          <cell r="B622" t="str">
            <v>Basın Ekspres</v>
          </cell>
          <cell r="C622" t="str">
            <v>Deng İthalat İhracat İnşaat Tekstil İletişim San ve Tic Ltd Şti</v>
          </cell>
        </row>
        <row r="623">
          <cell r="A623" t="str">
            <v>34CEP887</v>
          </cell>
          <cell r="B623" t="str">
            <v>Taşdelen</v>
          </cell>
          <cell r="C623" t="str">
            <v>Mustafa Teker Lojistik Gıda ve İnşaat İthalat İhracat Ticaret Limited Şirketi</v>
          </cell>
        </row>
        <row r="624">
          <cell r="A624" t="str">
            <v>34CEP911</v>
          </cell>
          <cell r="B624" t="str">
            <v>Karanfilköy</v>
          </cell>
          <cell r="C624" t="str">
            <v>Enes Karaca &amp; Şeyda Karal</v>
          </cell>
        </row>
        <row r="625">
          <cell r="A625" t="str">
            <v>34CER111</v>
          </cell>
          <cell r="B625" t="str">
            <v>Sahrayıcedit</v>
          </cell>
          <cell r="C625" t="str">
            <v>Cem Yavuz &amp; Yunus Usta</v>
          </cell>
        </row>
        <row r="626">
          <cell r="A626" t="str">
            <v>34CER126</v>
          </cell>
          <cell r="B626" t="str">
            <v>Küçükçekmece</v>
          </cell>
          <cell r="C626" t="str">
            <v>Mehmet Yalçınkaya</v>
          </cell>
        </row>
        <row r="627">
          <cell r="A627" t="str">
            <v>34CER141</v>
          </cell>
          <cell r="B627" t="str">
            <v>Sahrayıcedit</v>
          </cell>
          <cell r="C627" t="str">
            <v>Cem Yavuz &amp; Yunus Usta</v>
          </cell>
        </row>
        <row r="628">
          <cell r="A628" t="str">
            <v>34CER159</v>
          </cell>
          <cell r="B628" t="str">
            <v>Kayışdağı</v>
          </cell>
          <cell r="C628" t="str">
            <v>Güldane Ural</v>
          </cell>
        </row>
        <row r="629">
          <cell r="A629" t="str">
            <v>34CER337</v>
          </cell>
          <cell r="B629" t="str">
            <v>Çengelköy</v>
          </cell>
          <cell r="C629" t="str">
            <v>Murat Toper</v>
          </cell>
        </row>
        <row r="630">
          <cell r="A630" t="str">
            <v>34CER340</v>
          </cell>
          <cell r="B630" t="str">
            <v>Üsküdar</v>
          </cell>
          <cell r="C630" t="str">
            <v>Gökhan Baydar</v>
          </cell>
        </row>
        <row r="631">
          <cell r="A631" t="str">
            <v>34CER344</v>
          </cell>
          <cell r="B631" t="str">
            <v>Bahçelievler</v>
          </cell>
          <cell r="C631" t="str">
            <v>Onur Sayan</v>
          </cell>
        </row>
        <row r="632">
          <cell r="A632" t="str">
            <v>34CER347</v>
          </cell>
          <cell r="B632" t="str">
            <v>Nişantaşı</v>
          </cell>
          <cell r="C632" t="str">
            <v>Okay Lojistik Vahit Aygör ve Ortağı</v>
          </cell>
        </row>
        <row r="633">
          <cell r="A633" t="str">
            <v>34CER354</v>
          </cell>
          <cell r="B633" t="str">
            <v>İncirli</v>
          </cell>
          <cell r="C633" t="str">
            <v>Demirağ Lojistik Gıda ve İnşaat İthalat İhracat Limited Şirketi</v>
          </cell>
        </row>
        <row r="634">
          <cell r="A634" t="str">
            <v>34CER364</v>
          </cell>
          <cell r="B634" t="str">
            <v>Cevahir</v>
          </cell>
          <cell r="C634" t="str">
            <v>Erol Demir &amp; Ahmet Tayfur</v>
          </cell>
        </row>
        <row r="635">
          <cell r="A635" t="str">
            <v>34CER374</v>
          </cell>
          <cell r="B635" t="str">
            <v>Sahrayıcedit</v>
          </cell>
          <cell r="C635" t="str">
            <v>Cem Yavuz &amp; Yunus Usta</v>
          </cell>
        </row>
        <row r="636">
          <cell r="A636" t="str">
            <v>34CER394</v>
          </cell>
          <cell r="B636" t="str">
            <v>Atakent</v>
          </cell>
          <cell r="C636" t="str">
            <v>Mustafa Menteşoğlu</v>
          </cell>
        </row>
        <row r="637">
          <cell r="A637" t="str">
            <v>34CER438</v>
          </cell>
          <cell r="B637" t="str">
            <v>Baraj Yolu</v>
          </cell>
          <cell r="C637" t="str">
            <v>Mehmet Üzgen</v>
          </cell>
        </row>
        <row r="638">
          <cell r="A638" t="str">
            <v>34CER469</v>
          </cell>
          <cell r="B638" t="str">
            <v>İkitelli</v>
          </cell>
          <cell r="C638" t="str">
            <v>Yakup Özdoğan</v>
          </cell>
        </row>
        <row r="639">
          <cell r="A639" t="str">
            <v>34CER481</v>
          </cell>
          <cell r="B639" t="str">
            <v>Kavacık</v>
          </cell>
          <cell r="C639" t="str">
            <v>Süleyman Yılmaz</v>
          </cell>
        </row>
        <row r="640">
          <cell r="A640" t="str">
            <v>34CER497</v>
          </cell>
          <cell r="B640" t="str">
            <v>Sahrayıcedit</v>
          </cell>
          <cell r="C640" t="str">
            <v>Cem Yavuz &amp; Yunus Usta</v>
          </cell>
        </row>
        <row r="641">
          <cell r="A641" t="str">
            <v>34CER568</v>
          </cell>
          <cell r="B641" t="str">
            <v>Doğu Ataşehir</v>
          </cell>
          <cell r="C641" t="str">
            <v>Tram Lojistik Ticaret Anonim Şirketi</v>
          </cell>
        </row>
        <row r="642">
          <cell r="A642" t="str">
            <v>34CER604</v>
          </cell>
          <cell r="B642" t="str">
            <v>Cihangir</v>
          </cell>
          <cell r="C642" t="str">
            <v>Demirağ Lojistik Gıda ve İnşaat İthalat İhracat Limited Şirketi</v>
          </cell>
        </row>
        <row r="643">
          <cell r="A643" t="str">
            <v>34CER617</v>
          </cell>
          <cell r="B643" t="str">
            <v>Suadiye</v>
          </cell>
          <cell r="C643" t="str">
            <v>Bilal Aytar</v>
          </cell>
        </row>
        <row r="644">
          <cell r="A644" t="str">
            <v>34CER649</v>
          </cell>
          <cell r="B644" t="str">
            <v>Kayışdağı</v>
          </cell>
          <cell r="C644" t="str">
            <v>Güldane Ural</v>
          </cell>
        </row>
        <row r="645">
          <cell r="A645" t="str">
            <v>34CER699</v>
          </cell>
          <cell r="B645" t="str">
            <v>Yakuplu</v>
          </cell>
          <cell r="C645" t="str">
            <v>Elif Şahin</v>
          </cell>
        </row>
        <row r="646">
          <cell r="A646" t="str">
            <v>34CER741</v>
          </cell>
          <cell r="B646" t="str">
            <v>Şerifali</v>
          </cell>
          <cell r="C646" t="str">
            <v>Turgay Yarış</v>
          </cell>
        </row>
        <row r="647">
          <cell r="A647" t="str">
            <v>34CER754</v>
          </cell>
          <cell r="B647" t="str">
            <v>Soyak Yenişehir</v>
          </cell>
          <cell r="C647" t="str">
            <v>Mehmet Kayabaşı</v>
          </cell>
        </row>
        <row r="648">
          <cell r="A648" t="str">
            <v>34CER796</v>
          </cell>
          <cell r="B648" t="str">
            <v>Üst Bostancı</v>
          </cell>
          <cell r="C648" t="str">
            <v>Şeker Metal Lojistik Gıda İnşaat Otomotiv Emlak Sanayi ve Ticaret Anonim Şirketi</v>
          </cell>
        </row>
        <row r="649">
          <cell r="A649" t="str">
            <v>34CER827</v>
          </cell>
          <cell r="B649" t="str">
            <v>Kozyatağı</v>
          </cell>
          <cell r="C649" t="str">
            <v>Cem Yavuz &amp; Yunus Usta</v>
          </cell>
        </row>
        <row r="650">
          <cell r="A650" t="str">
            <v>34CER862</v>
          </cell>
          <cell r="B650" t="str">
            <v>Örnek</v>
          </cell>
          <cell r="C650" t="str">
            <v>Alkan Kıraç</v>
          </cell>
        </row>
        <row r="651">
          <cell r="A651" t="str">
            <v>34CER872</v>
          </cell>
          <cell r="B651" t="str">
            <v>Alibeyköy</v>
          </cell>
          <cell r="C651" t="str">
            <v>Ferhat Bulut</v>
          </cell>
        </row>
        <row r="652">
          <cell r="A652" t="str">
            <v>34CER901</v>
          </cell>
          <cell r="B652" t="str">
            <v>Ümraniye</v>
          </cell>
          <cell r="C652" t="str">
            <v>Alpaslan Çelik</v>
          </cell>
        </row>
        <row r="653">
          <cell r="A653" t="str">
            <v>34CER913</v>
          </cell>
          <cell r="B653" t="str">
            <v>Çengelköy</v>
          </cell>
          <cell r="C653" t="str">
            <v>Murat Toper</v>
          </cell>
        </row>
        <row r="654">
          <cell r="A654" t="str">
            <v>34CER916</v>
          </cell>
          <cell r="B654" t="str">
            <v>Küçükyalı</v>
          </cell>
          <cell r="C654" t="str">
            <v>Ongu Lojistik Gıda Ve İnşaat İthalat İhracat Ticaret Limited Şirketi</v>
          </cell>
        </row>
        <row r="655">
          <cell r="A655" t="str">
            <v>34CER941</v>
          </cell>
          <cell r="B655" t="str">
            <v>Çengelköy</v>
          </cell>
          <cell r="C655" t="str">
            <v>Murat Toper</v>
          </cell>
        </row>
        <row r="656">
          <cell r="A656" t="str">
            <v>34CER962</v>
          </cell>
          <cell r="B656" t="str">
            <v>Perpa</v>
          </cell>
          <cell r="C656" t="str">
            <v>Haluk Ömeroğlu &amp; Adem Çil</v>
          </cell>
        </row>
        <row r="657">
          <cell r="A657" t="str">
            <v>34CER987</v>
          </cell>
          <cell r="B657" t="str">
            <v>Küçükyalı</v>
          </cell>
          <cell r="C657" t="str">
            <v>Ongu Lojistik Gıda Ve İnşaat İthalat İhracat Ticaret Limited Şirketi</v>
          </cell>
        </row>
        <row r="658">
          <cell r="A658" t="str">
            <v>34CES024</v>
          </cell>
          <cell r="B658" t="str">
            <v>Bulgurlu</v>
          </cell>
          <cell r="C658" t="str">
            <v>Oğuzhan Adalı</v>
          </cell>
        </row>
        <row r="659">
          <cell r="A659" t="str">
            <v>34CES036</v>
          </cell>
          <cell r="B659" t="str">
            <v>Acıbadem</v>
          </cell>
          <cell r="C659" t="str">
            <v>Murat Topçu</v>
          </cell>
        </row>
        <row r="660">
          <cell r="A660" t="str">
            <v>34CES044</v>
          </cell>
          <cell r="B660" t="str">
            <v>İçerenköy</v>
          </cell>
          <cell r="C660" t="str">
            <v>Tuncay Çağlayan</v>
          </cell>
        </row>
        <row r="661">
          <cell r="A661" t="str">
            <v>34CES063</v>
          </cell>
          <cell r="B661" t="str">
            <v>Göktürk</v>
          </cell>
          <cell r="C661" t="str">
            <v>Mehmet Yalman</v>
          </cell>
        </row>
        <row r="662">
          <cell r="A662" t="str">
            <v>34CES067</v>
          </cell>
          <cell r="B662" t="str">
            <v>Dragos</v>
          </cell>
          <cell r="C662" t="str">
            <v>Şeker Metal Lojistik Gıda İnşaat Otomotiv Emlak Sanayi ve Ticaret Anonim Şirketi</v>
          </cell>
        </row>
        <row r="663">
          <cell r="A663" t="str">
            <v>34CES089</v>
          </cell>
          <cell r="B663" t="str">
            <v>Perpa</v>
          </cell>
          <cell r="C663" t="str">
            <v>Haluk Ömeroğlu &amp; Adem Çil</v>
          </cell>
        </row>
        <row r="664">
          <cell r="A664" t="str">
            <v>34CES101</v>
          </cell>
          <cell r="B664" t="str">
            <v>Karanfilköy</v>
          </cell>
          <cell r="C664" t="str">
            <v>Enes Karaca &amp; Şeyda Karal</v>
          </cell>
        </row>
        <row r="665">
          <cell r="A665" t="str">
            <v>34CES121</v>
          </cell>
          <cell r="B665" t="str">
            <v>Soyak Yenişehir</v>
          </cell>
          <cell r="C665" t="str">
            <v>Mehmet Kayabaşı</v>
          </cell>
        </row>
        <row r="666">
          <cell r="A666" t="str">
            <v>34CES122</v>
          </cell>
          <cell r="B666" t="str">
            <v>Alibeyköy</v>
          </cell>
          <cell r="C666" t="str">
            <v>Ferhat Bulut</v>
          </cell>
        </row>
        <row r="667">
          <cell r="A667" t="str">
            <v>34CES123</v>
          </cell>
          <cell r="B667" t="str">
            <v>Atakent</v>
          </cell>
          <cell r="C667" t="str">
            <v>Mustafa Menteşoğlu</v>
          </cell>
        </row>
        <row r="668">
          <cell r="A668" t="str">
            <v>34CES146</v>
          </cell>
          <cell r="B668" t="str">
            <v>Bulgurlu</v>
          </cell>
          <cell r="C668" t="str">
            <v>Oğuzhan Adalı</v>
          </cell>
        </row>
        <row r="669">
          <cell r="A669" t="str">
            <v>34CES150</v>
          </cell>
          <cell r="B669" t="str">
            <v>Basın Ekspres</v>
          </cell>
          <cell r="C669" t="str">
            <v>Deng İthalat İhracat İnşaat Tekstil İletişim San ve Tic Ltd Şti</v>
          </cell>
        </row>
        <row r="670">
          <cell r="A670" t="str">
            <v>34CES165</v>
          </cell>
          <cell r="B670" t="str">
            <v>Bahçelievler</v>
          </cell>
          <cell r="C670" t="str">
            <v>Onur Sayan</v>
          </cell>
        </row>
        <row r="671">
          <cell r="A671" t="str">
            <v>34CES180</v>
          </cell>
          <cell r="B671" t="str">
            <v>Üst Bostancı</v>
          </cell>
          <cell r="C671" t="str">
            <v>Şeker Metal Lojistik Gıda İnşaat Otomotiv Emlak Sanayi ve Ticaret Anonim Şirketi</v>
          </cell>
        </row>
        <row r="672">
          <cell r="A672" t="str">
            <v>34CES185</v>
          </cell>
          <cell r="B672" t="str">
            <v>Kozyatağı</v>
          </cell>
          <cell r="C672" t="str">
            <v>Cem Yavuz &amp; Yunus Usta</v>
          </cell>
        </row>
        <row r="673">
          <cell r="A673" t="str">
            <v>34CES204</v>
          </cell>
          <cell r="B673" t="str">
            <v>Tuzla Marina</v>
          </cell>
          <cell r="C673" t="str">
            <v>Ali Diler</v>
          </cell>
        </row>
        <row r="674">
          <cell r="A674" t="str">
            <v>34CES206</v>
          </cell>
          <cell r="B674" t="str">
            <v>Atakent</v>
          </cell>
          <cell r="C674" t="str">
            <v>Mustafa Menteşoğlu</v>
          </cell>
        </row>
        <row r="675">
          <cell r="A675" t="str">
            <v>34CES220</v>
          </cell>
          <cell r="B675" t="str">
            <v>Barbaros</v>
          </cell>
          <cell r="C675" t="str">
            <v>Kenan Delibaş</v>
          </cell>
        </row>
        <row r="676">
          <cell r="A676" t="str">
            <v>34CES247</v>
          </cell>
          <cell r="B676" t="str">
            <v>Koşuyolu</v>
          </cell>
          <cell r="C676" t="str">
            <v>Vahit Aygör</v>
          </cell>
        </row>
        <row r="677">
          <cell r="A677" t="str">
            <v>34CES280</v>
          </cell>
          <cell r="B677" t="str">
            <v>Acıbadem</v>
          </cell>
          <cell r="C677" t="str">
            <v>Murat Topçu</v>
          </cell>
        </row>
        <row r="678">
          <cell r="A678" t="str">
            <v>34CES317</v>
          </cell>
          <cell r="B678" t="str">
            <v>5. Levent</v>
          </cell>
          <cell r="C678" t="str">
            <v>Onur Fatih Aladağ</v>
          </cell>
        </row>
        <row r="679">
          <cell r="A679" t="str">
            <v>34CES351</v>
          </cell>
          <cell r="B679" t="str">
            <v>Bulgurlu</v>
          </cell>
          <cell r="C679" t="str">
            <v>Oğuzhan Adalı</v>
          </cell>
        </row>
        <row r="680">
          <cell r="A680" t="str">
            <v>34CES661</v>
          </cell>
          <cell r="B680" t="str">
            <v>Nişantaşı</v>
          </cell>
          <cell r="C680" t="str">
            <v>Okay Lojistik Vahit Aygör ve Ortağı</v>
          </cell>
        </row>
        <row r="681">
          <cell r="A681" t="str">
            <v>34CES676</v>
          </cell>
          <cell r="B681" t="str">
            <v>Koşuyolu</v>
          </cell>
          <cell r="C681" t="str">
            <v>Vahit Aygör</v>
          </cell>
        </row>
        <row r="682">
          <cell r="A682" t="str">
            <v>34CES689</v>
          </cell>
          <cell r="B682" t="str">
            <v>Dikilitaş</v>
          </cell>
          <cell r="C682" t="str">
            <v>Okay Lojistik Vahit Aygör ve Ortağı</v>
          </cell>
        </row>
        <row r="683">
          <cell r="A683" t="str">
            <v>34CET250</v>
          </cell>
          <cell r="B683" t="str">
            <v>Bahçelievler</v>
          </cell>
          <cell r="C683" t="str">
            <v>Onur Sayan</v>
          </cell>
        </row>
        <row r="684">
          <cell r="A684" t="str">
            <v>34CET263</v>
          </cell>
          <cell r="B684" t="str">
            <v>Florya</v>
          </cell>
          <cell r="C684" t="str">
            <v>Onur Sayan</v>
          </cell>
        </row>
        <row r="685">
          <cell r="A685" t="str">
            <v>34CET269</v>
          </cell>
          <cell r="B685" t="str">
            <v>Maslak</v>
          </cell>
          <cell r="C685" t="str">
            <v>Onur Sayan</v>
          </cell>
        </row>
        <row r="686">
          <cell r="A686" t="str">
            <v>34CET285</v>
          </cell>
          <cell r="B686" t="str">
            <v>Sıracevizler</v>
          </cell>
          <cell r="C686" t="str">
            <v>Haluk Ömeroğlu &amp; Adem Çil</v>
          </cell>
        </row>
        <row r="687">
          <cell r="A687" t="str">
            <v>34CET292</v>
          </cell>
          <cell r="B687" t="str">
            <v>19 Mayıs</v>
          </cell>
          <cell r="C687" t="str">
            <v>Tek Data Teknoloji Danışmanlık Sanayi ve Ticaret Limited Şirketi</v>
          </cell>
        </row>
        <row r="688">
          <cell r="A688" t="str">
            <v>34CET307</v>
          </cell>
          <cell r="B688" t="str">
            <v>Sultanbeyli</v>
          </cell>
          <cell r="C688" t="str">
            <v>Ali Diler</v>
          </cell>
        </row>
        <row r="689">
          <cell r="A689" t="str">
            <v>34CET315</v>
          </cell>
          <cell r="B689" t="str">
            <v>Soğanlık</v>
          </cell>
          <cell r="C689" t="str">
            <v>Mert Can</v>
          </cell>
        </row>
        <row r="690">
          <cell r="A690" t="str">
            <v>34CET323</v>
          </cell>
          <cell r="B690" t="str">
            <v>Perpa</v>
          </cell>
          <cell r="C690" t="str">
            <v>Haluk Ömeroğlu &amp; Adem Çil</v>
          </cell>
        </row>
        <row r="691">
          <cell r="A691" t="str">
            <v>34CET341</v>
          </cell>
          <cell r="B691" t="str">
            <v>Batışehir</v>
          </cell>
          <cell r="C691" t="str">
            <v>Getir Perakende Lojistik Anonim Şirketi</v>
          </cell>
        </row>
        <row r="692">
          <cell r="A692" t="str">
            <v>34CET343</v>
          </cell>
          <cell r="B692" t="str">
            <v>Maslak Eclipse</v>
          </cell>
          <cell r="C692" t="str">
            <v>Onur Sayan</v>
          </cell>
        </row>
        <row r="693">
          <cell r="A693" t="str">
            <v>34CET346</v>
          </cell>
          <cell r="B693" t="str">
            <v>5. Levent</v>
          </cell>
          <cell r="C693" t="str">
            <v>Onur Fatih Aladağ</v>
          </cell>
        </row>
        <row r="694">
          <cell r="A694" t="str">
            <v>34CET349</v>
          </cell>
          <cell r="B694" t="str">
            <v>5. Levent</v>
          </cell>
          <cell r="C694" t="str">
            <v>Onur Fatih Aladağ</v>
          </cell>
        </row>
        <row r="695">
          <cell r="A695" t="str">
            <v>34CEV841</v>
          </cell>
          <cell r="B695" t="str">
            <v>Yakuplu</v>
          </cell>
          <cell r="C695" t="str">
            <v>Elif Şahin</v>
          </cell>
        </row>
        <row r="696">
          <cell r="A696" t="str">
            <v>34CEZ148</v>
          </cell>
          <cell r="B696" t="str">
            <v>Akbatı</v>
          </cell>
          <cell r="C696" t="str">
            <v>Onur Sayan</v>
          </cell>
        </row>
        <row r="697">
          <cell r="A697" t="str">
            <v>34CEZ158</v>
          </cell>
          <cell r="B697" t="str">
            <v>Dudullu</v>
          </cell>
          <cell r="C697" t="str">
            <v>Erol Akgün</v>
          </cell>
        </row>
        <row r="698">
          <cell r="A698" t="str">
            <v>34CEZ270</v>
          </cell>
          <cell r="B698" t="str">
            <v>5. Levent</v>
          </cell>
          <cell r="C698" t="str">
            <v>Onur Fatih Aladağ</v>
          </cell>
        </row>
        <row r="699">
          <cell r="A699" t="str">
            <v>34CEZ328</v>
          </cell>
          <cell r="B699" t="str">
            <v>Göktürk</v>
          </cell>
          <cell r="C699" t="str">
            <v>Mehmet Yalman</v>
          </cell>
        </row>
        <row r="700">
          <cell r="A700" t="str">
            <v>34CEZ492</v>
          </cell>
          <cell r="B700" t="str">
            <v>Yeniköy</v>
          </cell>
          <cell r="C700" t="str">
            <v>Ulutan Yamak &amp; Barış Akbulut</v>
          </cell>
        </row>
        <row r="701">
          <cell r="A701" t="str">
            <v>34CF7330</v>
          </cell>
          <cell r="B701" t="str">
            <v>Perpa</v>
          </cell>
          <cell r="C701" t="str">
            <v>Haluk Ömeroğlu &amp; Adem Çil</v>
          </cell>
        </row>
        <row r="702">
          <cell r="A702" t="str">
            <v>34CFA467</v>
          </cell>
          <cell r="B702" t="str">
            <v>5. Levent</v>
          </cell>
          <cell r="C702" t="str">
            <v>Onur Fatih Aladağ</v>
          </cell>
        </row>
        <row r="703">
          <cell r="A703" t="str">
            <v>34CFA487</v>
          </cell>
          <cell r="B703" t="str">
            <v>İçerenköy</v>
          </cell>
          <cell r="C703" t="str">
            <v>Tuncay Çağlayan</v>
          </cell>
        </row>
        <row r="704">
          <cell r="A704" t="str">
            <v>34CFA492</v>
          </cell>
          <cell r="B704" t="str">
            <v>Üst Bostancı</v>
          </cell>
          <cell r="C704" t="str">
            <v>Şeker Metal Lojistik Gıda İnşaat Otomotiv Emlak Sanayi ve Ticaret Anonim Şirketi</v>
          </cell>
        </row>
        <row r="705">
          <cell r="A705" t="str">
            <v>34CFD594</v>
          </cell>
          <cell r="B705" t="str">
            <v>Kağıthane Nef</v>
          </cell>
          <cell r="C705" t="str">
            <v>Yiğit Yaman &amp; Mert Yaman Adi Ortaklığı</v>
          </cell>
        </row>
        <row r="706">
          <cell r="A706" t="str">
            <v>34CFD743</v>
          </cell>
          <cell r="B706" t="str">
            <v>Soğanlık</v>
          </cell>
          <cell r="C706" t="str">
            <v>Mert Can</v>
          </cell>
        </row>
        <row r="707">
          <cell r="A707" t="str">
            <v>34CFK702</v>
          </cell>
          <cell r="B707" t="str">
            <v>Perpa</v>
          </cell>
          <cell r="C707" t="str">
            <v>Haluk Ömeroğlu &amp; Adem Çil</v>
          </cell>
        </row>
        <row r="708">
          <cell r="A708" t="str">
            <v>34CFK706</v>
          </cell>
          <cell r="B708" t="str">
            <v>Bomonti</v>
          </cell>
          <cell r="C708" t="str">
            <v>Haluk Ömeroğlu &amp; Adem Çil</v>
          </cell>
        </row>
        <row r="709">
          <cell r="A709" t="str">
            <v>34CFM654</v>
          </cell>
          <cell r="B709" t="str">
            <v>Caddebostan</v>
          </cell>
          <cell r="C709" t="str">
            <v>Hakkı Köroğlu</v>
          </cell>
        </row>
        <row r="710">
          <cell r="A710" t="str">
            <v>34CFV972</v>
          </cell>
          <cell r="B710" t="str">
            <v>19 Mayıs</v>
          </cell>
          <cell r="C710" t="str">
            <v>Tek Data Teknoloji Danışmanlık Sanayi ve Ticaret Limited Şirketi</v>
          </cell>
        </row>
        <row r="711">
          <cell r="A711" t="str">
            <v>34CFY025</v>
          </cell>
          <cell r="B711" t="str">
            <v>Sultanbeyli</v>
          </cell>
          <cell r="C711" t="str">
            <v>Ali Diler</v>
          </cell>
        </row>
        <row r="712">
          <cell r="A712" t="str">
            <v>34CFY070</v>
          </cell>
          <cell r="B712" t="str">
            <v>Atakent</v>
          </cell>
          <cell r="C712" t="str">
            <v>Mustafa Menteşoğlu</v>
          </cell>
        </row>
        <row r="713">
          <cell r="A713" t="str">
            <v>34CFY074</v>
          </cell>
          <cell r="B713" t="str">
            <v>Feneryolu</v>
          </cell>
          <cell r="C713" t="str">
            <v>Uğur Akbaş</v>
          </cell>
        </row>
        <row r="714">
          <cell r="A714" t="str">
            <v>34CFY094</v>
          </cell>
          <cell r="B714" t="str">
            <v>Atakent</v>
          </cell>
          <cell r="C714" t="str">
            <v>Mustafa Menteşoğlu</v>
          </cell>
        </row>
        <row r="715">
          <cell r="A715" t="str">
            <v>34CFY118</v>
          </cell>
          <cell r="B715" t="str">
            <v>Tuzla</v>
          </cell>
          <cell r="C715" t="str">
            <v>Sait Volkan Karapınar</v>
          </cell>
        </row>
        <row r="716">
          <cell r="A716" t="str">
            <v>34CFY205</v>
          </cell>
          <cell r="B716" t="str">
            <v>Batışehir</v>
          </cell>
          <cell r="C716" t="str">
            <v>Getir Perakende Lojistik Anonim Şirketi</v>
          </cell>
        </row>
        <row r="717">
          <cell r="A717" t="str">
            <v>34CFY418</v>
          </cell>
          <cell r="B717" t="str">
            <v>5. Levent</v>
          </cell>
          <cell r="C717" t="str">
            <v>Onur Fatih Aladağ</v>
          </cell>
        </row>
        <row r="718">
          <cell r="A718" t="str">
            <v>34CFY539</v>
          </cell>
          <cell r="B718" t="str">
            <v>Dikilitaş</v>
          </cell>
          <cell r="C718" t="str">
            <v>Okay Lojistik Vahit Aygör ve Ortağı</v>
          </cell>
        </row>
        <row r="719">
          <cell r="A719" t="str">
            <v>34CFY576</v>
          </cell>
          <cell r="B719" t="str">
            <v>Bahçelievler</v>
          </cell>
          <cell r="C719" t="str">
            <v>Onur Sayan</v>
          </cell>
        </row>
        <row r="720">
          <cell r="A720" t="str">
            <v>34CFY777</v>
          </cell>
          <cell r="B720" t="str">
            <v>Küçükyalı</v>
          </cell>
          <cell r="C720" t="str">
            <v>Ongu Lojistik Gıda Ve İnşaat İthalat İhracat Ticaret Limited Şirketi</v>
          </cell>
        </row>
        <row r="721">
          <cell r="A721" t="str">
            <v>34CFY818</v>
          </cell>
          <cell r="B721" t="str">
            <v>Suadiye</v>
          </cell>
          <cell r="C721" t="str">
            <v>Bilal Aytar</v>
          </cell>
        </row>
        <row r="722">
          <cell r="A722" t="str">
            <v>34CFZ236</v>
          </cell>
          <cell r="B722" t="str">
            <v>Cihangir</v>
          </cell>
          <cell r="C722" t="str">
            <v>Demirağ Lojistik Gıda ve İnşaat İthalat İhracat Limited Şirketi</v>
          </cell>
        </row>
        <row r="723">
          <cell r="A723" t="str">
            <v>34CFZ246</v>
          </cell>
          <cell r="B723" t="str">
            <v>Atakent</v>
          </cell>
          <cell r="C723" t="str">
            <v>Mustafa Menteşoğlu</v>
          </cell>
        </row>
        <row r="724">
          <cell r="A724" t="str">
            <v>34CFZ251</v>
          </cell>
          <cell r="B724" t="str">
            <v>Bahçelievler</v>
          </cell>
          <cell r="C724" t="str">
            <v>Onur Sayan</v>
          </cell>
        </row>
        <row r="725">
          <cell r="A725" t="str">
            <v>34CFZ263</v>
          </cell>
          <cell r="B725" t="str">
            <v>Batışehir</v>
          </cell>
          <cell r="C725" t="str">
            <v>Getir Perakende Lojistik Anonim Şirketi</v>
          </cell>
        </row>
        <row r="726">
          <cell r="A726" t="str">
            <v>34CFZ304</v>
          </cell>
          <cell r="B726" t="str">
            <v>İkitelli</v>
          </cell>
          <cell r="C726" t="str">
            <v>Yakup Özdoğan</v>
          </cell>
        </row>
        <row r="727">
          <cell r="A727" t="str">
            <v>34CFZ333</v>
          </cell>
          <cell r="B727" t="str">
            <v>Sultanbeyli</v>
          </cell>
          <cell r="C727" t="str">
            <v>Ali Diler</v>
          </cell>
        </row>
        <row r="728">
          <cell r="A728" t="str">
            <v>34CFZ359</v>
          </cell>
          <cell r="B728" t="str">
            <v>Atakent</v>
          </cell>
          <cell r="C728" t="str">
            <v>Mustafa Menteşoğlu</v>
          </cell>
        </row>
        <row r="729">
          <cell r="A729" t="str">
            <v>34CFZ400</v>
          </cell>
          <cell r="B729" t="str">
            <v>Akbatı</v>
          </cell>
          <cell r="C729" t="str">
            <v>Onur Sayan</v>
          </cell>
        </row>
        <row r="730">
          <cell r="A730" t="str">
            <v>34CFZ453</v>
          </cell>
          <cell r="B730" t="str">
            <v>Caddebostan</v>
          </cell>
          <cell r="C730" t="str">
            <v>Hakkı Köroğlu</v>
          </cell>
        </row>
        <row r="731">
          <cell r="A731" t="str">
            <v>34CFZ459</v>
          </cell>
          <cell r="B731" t="str">
            <v>Tuzla</v>
          </cell>
          <cell r="C731" t="str">
            <v>Sait Volkan Karapınar</v>
          </cell>
        </row>
        <row r="732">
          <cell r="A732" t="str">
            <v>34CFZ480</v>
          </cell>
          <cell r="B732" t="str">
            <v>Cihangir</v>
          </cell>
          <cell r="C732" t="str">
            <v>Demirağ Lojistik Gıda ve İnşaat İthalat İhracat Limited Şirketi</v>
          </cell>
        </row>
        <row r="733">
          <cell r="A733" t="str">
            <v>34CFZ587</v>
          </cell>
          <cell r="B733" t="str">
            <v>Atakent</v>
          </cell>
          <cell r="C733" t="str">
            <v>Mustafa Menteşoğlu</v>
          </cell>
        </row>
        <row r="734">
          <cell r="A734" t="str">
            <v>34CGA745</v>
          </cell>
          <cell r="B734" t="str">
            <v>19 Mayıs</v>
          </cell>
          <cell r="C734" t="str">
            <v>Tek Data Teknoloji Danışmanlık Sanayi ve Ticaret Limited Şirketi</v>
          </cell>
        </row>
        <row r="735">
          <cell r="A735" t="str">
            <v>34CGA807</v>
          </cell>
          <cell r="B735" t="str">
            <v>Dragos</v>
          </cell>
          <cell r="C735" t="str">
            <v>Şeker Metal Lojistik Gıda İnşaat Otomotiv Emlak Sanayi ve Ticaret Anonim Şirketi</v>
          </cell>
        </row>
        <row r="736">
          <cell r="A736" t="str">
            <v>34CGA809</v>
          </cell>
          <cell r="B736" t="str">
            <v>Kağıthane</v>
          </cell>
          <cell r="C736" t="str">
            <v>Onur Fatih Aladağ</v>
          </cell>
        </row>
        <row r="737">
          <cell r="A737" t="str">
            <v>34CGA814</v>
          </cell>
          <cell r="B737" t="str">
            <v>Yakacık</v>
          </cell>
          <cell r="C737" t="str">
            <v>Mustafa Diler &amp; Emre Orhan Adi Ortaklığı</v>
          </cell>
        </row>
        <row r="738">
          <cell r="A738" t="str">
            <v>34CGA817</v>
          </cell>
          <cell r="B738" t="str">
            <v>Aydos</v>
          </cell>
          <cell r="C738" t="str">
            <v>Umta Gıda Lojistik Ticaret Limited Şirketi</v>
          </cell>
        </row>
        <row r="739">
          <cell r="A739" t="str">
            <v>34CGA833</v>
          </cell>
          <cell r="B739" t="str">
            <v>Alemdağ</v>
          </cell>
          <cell r="C739" t="str">
            <v>Erol Akgün</v>
          </cell>
        </row>
        <row r="740">
          <cell r="A740" t="str">
            <v>34CGA842</v>
          </cell>
          <cell r="B740" t="str">
            <v>Merdivenköy</v>
          </cell>
          <cell r="C740" t="str">
            <v>Tuncay Çağlayan</v>
          </cell>
        </row>
        <row r="741">
          <cell r="A741" t="str">
            <v>34CGA854</v>
          </cell>
          <cell r="B741" t="str">
            <v>Kandilli</v>
          </cell>
          <cell r="C741" t="str">
            <v>Kadir Aytar</v>
          </cell>
        </row>
        <row r="742">
          <cell r="A742" t="str">
            <v>34CGA874</v>
          </cell>
          <cell r="B742" t="str">
            <v>Başakşehir</v>
          </cell>
          <cell r="C742" t="str">
            <v>Caspi Pearl Gıda İnşaat Turizm Otomotiv Nakliye Petrol Danışmanlık Sanayi Ve Ticaret Limited Şirketi</v>
          </cell>
        </row>
        <row r="743">
          <cell r="A743" t="str">
            <v>34CGA899</v>
          </cell>
          <cell r="B743" t="str">
            <v>Dragos</v>
          </cell>
          <cell r="C743" t="str">
            <v>Şeker Metal Lojistik Gıda İnşaat Otomotiv Emlak Sanayi ve Ticaret Anonim Şirketi</v>
          </cell>
        </row>
        <row r="744">
          <cell r="A744" t="str">
            <v>34CGA939</v>
          </cell>
          <cell r="B744" t="str">
            <v>Dragos</v>
          </cell>
          <cell r="C744" t="str">
            <v>Şeker Metal Lojistik Gıda İnşaat Otomotiv Emlak Sanayi ve Ticaret Anonim Şirketi</v>
          </cell>
        </row>
        <row r="745">
          <cell r="A745" t="str">
            <v>34CGA945</v>
          </cell>
          <cell r="B745" t="str">
            <v>Alemdağ</v>
          </cell>
          <cell r="C745" t="str">
            <v>Erol Akgün</v>
          </cell>
        </row>
        <row r="746">
          <cell r="A746" t="str">
            <v>34CGA965</v>
          </cell>
          <cell r="B746" t="str">
            <v>Kandilli</v>
          </cell>
          <cell r="C746" t="str">
            <v>Kadir Aytar</v>
          </cell>
        </row>
        <row r="747">
          <cell r="A747" t="str">
            <v>34CGA976</v>
          </cell>
          <cell r="B747" t="str">
            <v>Dragos</v>
          </cell>
          <cell r="C747" t="str">
            <v>Şeker Metal Lojistik Gıda İnşaat Otomotiv Emlak Sanayi ve Ticaret Anonim Şirketi</v>
          </cell>
        </row>
        <row r="748">
          <cell r="A748" t="str">
            <v>34CGA985</v>
          </cell>
          <cell r="B748" t="str">
            <v>Yakacık</v>
          </cell>
          <cell r="C748" t="str">
            <v>Mustafa Diler &amp; Emre Orhan Adi Ortaklığı</v>
          </cell>
        </row>
        <row r="749">
          <cell r="A749" t="str">
            <v>34CGA997</v>
          </cell>
          <cell r="B749" t="str">
            <v>Kağıthane</v>
          </cell>
          <cell r="C749" t="str">
            <v>Onur Fatih Aladağ</v>
          </cell>
        </row>
        <row r="750">
          <cell r="A750" t="str">
            <v>34CGB005</v>
          </cell>
          <cell r="B750" t="str">
            <v>Dragos</v>
          </cell>
          <cell r="C750" t="str">
            <v>Şeker Metal Lojistik Gıda İnşaat Otomotiv Emlak Sanayi ve Ticaret Anonim Şirketi</v>
          </cell>
        </row>
        <row r="751">
          <cell r="A751" t="str">
            <v>34CGB021</v>
          </cell>
          <cell r="B751" t="str">
            <v>Kandilli</v>
          </cell>
          <cell r="C751" t="str">
            <v>Kadir Aytar</v>
          </cell>
        </row>
        <row r="752">
          <cell r="A752" t="str">
            <v>34CGB070</v>
          </cell>
          <cell r="B752" t="str">
            <v>Başakşehir</v>
          </cell>
          <cell r="C752" t="str">
            <v>Caspi Pearl Gıda İnşaat Turizm Otomotiv Nakliye Petrol Danışmanlık Sanayi Ve Ticaret Limited Şirketi</v>
          </cell>
        </row>
        <row r="753">
          <cell r="A753" t="str">
            <v>34CGB192</v>
          </cell>
          <cell r="B753" t="str">
            <v>Kağıthane</v>
          </cell>
          <cell r="C753" t="str">
            <v>Onur Fatih Aladağ</v>
          </cell>
        </row>
        <row r="754">
          <cell r="A754" t="str">
            <v>34CGB226</v>
          </cell>
          <cell r="B754" t="str">
            <v>İçerenköy</v>
          </cell>
          <cell r="C754" t="str">
            <v>Tuncay Çağlayan</v>
          </cell>
        </row>
        <row r="755">
          <cell r="A755" t="str">
            <v>34CGB242</v>
          </cell>
          <cell r="B755" t="str">
            <v>19 Mayıs</v>
          </cell>
          <cell r="C755" t="str">
            <v>Tek Data Teknoloji Danışmanlık Sanayi ve Ticaret Limited Şirketi</v>
          </cell>
        </row>
        <row r="756">
          <cell r="A756" t="str">
            <v>34CGB410</v>
          </cell>
          <cell r="B756" t="str">
            <v>Kandilli</v>
          </cell>
          <cell r="C756" t="str">
            <v>Kadir Aytar</v>
          </cell>
        </row>
        <row r="757">
          <cell r="A757" t="str">
            <v>34CGB475</v>
          </cell>
          <cell r="B757" t="str">
            <v>İçerenköy</v>
          </cell>
          <cell r="C757" t="str">
            <v>Tuncay Çağlayan</v>
          </cell>
        </row>
        <row r="758">
          <cell r="A758" t="str">
            <v>34CGB493</v>
          </cell>
          <cell r="B758" t="str">
            <v>Aydos</v>
          </cell>
          <cell r="C758" t="str">
            <v>Umta Gıda Lojistik Ticaret Limited Şirketi</v>
          </cell>
        </row>
        <row r="759">
          <cell r="A759" t="str">
            <v>34CGB495</v>
          </cell>
          <cell r="B759" t="str">
            <v>İçerenköy</v>
          </cell>
          <cell r="C759" t="str">
            <v>Tuncay Çağlayan</v>
          </cell>
        </row>
        <row r="760">
          <cell r="A760" t="str">
            <v>34CGB511</v>
          </cell>
          <cell r="B760" t="str">
            <v>Kağıthane</v>
          </cell>
          <cell r="C760" t="str">
            <v>Onur Fatih Aladağ</v>
          </cell>
        </row>
        <row r="761">
          <cell r="A761" t="str">
            <v>34CGB519</v>
          </cell>
          <cell r="B761" t="str">
            <v>Aydos</v>
          </cell>
          <cell r="C761" t="str">
            <v>Umta Gıda Lojistik Ticaret Limited Şirketi</v>
          </cell>
        </row>
        <row r="762">
          <cell r="A762" t="str">
            <v>34CGB531</v>
          </cell>
          <cell r="B762" t="str">
            <v>Vadi İstanbul</v>
          </cell>
          <cell r="C762" t="str">
            <v>Samet Çalışır</v>
          </cell>
        </row>
        <row r="763">
          <cell r="A763" t="str">
            <v>34CGB551</v>
          </cell>
          <cell r="B763" t="str">
            <v>Kağıthane</v>
          </cell>
          <cell r="C763" t="str">
            <v>Onur Fatih Aladağ</v>
          </cell>
        </row>
        <row r="764">
          <cell r="A764" t="str">
            <v>34CGB557</v>
          </cell>
          <cell r="B764" t="str">
            <v>Kağıthane</v>
          </cell>
          <cell r="C764" t="str">
            <v>Onur Fatih Aladağ</v>
          </cell>
        </row>
        <row r="765">
          <cell r="A765" t="str">
            <v>34CGB562</v>
          </cell>
          <cell r="B765" t="str">
            <v>Kağıthane</v>
          </cell>
          <cell r="C765" t="str">
            <v>Onur Fatih Aladağ</v>
          </cell>
        </row>
        <row r="766">
          <cell r="A766" t="str">
            <v>34CGB577</v>
          </cell>
          <cell r="B766" t="str">
            <v>Yakacık</v>
          </cell>
          <cell r="C766" t="str">
            <v>Mustafa Diler &amp; Emre Orhan Adi Ortaklığı</v>
          </cell>
        </row>
        <row r="767">
          <cell r="A767" t="str">
            <v>34CGB595</v>
          </cell>
          <cell r="B767" t="str">
            <v>Merdivenköy</v>
          </cell>
          <cell r="C767" t="str">
            <v>Tuncay Çağlayan</v>
          </cell>
        </row>
        <row r="768">
          <cell r="A768" t="str">
            <v>34CGB597</v>
          </cell>
          <cell r="B768" t="str">
            <v>Aydos</v>
          </cell>
          <cell r="C768" t="str">
            <v>Umta Gıda Lojistik Ticaret Limited Şirketi</v>
          </cell>
        </row>
        <row r="769">
          <cell r="A769" t="str">
            <v>34CGB607</v>
          </cell>
          <cell r="B769" t="str">
            <v>Yakacık</v>
          </cell>
          <cell r="C769" t="str">
            <v>Mustafa Diler &amp; Emre Orhan Adi Ortaklığı</v>
          </cell>
        </row>
        <row r="770">
          <cell r="A770" t="str">
            <v>34CGB626</v>
          </cell>
          <cell r="B770" t="str">
            <v>İçerenköy</v>
          </cell>
          <cell r="C770" t="str">
            <v>Tuncay Çağlayan</v>
          </cell>
        </row>
        <row r="771">
          <cell r="A771" t="str">
            <v>34CGB634</v>
          </cell>
          <cell r="B771" t="str">
            <v>Kandilli</v>
          </cell>
          <cell r="C771" t="str">
            <v>Kadir Aytar</v>
          </cell>
        </row>
        <row r="772">
          <cell r="A772" t="str">
            <v>34CGB643</v>
          </cell>
          <cell r="B772" t="str">
            <v>Yakacık</v>
          </cell>
          <cell r="C772" t="str">
            <v>Mustafa Diler &amp; Emre Orhan Adi Ortaklığı</v>
          </cell>
        </row>
        <row r="773">
          <cell r="A773" t="str">
            <v>34CGB656</v>
          </cell>
          <cell r="B773" t="str">
            <v>Aydos</v>
          </cell>
          <cell r="C773" t="str">
            <v>Umta Gıda Lojistik Ticaret Limited Şirketi</v>
          </cell>
        </row>
        <row r="774">
          <cell r="A774" t="str">
            <v>34CGB665</v>
          </cell>
          <cell r="B774" t="str">
            <v>Aydos</v>
          </cell>
          <cell r="C774" t="str">
            <v>Umta Gıda Lojistik Ticaret Limited Şirketi</v>
          </cell>
        </row>
        <row r="775">
          <cell r="A775" t="str">
            <v>34CGB685</v>
          </cell>
          <cell r="B775" t="str">
            <v>Başakşehir</v>
          </cell>
          <cell r="C775" t="str">
            <v>Caspi Pearl Gıda İnşaat Turizm Otomotiv Nakliye Petrol Danışmanlık Sanayi Ve Ticaret Limited Şirketi</v>
          </cell>
        </row>
        <row r="776">
          <cell r="A776" t="str">
            <v>34CGB700</v>
          </cell>
          <cell r="B776" t="str">
            <v>Kandilli</v>
          </cell>
          <cell r="C776" t="str">
            <v>Kadir Aytar</v>
          </cell>
        </row>
        <row r="777">
          <cell r="A777" t="str">
            <v>34CGB725</v>
          </cell>
          <cell r="B777" t="str">
            <v>5. Levent</v>
          </cell>
          <cell r="C777" t="str">
            <v>Onur Fatih Aladağ</v>
          </cell>
        </row>
        <row r="778">
          <cell r="A778" t="str">
            <v>34CGB736</v>
          </cell>
          <cell r="B778" t="str">
            <v>Dragos</v>
          </cell>
          <cell r="C778" t="str">
            <v>Şeker Metal Lojistik Gıda İnşaat Otomotiv Emlak Sanayi ve Ticaret Anonim Şirketi</v>
          </cell>
        </row>
        <row r="779">
          <cell r="A779" t="str">
            <v>34CGB744</v>
          </cell>
          <cell r="B779" t="str">
            <v>19 Mayıs</v>
          </cell>
          <cell r="C779" t="str">
            <v>Tek Data Teknoloji Danışmanlık Sanayi ve Ticaret Limited Şirketi</v>
          </cell>
        </row>
        <row r="780">
          <cell r="A780" t="str">
            <v>34CGB755</v>
          </cell>
          <cell r="B780" t="str">
            <v>Kuzguncuk</v>
          </cell>
          <cell r="C780" t="str">
            <v>Tram Lojistik Ticaret Anonim Şirketi</v>
          </cell>
        </row>
        <row r="781">
          <cell r="A781" t="str">
            <v>34CGB795</v>
          </cell>
          <cell r="B781" t="str">
            <v>Sarıyer</v>
          </cell>
          <cell r="C781" t="str">
            <v>Ali Gümen &amp; İbrahim Akdere Adi Ortaklığı</v>
          </cell>
        </row>
        <row r="782">
          <cell r="A782" t="str">
            <v>34CGB819</v>
          </cell>
          <cell r="B782" t="str">
            <v>19 Mayıs</v>
          </cell>
          <cell r="C782" t="str">
            <v>Tek Data Teknoloji Danışmanlık Sanayi ve Ticaret Limited Şirketi</v>
          </cell>
        </row>
        <row r="783">
          <cell r="A783" t="str">
            <v>34CGB858</v>
          </cell>
          <cell r="B783" t="str">
            <v>Yakacık</v>
          </cell>
          <cell r="C783" t="str">
            <v>Mustafa Diler &amp; Emre Orhan Adi Ortaklığı</v>
          </cell>
        </row>
        <row r="784">
          <cell r="A784" t="str">
            <v>34CGB880</v>
          </cell>
          <cell r="B784" t="str">
            <v>Başakşehir</v>
          </cell>
          <cell r="C784" t="str">
            <v>Caspi Pearl Gıda İnşaat Turizm Otomotiv Nakliye Petrol Danışmanlık Sanayi Ve Ticaret Limited Şirketi</v>
          </cell>
        </row>
        <row r="785">
          <cell r="A785" t="str">
            <v>34CGC006</v>
          </cell>
          <cell r="B785" t="str">
            <v>Balat</v>
          </cell>
          <cell r="C785" t="str">
            <v>Getir Perakende Lojistik Anonim Şirketi</v>
          </cell>
        </row>
        <row r="786">
          <cell r="A786" t="str">
            <v>34CGC012</v>
          </cell>
          <cell r="B786" t="str">
            <v>Profilo</v>
          </cell>
          <cell r="C786" t="str">
            <v>Kazım Ercan</v>
          </cell>
        </row>
        <row r="787">
          <cell r="A787" t="str">
            <v>34CGC014</v>
          </cell>
          <cell r="B787" t="str">
            <v>Selimiye</v>
          </cell>
          <cell r="C787" t="str">
            <v>Zekiye Mataracı &amp; Birsel Mataracı Adi Ortaklığı</v>
          </cell>
        </row>
        <row r="788">
          <cell r="A788" t="str">
            <v>34CGC019</v>
          </cell>
          <cell r="B788" t="str">
            <v>Erenköy</v>
          </cell>
          <cell r="C788" t="str">
            <v>Tek Data Teknoloji Danışmanlık Sanayi ve Ticaret Limited Şirketi</v>
          </cell>
        </row>
        <row r="789">
          <cell r="A789" t="str">
            <v>34CGC020</v>
          </cell>
          <cell r="B789" t="str">
            <v>Güngören</v>
          </cell>
          <cell r="C789" t="str">
            <v>Rüçhan Özkan</v>
          </cell>
        </row>
        <row r="790">
          <cell r="A790" t="str">
            <v>34CGC022</v>
          </cell>
          <cell r="B790" t="str">
            <v>Güngören</v>
          </cell>
          <cell r="C790" t="str">
            <v>Rüçhan Özkan</v>
          </cell>
        </row>
        <row r="791">
          <cell r="A791" t="str">
            <v>34CGC028</v>
          </cell>
          <cell r="B791" t="str">
            <v>Sefaköy</v>
          </cell>
          <cell r="C791" t="str">
            <v>Tolga Atik</v>
          </cell>
        </row>
        <row r="792">
          <cell r="A792" t="str">
            <v>34CGC040</v>
          </cell>
          <cell r="B792" t="str">
            <v>Yeniköy</v>
          </cell>
          <cell r="C792" t="str">
            <v>Ulutan Yamak &amp; Barış Akbulut</v>
          </cell>
        </row>
        <row r="793">
          <cell r="A793" t="str">
            <v>34CGC042</v>
          </cell>
          <cell r="B793" t="str">
            <v>Erenköy</v>
          </cell>
          <cell r="C793" t="str">
            <v>Tek Data Teknoloji Danışmanlık Sanayi ve Ticaret Limited Şirketi</v>
          </cell>
        </row>
        <row r="794">
          <cell r="A794" t="str">
            <v>34CGC056</v>
          </cell>
          <cell r="B794" t="str">
            <v>Sefaköy</v>
          </cell>
          <cell r="C794" t="str">
            <v>Tolga Atik</v>
          </cell>
        </row>
        <row r="795">
          <cell r="A795" t="str">
            <v>34CGC058</v>
          </cell>
          <cell r="B795" t="str">
            <v>Alibeyköy</v>
          </cell>
          <cell r="C795" t="str">
            <v>Ferhat Bulut</v>
          </cell>
        </row>
        <row r="796">
          <cell r="A796" t="str">
            <v>34CGC062</v>
          </cell>
          <cell r="B796" t="str">
            <v>Feneryolu</v>
          </cell>
          <cell r="C796" t="str">
            <v>Uğur Akbaş</v>
          </cell>
        </row>
        <row r="797">
          <cell r="A797" t="str">
            <v>34CGC064</v>
          </cell>
          <cell r="B797" t="str">
            <v>Sefaköy</v>
          </cell>
          <cell r="C797" t="str">
            <v>Tolga Atik</v>
          </cell>
        </row>
        <row r="798">
          <cell r="A798" t="str">
            <v>34CGC067</v>
          </cell>
          <cell r="B798" t="str">
            <v>Altayçeşme</v>
          </cell>
          <cell r="C798" t="str">
            <v>Ongu Lojistik Gıda Ve İnşaat İthalat İhracat Ticaret Limited Şirketi</v>
          </cell>
        </row>
        <row r="799">
          <cell r="A799" t="str">
            <v>34CGC076</v>
          </cell>
          <cell r="B799" t="str">
            <v>Güngören</v>
          </cell>
          <cell r="C799" t="str">
            <v>Rüçhan Özkan</v>
          </cell>
        </row>
        <row r="800">
          <cell r="A800" t="str">
            <v>34CGC081</v>
          </cell>
          <cell r="B800" t="str">
            <v>Davutpaşa</v>
          </cell>
          <cell r="C800" t="str">
            <v>Getir Perakende Lojistik Anonim Şirketi</v>
          </cell>
        </row>
        <row r="801">
          <cell r="A801" t="str">
            <v>34CGC099</v>
          </cell>
          <cell r="B801" t="str">
            <v>Sefaköy</v>
          </cell>
          <cell r="C801" t="str">
            <v>Tolga Atik</v>
          </cell>
        </row>
        <row r="802">
          <cell r="A802" t="str">
            <v>34CGC103</v>
          </cell>
          <cell r="B802" t="str">
            <v>Selimiye</v>
          </cell>
          <cell r="C802" t="str">
            <v>Zekiye Mataracı &amp; Birsel Mataracı Adi Ortaklığı</v>
          </cell>
        </row>
        <row r="803">
          <cell r="A803" t="str">
            <v>34CGC112</v>
          </cell>
          <cell r="B803" t="str">
            <v>Erenköy</v>
          </cell>
          <cell r="C803" t="str">
            <v>Tek Data Teknoloji Danışmanlık Sanayi ve Ticaret Limited Şirketi</v>
          </cell>
        </row>
        <row r="804">
          <cell r="A804" t="str">
            <v>34CGC118</v>
          </cell>
          <cell r="B804" t="str">
            <v>Avcılar</v>
          </cell>
          <cell r="C804" t="str">
            <v>Mehmet Yalçınkaya</v>
          </cell>
        </row>
        <row r="805">
          <cell r="A805" t="str">
            <v>34CGC120</v>
          </cell>
          <cell r="B805" t="str">
            <v>Sefaköy</v>
          </cell>
          <cell r="C805" t="str">
            <v>Tolga Atik</v>
          </cell>
        </row>
        <row r="806">
          <cell r="A806" t="str">
            <v>34CGC122</v>
          </cell>
          <cell r="B806" t="str">
            <v>Yakuplu</v>
          </cell>
          <cell r="C806" t="str">
            <v>Elif Şahin</v>
          </cell>
        </row>
        <row r="807">
          <cell r="A807" t="str">
            <v>34CGC123</v>
          </cell>
          <cell r="B807" t="str">
            <v>Profilo</v>
          </cell>
          <cell r="C807" t="str">
            <v>Kazım Ercan</v>
          </cell>
        </row>
        <row r="808">
          <cell r="A808" t="str">
            <v>34CGC127</v>
          </cell>
          <cell r="B808" t="str">
            <v>Dragos</v>
          </cell>
          <cell r="C808" t="str">
            <v>Şeker Metal Lojistik Gıda İnşaat Otomotiv Emlak Sanayi ve Ticaret Anonim Şirketi</v>
          </cell>
        </row>
        <row r="809">
          <cell r="A809" t="str">
            <v>34CGC129</v>
          </cell>
          <cell r="B809" t="str">
            <v>Balat</v>
          </cell>
          <cell r="C809" t="str">
            <v>Getir Perakende Lojistik Anonim Şirketi</v>
          </cell>
        </row>
        <row r="810">
          <cell r="A810" t="str">
            <v>34CGC139</v>
          </cell>
          <cell r="B810" t="str">
            <v>Balat</v>
          </cell>
          <cell r="C810" t="str">
            <v>Getir Perakende Lojistik Anonim Şirketi</v>
          </cell>
        </row>
        <row r="811">
          <cell r="A811" t="str">
            <v>34CGC148</v>
          </cell>
          <cell r="B811" t="str">
            <v>Bayrampaşa</v>
          </cell>
          <cell r="C811" t="str">
            <v>Alper Yıldız</v>
          </cell>
        </row>
        <row r="812">
          <cell r="A812" t="str">
            <v>34CGC157</v>
          </cell>
          <cell r="B812" t="str">
            <v>Davutpaşa</v>
          </cell>
          <cell r="C812" t="str">
            <v>Getir Perakende Lojistik Anonim Şirketi</v>
          </cell>
        </row>
        <row r="813">
          <cell r="A813" t="str">
            <v>34CGC167</v>
          </cell>
          <cell r="B813" t="str">
            <v>Selimiye</v>
          </cell>
          <cell r="C813" t="str">
            <v>Zekiye Mataracı &amp; Birsel Mataracı Adi Ortaklığı</v>
          </cell>
        </row>
        <row r="814">
          <cell r="A814" t="str">
            <v>34CGC170</v>
          </cell>
          <cell r="B814" t="str">
            <v>Cevahir</v>
          </cell>
          <cell r="C814" t="str">
            <v>Erol Demir &amp; Ahmet Tayfur</v>
          </cell>
        </row>
        <row r="815">
          <cell r="A815" t="str">
            <v>34CGC173</v>
          </cell>
          <cell r="B815" t="str">
            <v>Sıracevizler</v>
          </cell>
          <cell r="C815" t="str">
            <v>Haluk Ömeroğlu &amp; Adem Çil</v>
          </cell>
        </row>
        <row r="816">
          <cell r="A816" t="str">
            <v>34CGC188</v>
          </cell>
          <cell r="B816" t="str">
            <v>Bayrampaşa</v>
          </cell>
          <cell r="C816" t="str">
            <v>Alper Yıldız</v>
          </cell>
        </row>
        <row r="817">
          <cell r="A817" t="str">
            <v>34CGC191</v>
          </cell>
          <cell r="B817" t="str">
            <v>Florya</v>
          </cell>
          <cell r="C817" t="str">
            <v>Onur Sayan</v>
          </cell>
        </row>
        <row r="818">
          <cell r="A818" t="str">
            <v>34CGC200</v>
          </cell>
          <cell r="B818" t="str">
            <v>Sıracevizler</v>
          </cell>
          <cell r="C818" t="str">
            <v>Haluk Ömeroğlu &amp; Adem Çil</v>
          </cell>
        </row>
        <row r="819">
          <cell r="A819" t="str">
            <v>34CGC209</v>
          </cell>
          <cell r="B819" t="str">
            <v>Sefaköy</v>
          </cell>
          <cell r="C819" t="str">
            <v>Tolga Atik</v>
          </cell>
        </row>
        <row r="820">
          <cell r="A820" t="str">
            <v>34CGC216</v>
          </cell>
          <cell r="B820" t="str">
            <v>Davutpaşa</v>
          </cell>
          <cell r="C820" t="str">
            <v>Getir Perakende Lojistik Anonim Şirketi</v>
          </cell>
        </row>
        <row r="821">
          <cell r="A821" t="str">
            <v>34CGC237</v>
          </cell>
          <cell r="B821" t="str">
            <v>Güngören</v>
          </cell>
          <cell r="C821" t="str">
            <v>Rüçhan Özkan</v>
          </cell>
        </row>
        <row r="822">
          <cell r="A822" t="str">
            <v>34CGC269</v>
          </cell>
          <cell r="B822" t="str">
            <v>Davutpaşa</v>
          </cell>
          <cell r="C822" t="str">
            <v>Getir Perakende Lojistik Anonim Şirketi</v>
          </cell>
        </row>
        <row r="823">
          <cell r="A823" t="str">
            <v>34CGC272</v>
          </cell>
          <cell r="B823" t="str">
            <v>Balat</v>
          </cell>
          <cell r="C823" t="str">
            <v>Getir Perakende Lojistik Anonim Şirketi</v>
          </cell>
        </row>
        <row r="824">
          <cell r="A824" t="str">
            <v>34CGC287</v>
          </cell>
          <cell r="B824" t="str">
            <v>Selimiye</v>
          </cell>
          <cell r="C824" t="str">
            <v>Zekiye Mataracı &amp; Birsel Mataracı Adi Ortaklığı</v>
          </cell>
        </row>
        <row r="825">
          <cell r="A825" t="str">
            <v>34CGC304</v>
          </cell>
          <cell r="B825" t="str">
            <v>Güngören</v>
          </cell>
          <cell r="C825" t="str">
            <v>Rüçhan Özkan</v>
          </cell>
        </row>
        <row r="826">
          <cell r="A826" t="str">
            <v>34CGC317</v>
          </cell>
          <cell r="B826" t="str">
            <v>Bahçelievler</v>
          </cell>
          <cell r="C826" t="str">
            <v>Onur Sayan</v>
          </cell>
        </row>
        <row r="827">
          <cell r="A827" t="str">
            <v>34CGC334</v>
          </cell>
          <cell r="B827" t="str">
            <v>Yenibosna</v>
          </cell>
          <cell r="C827" t="str">
            <v>Mehmet Karadoğan</v>
          </cell>
        </row>
        <row r="828">
          <cell r="A828" t="str">
            <v>34CGC345</v>
          </cell>
          <cell r="B828" t="str">
            <v>Erenköy</v>
          </cell>
          <cell r="C828" t="str">
            <v>Tek Data Teknoloji Danışmanlık Sanayi ve Ticaret Limited Şirketi</v>
          </cell>
        </row>
        <row r="829">
          <cell r="A829" t="str">
            <v>34CGC382</v>
          </cell>
          <cell r="B829" t="str">
            <v>Kandilli</v>
          </cell>
          <cell r="C829" t="str">
            <v>Kadir Aytar</v>
          </cell>
        </row>
        <row r="830">
          <cell r="A830" t="str">
            <v>34CGC393</v>
          </cell>
          <cell r="B830" t="str">
            <v>Kanyon</v>
          </cell>
          <cell r="C830" t="str">
            <v>Selçuk Ercan &amp; Uğur Bingöl</v>
          </cell>
        </row>
        <row r="831">
          <cell r="A831" t="str">
            <v>34CGC437</v>
          </cell>
          <cell r="B831" t="str">
            <v>Sarıyer</v>
          </cell>
          <cell r="C831" t="str">
            <v>Ali Gümen &amp; İbrahim Akdere Adi Ortaklığı</v>
          </cell>
        </row>
        <row r="832">
          <cell r="A832" t="str">
            <v>34CGC446</v>
          </cell>
          <cell r="B832" t="str">
            <v>19 Mayıs</v>
          </cell>
          <cell r="C832" t="str">
            <v>Tek Data Teknoloji Danışmanlık Sanayi ve Ticaret Limited Şirketi</v>
          </cell>
        </row>
        <row r="833">
          <cell r="A833" t="str">
            <v>34CGC474</v>
          </cell>
          <cell r="B833" t="str">
            <v>Güngören</v>
          </cell>
          <cell r="C833" t="str">
            <v>Rüçhan Özkan</v>
          </cell>
        </row>
        <row r="834">
          <cell r="A834" t="str">
            <v>34CGC489</v>
          </cell>
          <cell r="B834" t="str">
            <v>Yenibosna</v>
          </cell>
          <cell r="C834" t="str">
            <v>Mehmet Karadoğan</v>
          </cell>
        </row>
        <row r="835">
          <cell r="A835" t="str">
            <v>34CGC520</v>
          </cell>
          <cell r="B835" t="str">
            <v>Balat</v>
          </cell>
          <cell r="C835" t="str">
            <v>Getir Perakende Lojistik Anonim Şirketi</v>
          </cell>
        </row>
        <row r="836">
          <cell r="A836" t="str">
            <v>34CGC521</v>
          </cell>
          <cell r="B836" t="str">
            <v>Balat</v>
          </cell>
          <cell r="C836" t="str">
            <v>Getir Perakende Lojistik Anonim Şirketi</v>
          </cell>
        </row>
        <row r="837">
          <cell r="A837" t="str">
            <v>34CGC526</v>
          </cell>
          <cell r="B837" t="str">
            <v>Feneryolu</v>
          </cell>
          <cell r="C837" t="str">
            <v>Uğur Akbaş</v>
          </cell>
        </row>
        <row r="838">
          <cell r="A838" t="str">
            <v>34CGC532</v>
          </cell>
          <cell r="B838" t="str">
            <v>Suadiye</v>
          </cell>
          <cell r="C838" t="str">
            <v>Bilal Aytar</v>
          </cell>
        </row>
        <row r="839">
          <cell r="A839" t="str">
            <v>34CGC536</v>
          </cell>
          <cell r="B839" t="str">
            <v>Erenköy</v>
          </cell>
          <cell r="C839" t="str">
            <v>Tek Data Teknoloji Danışmanlık Sanayi ve Ticaret Limited Şirketi</v>
          </cell>
        </row>
        <row r="840">
          <cell r="A840" t="str">
            <v>34CGC537</v>
          </cell>
          <cell r="B840" t="str">
            <v>Sarıyer</v>
          </cell>
          <cell r="C840" t="str">
            <v>Ali Gümen &amp; İbrahim Akdere Adi Ortaklığı</v>
          </cell>
        </row>
        <row r="841">
          <cell r="A841" t="str">
            <v>34CGC549</v>
          </cell>
          <cell r="B841" t="str">
            <v>Kanyon</v>
          </cell>
          <cell r="C841" t="str">
            <v>Selçuk Ercan &amp; Uğur Bingöl</v>
          </cell>
        </row>
        <row r="842">
          <cell r="A842" t="str">
            <v>34CGC565</v>
          </cell>
          <cell r="B842" t="str">
            <v>Alibeyköy</v>
          </cell>
          <cell r="C842" t="str">
            <v>Ferhat Bulut</v>
          </cell>
        </row>
        <row r="843">
          <cell r="A843" t="str">
            <v>34CGC576</v>
          </cell>
          <cell r="B843" t="str">
            <v>Demetevler</v>
          </cell>
          <cell r="C843" t="str">
            <v>Getir Perakende Lojistik Anonim Şirketi</v>
          </cell>
        </row>
        <row r="844">
          <cell r="A844" t="str">
            <v>34CGC588</v>
          </cell>
          <cell r="B844" t="str">
            <v>Erenköy</v>
          </cell>
          <cell r="C844" t="str">
            <v>Tek Data Teknoloji Danışmanlık Sanayi ve Ticaret Limited Şirketi</v>
          </cell>
        </row>
        <row r="845">
          <cell r="A845" t="str">
            <v>34CGC590</v>
          </cell>
          <cell r="B845" t="str">
            <v>Erenköy</v>
          </cell>
          <cell r="C845" t="str">
            <v>Tek Data Teknoloji Danışmanlık Sanayi ve Ticaret Limited Şirketi</v>
          </cell>
        </row>
        <row r="846">
          <cell r="A846" t="str">
            <v>34CGC594</v>
          </cell>
          <cell r="B846" t="str">
            <v>Sefaköy</v>
          </cell>
          <cell r="C846" t="str">
            <v>Tolga Atik</v>
          </cell>
        </row>
        <row r="847">
          <cell r="A847" t="str">
            <v>34CGC600</v>
          </cell>
          <cell r="B847" t="str">
            <v>Profilo</v>
          </cell>
          <cell r="C847" t="str">
            <v>Kazım Ercan</v>
          </cell>
        </row>
        <row r="848">
          <cell r="A848" t="str">
            <v>34CGC622</v>
          </cell>
          <cell r="B848" t="str">
            <v>Alibeyköy</v>
          </cell>
          <cell r="C848" t="str">
            <v>Ferhat Bulut</v>
          </cell>
        </row>
        <row r="849">
          <cell r="A849" t="str">
            <v>34CGC638</v>
          </cell>
          <cell r="B849" t="str">
            <v>Örnek</v>
          </cell>
          <cell r="C849" t="str">
            <v>Alkan Kıraç</v>
          </cell>
        </row>
        <row r="850">
          <cell r="A850" t="str">
            <v>34CGC692</v>
          </cell>
          <cell r="B850" t="str">
            <v>Batışehir</v>
          </cell>
          <cell r="C850" t="str">
            <v>Getir Perakende Lojistik Anonim Şirketi</v>
          </cell>
        </row>
        <row r="851">
          <cell r="A851" t="str">
            <v>34CGC710</v>
          </cell>
          <cell r="B851" t="str">
            <v>Yakuplu</v>
          </cell>
          <cell r="C851" t="str">
            <v>Elif Şahin</v>
          </cell>
        </row>
        <row r="852">
          <cell r="A852" t="str">
            <v>34CGC749</v>
          </cell>
          <cell r="B852" t="str">
            <v>Alibeyköy</v>
          </cell>
          <cell r="C852" t="str">
            <v>Ferhat Bulut</v>
          </cell>
        </row>
        <row r="853">
          <cell r="A853" t="str">
            <v>34CGC770</v>
          </cell>
          <cell r="B853" t="str">
            <v>Sefaköy</v>
          </cell>
          <cell r="C853" t="str">
            <v>Tolga Atik</v>
          </cell>
        </row>
        <row r="854">
          <cell r="A854" t="str">
            <v>34CGC814</v>
          </cell>
          <cell r="B854" t="str">
            <v>Selimiye</v>
          </cell>
          <cell r="C854" t="str">
            <v>Zekiye Mataracı &amp; Birsel Mataracı Adi Ortaklığı</v>
          </cell>
        </row>
        <row r="855">
          <cell r="A855" t="str">
            <v>34CGC843</v>
          </cell>
          <cell r="B855" t="str">
            <v>Davutpaşa</v>
          </cell>
          <cell r="C855" t="str">
            <v>Getir Perakende Lojistik Anonim Şirketi</v>
          </cell>
        </row>
        <row r="856">
          <cell r="A856" t="str">
            <v>34CGC853</v>
          </cell>
          <cell r="B856" t="str">
            <v>Cevahir</v>
          </cell>
          <cell r="C856" t="str">
            <v>Erol Demir &amp; Ahmet Tayfur</v>
          </cell>
        </row>
        <row r="857">
          <cell r="A857" t="str">
            <v>34CGC862</v>
          </cell>
          <cell r="B857" t="str">
            <v>Erenköy</v>
          </cell>
          <cell r="C857" t="str">
            <v>Tek Data Teknoloji Danışmanlık Sanayi ve Ticaret Limited Şirketi</v>
          </cell>
        </row>
        <row r="858">
          <cell r="A858" t="str">
            <v>34CGG104</v>
          </cell>
          <cell r="B858" t="str">
            <v>Küçükyalı</v>
          </cell>
          <cell r="C858" t="str">
            <v>Ongu Lojistik Gıda Ve İnşaat İthalat İhracat Ticaret Limited Şirketi</v>
          </cell>
        </row>
        <row r="859">
          <cell r="A859" t="str">
            <v>34CGG112</v>
          </cell>
          <cell r="B859" t="str">
            <v>Başakşehir</v>
          </cell>
          <cell r="C859" t="str">
            <v>Caspi Pearl Gıda İnşaat Turizm Otomotiv Nakliye Petrol Danışmanlık Sanayi Ve Ticaret Limited Şirketi</v>
          </cell>
        </row>
        <row r="860">
          <cell r="A860" t="str">
            <v>34CGG113</v>
          </cell>
          <cell r="B860" t="str">
            <v>Dikilitaş</v>
          </cell>
          <cell r="C860" t="str">
            <v>Okay Lojistik Vahit Aygör ve Ortağı</v>
          </cell>
        </row>
        <row r="861">
          <cell r="A861" t="str">
            <v>34CGG118</v>
          </cell>
          <cell r="B861" t="str">
            <v>Barbaros</v>
          </cell>
          <cell r="C861" t="str">
            <v>Kenan Delibaş</v>
          </cell>
        </row>
        <row r="862">
          <cell r="A862" t="str">
            <v>34CGG122</v>
          </cell>
          <cell r="B862" t="str">
            <v>Alemdağ</v>
          </cell>
          <cell r="C862" t="str">
            <v>Erol Akgün</v>
          </cell>
        </row>
        <row r="863">
          <cell r="A863" t="str">
            <v>34CGG131</v>
          </cell>
          <cell r="B863" t="str">
            <v>Esenyurt</v>
          </cell>
          <cell r="C863" t="str">
            <v>Adnan Yılmaz</v>
          </cell>
        </row>
        <row r="864">
          <cell r="A864" t="str">
            <v>34CGG134</v>
          </cell>
          <cell r="B864" t="str">
            <v>Esenyurt</v>
          </cell>
          <cell r="C864" t="str">
            <v>Adnan Yılmaz</v>
          </cell>
        </row>
        <row r="865">
          <cell r="A865" t="str">
            <v>34CGG138</v>
          </cell>
          <cell r="B865" t="str">
            <v>Esenyurt</v>
          </cell>
          <cell r="C865" t="str">
            <v>Adnan Yılmaz</v>
          </cell>
        </row>
        <row r="866">
          <cell r="A866" t="str">
            <v>34CGG140</v>
          </cell>
          <cell r="B866" t="str">
            <v>Aydos</v>
          </cell>
          <cell r="C866" t="str">
            <v>Umta Gıda Lojistik Ticaret Limited Şirketi</v>
          </cell>
        </row>
        <row r="867">
          <cell r="A867" t="str">
            <v>34CGG144</v>
          </cell>
          <cell r="B867" t="str">
            <v>Esenyurt</v>
          </cell>
          <cell r="C867" t="str">
            <v>Adnan Yılmaz</v>
          </cell>
        </row>
        <row r="868">
          <cell r="A868" t="str">
            <v>34CGG156</v>
          </cell>
          <cell r="B868" t="str">
            <v>Bulgurlu</v>
          </cell>
          <cell r="C868" t="str">
            <v>Oğuzhan Adalı</v>
          </cell>
        </row>
        <row r="869">
          <cell r="A869" t="str">
            <v>34CGG169</v>
          </cell>
          <cell r="B869" t="str">
            <v>Kasımpaşa</v>
          </cell>
          <cell r="C869" t="str">
            <v>Getir Perakende Lojistik Anonim Şirketi</v>
          </cell>
        </row>
        <row r="870">
          <cell r="A870" t="str">
            <v>34CGG170</v>
          </cell>
          <cell r="B870" t="str">
            <v>Kuzguncuk</v>
          </cell>
          <cell r="C870" t="str">
            <v>Tram Lojistik Ticaret Anonim Şirketi</v>
          </cell>
        </row>
        <row r="871">
          <cell r="A871" t="str">
            <v>34CGG176</v>
          </cell>
          <cell r="B871" t="str">
            <v>Kasımpaşa</v>
          </cell>
          <cell r="C871" t="str">
            <v>Getir Perakende Lojistik Anonim Şirketi</v>
          </cell>
        </row>
        <row r="872">
          <cell r="A872" t="str">
            <v>34CGG185</v>
          </cell>
          <cell r="B872" t="str">
            <v>Kozyatağı</v>
          </cell>
          <cell r="C872" t="str">
            <v>Cem Yavuz &amp; Yunus Usta</v>
          </cell>
        </row>
        <row r="873">
          <cell r="A873" t="str">
            <v>34CGG202</v>
          </cell>
          <cell r="B873" t="str">
            <v>Alemdağ</v>
          </cell>
          <cell r="C873" t="str">
            <v>Erol Akgün</v>
          </cell>
        </row>
        <row r="874">
          <cell r="A874" t="str">
            <v>34CGG212</v>
          </cell>
          <cell r="B874" t="str">
            <v>İncirli</v>
          </cell>
          <cell r="C874" t="str">
            <v>Demirağ Lojistik Gıda ve İnşaat İthalat İhracat Limited Şirketi</v>
          </cell>
        </row>
        <row r="875">
          <cell r="A875" t="str">
            <v>34CGG223</v>
          </cell>
          <cell r="B875" t="str">
            <v>Alemdağ</v>
          </cell>
          <cell r="C875" t="str">
            <v>Erol Akgün</v>
          </cell>
        </row>
        <row r="876">
          <cell r="A876" t="str">
            <v>34CGG225</v>
          </cell>
          <cell r="B876" t="str">
            <v>İçerenköy</v>
          </cell>
          <cell r="C876" t="str">
            <v>Tuncay Çağlayan</v>
          </cell>
        </row>
        <row r="877">
          <cell r="A877" t="str">
            <v>34CGG226</v>
          </cell>
          <cell r="B877" t="str">
            <v>Örnek</v>
          </cell>
          <cell r="C877" t="str">
            <v>Alkan Kıraç</v>
          </cell>
        </row>
        <row r="878">
          <cell r="A878" t="str">
            <v>34CGG231</v>
          </cell>
          <cell r="B878" t="str">
            <v>Ortaköy</v>
          </cell>
          <cell r="C878" t="str">
            <v>Demirağ Lojistik Gıda ve İnşaat İthalat İhracat Limited Şirketi</v>
          </cell>
        </row>
        <row r="879">
          <cell r="A879" t="str">
            <v>34CGG240</v>
          </cell>
          <cell r="B879" t="str">
            <v>Kasımpaşa</v>
          </cell>
          <cell r="C879" t="str">
            <v>Getir Perakende Lojistik Anonim Şirketi</v>
          </cell>
        </row>
        <row r="880">
          <cell r="A880" t="str">
            <v>34CGG242</v>
          </cell>
          <cell r="B880" t="str">
            <v>İçerenköy</v>
          </cell>
          <cell r="C880" t="str">
            <v>Tuncay Çağlayan</v>
          </cell>
        </row>
        <row r="881">
          <cell r="A881" t="str">
            <v>34CGG256</v>
          </cell>
          <cell r="B881" t="str">
            <v>Esenyurt</v>
          </cell>
          <cell r="C881" t="str">
            <v>Adnan Yılmaz</v>
          </cell>
        </row>
        <row r="882">
          <cell r="A882" t="str">
            <v>34CGG287</v>
          </cell>
          <cell r="B882" t="str">
            <v>Kandilli</v>
          </cell>
          <cell r="C882" t="str">
            <v>Kadir Aytar</v>
          </cell>
        </row>
        <row r="883">
          <cell r="A883" t="str">
            <v>34CGG297</v>
          </cell>
          <cell r="B883" t="str">
            <v>Soğanlık</v>
          </cell>
          <cell r="C883" t="str">
            <v>Mert Can</v>
          </cell>
        </row>
        <row r="884">
          <cell r="A884" t="str">
            <v>34CGG301</v>
          </cell>
          <cell r="B884" t="str">
            <v>Kuzguncuk</v>
          </cell>
          <cell r="C884" t="str">
            <v>Tram Lojistik Ticaret Anonim Şirketi</v>
          </cell>
        </row>
        <row r="885">
          <cell r="A885" t="str">
            <v>34CGG306</v>
          </cell>
          <cell r="B885" t="str">
            <v>Firuzköy</v>
          </cell>
          <cell r="C885" t="str">
            <v>Hasan Karaca</v>
          </cell>
        </row>
        <row r="886">
          <cell r="A886" t="str">
            <v>34CGG320</v>
          </cell>
          <cell r="B886" t="str">
            <v>Alemdağ</v>
          </cell>
          <cell r="C886" t="str">
            <v>Erol Akgün</v>
          </cell>
        </row>
        <row r="887">
          <cell r="A887" t="str">
            <v>34CGG330</v>
          </cell>
          <cell r="B887" t="str">
            <v>Kuzguncuk</v>
          </cell>
          <cell r="C887" t="str">
            <v>Tram Lojistik Ticaret Anonim Şirketi</v>
          </cell>
        </row>
        <row r="888">
          <cell r="A888" t="str">
            <v>34CGG332</v>
          </cell>
          <cell r="B888" t="str">
            <v>19 Mayıs</v>
          </cell>
          <cell r="C888" t="str">
            <v>Tek Data Teknoloji Danışmanlık Sanayi ve Ticaret Limited Şirketi</v>
          </cell>
        </row>
        <row r="889">
          <cell r="A889" t="str">
            <v>34CGG347</v>
          </cell>
          <cell r="B889" t="str">
            <v>Esenyurt</v>
          </cell>
          <cell r="C889" t="str">
            <v>Adnan Yılmaz</v>
          </cell>
        </row>
        <row r="890">
          <cell r="A890" t="str">
            <v>34CGG353</v>
          </cell>
          <cell r="B890" t="str">
            <v>Bulgurlu</v>
          </cell>
          <cell r="C890" t="str">
            <v>Oğuzhan Adalı</v>
          </cell>
        </row>
        <row r="891">
          <cell r="A891" t="str">
            <v>34CGG367</v>
          </cell>
          <cell r="B891" t="str">
            <v>Esenyurt</v>
          </cell>
          <cell r="C891" t="str">
            <v>Adnan Yılmaz</v>
          </cell>
        </row>
        <row r="892">
          <cell r="A892" t="str">
            <v>34CGG384</v>
          </cell>
          <cell r="B892" t="str">
            <v>Sultanbeyli</v>
          </cell>
          <cell r="C892" t="str">
            <v>Ali Diler</v>
          </cell>
        </row>
        <row r="893">
          <cell r="A893" t="str">
            <v>34CGG390</v>
          </cell>
          <cell r="B893" t="str">
            <v>Koşuyolu</v>
          </cell>
          <cell r="C893" t="str">
            <v>Vahit Aygör</v>
          </cell>
        </row>
        <row r="894">
          <cell r="A894" t="str">
            <v>34CGG396</v>
          </cell>
          <cell r="B894" t="str">
            <v>Alemdağ</v>
          </cell>
          <cell r="C894" t="str">
            <v>Erol Akgün</v>
          </cell>
        </row>
        <row r="895">
          <cell r="A895" t="str">
            <v>34CGG405</v>
          </cell>
          <cell r="B895" t="str">
            <v>Bulgurlu</v>
          </cell>
          <cell r="C895" t="str">
            <v>Oğuzhan Adalı</v>
          </cell>
        </row>
        <row r="896">
          <cell r="A896" t="str">
            <v>34CGG428</v>
          </cell>
          <cell r="B896" t="str">
            <v>Kandilli</v>
          </cell>
          <cell r="C896" t="str">
            <v>Kadir Aytar</v>
          </cell>
        </row>
        <row r="897">
          <cell r="A897" t="str">
            <v>34CGG433</v>
          </cell>
          <cell r="B897" t="str">
            <v>Kandilli</v>
          </cell>
          <cell r="C897" t="str">
            <v>Kadir Aytar</v>
          </cell>
        </row>
        <row r="898">
          <cell r="A898" t="str">
            <v>34CGG444</v>
          </cell>
          <cell r="B898" t="str">
            <v>Bulgurlu</v>
          </cell>
          <cell r="C898" t="str">
            <v>Oğuzhan Adalı</v>
          </cell>
        </row>
        <row r="899">
          <cell r="A899" t="str">
            <v>34CGG445</v>
          </cell>
          <cell r="B899" t="str">
            <v>Kandilli</v>
          </cell>
          <cell r="C899" t="str">
            <v>Kadir Aytar</v>
          </cell>
        </row>
        <row r="900">
          <cell r="A900" t="str">
            <v>34CGG464</v>
          </cell>
          <cell r="B900" t="str">
            <v>Sahrayıcedit</v>
          </cell>
          <cell r="C900" t="str">
            <v>Cem Yavuz &amp; Yunus Usta</v>
          </cell>
        </row>
        <row r="901">
          <cell r="A901" t="str">
            <v>34CGG513</v>
          </cell>
          <cell r="B901" t="str">
            <v>Sultanbeyli</v>
          </cell>
          <cell r="C901" t="str">
            <v>Ali Diler</v>
          </cell>
        </row>
        <row r="902">
          <cell r="A902" t="str">
            <v>34CGG529</v>
          </cell>
          <cell r="B902" t="str">
            <v>Esenyurt</v>
          </cell>
          <cell r="C902" t="str">
            <v>Adnan Yılmaz</v>
          </cell>
        </row>
        <row r="903">
          <cell r="A903" t="str">
            <v>34CGG544</v>
          </cell>
          <cell r="B903" t="str">
            <v>Tuzla</v>
          </cell>
          <cell r="C903" t="str">
            <v>Sait Volkan Karapınar</v>
          </cell>
        </row>
        <row r="904">
          <cell r="A904" t="str">
            <v>34CGT560</v>
          </cell>
          <cell r="B904" t="str">
            <v>Dudullu</v>
          </cell>
          <cell r="C904" t="str">
            <v>Erol Akgün</v>
          </cell>
        </row>
        <row r="905">
          <cell r="A905" t="str">
            <v>34CHB212</v>
          </cell>
          <cell r="B905" t="str">
            <v>Yakacık</v>
          </cell>
          <cell r="C905" t="str">
            <v>Mustafa Diler &amp; Emre Orhan Adi Ortaklığı</v>
          </cell>
        </row>
        <row r="906">
          <cell r="A906" t="str">
            <v>34CHB564</v>
          </cell>
          <cell r="B906" t="str">
            <v>Mimaroba</v>
          </cell>
          <cell r="C906" t="str">
            <v>Elif Şahin</v>
          </cell>
        </row>
        <row r="907">
          <cell r="A907" t="str">
            <v>34CHG795</v>
          </cell>
          <cell r="B907" t="str">
            <v>Suadiye</v>
          </cell>
          <cell r="C907" t="str">
            <v>Bilal Aytar</v>
          </cell>
        </row>
        <row r="908">
          <cell r="A908" t="str">
            <v>34CHG837</v>
          </cell>
          <cell r="B908" t="str">
            <v>Ümraniye Çamlık</v>
          </cell>
          <cell r="C908" t="str">
            <v>Rapido Lojistik Gıda ve İnşaat İthalat İhracat Ticaret Limited Şirketi</v>
          </cell>
        </row>
        <row r="909">
          <cell r="A909" t="str">
            <v>34CHG872</v>
          </cell>
          <cell r="B909" t="str">
            <v>Kağıthane</v>
          </cell>
          <cell r="C909" t="str">
            <v>Onur Fatih Aladağ</v>
          </cell>
        </row>
        <row r="910">
          <cell r="A910" t="str">
            <v>34CHK840</v>
          </cell>
          <cell r="B910" t="str">
            <v>Kuzguncuk</v>
          </cell>
          <cell r="C910" t="str">
            <v>Tram Lojistik Ticaret Anonim Şirketi</v>
          </cell>
        </row>
        <row r="911">
          <cell r="A911" t="str">
            <v>34CHK847</v>
          </cell>
          <cell r="B911" t="str">
            <v>Kuzguncuk</v>
          </cell>
          <cell r="C911" t="str">
            <v>Tram Lojistik Ticaret Anonim Şirketi</v>
          </cell>
        </row>
        <row r="912">
          <cell r="A912" t="str">
            <v>34CHL738</v>
          </cell>
          <cell r="B912" t="str">
            <v>Kartal</v>
          </cell>
          <cell r="C912" t="str">
            <v>Şeker Metal Lojistik Gıda İnşaat Otomotiv Emlak Sanayi ve Ticaret Anonim Şirketi</v>
          </cell>
        </row>
        <row r="913">
          <cell r="A913" t="str">
            <v>34CIH105</v>
          </cell>
          <cell r="B913" t="str">
            <v>Kasımpaşa</v>
          </cell>
          <cell r="C913" t="str">
            <v>Getir Perakende Lojistik Anonim Şirketi</v>
          </cell>
        </row>
        <row r="914">
          <cell r="A914" t="str">
            <v>34CIH602</v>
          </cell>
          <cell r="B914" t="str">
            <v>Firuzköy</v>
          </cell>
          <cell r="C914" t="str">
            <v>Hasan Karaca</v>
          </cell>
        </row>
        <row r="915">
          <cell r="A915" t="str">
            <v>34CIH626</v>
          </cell>
          <cell r="B915" t="str">
            <v>Tuzla</v>
          </cell>
          <cell r="C915" t="str">
            <v>Sait Volkan Karapınar</v>
          </cell>
        </row>
        <row r="916">
          <cell r="A916" t="str">
            <v>34CIH645</v>
          </cell>
          <cell r="B916" t="str">
            <v>Vadi İstanbul</v>
          </cell>
          <cell r="C916" t="str">
            <v>Samet Çalışır</v>
          </cell>
        </row>
        <row r="917">
          <cell r="A917" t="str">
            <v>34CIH681</v>
          </cell>
          <cell r="B917" t="str">
            <v>Vadi İstanbul</v>
          </cell>
          <cell r="C917" t="str">
            <v>Samet Çalışır</v>
          </cell>
        </row>
        <row r="918">
          <cell r="A918" t="str">
            <v>34CIH688</v>
          </cell>
          <cell r="B918" t="str">
            <v>5. Levent</v>
          </cell>
          <cell r="C918" t="str">
            <v>Onur Fatih Aladağ</v>
          </cell>
        </row>
        <row r="919">
          <cell r="A919" t="str">
            <v>34CIH698</v>
          </cell>
          <cell r="B919" t="str">
            <v>Sarıyer</v>
          </cell>
          <cell r="C919" t="str">
            <v>Ali Gümen &amp; İbrahim Akdere Adi Ortaklığı</v>
          </cell>
        </row>
        <row r="920">
          <cell r="A920" t="str">
            <v>34CIH712</v>
          </cell>
          <cell r="B920" t="str">
            <v>Kayışdağı</v>
          </cell>
          <cell r="C920" t="str">
            <v>Güldane Ural</v>
          </cell>
        </row>
        <row r="921">
          <cell r="A921" t="str">
            <v>34CIH735</v>
          </cell>
          <cell r="B921" t="str">
            <v>Kayışdağı</v>
          </cell>
          <cell r="C921" t="str">
            <v>Güldane Ural</v>
          </cell>
        </row>
        <row r="922">
          <cell r="A922" t="str">
            <v>34CIH760</v>
          </cell>
          <cell r="B922" t="str">
            <v>Kasımpaşa</v>
          </cell>
          <cell r="C922" t="str">
            <v>Getir Perakende Lojistik Anonim Şirketi</v>
          </cell>
        </row>
        <row r="923">
          <cell r="A923" t="str">
            <v>34CIH784</v>
          </cell>
          <cell r="B923" t="str">
            <v>Bornova</v>
          </cell>
          <cell r="C923" t="str">
            <v>Getir Perakende Lojistik Anonim Şirketi</v>
          </cell>
        </row>
        <row r="924">
          <cell r="A924" t="str">
            <v>34CIH799</v>
          </cell>
          <cell r="B924" t="str">
            <v>Bayrampaşa</v>
          </cell>
          <cell r="C924" t="str">
            <v>Alper Yıldız</v>
          </cell>
        </row>
        <row r="925">
          <cell r="A925" t="str">
            <v>34CIH808</v>
          </cell>
          <cell r="B925" t="str">
            <v>Kasımpaşa</v>
          </cell>
          <cell r="C925" t="str">
            <v>Getir Perakende Lojistik Anonim Şirketi</v>
          </cell>
        </row>
        <row r="926">
          <cell r="A926" t="str">
            <v>34CIH842</v>
          </cell>
          <cell r="B926" t="str">
            <v>Aydos</v>
          </cell>
          <cell r="C926" t="str">
            <v>Umta Gıda Lojistik Ticaret Limited Şirketi</v>
          </cell>
        </row>
        <row r="927">
          <cell r="A927" t="str">
            <v>34CIH843</v>
          </cell>
          <cell r="B927" t="str">
            <v>Vadi İstanbul</v>
          </cell>
          <cell r="C927" t="str">
            <v>Samet Çalışır</v>
          </cell>
        </row>
        <row r="928">
          <cell r="A928" t="str">
            <v>34CIH852</v>
          </cell>
          <cell r="B928" t="str">
            <v>Bayrampaşa</v>
          </cell>
          <cell r="C928" t="str">
            <v>Alper Yıldız</v>
          </cell>
        </row>
        <row r="929">
          <cell r="A929" t="str">
            <v>34CIH867</v>
          </cell>
          <cell r="B929" t="str">
            <v>Sultanbeyli</v>
          </cell>
          <cell r="C929" t="str">
            <v>Ali Diler</v>
          </cell>
        </row>
        <row r="930">
          <cell r="A930" t="str">
            <v>34CIH871</v>
          </cell>
          <cell r="B930" t="str">
            <v>Kasımpaşa</v>
          </cell>
          <cell r="C930" t="str">
            <v>Getir Perakende Lojistik Anonim Şirketi</v>
          </cell>
        </row>
        <row r="931">
          <cell r="A931" t="str">
            <v>34CIH897</v>
          </cell>
          <cell r="B931" t="str">
            <v>Yakacık</v>
          </cell>
          <cell r="C931" t="str">
            <v>Mustafa Diler &amp; Emre Orhan Adi Ortaklığı</v>
          </cell>
        </row>
        <row r="932">
          <cell r="A932" t="str">
            <v>34CIH916</v>
          </cell>
          <cell r="B932" t="str">
            <v>Büyükbakkalköy</v>
          </cell>
          <cell r="C932" t="str">
            <v>3DSaka Uluslararası İnovatif Proje Danışmanlık Limited Şirketi</v>
          </cell>
        </row>
        <row r="933">
          <cell r="A933" t="str">
            <v>34CIH949</v>
          </cell>
          <cell r="B933" t="str">
            <v>Vadi İstanbul</v>
          </cell>
          <cell r="C933" t="str">
            <v>Samet Çalışır</v>
          </cell>
        </row>
        <row r="934">
          <cell r="A934" t="str">
            <v>34CIH952</v>
          </cell>
          <cell r="B934" t="str">
            <v>Sarıyer</v>
          </cell>
          <cell r="C934" t="str">
            <v>Ali Gümen &amp; İbrahim Akdere Adi Ortaklığı</v>
          </cell>
        </row>
        <row r="935">
          <cell r="A935" t="str">
            <v>34CIJ011</v>
          </cell>
          <cell r="B935" t="str">
            <v>Bayrampaşa</v>
          </cell>
          <cell r="C935" t="str">
            <v>Alper Yıldız</v>
          </cell>
        </row>
        <row r="936">
          <cell r="A936" t="str">
            <v>34CIJ035</v>
          </cell>
          <cell r="B936" t="str">
            <v>5. Levent</v>
          </cell>
          <cell r="C936" t="str">
            <v>Onur Fatih Aladağ</v>
          </cell>
        </row>
        <row r="937">
          <cell r="A937" t="str">
            <v>34CIJ042</v>
          </cell>
          <cell r="B937" t="str">
            <v>Kanyon</v>
          </cell>
          <cell r="C937" t="str">
            <v>Selçuk Ercan &amp; Uğur Bingöl</v>
          </cell>
        </row>
        <row r="938">
          <cell r="A938" t="str">
            <v>34CIJ087</v>
          </cell>
          <cell r="B938" t="str">
            <v>Dikilitaş</v>
          </cell>
          <cell r="C938" t="str">
            <v>Okay Lojistik Vahit Aygör ve Ortağı</v>
          </cell>
        </row>
        <row r="939">
          <cell r="A939" t="str">
            <v>34CIJ111</v>
          </cell>
          <cell r="B939" t="str">
            <v>Büyükbakkalköy</v>
          </cell>
          <cell r="C939" t="str">
            <v>3DSaka Uluslararası İnovatif Proje Danışmanlık Limited Şirketi</v>
          </cell>
        </row>
        <row r="940">
          <cell r="A940" t="str">
            <v>34CIJ130</v>
          </cell>
          <cell r="B940" t="str">
            <v>Vadi İstanbul</v>
          </cell>
          <cell r="C940" t="str">
            <v>Samet Çalışır</v>
          </cell>
        </row>
        <row r="941">
          <cell r="A941" t="str">
            <v>34CIJ146</v>
          </cell>
          <cell r="B941" t="str">
            <v>Vadi İstanbul</v>
          </cell>
          <cell r="C941" t="str">
            <v>Samet Çalışır</v>
          </cell>
        </row>
        <row r="942">
          <cell r="A942" t="str">
            <v>34CIJ165</v>
          </cell>
          <cell r="B942" t="str">
            <v>Kağıthane</v>
          </cell>
          <cell r="C942" t="str">
            <v>Onur Fatih Aladağ</v>
          </cell>
        </row>
        <row r="943">
          <cell r="A943" t="str">
            <v>34CIJ230</v>
          </cell>
          <cell r="B943" t="str">
            <v>Batışehir</v>
          </cell>
          <cell r="C943" t="str">
            <v>Getir Perakende Lojistik Anonim Şirketi</v>
          </cell>
        </row>
        <row r="944">
          <cell r="A944" t="str">
            <v>34CIJ316</v>
          </cell>
          <cell r="B944" t="str">
            <v>Batışehir</v>
          </cell>
          <cell r="C944" t="str">
            <v>Getir Perakende Lojistik Anonim Şirketi</v>
          </cell>
        </row>
        <row r="945">
          <cell r="A945" t="str">
            <v>34CIJ364</v>
          </cell>
          <cell r="B945" t="str">
            <v>Bayrampaşa</v>
          </cell>
          <cell r="C945" t="str">
            <v>Alper Yıldız</v>
          </cell>
        </row>
        <row r="946">
          <cell r="A946" t="str">
            <v>34CIJ386</v>
          </cell>
          <cell r="B946" t="str">
            <v>Kasımpaşa</v>
          </cell>
          <cell r="C946" t="str">
            <v>Getir Perakende Lojistik Anonim Şirketi</v>
          </cell>
        </row>
        <row r="947">
          <cell r="A947" t="str">
            <v>34CIJ624</v>
          </cell>
          <cell r="B947" t="str">
            <v>Bostanlı</v>
          </cell>
          <cell r="C947" t="str">
            <v>Getir Perakende Lojistik Anonim Şirketi</v>
          </cell>
        </row>
        <row r="948">
          <cell r="A948" t="str">
            <v>34CIJ657</v>
          </cell>
          <cell r="B948" t="str">
            <v>Balçova</v>
          </cell>
          <cell r="C948" t="str">
            <v>Getir Perakende Lojistik Anonim Şirketi</v>
          </cell>
        </row>
        <row r="949">
          <cell r="A949" t="str">
            <v>34CIJ671</v>
          </cell>
          <cell r="B949" t="str">
            <v>Bornova</v>
          </cell>
          <cell r="C949" t="str">
            <v>Getir Perakende Lojistik Anonim Şirketi</v>
          </cell>
        </row>
        <row r="950">
          <cell r="A950" t="str">
            <v>34CIJ689</v>
          </cell>
          <cell r="B950" t="str">
            <v>Bornova</v>
          </cell>
          <cell r="C950" t="str">
            <v>Getir Perakende Lojistik Anonim Şirketi</v>
          </cell>
        </row>
        <row r="951">
          <cell r="A951" t="str">
            <v>34CIJ713</v>
          </cell>
          <cell r="B951" t="str">
            <v>Balçova</v>
          </cell>
          <cell r="C951" t="str">
            <v>Getir Perakende Lojistik Anonim Şirketi</v>
          </cell>
        </row>
        <row r="952">
          <cell r="A952" t="str">
            <v>34CIJ736</v>
          </cell>
          <cell r="B952" t="str">
            <v>Bornova</v>
          </cell>
          <cell r="C952" t="str">
            <v>Getir Perakende Lojistik Anonim Şirketi</v>
          </cell>
        </row>
        <row r="953">
          <cell r="A953" t="str">
            <v>34CIJ740</v>
          </cell>
          <cell r="B953" t="str">
            <v>Buca</v>
          </cell>
          <cell r="C953" t="str">
            <v>Getir Perakende Lojistik Anonim Şirketi</v>
          </cell>
        </row>
        <row r="954">
          <cell r="A954" t="str">
            <v>34CIJ743</v>
          </cell>
          <cell r="B954" t="str">
            <v>Bostanlı</v>
          </cell>
          <cell r="C954" t="str">
            <v>Getir Perakende Lojistik Anonim Şirketi</v>
          </cell>
        </row>
        <row r="955">
          <cell r="A955" t="str">
            <v>34CIJ758</v>
          </cell>
          <cell r="B955" t="str">
            <v>Çekmeköy</v>
          </cell>
          <cell r="C955" t="str">
            <v>Mustafa Teker Lojistik Gıda ve İnşaat İthalat İhracat Ticaret Limited Şirketi</v>
          </cell>
        </row>
        <row r="956">
          <cell r="A956" t="str">
            <v>34CIJ768</v>
          </cell>
          <cell r="B956" t="str">
            <v>Kordon</v>
          </cell>
          <cell r="C956" t="str">
            <v>Getir Perakende Lojistik Anonim Şirketi</v>
          </cell>
        </row>
        <row r="957">
          <cell r="A957" t="str">
            <v>34CIJ782</v>
          </cell>
          <cell r="B957" t="str">
            <v>Bornova</v>
          </cell>
          <cell r="C957" t="str">
            <v>Getir Perakende Lojistik Anonim Şirketi</v>
          </cell>
        </row>
        <row r="958">
          <cell r="A958" t="str">
            <v>34CIJ784</v>
          </cell>
          <cell r="B958" t="str">
            <v>Mavişehir</v>
          </cell>
          <cell r="C958" t="str">
            <v>Getir Perakende Lojistik Anonim Şirketi</v>
          </cell>
        </row>
        <row r="959">
          <cell r="A959" t="str">
            <v>34CIJ787</v>
          </cell>
          <cell r="B959" t="str">
            <v>Balçova</v>
          </cell>
          <cell r="C959" t="str">
            <v>Getir Perakende Lojistik Anonim Şirketi</v>
          </cell>
        </row>
        <row r="960">
          <cell r="A960" t="str">
            <v>34CIJ799</v>
          </cell>
          <cell r="B960" t="str">
            <v>Güzelyalı</v>
          </cell>
          <cell r="C960" t="str">
            <v>Getir Perakende Lojistik Anonim Şirketi</v>
          </cell>
        </row>
        <row r="961">
          <cell r="A961" t="str">
            <v>34CIJ803</v>
          </cell>
          <cell r="B961" t="str">
            <v>Buca</v>
          </cell>
          <cell r="C961" t="str">
            <v>Getir Perakende Lojistik Anonim Şirketi</v>
          </cell>
        </row>
        <row r="962">
          <cell r="A962" t="str">
            <v>34CIK634</v>
          </cell>
          <cell r="B962" t="str">
            <v>Güzelyalı</v>
          </cell>
          <cell r="C962" t="str">
            <v>Getir Perakende Lojistik Anonim Şirketi</v>
          </cell>
        </row>
        <row r="963">
          <cell r="A963" t="str">
            <v>34CIK650</v>
          </cell>
          <cell r="B963" t="str">
            <v>Kordon</v>
          </cell>
          <cell r="C963" t="str">
            <v>Getir Perakende Lojistik Anonim Şirketi</v>
          </cell>
        </row>
        <row r="964">
          <cell r="A964" t="str">
            <v>34CIK656</v>
          </cell>
          <cell r="B964" t="str">
            <v>Balçova</v>
          </cell>
          <cell r="C964" t="str">
            <v>Getir Perakende Lojistik Anonim Şirketi</v>
          </cell>
        </row>
        <row r="965">
          <cell r="A965" t="str">
            <v>34CIK660</v>
          </cell>
          <cell r="B965" t="str">
            <v>Çekmeköy</v>
          </cell>
          <cell r="C965" t="str">
            <v>Mustafa Teker Lojistik Gıda ve İnşaat İthalat İhracat Ticaret Limited Şirketi</v>
          </cell>
        </row>
        <row r="966">
          <cell r="A966" t="str">
            <v>34CIK687</v>
          </cell>
          <cell r="B966" t="str">
            <v>Balçova</v>
          </cell>
          <cell r="C966" t="str">
            <v>Getir Perakende Lojistik Anonim Şirketi</v>
          </cell>
        </row>
        <row r="967">
          <cell r="A967" t="str">
            <v>34CIK689</v>
          </cell>
          <cell r="B967" t="str">
            <v>Çekmeköy</v>
          </cell>
          <cell r="C967" t="str">
            <v>Mustafa Teker Lojistik Gıda ve İnşaat İthalat İhracat Ticaret Limited Şirketi</v>
          </cell>
        </row>
        <row r="968">
          <cell r="A968" t="str">
            <v>34CIK712</v>
          </cell>
          <cell r="B968" t="str">
            <v>Karabağlar</v>
          </cell>
          <cell r="C968" t="str">
            <v>Getir Perakende Lojistik Anonim Şirketi</v>
          </cell>
        </row>
        <row r="969">
          <cell r="A969" t="str">
            <v>34CIK717</v>
          </cell>
          <cell r="B969" t="str">
            <v>Karabağlar</v>
          </cell>
          <cell r="C969" t="str">
            <v>Getir Perakende Lojistik Anonim Şirketi</v>
          </cell>
        </row>
        <row r="970">
          <cell r="A970" t="str">
            <v>34CIK728</v>
          </cell>
          <cell r="B970" t="str">
            <v>Buca</v>
          </cell>
          <cell r="C970" t="str">
            <v>Getir Perakende Lojistik Anonim Şirketi</v>
          </cell>
        </row>
        <row r="971">
          <cell r="A971" t="str">
            <v>34CIK732</v>
          </cell>
          <cell r="B971" t="str">
            <v>Balçova</v>
          </cell>
          <cell r="C971" t="str">
            <v>Getir Perakende Lojistik Anonim Şirketi</v>
          </cell>
        </row>
        <row r="972">
          <cell r="A972" t="str">
            <v>34CIK759</v>
          </cell>
          <cell r="B972" t="str">
            <v>Buca</v>
          </cell>
          <cell r="C972" t="str">
            <v>Getir Perakende Lojistik Anonim Şirketi</v>
          </cell>
        </row>
        <row r="973">
          <cell r="A973" t="str">
            <v>34CIK834</v>
          </cell>
          <cell r="B973" t="str">
            <v>Bornova</v>
          </cell>
          <cell r="C973" t="str">
            <v>Getir Perakende Lojistik Anonim Şirketi</v>
          </cell>
        </row>
        <row r="974">
          <cell r="A974" t="str">
            <v>34CIK935</v>
          </cell>
          <cell r="B974" t="str">
            <v>Güzelyalı</v>
          </cell>
          <cell r="C974" t="str">
            <v>Getir Perakende Lojistik Anonim Şirketi</v>
          </cell>
        </row>
        <row r="975">
          <cell r="A975" t="str">
            <v>34CIK972</v>
          </cell>
          <cell r="B975" t="str">
            <v>Bostanlı</v>
          </cell>
          <cell r="C975" t="str">
            <v>Getir Perakende Lojistik Anonim Şirketi</v>
          </cell>
        </row>
        <row r="976">
          <cell r="A976" t="str">
            <v>34CIK985</v>
          </cell>
          <cell r="B976" t="str">
            <v>Kordon</v>
          </cell>
          <cell r="C976" t="str">
            <v>Getir Perakende Lojistik Anonim Şirketi</v>
          </cell>
        </row>
        <row r="977">
          <cell r="A977" t="str">
            <v>34CIL146</v>
          </cell>
          <cell r="B977" t="str">
            <v>Balçova</v>
          </cell>
          <cell r="C977" t="str">
            <v>Getir Perakende Lojistik Anonim Şirketi</v>
          </cell>
        </row>
        <row r="978">
          <cell r="A978" t="str">
            <v>34CIL174</v>
          </cell>
          <cell r="B978" t="str">
            <v>Buca</v>
          </cell>
          <cell r="C978" t="str">
            <v>Getir Perakende Lojistik Anonim Şirketi</v>
          </cell>
        </row>
        <row r="979">
          <cell r="A979" t="str">
            <v>34CIL207</v>
          </cell>
          <cell r="B979" t="str">
            <v>Çekmeköy</v>
          </cell>
          <cell r="C979" t="str">
            <v>Mustafa Teker Lojistik Gıda ve İnşaat İthalat İhracat Ticaret Limited Şirketi</v>
          </cell>
        </row>
        <row r="980">
          <cell r="A980" t="str">
            <v>34CIL209</v>
          </cell>
          <cell r="B980" t="str">
            <v>Mavişehir</v>
          </cell>
          <cell r="C980" t="str">
            <v>Getir Perakende Lojistik Anonim Şirketi</v>
          </cell>
        </row>
        <row r="981">
          <cell r="A981" t="str">
            <v>34CIL218</v>
          </cell>
          <cell r="B981" t="str">
            <v>Bornova</v>
          </cell>
          <cell r="C981" t="str">
            <v>Getir Perakende Lojistik Anonim Şirketi</v>
          </cell>
        </row>
        <row r="982">
          <cell r="A982" t="str">
            <v>34CIL225</v>
          </cell>
          <cell r="B982" t="str">
            <v>Buca</v>
          </cell>
          <cell r="C982" t="str">
            <v>Getir Perakende Lojistik Anonim Şirketi</v>
          </cell>
        </row>
        <row r="983">
          <cell r="A983" t="str">
            <v>34CIL243</v>
          </cell>
          <cell r="B983" t="str">
            <v>Karabağlar</v>
          </cell>
          <cell r="C983" t="str">
            <v>Getir Perakende Lojistik Anonim Şirketi</v>
          </cell>
        </row>
        <row r="984">
          <cell r="A984" t="str">
            <v>34CIL247</v>
          </cell>
          <cell r="B984" t="str">
            <v>Buca</v>
          </cell>
          <cell r="C984" t="str">
            <v>Getir Perakende Lojistik Anonim Şirketi</v>
          </cell>
        </row>
        <row r="985">
          <cell r="A985" t="str">
            <v>34CIL289</v>
          </cell>
          <cell r="B985" t="str">
            <v>Balçova</v>
          </cell>
          <cell r="C985" t="str">
            <v>Getir Perakende Lojistik Anonim Şirketi</v>
          </cell>
        </row>
        <row r="986">
          <cell r="A986" t="str">
            <v>34CIL294</v>
          </cell>
          <cell r="B986" t="str">
            <v>Güzelyalı</v>
          </cell>
          <cell r="C986" t="str">
            <v>Getir Perakende Lojistik Anonim Şirketi</v>
          </cell>
        </row>
        <row r="987">
          <cell r="A987" t="str">
            <v>34CIL304</v>
          </cell>
          <cell r="B987" t="str">
            <v>Kordon</v>
          </cell>
          <cell r="C987" t="str">
            <v>Getir Perakende Lojistik Anonim Şirketi</v>
          </cell>
        </row>
        <row r="988">
          <cell r="A988" t="str">
            <v>34CIL312</v>
          </cell>
          <cell r="B988" t="str">
            <v>Kordon</v>
          </cell>
          <cell r="C988" t="str">
            <v>Getir Perakende Lojistik Anonim Şirketi</v>
          </cell>
        </row>
        <row r="989">
          <cell r="A989" t="str">
            <v>34CIL315</v>
          </cell>
          <cell r="B989" t="str">
            <v>Buca</v>
          </cell>
          <cell r="C989" t="str">
            <v>Getir Perakende Lojistik Anonim Şirketi</v>
          </cell>
        </row>
        <row r="990">
          <cell r="A990" t="str">
            <v>34CIL343</v>
          </cell>
          <cell r="B990" t="str">
            <v>Karşıyaka</v>
          </cell>
          <cell r="C990" t="str">
            <v>Getir Perakende Lojistik Anonim Şirketi</v>
          </cell>
        </row>
        <row r="991">
          <cell r="A991" t="str">
            <v>34CIL344</v>
          </cell>
          <cell r="B991" t="str">
            <v>Karşıyaka</v>
          </cell>
          <cell r="C991" t="str">
            <v>Getir Perakende Lojistik Anonim Şirketi</v>
          </cell>
        </row>
        <row r="992">
          <cell r="A992" t="str">
            <v>34CIL368</v>
          </cell>
          <cell r="B992" t="str">
            <v>Bornova</v>
          </cell>
          <cell r="C992" t="str">
            <v>Getir Perakende Lojistik Anonim Şirketi</v>
          </cell>
        </row>
        <row r="993">
          <cell r="A993" t="str">
            <v>34CIL395</v>
          </cell>
          <cell r="B993" t="str">
            <v>Mavişehir</v>
          </cell>
          <cell r="C993" t="str">
            <v>Getir Perakende Lojistik Anonim Şirketi</v>
          </cell>
        </row>
        <row r="994">
          <cell r="A994" t="str">
            <v>34CIL622</v>
          </cell>
          <cell r="B994" t="str">
            <v>Çekmeköy</v>
          </cell>
          <cell r="C994" t="str">
            <v>Mustafa Teker Lojistik Gıda ve İnşaat İthalat İhracat Ticaret Limited Şirketi</v>
          </cell>
        </row>
        <row r="995">
          <cell r="A995" t="str">
            <v>34CIL636</v>
          </cell>
          <cell r="B995" t="str">
            <v>Buca</v>
          </cell>
          <cell r="C995" t="str">
            <v>Getir Perakende Lojistik Anonim Şirketi</v>
          </cell>
        </row>
        <row r="996">
          <cell r="A996" t="str">
            <v>34CIL654</v>
          </cell>
          <cell r="B996" t="str">
            <v>Karşıyaka</v>
          </cell>
          <cell r="C996" t="str">
            <v>Getir Perakende Lojistik Anonim Şirketi</v>
          </cell>
        </row>
        <row r="997">
          <cell r="A997" t="str">
            <v>34CIL663</v>
          </cell>
          <cell r="B997" t="str">
            <v>Bostanlı</v>
          </cell>
          <cell r="C997" t="str">
            <v>Getir Perakende Lojistik Anonim Şirketi</v>
          </cell>
        </row>
        <row r="998">
          <cell r="A998" t="str">
            <v>34CIL669</v>
          </cell>
          <cell r="B998" t="str">
            <v>Balçova</v>
          </cell>
          <cell r="C998" t="str">
            <v>Getir Perakende Lojistik Anonim Şirketi</v>
          </cell>
        </row>
        <row r="999">
          <cell r="A999" t="str">
            <v>34CIL696</v>
          </cell>
          <cell r="B999" t="str">
            <v>Karabağlar</v>
          </cell>
          <cell r="C999" t="str">
            <v>Getir Perakende Lojistik Anonim Şirketi</v>
          </cell>
        </row>
        <row r="1000">
          <cell r="A1000" t="str">
            <v>34CIL703</v>
          </cell>
          <cell r="B1000" t="str">
            <v>Kordon</v>
          </cell>
          <cell r="C1000" t="str">
            <v>Getir Perakende Lojistik Anonim Şirketi</v>
          </cell>
        </row>
        <row r="1001">
          <cell r="A1001" t="str">
            <v>34CIL707</v>
          </cell>
          <cell r="B1001" t="str">
            <v>Buca</v>
          </cell>
          <cell r="C1001" t="str">
            <v>Getir Perakende Lojistik Anonim Şirketi</v>
          </cell>
        </row>
        <row r="1002">
          <cell r="A1002" t="str">
            <v>34CIL724</v>
          </cell>
          <cell r="B1002" t="str">
            <v>Bostanlı</v>
          </cell>
          <cell r="C1002" t="str">
            <v>Getir Perakende Lojistik Anonim Şirketi</v>
          </cell>
        </row>
        <row r="1003">
          <cell r="A1003" t="str">
            <v>34CIL736</v>
          </cell>
          <cell r="B1003" t="str">
            <v>Bornova</v>
          </cell>
          <cell r="C1003" t="str">
            <v>Getir Perakende Lojistik Anonim Şirketi</v>
          </cell>
        </row>
        <row r="1004">
          <cell r="A1004" t="str">
            <v>34CIL739</v>
          </cell>
          <cell r="B1004" t="str">
            <v>Bornova</v>
          </cell>
          <cell r="C1004" t="str">
            <v>Getir Perakende Lojistik Anonim Şirketi</v>
          </cell>
        </row>
        <row r="1005">
          <cell r="A1005" t="str">
            <v>34CIL741</v>
          </cell>
          <cell r="B1005" t="str">
            <v>Karşıyaka</v>
          </cell>
          <cell r="C1005" t="str">
            <v>Getir Perakende Lojistik Anonim Şirketi</v>
          </cell>
        </row>
        <row r="1006">
          <cell r="A1006" t="str">
            <v>34CIL760</v>
          </cell>
          <cell r="B1006" t="str">
            <v>Karabağlar</v>
          </cell>
          <cell r="C1006" t="str">
            <v>Getir Perakende Lojistik Anonim Şirketi</v>
          </cell>
        </row>
        <row r="1007">
          <cell r="A1007" t="str">
            <v>34CIL787</v>
          </cell>
          <cell r="B1007" t="str">
            <v>Mavişehir</v>
          </cell>
          <cell r="C1007" t="str">
            <v>Getir Perakende Lojistik Anonim Şirketi</v>
          </cell>
        </row>
        <row r="1008">
          <cell r="A1008" t="str">
            <v>34CIL794</v>
          </cell>
          <cell r="B1008" t="str">
            <v>Karşıyaka</v>
          </cell>
          <cell r="C1008" t="str">
            <v>Getir Perakende Lojistik Anonim Şirketi</v>
          </cell>
        </row>
        <row r="1009">
          <cell r="A1009" t="str">
            <v>34CIL811</v>
          </cell>
          <cell r="B1009" t="str">
            <v>Kordon</v>
          </cell>
          <cell r="C1009" t="str">
            <v>Getir Perakende Lojistik Anonim Şirketi</v>
          </cell>
        </row>
        <row r="1010">
          <cell r="A1010" t="str">
            <v>34CIL813</v>
          </cell>
          <cell r="B1010" t="str">
            <v>Karabağlar</v>
          </cell>
          <cell r="C1010" t="str">
            <v>Getir Perakende Lojistik Anonim Şirketi</v>
          </cell>
        </row>
        <row r="1011">
          <cell r="A1011" t="str">
            <v>34CIL814</v>
          </cell>
          <cell r="B1011" t="str">
            <v>Buca</v>
          </cell>
          <cell r="C1011" t="str">
            <v>Getir Perakende Lojistik Anonim Şirketi</v>
          </cell>
        </row>
        <row r="1012">
          <cell r="A1012" t="str">
            <v>34CIL839</v>
          </cell>
          <cell r="B1012" t="str">
            <v>Güzelyalı</v>
          </cell>
          <cell r="C1012" t="str">
            <v>Getir Perakende Lojistik Anonim Şirketi</v>
          </cell>
        </row>
        <row r="1013">
          <cell r="A1013" t="str">
            <v>34CIL848</v>
          </cell>
          <cell r="B1013" t="str">
            <v>Balçova</v>
          </cell>
          <cell r="C1013" t="str">
            <v>Getir Perakende Lojistik Anonim Şirketi</v>
          </cell>
        </row>
        <row r="1014">
          <cell r="A1014" t="str">
            <v>34CIL862</v>
          </cell>
          <cell r="B1014" t="str">
            <v>Çekmeköy</v>
          </cell>
          <cell r="C1014" t="str">
            <v>Mustafa Teker Lojistik Gıda ve İnşaat İthalat İhracat Ticaret Limited Şirketi</v>
          </cell>
        </row>
        <row r="1015">
          <cell r="A1015" t="str">
            <v>34CIP401</v>
          </cell>
          <cell r="B1015" t="str">
            <v>Kandilli</v>
          </cell>
          <cell r="C1015" t="str">
            <v>Kadir Aytar</v>
          </cell>
        </row>
        <row r="1016">
          <cell r="A1016" t="str">
            <v>34CIS369</v>
          </cell>
          <cell r="B1016" t="str">
            <v>Vadi İstanbul</v>
          </cell>
          <cell r="C1016" t="str">
            <v>Samet Çalışır</v>
          </cell>
        </row>
        <row r="1017">
          <cell r="A1017" t="str">
            <v>34CIT440</v>
          </cell>
          <cell r="B1017" t="str">
            <v>Sarıyer</v>
          </cell>
          <cell r="C1017" t="str">
            <v>Ali Gümen &amp; İbrahim Akdere Adi Ortaklığı</v>
          </cell>
        </row>
        <row r="1018">
          <cell r="A1018" t="str">
            <v>34CJF933</v>
          </cell>
          <cell r="B1018" t="str">
            <v>Yaşamkent</v>
          </cell>
          <cell r="C1018" t="str">
            <v>Getir Perakende Lojistik Anonim Şirketi</v>
          </cell>
        </row>
        <row r="1019">
          <cell r="A1019" t="str">
            <v>34CJS310</v>
          </cell>
          <cell r="B1019" t="str">
            <v>Çukurambar</v>
          </cell>
          <cell r="C1019" t="str">
            <v>Getir Perakende Lojistik Anonim Şirketi</v>
          </cell>
        </row>
        <row r="1020">
          <cell r="A1020" t="str">
            <v>34CJU339</v>
          </cell>
          <cell r="B1020" t="str">
            <v>Seyranbağları</v>
          </cell>
          <cell r="C1020" t="str">
            <v>Getir Perakende Lojistik Anonim Şirketi</v>
          </cell>
        </row>
        <row r="1021">
          <cell r="A1021" t="str">
            <v>34CJU355</v>
          </cell>
          <cell r="B1021" t="str">
            <v>Çukurambar</v>
          </cell>
          <cell r="C1021" t="str">
            <v>Getir Perakende Lojistik Anonim Şirketi</v>
          </cell>
        </row>
        <row r="1022">
          <cell r="A1022" t="str">
            <v>34CJU358</v>
          </cell>
          <cell r="B1022" t="str">
            <v>Güneşli</v>
          </cell>
          <cell r="C1022" t="str">
            <v>Yunus Gül &amp; Serhat Duman Adi Ortaklığı</v>
          </cell>
        </row>
        <row r="1023">
          <cell r="A1023" t="str">
            <v>34CJU368</v>
          </cell>
          <cell r="B1023" t="str">
            <v>Seyranbağları</v>
          </cell>
          <cell r="C1023" t="str">
            <v>Getir Perakende Lojistik Anonim Şirketi</v>
          </cell>
        </row>
        <row r="1024">
          <cell r="A1024" t="str">
            <v>34CJU390</v>
          </cell>
          <cell r="B1024" t="str">
            <v>Anıttepe</v>
          </cell>
          <cell r="C1024" t="str">
            <v>Getir Perakende Lojistik Anonim Şirketi</v>
          </cell>
        </row>
        <row r="1025">
          <cell r="A1025" t="str">
            <v>34CJU419</v>
          </cell>
          <cell r="B1025" t="str">
            <v>Göksu Park</v>
          </cell>
          <cell r="C1025" t="str">
            <v>Getir Perakende Lojistik Anonim Şirketi</v>
          </cell>
        </row>
        <row r="1026">
          <cell r="A1026" t="str">
            <v>34CJU439</v>
          </cell>
          <cell r="B1026" t="str">
            <v>Keçiören</v>
          </cell>
          <cell r="C1026" t="str">
            <v>Getir Perakende Lojistik Anonim Şirketi</v>
          </cell>
        </row>
        <row r="1027">
          <cell r="A1027" t="str">
            <v>34CJU443</v>
          </cell>
          <cell r="B1027" t="str">
            <v>Seyranbağları</v>
          </cell>
          <cell r="C1027" t="str">
            <v>Getir Perakende Lojistik Anonim Şirketi</v>
          </cell>
        </row>
        <row r="1028">
          <cell r="A1028" t="str">
            <v>34CJU447</v>
          </cell>
          <cell r="B1028" t="str">
            <v>Güneşli</v>
          </cell>
          <cell r="C1028" t="str">
            <v>Yunus Gül &amp; Serhat Duman Adi Ortaklığı</v>
          </cell>
        </row>
        <row r="1029">
          <cell r="A1029" t="str">
            <v>34CJU453</v>
          </cell>
          <cell r="B1029" t="str">
            <v>Keçiören</v>
          </cell>
          <cell r="C1029" t="str">
            <v>Getir Perakende Lojistik Anonim Şirketi</v>
          </cell>
        </row>
        <row r="1030">
          <cell r="A1030" t="str">
            <v>34CJU465</v>
          </cell>
          <cell r="B1030" t="str">
            <v>Güneşli</v>
          </cell>
          <cell r="C1030" t="str">
            <v>Yunus Gül &amp; Serhat Duman Adi Ortaklığı</v>
          </cell>
        </row>
        <row r="1031">
          <cell r="A1031" t="str">
            <v>34CJU480</v>
          </cell>
          <cell r="B1031" t="str">
            <v>Birlik</v>
          </cell>
          <cell r="C1031" t="str">
            <v>Getir Perakende Lojistik Anonim Şirketi</v>
          </cell>
        </row>
        <row r="1032">
          <cell r="A1032" t="str">
            <v>34CJU484</v>
          </cell>
          <cell r="B1032" t="str">
            <v>Demetevler</v>
          </cell>
          <cell r="C1032" t="str">
            <v>Getir Perakende Lojistik Anonim Şirketi</v>
          </cell>
        </row>
        <row r="1033">
          <cell r="A1033" t="str">
            <v>34CJU518</v>
          </cell>
          <cell r="B1033" t="str">
            <v>Birlik</v>
          </cell>
          <cell r="C1033" t="str">
            <v>Getir Perakende Lojistik Anonim Şirketi</v>
          </cell>
        </row>
        <row r="1034">
          <cell r="A1034" t="str">
            <v>34CJU527</v>
          </cell>
          <cell r="B1034" t="str">
            <v>Çukurambar</v>
          </cell>
          <cell r="C1034" t="str">
            <v>Getir Perakende Lojistik Anonim Şirketi</v>
          </cell>
        </row>
        <row r="1035">
          <cell r="A1035" t="str">
            <v>34CJU548</v>
          </cell>
          <cell r="B1035" t="str">
            <v>Güneşli</v>
          </cell>
          <cell r="C1035" t="str">
            <v>Yunus Gül &amp; Serhat Duman Adi Ortaklığı</v>
          </cell>
        </row>
        <row r="1036">
          <cell r="A1036" t="str">
            <v>34CJU557</v>
          </cell>
          <cell r="B1036" t="str">
            <v>Seyranbağları</v>
          </cell>
          <cell r="C1036" t="str">
            <v>Getir Perakende Lojistik Anonim Şirketi</v>
          </cell>
        </row>
        <row r="1037">
          <cell r="A1037" t="str">
            <v>34CJU572</v>
          </cell>
          <cell r="B1037" t="str">
            <v>Keçiören</v>
          </cell>
          <cell r="C1037" t="str">
            <v>Getir Perakende Lojistik Anonim Şirketi</v>
          </cell>
        </row>
        <row r="1038">
          <cell r="A1038" t="str">
            <v>34CJU578</v>
          </cell>
          <cell r="B1038" t="str">
            <v>Seyranbağları</v>
          </cell>
          <cell r="C1038" t="str">
            <v>Getir Perakende Lojistik Anonim Şirketi</v>
          </cell>
        </row>
        <row r="1039">
          <cell r="A1039" t="str">
            <v>34CJU592</v>
          </cell>
          <cell r="B1039" t="str">
            <v>Keçiören</v>
          </cell>
          <cell r="C1039" t="str">
            <v>Getir Perakende Lojistik Anonim Şirketi</v>
          </cell>
        </row>
        <row r="1040">
          <cell r="A1040" t="str">
            <v>34CJU607</v>
          </cell>
          <cell r="B1040" t="str">
            <v>Göksu Park</v>
          </cell>
          <cell r="C1040" t="str">
            <v>Getir Perakende Lojistik Anonim Şirketi</v>
          </cell>
        </row>
        <row r="1041">
          <cell r="A1041" t="str">
            <v>34CJU616</v>
          </cell>
          <cell r="B1041" t="str">
            <v>Güneşli</v>
          </cell>
          <cell r="C1041" t="str">
            <v>Yunus Gül &amp; Serhat Duman Adi Ortaklığı</v>
          </cell>
        </row>
        <row r="1042">
          <cell r="A1042" t="str">
            <v>34CJU626</v>
          </cell>
          <cell r="B1042" t="str">
            <v>Seyranbağları</v>
          </cell>
          <cell r="C1042" t="str">
            <v>Getir Perakende Lojistik Anonim Şirketi</v>
          </cell>
        </row>
        <row r="1043">
          <cell r="A1043" t="str">
            <v>34CJU655</v>
          </cell>
          <cell r="B1043" t="str">
            <v>Çukurambar</v>
          </cell>
          <cell r="C1043" t="str">
            <v>Getir Perakende Lojistik Anonim Şirketi</v>
          </cell>
        </row>
        <row r="1044">
          <cell r="A1044" t="str">
            <v>34CJU668</v>
          </cell>
          <cell r="B1044" t="str">
            <v>Birlik</v>
          </cell>
          <cell r="C1044" t="str">
            <v>Getir Perakende Lojistik Anonim Şirketi</v>
          </cell>
        </row>
        <row r="1045">
          <cell r="A1045" t="str">
            <v>34CJU694</v>
          </cell>
          <cell r="B1045" t="str">
            <v>Güneşli</v>
          </cell>
          <cell r="C1045" t="str">
            <v>Yunus Gül &amp; Serhat Duman Adi Ortaklığı</v>
          </cell>
        </row>
        <row r="1046">
          <cell r="A1046" t="str">
            <v>34CJU713</v>
          </cell>
          <cell r="B1046" t="str">
            <v>Göksu Park</v>
          </cell>
          <cell r="C1046" t="str">
            <v>Getir Perakende Lojistik Anonim Şirketi</v>
          </cell>
        </row>
        <row r="1047">
          <cell r="A1047" t="str">
            <v>34CJU747</v>
          </cell>
          <cell r="B1047" t="str">
            <v>Birlik</v>
          </cell>
          <cell r="C1047" t="str">
            <v>Getir Perakende Lojistik Anonim Şirketi</v>
          </cell>
        </row>
        <row r="1048">
          <cell r="A1048" t="str">
            <v>34CJU749</v>
          </cell>
          <cell r="B1048" t="str">
            <v>Göksu Park</v>
          </cell>
          <cell r="C1048" t="str">
            <v>Getir Perakende Lojistik Anonim Şirketi</v>
          </cell>
        </row>
        <row r="1049">
          <cell r="A1049" t="str">
            <v>34CJU788</v>
          </cell>
          <cell r="B1049" t="str">
            <v>Oran</v>
          </cell>
          <cell r="C1049" t="str">
            <v>Getir Perakende Lojistik Anonim Şirketi</v>
          </cell>
        </row>
        <row r="1050">
          <cell r="A1050" t="str">
            <v>34CJU789</v>
          </cell>
          <cell r="B1050" t="str">
            <v>Demetevler</v>
          </cell>
          <cell r="C1050" t="str">
            <v>Getir Perakende Lojistik Anonim Şirketi</v>
          </cell>
        </row>
        <row r="1051">
          <cell r="A1051" t="str">
            <v>34CJU817</v>
          </cell>
          <cell r="B1051" t="str">
            <v>Güneşli</v>
          </cell>
          <cell r="C1051" t="str">
            <v>Yunus Gül &amp; Serhat Duman Adi Ortaklığı</v>
          </cell>
        </row>
        <row r="1052">
          <cell r="A1052" t="str">
            <v>34CJV010</v>
          </cell>
          <cell r="B1052" t="str">
            <v>Seyranbağları</v>
          </cell>
          <cell r="C1052" t="str">
            <v>Getir Perakende Lojistik Anonim Şirketi</v>
          </cell>
        </row>
        <row r="1053">
          <cell r="A1053" t="str">
            <v>34CJV035</v>
          </cell>
          <cell r="B1053" t="str">
            <v>Keçiören</v>
          </cell>
          <cell r="C1053" t="str">
            <v>Getir Perakende Lojistik Anonim Şirketi</v>
          </cell>
        </row>
        <row r="1054">
          <cell r="A1054" t="str">
            <v>34CJV041</v>
          </cell>
          <cell r="B1054" t="str">
            <v>Çukurambar</v>
          </cell>
          <cell r="C1054" t="str">
            <v>Getir Perakende Lojistik Anonim Şirketi</v>
          </cell>
        </row>
        <row r="1055">
          <cell r="A1055" t="str">
            <v>34CJV064</v>
          </cell>
          <cell r="B1055" t="str">
            <v>Keçiören</v>
          </cell>
          <cell r="C1055" t="str">
            <v>Getir Perakende Lojistik Anonim Şirketi</v>
          </cell>
        </row>
        <row r="1056">
          <cell r="A1056" t="str">
            <v>34CJV088</v>
          </cell>
          <cell r="B1056" t="str">
            <v>Birlik</v>
          </cell>
          <cell r="C1056" t="str">
            <v>Getir Perakende Lojistik Anonim Şirketi</v>
          </cell>
        </row>
        <row r="1057">
          <cell r="A1057" t="str">
            <v>34CJV099</v>
          </cell>
          <cell r="B1057" t="str">
            <v>Keçiören</v>
          </cell>
          <cell r="C1057" t="str">
            <v>Getir Perakende Lojistik Anonim Şirketi</v>
          </cell>
        </row>
        <row r="1058">
          <cell r="A1058" t="str">
            <v>34CJV116</v>
          </cell>
          <cell r="B1058" t="str">
            <v>Güneşli</v>
          </cell>
          <cell r="C1058" t="str">
            <v>Yunus Gül &amp; Serhat Duman Adi Ortaklığı</v>
          </cell>
        </row>
        <row r="1059">
          <cell r="A1059" t="str">
            <v>34CJV298</v>
          </cell>
          <cell r="B1059" t="str">
            <v>Yaşamkent</v>
          </cell>
          <cell r="C1059" t="str">
            <v>Getir Perakende Lojistik Anonim Şirketi</v>
          </cell>
        </row>
        <row r="1060">
          <cell r="A1060" t="str">
            <v>34CJV355</v>
          </cell>
          <cell r="B1060" t="str">
            <v>Birlik</v>
          </cell>
          <cell r="C1060" t="str">
            <v>Getir Perakende Lojistik Anonim Şirketi</v>
          </cell>
        </row>
        <row r="1061">
          <cell r="A1061" t="str">
            <v>34CJV749</v>
          </cell>
          <cell r="B1061" t="str">
            <v>Yaşamkent</v>
          </cell>
          <cell r="C1061" t="str">
            <v>Getir Perakende Lojistik Anonim Şirketi</v>
          </cell>
        </row>
        <row r="1062">
          <cell r="A1062" t="str">
            <v>34CJV754</v>
          </cell>
          <cell r="B1062" t="str">
            <v>Kartal</v>
          </cell>
          <cell r="C1062" t="str">
            <v>Şeker Metal Lojistik Gıda İnşaat Otomotiv Emlak Sanayi ve Ticaret Anonim Şirketi</v>
          </cell>
        </row>
        <row r="1063">
          <cell r="A1063" t="str">
            <v>34CJV763</v>
          </cell>
          <cell r="B1063" t="str">
            <v>Çayyolu</v>
          </cell>
          <cell r="C1063" t="str">
            <v>Getir Perakende Lojistik Anonim Şirketi</v>
          </cell>
        </row>
        <row r="1064">
          <cell r="A1064" t="str">
            <v>34CJV794</v>
          </cell>
          <cell r="B1064" t="str">
            <v>Kartal</v>
          </cell>
          <cell r="C1064" t="str">
            <v>Şeker Metal Lojistik Gıda İnşaat Otomotiv Emlak Sanayi ve Ticaret Anonim Şirketi</v>
          </cell>
        </row>
        <row r="1065">
          <cell r="A1065" t="str">
            <v>34CJV819</v>
          </cell>
          <cell r="B1065" t="str">
            <v>Kartal</v>
          </cell>
          <cell r="C1065" t="str">
            <v>Şeker Metal Lojistik Gıda İnşaat Otomotiv Emlak Sanayi ve Ticaret Anonim Şirketi</v>
          </cell>
        </row>
        <row r="1066">
          <cell r="A1066" t="str">
            <v>34CJV826</v>
          </cell>
          <cell r="B1066" t="str">
            <v>Ayrancı</v>
          </cell>
          <cell r="C1066" t="str">
            <v>Getir Perakende Lojistik Anonim Şirketi</v>
          </cell>
        </row>
        <row r="1067">
          <cell r="A1067" t="str">
            <v>34CJV839</v>
          </cell>
          <cell r="B1067" t="str">
            <v>Kartal</v>
          </cell>
          <cell r="C1067" t="str">
            <v>Şeker Metal Lojistik Gıda İnşaat Otomotiv Emlak Sanayi ve Ticaret Anonim Şirketi</v>
          </cell>
        </row>
        <row r="1068">
          <cell r="A1068" t="str">
            <v>34CJV888</v>
          </cell>
          <cell r="B1068" t="str">
            <v>Dragos</v>
          </cell>
          <cell r="C1068" t="str">
            <v>Şeker Metal Lojistik Gıda İnşaat Otomotiv Emlak Sanayi ve Ticaret Anonim Şirketi</v>
          </cell>
        </row>
        <row r="1069">
          <cell r="A1069" t="str">
            <v>34CJV912</v>
          </cell>
          <cell r="B1069" t="str">
            <v>Yaşamkent</v>
          </cell>
          <cell r="C1069" t="str">
            <v>Getir Perakende Lojistik Anonim Şirketi</v>
          </cell>
        </row>
        <row r="1070">
          <cell r="A1070" t="str">
            <v>34CJV928</v>
          </cell>
          <cell r="B1070" t="str">
            <v>Oran</v>
          </cell>
          <cell r="C1070" t="str">
            <v>Getir Perakende Lojistik Anonim Şirketi</v>
          </cell>
        </row>
        <row r="1071">
          <cell r="A1071" t="str">
            <v>34CJV949</v>
          </cell>
          <cell r="B1071" t="str">
            <v>Çekirge</v>
          </cell>
          <cell r="C1071" t="str">
            <v>Getir Perakende Lojistik Anonim Şirketi</v>
          </cell>
        </row>
        <row r="1072">
          <cell r="A1072" t="str">
            <v>34CJV980</v>
          </cell>
          <cell r="B1072" t="str">
            <v>Göksu Park</v>
          </cell>
          <cell r="C1072" t="str">
            <v>Getir Perakende Lojistik Anonim Şirketi</v>
          </cell>
        </row>
        <row r="1073">
          <cell r="A1073" t="str">
            <v>34CJY011</v>
          </cell>
          <cell r="B1073" t="str">
            <v>Anıttepe</v>
          </cell>
          <cell r="C1073" t="str">
            <v>Getir Perakende Lojistik Anonim Şirketi</v>
          </cell>
        </row>
        <row r="1074">
          <cell r="A1074" t="str">
            <v>34CJY036</v>
          </cell>
          <cell r="B1074" t="str">
            <v>Eryaman</v>
          </cell>
          <cell r="C1074" t="str">
            <v>Getir Perakende Lojistik Anonim Şirketi</v>
          </cell>
        </row>
        <row r="1075">
          <cell r="A1075" t="str">
            <v>34CJY041</v>
          </cell>
          <cell r="B1075" t="str">
            <v>Ayrancı</v>
          </cell>
          <cell r="C1075" t="str">
            <v>Getir Perakende Lojistik Anonim Şirketi</v>
          </cell>
        </row>
        <row r="1076">
          <cell r="A1076" t="str">
            <v>34CJY085</v>
          </cell>
          <cell r="B1076" t="str">
            <v>Demetevler</v>
          </cell>
          <cell r="C1076" t="str">
            <v>Getir Perakende Lojistik Anonim Şirketi</v>
          </cell>
        </row>
        <row r="1077">
          <cell r="A1077" t="str">
            <v>34CJY112</v>
          </cell>
          <cell r="B1077" t="str">
            <v>İhsaniye</v>
          </cell>
          <cell r="C1077" t="str">
            <v>Getir Perakende Lojistik Anonim Şirketi</v>
          </cell>
        </row>
        <row r="1078">
          <cell r="A1078" t="str">
            <v>34CJY125</v>
          </cell>
          <cell r="B1078" t="str">
            <v>Oran</v>
          </cell>
          <cell r="C1078" t="str">
            <v>Getir Perakende Lojistik Anonim Şirketi</v>
          </cell>
        </row>
        <row r="1079">
          <cell r="A1079" t="str">
            <v>34CJY276</v>
          </cell>
          <cell r="B1079" t="str">
            <v>Anıttepe</v>
          </cell>
          <cell r="C1079" t="str">
            <v>Getir Perakende Lojistik Anonim Şirketi</v>
          </cell>
        </row>
        <row r="1080">
          <cell r="A1080" t="str">
            <v>34CJY280</v>
          </cell>
          <cell r="B1080" t="str">
            <v>İhsaniye</v>
          </cell>
          <cell r="C1080" t="str">
            <v>Getir Perakende Lojistik Anonim Şirketi</v>
          </cell>
        </row>
        <row r="1081">
          <cell r="A1081" t="str">
            <v>34CJY285</v>
          </cell>
          <cell r="B1081" t="str">
            <v>Çayyolu</v>
          </cell>
          <cell r="C1081" t="str">
            <v>Getir Perakende Lojistik Anonim Şirketi</v>
          </cell>
        </row>
        <row r="1082">
          <cell r="A1082" t="str">
            <v>34CJY291</v>
          </cell>
          <cell r="B1082" t="str">
            <v>Yaşamkent</v>
          </cell>
          <cell r="C1082" t="str">
            <v>Getir Perakende Lojistik Anonim Şirketi</v>
          </cell>
        </row>
        <row r="1083">
          <cell r="A1083" t="str">
            <v>34CJY302</v>
          </cell>
          <cell r="B1083" t="str">
            <v>Anıttepe</v>
          </cell>
          <cell r="C1083" t="str">
            <v>Getir Perakende Lojistik Anonim Şirketi</v>
          </cell>
        </row>
        <row r="1084">
          <cell r="A1084" t="str">
            <v>34CJY308</v>
          </cell>
          <cell r="B1084" t="str">
            <v>Anıttepe</v>
          </cell>
          <cell r="C1084" t="str">
            <v>Getir Perakende Lojistik Anonim Şirketi</v>
          </cell>
        </row>
        <row r="1085">
          <cell r="A1085" t="str">
            <v>34CJY310</v>
          </cell>
          <cell r="B1085" t="str">
            <v>Anıttepe</v>
          </cell>
          <cell r="C1085" t="str">
            <v>Getir Perakende Lojistik Anonim Şirketi</v>
          </cell>
        </row>
        <row r="1086">
          <cell r="A1086" t="str">
            <v>34CJY319</v>
          </cell>
          <cell r="B1086" t="str">
            <v>Oran</v>
          </cell>
          <cell r="C1086" t="str">
            <v>Getir Perakende Lojistik Anonim Şirketi</v>
          </cell>
        </row>
        <row r="1087">
          <cell r="A1087" t="str">
            <v>34CJY321</v>
          </cell>
          <cell r="B1087" t="str">
            <v>Keçiören</v>
          </cell>
          <cell r="C1087" t="str">
            <v>Getir Perakende Lojistik Anonim Şirketi</v>
          </cell>
        </row>
        <row r="1088">
          <cell r="A1088" t="str">
            <v>34CJY336</v>
          </cell>
          <cell r="B1088" t="str">
            <v>Kartal</v>
          </cell>
          <cell r="C1088" t="str">
            <v>Şeker Metal Lojistik Gıda İnşaat Otomotiv Emlak Sanayi ve Ticaret Anonim Şirketi</v>
          </cell>
        </row>
        <row r="1089">
          <cell r="A1089" t="str">
            <v>34CJY349</v>
          </cell>
          <cell r="B1089" t="str">
            <v>Ayrancı</v>
          </cell>
          <cell r="C1089" t="str">
            <v>Getir Perakende Lojistik Anonim Şirketi</v>
          </cell>
        </row>
        <row r="1090">
          <cell r="A1090" t="str">
            <v>34CJY350</v>
          </cell>
          <cell r="B1090" t="str">
            <v>Çukurambar</v>
          </cell>
          <cell r="C1090" t="str">
            <v>Getir Perakende Lojistik Anonim Şirketi</v>
          </cell>
        </row>
        <row r="1091">
          <cell r="A1091" t="str">
            <v>34CJY378</v>
          </cell>
          <cell r="B1091" t="str">
            <v>Çukurambar</v>
          </cell>
          <cell r="C1091" t="str">
            <v>Getir Perakende Lojistik Anonim Şirketi</v>
          </cell>
        </row>
        <row r="1092">
          <cell r="A1092" t="str">
            <v>34CJY406</v>
          </cell>
          <cell r="B1092" t="str">
            <v>Anıttepe</v>
          </cell>
          <cell r="C1092" t="str">
            <v>Getir Perakende Lojistik Anonim Şirketi</v>
          </cell>
        </row>
        <row r="1093">
          <cell r="A1093" t="str">
            <v>34CJY428</v>
          </cell>
          <cell r="B1093" t="str">
            <v>Ayrancı</v>
          </cell>
          <cell r="C1093" t="str">
            <v>Getir Perakende Lojistik Anonim Şirketi</v>
          </cell>
        </row>
        <row r="1094">
          <cell r="A1094" t="str">
            <v>34CJY432</v>
          </cell>
          <cell r="B1094" t="str">
            <v>Oran</v>
          </cell>
          <cell r="C1094" t="str">
            <v>Getir Perakende Lojistik Anonim Şirketi</v>
          </cell>
        </row>
        <row r="1095">
          <cell r="A1095" t="str">
            <v>34CJY445</v>
          </cell>
          <cell r="B1095" t="str">
            <v>Anıttepe</v>
          </cell>
          <cell r="C1095" t="str">
            <v>Getir Perakende Lojistik Anonim Şirketi</v>
          </cell>
        </row>
        <row r="1096">
          <cell r="A1096" t="str">
            <v>34CJY549</v>
          </cell>
          <cell r="B1096" t="str">
            <v>Oran</v>
          </cell>
          <cell r="C1096" t="str">
            <v>Getir Perakende Lojistik Anonim Şirketi</v>
          </cell>
        </row>
        <row r="1097">
          <cell r="A1097" t="str">
            <v>34CJY597</v>
          </cell>
          <cell r="B1097" t="str">
            <v>Kartal</v>
          </cell>
          <cell r="C1097" t="str">
            <v>Şeker Metal Lojistik Gıda İnşaat Otomotiv Emlak Sanayi ve Ticaret Anonim Şirketi</v>
          </cell>
        </row>
        <row r="1098">
          <cell r="A1098" t="str">
            <v>34CJY636</v>
          </cell>
          <cell r="B1098" t="str">
            <v>Demetevler</v>
          </cell>
          <cell r="C1098" t="str">
            <v>Getir Perakende Lojistik Anonim Şirketi</v>
          </cell>
        </row>
        <row r="1099">
          <cell r="A1099" t="str">
            <v>34CJY662</v>
          </cell>
          <cell r="B1099" t="str">
            <v>Çukurambar</v>
          </cell>
          <cell r="C1099" t="str">
            <v>Getir Perakende Lojistik Anonim Şirketi</v>
          </cell>
        </row>
        <row r="1100">
          <cell r="A1100" t="str">
            <v>34CJY698</v>
          </cell>
          <cell r="B1100" t="str">
            <v>Ayrancı</v>
          </cell>
          <cell r="C1100" t="str">
            <v>Getir Perakende Lojistik Anonim Şirketi</v>
          </cell>
        </row>
        <row r="1101">
          <cell r="A1101" t="str">
            <v>34CJY771</v>
          </cell>
          <cell r="B1101" t="str">
            <v>Demetevler</v>
          </cell>
          <cell r="C1101" t="str">
            <v>Getir Perakende Lojistik Anonim Şirketi</v>
          </cell>
        </row>
        <row r="1102">
          <cell r="A1102" t="str">
            <v>34CJY813</v>
          </cell>
          <cell r="B1102" t="str">
            <v>Kartal</v>
          </cell>
          <cell r="C1102" t="str">
            <v>Şeker Metal Lojistik Gıda İnşaat Otomotiv Emlak Sanayi ve Ticaret Anonim Şirketi</v>
          </cell>
        </row>
        <row r="1103">
          <cell r="A1103" t="str">
            <v>34CJY897</v>
          </cell>
          <cell r="B1103" t="str">
            <v>Çayyolu</v>
          </cell>
          <cell r="C1103" t="str">
            <v>Getir Perakende Lojistik Anonim Şirketi</v>
          </cell>
        </row>
        <row r="1104">
          <cell r="A1104" t="str">
            <v>34CJY931</v>
          </cell>
          <cell r="B1104" t="str">
            <v>Çayyolu</v>
          </cell>
          <cell r="C1104" t="str">
            <v>Getir Perakende Lojistik Anonim Şirketi</v>
          </cell>
        </row>
        <row r="1105">
          <cell r="A1105" t="str">
            <v>34CJY952</v>
          </cell>
          <cell r="B1105" t="str">
            <v>Demetevler</v>
          </cell>
          <cell r="C1105" t="str">
            <v>Getir Perakende Lojistik Anonim Şirketi</v>
          </cell>
        </row>
        <row r="1106">
          <cell r="A1106" t="str">
            <v>34CKF533</v>
          </cell>
          <cell r="B1106" t="str">
            <v>Balçova</v>
          </cell>
          <cell r="C1106" t="str">
            <v>Getir Perakende Lojistik Anonim Şirketi</v>
          </cell>
        </row>
        <row r="1107">
          <cell r="A1107" t="str">
            <v>34CKL412</v>
          </cell>
          <cell r="B1107" t="str">
            <v>Özlüce</v>
          </cell>
          <cell r="C1107" t="str">
            <v>Getir Perakende Lojistik Anonim Şirketi</v>
          </cell>
        </row>
        <row r="1108">
          <cell r="A1108" t="str">
            <v>34CKL426</v>
          </cell>
          <cell r="B1108" t="str">
            <v>Görükle</v>
          </cell>
          <cell r="C1108" t="str">
            <v>Getir Perakende Lojistik Anonim Şirketi</v>
          </cell>
        </row>
        <row r="1109">
          <cell r="A1109" t="str">
            <v>34CKL908</v>
          </cell>
          <cell r="B1109" t="str">
            <v>İhsaniye</v>
          </cell>
          <cell r="C1109" t="str">
            <v>Getir Perakende Lojistik Anonim Şirketi</v>
          </cell>
        </row>
        <row r="1110">
          <cell r="A1110" t="str">
            <v>34CKM083</v>
          </cell>
          <cell r="B1110" t="str">
            <v>Piyalepaşa</v>
          </cell>
          <cell r="C1110" t="str">
            <v>Cevherun Dağıtım ve Gıda Sanayi Ve Ticaret Limited Şirketi</v>
          </cell>
        </row>
        <row r="1111">
          <cell r="A1111" t="str">
            <v>34CL1493</v>
          </cell>
          <cell r="B1111" t="str">
            <v>Başakşehir</v>
          </cell>
          <cell r="C1111" t="str">
            <v>Caspi Pearl Gıda İnşaat Turizm Otomotiv Nakliye Petrol Danışmanlık Sanayi Ve Ticaret Limited Şirketi</v>
          </cell>
        </row>
        <row r="1112">
          <cell r="A1112" t="str">
            <v>34CLA616</v>
          </cell>
          <cell r="B1112" t="str">
            <v>Karlıktepe</v>
          </cell>
          <cell r="C1112" t="str">
            <v>Mert Can</v>
          </cell>
        </row>
        <row r="1113">
          <cell r="A1113" t="str">
            <v>34CLA622</v>
          </cell>
          <cell r="B1113" t="str">
            <v>Beşevler</v>
          </cell>
          <cell r="C1113" t="str">
            <v>Getir Perakende Lojistik Anonim Şirketi</v>
          </cell>
        </row>
        <row r="1114">
          <cell r="A1114" t="str">
            <v>34CLA639</v>
          </cell>
          <cell r="B1114" t="str">
            <v>Görükle</v>
          </cell>
          <cell r="C1114" t="str">
            <v>Getir Perakende Lojistik Anonim Şirketi</v>
          </cell>
        </row>
        <row r="1115">
          <cell r="A1115" t="str">
            <v>34CLA642</v>
          </cell>
          <cell r="B1115" t="str">
            <v>Piyalepaşa</v>
          </cell>
          <cell r="C1115" t="str">
            <v>Cevherun Dağıtım ve Gıda Sanayi Ve Ticaret Limited Şirketi</v>
          </cell>
        </row>
        <row r="1116">
          <cell r="A1116" t="str">
            <v>34CLA646</v>
          </cell>
          <cell r="B1116" t="str">
            <v>Beşevler</v>
          </cell>
          <cell r="C1116" t="str">
            <v>Getir Perakende Lojistik Anonim Şirketi</v>
          </cell>
        </row>
        <row r="1117">
          <cell r="A1117" t="str">
            <v>34CLA666</v>
          </cell>
          <cell r="B1117" t="str">
            <v>Piyalepaşa</v>
          </cell>
          <cell r="C1117" t="str">
            <v>Cevherun Dağıtım ve Gıda Sanayi Ve Ticaret Limited Şirketi</v>
          </cell>
        </row>
        <row r="1118">
          <cell r="A1118" t="str">
            <v>34CLA674</v>
          </cell>
          <cell r="B1118" t="str">
            <v>Görükle</v>
          </cell>
          <cell r="C1118" t="str">
            <v>Getir Perakende Lojistik Anonim Şirketi</v>
          </cell>
        </row>
        <row r="1119">
          <cell r="A1119" t="str">
            <v>34CLA707</v>
          </cell>
          <cell r="B1119" t="str">
            <v>Dudullu</v>
          </cell>
          <cell r="C1119" t="str">
            <v>Erol Akgün</v>
          </cell>
        </row>
        <row r="1120">
          <cell r="A1120" t="str">
            <v>34CLA723</v>
          </cell>
          <cell r="B1120" t="str">
            <v>Vadi İstanbul</v>
          </cell>
          <cell r="C1120" t="str">
            <v>Samet Çalışır</v>
          </cell>
        </row>
        <row r="1121">
          <cell r="A1121" t="str">
            <v>34CLA729</v>
          </cell>
          <cell r="B1121" t="str">
            <v>Ataköy</v>
          </cell>
          <cell r="C1121" t="str">
            <v>Ferhat Çoban</v>
          </cell>
        </row>
        <row r="1122">
          <cell r="A1122" t="str">
            <v>34CLA732</v>
          </cell>
          <cell r="B1122" t="str">
            <v>Basın Ekspres</v>
          </cell>
          <cell r="C1122" t="str">
            <v>Deng İthalat İhracat İnşaat Tekstil İletişim San ve Tic Ltd Şti</v>
          </cell>
        </row>
        <row r="1123">
          <cell r="A1123" t="str">
            <v>34CLA754</v>
          </cell>
          <cell r="B1123" t="str">
            <v>Özlüce</v>
          </cell>
          <cell r="C1123" t="str">
            <v>Getir Perakende Lojistik Anonim Şirketi</v>
          </cell>
        </row>
        <row r="1124">
          <cell r="A1124" t="str">
            <v>34CLA756</v>
          </cell>
          <cell r="B1124" t="str">
            <v>Ataköy</v>
          </cell>
          <cell r="C1124" t="str">
            <v>Ferhat Çoban</v>
          </cell>
        </row>
        <row r="1125">
          <cell r="A1125" t="str">
            <v>34CLA760</v>
          </cell>
          <cell r="B1125" t="str">
            <v>Güngören</v>
          </cell>
          <cell r="C1125" t="str">
            <v>Rüçhan Özkan</v>
          </cell>
        </row>
        <row r="1126">
          <cell r="A1126" t="str">
            <v>34CLA786</v>
          </cell>
          <cell r="B1126" t="str">
            <v>Aydos</v>
          </cell>
          <cell r="C1126" t="str">
            <v>Umta Gıda Lojistik Ticaret Limited Şirketi</v>
          </cell>
        </row>
        <row r="1127">
          <cell r="A1127" t="str">
            <v>34CLA790</v>
          </cell>
          <cell r="B1127" t="str">
            <v>Piyalepaşa</v>
          </cell>
          <cell r="C1127" t="str">
            <v>Cevherun Dağıtım ve Gıda Sanayi Ve Ticaret Limited Şirketi</v>
          </cell>
        </row>
        <row r="1128">
          <cell r="A1128" t="str">
            <v>34CLA807</v>
          </cell>
          <cell r="B1128" t="str">
            <v>Yıldıztabya</v>
          </cell>
          <cell r="C1128" t="str">
            <v>Yenka Dağıtım ve Gıda Sanayi Ticaret Limited Şirketi</v>
          </cell>
        </row>
        <row r="1129">
          <cell r="A1129" t="str">
            <v>34CLA822</v>
          </cell>
          <cell r="B1129" t="str">
            <v>Piyalepaşa</v>
          </cell>
          <cell r="C1129" t="str">
            <v>Cevherun Dağıtım ve Gıda Sanayi Ve Ticaret Limited Şirketi</v>
          </cell>
        </row>
        <row r="1130">
          <cell r="A1130" t="str">
            <v>34CLA863</v>
          </cell>
          <cell r="B1130" t="str">
            <v>Çekirge</v>
          </cell>
          <cell r="C1130" t="str">
            <v>Getir Perakende Lojistik Anonim Şirketi</v>
          </cell>
        </row>
        <row r="1131">
          <cell r="A1131" t="str">
            <v>34CLA871</v>
          </cell>
          <cell r="B1131" t="str">
            <v>Özlüce</v>
          </cell>
          <cell r="C1131" t="str">
            <v>Getir Perakende Lojistik Anonim Şirketi</v>
          </cell>
        </row>
        <row r="1132">
          <cell r="A1132" t="str">
            <v>34CLA882</v>
          </cell>
          <cell r="B1132" t="str">
            <v>Piyalepaşa</v>
          </cell>
          <cell r="C1132" t="str">
            <v>Cevherun Dağıtım ve Gıda Sanayi Ve Ticaret Limited Şirketi</v>
          </cell>
        </row>
        <row r="1133">
          <cell r="A1133" t="str">
            <v>34CLA929</v>
          </cell>
          <cell r="B1133" t="str">
            <v>Yıldıztabya</v>
          </cell>
          <cell r="C1133" t="str">
            <v>Yenka Dağıtım ve Gıda Sanayi Ticaret Limited Şirketi</v>
          </cell>
        </row>
        <row r="1134">
          <cell r="A1134" t="str">
            <v>34CLA971</v>
          </cell>
          <cell r="B1134" t="str">
            <v>Beşevler</v>
          </cell>
          <cell r="C1134" t="str">
            <v>Getir Perakende Lojistik Anonim Şirketi</v>
          </cell>
        </row>
        <row r="1135">
          <cell r="A1135" t="str">
            <v>34CLA991</v>
          </cell>
          <cell r="B1135" t="str">
            <v>Özlüce</v>
          </cell>
          <cell r="C1135" t="str">
            <v>Getir Perakende Lojistik Anonim Şirketi</v>
          </cell>
        </row>
        <row r="1136">
          <cell r="A1136" t="str">
            <v>34CLB011</v>
          </cell>
          <cell r="B1136" t="str">
            <v>Soğanlık</v>
          </cell>
          <cell r="C1136" t="str">
            <v>Mert Can</v>
          </cell>
        </row>
        <row r="1137">
          <cell r="A1137" t="str">
            <v>34CLB057</v>
          </cell>
          <cell r="B1137" t="str">
            <v>Ataköy</v>
          </cell>
          <cell r="C1137" t="str">
            <v>Ferhat Çoban</v>
          </cell>
        </row>
        <row r="1138">
          <cell r="A1138" t="str">
            <v>34CLB063</v>
          </cell>
          <cell r="B1138" t="str">
            <v>Yıldıztabya</v>
          </cell>
          <cell r="C1138" t="str">
            <v>Yenka Dağıtım ve Gıda Sanayi Ticaret Limited Şirketi</v>
          </cell>
        </row>
        <row r="1139">
          <cell r="A1139" t="str">
            <v>34CLB068</v>
          </cell>
          <cell r="B1139" t="str">
            <v>Piyalepaşa</v>
          </cell>
          <cell r="C1139" t="str">
            <v>Cevherun Dağıtım ve Gıda Sanayi Ve Ticaret Limited Şirketi</v>
          </cell>
        </row>
        <row r="1140">
          <cell r="A1140" t="str">
            <v>34CLB069</v>
          </cell>
          <cell r="B1140" t="str">
            <v>Yıldıztabya</v>
          </cell>
          <cell r="C1140" t="str">
            <v>Yenka Dağıtım ve Gıda Sanayi Ticaret Limited Şirketi</v>
          </cell>
        </row>
        <row r="1141">
          <cell r="A1141" t="str">
            <v>34CLB087</v>
          </cell>
          <cell r="B1141" t="str">
            <v>Çekirge</v>
          </cell>
          <cell r="C1141" t="str">
            <v>Getir Perakende Lojistik Anonim Şirketi</v>
          </cell>
        </row>
        <row r="1142">
          <cell r="A1142" t="str">
            <v>34CLB095</v>
          </cell>
          <cell r="B1142" t="str">
            <v>İhsaniye</v>
          </cell>
          <cell r="C1142" t="str">
            <v>Getir Perakende Lojistik Anonim Şirketi</v>
          </cell>
        </row>
        <row r="1143">
          <cell r="A1143" t="str">
            <v>34CLB139</v>
          </cell>
          <cell r="B1143" t="str">
            <v>Görükle</v>
          </cell>
          <cell r="C1143" t="str">
            <v>Getir Perakende Lojistik Anonim Şirketi</v>
          </cell>
        </row>
        <row r="1144">
          <cell r="A1144" t="str">
            <v>34CLB142</v>
          </cell>
          <cell r="B1144" t="str">
            <v>Görükle</v>
          </cell>
          <cell r="C1144" t="str">
            <v>Getir Perakende Lojistik Anonim Şirketi</v>
          </cell>
        </row>
        <row r="1145">
          <cell r="A1145" t="str">
            <v>34CLB159</v>
          </cell>
          <cell r="B1145" t="str">
            <v>Özlüce</v>
          </cell>
          <cell r="C1145" t="str">
            <v>Getir Perakende Lojistik Anonim Şirketi</v>
          </cell>
        </row>
        <row r="1146">
          <cell r="A1146" t="str">
            <v>34CLB271</v>
          </cell>
          <cell r="B1146" t="str">
            <v>Ataköy</v>
          </cell>
          <cell r="C1146" t="str">
            <v>Ferhat Çoban</v>
          </cell>
        </row>
        <row r="1147">
          <cell r="A1147" t="str">
            <v>34CLB297</v>
          </cell>
          <cell r="B1147" t="str">
            <v>Beşevler</v>
          </cell>
          <cell r="C1147" t="str">
            <v>Getir Perakende Lojistik Anonim Şirketi</v>
          </cell>
        </row>
        <row r="1148">
          <cell r="A1148" t="str">
            <v>34CLB298</v>
          </cell>
          <cell r="B1148" t="str">
            <v>Ataköy</v>
          </cell>
          <cell r="C1148" t="str">
            <v>Ferhat Çoban</v>
          </cell>
        </row>
        <row r="1149">
          <cell r="A1149" t="str">
            <v>34CLB333</v>
          </cell>
          <cell r="B1149" t="str">
            <v>Ataköy</v>
          </cell>
          <cell r="C1149" t="str">
            <v>Ferhat Çoban</v>
          </cell>
        </row>
        <row r="1150">
          <cell r="A1150" t="str">
            <v>34CLB351</v>
          </cell>
          <cell r="B1150" t="str">
            <v>Çekirge</v>
          </cell>
          <cell r="C1150" t="str">
            <v>Getir Perakende Lojistik Anonim Şirketi</v>
          </cell>
        </row>
        <row r="1151">
          <cell r="A1151" t="str">
            <v>34CLB369</v>
          </cell>
          <cell r="B1151" t="str">
            <v>Yıldıztabya</v>
          </cell>
          <cell r="C1151" t="str">
            <v>Yenka Dağıtım ve Gıda Sanayi Ticaret Limited Şirketi</v>
          </cell>
        </row>
        <row r="1152">
          <cell r="A1152" t="str">
            <v>34CLB370</v>
          </cell>
          <cell r="B1152" t="str">
            <v>Piyalepaşa</v>
          </cell>
          <cell r="C1152" t="str">
            <v>Cevherun Dağıtım ve Gıda Sanayi Ve Ticaret Limited Şirketi</v>
          </cell>
        </row>
        <row r="1153">
          <cell r="A1153" t="str">
            <v>34CLB949</v>
          </cell>
          <cell r="B1153" t="str">
            <v>Yıldıztabya</v>
          </cell>
          <cell r="C1153" t="str">
            <v>Yenka Dağıtım ve Gıda Sanayi Ticaret Limited Şirketi</v>
          </cell>
        </row>
        <row r="1154">
          <cell r="A1154" t="str">
            <v>34CLB953</v>
          </cell>
          <cell r="B1154" t="str">
            <v>Özlüce</v>
          </cell>
          <cell r="C1154" t="str">
            <v>Getir Perakende Lojistik Anonim Şirketi</v>
          </cell>
        </row>
        <row r="1155">
          <cell r="A1155" t="str">
            <v>34CLB957</v>
          </cell>
          <cell r="B1155" t="str">
            <v>Görükle</v>
          </cell>
          <cell r="C1155" t="str">
            <v>Getir Perakende Lojistik Anonim Şirketi</v>
          </cell>
        </row>
        <row r="1156">
          <cell r="A1156" t="str">
            <v>34CLB961</v>
          </cell>
          <cell r="B1156" t="str">
            <v>Beşevler</v>
          </cell>
          <cell r="C1156" t="str">
            <v>Getir Perakende Lojistik Anonim Şirketi</v>
          </cell>
        </row>
        <row r="1157">
          <cell r="A1157" t="str">
            <v>34CLB973</v>
          </cell>
          <cell r="B1157" t="str">
            <v>Görükle</v>
          </cell>
          <cell r="C1157" t="str">
            <v>Getir Perakende Lojistik Anonim Şirketi</v>
          </cell>
        </row>
        <row r="1158">
          <cell r="A1158" t="str">
            <v>34CLB980</v>
          </cell>
          <cell r="B1158" t="str">
            <v>Yıldıztabya</v>
          </cell>
          <cell r="C1158" t="str">
            <v>Yenka Dağıtım ve Gıda Sanayi Ticaret Limited Şirketi</v>
          </cell>
        </row>
        <row r="1159">
          <cell r="A1159" t="str">
            <v>34CLB992</v>
          </cell>
          <cell r="B1159" t="str">
            <v>Beşevler</v>
          </cell>
          <cell r="C1159" t="str">
            <v>Getir Perakende Lojistik Anonim Şirketi</v>
          </cell>
        </row>
        <row r="1160">
          <cell r="A1160" t="str">
            <v>34CLC882</v>
          </cell>
          <cell r="B1160" t="str">
            <v>Karlıktepe</v>
          </cell>
          <cell r="C1160" t="str">
            <v>Mert Can</v>
          </cell>
        </row>
        <row r="1161">
          <cell r="A1161" t="str">
            <v>34CLC901</v>
          </cell>
          <cell r="B1161" t="str">
            <v>Kartal</v>
          </cell>
          <cell r="C1161" t="str">
            <v>Şeker Metal Lojistik Gıda İnşaat Otomotiv Emlak Sanayi ve Ticaret Anonim Şirketi</v>
          </cell>
        </row>
        <row r="1162">
          <cell r="A1162" t="str">
            <v>34CLD532</v>
          </cell>
          <cell r="B1162" t="str">
            <v>19 Mayıs</v>
          </cell>
          <cell r="C1162" t="str">
            <v>Tek Data Teknoloji Danışmanlık Sanayi ve Ticaret Limited Şirketi</v>
          </cell>
        </row>
        <row r="1163">
          <cell r="A1163" t="str">
            <v>34CLD644</v>
          </cell>
          <cell r="B1163" t="str">
            <v>Ünalan</v>
          </cell>
          <cell r="C1163" t="str">
            <v>Murteza Yıldız</v>
          </cell>
        </row>
        <row r="1164">
          <cell r="A1164" t="str">
            <v>34CLD648</v>
          </cell>
          <cell r="B1164" t="str">
            <v>Göksu Park</v>
          </cell>
          <cell r="C1164" t="str">
            <v>Getir Perakende Lojistik Anonim Şirketi</v>
          </cell>
        </row>
        <row r="1165">
          <cell r="A1165" t="str">
            <v>34CLD661</v>
          </cell>
          <cell r="B1165" t="str">
            <v>Yahya Kaptan</v>
          </cell>
          <cell r="C1165" t="str">
            <v>Getir Perakende Lojistik Anonim Şirketi</v>
          </cell>
        </row>
        <row r="1166">
          <cell r="A1166" t="str">
            <v>34CLD671</v>
          </cell>
          <cell r="B1166" t="str">
            <v>Keçiören</v>
          </cell>
          <cell r="C1166" t="str">
            <v>Getir Perakende Lojistik Anonim Şirketi</v>
          </cell>
        </row>
        <row r="1167">
          <cell r="A1167" t="str">
            <v>34CLD710</v>
          </cell>
          <cell r="B1167" t="str">
            <v>Gebze</v>
          </cell>
          <cell r="C1167" t="str">
            <v>Getir Perakende Lojistik Anonim Şirketi</v>
          </cell>
        </row>
        <row r="1168">
          <cell r="A1168" t="str">
            <v>34CLD860</v>
          </cell>
          <cell r="B1168" t="str">
            <v>Seyranbağları</v>
          </cell>
          <cell r="C1168" t="str">
            <v>Getir Perakende Lojistik Anonim Şirketi</v>
          </cell>
        </row>
        <row r="1169">
          <cell r="A1169" t="str">
            <v>34CLD875</v>
          </cell>
          <cell r="B1169" t="str">
            <v>Demetevler</v>
          </cell>
          <cell r="C1169" t="str">
            <v>Getir Perakende Lojistik Anonim Şirketi</v>
          </cell>
        </row>
        <row r="1170">
          <cell r="A1170" t="str">
            <v>34CLD898</v>
          </cell>
          <cell r="B1170" t="str">
            <v>Anıttepe</v>
          </cell>
          <cell r="C1170" t="str">
            <v>Getir Perakende Lojistik Anonim Şirketi</v>
          </cell>
        </row>
        <row r="1171">
          <cell r="A1171" t="str">
            <v>34CLD910</v>
          </cell>
          <cell r="B1171" t="str">
            <v>Anıttepe</v>
          </cell>
          <cell r="C1171" t="str">
            <v>Getir Perakende Lojistik Anonim Şirketi</v>
          </cell>
        </row>
        <row r="1172">
          <cell r="A1172" t="str">
            <v>34CLD934</v>
          </cell>
          <cell r="B1172" t="str">
            <v>Güzelyalı</v>
          </cell>
          <cell r="C1172" t="str">
            <v>Getir Perakende Lojistik Anonim Şirketi</v>
          </cell>
        </row>
        <row r="1173">
          <cell r="A1173" t="str">
            <v>34CLD988</v>
          </cell>
          <cell r="B1173" t="str">
            <v>Ünalan</v>
          </cell>
          <cell r="C1173" t="str">
            <v>Murteza Yıldız</v>
          </cell>
        </row>
        <row r="1174">
          <cell r="A1174" t="str">
            <v>34CLE139</v>
          </cell>
          <cell r="B1174" t="str">
            <v>Ünalan</v>
          </cell>
          <cell r="C1174" t="str">
            <v>Murteza Yıldız</v>
          </cell>
        </row>
        <row r="1175">
          <cell r="A1175" t="str">
            <v>34CLE181</v>
          </cell>
          <cell r="B1175" t="str">
            <v>Gebze</v>
          </cell>
          <cell r="C1175" t="str">
            <v>Getir Perakende Lojistik Anonim Şirketi</v>
          </cell>
        </row>
        <row r="1176">
          <cell r="A1176" t="str">
            <v>34CLE201</v>
          </cell>
          <cell r="B1176" t="str">
            <v>Bostanlı</v>
          </cell>
          <cell r="C1176" t="str">
            <v>Getir Perakende Lojistik Anonim Şirketi</v>
          </cell>
        </row>
        <row r="1177">
          <cell r="A1177" t="str">
            <v>34CLE240</v>
          </cell>
          <cell r="B1177" t="str">
            <v>Bostanlı</v>
          </cell>
          <cell r="C1177" t="str">
            <v>Getir Perakende Lojistik Anonim Şirketi</v>
          </cell>
        </row>
        <row r="1178">
          <cell r="A1178" t="str">
            <v>34CLE307</v>
          </cell>
          <cell r="B1178" t="str">
            <v>Bostanlı</v>
          </cell>
          <cell r="C1178" t="str">
            <v>Getir Perakende Lojistik Anonim Şirketi</v>
          </cell>
        </row>
        <row r="1179">
          <cell r="A1179" t="str">
            <v>34CLE324</v>
          </cell>
          <cell r="B1179" t="str">
            <v>Seyranbağları</v>
          </cell>
          <cell r="C1179" t="str">
            <v>Getir Perakende Lojistik Anonim Şirketi</v>
          </cell>
        </row>
        <row r="1180">
          <cell r="A1180" t="str">
            <v>34CLE336</v>
          </cell>
          <cell r="B1180" t="str">
            <v>Karşıyaka</v>
          </cell>
          <cell r="C1180" t="str">
            <v>Getir Perakende Lojistik Anonim Şirketi</v>
          </cell>
        </row>
        <row r="1181">
          <cell r="A1181" t="str">
            <v>34CLE340</v>
          </cell>
          <cell r="B1181" t="str">
            <v>Yahya Kaptan</v>
          </cell>
          <cell r="C1181" t="str">
            <v>Getir Perakende Lojistik Anonim Şirketi</v>
          </cell>
        </row>
        <row r="1182">
          <cell r="A1182" t="str">
            <v>34CLE377</v>
          </cell>
          <cell r="B1182" t="str">
            <v>Gebze</v>
          </cell>
          <cell r="C1182" t="str">
            <v>Getir Perakende Lojistik Anonim Şirketi</v>
          </cell>
        </row>
        <row r="1183">
          <cell r="A1183" t="str">
            <v>34CLE413</v>
          </cell>
          <cell r="B1183" t="str">
            <v>Yahya Kaptan</v>
          </cell>
          <cell r="C1183" t="str">
            <v>Getir Perakende Lojistik Anonim Şirketi</v>
          </cell>
        </row>
        <row r="1184">
          <cell r="A1184" t="str">
            <v>34CLE445</v>
          </cell>
          <cell r="B1184" t="str">
            <v>Çukurambar</v>
          </cell>
          <cell r="C1184" t="str">
            <v>Getir Perakende Lojistik Anonim Şirketi</v>
          </cell>
        </row>
        <row r="1185">
          <cell r="A1185" t="str">
            <v>34CLE446</v>
          </cell>
          <cell r="B1185" t="str">
            <v>Çayırova</v>
          </cell>
          <cell r="C1185" t="str">
            <v>Getir Perakende Lojistik Anonim Şirketi</v>
          </cell>
        </row>
        <row r="1186">
          <cell r="A1186" t="str">
            <v>34CLE464</v>
          </cell>
          <cell r="B1186" t="str">
            <v>Seyranbağları</v>
          </cell>
          <cell r="C1186" t="str">
            <v>Getir Perakende Lojistik Anonim Şirketi</v>
          </cell>
        </row>
        <row r="1187">
          <cell r="A1187" t="str">
            <v>34CLE645</v>
          </cell>
          <cell r="B1187" t="str">
            <v>Çukurambar</v>
          </cell>
          <cell r="C1187" t="str">
            <v>Getir Perakende Lojistik Anonim Şirketi</v>
          </cell>
        </row>
        <row r="1188">
          <cell r="A1188" t="str">
            <v>34CLG137</v>
          </cell>
          <cell r="B1188" t="str">
            <v>Bornova</v>
          </cell>
          <cell r="C1188" t="str">
            <v>Getir Perakende Lojistik Anonim Şirketi</v>
          </cell>
        </row>
        <row r="1189">
          <cell r="A1189" t="str">
            <v>34CLG649</v>
          </cell>
          <cell r="B1189" t="str">
            <v>Çayırova</v>
          </cell>
          <cell r="C1189" t="str">
            <v>Getir Perakende Lojistik Anonim Şirketi</v>
          </cell>
        </row>
        <row r="1190">
          <cell r="A1190" t="str">
            <v>34CLG665</v>
          </cell>
          <cell r="B1190" t="str">
            <v>Çayırova</v>
          </cell>
          <cell r="C1190" t="str">
            <v>Getir Perakende Lojistik Anonim Şirketi</v>
          </cell>
        </row>
        <row r="1191">
          <cell r="A1191" t="str">
            <v>34CLG684</v>
          </cell>
          <cell r="B1191" t="str">
            <v>Çayırova</v>
          </cell>
          <cell r="C1191" t="str">
            <v>Getir Perakende Lojistik Anonim Şirketi</v>
          </cell>
        </row>
        <row r="1192">
          <cell r="A1192" t="str">
            <v>34CLG723</v>
          </cell>
          <cell r="B1192" t="str">
            <v>Çayırova</v>
          </cell>
          <cell r="C1192" t="str">
            <v>Getir Perakende Lojistik Anonim Şirketi</v>
          </cell>
        </row>
        <row r="1193">
          <cell r="A1193" t="str">
            <v>34CLG729</v>
          </cell>
          <cell r="B1193" t="str">
            <v>Büyükbakkalköy</v>
          </cell>
          <cell r="C1193" t="str">
            <v>3DSaka Uluslararası İnovatif Proje Danışmanlık Limited Şirketi</v>
          </cell>
        </row>
        <row r="1194">
          <cell r="A1194" t="str">
            <v>34CLG736</v>
          </cell>
          <cell r="B1194" t="str">
            <v>Büyükbakkalköy</v>
          </cell>
          <cell r="C1194" t="str">
            <v>3DSaka Uluslararası İnovatif Proje Danışmanlık Limited Şirketi</v>
          </cell>
        </row>
        <row r="1195">
          <cell r="A1195" t="str">
            <v>34CLG751</v>
          </cell>
          <cell r="B1195" t="str">
            <v>Balat</v>
          </cell>
          <cell r="C1195" t="str">
            <v>Getir Perakende Lojistik Anonim Şirketi</v>
          </cell>
        </row>
        <row r="1196">
          <cell r="A1196" t="str">
            <v>34CLG771</v>
          </cell>
          <cell r="B1196" t="str">
            <v>Gebze</v>
          </cell>
          <cell r="C1196" t="str">
            <v>Getir Perakende Lojistik Anonim Şirketi</v>
          </cell>
        </row>
        <row r="1197">
          <cell r="A1197" t="str">
            <v>34CLG774</v>
          </cell>
          <cell r="B1197" t="str">
            <v>Çayırova</v>
          </cell>
          <cell r="C1197" t="str">
            <v>Getir Perakende Lojistik Anonim Şirketi</v>
          </cell>
        </row>
        <row r="1198">
          <cell r="A1198" t="str">
            <v>34CLG796</v>
          </cell>
          <cell r="B1198" t="str">
            <v>Yahya Kaptan</v>
          </cell>
          <cell r="C1198" t="str">
            <v>Getir Perakende Lojistik Anonim Şirketi</v>
          </cell>
        </row>
        <row r="1199">
          <cell r="A1199" t="str">
            <v>34CLG818</v>
          </cell>
          <cell r="B1199" t="str">
            <v>5. Levent</v>
          </cell>
          <cell r="C1199" t="str">
            <v>Onur Fatih Aladağ</v>
          </cell>
        </row>
        <row r="1200">
          <cell r="A1200" t="str">
            <v>34CLG824</v>
          </cell>
          <cell r="B1200" t="str">
            <v>Büyükbakkalköy</v>
          </cell>
          <cell r="C1200" t="str">
            <v>3DSaka Uluslararası İnovatif Proje Danışmanlık Limited Şirketi</v>
          </cell>
        </row>
        <row r="1201">
          <cell r="A1201" t="str">
            <v>34CLG838</v>
          </cell>
          <cell r="B1201" t="str">
            <v>Sefaköy</v>
          </cell>
          <cell r="C1201" t="str">
            <v>Tolga Atik</v>
          </cell>
        </row>
        <row r="1202">
          <cell r="A1202" t="str">
            <v>34CLG859</v>
          </cell>
          <cell r="B1202" t="str">
            <v>Bostanlı</v>
          </cell>
          <cell r="C1202" t="str">
            <v>Getir Perakende Lojistik Anonim Şirketi</v>
          </cell>
        </row>
        <row r="1203">
          <cell r="A1203" t="str">
            <v>34CLG865</v>
          </cell>
          <cell r="B1203" t="str">
            <v>Büyükbakkalköy</v>
          </cell>
          <cell r="C1203" t="str">
            <v>3DSaka Uluslararası İnovatif Proje Danışmanlık Limited Şirketi</v>
          </cell>
        </row>
        <row r="1204">
          <cell r="A1204" t="str">
            <v>34CLG908</v>
          </cell>
          <cell r="B1204" t="str">
            <v>Yahya Kaptan</v>
          </cell>
          <cell r="C1204" t="str">
            <v>Getir Perakende Lojistik Anonim Şirketi</v>
          </cell>
        </row>
        <row r="1205">
          <cell r="A1205" t="str">
            <v>34CLG937</v>
          </cell>
          <cell r="B1205" t="str">
            <v>Bostanlı</v>
          </cell>
          <cell r="C1205" t="str">
            <v>Getir Perakende Lojistik Anonim Şirketi</v>
          </cell>
        </row>
        <row r="1206">
          <cell r="A1206" t="str">
            <v>34CLG959</v>
          </cell>
          <cell r="B1206" t="str">
            <v>Karabağlar</v>
          </cell>
          <cell r="C1206" t="str">
            <v>Getir Perakende Lojistik Anonim Şirketi</v>
          </cell>
        </row>
        <row r="1207">
          <cell r="A1207" t="str">
            <v>34CLG969</v>
          </cell>
          <cell r="B1207" t="str">
            <v>Kasımpaşa</v>
          </cell>
          <cell r="C1207" t="str">
            <v>Getir Perakende Lojistik Anonim Şirketi</v>
          </cell>
        </row>
        <row r="1208">
          <cell r="A1208" t="str">
            <v>34CLH055</v>
          </cell>
          <cell r="B1208" t="str">
            <v>Büyükbakkalköy</v>
          </cell>
          <cell r="C1208" t="str">
            <v>3DSaka Uluslararası İnovatif Proje Danışmanlık Limited Şirketi</v>
          </cell>
        </row>
        <row r="1209">
          <cell r="A1209" t="str">
            <v>34CLH316</v>
          </cell>
          <cell r="B1209" t="str">
            <v>Karlıktepe</v>
          </cell>
          <cell r="C1209" t="str">
            <v>Mert Can</v>
          </cell>
        </row>
        <row r="1210">
          <cell r="A1210" t="str">
            <v>34CLH421</v>
          </cell>
          <cell r="B1210" t="str">
            <v>Gebze</v>
          </cell>
          <cell r="C1210" t="str">
            <v>Getir Perakende Lojistik Anonim Şirketi</v>
          </cell>
        </row>
        <row r="1211">
          <cell r="A1211" t="str">
            <v>34CLH422</v>
          </cell>
          <cell r="B1211" t="str">
            <v>Bostanlı</v>
          </cell>
          <cell r="C1211" t="str">
            <v>Getir Perakende Lojistik Anonim Şirketi</v>
          </cell>
        </row>
        <row r="1212">
          <cell r="A1212" t="str">
            <v>34CLH527</v>
          </cell>
          <cell r="B1212" t="str">
            <v>Gebze</v>
          </cell>
          <cell r="C1212" t="str">
            <v>Getir Perakende Lojistik Anonim Şirketi</v>
          </cell>
        </row>
        <row r="1213">
          <cell r="A1213" t="str">
            <v>34CLH551</v>
          </cell>
          <cell r="B1213" t="str">
            <v>Yahya Kaptan</v>
          </cell>
          <cell r="C1213" t="str">
            <v>Getir Perakende Lojistik Anonim Şirketi</v>
          </cell>
        </row>
        <row r="1214">
          <cell r="A1214" t="str">
            <v>34CLJ117</v>
          </cell>
          <cell r="B1214" t="str">
            <v>Güneşli</v>
          </cell>
          <cell r="C1214" t="str">
            <v>Yunus Gül &amp; Serhat Duman Adi Ortaklığı</v>
          </cell>
        </row>
        <row r="1215">
          <cell r="A1215" t="str">
            <v>34CLJ186</v>
          </cell>
          <cell r="B1215" t="str">
            <v>Göktürk</v>
          </cell>
          <cell r="C1215" t="str">
            <v>Mehmet Yalman</v>
          </cell>
        </row>
        <row r="1216">
          <cell r="A1216" t="str">
            <v>34CLJ406</v>
          </cell>
          <cell r="B1216" t="str">
            <v>Karlıktepe</v>
          </cell>
          <cell r="C1216" t="str">
            <v>Mert Can</v>
          </cell>
        </row>
        <row r="1217">
          <cell r="A1217" t="str">
            <v>34CLJ775</v>
          </cell>
          <cell r="B1217" t="str">
            <v>Karlıktepe</v>
          </cell>
          <cell r="C1217" t="str">
            <v>Mert Can</v>
          </cell>
        </row>
        <row r="1218">
          <cell r="A1218" t="str">
            <v>34CLJ855</v>
          </cell>
          <cell r="B1218" t="str">
            <v>Etlik</v>
          </cell>
          <cell r="C1218" t="str">
            <v>Getir Perakende Lojistik Anonim Şirketi</v>
          </cell>
        </row>
        <row r="1219">
          <cell r="A1219" t="str">
            <v>34CLJ889</v>
          </cell>
          <cell r="B1219" t="str">
            <v>Sarıyer</v>
          </cell>
          <cell r="C1219" t="str">
            <v>Ali Gümen &amp; İbrahim Akdere Adi Ortaklığı</v>
          </cell>
        </row>
        <row r="1220">
          <cell r="A1220" t="str">
            <v>34CLJ903</v>
          </cell>
          <cell r="B1220" t="str">
            <v>19 Mayıs</v>
          </cell>
          <cell r="C1220" t="str">
            <v>Tek Data Teknoloji Danışmanlık Sanayi ve Ticaret Limited Şirketi</v>
          </cell>
        </row>
        <row r="1221">
          <cell r="A1221" t="str">
            <v>34CLJ918</v>
          </cell>
          <cell r="B1221" t="str">
            <v>Karlıktepe</v>
          </cell>
          <cell r="C1221" t="str">
            <v>Mert Can</v>
          </cell>
        </row>
        <row r="1222">
          <cell r="A1222" t="str">
            <v>34CLK040</v>
          </cell>
          <cell r="B1222" t="str">
            <v>Tuzla Marina</v>
          </cell>
          <cell r="C1222" t="str">
            <v>Ali Diler</v>
          </cell>
        </row>
        <row r="1223">
          <cell r="A1223" t="str">
            <v>34CLK136</v>
          </cell>
          <cell r="B1223" t="str">
            <v>Ümraniye</v>
          </cell>
          <cell r="C1223" t="str">
            <v>Alpaslan Çelik</v>
          </cell>
        </row>
        <row r="1224">
          <cell r="A1224" t="str">
            <v>34CLK147</v>
          </cell>
          <cell r="B1224" t="str">
            <v>Yıldıztabya</v>
          </cell>
          <cell r="C1224" t="str">
            <v>Yenka Dağıtım ve Gıda Sanayi Ticaret Limited Şirketi</v>
          </cell>
        </row>
        <row r="1225">
          <cell r="A1225" t="str">
            <v>34CLK166</v>
          </cell>
          <cell r="B1225" t="str">
            <v>Yakacık</v>
          </cell>
          <cell r="C1225" t="str">
            <v>Mustafa Diler &amp; Emre Orhan Adi Ortaklığı</v>
          </cell>
        </row>
        <row r="1226">
          <cell r="A1226" t="str">
            <v>34CLK185</v>
          </cell>
          <cell r="B1226" t="str">
            <v>Tuzla</v>
          </cell>
          <cell r="C1226" t="str">
            <v>Sait Volkan Karapınar</v>
          </cell>
        </row>
        <row r="1227">
          <cell r="A1227" t="str">
            <v>34CLK232</v>
          </cell>
          <cell r="B1227" t="str">
            <v>Oran</v>
          </cell>
          <cell r="C1227" t="str">
            <v>Getir Perakende Lojistik Anonim Şirketi</v>
          </cell>
        </row>
        <row r="1228">
          <cell r="A1228" t="str">
            <v>34CLK265</v>
          </cell>
          <cell r="B1228" t="str">
            <v>Soğanlık</v>
          </cell>
          <cell r="C1228" t="str">
            <v>Mert Can</v>
          </cell>
        </row>
        <row r="1229">
          <cell r="A1229" t="str">
            <v>34CLK276</v>
          </cell>
          <cell r="B1229" t="str">
            <v>Dudullu</v>
          </cell>
          <cell r="C1229" t="str">
            <v>Erol Akgün</v>
          </cell>
        </row>
        <row r="1230">
          <cell r="A1230" t="str">
            <v>34CLK341</v>
          </cell>
          <cell r="B1230" t="str">
            <v>Karlıktepe</v>
          </cell>
          <cell r="C1230" t="str">
            <v>Mert Can</v>
          </cell>
        </row>
        <row r="1231">
          <cell r="A1231" t="str">
            <v>34CLK375</v>
          </cell>
          <cell r="B1231" t="str">
            <v>Etlik</v>
          </cell>
          <cell r="C1231" t="str">
            <v>Getir Perakende Lojistik Anonim Şirketi</v>
          </cell>
        </row>
        <row r="1232">
          <cell r="A1232" t="str">
            <v>34CLK380</v>
          </cell>
          <cell r="B1232" t="str">
            <v>Sarıyer</v>
          </cell>
          <cell r="C1232" t="str">
            <v>Ali Gümen &amp; İbrahim Akdere Adi Ortaklığı</v>
          </cell>
        </row>
        <row r="1233">
          <cell r="A1233" t="str">
            <v>34CLK384</v>
          </cell>
          <cell r="B1233" t="str">
            <v>Keçiören</v>
          </cell>
          <cell r="C1233" t="str">
            <v>Getir Perakende Lojistik Anonim Şirketi</v>
          </cell>
        </row>
        <row r="1234">
          <cell r="A1234" t="str">
            <v>34CLK409</v>
          </cell>
          <cell r="B1234" t="str">
            <v>Ataköy</v>
          </cell>
          <cell r="C1234" t="str">
            <v>Ferhat Çoban</v>
          </cell>
        </row>
        <row r="1235">
          <cell r="A1235" t="str">
            <v>34CLK410</v>
          </cell>
          <cell r="B1235" t="str">
            <v>Ataköy</v>
          </cell>
          <cell r="C1235" t="str">
            <v>Ferhat Çoban</v>
          </cell>
        </row>
        <row r="1236">
          <cell r="A1236" t="str">
            <v>34CLK439</v>
          </cell>
          <cell r="B1236" t="str">
            <v>Caddebostan</v>
          </cell>
          <cell r="C1236" t="str">
            <v>Hakkı Köroğlu</v>
          </cell>
        </row>
        <row r="1237">
          <cell r="A1237" t="str">
            <v>34CLL722</v>
          </cell>
          <cell r="B1237" t="str">
            <v>Taşdelen</v>
          </cell>
          <cell r="C1237" t="str">
            <v>Mustafa Teker Lojistik Gıda ve İnşaat İthalat İhracat Ticaret Limited Şirketi</v>
          </cell>
        </row>
        <row r="1238">
          <cell r="A1238" t="str">
            <v>34CMG732</v>
          </cell>
          <cell r="B1238" t="str">
            <v>Güzelyalı</v>
          </cell>
          <cell r="C1238" t="str">
            <v>Getir Perakende Lojistik Anonim Şirketi</v>
          </cell>
        </row>
        <row r="1239">
          <cell r="A1239" t="str">
            <v>34CMG742</v>
          </cell>
          <cell r="B1239" t="str">
            <v>Özlüce</v>
          </cell>
          <cell r="C1239" t="str">
            <v>Getir Perakende Lojistik Anonim Şirketi</v>
          </cell>
        </row>
        <row r="1240">
          <cell r="A1240" t="str">
            <v>34CMG747</v>
          </cell>
          <cell r="B1240" t="str">
            <v>Buca</v>
          </cell>
          <cell r="C1240" t="str">
            <v>Getir Perakende Lojistik Anonim Şirketi</v>
          </cell>
        </row>
        <row r="1241">
          <cell r="A1241" t="str">
            <v>34CMG749</v>
          </cell>
          <cell r="B1241" t="str">
            <v>Keçiören</v>
          </cell>
          <cell r="C1241" t="str">
            <v>Getir Perakende Lojistik Anonim Şirketi</v>
          </cell>
        </row>
        <row r="1242">
          <cell r="A1242" t="str">
            <v>34CMG764</v>
          </cell>
          <cell r="B1242" t="str">
            <v>Oran</v>
          </cell>
          <cell r="C1242" t="str">
            <v>Getir Perakende Lojistik Anonim Şirketi</v>
          </cell>
        </row>
        <row r="1243">
          <cell r="A1243" t="str">
            <v>34CMG765</v>
          </cell>
          <cell r="B1243" t="str">
            <v>Beşevler</v>
          </cell>
          <cell r="C1243" t="str">
            <v>Getir Perakende Lojistik Anonim Şirketi</v>
          </cell>
        </row>
        <row r="1244">
          <cell r="A1244" t="str">
            <v>34CMG766</v>
          </cell>
          <cell r="B1244" t="str">
            <v>Etlik</v>
          </cell>
          <cell r="C1244" t="str">
            <v>Getir Perakende Lojistik Anonim Şirketi</v>
          </cell>
        </row>
        <row r="1245">
          <cell r="A1245" t="str">
            <v>34CMG774</v>
          </cell>
          <cell r="B1245" t="str">
            <v>Yiğitler</v>
          </cell>
          <cell r="C1245" t="str">
            <v>Getir Perakende Lojistik Anonim Şirketi</v>
          </cell>
        </row>
        <row r="1246">
          <cell r="A1246" t="str">
            <v>34CMG776</v>
          </cell>
          <cell r="B1246" t="str">
            <v>Alemdağ</v>
          </cell>
          <cell r="C1246" t="str">
            <v>Erol Akgün</v>
          </cell>
        </row>
        <row r="1247">
          <cell r="A1247" t="str">
            <v>34CMG782</v>
          </cell>
          <cell r="B1247" t="str">
            <v>Bornova</v>
          </cell>
          <cell r="C1247" t="str">
            <v>Getir Perakende Lojistik Anonim Şirketi</v>
          </cell>
        </row>
        <row r="1248">
          <cell r="A1248" t="str">
            <v>34CMG788</v>
          </cell>
          <cell r="B1248" t="str">
            <v>Etlik</v>
          </cell>
          <cell r="C1248" t="str">
            <v>Getir Perakende Lojistik Anonim Şirketi</v>
          </cell>
        </row>
        <row r="1249">
          <cell r="A1249" t="str">
            <v>34CMG794</v>
          </cell>
          <cell r="B1249" t="str">
            <v>Yiğitler</v>
          </cell>
          <cell r="C1249" t="str">
            <v>Getir Perakende Lojistik Anonim Şirketi</v>
          </cell>
        </row>
        <row r="1250">
          <cell r="A1250" t="str">
            <v>34CMG796</v>
          </cell>
          <cell r="B1250" t="str">
            <v>Demetevler</v>
          </cell>
          <cell r="C1250" t="str">
            <v>Getir Perakende Lojistik Anonim Şirketi</v>
          </cell>
        </row>
        <row r="1251">
          <cell r="A1251" t="str">
            <v>34CMG806</v>
          </cell>
          <cell r="B1251" t="str">
            <v>Kuzguncuk</v>
          </cell>
          <cell r="C1251" t="str">
            <v>Tram Lojistik Ticaret Anonim Şirketi</v>
          </cell>
        </row>
        <row r="1252">
          <cell r="A1252" t="str">
            <v>34CMG808</v>
          </cell>
          <cell r="B1252" t="str">
            <v>Kuzguncuk</v>
          </cell>
          <cell r="C1252" t="str">
            <v>Tram Lojistik Ticaret Anonim Şirketi</v>
          </cell>
        </row>
        <row r="1253">
          <cell r="A1253" t="str">
            <v>34CMG817</v>
          </cell>
          <cell r="B1253" t="str">
            <v>Bornova</v>
          </cell>
          <cell r="C1253" t="str">
            <v>Getir Perakende Lojistik Anonim Şirketi</v>
          </cell>
        </row>
        <row r="1254">
          <cell r="A1254" t="str">
            <v>34CMG818</v>
          </cell>
          <cell r="B1254" t="str">
            <v>Güzelyalı</v>
          </cell>
          <cell r="C1254" t="str">
            <v>Getir Perakende Lojistik Anonim Şirketi</v>
          </cell>
        </row>
        <row r="1255">
          <cell r="A1255" t="str">
            <v>34CMG820</v>
          </cell>
          <cell r="B1255" t="str">
            <v>Buca</v>
          </cell>
          <cell r="C1255" t="str">
            <v>Getir Perakende Lojistik Anonim Şirketi</v>
          </cell>
        </row>
        <row r="1256">
          <cell r="A1256" t="str">
            <v>34CMG841</v>
          </cell>
          <cell r="B1256" t="str">
            <v>Sultangazi</v>
          </cell>
          <cell r="C1256" t="str">
            <v>Erkan Koca</v>
          </cell>
        </row>
        <row r="1257">
          <cell r="A1257" t="str">
            <v>34CMG864</v>
          </cell>
          <cell r="B1257" t="str">
            <v>Görükle</v>
          </cell>
          <cell r="C1257" t="str">
            <v>Getir Perakende Lojistik Anonim Şirketi</v>
          </cell>
        </row>
        <row r="1258">
          <cell r="A1258" t="str">
            <v>34CMG878</v>
          </cell>
          <cell r="B1258" t="str">
            <v>Ayrancı</v>
          </cell>
          <cell r="C1258" t="str">
            <v>Getir Perakende Lojistik Anonim Şirketi</v>
          </cell>
        </row>
        <row r="1259">
          <cell r="A1259" t="str">
            <v>34CMG879</v>
          </cell>
          <cell r="B1259" t="str">
            <v>Ataşehir Getir Büyük</v>
          </cell>
          <cell r="C1259" t="str">
            <v>Getir Perakende Lojistik Anonim Şirketi</v>
          </cell>
        </row>
        <row r="1260">
          <cell r="A1260" t="str">
            <v>34CMG894</v>
          </cell>
          <cell r="B1260" t="str">
            <v>Bornova</v>
          </cell>
          <cell r="C1260" t="str">
            <v>Getir Perakende Lojistik Anonim Şirketi</v>
          </cell>
        </row>
        <row r="1261">
          <cell r="A1261" t="str">
            <v>34CMG908</v>
          </cell>
          <cell r="B1261" t="str">
            <v>Sultangazi</v>
          </cell>
          <cell r="C1261" t="str">
            <v>Erkan Koca</v>
          </cell>
        </row>
        <row r="1262">
          <cell r="A1262" t="str">
            <v>34CMG935</v>
          </cell>
          <cell r="B1262" t="str">
            <v>Sultangazi</v>
          </cell>
          <cell r="C1262" t="str">
            <v>Erkan Koca</v>
          </cell>
        </row>
        <row r="1263">
          <cell r="A1263" t="str">
            <v>34CMG936</v>
          </cell>
          <cell r="B1263" t="str">
            <v>Karabağlar</v>
          </cell>
          <cell r="C1263" t="str">
            <v>Getir Perakende Lojistik Anonim Şirketi</v>
          </cell>
        </row>
        <row r="1264">
          <cell r="A1264" t="str">
            <v>34CMG953</v>
          </cell>
          <cell r="B1264" t="str">
            <v>Sultangazi</v>
          </cell>
          <cell r="C1264" t="str">
            <v>Erkan Koca</v>
          </cell>
        </row>
        <row r="1265">
          <cell r="A1265" t="str">
            <v>34CMG971</v>
          </cell>
          <cell r="B1265" t="str">
            <v>Özlüce</v>
          </cell>
          <cell r="C1265" t="str">
            <v>Getir Perakende Lojistik Anonim Şirketi</v>
          </cell>
        </row>
        <row r="1266">
          <cell r="A1266" t="str">
            <v>34CMG973</v>
          </cell>
          <cell r="B1266" t="str">
            <v>Seyranbağları</v>
          </cell>
          <cell r="C1266" t="str">
            <v>Getir Perakende Lojistik Anonim Şirketi</v>
          </cell>
        </row>
        <row r="1267">
          <cell r="A1267" t="str">
            <v>34CMG989</v>
          </cell>
          <cell r="B1267" t="str">
            <v>Karşıyaka</v>
          </cell>
          <cell r="C1267" t="str">
            <v>Getir Perakende Lojistik Anonim Şirketi</v>
          </cell>
        </row>
        <row r="1268">
          <cell r="A1268" t="str">
            <v>34CMGC861</v>
          </cell>
          <cell r="B1268" t="str">
            <v>Bostanlı</v>
          </cell>
          <cell r="C1268" t="str">
            <v>Getir Perakende Lojistik Anonim Şirketi</v>
          </cell>
        </row>
        <row r="1269">
          <cell r="A1269" t="str">
            <v>34CMH015</v>
          </cell>
          <cell r="B1269" t="str">
            <v>Görükle</v>
          </cell>
          <cell r="C1269" t="str">
            <v>Getir Perakende Lojistik Anonim Şirketi</v>
          </cell>
        </row>
        <row r="1270">
          <cell r="A1270" t="str">
            <v>34CMH027</v>
          </cell>
          <cell r="B1270" t="str">
            <v>Karabağlar</v>
          </cell>
          <cell r="C1270" t="str">
            <v>Getir Perakende Lojistik Anonim Şirketi</v>
          </cell>
        </row>
        <row r="1271">
          <cell r="A1271" t="str">
            <v>34CMH051</v>
          </cell>
          <cell r="B1271" t="str">
            <v>Güneşli</v>
          </cell>
          <cell r="C1271" t="str">
            <v>Yunus Gül &amp; Serhat Duman Adi Ortaklığı</v>
          </cell>
        </row>
        <row r="1272">
          <cell r="A1272" t="str">
            <v>34CMH065</v>
          </cell>
          <cell r="B1272" t="str">
            <v>Bornova</v>
          </cell>
          <cell r="C1272" t="str">
            <v>Getir Perakende Lojistik Anonim Şirketi</v>
          </cell>
        </row>
        <row r="1273">
          <cell r="A1273" t="str">
            <v>34CMH083</v>
          </cell>
          <cell r="B1273" t="str">
            <v>Sultangazi</v>
          </cell>
          <cell r="C1273" t="str">
            <v>Erkan Koca</v>
          </cell>
        </row>
        <row r="1274">
          <cell r="A1274" t="str">
            <v>34CMH109</v>
          </cell>
          <cell r="B1274" t="str">
            <v>Birlik</v>
          </cell>
          <cell r="C1274" t="str">
            <v>Getir Perakende Lojistik Anonim Şirketi</v>
          </cell>
        </row>
        <row r="1275">
          <cell r="A1275" t="str">
            <v>34CMH115</v>
          </cell>
          <cell r="B1275" t="str">
            <v>Görükle</v>
          </cell>
          <cell r="C1275" t="str">
            <v>Getir Perakende Lojistik Anonim Şirketi</v>
          </cell>
        </row>
        <row r="1276">
          <cell r="A1276" t="str">
            <v>34CMH125</v>
          </cell>
          <cell r="B1276" t="str">
            <v>Etlik</v>
          </cell>
          <cell r="C1276" t="str">
            <v>Getir Perakende Lojistik Anonim Şirketi</v>
          </cell>
        </row>
        <row r="1277">
          <cell r="A1277" t="str">
            <v>34CMH144</v>
          </cell>
          <cell r="B1277" t="str">
            <v>Çukurambar</v>
          </cell>
          <cell r="C1277" t="str">
            <v>Getir Perakende Lojistik Anonim Şirketi</v>
          </cell>
        </row>
        <row r="1278">
          <cell r="A1278" t="str">
            <v>34CMH147</v>
          </cell>
          <cell r="B1278" t="str">
            <v>Sultangazi</v>
          </cell>
          <cell r="C1278" t="str">
            <v>Erkan Koca</v>
          </cell>
        </row>
        <row r="1279">
          <cell r="A1279" t="str">
            <v>34CMH156</v>
          </cell>
          <cell r="B1279" t="str">
            <v>Beşevler</v>
          </cell>
          <cell r="C1279" t="str">
            <v>Getir Perakende Lojistik Anonim Şirketi</v>
          </cell>
        </row>
        <row r="1280">
          <cell r="A1280" t="str">
            <v>34CMH170</v>
          </cell>
          <cell r="B1280" t="str">
            <v>İhsaniye</v>
          </cell>
          <cell r="C1280" t="str">
            <v>Getir Perakende Lojistik Anonim Şirketi</v>
          </cell>
        </row>
        <row r="1281">
          <cell r="A1281" t="str">
            <v>34CMH197</v>
          </cell>
          <cell r="B1281" t="str">
            <v>Anıttepe</v>
          </cell>
          <cell r="C1281" t="str">
            <v>Getir Perakende Lojistik Anonim Şirketi</v>
          </cell>
        </row>
        <row r="1282">
          <cell r="A1282" t="str">
            <v>34CMH223</v>
          </cell>
          <cell r="B1282" t="str">
            <v>İhsaniye</v>
          </cell>
          <cell r="C1282" t="str">
            <v>Getir Perakende Lojistik Anonim Şirketi</v>
          </cell>
        </row>
        <row r="1283">
          <cell r="A1283" t="str">
            <v>34CMH234</v>
          </cell>
          <cell r="B1283" t="str">
            <v>Sultangazi</v>
          </cell>
          <cell r="C1283" t="str">
            <v>Erkan Koca</v>
          </cell>
        </row>
        <row r="1284">
          <cell r="A1284" t="str">
            <v>34CMH258</v>
          </cell>
          <cell r="B1284" t="str">
            <v>Görükle</v>
          </cell>
          <cell r="C1284" t="str">
            <v>Getir Perakende Lojistik Anonim Şirketi</v>
          </cell>
        </row>
        <row r="1285">
          <cell r="A1285" t="str">
            <v>34CMH291</v>
          </cell>
          <cell r="B1285" t="str">
            <v>Çayyolu</v>
          </cell>
          <cell r="C1285" t="str">
            <v>Getir Perakende Lojistik Anonim Şirketi</v>
          </cell>
        </row>
        <row r="1286">
          <cell r="A1286" t="str">
            <v>34CMH296</v>
          </cell>
          <cell r="B1286" t="str">
            <v>Göksu Park</v>
          </cell>
          <cell r="C1286" t="str">
            <v>Getir Perakende Lojistik Anonim Şirketi</v>
          </cell>
        </row>
        <row r="1287">
          <cell r="A1287" t="str">
            <v>34CMH314</v>
          </cell>
          <cell r="B1287" t="str">
            <v>Bornova</v>
          </cell>
          <cell r="C1287" t="str">
            <v>Getir Perakende Lojistik Anonim Şirketi</v>
          </cell>
        </row>
        <row r="1288">
          <cell r="A1288" t="str">
            <v>34CMH346</v>
          </cell>
          <cell r="B1288" t="str">
            <v>Bornova</v>
          </cell>
          <cell r="C1288" t="str">
            <v>Getir Perakende Lojistik Anonim Şirketi</v>
          </cell>
        </row>
        <row r="1289">
          <cell r="A1289" t="str">
            <v>34CMH371</v>
          </cell>
          <cell r="B1289" t="str">
            <v>Sultanbeyli</v>
          </cell>
          <cell r="C1289" t="str">
            <v>Ali Diler</v>
          </cell>
        </row>
        <row r="1290">
          <cell r="A1290" t="str">
            <v>34CMH386</v>
          </cell>
          <cell r="B1290" t="str">
            <v>Etlik</v>
          </cell>
          <cell r="C1290" t="str">
            <v>Getir Perakende Lojistik Anonim Şirketi</v>
          </cell>
        </row>
        <row r="1291">
          <cell r="A1291" t="str">
            <v>34CMH418</v>
          </cell>
          <cell r="B1291" t="str">
            <v>Yiğitler</v>
          </cell>
          <cell r="C1291" t="str">
            <v>Getir Perakende Lojistik Anonim Şirketi</v>
          </cell>
        </row>
        <row r="1292">
          <cell r="A1292" t="str">
            <v>34CMH431</v>
          </cell>
          <cell r="B1292" t="str">
            <v>Karabağlar</v>
          </cell>
          <cell r="C1292" t="str">
            <v>Getir Perakende Lojistik Anonim Şirketi</v>
          </cell>
        </row>
        <row r="1293">
          <cell r="A1293" t="str">
            <v>34CMP428</v>
          </cell>
          <cell r="B1293" t="str">
            <v>Barbaros</v>
          </cell>
          <cell r="C1293" t="str">
            <v>Kenan Delibaş</v>
          </cell>
        </row>
        <row r="1294">
          <cell r="A1294" t="str">
            <v>34CMP506</v>
          </cell>
          <cell r="B1294" t="str">
            <v>Ümraniye Çamlık</v>
          </cell>
          <cell r="C1294" t="str">
            <v>Rapido Lojistik Gıda ve İnşaat İthalat İhracat Ticaret Limited Şirketi</v>
          </cell>
        </row>
        <row r="1295">
          <cell r="A1295" t="str">
            <v>34CMS358</v>
          </cell>
          <cell r="B1295" t="str">
            <v>Selimiye</v>
          </cell>
          <cell r="C1295" t="str">
            <v>Zekiye Mataracı &amp; Birsel Mataracı Adi Ortaklığı</v>
          </cell>
        </row>
        <row r="1296">
          <cell r="A1296" t="str">
            <v>34CNL524</v>
          </cell>
          <cell r="B1296" t="str">
            <v>Firuzköy</v>
          </cell>
          <cell r="C1296" t="str">
            <v>Hasan Karaca</v>
          </cell>
        </row>
        <row r="1297">
          <cell r="A1297" t="str">
            <v>34CNU971</v>
          </cell>
          <cell r="B1297" t="str">
            <v>Soğanlık</v>
          </cell>
          <cell r="C1297" t="str">
            <v>Mert Can</v>
          </cell>
        </row>
        <row r="1298">
          <cell r="A1298" t="str">
            <v>34COA115</v>
          </cell>
          <cell r="B1298" t="str">
            <v>Beylikdüzü</v>
          </cell>
          <cell r="C1298" t="str">
            <v>Murat Arıcan</v>
          </cell>
        </row>
        <row r="1299">
          <cell r="A1299" t="str">
            <v>34COB270</v>
          </cell>
          <cell r="B1299" t="str">
            <v>İhsaniye</v>
          </cell>
          <cell r="C1299" t="str">
            <v>Getir Perakende Lojistik Anonim Şirketi</v>
          </cell>
        </row>
        <row r="1300">
          <cell r="A1300" t="str">
            <v>34COC975</v>
          </cell>
          <cell r="B1300" t="str">
            <v>Beşevler</v>
          </cell>
          <cell r="C1300" t="str">
            <v>Getir Perakende Lojistik Anonim Şirketi</v>
          </cell>
        </row>
        <row r="1301">
          <cell r="A1301" t="str">
            <v>34COC976</v>
          </cell>
          <cell r="B1301" t="str">
            <v>Beşevler</v>
          </cell>
          <cell r="C1301" t="str">
            <v>Getir Perakende Lojistik Anonim Şirketi</v>
          </cell>
        </row>
        <row r="1302">
          <cell r="A1302" t="str">
            <v>34COC992</v>
          </cell>
          <cell r="B1302" t="str">
            <v>Feneryolu</v>
          </cell>
          <cell r="C1302" t="str">
            <v>Getir Perakende Lojistik Anonim Şirketi</v>
          </cell>
        </row>
        <row r="1303">
          <cell r="A1303" t="str">
            <v>34COC994</v>
          </cell>
          <cell r="B1303" t="str">
            <v>Yıldıztabya</v>
          </cell>
          <cell r="C1303" t="str">
            <v>Yenka Dağıtım ve Gıda Sanayi Ticaret Limited Şirketi</v>
          </cell>
        </row>
        <row r="1304">
          <cell r="A1304" t="str">
            <v>34COD016</v>
          </cell>
          <cell r="B1304" t="str">
            <v>Zümrütevler</v>
          </cell>
          <cell r="C1304" t="str">
            <v>Mehmet Doğan</v>
          </cell>
        </row>
        <row r="1305">
          <cell r="A1305" t="str">
            <v>34COD028</v>
          </cell>
          <cell r="B1305" t="str">
            <v>Sarıyer</v>
          </cell>
          <cell r="C1305" t="str">
            <v>Ali Gümen &amp; İbrahim Akdere Adi Ortaklığı</v>
          </cell>
        </row>
        <row r="1306">
          <cell r="A1306" t="str">
            <v>34COD041</v>
          </cell>
          <cell r="B1306" t="str">
            <v>Bulgurlu</v>
          </cell>
          <cell r="C1306" t="str">
            <v>Oğuzhan Adalı</v>
          </cell>
        </row>
        <row r="1307">
          <cell r="A1307" t="str">
            <v>34COD058</v>
          </cell>
          <cell r="B1307" t="str">
            <v>Taşdelen</v>
          </cell>
          <cell r="C1307" t="str">
            <v>Mustafa Teker Lojistik Gıda ve İnşaat İthalat İhracat Ticaret Limited Şirketi</v>
          </cell>
        </row>
        <row r="1308">
          <cell r="A1308" t="str">
            <v>34COD066</v>
          </cell>
          <cell r="B1308" t="str">
            <v>Kasımpaşa</v>
          </cell>
          <cell r="C1308" t="str">
            <v>Getir Perakende Lojistik Anonim Şirketi</v>
          </cell>
        </row>
        <row r="1309">
          <cell r="A1309" t="str">
            <v>34COD071</v>
          </cell>
          <cell r="B1309" t="str">
            <v>Erenköy</v>
          </cell>
          <cell r="C1309" t="str">
            <v>Tek Data Teknoloji Danışmanlık Sanayi ve Ticaret Limited Şirketi</v>
          </cell>
        </row>
        <row r="1310">
          <cell r="A1310" t="str">
            <v>34COD080</v>
          </cell>
          <cell r="B1310" t="str">
            <v>Kandilli</v>
          </cell>
          <cell r="C1310" t="str">
            <v>Kadir Aytar</v>
          </cell>
        </row>
        <row r="1311">
          <cell r="A1311" t="str">
            <v>34COD097</v>
          </cell>
          <cell r="B1311" t="str">
            <v>Firuzköy</v>
          </cell>
          <cell r="C1311" t="str">
            <v>Hasan Karaca</v>
          </cell>
        </row>
        <row r="1312">
          <cell r="A1312" t="str">
            <v>34COD099</v>
          </cell>
          <cell r="B1312" t="str">
            <v>Başakşehir</v>
          </cell>
          <cell r="C1312" t="str">
            <v>Caspi Pearl Gıda İnşaat Turizm Otomotiv Nakliye Petrol Danışmanlık Sanayi Ve Ticaret Limited Şirketi</v>
          </cell>
        </row>
        <row r="1313">
          <cell r="A1313" t="str">
            <v>34COD101</v>
          </cell>
          <cell r="B1313" t="str">
            <v>Zümrütevler</v>
          </cell>
          <cell r="C1313" t="str">
            <v>Mehmet Doğan</v>
          </cell>
        </row>
        <row r="1314">
          <cell r="A1314" t="str">
            <v>34COD116</v>
          </cell>
          <cell r="B1314" t="str">
            <v>Çengelköy</v>
          </cell>
          <cell r="C1314" t="str">
            <v>Murat Toper</v>
          </cell>
        </row>
        <row r="1315">
          <cell r="A1315" t="str">
            <v>34COD120</v>
          </cell>
          <cell r="B1315" t="str">
            <v>Doğu Ataşehir</v>
          </cell>
          <cell r="C1315" t="str">
            <v>Tram Lojistik Ticaret Anonim Şirketi</v>
          </cell>
        </row>
        <row r="1316">
          <cell r="A1316" t="str">
            <v>34COD127</v>
          </cell>
          <cell r="B1316" t="str">
            <v>Dudullu</v>
          </cell>
          <cell r="C1316" t="str">
            <v>Erol Akgün</v>
          </cell>
        </row>
        <row r="1317">
          <cell r="A1317" t="str">
            <v>34COD128</v>
          </cell>
          <cell r="B1317" t="str">
            <v>Yakuplu</v>
          </cell>
          <cell r="C1317" t="str">
            <v>Elif Şahin</v>
          </cell>
        </row>
        <row r="1318">
          <cell r="A1318" t="str">
            <v>34COD132</v>
          </cell>
          <cell r="B1318" t="str">
            <v>Yakuplu</v>
          </cell>
          <cell r="C1318" t="str">
            <v>Elif Şahin</v>
          </cell>
        </row>
        <row r="1319">
          <cell r="A1319" t="str">
            <v>34COD136</v>
          </cell>
          <cell r="B1319" t="str">
            <v>Taşdelen</v>
          </cell>
          <cell r="C1319" t="str">
            <v>Mustafa Teker Lojistik Gıda ve İnşaat İthalat İhracat Ticaret Limited Şirketi</v>
          </cell>
        </row>
        <row r="1320">
          <cell r="A1320" t="str">
            <v>34COD150</v>
          </cell>
          <cell r="B1320" t="str">
            <v>Göktürk</v>
          </cell>
          <cell r="C1320" t="str">
            <v>Mehmet Yalman</v>
          </cell>
        </row>
        <row r="1321">
          <cell r="A1321" t="str">
            <v>34COD153</v>
          </cell>
          <cell r="B1321" t="str">
            <v>Alemdağ</v>
          </cell>
          <cell r="C1321" t="str">
            <v>Erol Akgün</v>
          </cell>
        </row>
        <row r="1322">
          <cell r="A1322" t="str">
            <v>34COD178</v>
          </cell>
          <cell r="B1322" t="str">
            <v>Bahçeşehir</v>
          </cell>
          <cell r="C1322" t="str">
            <v>Mehmet Yalçınkaya</v>
          </cell>
        </row>
        <row r="1323">
          <cell r="A1323" t="str">
            <v>34COD190</v>
          </cell>
          <cell r="B1323" t="str">
            <v>Kasımpaşa</v>
          </cell>
          <cell r="C1323" t="str">
            <v>Getir Perakende Lojistik Anonim Şirketi</v>
          </cell>
        </row>
        <row r="1324">
          <cell r="A1324" t="str">
            <v>34COD206</v>
          </cell>
          <cell r="B1324" t="str">
            <v>Bulgurlu</v>
          </cell>
          <cell r="C1324" t="str">
            <v>Oğuzhan Adalı</v>
          </cell>
        </row>
        <row r="1325">
          <cell r="A1325" t="str">
            <v>34COD228</v>
          </cell>
          <cell r="B1325" t="str">
            <v>Sultanbeyli</v>
          </cell>
          <cell r="C1325" t="str">
            <v>Ali Diler</v>
          </cell>
        </row>
        <row r="1326">
          <cell r="A1326" t="str">
            <v>34COD248</v>
          </cell>
          <cell r="B1326" t="str">
            <v>Firuzköy</v>
          </cell>
          <cell r="C1326" t="str">
            <v>Hasan Karaca</v>
          </cell>
        </row>
        <row r="1327">
          <cell r="A1327" t="str">
            <v>34COD249</v>
          </cell>
          <cell r="B1327" t="str">
            <v>Caddebostan</v>
          </cell>
          <cell r="C1327" t="str">
            <v>Hakkı Köroğlu</v>
          </cell>
        </row>
        <row r="1328">
          <cell r="A1328" t="str">
            <v>34COD257</v>
          </cell>
          <cell r="B1328" t="str">
            <v>Balat</v>
          </cell>
          <cell r="C1328" t="str">
            <v>Getir Perakende Lojistik Anonim Şirketi</v>
          </cell>
        </row>
        <row r="1329">
          <cell r="A1329" t="str">
            <v>34COD264</v>
          </cell>
          <cell r="B1329" t="str">
            <v>Akbatı</v>
          </cell>
          <cell r="C1329" t="str">
            <v>Onur Sayan</v>
          </cell>
        </row>
        <row r="1330">
          <cell r="A1330" t="str">
            <v>34COD283</v>
          </cell>
          <cell r="B1330" t="str">
            <v>Nişantaşı</v>
          </cell>
          <cell r="C1330" t="str">
            <v>Okay Lojistik Vahit Aygör ve Ortağı</v>
          </cell>
        </row>
        <row r="1331">
          <cell r="A1331" t="str">
            <v>34COD286</v>
          </cell>
          <cell r="B1331" t="str">
            <v>Yakuplu</v>
          </cell>
          <cell r="C1331" t="str">
            <v>Elif Şahin</v>
          </cell>
        </row>
        <row r="1332">
          <cell r="A1332" t="str">
            <v>34COD291</v>
          </cell>
          <cell r="B1332" t="str">
            <v>Kasımpaşa</v>
          </cell>
          <cell r="C1332" t="str">
            <v>Getir Perakende Lojistik Anonim Şirketi</v>
          </cell>
        </row>
        <row r="1333">
          <cell r="A1333" t="str">
            <v>34COD315</v>
          </cell>
          <cell r="B1333" t="str">
            <v>Kandilli</v>
          </cell>
          <cell r="C1333" t="str">
            <v>Kadir Aytar</v>
          </cell>
        </row>
        <row r="1334">
          <cell r="A1334" t="str">
            <v>34COD329</v>
          </cell>
          <cell r="B1334" t="str">
            <v>Çekmeköy</v>
          </cell>
          <cell r="C1334" t="str">
            <v>Mustafa Teker Lojistik Gıda ve İnşaat İthalat İhracat Ticaret Limited Şirketi</v>
          </cell>
        </row>
        <row r="1335">
          <cell r="A1335" t="str">
            <v>34COD353</v>
          </cell>
          <cell r="B1335" t="str">
            <v>Göktürk</v>
          </cell>
          <cell r="C1335" t="str">
            <v>Mehmet Yalman</v>
          </cell>
        </row>
        <row r="1336">
          <cell r="A1336" t="str">
            <v>34COD384</v>
          </cell>
          <cell r="B1336" t="str">
            <v>Bulgurlu</v>
          </cell>
          <cell r="C1336" t="str">
            <v>Oğuzhan Adalı</v>
          </cell>
        </row>
        <row r="1337">
          <cell r="A1337" t="str">
            <v>34COD396</v>
          </cell>
          <cell r="B1337" t="str">
            <v>Güngören</v>
          </cell>
          <cell r="C1337" t="str">
            <v>Rüçhan Özkan</v>
          </cell>
        </row>
        <row r="1338">
          <cell r="A1338" t="str">
            <v>34COD423</v>
          </cell>
          <cell r="B1338" t="str">
            <v>Küçükyalı</v>
          </cell>
          <cell r="C1338" t="str">
            <v>Ongu Lojistik Gıda Ve İnşaat İthalat İhracat Ticaret Limited Şirketi</v>
          </cell>
        </row>
        <row r="1339">
          <cell r="A1339" t="str">
            <v>34COD470</v>
          </cell>
          <cell r="B1339" t="str">
            <v>Kuzguncuk</v>
          </cell>
          <cell r="C1339" t="str">
            <v>Tram Lojistik Ticaret Anonim Şirketi</v>
          </cell>
        </row>
        <row r="1340">
          <cell r="A1340" t="str">
            <v>34COD498</v>
          </cell>
          <cell r="B1340" t="str">
            <v>Çekmeköy</v>
          </cell>
          <cell r="C1340" t="str">
            <v>Mustafa Teker Lojistik Gıda ve İnşaat İthalat İhracat Ticaret Limited Şirketi</v>
          </cell>
        </row>
        <row r="1341">
          <cell r="A1341" t="str">
            <v>34COD511</v>
          </cell>
          <cell r="B1341" t="str">
            <v>Dudullu</v>
          </cell>
          <cell r="C1341" t="str">
            <v>Erol Akgün</v>
          </cell>
        </row>
        <row r="1342">
          <cell r="A1342" t="str">
            <v>34COD522</v>
          </cell>
          <cell r="B1342" t="str">
            <v>Doğu Ataşehir</v>
          </cell>
          <cell r="C1342" t="str">
            <v>Tram Lojistik Ticaret Anonim Şirketi</v>
          </cell>
        </row>
        <row r="1343">
          <cell r="A1343" t="str">
            <v>34COD554</v>
          </cell>
          <cell r="B1343" t="str">
            <v>Davutpaşa</v>
          </cell>
          <cell r="C1343" t="str">
            <v>Getir Perakende Lojistik Anonim Şirketi</v>
          </cell>
        </row>
        <row r="1344">
          <cell r="A1344" t="str">
            <v>34COD568</v>
          </cell>
          <cell r="B1344" t="str">
            <v>Akbatı</v>
          </cell>
          <cell r="C1344" t="str">
            <v>Onur Sayan</v>
          </cell>
        </row>
        <row r="1345">
          <cell r="A1345" t="str">
            <v>34COD586</v>
          </cell>
          <cell r="B1345" t="str">
            <v>Balat</v>
          </cell>
          <cell r="C1345" t="str">
            <v>Getir Perakende Lojistik Anonim Şirketi</v>
          </cell>
        </row>
        <row r="1346">
          <cell r="A1346" t="str">
            <v>34COD593</v>
          </cell>
          <cell r="B1346" t="str">
            <v>Piyalepaşa</v>
          </cell>
          <cell r="C1346" t="str">
            <v>Cevherun Dağıtım ve Gıda Sanayi Ve Ticaret Limited Şirketi</v>
          </cell>
        </row>
        <row r="1347">
          <cell r="A1347" t="str">
            <v>34COD595</v>
          </cell>
          <cell r="B1347" t="str">
            <v>Balat</v>
          </cell>
          <cell r="C1347" t="str">
            <v>Getir Perakende Lojistik Anonim Şirketi</v>
          </cell>
        </row>
        <row r="1348">
          <cell r="A1348" t="str">
            <v>34COD615</v>
          </cell>
          <cell r="B1348" t="str">
            <v>Kağıthane</v>
          </cell>
          <cell r="C1348" t="str">
            <v>Onur Fatih Aladağ</v>
          </cell>
        </row>
        <row r="1349">
          <cell r="A1349" t="str">
            <v>34COD939</v>
          </cell>
          <cell r="B1349" t="str">
            <v>Kağıthane Nef</v>
          </cell>
          <cell r="C1349" t="str">
            <v>Yiğit Yaman &amp; Mert Yaman Adi Ortaklığı</v>
          </cell>
        </row>
        <row r="1350">
          <cell r="A1350" t="str">
            <v>34COE112</v>
          </cell>
          <cell r="B1350" t="str">
            <v>Batıkent</v>
          </cell>
          <cell r="C1350" t="str">
            <v>Getir Perakende Lojistik Anonim Şirketi</v>
          </cell>
        </row>
        <row r="1351">
          <cell r="A1351" t="str">
            <v>34COF676</v>
          </cell>
          <cell r="B1351" t="str">
            <v>Selimiye</v>
          </cell>
          <cell r="C1351" t="str">
            <v>Zekiye Mataracı &amp; Birsel Mataracı Adi Ortaklığı</v>
          </cell>
        </row>
        <row r="1352">
          <cell r="A1352" t="str">
            <v>34COG588</v>
          </cell>
          <cell r="B1352" t="str">
            <v>Batıkent</v>
          </cell>
          <cell r="C1352" t="str">
            <v>Getir Perakende Lojistik Anonim Şirketi</v>
          </cell>
        </row>
        <row r="1353">
          <cell r="A1353" t="str">
            <v>34COG806</v>
          </cell>
          <cell r="B1353" t="str">
            <v>Eryaman</v>
          </cell>
          <cell r="C1353" t="str">
            <v>Getir Perakende Lojistik Anonim Şirketi</v>
          </cell>
        </row>
        <row r="1354">
          <cell r="A1354" t="str">
            <v>34COG819</v>
          </cell>
          <cell r="B1354" t="str">
            <v>Batışehir</v>
          </cell>
          <cell r="C1354" t="str">
            <v>Getir Perakende Lojistik Anonim Şirketi</v>
          </cell>
        </row>
        <row r="1355">
          <cell r="A1355" t="str">
            <v>34COG825</v>
          </cell>
          <cell r="B1355" t="str">
            <v>Seyranbağları</v>
          </cell>
          <cell r="C1355" t="str">
            <v>Getir Perakende Lojistik Anonim Şirketi</v>
          </cell>
        </row>
        <row r="1356">
          <cell r="A1356" t="str">
            <v>34COG839</v>
          </cell>
          <cell r="B1356" t="str">
            <v>Sarıyer Maden</v>
          </cell>
          <cell r="C1356" t="str">
            <v>Bora Dağıtım ve Gıda Sanayi Ticaret Limited Şirketi</v>
          </cell>
        </row>
        <row r="1357">
          <cell r="A1357" t="str">
            <v>34COG878</v>
          </cell>
          <cell r="B1357" t="str">
            <v>Eryaman</v>
          </cell>
          <cell r="C1357" t="str">
            <v>Getir Perakende Lojistik Anonim Şirketi</v>
          </cell>
        </row>
        <row r="1358">
          <cell r="A1358" t="str">
            <v>34COG899</v>
          </cell>
          <cell r="B1358" t="str">
            <v>Batıkent</v>
          </cell>
          <cell r="C1358" t="str">
            <v>Getir Perakende Lojistik Anonim Şirketi</v>
          </cell>
        </row>
        <row r="1359">
          <cell r="A1359" t="str">
            <v>34COG925</v>
          </cell>
          <cell r="B1359" t="str">
            <v>Batıkent</v>
          </cell>
          <cell r="C1359" t="str">
            <v>Getir Perakende Lojistik Anonim Şirketi</v>
          </cell>
        </row>
        <row r="1360">
          <cell r="A1360" t="str">
            <v>34COG942</v>
          </cell>
          <cell r="B1360" t="str">
            <v>Keçiören</v>
          </cell>
          <cell r="C1360" t="str">
            <v>Getir Perakende Lojistik Anonim Şirketi</v>
          </cell>
        </row>
        <row r="1361">
          <cell r="A1361" t="str">
            <v>34COG962</v>
          </cell>
          <cell r="B1361" t="str">
            <v>Keçiören</v>
          </cell>
          <cell r="C1361" t="str">
            <v>Getir Perakende Lojistik Anonim Şirketi</v>
          </cell>
        </row>
        <row r="1362">
          <cell r="A1362" t="str">
            <v>34COG964</v>
          </cell>
          <cell r="B1362" t="str">
            <v>Sarıyer Maden</v>
          </cell>
          <cell r="C1362" t="str">
            <v>Bora Dağıtım ve Gıda Sanayi Ticaret Limited Şirketi</v>
          </cell>
        </row>
        <row r="1363">
          <cell r="A1363" t="str">
            <v>34COG980</v>
          </cell>
          <cell r="B1363" t="str">
            <v>Batıkent</v>
          </cell>
          <cell r="C1363" t="str">
            <v>Getir Perakende Lojistik Anonim Şirketi</v>
          </cell>
        </row>
        <row r="1364">
          <cell r="A1364" t="str">
            <v>34COH024</v>
          </cell>
          <cell r="B1364" t="str">
            <v>Eryaman</v>
          </cell>
          <cell r="C1364" t="str">
            <v>Getir Perakende Lojistik Anonim Şirketi</v>
          </cell>
        </row>
        <row r="1365">
          <cell r="A1365" t="str">
            <v>34COH025</v>
          </cell>
          <cell r="B1365" t="str">
            <v>Acarlar</v>
          </cell>
          <cell r="C1365" t="str">
            <v>Ramazan Aytar</v>
          </cell>
        </row>
        <row r="1366">
          <cell r="A1366" t="str">
            <v>34COH051</v>
          </cell>
          <cell r="B1366" t="str">
            <v>Batıkent</v>
          </cell>
          <cell r="C1366" t="str">
            <v>Getir Perakende Lojistik Anonim Şirketi</v>
          </cell>
        </row>
        <row r="1367">
          <cell r="A1367" t="str">
            <v>34COH052</v>
          </cell>
          <cell r="B1367" t="str">
            <v>Anıttepe</v>
          </cell>
          <cell r="C1367" t="str">
            <v>Getir Perakende Lojistik Anonim Şirketi</v>
          </cell>
        </row>
        <row r="1368">
          <cell r="A1368" t="str">
            <v>34COH054</v>
          </cell>
          <cell r="B1368" t="str">
            <v>Etlik</v>
          </cell>
          <cell r="C1368" t="str">
            <v>Getir Perakende Lojistik Anonim Şirketi</v>
          </cell>
        </row>
        <row r="1369">
          <cell r="A1369" t="str">
            <v>34COH085</v>
          </cell>
          <cell r="B1369" t="str">
            <v>Acarlar</v>
          </cell>
          <cell r="C1369" t="str">
            <v>Ramazan Aytar</v>
          </cell>
        </row>
        <row r="1370">
          <cell r="A1370" t="str">
            <v>34COH095</v>
          </cell>
          <cell r="B1370" t="str">
            <v>Keçiören</v>
          </cell>
          <cell r="C1370" t="str">
            <v>Getir Perakende Lojistik Anonim Şirketi</v>
          </cell>
        </row>
        <row r="1371">
          <cell r="A1371" t="str">
            <v>34COH116</v>
          </cell>
          <cell r="B1371" t="str">
            <v>Keçiören</v>
          </cell>
          <cell r="C1371" t="str">
            <v>Getir Perakende Lojistik Anonim Şirketi</v>
          </cell>
        </row>
        <row r="1372">
          <cell r="A1372" t="str">
            <v>34COH172</v>
          </cell>
          <cell r="B1372" t="str">
            <v>Batıkent</v>
          </cell>
          <cell r="C1372" t="str">
            <v>Getir Perakende Lojistik Anonim Şirketi</v>
          </cell>
        </row>
        <row r="1373">
          <cell r="A1373" t="str">
            <v>34COH178</v>
          </cell>
          <cell r="B1373" t="str">
            <v>Demetevler</v>
          </cell>
          <cell r="C1373" t="str">
            <v>Getir Perakende Lojistik Anonim Şirketi</v>
          </cell>
        </row>
        <row r="1374">
          <cell r="A1374" t="str">
            <v>34COH265</v>
          </cell>
          <cell r="B1374" t="str">
            <v>Seyranbağları</v>
          </cell>
          <cell r="C1374" t="str">
            <v>Getir Perakende Lojistik Anonim Şirketi</v>
          </cell>
        </row>
        <row r="1375">
          <cell r="A1375" t="str">
            <v>34COH278</v>
          </cell>
          <cell r="B1375" t="str">
            <v>Göksu Park</v>
          </cell>
          <cell r="C1375" t="str">
            <v>Getir Perakende Lojistik Anonim Şirketi</v>
          </cell>
        </row>
        <row r="1376">
          <cell r="A1376" t="str">
            <v>34COH279</v>
          </cell>
          <cell r="B1376" t="str">
            <v>Acarlar</v>
          </cell>
          <cell r="C1376" t="str">
            <v>Ramazan Aytar</v>
          </cell>
        </row>
        <row r="1377">
          <cell r="A1377" t="str">
            <v>34COH282</v>
          </cell>
          <cell r="B1377" t="str">
            <v>Sarıyer Maden</v>
          </cell>
          <cell r="C1377" t="str">
            <v>Bora Dağıtım ve Gıda Sanayi Ticaret Limited Şirketi</v>
          </cell>
        </row>
        <row r="1378">
          <cell r="A1378" t="str">
            <v>34COH308</v>
          </cell>
          <cell r="B1378" t="str">
            <v>Etlik</v>
          </cell>
          <cell r="C1378" t="str">
            <v>Getir Perakende Lojistik Anonim Şirketi</v>
          </cell>
        </row>
        <row r="1379">
          <cell r="A1379" t="str">
            <v>34COH311</v>
          </cell>
          <cell r="B1379" t="str">
            <v>Batışehir</v>
          </cell>
          <cell r="C1379" t="str">
            <v>Getir Perakende Lojistik Anonim Şirketi</v>
          </cell>
        </row>
        <row r="1380">
          <cell r="A1380" t="str">
            <v>34COH330</v>
          </cell>
          <cell r="B1380" t="str">
            <v>Anıttepe</v>
          </cell>
          <cell r="C1380" t="str">
            <v>Getir Perakende Lojistik Anonim Şirketi</v>
          </cell>
        </row>
        <row r="1381">
          <cell r="A1381" t="str">
            <v>34COH335</v>
          </cell>
          <cell r="B1381" t="str">
            <v>Batıkent</v>
          </cell>
          <cell r="C1381" t="str">
            <v>Getir Perakende Lojistik Anonim Şirketi</v>
          </cell>
        </row>
        <row r="1382">
          <cell r="A1382" t="str">
            <v>34COH338</v>
          </cell>
          <cell r="B1382" t="str">
            <v>Demetevler</v>
          </cell>
          <cell r="C1382" t="str">
            <v>Getir Perakende Lojistik Anonim Şirketi</v>
          </cell>
        </row>
        <row r="1383">
          <cell r="A1383" t="str">
            <v>34COH370</v>
          </cell>
          <cell r="B1383" t="str">
            <v>Sarıyer Maden</v>
          </cell>
          <cell r="C1383" t="str">
            <v>Bora Dağıtım ve Gıda Sanayi Ticaret Limited Şirketi</v>
          </cell>
        </row>
        <row r="1384">
          <cell r="A1384" t="str">
            <v>34COH379</v>
          </cell>
          <cell r="B1384" t="str">
            <v>Maslak Eclipse</v>
          </cell>
          <cell r="C1384" t="str">
            <v>Onur Sayan</v>
          </cell>
        </row>
        <row r="1385">
          <cell r="A1385" t="str">
            <v>34COH388</v>
          </cell>
          <cell r="B1385" t="str">
            <v>Demetevler</v>
          </cell>
          <cell r="C1385" t="str">
            <v>Getir Perakende Lojistik Anonim Şirketi</v>
          </cell>
        </row>
        <row r="1386">
          <cell r="A1386" t="str">
            <v>34COH399</v>
          </cell>
          <cell r="B1386" t="str">
            <v>Sarıyer Maden</v>
          </cell>
          <cell r="C1386" t="str">
            <v>Bora Dağıtım ve Gıda Sanayi Ticaret Limited Şirketi</v>
          </cell>
        </row>
        <row r="1387">
          <cell r="A1387" t="str">
            <v>34COH429</v>
          </cell>
          <cell r="B1387" t="str">
            <v>Eryaman</v>
          </cell>
          <cell r="C1387" t="str">
            <v>Getir Perakende Lojistik Anonim Şirketi</v>
          </cell>
        </row>
        <row r="1388">
          <cell r="A1388" t="str">
            <v>34COH456</v>
          </cell>
          <cell r="B1388" t="str">
            <v>Eryaman</v>
          </cell>
          <cell r="C1388" t="str">
            <v>Getir Perakende Lojistik Anonim Şirketi</v>
          </cell>
        </row>
        <row r="1389">
          <cell r="A1389" t="str">
            <v>34COH464</v>
          </cell>
          <cell r="B1389" t="str">
            <v>Acarlar</v>
          </cell>
          <cell r="C1389" t="str">
            <v>Ramazan Aytar</v>
          </cell>
        </row>
        <row r="1390">
          <cell r="A1390" t="str">
            <v>34COH484</v>
          </cell>
          <cell r="B1390" t="str">
            <v>Anıttepe</v>
          </cell>
          <cell r="C1390" t="str">
            <v>Getir Perakende Lojistik Anonim Şirketi</v>
          </cell>
        </row>
        <row r="1391">
          <cell r="A1391" t="str">
            <v>34COH502</v>
          </cell>
          <cell r="B1391" t="str">
            <v>Anıttepe</v>
          </cell>
          <cell r="C1391" t="str">
            <v>Getir Perakende Lojistik Anonim Şirketi</v>
          </cell>
        </row>
        <row r="1392">
          <cell r="A1392" t="str">
            <v>34COH505</v>
          </cell>
          <cell r="B1392" t="str">
            <v>Sarıyer Maden</v>
          </cell>
          <cell r="C1392" t="str">
            <v>Bora Dağıtım ve Gıda Sanayi Ticaret Limited Şirketi</v>
          </cell>
        </row>
        <row r="1393">
          <cell r="A1393" t="str">
            <v>34COH518</v>
          </cell>
          <cell r="B1393" t="str">
            <v>Sarıyer Maden</v>
          </cell>
          <cell r="C1393" t="str">
            <v>Bora Dağıtım ve Gıda Sanayi Ticaret Limited Şirketi</v>
          </cell>
        </row>
        <row r="1394">
          <cell r="A1394" t="str">
            <v>34COH555</v>
          </cell>
          <cell r="B1394" t="str">
            <v>Batışehir</v>
          </cell>
          <cell r="C1394" t="str">
            <v>Getir Perakende Lojistik Anonim Şirketi</v>
          </cell>
        </row>
        <row r="1395">
          <cell r="A1395" t="str">
            <v>34COH598</v>
          </cell>
          <cell r="B1395" t="str">
            <v>Eryaman</v>
          </cell>
          <cell r="C1395" t="str">
            <v>Getir Perakende Lojistik Anonim Şirketi</v>
          </cell>
        </row>
        <row r="1396">
          <cell r="A1396" t="str">
            <v>34COH609</v>
          </cell>
          <cell r="B1396" t="str">
            <v>Acarlar</v>
          </cell>
          <cell r="C1396" t="str">
            <v>Ramazan Aytar</v>
          </cell>
        </row>
        <row r="1397">
          <cell r="A1397" t="str">
            <v>34COH628</v>
          </cell>
          <cell r="B1397" t="str">
            <v>Batıkent</v>
          </cell>
          <cell r="C1397" t="str">
            <v>Getir Perakende Lojistik Anonim Şirketi</v>
          </cell>
        </row>
        <row r="1398">
          <cell r="A1398" t="str">
            <v>34COH725</v>
          </cell>
          <cell r="B1398" t="str">
            <v>Firuzköy</v>
          </cell>
          <cell r="C1398" t="str">
            <v>Hasan Karaca</v>
          </cell>
        </row>
        <row r="1399">
          <cell r="A1399" t="str">
            <v>34COH800</v>
          </cell>
          <cell r="B1399" t="str">
            <v>Maslak Eclipse</v>
          </cell>
          <cell r="C1399" t="str">
            <v>Onur Sayan</v>
          </cell>
        </row>
        <row r="1400">
          <cell r="A1400" t="str">
            <v>34COH843</v>
          </cell>
          <cell r="B1400" t="str">
            <v>Batıkent</v>
          </cell>
          <cell r="C1400" t="str">
            <v>Getir Perakende Lojistik Anonim Şirketi</v>
          </cell>
        </row>
        <row r="1401">
          <cell r="A1401" t="str">
            <v>34COJ165</v>
          </cell>
          <cell r="B1401" t="str">
            <v>Acarlar</v>
          </cell>
          <cell r="C1401" t="str">
            <v>Ramazan Aytar</v>
          </cell>
        </row>
        <row r="1402">
          <cell r="A1402" t="str">
            <v>34COL291</v>
          </cell>
          <cell r="B1402" t="str">
            <v>Pendik</v>
          </cell>
          <cell r="C1402" t="str">
            <v>Süleyman Yılmaz</v>
          </cell>
        </row>
        <row r="1403">
          <cell r="A1403" t="str">
            <v>34COL757</v>
          </cell>
          <cell r="B1403" t="str">
            <v>19 Mayıs</v>
          </cell>
          <cell r="C1403" t="str">
            <v>Tek Data Teknoloji Danışmanlık Sanayi ve Ticaret Limited Şirketi</v>
          </cell>
        </row>
        <row r="1404">
          <cell r="A1404" t="str">
            <v>34COL823</v>
          </cell>
          <cell r="B1404" t="str">
            <v>Ümraniye</v>
          </cell>
          <cell r="C1404" t="str">
            <v>Alpaslan Çelik</v>
          </cell>
        </row>
        <row r="1405">
          <cell r="A1405" t="str">
            <v>34COL845</v>
          </cell>
          <cell r="B1405" t="str">
            <v>Florya</v>
          </cell>
          <cell r="C1405" t="str">
            <v>Onur Sayan</v>
          </cell>
        </row>
        <row r="1406">
          <cell r="A1406" t="str">
            <v>34COL865</v>
          </cell>
          <cell r="B1406" t="str">
            <v>Davutpaşa</v>
          </cell>
          <cell r="C1406" t="str">
            <v>Getir Perakende Lojistik Anonim Şirketi</v>
          </cell>
        </row>
        <row r="1407">
          <cell r="A1407" t="str">
            <v>34COL873</v>
          </cell>
          <cell r="B1407" t="str">
            <v>Pendik</v>
          </cell>
          <cell r="C1407" t="str">
            <v>Süleyman Yılmaz</v>
          </cell>
        </row>
        <row r="1408">
          <cell r="A1408" t="str">
            <v>34COL888</v>
          </cell>
          <cell r="B1408" t="str">
            <v>Erenköy</v>
          </cell>
          <cell r="C1408" t="str">
            <v>Tek Data Teknoloji Danışmanlık Sanayi ve Ticaret Limited Şirketi</v>
          </cell>
        </row>
        <row r="1409">
          <cell r="A1409" t="str">
            <v>34COL912</v>
          </cell>
          <cell r="B1409" t="str">
            <v>Taşdelen</v>
          </cell>
          <cell r="C1409" t="str">
            <v>Mustafa Teker Lojistik Gıda ve İnşaat İthalat İhracat Ticaret Limited Şirketi</v>
          </cell>
        </row>
        <row r="1410">
          <cell r="A1410" t="str">
            <v>34COL918</v>
          </cell>
          <cell r="B1410" t="str">
            <v>Erenköy</v>
          </cell>
          <cell r="C1410" t="str">
            <v>Tek Data Teknoloji Danışmanlık Sanayi ve Ticaret Limited Şirketi</v>
          </cell>
        </row>
        <row r="1411">
          <cell r="A1411" t="str">
            <v>34COL927</v>
          </cell>
          <cell r="B1411" t="str">
            <v>Soğanlık</v>
          </cell>
          <cell r="C1411" t="str">
            <v>Mert Can</v>
          </cell>
        </row>
        <row r="1412">
          <cell r="A1412" t="str">
            <v>34COL934</v>
          </cell>
          <cell r="B1412" t="str">
            <v>Ümraniye</v>
          </cell>
          <cell r="C1412" t="str">
            <v>Alpaslan Çelik</v>
          </cell>
        </row>
        <row r="1413">
          <cell r="A1413" t="str">
            <v>34COL953</v>
          </cell>
          <cell r="B1413" t="str">
            <v>Merdivenköy</v>
          </cell>
          <cell r="C1413" t="str">
            <v>Tuncay Çağlayan</v>
          </cell>
        </row>
        <row r="1414">
          <cell r="A1414" t="str">
            <v>34COL958</v>
          </cell>
          <cell r="B1414" t="str">
            <v>Yıldıztabya</v>
          </cell>
          <cell r="C1414" t="str">
            <v>Yenka Dağıtım ve Gıda Sanayi Ticaret Limited Şirketi</v>
          </cell>
        </row>
        <row r="1415">
          <cell r="A1415" t="str">
            <v>34COM038</v>
          </cell>
          <cell r="B1415" t="str">
            <v>Acarlar</v>
          </cell>
          <cell r="C1415" t="str">
            <v>Ramazan Aytar</v>
          </cell>
        </row>
        <row r="1416">
          <cell r="A1416" t="str">
            <v>34COM060</v>
          </cell>
          <cell r="B1416" t="str">
            <v>Florya</v>
          </cell>
          <cell r="C1416" t="str">
            <v>Onur Sayan</v>
          </cell>
        </row>
        <row r="1417">
          <cell r="A1417" t="str">
            <v>34COM175</v>
          </cell>
          <cell r="B1417" t="str">
            <v>Bahçeşehir</v>
          </cell>
          <cell r="C1417" t="str">
            <v>Mehmet Yalçınkaya</v>
          </cell>
        </row>
        <row r="1418">
          <cell r="A1418" t="str">
            <v>34COS372</v>
          </cell>
          <cell r="B1418" t="str">
            <v>Ataköy</v>
          </cell>
          <cell r="C1418" t="str">
            <v>Ferhat Çoban</v>
          </cell>
        </row>
        <row r="1419">
          <cell r="A1419" t="str">
            <v>34COS424</v>
          </cell>
          <cell r="B1419" t="str">
            <v>Sultangazi</v>
          </cell>
          <cell r="C1419" t="str">
            <v>Erkan Koca</v>
          </cell>
        </row>
        <row r="1420">
          <cell r="A1420" t="str">
            <v>34COS656</v>
          </cell>
          <cell r="B1420" t="str">
            <v>Büyükbakkalköy</v>
          </cell>
          <cell r="C1420" t="str">
            <v>3DSaka Uluslararası İnovatif Proje Danışmanlık Limited Şirketi</v>
          </cell>
        </row>
        <row r="1421">
          <cell r="A1421" t="str">
            <v>34COS686</v>
          </cell>
          <cell r="B1421" t="str">
            <v>Piyalepaşa</v>
          </cell>
          <cell r="C1421" t="str">
            <v>Cevherun Dağıtım ve Gıda Sanayi Ve Ticaret Limited Şirketi</v>
          </cell>
        </row>
        <row r="1422">
          <cell r="A1422" t="str">
            <v>34COS721</v>
          </cell>
          <cell r="B1422" t="str">
            <v>Dragos</v>
          </cell>
          <cell r="C1422" t="str">
            <v>Şeker Metal Lojistik Gıda İnşaat Otomotiv Emlak Sanayi ve Ticaret Anonim Şirketi</v>
          </cell>
        </row>
        <row r="1423">
          <cell r="A1423" t="str">
            <v>34CYJ293</v>
          </cell>
          <cell r="B1423" t="str">
            <v>İhsaniye</v>
          </cell>
          <cell r="C1423" t="str">
            <v>Getir Perakende Lojistik Anonim Şirketi</v>
          </cell>
        </row>
        <row r="1424">
          <cell r="A1424" t="str">
            <v>34CYJ329</v>
          </cell>
          <cell r="B1424" t="str">
            <v>İhsaniye</v>
          </cell>
          <cell r="C1424" t="str">
            <v>Getir Perakende Lojistik Anonim Şirketi</v>
          </cell>
        </row>
        <row r="1425">
          <cell r="A1425" t="str">
            <v>34CYZ126</v>
          </cell>
          <cell r="B1425" t="str">
            <v>Sultanbeyli</v>
          </cell>
          <cell r="C1425" t="str">
            <v>Ali Diler</v>
          </cell>
        </row>
        <row r="1426">
          <cell r="A1426" t="str">
            <v>34DP0144</v>
          </cell>
          <cell r="B1426" t="str">
            <v>Zümrütevler</v>
          </cell>
          <cell r="C1426" t="str">
            <v>Mehmet Doğan</v>
          </cell>
        </row>
        <row r="1427">
          <cell r="A1427" t="str">
            <v>34EE7833</v>
          </cell>
          <cell r="B1427" t="str">
            <v>Alibeyköy</v>
          </cell>
          <cell r="C1427" t="str">
            <v>Ferhat Bulut</v>
          </cell>
        </row>
        <row r="1428">
          <cell r="A1428" t="str">
            <v>34EE7875</v>
          </cell>
          <cell r="B1428" t="str">
            <v>Alibeyköy</v>
          </cell>
          <cell r="C1428" t="str">
            <v>Ferhat Bulut</v>
          </cell>
        </row>
        <row r="1429">
          <cell r="A1429" t="str">
            <v>34EE7934</v>
          </cell>
          <cell r="B1429" t="str">
            <v>Zümrütevler</v>
          </cell>
          <cell r="C1429" t="str">
            <v>Mehmet Doğan</v>
          </cell>
        </row>
        <row r="1430">
          <cell r="A1430" t="str">
            <v>34ET0996</v>
          </cell>
          <cell r="B1430" t="str">
            <v>Bayrampaşa</v>
          </cell>
          <cell r="C1430" t="str">
            <v>Alper Yıldız</v>
          </cell>
        </row>
        <row r="1431">
          <cell r="A1431" t="str">
            <v>34ET1079</v>
          </cell>
          <cell r="B1431" t="str">
            <v>Baraj Yolu</v>
          </cell>
          <cell r="C1431" t="str">
            <v>Mehmet Üzgen</v>
          </cell>
        </row>
        <row r="1432">
          <cell r="A1432" t="str">
            <v>34ET1182</v>
          </cell>
          <cell r="B1432" t="str">
            <v>Cevahir</v>
          </cell>
          <cell r="C1432" t="str">
            <v>Erol Demir &amp; Ahmet Tayfur</v>
          </cell>
        </row>
        <row r="1433">
          <cell r="A1433" t="str">
            <v>34ET1554</v>
          </cell>
          <cell r="B1433" t="str">
            <v>Zümrütevler</v>
          </cell>
          <cell r="C1433" t="str">
            <v>Mehmet Doğan</v>
          </cell>
        </row>
        <row r="1434">
          <cell r="A1434" t="str">
            <v>34ET2376</v>
          </cell>
          <cell r="B1434" t="str">
            <v>Cevahir</v>
          </cell>
          <cell r="C1434" t="str">
            <v>Erol Demir &amp; Ahmet Tayfur</v>
          </cell>
        </row>
        <row r="1435">
          <cell r="A1435" t="str">
            <v>34ET2617</v>
          </cell>
          <cell r="B1435" t="str">
            <v>Göktürk</v>
          </cell>
          <cell r="C1435" t="str">
            <v>Mehmet Yalman</v>
          </cell>
        </row>
        <row r="1436">
          <cell r="A1436" t="str">
            <v>34ET3249</v>
          </cell>
          <cell r="B1436" t="str">
            <v>Cevahir</v>
          </cell>
          <cell r="C1436" t="str">
            <v>Erol Demir &amp; Ahmet Tayfur</v>
          </cell>
        </row>
        <row r="1437">
          <cell r="A1437" t="str">
            <v>34ET3587</v>
          </cell>
          <cell r="B1437" t="str">
            <v>Ortaköy</v>
          </cell>
          <cell r="C1437" t="str">
            <v>Demirağ Lojistik Gıda ve İnşaat İthalat İhracat Limited Şirketi</v>
          </cell>
        </row>
        <row r="1438">
          <cell r="A1438" t="str">
            <v>34ET3806</v>
          </cell>
          <cell r="B1438" t="str">
            <v>Hisarüstü</v>
          </cell>
          <cell r="C1438" t="str">
            <v>Hasan Hüseyin Bakan</v>
          </cell>
        </row>
        <row r="1439">
          <cell r="A1439" t="str">
            <v>34ET4213</v>
          </cell>
          <cell r="B1439" t="str">
            <v>Bayrampaşa</v>
          </cell>
          <cell r="C1439" t="str">
            <v>Alper Yıldız</v>
          </cell>
        </row>
        <row r="1440">
          <cell r="A1440" t="str">
            <v>34ET4332</v>
          </cell>
          <cell r="B1440" t="str">
            <v>Moda</v>
          </cell>
          <cell r="C1440" t="str">
            <v>Salih Torun</v>
          </cell>
        </row>
        <row r="1441">
          <cell r="A1441" t="str">
            <v>34ET4606</v>
          </cell>
          <cell r="B1441" t="str">
            <v>Alibeyköy</v>
          </cell>
          <cell r="C1441" t="str">
            <v>Ferhat Bulut</v>
          </cell>
        </row>
        <row r="1442">
          <cell r="A1442" t="str">
            <v>34ET5208</v>
          </cell>
          <cell r="B1442" t="str">
            <v>Moda</v>
          </cell>
          <cell r="C1442" t="str">
            <v>Salih Torun</v>
          </cell>
        </row>
        <row r="1443">
          <cell r="A1443" t="str">
            <v>34ET5582</v>
          </cell>
          <cell r="B1443" t="str">
            <v>Karanfilköy</v>
          </cell>
          <cell r="C1443" t="str">
            <v>Enes Karaca &amp; Şeyda Karal</v>
          </cell>
        </row>
        <row r="1444">
          <cell r="A1444" t="str">
            <v>34ET6121</v>
          </cell>
          <cell r="B1444" t="str">
            <v>Hisarüstü</v>
          </cell>
          <cell r="C1444" t="str">
            <v>Hasan Hüseyin Bakan</v>
          </cell>
        </row>
        <row r="1445">
          <cell r="A1445" t="str">
            <v>34ET6208</v>
          </cell>
          <cell r="B1445" t="str">
            <v>Örnek</v>
          </cell>
          <cell r="C1445" t="str">
            <v>Alkan Kıraç</v>
          </cell>
        </row>
        <row r="1446">
          <cell r="A1446" t="str">
            <v>34ET6501</v>
          </cell>
          <cell r="B1446" t="str">
            <v>Alibeyköy</v>
          </cell>
          <cell r="C1446" t="str">
            <v>Ferhat Bulut</v>
          </cell>
        </row>
        <row r="1447">
          <cell r="A1447" t="str">
            <v>34ET6679</v>
          </cell>
          <cell r="B1447" t="str">
            <v>Pendik</v>
          </cell>
          <cell r="C1447" t="str">
            <v>Süleyman Yılmaz</v>
          </cell>
        </row>
        <row r="1448">
          <cell r="A1448" t="str">
            <v>34ET7039</v>
          </cell>
          <cell r="B1448" t="str">
            <v>Kanyon</v>
          </cell>
          <cell r="C1448" t="str">
            <v>Selçuk Ercan &amp; Uğur Bingöl</v>
          </cell>
        </row>
        <row r="1449">
          <cell r="A1449" t="str">
            <v>34ET7503</v>
          </cell>
          <cell r="B1449" t="str">
            <v>Hisarüstü</v>
          </cell>
          <cell r="C1449" t="str">
            <v>Hasan Hüseyin Bakan</v>
          </cell>
        </row>
        <row r="1450">
          <cell r="A1450" t="str">
            <v>34ET7604</v>
          </cell>
          <cell r="B1450" t="str">
            <v>Bomonti</v>
          </cell>
          <cell r="C1450" t="str">
            <v>Haluk Ömeroğlu &amp; Adem Çil</v>
          </cell>
        </row>
        <row r="1451">
          <cell r="A1451" t="str">
            <v>34ET8095</v>
          </cell>
          <cell r="B1451" t="str">
            <v>Cevahir</v>
          </cell>
          <cell r="C1451" t="str">
            <v>Erol Demir &amp; Ahmet Tayfur</v>
          </cell>
        </row>
        <row r="1452">
          <cell r="A1452" t="str">
            <v>34ET8291</v>
          </cell>
          <cell r="B1452" t="str">
            <v>Hisarüstü</v>
          </cell>
          <cell r="C1452" t="str">
            <v>Hasan Hüseyin Bakan</v>
          </cell>
        </row>
        <row r="1453">
          <cell r="A1453" t="str">
            <v>34ET9583</v>
          </cell>
          <cell r="B1453" t="str">
            <v>Profilo</v>
          </cell>
          <cell r="C1453" t="str">
            <v>Kazım Ercan</v>
          </cell>
        </row>
        <row r="1454">
          <cell r="A1454" t="str">
            <v>34FE7085</v>
          </cell>
          <cell r="B1454" t="str">
            <v>Yenibosna</v>
          </cell>
          <cell r="C1454" t="str">
            <v>Mehmet Karadoğan</v>
          </cell>
        </row>
        <row r="1455">
          <cell r="A1455" t="str">
            <v>34FE7086</v>
          </cell>
          <cell r="B1455" t="str">
            <v>Yenibosna</v>
          </cell>
          <cell r="C1455" t="str">
            <v>Mehmet Karadoğan</v>
          </cell>
        </row>
        <row r="1456">
          <cell r="A1456" t="str">
            <v>34FE7092</v>
          </cell>
          <cell r="B1456" t="str">
            <v>Yenibosna</v>
          </cell>
          <cell r="C1456" t="str">
            <v>Mehmet Karadoğan</v>
          </cell>
        </row>
        <row r="1457">
          <cell r="A1457" t="str">
            <v>34GFL56</v>
          </cell>
          <cell r="B1457" t="str">
            <v>Baraj Yolu</v>
          </cell>
          <cell r="C1457" t="str">
            <v>Mehmet Üzgen</v>
          </cell>
        </row>
        <row r="1458">
          <cell r="A1458" t="str">
            <v>34GFL58</v>
          </cell>
          <cell r="B1458" t="str">
            <v>Baraj Yolu</v>
          </cell>
          <cell r="C1458" t="str">
            <v>Mehmet Üzgen</v>
          </cell>
        </row>
        <row r="1459">
          <cell r="A1459" t="str">
            <v>34GFL76</v>
          </cell>
          <cell r="B1459" t="str">
            <v>Çekmeköy</v>
          </cell>
          <cell r="C1459" t="str">
            <v>Mustafa Teker Lojistik Gıda ve İnşaat İthalat İhracat Ticaret Limited Şirketi</v>
          </cell>
        </row>
        <row r="1460">
          <cell r="A1460" t="str">
            <v>34GT1337</v>
          </cell>
          <cell r="B1460" t="str">
            <v>Beylikdüzü</v>
          </cell>
          <cell r="C1460" t="str">
            <v>Murat Arıcan</v>
          </cell>
        </row>
        <row r="1461">
          <cell r="A1461" t="str">
            <v>34HZ1541</v>
          </cell>
          <cell r="B1461" t="str">
            <v>Başakşehir</v>
          </cell>
          <cell r="C1461" t="str">
            <v>Caspi Pearl Gıda İnşaat Turizm Otomotiv Nakliye Petrol Danışmanlık Sanayi Ve Ticaret Limited Şirketi</v>
          </cell>
        </row>
        <row r="1462">
          <cell r="A1462" t="str">
            <v>34HZ1545</v>
          </cell>
          <cell r="B1462" t="str">
            <v>Başakşehir</v>
          </cell>
          <cell r="C1462" t="str">
            <v>Caspi Pearl Gıda İnşaat Turizm Otomotiv Nakliye Petrol Danışmanlık Sanayi Ve Ticaret Limited Şirketi</v>
          </cell>
        </row>
        <row r="1463">
          <cell r="A1463" t="str">
            <v>34JF5759</v>
          </cell>
          <cell r="B1463" t="str">
            <v>Beylikdüzü</v>
          </cell>
          <cell r="C1463" t="str">
            <v>Murat Arıcan</v>
          </cell>
        </row>
        <row r="1464">
          <cell r="A1464" t="str">
            <v>34JL0162</v>
          </cell>
          <cell r="B1464" t="str">
            <v>Tuzla</v>
          </cell>
          <cell r="C1464" t="str">
            <v>Sait Volkan Karapınar</v>
          </cell>
        </row>
        <row r="1465">
          <cell r="A1465" t="str">
            <v>34JL3476</v>
          </cell>
          <cell r="B1465" t="str">
            <v>Tuzla</v>
          </cell>
          <cell r="C1465" t="str">
            <v>Sait Volkan Karapınar</v>
          </cell>
        </row>
        <row r="1466">
          <cell r="A1466" t="str">
            <v>34JL9106</v>
          </cell>
          <cell r="B1466" t="str">
            <v>Kurtköy</v>
          </cell>
          <cell r="C1466" t="str">
            <v>Selçuk Yıldırım</v>
          </cell>
        </row>
        <row r="1467">
          <cell r="A1467" t="str">
            <v>34JL9139</v>
          </cell>
          <cell r="B1467" t="str">
            <v>Kurtköy</v>
          </cell>
          <cell r="C1467" t="str">
            <v>Selçuk Yıldırım</v>
          </cell>
        </row>
        <row r="1468">
          <cell r="A1468" t="str">
            <v>34JS6459</v>
          </cell>
          <cell r="B1468" t="str">
            <v>Buca</v>
          </cell>
          <cell r="C1468" t="str">
            <v>Getir Perakende Lojistik Anonim Şirketi</v>
          </cell>
        </row>
        <row r="1469">
          <cell r="A1469" t="str">
            <v>34LB8533</v>
          </cell>
          <cell r="B1469" t="str">
            <v>Tuzla Marina</v>
          </cell>
          <cell r="C1469" t="str">
            <v>Ali Diler</v>
          </cell>
        </row>
        <row r="1470">
          <cell r="A1470" t="str">
            <v>34LIG06</v>
          </cell>
          <cell r="B1470" t="str">
            <v>Halkalı</v>
          </cell>
          <cell r="C1470" t="str">
            <v>Mustafa Menteşoğlu</v>
          </cell>
        </row>
        <row r="1471">
          <cell r="A1471" t="str">
            <v>34LIG07</v>
          </cell>
          <cell r="B1471" t="str">
            <v>Halkalı</v>
          </cell>
          <cell r="C1471" t="str">
            <v>Mustafa Menteşoğlu</v>
          </cell>
        </row>
        <row r="1472">
          <cell r="A1472" t="str">
            <v>34LIJ82</v>
          </cell>
          <cell r="B1472" t="str">
            <v>Halkalı</v>
          </cell>
          <cell r="C1472" t="str">
            <v>Mustafa Menteşoğlu</v>
          </cell>
        </row>
        <row r="1473">
          <cell r="A1473" t="str">
            <v>34LIJ83</v>
          </cell>
          <cell r="B1473" t="str">
            <v>Halkalı</v>
          </cell>
          <cell r="C1473" t="str">
            <v>Mustafa Menteşoğlu</v>
          </cell>
        </row>
        <row r="1474">
          <cell r="A1474" t="str">
            <v>34LK1948</v>
          </cell>
          <cell r="B1474" t="str">
            <v>Tuzla Marina</v>
          </cell>
          <cell r="C1474" t="str">
            <v>Ali Diler</v>
          </cell>
        </row>
        <row r="1475">
          <cell r="A1475" t="str">
            <v>34NC0006</v>
          </cell>
          <cell r="B1475" t="str">
            <v>Beylikdüzü</v>
          </cell>
          <cell r="C1475" t="str">
            <v>Murat Arıcan</v>
          </cell>
        </row>
        <row r="1476">
          <cell r="A1476" t="str">
            <v>34NC0007</v>
          </cell>
          <cell r="B1476" t="str">
            <v>Sahrayıcedit</v>
          </cell>
          <cell r="C1476" t="str">
            <v>Cem Yavuz &amp; Yunus Usta</v>
          </cell>
        </row>
        <row r="1477">
          <cell r="A1477" t="str">
            <v>34NC0009</v>
          </cell>
          <cell r="B1477" t="str">
            <v>Cihangir</v>
          </cell>
          <cell r="C1477" t="str">
            <v>Demirağ Lojistik Gıda ve İnşaat İthalat İhracat Limited Şirketi</v>
          </cell>
        </row>
        <row r="1478">
          <cell r="A1478" t="str">
            <v>34NC0014</v>
          </cell>
          <cell r="B1478" t="str">
            <v>Ulus</v>
          </cell>
          <cell r="C1478" t="str">
            <v>Demirağ Lojistik Gıda ve İnşaat İthalat İhracat Limited Şirketi</v>
          </cell>
        </row>
        <row r="1479">
          <cell r="A1479" t="str">
            <v>34NC0015</v>
          </cell>
          <cell r="B1479" t="str">
            <v>Barbaros</v>
          </cell>
          <cell r="C1479" t="str">
            <v>Kenan Delibaş</v>
          </cell>
        </row>
        <row r="1480">
          <cell r="A1480" t="str">
            <v>34NC0020</v>
          </cell>
          <cell r="B1480" t="str">
            <v>Batı Ataşehir</v>
          </cell>
          <cell r="C1480" t="str">
            <v>Mehmet Kayabaşı</v>
          </cell>
        </row>
        <row r="1481">
          <cell r="A1481" t="str">
            <v>34NC0021</v>
          </cell>
          <cell r="B1481" t="str">
            <v>Fikirtepe</v>
          </cell>
          <cell r="C1481" t="str">
            <v>Oğuzhan Adalı</v>
          </cell>
        </row>
        <row r="1482">
          <cell r="A1482" t="str">
            <v>34NC0025</v>
          </cell>
          <cell r="B1482" t="str">
            <v>Üsküdar</v>
          </cell>
          <cell r="C1482" t="str">
            <v>Gökhan Baydar</v>
          </cell>
        </row>
        <row r="1483">
          <cell r="A1483" t="str">
            <v>34NC0065</v>
          </cell>
          <cell r="B1483" t="str">
            <v>Alibeyköy</v>
          </cell>
          <cell r="C1483" t="str">
            <v>Ferhat Bulut</v>
          </cell>
        </row>
        <row r="1484">
          <cell r="A1484" t="str">
            <v>34NC0066</v>
          </cell>
          <cell r="B1484" t="str">
            <v>Üsküdar</v>
          </cell>
          <cell r="C1484" t="str">
            <v>Gökhan Baydar</v>
          </cell>
        </row>
        <row r="1485">
          <cell r="A1485" t="str">
            <v>34NC0068</v>
          </cell>
          <cell r="B1485" t="str">
            <v>Karanfilköy</v>
          </cell>
          <cell r="C1485" t="str">
            <v>Enes Karaca &amp; Şeyda Karal</v>
          </cell>
        </row>
        <row r="1486">
          <cell r="A1486" t="str">
            <v>34NC0070</v>
          </cell>
          <cell r="B1486" t="str">
            <v>Cihangir</v>
          </cell>
          <cell r="C1486" t="str">
            <v>Demirağ Lojistik Gıda ve İnşaat İthalat İhracat Limited Şirketi</v>
          </cell>
        </row>
        <row r="1487">
          <cell r="A1487" t="str">
            <v>34NC0072</v>
          </cell>
          <cell r="B1487" t="str">
            <v>Kanyon</v>
          </cell>
          <cell r="C1487" t="str">
            <v>Selçuk Ercan &amp; Uğur Bingöl</v>
          </cell>
        </row>
        <row r="1488">
          <cell r="A1488" t="str">
            <v>34NC0073</v>
          </cell>
          <cell r="B1488" t="str">
            <v>Baraj Yolu</v>
          </cell>
          <cell r="C1488" t="str">
            <v>Mehmet Üzgen</v>
          </cell>
        </row>
        <row r="1489">
          <cell r="A1489" t="str">
            <v>34NC7325</v>
          </cell>
          <cell r="B1489" t="str">
            <v>Zeynep Kamil</v>
          </cell>
          <cell r="C1489" t="str">
            <v>Salih Torun</v>
          </cell>
        </row>
        <row r="1490">
          <cell r="A1490" t="str">
            <v>34NC7326</v>
          </cell>
          <cell r="B1490" t="str">
            <v>Sahrayıcedit</v>
          </cell>
          <cell r="C1490" t="str">
            <v>Cem Yavuz &amp; Yunus Usta</v>
          </cell>
        </row>
        <row r="1491">
          <cell r="A1491" t="str">
            <v>34NC7327</v>
          </cell>
          <cell r="B1491" t="str">
            <v>Bulgurlu</v>
          </cell>
          <cell r="C1491" t="str">
            <v>Oğuzhan Adalı</v>
          </cell>
        </row>
        <row r="1492">
          <cell r="A1492" t="str">
            <v>34NC7328</v>
          </cell>
          <cell r="B1492" t="str">
            <v>Bahçeşehir</v>
          </cell>
          <cell r="C1492" t="str">
            <v>Mehmet Yalçınkaya</v>
          </cell>
        </row>
        <row r="1493">
          <cell r="A1493" t="str">
            <v>34NC7329</v>
          </cell>
          <cell r="B1493" t="str">
            <v>Küçükbakkalköy</v>
          </cell>
          <cell r="C1493" t="str">
            <v>Yusuf Ural</v>
          </cell>
        </row>
        <row r="1494">
          <cell r="A1494" t="str">
            <v>34NC7428</v>
          </cell>
          <cell r="B1494" t="str">
            <v>Soyak Yenişehir</v>
          </cell>
          <cell r="C1494" t="str">
            <v>Mehmet Kayabaşı</v>
          </cell>
        </row>
        <row r="1495">
          <cell r="A1495" t="str">
            <v>34NC7429</v>
          </cell>
          <cell r="B1495" t="str">
            <v>Fikirtepe</v>
          </cell>
          <cell r="C1495" t="str">
            <v>Oğuzhan Adalı</v>
          </cell>
        </row>
        <row r="1496">
          <cell r="A1496" t="str">
            <v>34NC7431</v>
          </cell>
          <cell r="B1496" t="str">
            <v>Baraj Yolu</v>
          </cell>
          <cell r="C1496" t="str">
            <v>Mehmet Üzgen</v>
          </cell>
        </row>
        <row r="1497">
          <cell r="A1497" t="str">
            <v>34NC7432</v>
          </cell>
          <cell r="B1497" t="str">
            <v>Maltepe</v>
          </cell>
          <cell r="C1497" t="str">
            <v>Şafak Sabırhoşgör</v>
          </cell>
        </row>
        <row r="1498">
          <cell r="A1498" t="str">
            <v>34NC7463</v>
          </cell>
          <cell r="B1498" t="str">
            <v>İkitelli</v>
          </cell>
          <cell r="C1498" t="str">
            <v>Yakup Özdoğan</v>
          </cell>
        </row>
        <row r="1499">
          <cell r="A1499" t="str">
            <v>34NJ0494</v>
          </cell>
          <cell r="B1499" t="str">
            <v>Barbaros</v>
          </cell>
          <cell r="C1499" t="str">
            <v>Kenan Delibaş</v>
          </cell>
        </row>
        <row r="1500">
          <cell r="A1500" t="str">
            <v>34NJ0523</v>
          </cell>
          <cell r="B1500" t="str">
            <v>Barbaros</v>
          </cell>
          <cell r="C1500" t="str">
            <v>Kenan Delibaş</v>
          </cell>
        </row>
        <row r="1501">
          <cell r="A1501" t="str">
            <v>34NJ0527</v>
          </cell>
          <cell r="B1501" t="str">
            <v>Koşuyolu</v>
          </cell>
          <cell r="C1501" t="str">
            <v>Vahit Aygör</v>
          </cell>
        </row>
        <row r="1502">
          <cell r="A1502" t="str">
            <v>34NT0083</v>
          </cell>
          <cell r="B1502" t="str">
            <v>Küçükbakkalköy</v>
          </cell>
          <cell r="C1502" t="str">
            <v>Yusuf Ural</v>
          </cell>
        </row>
        <row r="1503">
          <cell r="A1503" t="str">
            <v>34NT0086</v>
          </cell>
          <cell r="B1503" t="str">
            <v>İkitelli</v>
          </cell>
          <cell r="C1503" t="str">
            <v>Yakup Özdoğan</v>
          </cell>
        </row>
        <row r="1504">
          <cell r="A1504" t="str">
            <v>34NT0209</v>
          </cell>
          <cell r="B1504" t="str">
            <v>Halkalı</v>
          </cell>
          <cell r="C1504" t="str">
            <v>Mustafa Menteşoğlu</v>
          </cell>
        </row>
        <row r="1505">
          <cell r="A1505" t="str">
            <v>34NT0211</v>
          </cell>
          <cell r="B1505" t="str">
            <v>Beylikdüzü</v>
          </cell>
          <cell r="C1505" t="str">
            <v>Murat Arıcan</v>
          </cell>
        </row>
        <row r="1506">
          <cell r="A1506" t="str">
            <v>34NT0212</v>
          </cell>
          <cell r="B1506" t="str">
            <v>Karanfilköy</v>
          </cell>
          <cell r="C1506" t="str">
            <v>Enes Karaca &amp; Şeyda Karal</v>
          </cell>
        </row>
        <row r="1507">
          <cell r="A1507" t="str">
            <v>34NT0213</v>
          </cell>
          <cell r="B1507" t="str">
            <v>Ortaköy</v>
          </cell>
          <cell r="C1507" t="str">
            <v>Demirağ Lojistik Gıda ve İnşaat İthalat İhracat Limited Şirketi</v>
          </cell>
        </row>
        <row r="1508">
          <cell r="A1508" t="str">
            <v>34NT0214</v>
          </cell>
          <cell r="B1508" t="str">
            <v>TEM Avrupa Konutları</v>
          </cell>
          <cell r="C1508" t="str">
            <v>Alper Yıldız</v>
          </cell>
        </row>
        <row r="1509">
          <cell r="A1509" t="str">
            <v>34NT0215</v>
          </cell>
          <cell r="B1509" t="str">
            <v>Batı Ataşehir</v>
          </cell>
          <cell r="C1509" t="str">
            <v>Mehmet Kayabaşı</v>
          </cell>
        </row>
        <row r="1510">
          <cell r="A1510" t="str">
            <v>34NT0216</v>
          </cell>
          <cell r="B1510" t="str">
            <v>Karanfilköy</v>
          </cell>
          <cell r="C1510" t="str">
            <v>Enes Karaca &amp; Şeyda Karal</v>
          </cell>
        </row>
        <row r="1511">
          <cell r="A1511" t="str">
            <v>34NT0217</v>
          </cell>
          <cell r="B1511" t="str">
            <v>Bulgurlu</v>
          </cell>
          <cell r="C1511" t="str">
            <v>Oğuzhan Adalı</v>
          </cell>
        </row>
        <row r="1512">
          <cell r="A1512" t="str">
            <v>34NT0218</v>
          </cell>
          <cell r="B1512" t="str">
            <v>Batı Ataşehir</v>
          </cell>
          <cell r="C1512" t="str">
            <v>Mehmet Kayabaşı</v>
          </cell>
        </row>
        <row r="1513">
          <cell r="A1513" t="str">
            <v>34NT0219</v>
          </cell>
          <cell r="B1513" t="str">
            <v>Perpa</v>
          </cell>
          <cell r="C1513" t="str">
            <v>Haluk Ömeroğlu &amp; Adem Çil</v>
          </cell>
        </row>
        <row r="1514">
          <cell r="A1514" t="str">
            <v>34NT0220</v>
          </cell>
          <cell r="B1514" t="str">
            <v>Beylikdüzü</v>
          </cell>
          <cell r="C1514" t="str">
            <v>Murat Arıcan</v>
          </cell>
        </row>
        <row r="1515">
          <cell r="A1515" t="str">
            <v>34NT0221</v>
          </cell>
          <cell r="B1515" t="str">
            <v>Üsküdar</v>
          </cell>
          <cell r="C1515" t="str">
            <v>Gökhan Baydar</v>
          </cell>
        </row>
        <row r="1516">
          <cell r="A1516" t="str">
            <v>34NT0224</v>
          </cell>
          <cell r="B1516" t="str">
            <v>Karanfilköy</v>
          </cell>
          <cell r="C1516" t="str">
            <v>Enes Karaca &amp; Şeyda Karal</v>
          </cell>
        </row>
        <row r="1517">
          <cell r="A1517" t="str">
            <v>34NT0225</v>
          </cell>
          <cell r="B1517" t="str">
            <v>Acıbadem</v>
          </cell>
          <cell r="C1517" t="str">
            <v>Murat Topçu</v>
          </cell>
        </row>
        <row r="1518">
          <cell r="A1518" t="str">
            <v>34NT0229</v>
          </cell>
          <cell r="B1518" t="str">
            <v>Kanyon</v>
          </cell>
          <cell r="C1518" t="str">
            <v>Selçuk Ercan &amp; Uğur Bingöl</v>
          </cell>
        </row>
        <row r="1519">
          <cell r="A1519" t="str">
            <v>34NT0230</v>
          </cell>
          <cell r="B1519" t="str">
            <v>Bostancı</v>
          </cell>
          <cell r="C1519" t="str">
            <v>Şafak Sabırhoşgör</v>
          </cell>
        </row>
        <row r="1520">
          <cell r="A1520" t="str">
            <v>34NT0231</v>
          </cell>
          <cell r="B1520" t="str">
            <v>Fikirtepe</v>
          </cell>
          <cell r="C1520" t="str">
            <v>Oğuzhan Adalı</v>
          </cell>
        </row>
        <row r="1521">
          <cell r="A1521" t="str">
            <v>34NT0319</v>
          </cell>
          <cell r="B1521" t="str">
            <v>Barbaros</v>
          </cell>
          <cell r="C1521" t="str">
            <v>Kenan Delibaş</v>
          </cell>
        </row>
        <row r="1522">
          <cell r="A1522" t="str">
            <v>34NT0321</v>
          </cell>
          <cell r="B1522" t="str">
            <v>Avcılar</v>
          </cell>
          <cell r="C1522" t="str">
            <v>Mehmet Yalçınkaya</v>
          </cell>
        </row>
        <row r="1523">
          <cell r="A1523" t="str">
            <v>34NT0323</v>
          </cell>
          <cell r="B1523" t="str">
            <v>Halkalı</v>
          </cell>
          <cell r="C1523" t="str">
            <v>Mustafa Menteşoğlu</v>
          </cell>
        </row>
        <row r="1524">
          <cell r="A1524" t="str">
            <v>34NT0324</v>
          </cell>
          <cell r="B1524" t="str">
            <v>Küçükçekmece</v>
          </cell>
          <cell r="C1524" t="str">
            <v>Mehmet Yalçınkaya</v>
          </cell>
        </row>
        <row r="1525">
          <cell r="A1525" t="str">
            <v>34NT0325</v>
          </cell>
          <cell r="B1525" t="str">
            <v>Batışehir</v>
          </cell>
          <cell r="C1525" t="str">
            <v>Getir Perakende Lojistik Anonim Şirketi</v>
          </cell>
        </row>
        <row r="1526">
          <cell r="A1526" t="str">
            <v>34NT0329</v>
          </cell>
          <cell r="B1526" t="str">
            <v>Üsküdar</v>
          </cell>
          <cell r="C1526" t="str">
            <v>Gökhan Baydar</v>
          </cell>
        </row>
        <row r="1527">
          <cell r="A1527" t="str">
            <v>34NT0330</v>
          </cell>
          <cell r="B1527" t="str">
            <v>Akbatı</v>
          </cell>
          <cell r="C1527" t="str">
            <v>Onur Sayan</v>
          </cell>
        </row>
        <row r="1528">
          <cell r="A1528" t="str">
            <v>34NT0331</v>
          </cell>
          <cell r="B1528" t="str">
            <v>Beylikdüzü</v>
          </cell>
          <cell r="C1528" t="str">
            <v>Murat Arıcan</v>
          </cell>
        </row>
        <row r="1529">
          <cell r="A1529" t="str">
            <v>34NT0332</v>
          </cell>
          <cell r="B1529" t="str">
            <v>Kavacık</v>
          </cell>
          <cell r="C1529" t="str">
            <v>Süleyman Yılmaz</v>
          </cell>
        </row>
        <row r="1530">
          <cell r="A1530" t="str">
            <v>34NT0333</v>
          </cell>
          <cell r="B1530" t="str">
            <v>Fikirtepe</v>
          </cell>
          <cell r="C1530" t="str">
            <v>Oğuzhan Adalı</v>
          </cell>
        </row>
        <row r="1531">
          <cell r="A1531" t="str">
            <v>34NT0336</v>
          </cell>
          <cell r="B1531" t="str">
            <v>Profilo</v>
          </cell>
          <cell r="C1531" t="str">
            <v>Kazım Ercan</v>
          </cell>
        </row>
        <row r="1532">
          <cell r="A1532" t="str">
            <v>34NT0338</v>
          </cell>
          <cell r="B1532" t="str">
            <v>Perpa</v>
          </cell>
          <cell r="C1532" t="str">
            <v>Haluk Ömeroğlu &amp; Adem Çil</v>
          </cell>
        </row>
        <row r="1533">
          <cell r="A1533" t="str">
            <v>34NT0339</v>
          </cell>
          <cell r="B1533" t="str">
            <v>TEM Avrupa Konutları</v>
          </cell>
          <cell r="C1533" t="str">
            <v>Alper Yıldız</v>
          </cell>
        </row>
        <row r="1534">
          <cell r="A1534" t="str">
            <v>34NT0340</v>
          </cell>
          <cell r="B1534" t="str">
            <v>Beylikdüzü</v>
          </cell>
          <cell r="C1534" t="str">
            <v>Murat Arıcan</v>
          </cell>
        </row>
        <row r="1535">
          <cell r="A1535" t="str">
            <v>34NT0341</v>
          </cell>
          <cell r="B1535" t="str">
            <v>Profilo</v>
          </cell>
          <cell r="C1535" t="str">
            <v>Kazım Ercan</v>
          </cell>
        </row>
        <row r="1536">
          <cell r="A1536" t="str">
            <v>34NT0343</v>
          </cell>
          <cell r="B1536" t="str">
            <v>Üsküdar</v>
          </cell>
          <cell r="C1536" t="str">
            <v>Gökhan Baydar</v>
          </cell>
        </row>
        <row r="1537">
          <cell r="A1537" t="str">
            <v>34NT0344</v>
          </cell>
          <cell r="B1537" t="str">
            <v>Maltepe</v>
          </cell>
          <cell r="C1537" t="str">
            <v>Şafak Sabırhoşgör</v>
          </cell>
        </row>
        <row r="1538">
          <cell r="A1538" t="str">
            <v>34NT0345</v>
          </cell>
          <cell r="B1538" t="str">
            <v>Kozyatağı</v>
          </cell>
          <cell r="C1538" t="str">
            <v>Cem Yavuz &amp; Yunus Usta</v>
          </cell>
        </row>
        <row r="1539">
          <cell r="A1539" t="str">
            <v>34NT0346</v>
          </cell>
          <cell r="B1539" t="str">
            <v>Zeynep Kamil</v>
          </cell>
          <cell r="C1539" t="str">
            <v>Salih Torun</v>
          </cell>
        </row>
        <row r="1540">
          <cell r="A1540" t="str">
            <v>34NT0347</v>
          </cell>
          <cell r="B1540" t="str">
            <v>İncirli</v>
          </cell>
          <cell r="C1540" t="str">
            <v>Demirağ Lojistik Gıda ve İnşaat İthalat İhracat Limited Şirketi</v>
          </cell>
        </row>
        <row r="1541">
          <cell r="A1541" t="str">
            <v>34NT0348</v>
          </cell>
          <cell r="B1541" t="str">
            <v>Pendik</v>
          </cell>
          <cell r="C1541" t="str">
            <v>Süleyman Yılmaz</v>
          </cell>
        </row>
        <row r="1542">
          <cell r="A1542" t="str">
            <v>34NT0350</v>
          </cell>
          <cell r="B1542" t="str">
            <v>İkitelli</v>
          </cell>
          <cell r="C1542" t="str">
            <v>Yakup Özdoğan</v>
          </cell>
        </row>
        <row r="1543">
          <cell r="A1543" t="str">
            <v>34NT0351</v>
          </cell>
          <cell r="B1543" t="str">
            <v>Barbaros</v>
          </cell>
          <cell r="C1543" t="str">
            <v>Kenan Delibaş</v>
          </cell>
        </row>
        <row r="1544">
          <cell r="A1544" t="str">
            <v>34NT0352</v>
          </cell>
          <cell r="B1544" t="str">
            <v>Kanyon</v>
          </cell>
          <cell r="C1544" t="str">
            <v>Selçuk Ercan &amp; Uğur Bingöl</v>
          </cell>
        </row>
        <row r="1545">
          <cell r="A1545" t="str">
            <v>34NT0353</v>
          </cell>
          <cell r="B1545" t="str">
            <v>Bulgurlu</v>
          </cell>
          <cell r="C1545" t="str">
            <v>Oğuzhan Adalı</v>
          </cell>
        </row>
        <row r="1546">
          <cell r="A1546" t="str">
            <v>34NT0354</v>
          </cell>
          <cell r="B1546" t="str">
            <v>Bulgurlu</v>
          </cell>
          <cell r="C1546" t="str">
            <v>Oğuzhan Adalı</v>
          </cell>
        </row>
        <row r="1547">
          <cell r="A1547" t="str">
            <v>34NT2431</v>
          </cell>
          <cell r="B1547" t="str">
            <v>Halkalı</v>
          </cell>
          <cell r="C1547" t="str">
            <v>Mustafa Menteşoğlu</v>
          </cell>
        </row>
        <row r="1548">
          <cell r="A1548" t="str">
            <v>34NT2435</v>
          </cell>
          <cell r="B1548" t="str">
            <v>Fikirtepe</v>
          </cell>
          <cell r="C1548" t="str">
            <v>Oğuzhan Adalı</v>
          </cell>
        </row>
        <row r="1549">
          <cell r="A1549" t="str">
            <v>34NT2441</v>
          </cell>
          <cell r="B1549" t="str">
            <v>Üsküdar</v>
          </cell>
          <cell r="C1549" t="str">
            <v>Gökhan Baydar</v>
          </cell>
        </row>
        <row r="1550">
          <cell r="A1550" t="str">
            <v>34NT2443</v>
          </cell>
          <cell r="B1550" t="str">
            <v>Çekmeköy</v>
          </cell>
          <cell r="C1550" t="str">
            <v>Mustafa Teker Lojistik Gıda ve İnşaat İthalat İhracat Ticaret Limited Şirketi</v>
          </cell>
        </row>
        <row r="1551">
          <cell r="A1551" t="str">
            <v>34NT2449</v>
          </cell>
          <cell r="B1551" t="str">
            <v>Pendik</v>
          </cell>
          <cell r="C1551" t="str">
            <v>Süleyman Yılmaz</v>
          </cell>
        </row>
        <row r="1552">
          <cell r="A1552" t="str">
            <v>34NT2454</v>
          </cell>
          <cell r="B1552" t="str">
            <v>İkitelli</v>
          </cell>
          <cell r="C1552" t="str">
            <v>Yakup Özdoğan</v>
          </cell>
        </row>
        <row r="1553">
          <cell r="A1553" t="str">
            <v>34NT3435</v>
          </cell>
          <cell r="B1553" t="str">
            <v>Esenyurt</v>
          </cell>
          <cell r="C1553" t="str">
            <v>Adnan Yılmaz</v>
          </cell>
        </row>
        <row r="1554">
          <cell r="A1554" t="str">
            <v>34NT3436</v>
          </cell>
          <cell r="B1554" t="str">
            <v>Küçükçekmece</v>
          </cell>
          <cell r="C1554" t="str">
            <v>Mehmet Yalçınkaya</v>
          </cell>
        </row>
        <row r="1555">
          <cell r="A1555" t="str">
            <v>34NT3442</v>
          </cell>
          <cell r="B1555" t="str">
            <v>Ortaköy</v>
          </cell>
          <cell r="C1555" t="str">
            <v>Demirağ Lojistik Gıda ve İnşaat İthalat İhracat Limited Şirketi</v>
          </cell>
        </row>
        <row r="1556">
          <cell r="A1556" t="str">
            <v>34NT3527</v>
          </cell>
          <cell r="B1556" t="str">
            <v>Yeniköy</v>
          </cell>
          <cell r="C1556" t="str">
            <v>Ulutan Yamak &amp; Barış Akbulut</v>
          </cell>
        </row>
        <row r="1557">
          <cell r="A1557" t="str">
            <v>34NT3528</v>
          </cell>
          <cell r="B1557" t="str">
            <v>Örnek</v>
          </cell>
          <cell r="C1557" t="str">
            <v>Alkan Kıraç</v>
          </cell>
        </row>
        <row r="1558">
          <cell r="A1558" t="str">
            <v>34NT4084</v>
          </cell>
          <cell r="B1558" t="str">
            <v>Kozyatağı</v>
          </cell>
          <cell r="C1558" t="str">
            <v>Cem Yavuz &amp; Yunus Usta</v>
          </cell>
        </row>
        <row r="1559">
          <cell r="A1559" t="str">
            <v>34NT4088</v>
          </cell>
          <cell r="B1559" t="str">
            <v>Karanfilköy</v>
          </cell>
          <cell r="C1559" t="str">
            <v>Enes Karaca &amp; Şeyda Karal</v>
          </cell>
        </row>
        <row r="1560">
          <cell r="A1560" t="str">
            <v>34NT4149</v>
          </cell>
          <cell r="B1560" t="str">
            <v>Ortaköy</v>
          </cell>
          <cell r="C1560" t="str">
            <v>Demirağ Lojistik Gıda ve İnşaat İthalat İhracat Limited Şirketi</v>
          </cell>
        </row>
        <row r="1561">
          <cell r="A1561" t="str">
            <v>34NT5877</v>
          </cell>
          <cell r="B1561" t="str">
            <v>Profilo</v>
          </cell>
          <cell r="C1561" t="str">
            <v>Kazım Ercan</v>
          </cell>
        </row>
        <row r="1562">
          <cell r="A1562" t="str">
            <v>34NT6661</v>
          </cell>
          <cell r="B1562" t="str">
            <v>Barbaros</v>
          </cell>
          <cell r="C1562" t="str">
            <v>Kenan Delibaş</v>
          </cell>
        </row>
        <row r="1563">
          <cell r="A1563" t="str">
            <v>34PA0516</v>
          </cell>
          <cell r="B1563" t="str">
            <v>Beylikdüzü</v>
          </cell>
          <cell r="C1563" t="str">
            <v>Murat Arıcan</v>
          </cell>
        </row>
        <row r="1564">
          <cell r="A1564" t="str">
            <v>34PR0727</v>
          </cell>
          <cell r="B1564" t="str">
            <v>TEM Avrupa Konutları</v>
          </cell>
          <cell r="C1564" t="str">
            <v>Alper Yıldız</v>
          </cell>
        </row>
        <row r="1565">
          <cell r="A1565" t="str">
            <v>34PR0728</v>
          </cell>
          <cell r="B1565" t="str">
            <v>Ortaköy</v>
          </cell>
          <cell r="C1565" t="str">
            <v>Demirağ Lojistik Gıda ve İnşaat İthalat İhracat Limited Şirketi</v>
          </cell>
        </row>
        <row r="1566">
          <cell r="A1566" t="str">
            <v>34PR0729</v>
          </cell>
          <cell r="B1566" t="str">
            <v>Kanyon</v>
          </cell>
          <cell r="C1566" t="str">
            <v>Selçuk Ercan &amp; Uğur Bingöl</v>
          </cell>
        </row>
        <row r="1567">
          <cell r="A1567" t="str">
            <v>34PR0730</v>
          </cell>
          <cell r="B1567" t="str">
            <v>Moda</v>
          </cell>
          <cell r="C1567" t="str">
            <v>Salih Torun</v>
          </cell>
        </row>
        <row r="1568">
          <cell r="A1568" t="str">
            <v>34PR0731</v>
          </cell>
          <cell r="B1568" t="str">
            <v>Perpa</v>
          </cell>
          <cell r="C1568" t="str">
            <v>Haluk Ömeroğlu &amp; Adem Çil</v>
          </cell>
        </row>
        <row r="1569">
          <cell r="A1569" t="str">
            <v>34PR0733</v>
          </cell>
          <cell r="B1569" t="str">
            <v>Profilo</v>
          </cell>
          <cell r="C1569" t="str">
            <v>Kazım Ercan</v>
          </cell>
        </row>
        <row r="1570">
          <cell r="A1570" t="str">
            <v>34PR0734</v>
          </cell>
          <cell r="B1570" t="str">
            <v>Küçükbakkalköy</v>
          </cell>
          <cell r="C1570" t="str">
            <v>Yusuf Ural</v>
          </cell>
        </row>
        <row r="1571">
          <cell r="A1571" t="str">
            <v>34PR0735</v>
          </cell>
          <cell r="B1571" t="str">
            <v>Cevahir</v>
          </cell>
          <cell r="C1571" t="str">
            <v>Erol Demir &amp; Ahmet Tayfur</v>
          </cell>
        </row>
        <row r="1572">
          <cell r="A1572" t="str">
            <v>34RC6444</v>
          </cell>
          <cell r="B1572" t="str">
            <v>Beylikdüzü</v>
          </cell>
          <cell r="C1572" t="str">
            <v>Murat Arıcan</v>
          </cell>
        </row>
        <row r="1573">
          <cell r="A1573" t="str">
            <v>34RC6461</v>
          </cell>
          <cell r="B1573" t="str">
            <v>Beylikdüzü</v>
          </cell>
          <cell r="C1573" t="str">
            <v>Murat Arıcan</v>
          </cell>
        </row>
        <row r="1574">
          <cell r="A1574" t="str">
            <v>34RC6500</v>
          </cell>
          <cell r="B1574" t="str">
            <v>Alkent</v>
          </cell>
          <cell r="C1574" t="str">
            <v>Murat Arıcan</v>
          </cell>
        </row>
        <row r="1575">
          <cell r="A1575" t="str">
            <v>34RC7771</v>
          </cell>
          <cell r="B1575" t="str">
            <v>Beylikdüzü</v>
          </cell>
          <cell r="C1575" t="str">
            <v>Murat Arıcan</v>
          </cell>
        </row>
        <row r="1576">
          <cell r="A1576" t="str">
            <v>34RC7822</v>
          </cell>
          <cell r="B1576" t="str">
            <v>Beylikdüzü</v>
          </cell>
          <cell r="C1576" t="str">
            <v>Murat Arıcan</v>
          </cell>
        </row>
        <row r="1577">
          <cell r="A1577" t="str">
            <v>34RC7884</v>
          </cell>
          <cell r="B1577" t="str">
            <v>Alkent</v>
          </cell>
          <cell r="C1577" t="str">
            <v>Murat Arıcan</v>
          </cell>
        </row>
        <row r="1578">
          <cell r="A1578" t="str">
            <v>34RC7885</v>
          </cell>
          <cell r="B1578" t="str">
            <v>Beylikdüzü</v>
          </cell>
          <cell r="C1578" t="str">
            <v>Murat Arıcan</v>
          </cell>
        </row>
        <row r="1579">
          <cell r="A1579" t="str">
            <v>34RC8578</v>
          </cell>
          <cell r="B1579" t="str">
            <v>Beylikdüzü</v>
          </cell>
          <cell r="C1579" t="str">
            <v>Murat Arıcan</v>
          </cell>
        </row>
        <row r="1580">
          <cell r="A1580" t="str">
            <v>34RC8753</v>
          </cell>
          <cell r="B1580" t="str">
            <v>Alkent</v>
          </cell>
          <cell r="C1580" t="str">
            <v>Murat Arıcan</v>
          </cell>
        </row>
        <row r="1581">
          <cell r="A1581" t="str">
            <v>34RH1415</v>
          </cell>
          <cell r="B1581" t="str">
            <v>Davutpaşa</v>
          </cell>
          <cell r="C1581" t="str">
            <v>Getir Perakende Lojistik Anonim Şirketi</v>
          </cell>
        </row>
        <row r="1582">
          <cell r="A1582" t="str">
            <v>34RH2264</v>
          </cell>
          <cell r="B1582" t="str">
            <v>Bostanlı</v>
          </cell>
          <cell r="C1582" t="str">
            <v>Getir Perakende Lojistik Anonim Şirketi</v>
          </cell>
        </row>
        <row r="1583">
          <cell r="A1583" t="str">
            <v>34RH3583</v>
          </cell>
          <cell r="B1583" t="str">
            <v>Karabağlar</v>
          </cell>
          <cell r="C1583" t="str">
            <v>Getir Perakende Lojistik Anonim Şirketi</v>
          </cell>
        </row>
        <row r="1584">
          <cell r="A1584" t="str">
            <v>34CRD711</v>
          </cell>
          <cell r="B1584" t="str">
            <v>Sarıyer Maden</v>
          </cell>
          <cell r="C1584" t="str">
            <v>Bora Dağıtım ve Gıda Sanayi Ticaret Limited Şirketi</v>
          </cell>
        </row>
        <row r="1585">
          <cell r="A1585" t="str">
            <v>34RH3609</v>
          </cell>
          <cell r="B1585" t="str">
            <v>Buca</v>
          </cell>
          <cell r="C1585" t="str">
            <v>Getir Perakende Lojistik Anonim Şirketi</v>
          </cell>
        </row>
        <row r="1586">
          <cell r="A1586" t="str">
            <v>34RJ0244</v>
          </cell>
          <cell r="B1586" t="str">
            <v>Halkalı</v>
          </cell>
          <cell r="C1586" t="str">
            <v>Mustafa Menteşoğlu</v>
          </cell>
        </row>
        <row r="1587">
          <cell r="A1587" t="str">
            <v>34RM8682</v>
          </cell>
          <cell r="B1587" t="str">
            <v>Çengelköy</v>
          </cell>
          <cell r="C1587" t="str">
            <v>Murat Toper</v>
          </cell>
        </row>
        <row r="1588">
          <cell r="A1588" t="str">
            <v>34RM8697</v>
          </cell>
          <cell r="B1588" t="str">
            <v>Acıbadem</v>
          </cell>
          <cell r="C1588" t="str">
            <v>Murat Topçu</v>
          </cell>
        </row>
        <row r="1589">
          <cell r="A1589" t="str">
            <v>34RM8699</v>
          </cell>
          <cell r="B1589" t="str">
            <v>Acıbadem</v>
          </cell>
          <cell r="C1589" t="str">
            <v>Murat Topçu</v>
          </cell>
        </row>
        <row r="1590">
          <cell r="A1590" t="str">
            <v>34RV0582</v>
          </cell>
          <cell r="B1590" t="str">
            <v>Yenibosna</v>
          </cell>
          <cell r="C1590" t="str">
            <v>Mehmet Karadoğan</v>
          </cell>
        </row>
        <row r="1591">
          <cell r="A1591" t="str">
            <v>34RV1472</v>
          </cell>
          <cell r="B1591" t="str">
            <v>Yenibosna</v>
          </cell>
          <cell r="C1591" t="str">
            <v>Mehmet Karadoğan</v>
          </cell>
        </row>
        <row r="1592">
          <cell r="A1592" t="str">
            <v>34RY6911</v>
          </cell>
          <cell r="B1592" t="str">
            <v>Üsküdar</v>
          </cell>
          <cell r="C1592" t="str">
            <v>Gökhan Baydar</v>
          </cell>
        </row>
        <row r="1593">
          <cell r="A1593" t="str">
            <v>34RY6950</v>
          </cell>
          <cell r="B1593" t="str">
            <v>Üsküdar</v>
          </cell>
          <cell r="C1593" t="str">
            <v>Gökhan Baydar</v>
          </cell>
        </row>
        <row r="1594">
          <cell r="A1594" t="str">
            <v>34SA5752</v>
          </cell>
          <cell r="B1594" t="str">
            <v>İncirli</v>
          </cell>
          <cell r="C1594" t="str">
            <v>Demirağ Lojistik Gıda ve İnşaat İthalat İhracat Limited Şirketi</v>
          </cell>
        </row>
        <row r="1595">
          <cell r="A1595" t="str">
            <v>34SA5755</v>
          </cell>
          <cell r="B1595" t="str">
            <v>Maltepe</v>
          </cell>
          <cell r="C1595" t="str">
            <v>Şafak Sabırhoşgör</v>
          </cell>
        </row>
        <row r="1596">
          <cell r="A1596" t="str">
            <v>34SA5776</v>
          </cell>
          <cell r="B1596" t="str">
            <v>Viaport</v>
          </cell>
          <cell r="C1596" t="str">
            <v>Selçuk Yıldırım</v>
          </cell>
        </row>
        <row r="1597">
          <cell r="A1597" t="str">
            <v>34SA5780</v>
          </cell>
          <cell r="B1597" t="str">
            <v>Atakent</v>
          </cell>
          <cell r="C1597" t="str">
            <v>Mustafa Menteşoğlu</v>
          </cell>
        </row>
        <row r="1598">
          <cell r="A1598" t="str">
            <v>34SA5781</v>
          </cell>
          <cell r="B1598" t="str">
            <v>Maltepe</v>
          </cell>
          <cell r="C1598" t="str">
            <v>Şafak Sabırhoşgör</v>
          </cell>
        </row>
        <row r="1599">
          <cell r="A1599" t="str">
            <v>34SA5785</v>
          </cell>
          <cell r="B1599" t="str">
            <v>Viaport</v>
          </cell>
          <cell r="C1599" t="str">
            <v>Selçuk Yıldırım</v>
          </cell>
        </row>
        <row r="1600">
          <cell r="A1600" t="str">
            <v>34SA5790</v>
          </cell>
          <cell r="B1600" t="str">
            <v>Tuzla</v>
          </cell>
          <cell r="C1600" t="str">
            <v>Sait Volkan Karapınar</v>
          </cell>
        </row>
        <row r="1601">
          <cell r="A1601" t="str">
            <v>34SC1400</v>
          </cell>
          <cell r="B1601" t="str">
            <v>Baraj Yolu</v>
          </cell>
          <cell r="C1601" t="str">
            <v>Mehmet Üzgen</v>
          </cell>
        </row>
        <row r="1602">
          <cell r="A1602" t="str">
            <v>34SF7323</v>
          </cell>
          <cell r="B1602" t="str">
            <v>Demetevler</v>
          </cell>
          <cell r="C1602" t="str">
            <v>Getir Perakende Lojistik Anonim Şirketi</v>
          </cell>
        </row>
        <row r="1603">
          <cell r="A1603" t="str">
            <v>34SF828</v>
          </cell>
          <cell r="B1603" t="str">
            <v>Soğanlık</v>
          </cell>
          <cell r="C1603" t="str">
            <v>Mert Can</v>
          </cell>
        </row>
        <row r="1604">
          <cell r="A1604" t="str">
            <v>34SF8742</v>
          </cell>
          <cell r="B1604" t="str">
            <v>Keçiören</v>
          </cell>
          <cell r="C1604" t="str">
            <v>Getir Perakende Lojistik Anonim Şirketi</v>
          </cell>
        </row>
        <row r="1605">
          <cell r="A1605" t="str">
            <v>34SF8781</v>
          </cell>
          <cell r="B1605" t="str">
            <v>Demetevler</v>
          </cell>
          <cell r="C1605" t="str">
            <v>Getir Perakende Lojistik Anonim Şirketi</v>
          </cell>
        </row>
        <row r="1606">
          <cell r="A1606" t="str">
            <v>34SG2257</v>
          </cell>
          <cell r="B1606" t="str">
            <v>Seyranbağları</v>
          </cell>
          <cell r="C1606" t="str">
            <v>Getir Perakende Lojistik Anonim Şirketi</v>
          </cell>
        </row>
        <row r="1607">
          <cell r="A1607" t="str">
            <v>34SG2420</v>
          </cell>
          <cell r="B1607" t="str">
            <v>Anıttepe</v>
          </cell>
          <cell r="C1607" t="str">
            <v>Getir Perakende Lojistik Anonim Şirketi</v>
          </cell>
        </row>
        <row r="1608">
          <cell r="A1608" t="str">
            <v>34SG2443</v>
          </cell>
          <cell r="B1608" t="str">
            <v>Keçiören</v>
          </cell>
          <cell r="C1608" t="str">
            <v>Getir Perakende Lojistik Anonim Şirketi</v>
          </cell>
        </row>
        <row r="1609">
          <cell r="A1609" t="str">
            <v>34SG2445</v>
          </cell>
          <cell r="B1609" t="str">
            <v>Anıttepe</v>
          </cell>
          <cell r="C1609" t="str">
            <v>Getir Perakende Lojistik Anonim Şirketi</v>
          </cell>
        </row>
        <row r="1610">
          <cell r="A1610" t="str">
            <v>34SG2477</v>
          </cell>
          <cell r="B1610" t="str">
            <v>Batışehir</v>
          </cell>
          <cell r="C1610" t="str">
            <v>Getir Perakende Lojistik Anonim Şirketi</v>
          </cell>
        </row>
        <row r="1611">
          <cell r="A1611" t="str">
            <v>34SG2537</v>
          </cell>
          <cell r="B1611" t="str">
            <v>Karabağlar</v>
          </cell>
          <cell r="C1611" t="str">
            <v>Getir Perakende Lojistik Anonim Şirketi</v>
          </cell>
        </row>
        <row r="1612">
          <cell r="A1612" t="str">
            <v>34SG2566</v>
          </cell>
          <cell r="B1612" t="str">
            <v>Bostanlı</v>
          </cell>
          <cell r="C1612" t="str">
            <v>Getir Perakende Lojistik Anonim Şirketi</v>
          </cell>
        </row>
        <row r="1613">
          <cell r="A1613" t="str">
            <v>34SG8196</v>
          </cell>
          <cell r="B1613" t="str">
            <v>Profilo</v>
          </cell>
          <cell r="C1613" t="str">
            <v>Kazım Ercan</v>
          </cell>
        </row>
        <row r="1614">
          <cell r="A1614" t="str">
            <v>34SG9218</v>
          </cell>
          <cell r="B1614" t="str">
            <v>Şerifali</v>
          </cell>
          <cell r="C1614" t="str">
            <v>Turgay Yarış</v>
          </cell>
        </row>
        <row r="1615">
          <cell r="A1615" t="str">
            <v>34SG9219</v>
          </cell>
          <cell r="B1615" t="str">
            <v>Şerifali</v>
          </cell>
          <cell r="C1615" t="str">
            <v>Turgay Yarış</v>
          </cell>
        </row>
        <row r="1616">
          <cell r="A1616" t="str">
            <v>34SK7214</v>
          </cell>
          <cell r="B1616" t="str">
            <v>Cihangir</v>
          </cell>
          <cell r="C1616" t="str">
            <v>Demirağ Lojistik Gıda ve İnşaat İthalat İhracat Limited Şirketi</v>
          </cell>
        </row>
        <row r="1617">
          <cell r="A1617" t="str">
            <v>34SK7306</v>
          </cell>
          <cell r="B1617" t="str">
            <v>Bomonti</v>
          </cell>
          <cell r="C1617" t="str">
            <v>Haluk Ömeroğlu &amp; Adem Çil</v>
          </cell>
        </row>
        <row r="1618">
          <cell r="A1618" t="str">
            <v>34SK8755</v>
          </cell>
          <cell r="B1618" t="str">
            <v>Bomonti</v>
          </cell>
          <cell r="C1618" t="str">
            <v>Haluk Ömeroğlu &amp; Adem Çil</v>
          </cell>
        </row>
        <row r="1619">
          <cell r="A1619" t="str">
            <v>34SK8903</v>
          </cell>
          <cell r="B1619" t="str">
            <v>Perpa</v>
          </cell>
          <cell r="C1619" t="str">
            <v>Haluk Ömeroğlu &amp; Adem Çil</v>
          </cell>
        </row>
        <row r="1620">
          <cell r="A1620" t="str">
            <v>34SK9611</v>
          </cell>
          <cell r="B1620" t="str">
            <v>Perpa</v>
          </cell>
          <cell r="C1620" t="str">
            <v>Haluk Ömeroğlu &amp; Adem Çil</v>
          </cell>
        </row>
        <row r="1621">
          <cell r="A1621" t="str">
            <v>34SK9612</v>
          </cell>
          <cell r="B1621" t="str">
            <v>Perpa</v>
          </cell>
          <cell r="C1621" t="str">
            <v>Haluk Ömeroğlu &amp; Adem Çil</v>
          </cell>
        </row>
        <row r="1622">
          <cell r="A1622" t="str">
            <v>34SK9614</v>
          </cell>
          <cell r="B1622" t="str">
            <v>Cihangir</v>
          </cell>
          <cell r="C1622" t="str">
            <v>Demirağ Lojistik Gıda ve İnşaat İthalat İhracat Limited Şirketi</v>
          </cell>
        </row>
        <row r="1623">
          <cell r="A1623" t="str">
            <v>34SL9697</v>
          </cell>
          <cell r="B1623" t="str">
            <v>Örnek</v>
          </cell>
          <cell r="C1623" t="str">
            <v>Alkan Kıraç</v>
          </cell>
        </row>
        <row r="1624">
          <cell r="A1624" t="str">
            <v>34SL9769</v>
          </cell>
          <cell r="B1624" t="str">
            <v>Kayışdağı</v>
          </cell>
          <cell r="C1624" t="str">
            <v>Güldane Ural</v>
          </cell>
        </row>
        <row r="1625">
          <cell r="A1625" t="str">
            <v>34SL9957</v>
          </cell>
          <cell r="B1625" t="str">
            <v>Kayışdağı</v>
          </cell>
          <cell r="C1625" t="str">
            <v>Güldane Ural</v>
          </cell>
        </row>
        <row r="1626">
          <cell r="A1626" t="str">
            <v>34SL9958</v>
          </cell>
          <cell r="B1626" t="str">
            <v>Küçükbakkalköy</v>
          </cell>
          <cell r="C1626" t="str">
            <v>Yusuf Ural</v>
          </cell>
        </row>
        <row r="1627">
          <cell r="A1627" t="str">
            <v>34SL9959</v>
          </cell>
          <cell r="B1627" t="str">
            <v>Kayışdağı</v>
          </cell>
          <cell r="C1627" t="str">
            <v>Güldane Ural</v>
          </cell>
        </row>
        <row r="1628">
          <cell r="A1628" t="str">
            <v>34SN4155</v>
          </cell>
          <cell r="B1628" t="str">
            <v>Küçükçekmece</v>
          </cell>
          <cell r="C1628" t="str">
            <v>Mehmet Yalçınkaya</v>
          </cell>
        </row>
        <row r="1629">
          <cell r="A1629" t="str">
            <v>34SN4156</v>
          </cell>
          <cell r="B1629" t="str">
            <v>Küçükçekmece</v>
          </cell>
          <cell r="C1629" t="str">
            <v>Mehmet Yalçınkaya</v>
          </cell>
        </row>
        <row r="1630">
          <cell r="A1630" t="str">
            <v>34SN4573</v>
          </cell>
          <cell r="B1630" t="str">
            <v>Avcılar</v>
          </cell>
          <cell r="C1630" t="str">
            <v>Mehmet Yalçınkaya</v>
          </cell>
        </row>
        <row r="1631">
          <cell r="A1631" t="str">
            <v>34SN4779</v>
          </cell>
          <cell r="B1631" t="str">
            <v>Küçükçekmece</v>
          </cell>
          <cell r="C1631" t="str">
            <v>Mehmet Yalçınkaya</v>
          </cell>
        </row>
        <row r="1632">
          <cell r="A1632" t="str">
            <v>34SN9248</v>
          </cell>
          <cell r="B1632" t="str">
            <v>Bahçeşehir</v>
          </cell>
          <cell r="C1632" t="str">
            <v>Mehmet Yalçınkaya</v>
          </cell>
        </row>
        <row r="1633">
          <cell r="A1633" t="str">
            <v>34SN9250</v>
          </cell>
          <cell r="B1633" t="str">
            <v>Bahçeşehir</v>
          </cell>
          <cell r="C1633" t="str">
            <v>Mehmet Yalçınkaya</v>
          </cell>
        </row>
        <row r="1634">
          <cell r="A1634" t="str">
            <v>34SN9251</v>
          </cell>
          <cell r="B1634" t="str">
            <v>Bahçeşehir</v>
          </cell>
          <cell r="C1634" t="str">
            <v>Mehmet Yalçınkaya</v>
          </cell>
        </row>
        <row r="1635">
          <cell r="A1635" t="str">
            <v>34SN9253</v>
          </cell>
          <cell r="B1635" t="str">
            <v>Avcılar</v>
          </cell>
          <cell r="C1635" t="str">
            <v>Mehmet Yalçınkaya</v>
          </cell>
        </row>
        <row r="1636">
          <cell r="A1636" t="str">
            <v>34SP8831</v>
          </cell>
          <cell r="B1636" t="str">
            <v>Mimaroba</v>
          </cell>
          <cell r="C1636" t="str">
            <v>Elif Şahin</v>
          </cell>
        </row>
        <row r="1637">
          <cell r="A1637" t="str">
            <v>34SP8833</v>
          </cell>
          <cell r="B1637" t="str">
            <v>Barbaros</v>
          </cell>
          <cell r="C1637" t="str">
            <v>Kenan Delibaş</v>
          </cell>
        </row>
        <row r="1638">
          <cell r="A1638" t="str">
            <v>34ST2325</v>
          </cell>
          <cell r="B1638" t="str">
            <v>Kurtköy</v>
          </cell>
          <cell r="C1638" t="str">
            <v>Selçuk Yıldırım</v>
          </cell>
        </row>
        <row r="1639">
          <cell r="A1639" t="str">
            <v>34ST2456</v>
          </cell>
          <cell r="B1639" t="str">
            <v>Viaport</v>
          </cell>
          <cell r="C1639" t="str">
            <v>Selçuk Yıldırım</v>
          </cell>
        </row>
        <row r="1640">
          <cell r="A1640" t="str">
            <v>34SY3039</v>
          </cell>
          <cell r="B1640" t="str">
            <v>Kavacık</v>
          </cell>
          <cell r="C1640" t="str">
            <v>Süleyman Yılmaz</v>
          </cell>
        </row>
        <row r="1641">
          <cell r="A1641" t="str">
            <v>34SY3040</v>
          </cell>
          <cell r="B1641" t="str">
            <v>Kavacık</v>
          </cell>
          <cell r="C1641" t="str">
            <v>Süleyman Yılmaz</v>
          </cell>
        </row>
        <row r="1642">
          <cell r="A1642" t="str">
            <v>34SY3041</v>
          </cell>
          <cell r="B1642" t="str">
            <v>Maltepe</v>
          </cell>
          <cell r="C1642" t="str">
            <v>Şafak Sabırhoşgör</v>
          </cell>
        </row>
        <row r="1643">
          <cell r="A1643" t="str">
            <v>34SY3823</v>
          </cell>
          <cell r="B1643" t="str">
            <v>Maltepe</v>
          </cell>
          <cell r="C1643" t="str">
            <v>Şafak Sabırhoşgör</v>
          </cell>
        </row>
        <row r="1644">
          <cell r="A1644" t="str">
            <v>34SY3897</v>
          </cell>
          <cell r="B1644" t="str">
            <v>Maltepe</v>
          </cell>
          <cell r="C1644" t="str">
            <v>Şafak Sabırhoşgör</v>
          </cell>
        </row>
        <row r="1645">
          <cell r="A1645" t="str">
            <v>34SY5036</v>
          </cell>
          <cell r="B1645" t="str">
            <v>Pendik</v>
          </cell>
          <cell r="C1645" t="str">
            <v>Süleyman Yılmaz</v>
          </cell>
        </row>
        <row r="1646">
          <cell r="A1646" t="str">
            <v>34SY5037</v>
          </cell>
          <cell r="B1646" t="str">
            <v>Kavacık</v>
          </cell>
          <cell r="C1646" t="str">
            <v>Süleyman Yılmaz</v>
          </cell>
        </row>
        <row r="1647">
          <cell r="A1647" t="str">
            <v>34SY9280</v>
          </cell>
          <cell r="B1647" t="str">
            <v>Pendik</v>
          </cell>
          <cell r="C1647" t="str">
            <v>Süleyman Yılmaz</v>
          </cell>
        </row>
        <row r="1648">
          <cell r="A1648" t="str">
            <v>34SZ4471</v>
          </cell>
          <cell r="B1648" t="str">
            <v>Sahrayıcedit</v>
          </cell>
          <cell r="C1648" t="str">
            <v>Cem Yavuz &amp; Yunus Usta</v>
          </cell>
        </row>
        <row r="1649">
          <cell r="A1649" t="str">
            <v>34SZ6160</v>
          </cell>
          <cell r="B1649" t="str">
            <v>Sahrayıcedit</v>
          </cell>
          <cell r="C1649" t="str">
            <v>Cem Yavuz &amp; Yunus Usta</v>
          </cell>
        </row>
        <row r="1650">
          <cell r="A1650" t="str">
            <v>34SZ6162</v>
          </cell>
          <cell r="B1650" t="str">
            <v>Kozyatağı</v>
          </cell>
          <cell r="C1650" t="str">
            <v>Cem Yavuz &amp; Yunus Usta</v>
          </cell>
        </row>
        <row r="1651">
          <cell r="A1651" t="str">
            <v>34TD0248</v>
          </cell>
          <cell r="B1651" t="str">
            <v>Kayışdağı</v>
          </cell>
          <cell r="C1651" t="str">
            <v>Güldane Ural</v>
          </cell>
        </row>
        <row r="1652">
          <cell r="A1652" t="str">
            <v>34TD0514</v>
          </cell>
          <cell r="B1652" t="str">
            <v>Soyak Yenişehir</v>
          </cell>
          <cell r="C1652" t="str">
            <v>Mehmet Kayabaşı</v>
          </cell>
        </row>
        <row r="1653">
          <cell r="A1653" t="str">
            <v>34TD0830</v>
          </cell>
          <cell r="B1653" t="str">
            <v>Küçükçekmece</v>
          </cell>
          <cell r="C1653" t="str">
            <v>Mehmet Yalçınkaya</v>
          </cell>
        </row>
        <row r="1654">
          <cell r="A1654" t="str">
            <v>34TD1278</v>
          </cell>
          <cell r="B1654" t="str">
            <v>Kurtköy</v>
          </cell>
          <cell r="C1654" t="str">
            <v>Selçuk Yıldırım</v>
          </cell>
        </row>
        <row r="1655">
          <cell r="A1655" t="str">
            <v>34TD1550</v>
          </cell>
          <cell r="B1655" t="str">
            <v>Atakent</v>
          </cell>
          <cell r="C1655" t="str">
            <v>Mustafa Menteşoğlu</v>
          </cell>
        </row>
        <row r="1656">
          <cell r="A1656" t="str">
            <v>34TD1815</v>
          </cell>
          <cell r="B1656" t="str">
            <v>Kayışdağı</v>
          </cell>
          <cell r="C1656" t="str">
            <v>Güldane Ural</v>
          </cell>
        </row>
        <row r="1657">
          <cell r="A1657" t="str">
            <v>34TD2137</v>
          </cell>
          <cell r="B1657" t="str">
            <v>Soyak Yenişehir</v>
          </cell>
          <cell r="C1657" t="str">
            <v>Mehmet Kayabaşı</v>
          </cell>
        </row>
        <row r="1658">
          <cell r="A1658" t="str">
            <v>34TD2140</v>
          </cell>
          <cell r="B1658" t="str">
            <v>Soyak Yenişehir</v>
          </cell>
          <cell r="C1658" t="str">
            <v>Mehmet Kayabaşı</v>
          </cell>
        </row>
        <row r="1659">
          <cell r="A1659" t="str">
            <v>34TD2375</v>
          </cell>
          <cell r="B1659" t="str">
            <v>Halkalı</v>
          </cell>
          <cell r="C1659" t="str">
            <v>Mustafa Menteşoğlu</v>
          </cell>
        </row>
        <row r="1660">
          <cell r="A1660" t="str">
            <v>34TD2468</v>
          </cell>
          <cell r="B1660" t="str">
            <v>Kavacık</v>
          </cell>
          <cell r="C1660" t="str">
            <v>Süleyman Yılmaz</v>
          </cell>
        </row>
        <row r="1661">
          <cell r="A1661" t="str">
            <v>34TD2485</v>
          </cell>
          <cell r="B1661" t="str">
            <v>TEM Avrupa Konutları</v>
          </cell>
          <cell r="C1661" t="str">
            <v>Alper Yıldız</v>
          </cell>
        </row>
        <row r="1662">
          <cell r="A1662" t="str">
            <v>34TD2651</v>
          </cell>
          <cell r="B1662" t="str">
            <v>Beylikdüzü</v>
          </cell>
          <cell r="C1662" t="str">
            <v>Murat Arıcan</v>
          </cell>
        </row>
        <row r="1663">
          <cell r="A1663" t="str">
            <v>34TD2729</v>
          </cell>
          <cell r="B1663" t="str">
            <v>Maltepe</v>
          </cell>
          <cell r="C1663" t="str">
            <v>Şafak Sabırhoşgör</v>
          </cell>
        </row>
        <row r="1664">
          <cell r="A1664" t="str">
            <v>34TD3309</v>
          </cell>
          <cell r="B1664" t="str">
            <v>TEM Avrupa Konutları</v>
          </cell>
          <cell r="C1664" t="str">
            <v>Alper Yıldız</v>
          </cell>
        </row>
        <row r="1665">
          <cell r="A1665" t="str">
            <v>34TD3609</v>
          </cell>
          <cell r="B1665" t="str">
            <v>Soyak Yenişehir</v>
          </cell>
          <cell r="C1665" t="str">
            <v>Mehmet Kayabaşı</v>
          </cell>
        </row>
        <row r="1666">
          <cell r="A1666" t="str">
            <v>34TD3646</v>
          </cell>
          <cell r="B1666" t="str">
            <v>Kayışdağı</v>
          </cell>
          <cell r="C1666" t="str">
            <v>Güldane Ural</v>
          </cell>
        </row>
        <row r="1667">
          <cell r="A1667" t="str">
            <v>34TD3689</v>
          </cell>
          <cell r="B1667" t="str">
            <v>Kayışdağı</v>
          </cell>
          <cell r="C1667" t="str">
            <v>Güldane Ural</v>
          </cell>
        </row>
        <row r="1668">
          <cell r="A1668" t="str">
            <v>34TD3721</v>
          </cell>
          <cell r="B1668" t="str">
            <v>TEM Avrupa Konutları</v>
          </cell>
          <cell r="C1668" t="str">
            <v>Alper Yıldız</v>
          </cell>
        </row>
        <row r="1669">
          <cell r="A1669" t="str">
            <v>34TD3787</v>
          </cell>
          <cell r="B1669" t="str">
            <v>Halkalı</v>
          </cell>
          <cell r="C1669" t="str">
            <v>Mustafa Menteşoğlu</v>
          </cell>
        </row>
        <row r="1670">
          <cell r="A1670" t="str">
            <v>34TD4157</v>
          </cell>
          <cell r="B1670" t="str">
            <v>Cihangir</v>
          </cell>
          <cell r="C1670" t="str">
            <v>Demirağ Lojistik Gıda ve İnşaat İthalat İhracat Limited Şirketi</v>
          </cell>
        </row>
        <row r="1671">
          <cell r="A1671" t="str">
            <v>34TD4538</v>
          </cell>
          <cell r="B1671" t="str">
            <v>Avcılar</v>
          </cell>
          <cell r="C1671" t="str">
            <v>Mehmet Yalçınkaya</v>
          </cell>
        </row>
        <row r="1672">
          <cell r="A1672" t="str">
            <v>34TD4587</v>
          </cell>
          <cell r="B1672" t="str">
            <v>Küçükbakkalköy</v>
          </cell>
          <cell r="C1672" t="str">
            <v>Yusuf Ural</v>
          </cell>
        </row>
        <row r="1673">
          <cell r="A1673" t="str">
            <v>34TD4863</v>
          </cell>
          <cell r="B1673" t="str">
            <v>TEM Avrupa Konutları</v>
          </cell>
          <cell r="C1673" t="str">
            <v>Alper Yıldız</v>
          </cell>
        </row>
        <row r="1674">
          <cell r="A1674" t="str">
            <v>34TD5063</v>
          </cell>
          <cell r="B1674" t="str">
            <v>Bostancı</v>
          </cell>
          <cell r="C1674" t="str">
            <v>Şafak Sabırhoşgör</v>
          </cell>
        </row>
        <row r="1675">
          <cell r="A1675" t="str">
            <v>34TD5183</v>
          </cell>
          <cell r="B1675" t="str">
            <v>Kurtköy</v>
          </cell>
          <cell r="C1675" t="str">
            <v>Selçuk Yıldırım</v>
          </cell>
        </row>
        <row r="1676">
          <cell r="A1676" t="str">
            <v>34TD5432</v>
          </cell>
          <cell r="B1676" t="str">
            <v>Acıbadem</v>
          </cell>
          <cell r="C1676" t="str">
            <v>Murat Topçu</v>
          </cell>
        </row>
        <row r="1677">
          <cell r="A1677" t="str">
            <v>34TD5654</v>
          </cell>
          <cell r="B1677" t="str">
            <v>Kurtköy</v>
          </cell>
          <cell r="C1677" t="str">
            <v>Selçuk Yıldırım</v>
          </cell>
        </row>
        <row r="1678">
          <cell r="A1678" t="str">
            <v>34TD5784</v>
          </cell>
          <cell r="B1678" t="str">
            <v>Soyak Yenişehir</v>
          </cell>
          <cell r="C1678" t="str">
            <v>Mehmet Kayabaşı</v>
          </cell>
        </row>
        <row r="1679">
          <cell r="A1679" t="str">
            <v>34TD6843</v>
          </cell>
          <cell r="B1679" t="str">
            <v>Soğanlık</v>
          </cell>
          <cell r="C1679" t="str">
            <v>Mert Can</v>
          </cell>
        </row>
        <row r="1680">
          <cell r="A1680" t="str">
            <v>34TD7150</v>
          </cell>
          <cell r="B1680" t="str">
            <v>Kayışdağı</v>
          </cell>
          <cell r="C1680" t="str">
            <v>Güldane Ural</v>
          </cell>
        </row>
        <row r="1681">
          <cell r="A1681" t="str">
            <v>34TD7488</v>
          </cell>
          <cell r="B1681" t="str">
            <v>Küçükbakkalköy</v>
          </cell>
          <cell r="C1681" t="str">
            <v>Yusuf Ural</v>
          </cell>
        </row>
        <row r="1682">
          <cell r="A1682" t="str">
            <v>34TD7658</v>
          </cell>
          <cell r="B1682" t="str">
            <v>Viaport</v>
          </cell>
          <cell r="C1682" t="str">
            <v>Selçuk Yıldırım</v>
          </cell>
        </row>
        <row r="1683">
          <cell r="A1683" t="str">
            <v>34TD7684</v>
          </cell>
          <cell r="B1683" t="str">
            <v>Beylikdüzü</v>
          </cell>
          <cell r="C1683" t="str">
            <v>Murat Arıcan</v>
          </cell>
        </row>
        <row r="1684">
          <cell r="A1684" t="str">
            <v>34TD8021</v>
          </cell>
          <cell r="B1684" t="str">
            <v>Örnek</v>
          </cell>
          <cell r="C1684" t="str">
            <v>Alkan Kıraç</v>
          </cell>
        </row>
        <row r="1685">
          <cell r="A1685" t="str">
            <v>34TD8033</v>
          </cell>
          <cell r="B1685" t="str">
            <v>Kayışdağı</v>
          </cell>
          <cell r="C1685" t="str">
            <v>Güldane Ural</v>
          </cell>
        </row>
        <row r="1686">
          <cell r="A1686" t="str">
            <v>34TD8677</v>
          </cell>
          <cell r="B1686" t="str">
            <v>Halkalı</v>
          </cell>
          <cell r="C1686" t="str">
            <v>Mustafa Menteşoğlu</v>
          </cell>
        </row>
        <row r="1687">
          <cell r="A1687" t="str">
            <v>34TD8821</v>
          </cell>
          <cell r="B1687" t="str">
            <v>Kavacık</v>
          </cell>
          <cell r="C1687" t="str">
            <v>Süleyman Yılmaz</v>
          </cell>
        </row>
        <row r="1688">
          <cell r="A1688" t="str">
            <v>34TD8836</v>
          </cell>
          <cell r="B1688" t="str">
            <v>Tuzla</v>
          </cell>
          <cell r="C1688" t="str">
            <v>Sait Volkan Karapınar</v>
          </cell>
        </row>
        <row r="1689">
          <cell r="A1689" t="str">
            <v>34TD9358</v>
          </cell>
          <cell r="B1689" t="str">
            <v>Avcılar</v>
          </cell>
          <cell r="C1689" t="str">
            <v>Mehmet Yalçınkaya</v>
          </cell>
        </row>
        <row r="1690">
          <cell r="A1690" t="str">
            <v>34TD9434</v>
          </cell>
          <cell r="B1690" t="str">
            <v>Soğanlık</v>
          </cell>
          <cell r="C1690" t="str">
            <v>Mert Can</v>
          </cell>
        </row>
        <row r="1691">
          <cell r="A1691" t="str">
            <v>34TD9579</v>
          </cell>
          <cell r="B1691" t="str">
            <v>Karanfilköy</v>
          </cell>
          <cell r="C1691" t="str">
            <v>Enes Karaca &amp; Şeyda Karal</v>
          </cell>
        </row>
        <row r="1692">
          <cell r="A1692" t="str">
            <v>34TV5677</v>
          </cell>
          <cell r="B1692" t="str">
            <v>Acıbadem</v>
          </cell>
          <cell r="C1692" t="str">
            <v>Murat Topçu</v>
          </cell>
        </row>
        <row r="1693">
          <cell r="A1693" t="str">
            <v>34TV9347</v>
          </cell>
          <cell r="B1693" t="str">
            <v>Caddebostan</v>
          </cell>
          <cell r="C1693" t="str">
            <v>Hakkı Köroğlu</v>
          </cell>
        </row>
        <row r="1694">
          <cell r="A1694" t="str">
            <v>34TY8335</v>
          </cell>
          <cell r="B1694" t="str">
            <v>Acıbadem</v>
          </cell>
          <cell r="C1694" t="str">
            <v>Murat Topçu</v>
          </cell>
        </row>
        <row r="1695">
          <cell r="A1695" t="str">
            <v>34UN7618</v>
          </cell>
          <cell r="B1695" t="str">
            <v>İkitelli</v>
          </cell>
          <cell r="C1695" t="str">
            <v>Yakup Özdoğan</v>
          </cell>
        </row>
        <row r="1696">
          <cell r="A1696" t="str">
            <v>34UN8142</v>
          </cell>
          <cell r="B1696" t="str">
            <v>Alibeyköy</v>
          </cell>
          <cell r="C1696" t="str">
            <v>Ferhat Bulut</v>
          </cell>
        </row>
        <row r="1697">
          <cell r="A1697" t="str">
            <v>34UT8134</v>
          </cell>
          <cell r="B1697" t="str">
            <v>Zümrütevler</v>
          </cell>
          <cell r="C1697" t="str">
            <v>Mehmet Doğan</v>
          </cell>
        </row>
        <row r="1698">
          <cell r="A1698" t="str">
            <v>34UV3208</v>
          </cell>
          <cell r="B1698" t="str">
            <v>Üsküdar</v>
          </cell>
          <cell r="C1698" t="str">
            <v>Gökhan Baydar</v>
          </cell>
        </row>
        <row r="1699">
          <cell r="A1699" t="str">
            <v>34UV5293</v>
          </cell>
          <cell r="B1699" t="str">
            <v>Üsküdar</v>
          </cell>
          <cell r="C1699" t="str">
            <v>Gökhan Baydar</v>
          </cell>
        </row>
        <row r="1700">
          <cell r="A1700" t="str">
            <v>34UY1077</v>
          </cell>
          <cell r="B1700" t="str">
            <v>Sahrayıcedit</v>
          </cell>
          <cell r="C1700" t="str">
            <v>Cem Yavuz &amp; Yunus Usta</v>
          </cell>
        </row>
        <row r="1701">
          <cell r="A1701" t="str">
            <v>34UY1118</v>
          </cell>
          <cell r="B1701" t="str">
            <v>Zümrütevler</v>
          </cell>
          <cell r="C1701" t="str">
            <v>Mehmet Doğan</v>
          </cell>
        </row>
        <row r="1702">
          <cell r="A1702" t="str">
            <v>34UY1127</v>
          </cell>
          <cell r="B1702" t="str">
            <v>Zümrütevler</v>
          </cell>
          <cell r="C1702" t="str">
            <v>Mehmet Doğan</v>
          </cell>
        </row>
        <row r="1703">
          <cell r="A1703" t="str">
            <v>34VL3406</v>
          </cell>
          <cell r="B1703" t="str">
            <v>Taşdelen</v>
          </cell>
          <cell r="C1703" t="str">
            <v>Mustafa Teker Lojistik Gıda ve İnşaat İthalat İhracat Ticaret Limited Şirketi</v>
          </cell>
        </row>
        <row r="1704">
          <cell r="A1704" t="str">
            <v>34VL3507</v>
          </cell>
          <cell r="B1704" t="str">
            <v>Taşdelen</v>
          </cell>
          <cell r="C1704" t="str">
            <v>Mustafa Teker Lojistik Gıda ve İnşaat İthalat İhracat Ticaret Limited Şirketi</v>
          </cell>
        </row>
        <row r="1705">
          <cell r="A1705" t="str">
            <v>34VL3509</v>
          </cell>
          <cell r="B1705" t="str">
            <v>Taşdelen</v>
          </cell>
          <cell r="C1705" t="str">
            <v>Mustafa Teker Lojistik Gıda ve İnşaat İthalat İhracat Ticaret Limited Şirketi</v>
          </cell>
        </row>
        <row r="1706">
          <cell r="A1706" t="str">
            <v>34VL3645</v>
          </cell>
          <cell r="B1706" t="str">
            <v>Şerifali</v>
          </cell>
          <cell r="C1706" t="str">
            <v>Turgay Yarış</v>
          </cell>
        </row>
        <row r="1707">
          <cell r="A1707" t="str">
            <v>34VL3729</v>
          </cell>
          <cell r="B1707" t="str">
            <v>Şerifali</v>
          </cell>
          <cell r="C1707" t="str">
            <v>Turgay Yarış</v>
          </cell>
        </row>
        <row r="1708">
          <cell r="A1708" t="str">
            <v>34VS5623</v>
          </cell>
          <cell r="B1708" t="str">
            <v>Çekmeköy</v>
          </cell>
          <cell r="C1708" t="str">
            <v>Mustafa Teker Lojistik Gıda ve İnşaat İthalat İhracat Ticaret Limited Şirketi</v>
          </cell>
        </row>
        <row r="1709">
          <cell r="A1709" t="str">
            <v>34VS8618</v>
          </cell>
          <cell r="B1709" t="str">
            <v>Soyak Yenişehir</v>
          </cell>
          <cell r="C1709" t="str">
            <v>Mehmet Kayabaşı</v>
          </cell>
        </row>
        <row r="1710">
          <cell r="A1710" t="str">
            <v>34VS8619</v>
          </cell>
          <cell r="B1710" t="str">
            <v>Batı Ataşehir</v>
          </cell>
          <cell r="C1710" t="str">
            <v>Mehmet Kayabaşı</v>
          </cell>
        </row>
        <row r="1711">
          <cell r="A1711" t="str">
            <v>34VS8624</v>
          </cell>
          <cell r="B1711" t="str">
            <v>Ümraniye</v>
          </cell>
          <cell r="C1711" t="str">
            <v>Alpaslan Çelik</v>
          </cell>
        </row>
        <row r="1712">
          <cell r="A1712" t="str">
            <v>34VS8649</v>
          </cell>
          <cell r="B1712" t="str">
            <v>Ümraniye</v>
          </cell>
          <cell r="C1712" t="str">
            <v>Alpaslan Çelik</v>
          </cell>
        </row>
        <row r="1713">
          <cell r="A1713" t="str">
            <v>34VS8659</v>
          </cell>
          <cell r="B1713" t="str">
            <v>Moda</v>
          </cell>
          <cell r="C1713" t="str">
            <v>Salih Torun</v>
          </cell>
        </row>
        <row r="1714">
          <cell r="A1714" t="str">
            <v>34VS8660</v>
          </cell>
          <cell r="B1714" t="str">
            <v>Zeynep Kamil</v>
          </cell>
          <cell r="C1714" t="str">
            <v>Salih Torun</v>
          </cell>
        </row>
        <row r="1715">
          <cell r="A1715" t="str">
            <v>34VS8677</v>
          </cell>
          <cell r="B1715" t="str">
            <v>Batı Ataşehir</v>
          </cell>
          <cell r="C1715" t="str">
            <v>Mehmet Kayabaşı</v>
          </cell>
        </row>
        <row r="1716">
          <cell r="A1716" t="str">
            <v>34YC2787</v>
          </cell>
          <cell r="B1716" t="str">
            <v>TEM Avrupa Konutları</v>
          </cell>
          <cell r="C1716" t="str">
            <v>Alper Yıldız</v>
          </cell>
        </row>
        <row r="1717">
          <cell r="A1717" t="str">
            <v>34YR533</v>
          </cell>
          <cell r="B1717" t="str">
            <v>Tuzla</v>
          </cell>
          <cell r="C1717" t="str">
            <v>Sait Volkan Karapınar</v>
          </cell>
        </row>
        <row r="1718">
          <cell r="A1718" t="str">
            <v>34YT0403</v>
          </cell>
          <cell r="B1718" t="str">
            <v>Kozyatağı</v>
          </cell>
          <cell r="C1718" t="str">
            <v>Cem Yavuz &amp; Yunus Usta</v>
          </cell>
        </row>
        <row r="1719">
          <cell r="A1719" t="str">
            <v>34YT3041</v>
          </cell>
          <cell r="B1719" t="str">
            <v>Atakent</v>
          </cell>
          <cell r="C1719" t="str">
            <v>Mustafa Menteşoğlu</v>
          </cell>
        </row>
        <row r="1720">
          <cell r="A1720" t="str">
            <v>34YT3043</v>
          </cell>
          <cell r="B1720" t="str">
            <v>Atakent</v>
          </cell>
          <cell r="C1720" t="str">
            <v>Mustafa Menteşoğlu</v>
          </cell>
        </row>
        <row r="1721">
          <cell r="A1721" t="str">
            <v>34YT3045</v>
          </cell>
          <cell r="B1721" t="str">
            <v>Halkalı</v>
          </cell>
          <cell r="C1721" t="str">
            <v>Mustafa Menteşoğlu</v>
          </cell>
        </row>
        <row r="1722">
          <cell r="A1722" t="str">
            <v>34YU867</v>
          </cell>
          <cell r="B1722" t="str">
            <v>Viaport</v>
          </cell>
          <cell r="C1722" t="str">
            <v>Selçuk Yıldırım</v>
          </cell>
        </row>
        <row r="1723">
          <cell r="A1723" t="str">
            <v>34YZ682</v>
          </cell>
          <cell r="B1723" t="str">
            <v>Kurtköy</v>
          </cell>
          <cell r="C1723" t="str">
            <v>Selçuk Yıldırım</v>
          </cell>
        </row>
        <row r="1724">
          <cell r="A1724" t="str">
            <v>34ZF1411</v>
          </cell>
          <cell r="B1724" t="str">
            <v>TEM Avrupa Konutları</v>
          </cell>
          <cell r="C1724" t="str">
            <v>Alper Yıldız</v>
          </cell>
        </row>
        <row r="1725">
          <cell r="A1725" t="str">
            <v>34ZF1412</v>
          </cell>
          <cell r="B1725" t="str">
            <v>TEM Avrupa Konutları</v>
          </cell>
          <cell r="C1725" t="str">
            <v>Alper Yıldız</v>
          </cell>
        </row>
        <row r="1726">
          <cell r="A1726" t="str">
            <v>34ZF3186</v>
          </cell>
          <cell r="B1726" t="str">
            <v>TEM Avrupa Konutları</v>
          </cell>
          <cell r="C1726" t="str">
            <v>Alper Yıldız</v>
          </cell>
        </row>
        <row r="1727">
          <cell r="A1727" t="str">
            <v>34ZF3191</v>
          </cell>
          <cell r="B1727" t="str">
            <v>TEM Avrupa Konutları</v>
          </cell>
          <cell r="C1727" t="str">
            <v>Alper Yıldız</v>
          </cell>
        </row>
        <row r="1728">
          <cell r="A1728" t="str">
            <v>34ZF3208</v>
          </cell>
          <cell r="B1728" t="str">
            <v>TEM Avrupa Konutları</v>
          </cell>
          <cell r="C1728" t="str">
            <v>Alper Yıldız</v>
          </cell>
        </row>
        <row r="1729">
          <cell r="A1729" t="str">
            <v>34ZF3214</v>
          </cell>
          <cell r="B1729" t="str">
            <v>Cihangir</v>
          </cell>
          <cell r="C1729" t="str">
            <v>Demirağ Lojistik Gıda ve İnşaat İthalat İhracat Limited Şirketi</v>
          </cell>
        </row>
        <row r="1730">
          <cell r="A1730" t="str">
            <v>34ZF6949</v>
          </cell>
          <cell r="B1730" t="str">
            <v>TEM Avrupa Konutları</v>
          </cell>
          <cell r="C1730" t="str">
            <v>Alper Yıldız</v>
          </cell>
        </row>
        <row r="1731">
          <cell r="A1731" t="str">
            <v>34ZF6997</v>
          </cell>
          <cell r="B1731" t="str">
            <v>TEM Avrupa Konutları</v>
          </cell>
          <cell r="C1731" t="str">
            <v>Alper Yıldız</v>
          </cell>
        </row>
        <row r="1732">
          <cell r="A1732" t="str">
            <v>34ZF7362</v>
          </cell>
          <cell r="B1732" t="str">
            <v>TEM Avrupa Konutları</v>
          </cell>
          <cell r="C1732" t="str">
            <v>Alper Yıldız</v>
          </cell>
        </row>
        <row r="1733">
          <cell r="A1733" t="str">
            <v>34BTZ687</v>
          </cell>
          <cell r="B1733" t="str">
            <v>Acıbadem</v>
          </cell>
          <cell r="C1733" t="str">
            <v>Murat Topçu</v>
          </cell>
        </row>
        <row r="1734">
          <cell r="A1734" t="str">
            <v>34BBP304</v>
          </cell>
          <cell r="B1734" t="str">
            <v>Zümrütevler</v>
          </cell>
          <cell r="C1734" t="str">
            <v>Mehmet Doğan</v>
          </cell>
        </row>
        <row r="1735">
          <cell r="A1735" t="str">
            <v>34BCJ752</v>
          </cell>
          <cell r="B1735" t="str">
            <v>Zümrütevler</v>
          </cell>
          <cell r="C1735" t="str">
            <v>Mehmet Doğan</v>
          </cell>
        </row>
        <row r="1736">
          <cell r="A1736" t="str">
            <v>34BDK734</v>
          </cell>
          <cell r="B1736" t="str">
            <v>Zümrütevler</v>
          </cell>
          <cell r="C1736" t="str">
            <v>Mehmet Doğan</v>
          </cell>
        </row>
        <row r="1737">
          <cell r="A1737" t="str">
            <v>34BTP933</v>
          </cell>
          <cell r="B1737" t="str">
            <v>Kartal</v>
          </cell>
          <cell r="C1737" t="str">
            <v>Şeker Metal Lojistik Gıda İnşaat Otomotiv Emlak Sanayi ve Ticaret Anonim Şirketi</v>
          </cell>
        </row>
        <row r="1738">
          <cell r="A1738" t="str">
            <v>34BVA102</v>
          </cell>
          <cell r="B1738" t="str">
            <v>Zümrütevler</v>
          </cell>
          <cell r="C1738" t="str">
            <v>Mehmet Doğan</v>
          </cell>
        </row>
        <row r="1739">
          <cell r="A1739" t="str">
            <v>34CEH993</v>
          </cell>
          <cell r="B1739"/>
          <cell r="C1739"/>
        </row>
        <row r="1740">
          <cell r="A1740" t="str">
            <v>34CEN959</v>
          </cell>
          <cell r="B1740" t="str">
            <v>Oran</v>
          </cell>
          <cell r="C1740" t="str">
            <v>Getir Perakende Lojistik Anonim Şirketi</v>
          </cell>
        </row>
        <row r="1741">
          <cell r="A1741" t="str">
            <v>34CIJ599</v>
          </cell>
          <cell r="B1741" t="str">
            <v>Balçova</v>
          </cell>
          <cell r="C1741" t="str">
            <v>Getir Perakende Lojistik Anonim Şirketi</v>
          </cell>
        </row>
        <row r="1742">
          <cell r="A1742" t="str">
            <v>34BHE379</v>
          </cell>
          <cell r="B1742" t="str">
            <v>Bahçelievler</v>
          </cell>
          <cell r="C1742" t="str">
            <v>Onur Sayan</v>
          </cell>
        </row>
        <row r="1743">
          <cell r="A1743" t="str">
            <v>34CRD769</v>
          </cell>
          <cell r="B1743" t="str">
            <v>Acarlar</v>
          </cell>
          <cell r="C1743" t="str">
            <v>Ramazan Aytar</v>
          </cell>
        </row>
        <row r="1744">
          <cell r="A1744" t="str">
            <v>34CRD728</v>
          </cell>
          <cell r="B1744" t="str">
            <v xml:space="preserve">Sarıyer </v>
          </cell>
          <cell r="C1744" t="str">
            <v>Ali Gümen &amp; İbrahim Akdere Adi Ortaklığı</v>
          </cell>
        </row>
        <row r="1745">
          <cell r="A1745" t="str">
            <v>34CPU353</v>
          </cell>
          <cell r="B1745" t="str">
            <v>Çekirge</v>
          </cell>
          <cell r="C1745" t="str">
            <v>Getir Perakende Lojistik Anonim Şirketi</v>
          </cell>
        </row>
        <row r="1746">
          <cell r="A1746" t="str">
            <v>34CPU411</v>
          </cell>
          <cell r="B1746" t="str">
            <v>Çekirge</v>
          </cell>
          <cell r="C1746" t="str">
            <v>Getir Perakende Lojistik Anonim Şirketi</v>
          </cell>
        </row>
        <row r="1747">
          <cell r="A1747" t="str">
            <v>34CPN077</v>
          </cell>
          <cell r="B1747" t="str">
            <v>Ünalan</v>
          </cell>
          <cell r="C1747" t="str">
            <v>Murteza Yıldız</v>
          </cell>
        </row>
        <row r="1748">
          <cell r="A1748" t="str">
            <v>34CPU565</v>
          </cell>
          <cell r="B1748" t="str">
            <v>Tarabya</v>
          </cell>
          <cell r="C1748" t="str">
            <v>Ekrem Eren Erbay</v>
          </cell>
        </row>
        <row r="1749">
          <cell r="A1749" t="str">
            <v>34CPU004</v>
          </cell>
          <cell r="B1749" t="str">
            <v>Tarabya</v>
          </cell>
          <cell r="C1749" t="str">
            <v>Ekrem Eren Erbay</v>
          </cell>
        </row>
        <row r="1750">
          <cell r="A1750" t="str">
            <v>34CPT982</v>
          </cell>
          <cell r="B1750" t="str">
            <v>Tarabya</v>
          </cell>
          <cell r="C1750" t="str">
            <v>Ekrem Eren Erbay</v>
          </cell>
        </row>
        <row r="1751">
          <cell r="A1751" t="str">
            <v>34CPU325</v>
          </cell>
          <cell r="B1751" t="str">
            <v>Tarabya</v>
          </cell>
          <cell r="C1751" t="str">
            <v>Ekrem Eren Erbay</v>
          </cell>
        </row>
        <row r="1752">
          <cell r="A1752" t="str">
            <v>34CPT960</v>
          </cell>
          <cell r="B1752" t="str">
            <v>Tarabya</v>
          </cell>
          <cell r="C1752" t="str">
            <v>Ekrem Eren Erbay</v>
          </cell>
        </row>
        <row r="1753">
          <cell r="A1753" t="str">
            <v>34COH068</v>
          </cell>
          <cell r="B1753" t="str">
            <v>Tarabya</v>
          </cell>
          <cell r="C1753" t="str">
            <v>Ekrem Eren Erbay</v>
          </cell>
        </row>
        <row r="1754">
          <cell r="A1754" t="str">
            <v>34COG975</v>
          </cell>
          <cell r="B1754" t="str">
            <v>Pınarbaşı</v>
          </cell>
          <cell r="C1754" t="str">
            <v>Getir Perakende Lojistik Anonim Şirketi</v>
          </cell>
        </row>
        <row r="1755">
          <cell r="A1755" t="str">
            <v>34CPU135</v>
          </cell>
          <cell r="B1755" t="str">
            <v>Pınarbaşı</v>
          </cell>
          <cell r="C1755" t="str">
            <v>Getir Perakende Lojistik Anonim Şirketi</v>
          </cell>
        </row>
        <row r="1756">
          <cell r="A1756" t="str">
            <v>34CPU517</v>
          </cell>
          <cell r="B1756" t="str">
            <v>Pınarbaşı</v>
          </cell>
          <cell r="C1756" t="str">
            <v>Getir Perakende Lojistik Anonim Şirketi</v>
          </cell>
        </row>
        <row r="1757">
          <cell r="A1757" t="str">
            <v>34COL869</v>
          </cell>
          <cell r="B1757" t="str">
            <v>Pınarbaşı</v>
          </cell>
          <cell r="C1757" t="str">
            <v>Getir Perakende Lojistik Anonim Şirketi</v>
          </cell>
        </row>
        <row r="1758">
          <cell r="A1758" t="str">
            <v>34COL894</v>
          </cell>
          <cell r="B1758" t="str">
            <v>Pınarbaşı</v>
          </cell>
          <cell r="C1758" t="str">
            <v>Getir Perakende Lojistik Anonim Şirketi</v>
          </cell>
        </row>
        <row r="1759">
          <cell r="A1759" t="str">
            <v>34CPV840</v>
          </cell>
          <cell r="B1759" t="str">
            <v>Pınarbaşı</v>
          </cell>
          <cell r="C1759" t="str">
            <v>Getir Perakende Lojistik Anonim Şirketi</v>
          </cell>
        </row>
        <row r="1760">
          <cell r="A1760" t="str">
            <v>34COL878</v>
          </cell>
          <cell r="B1760" t="str">
            <v>Pınarbaşı</v>
          </cell>
          <cell r="C1760" t="str">
            <v>Getir Perakende Lojistik Anonim Şirketi</v>
          </cell>
        </row>
        <row r="1761">
          <cell r="A1761" t="str">
            <v>34COL312</v>
          </cell>
          <cell r="B1761" t="str">
            <v>Pınarbaşı</v>
          </cell>
          <cell r="C1761" t="str">
            <v>Getir Perakende Lojistik Anonim Şirketi</v>
          </cell>
        </row>
        <row r="1762">
          <cell r="A1762" t="str">
            <v>34CPU244</v>
          </cell>
          <cell r="B1762" t="str">
            <v>Yiğitler</v>
          </cell>
          <cell r="C1762" t="str">
            <v>Getir Perakende Lojistik Anonim Şirketi</v>
          </cell>
        </row>
        <row r="1763">
          <cell r="A1763" t="str">
            <v>34CPU361</v>
          </cell>
          <cell r="B1763" t="str">
            <v>Yiğitler</v>
          </cell>
          <cell r="C1763" t="str">
            <v>Getir Perakende Lojistik Anonim Şirketi</v>
          </cell>
        </row>
        <row r="1764">
          <cell r="A1764" t="str">
            <v>34CPU374</v>
          </cell>
          <cell r="B1764" t="str">
            <v>Yiğitler</v>
          </cell>
          <cell r="C1764" t="str">
            <v>Getir Perakende Lojistik Anonim Şirketi</v>
          </cell>
        </row>
        <row r="1765">
          <cell r="A1765" t="str">
            <v>34CPU469</v>
          </cell>
          <cell r="B1765" t="str">
            <v>Yiğitler</v>
          </cell>
          <cell r="C1765" t="str">
            <v>Getir Perakende Lojistik Anonim Şirketi</v>
          </cell>
        </row>
        <row r="1766">
          <cell r="A1766" t="str">
            <v>34CPU080</v>
          </cell>
          <cell r="B1766" t="str">
            <v>Gaziosmanpaşa</v>
          </cell>
          <cell r="C1766" t="str">
            <v>Getir Perakende Lojistik Anonim Şirketi</v>
          </cell>
        </row>
        <row r="1767">
          <cell r="A1767" t="str">
            <v>34CPU027</v>
          </cell>
          <cell r="B1767" t="str">
            <v>Mavişehir</v>
          </cell>
          <cell r="C1767" t="str">
            <v>Getir Perakende Lojistik Anonim Şirketi</v>
          </cell>
        </row>
        <row r="1768">
          <cell r="A1768" t="str">
            <v>34CPT954</v>
          </cell>
          <cell r="B1768" t="str">
            <v>Asansör</v>
          </cell>
          <cell r="C1768" t="str">
            <v>Getir Perakende Lojistik Anonim Şirketi</v>
          </cell>
        </row>
        <row r="1769">
          <cell r="A1769" t="str">
            <v>34CPU006</v>
          </cell>
          <cell r="B1769" t="str">
            <v>Firuzköy</v>
          </cell>
          <cell r="C1769" t="str">
            <v>Getir Perakende Lojistik Anonim Şirketi</v>
          </cell>
        </row>
        <row r="1770">
          <cell r="A1770" t="str">
            <v>34COH091</v>
          </cell>
          <cell r="B1770" t="str">
            <v>Firuzköy</v>
          </cell>
          <cell r="C1770" t="str">
            <v>Getir Perakende Lojistik Anonim Şirketi</v>
          </cell>
        </row>
      </sheetData>
      <sheetData sheetId="1" refreshError="1"/>
      <sheetData sheetId="2">
        <row r="1">
          <cell r="A1" t="str">
            <v>Plaka</v>
          </cell>
        </row>
      </sheetData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B05988-C9AC-4400-9AE3-6600AAB07A39}" name="Table1" displayName="Table1" ref="A1:W1823" totalsRowShown="0" headerRowDxfId="357" dataDxfId="355" headerRowBorderDxfId="356" tableBorderDxfId="354" totalsRowBorderDxfId="353">
  <autoFilter ref="A1:W1823" xr:uid="{71E5D12C-CC5B-414B-BEA5-3B18B84E9F0C}"/>
  <tableColumns count="23">
    <tableColumn id="1" xr3:uid="{D82E0549-FAF8-43D0-AE8C-B4D872339E10}" name="Plaka" dataDxfId="352" totalsRowDxfId="351"/>
    <tableColumn id="2" xr3:uid="{53C18C35-7D90-49F8-BA91-937FF9022A3B}" name="Depo" dataDxfId="350" totalsRowDxfId="349"/>
    <tableColumn id="3" xr3:uid="{E2F0BC2D-0D6F-4946-B2E7-2EBC5CFCBB42}" name="Bayi" dataDxfId="348" totalsRowDxfId="347"/>
    <tableColumn id="4" xr3:uid="{4B9303F5-97AC-451D-8667-241C07619B85}" name="Şehir" dataDxfId="346" totalsRowDxfId="345"/>
    <tableColumn id="5" xr3:uid="{A164CDD5-22C1-4E32-B228-FC0F731B6519}" name="İlk Tescil Tarihi" dataDxfId="344" totalsRowDxfId="343"/>
    <tableColumn id="6" xr3:uid="{B086C398-CD96-4374-895A-97592C6D3FBA}" name="Tescil Tarihi" dataDxfId="342" totalsRowDxfId="341"/>
    <tableColumn id="7" xr3:uid="{6A632B6C-FEFD-46FA-A365-DA28E8B6391E}" name="Ruhsat Sahibi" dataDxfId="340" totalsRowDxfId="339"/>
    <tableColumn id="8" xr3:uid="{DD9948A0-FA28-4945-9756-6B379D4102CB}" name="Markası" dataDxfId="338" totalsRowDxfId="337"/>
    <tableColumn id="9" xr3:uid="{735A017D-ADCB-4915-9DFD-B590B4B586F3}" name="Tipi" dataDxfId="336" totalsRowDxfId="335"/>
    <tableColumn id="10" xr3:uid="{E111D7DE-9180-490C-8CE6-F2A04088C9E8}" name="Ticari Adı" dataDxfId="334" totalsRowDxfId="333"/>
    <tableColumn id="11" xr3:uid="{FD0E2675-3594-4839-B368-89BEF3121A46}" name="Model Yılı" dataDxfId="332" totalsRowDxfId="331"/>
    <tableColumn id="12" xr3:uid="{DDF68F07-6F7C-4B17-B8F2-22710342DEA2}" name="Araç Sınıfı" dataDxfId="330" totalsRowDxfId="329"/>
    <tableColumn id="13" xr3:uid="{69CEEDB7-02E5-4F03-BDA6-9A11D1B8A8BF}" name="Cinsi" dataDxfId="328" totalsRowDxfId="327"/>
    <tableColumn id="14" xr3:uid="{56A267D6-8FE1-4A5A-AF0B-3314086653A8}" name="Rengi" dataDxfId="326" totalsRowDxfId="325"/>
    <tableColumn id="15" xr3:uid="{E126F8F4-298A-4AA3-80D7-C9889036EE9B}" name="Motor No" dataDxfId="324" totalsRowDxfId="323"/>
    <tableColumn id="16" xr3:uid="{EB84134C-D784-4130-93D7-D5155BB508E8}" name="Şasi No" dataDxfId="322" totalsRowDxfId="321"/>
    <tableColumn id="17" xr3:uid="{6F20A3D0-6887-4C5F-8C57-022A20AF4B88}" name="Muayene Geçerlilik Tarihi" dataDxfId="320" totalsRowDxfId="319"/>
    <tableColumn id="18" xr3:uid="{809B6C8F-68F0-47C4-AE3F-270B4BA7B812}" name="Belge Seri" dataDxfId="318" totalsRowDxfId="317"/>
    <tableColumn id="19" xr3:uid="{B169EC40-4173-4490-9BE2-0A7AD2F32461}" name="Belge No" dataDxfId="316" totalsRowDxfId="315"/>
    <tableColumn id="20" xr3:uid="{CDF91CF3-F140-4650-89B4-63EEC4DC3CB0}" name="Ruhsat Görsel Linki" dataDxfId="314" totalsRowDxfId="313"/>
    <tableColumn id="32" xr3:uid="{E5C7EE7D-CBCB-BE4B-8B5B-A1A92B0BD384}" name="Dinçer40" dataDxfId="312" totalsRowDxfId="311">
      <calculatedColumnFormula>IF(COUNTIF('Dinçer Araçları - 40 Fiorino'!$A$2:$A$41,Table1[[#This Row],[Plaka]])&gt;0,"Dinçer 40","-")</calculatedColumnFormula>
    </tableColumn>
    <tableColumn id="33" xr3:uid="{6E5B95F3-3098-744D-AF4A-86DEDE593180}" name="Dinçer 100" dataDxfId="310" totalsRowDxfId="309">
      <calculatedColumnFormula>IF(COUNTIF('Dinçer Araçları - 100 Fiorino'!$A$2:$A$101,Table1[[#This Row],[Plaka]])&gt;0,"Dinçer 100","-")</calculatedColumnFormula>
    </tableColumn>
    <tableColumn id="21" xr3:uid="{A3806062-AD14-43B9-99B6-D163F9421A5B}" name="Dinçer Motosiklet" dataDxfId="308" totalsRowDxfId="307">
      <calculatedColumnFormula>IF(COUNTIF(Table3[PLAKA],Table1[[#This Row],[Plaka]])&gt;0,"Dinçer Motosiklet","-")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D1EF6D-BD54-4A59-9271-188E56C17F4B}" name="Table2" displayName="Table2" ref="A1:D101" totalsRowShown="0" headerRowDxfId="306" dataDxfId="305">
  <autoFilter ref="A1:D101" xr:uid="{F707A144-47A9-4976-A25A-F61B041978CE}"/>
  <sortState xmlns:xlrd2="http://schemas.microsoft.com/office/spreadsheetml/2017/richdata2" ref="A2:C101">
    <sortCondition ref="B1:B101"/>
  </sortState>
  <tableColumns count="4">
    <tableColumn id="1" xr3:uid="{425C014C-57E5-4369-AD87-E5EAE9DDD813}" name="Plaka" dataDxfId="304"/>
    <tableColumn id="2" xr3:uid="{66647F37-D36E-4A0A-A1AC-F74E96DD38AA}" name="Dinçer Kaydı" dataDxfId="303"/>
    <tableColumn id="3" xr3:uid="{5FB0DA6B-7A27-4338-A430-162B8EF91DAD}" name="Getir Kaydı" dataDxfId="302"/>
    <tableColumn id="4" xr3:uid="{59019B2A-596B-4EB7-92B2-44AC41BE2179}" name="Pert" dataDxfId="301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B7953A-1E88-4BBA-91E4-106276A77999}" name="Table3" displayName="Table3" ref="A1:D31" totalsRowShown="0" headerRowDxfId="300" dataDxfId="299">
  <autoFilter ref="A1:D31" xr:uid="{79264959-39EC-4AA4-A370-7A8D3FA1DE9E}"/>
  <tableColumns count="4">
    <tableColumn id="2" xr3:uid="{965CB97D-4DDA-4DB8-AB35-11C4C6FFAC6C}" name="PLAKA" dataDxfId="298"/>
    <tableColumn id="5" xr3:uid="{E0E3CB10-4823-468E-8C56-41668C0CCC8B}" name="FATURA KESİLECEK BAYİMİZ" dataDxfId="297"/>
    <tableColumn id="3" xr3:uid="{724C121F-921F-4996-9531-337905CC891E}" name="DEPO" dataDxfId="296"/>
    <tableColumn id="4" xr3:uid="{62E8E68C-CAA8-47DD-8E4D-D9C80DE2A4AC}" name="SATINALMA TARİHİ" dataDxfId="295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hKhnJII1j_CuSBGpaVXEiPJO-RDa0m64/view?usp=sharing" TargetMode="External"/><Relationship Id="rId2" Type="http://schemas.openxmlformats.org/officeDocument/2006/relationships/hyperlink" Target="https://drive.google.com/file/d/1Qn6p3MFnCH6pGu_jWERsTBfnpq2fPIbj/view?usp=sharing" TargetMode="External"/><Relationship Id="rId1" Type="http://schemas.openxmlformats.org/officeDocument/2006/relationships/hyperlink" Target="https://drive.google.com/file/d/1BTxu71RB0DWj5bqZQH0QOYK4ACMWwLO6/view?usp=sharing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IgKs2A_7cBL4edvZBfO93-kSxcWEYD-Y/view?usp=sharing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23"/>
  <sheetViews>
    <sheetView tabSelected="1" zoomScale="80" zoomScaleNormal="80" workbookViewId="0">
      <pane xSplit="1" topLeftCell="B1" activePane="topRight" state="frozen"/>
      <selection pane="topRight" activeCell="U1" sqref="U1:V1048576"/>
    </sheetView>
  </sheetViews>
  <sheetFormatPr baseColWidth="10" defaultColWidth="8.83203125" defaultRowHeight="15" x14ac:dyDescent="0.2"/>
  <cols>
    <col min="1" max="1" width="11.33203125" style="23" bestFit="1" customWidth="1"/>
    <col min="2" max="2" width="24.5" style="23" bestFit="1" customWidth="1"/>
    <col min="3" max="3" width="54.33203125" style="23" customWidth="1"/>
    <col min="4" max="4" width="8.1640625" style="23" customWidth="1"/>
    <col min="5" max="5" width="12.1640625" style="12" customWidth="1"/>
    <col min="6" max="6" width="13.6640625" style="12" customWidth="1"/>
    <col min="7" max="7" width="45" style="23" customWidth="1"/>
    <col min="8" max="8" width="11.6640625" style="23" bestFit="1" customWidth="1"/>
    <col min="9" max="9" width="8.5" style="23" customWidth="1"/>
    <col min="10" max="10" width="16.83203125" style="23" bestFit="1" customWidth="1"/>
    <col min="11" max="11" width="9.1640625" style="23" customWidth="1"/>
    <col min="12" max="12" width="10.6640625" style="23" customWidth="1"/>
    <col min="13" max="13" width="28.83203125" style="23" customWidth="1"/>
    <col min="14" max="14" width="8.33203125" style="23" bestFit="1" customWidth="1"/>
    <col min="15" max="15" width="28.1640625" style="23" bestFit="1" customWidth="1"/>
    <col min="16" max="16" width="20.6640625" style="23" bestFit="1" customWidth="1"/>
    <col min="17" max="17" width="11.6640625" style="12" customWidth="1"/>
    <col min="18" max="18" width="12.1640625" style="23" bestFit="1" customWidth="1"/>
    <col min="19" max="19" width="11.33203125" bestFit="1" customWidth="1"/>
    <col min="20" max="20" width="34.6640625" customWidth="1"/>
    <col min="21" max="21" width="13.6640625" bestFit="1" customWidth="1"/>
    <col min="22" max="22" width="15.5" bestFit="1" customWidth="1"/>
    <col min="23" max="23" width="19.33203125" bestFit="1" customWidth="1"/>
  </cols>
  <sheetData>
    <row r="1" spans="1:23" ht="16" thickBot="1" x14ac:dyDescent="0.25">
      <c r="A1" s="19" t="s">
        <v>0</v>
      </c>
      <c r="B1" s="24" t="s">
        <v>1</v>
      </c>
      <c r="C1" s="24" t="s">
        <v>2</v>
      </c>
      <c r="D1" s="24" t="s">
        <v>3</v>
      </c>
      <c r="E1" s="8" t="s">
        <v>4</v>
      </c>
      <c r="F1" s="8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8" t="s">
        <v>16</v>
      </c>
      <c r="R1" s="24" t="s">
        <v>17</v>
      </c>
      <c r="S1" s="2" t="s">
        <v>18</v>
      </c>
      <c r="T1" s="2" t="s">
        <v>19</v>
      </c>
      <c r="U1" s="2" t="s">
        <v>7377</v>
      </c>
      <c r="V1" s="42" t="s">
        <v>7705</v>
      </c>
      <c r="W1" s="2" t="s">
        <v>7754</v>
      </c>
    </row>
    <row r="2" spans="1:23" x14ac:dyDescent="0.2">
      <c r="A2" s="20" t="s">
        <v>110</v>
      </c>
      <c r="B2" s="25" t="s">
        <v>70</v>
      </c>
      <c r="C2" s="25" t="s">
        <v>71</v>
      </c>
      <c r="D2" s="25" t="s">
        <v>23</v>
      </c>
      <c r="E2" s="9">
        <v>42908</v>
      </c>
      <c r="F2" s="9">
        <v>43664</v>
      </c>
      <c r="G2" s="25" t="s">
        <v>40</v>
      </c>
      <c r="H2" s="25" t="s">
        <v>63</v>
      </c>
      <c r="I2" s="25">
        <v>225</v>
      </c>
      <c r="J2" s="25" t="s">
        <v>64</v>
      </c>
      <c r="K2" s="25">
        <v>2017</v>
      </c>
      <c r="L2" s="25" t="s">
        <v>65</v>
      </c>
      <c r="M2" s="25" t="s">
        <v>7774</v>
      </c>
      <c r="N2" s="25" t="s">
        <v>29</v>
      </c>
      <c r="O2" s="25" t="s">
        <v>7922</v>
      </c>
      <c r="P2" s="25" t="s">
        <v>111</v>
      </c>
      <c r="Q2" s="28">
        <v>43992</v>
      </c>
      <c r="R2" s="25" t="s">
        <v>112</v>
      </c>
      <c r="S2" s="3">
        <v>435663</v>
      </c>
      <c r="T2" s="3" t="s">
        <v>113</v>
      </c>
      <c r="U2" s="3" t="str">
        <f>IF(COUNTIF('Dinçer Araçları - 40 Fiorino'!$A$2:$A$41,Table1[[#This Row],[Plaka]])&gt;0,"Dinçer 40","-")</f>
        <v>-</v>
      </c>
      <c r="V2" s="3" t="str">
        <f>IF(COUNTIF('Dinçer Araçları - 100 Fiorino'!$A$2:$A$101,Table1[[#This Row],[Plaka]])&gt;0,"Dinçer 100","-")</f>
        <v>-</v>
      </c>
      <c r="W2" s="4" t="str">
        <f>IF(COUNTIF(Table3[PLAKA],Table1[[#This Row],[Plaka]])&gt;0,"Dinçer Motosiklet","-")</f>
        <v>-</v>
      </c>
    </row>
    <row r="3" spans="1:23" x14ac:dyDescent="0.2">
      <c r="A3" s="21" t="s">
        <v>1090</v>
      </c>
      <c r="B3" s="26" t="s">
        <v>1091</v>
      </c>
      <c r="C3" s="26" t="s">
        <v>1092</v>
      </c>
      <c r="D3" s="26" t="s">
        <v>23</v>
      </c>
      <c r="E3" s="10">
        <v>43479</v>
      </c>
      <c r="F3" s="10">
        <v>43479</v>
      </c>
      <c r="G3" s="26" t="s">
        <v>8181</v>
      </c>
      <c r="H3" s="26" t="s">
        <v>24</v>
      </c>
      <c r="I3" s="26" t="s">
        <v>25</v>
      </c>
      <c r="J3" s="26" t="s">
        <v>26</v>
      </c>
      <c r="K3" s="26">
        <v>2018</v>
      </c>
      <c r="L3" s="26" t="s">
        <v>27</v>
      </c>
      <c r="M3" s="26" t="s">
        <v>28</v>
      </c>
      <c r="N3" s="26" t="s">
        <v>29</v>
      </c>
      <c r="O3" s="26" t="s">
        <v>1094</v>
      </c>
      <c r="P3" s="26" t="s">
        <v>1095</v>
      </c>
      <c r="Q3" s="29">
        <v>44214</v>
      </c>
      <c r="R3" s="26" t="s">
        <v>312</v>
      </c>
      <c r="S3" s="1">
        <v>427367</v>
      </c>
      <c r="T3" s="1" t="s">
        <v>1096</v>
      </c>
      <c r="U3" s="1" t="str">
        <f>IF(COUNTIF('Dinçer Araçları - 40 Fiorino'!$A$2:$A$41,Table1[[#This Row],[Plaka]])&gt;0,"Dinçer 40","-")</f>
        <v>-</v>
      </c>
      <c r="V3" s="1" t="str">
        <f>IF(COUNTIF('Dinçer Araçları - 100 Fiorino'!$A$2:$A$101,Table1[[#This Row],[Plaka]])&gt;0,"Dinçer 100","-")</f>
        <v>-</v>
      </c>
      <c r="W3" s="5" t="str">
        <f>IF(COUNTIF(Table3[PLAKA],Table1[[#This Row],[Plaka]])&gt;0,"Dinçer Motosiklet","-")</f>
        <v>-</v>
      </c>
    </row>
    <row r="4" spans="1:23" x14ac:dyDescent="0.2">
      <c r="A4" s="21" t="s">
        <v>1097</v>
      </c>
      <c r="B4" s="26" t="s">
        <v>1091</v>
      </c>
      <c r="C4" s="26" t="s">
        <v>1092</v>
      </c>
      <c r="D4" s="26" t="s">
        <v>23</v>
      </c>
      <c r="E4" s="10">
        <v>43479</v>
      </c>
      <c r="F4" s="10">
        <v>43479</v>
      </c>
      <c r="G4" s="26" t="s">
        <v>8181</v>
      </c>
      <c r="H4" s="26" t="s">
        <v>24</v>
      </c>
      <c r="I4" s="26" t="s">
        <v>25</v>
      </c>
      <c r="J4" s="26" t="s">
        <v>26</v>
      </c>
      <c r="K4" s="26">
        <v>2018</v>
      </c>
      <c r="L4" s="26" t="s">
        <v>27</v>
      </c>
      <c r="M4" s="26" t="s">
        <v>28</v>
      </c>
      <c r="N4" s="26" t="s">
        <v>29</v>
      </c>
      <c r="O4" s="26" t="s">
        <v>1098</v>
      </c>
      <c r="P4" s="26" t="s">
        <v>7860</v>
      </c>
      <c r="Q4" s="29">
        <v>44487</v>
      </c>
      <c r="R4" s="26" t="s">
        <v>312</v>
      </c>
      <c r="S4" s="1">
        <v>427369</v>
      </c>
      <c r="T4" s="1" t="s">
        <v>1099</v>
      </c>
      <c r="U4" s="1" t="str">
        <f>IF(COUNTIF('Dinçer Araçları - 40 Fiorino'!$A$2:$A$41,Table1[[#This Row],[Plaka]])&gt;0,"Dinçer 40","-")</f>
        <v>-</v>
      </c>
      <c r="V4" s="1" t="str">
        <f>IF(COUNTIF('Dinçer Araçları - 100 Fiorino'!$A$2:$A$101,Table1[[#This Row],[Plaka]])&gt;0,"Dinçer 100","-")</f>
        <v>-</v>
      </c>
      <c r="W4" s="5" t="str">
        <f>IF(COUNTIF(Table3[PLAKA],Table1[[#This Row],[Plaka]])&gt;0,"Dinçer Motosiklet","-")</f>
        <v>-</v>
      </c>
    </row>
    <row r="5" spans="1:23" x14ac:dyDescent="0.2">
      <c r="A5" s="21" t="s">
        <v>1100</v>
      </c>
      <c r="B5" s="26" t="s">
        <v>1091</v>
      </c>
      <c r="C5" s="26" t="s">
        <v>1092</v>
      </c>
      <c r="D5" s="26" t="s">
        <v>23</v>
      </c>
      <c r="E5" s="10">
        <v>43479</v>
      </c>
      <c r="F5" s="10">
        <v>43479</v>
      </c>
      <c r="G5" s="26" t="s">
        <v>8181</v>
      </c>
      <c r="H5" s="26" t="s">
        <v>24</v>
      </c>
      <c r="I5" s="26" t="s">
        <v>25</v>
      </c>
      <c r="J5" s="26" t="s">
        <v>26</v>
      </c>
      <c r="K5" s="26">
        <v>2018</v>
      </c>
      <c r="L5" s="26" t="s">
        <v>27</v>
      </c>
      <c r="M5" s="26" t="s">
        <v>28</v>
      </c>
      <c r="N5" s="26" t="s">
        <v>29</v>
      </c>
      <c r="O5" s="26" t="s">
        <v>1101</v>
      </c>
      <c r="P5" s="26" t="s">
        <v>1102</v>
      </c>
      <c r="Q5" s="29">
        <v>44487</v>
      </c>
      <c r="R5" s="26" t="s">
        <v>312</v>
      </c>
      <c r="S5" s="1">
        <v>427368</v>
      </c>
      <c r="T5" s="1" t="s">
        <v>1103</v>
      </c>
      <c r="U5" s="1" t="str">
        <f>IF(COUNTIF('Dinçer Araçları - 40 Fiorino'!$A$2:$A$41,Table1[[#This Row],[Plaka]])&gt;0,"Dinçer 40","-")</f>
        <v>-</v>
      </c>
      <c r="V5" s="1" t="str">
        <f>IF(COUNTIF('Dinçer Araçları - 100 Fiorino'!$A$2:$A$101,Table1[[#This Row],[Plaka]])&gt;0,"Dinçer 100","-")</f>
        <v>-</v>
      </c>
      <c r="W5" s="5" t="str">
        <f>IF(COUNTIF(Table3[PLAKA],Table1[[#This Row],[Plaka]])&gt;0,"Dinçer Motosiklet","-")</f>
        <v>-</v>
      </c>
    </row>
    <row r="6" spans="1:23" x14ac:dyDescent="0.2">
      <c r="A6" s="21" t="s">
        <v>1104</v>
      </c>
      <c r="B6" s="26" t="s">
        <v>1091</v>
      </c>
      <c r="C6" s="26" t="s">
        <v>1092</v>
      </c>
      <c r="D6" s="26" t="s">
        <v>23</v>
      </c>
      <c r="E6" s="10">
        <v>43479</v>
      </c>
      <c r="F6" s="10">
        <v>43479</v>
      </c>
      <c r="G6" s="26" t="s">
        <v>8181</v>
      </c>
      <c r="H6" s="26" t="s">
        <v>24</v>
      </c>
      <c r="I6" s="26" t="s">
        <v>25</v>
      </c>
      <c r="J6" s="26" t="s">
        <v>26</v>
      </c>
      <c r="K6" s="26">
        <v>2018</v>
      </c>
      <c r="L6" s="26" t="s">
        <v>27</v>
      </c>
      <c r="M6" s="26" t="s">
        <v>28</v>
      </c>
      <c r="N6" s="26" t="s">
        <v>29</v>
      </c>
      <c r="O6" s="26" t="s">
        <v>7859</v>
      </c>
      <c r="P6" s="26" t="s">
        <v>1105</v>
      </c>
      <c r="Q6" s="29">
        <v>44487</v>
      </c>
      <c r="R6" s="26" t="s">
        <v>312</v>
      </c>
      <c r="S6" s="1">
        <v>427366</v>
      </c>
      <c r="T6" s="1" t="s">
        <v>1106</v>
      </c>
      <c r="U6" s="1" t="str">
        <f>IF(COUNTIF('Dinçer Araçları - 40 Fiorino'!$A$2:$A$41,Table1[[#This Row],[Plaka]])&gt;0,"Dinçer 40","-")</f>
        <v>-</v>
      </c>
      <c r="V6" s="1" t="str">
        <f>IF(COUNTIF('Dinçer Araçları - 100 Fiorino'!$A$2:$A$101,Table1[[#This Row],[Plaka]])&gt;0,"Dinçer 100","-")</f>
        <v>-</v>
      </c>
      <c r="W6" s="5" t="str">
        <f>IF(COUNTIF(Table3[PLAKA],Table1[[#This Row],[Plaka]])&gt;0,"Dinçer Motosiklet","-")</f>
        <v>-</v>
      </c>
    </row>
    <row r="7" spans="1:23" x14ac:dyDescent="0.2">
      <c r="A7" s="21" t="s">
        <v>1107</v>
      </c>
      <c r="B7" s="26" t="s">
        <v>1091</v>
      </c>
      <c r="C7" s="26" t="s">
        <v>1092</v>
      </c>
      <c r="D7" s="26" t="s">
        <v>23</v>
      </c>
      <c r="E7" s="10">
        <v>43479</v>
      </c>
      <c r="F7" s="10">
        <v>43479</v>
      </c>
      <c r="G7" s="26" t="s">
        <v>8181</v>
      </c>
      <c r="H7" s="26" t="s">
        <v>24</v>
      </c>
      <c r="I7" s="26" t="s">
        <v>25</v>
      </c>
      <c r="J7" s="26" t="s">
        <v>26</v>
      </c>
      <c r="K7" s="26">
        <v>2018</v>
      </c>
      <c r="L7" s="26" t="s">
        <v>27</v>
      </c>
      <c r="M7" s="26" t="s">
        <v>28</v>
      </c>
      <c r="N7" s="26" t="s">
        <v>29</v>
      </c>
      <c r="O7" s="26" t="s">
        <v>1108</v>
      </c>
      <c r="P7" s="26" t="s">
        <v>7012</v>
      </c>
      <c r="Q7" s="29">
        <v>44487</v>
      </c>
      <c r="R7" s="26" t="s">
        <v>312</v>
      </c>
      <c r="S7" s="1">
        <v>427365</v>
      </c>
      <c r="T7" s="18" t="s">
        <v>7011</v>
      </c>
      <c r="U7" s="1" t="str">
        <f>IF(COUNTIF('Dinçer Araçları - 40 Fiorino'!$A$2:$A$41,Table1[[#This Row],[Plaka]])&gt;0,"Dinçer 40","-")</f>
        <v>-</v>
      </c>
      <c r="V7" s="1" t="str">
        <f>IF(COUNTIF('Dinçer Araçları - 100 Fiorino'!$A$2:$A$101,Table1[[#This Row],[Plaka]])&gt;0,"Dinçer 100","-")</f>
        <v>-</v>
      </c>
      <c r="W7" s="5" t="str">
        <f>IF(COUNTIF(Table3[PLAKA],Table1[[#This Row],[Plaka]])&gt;0,"Dinçer Motosiklet","-")</f>
        <v>-</v>
      </c>
    </row>
    <row r="8" spans="1:23" x14ac:dyDescent="0.2">
      <c r="A8" s="21" t="s">
        <v>1111</v>
      </c>
      <c r="B8" s="26" t="s">
        <v>1091</v>
      </c>
      <c r="C8" s="26" t="s">
        <v>1092</v>
      </c>
      <c r="D8" s="26" t="s">
        <v>23</v>
      </c>
      <c r="E8" s="10">
        <v>43479</v>
      </c>
      <c r="F8" s="10">
        <v>43479</v>
      </c>
      <c r="G8" s="26" t="s">
        <v>8181</v>
      </c>
      <c r="H8" s="26" t="s">
        <v>24</v>
      </c>
      <c r="I8" s="26" t="s">
        <v>25</v>
      </c>
      <c r="J8" s="26" t="s">
        <v>26</v>
      </c>
      <c r="K8" s="26">
        <v>2018</v>
      </c>
      <c r="L8" s="26" t="s">
        <v>27</v>
      </c>
      <c r="M8" s="26" t="s">
        <v>28</v>
      </c>
      <c r="N8" s="26" t="s">
        <v>29</v>
      </c>
      <c r="O8" s="26" t="s">
        <v>1112</v>
      </c>
      <c r="P8" s="26" t="s">
        <v>1109</v>
      </c>
      <c r="Q8" s="29">
        <v>44487</v>
      </c>
      <c r="R8" s="26" t="s">
        <v>312</v>
      </c>
      <c r="S8" s="1">
        <v>427364</v>
      </c>
      <c r="T8" s="1" t="s">
        <v>1110</v>
      </c>
      <c r="U8" s="1" t="str">
        <f>IF(COUNTIF('Dinçer Araçları - 40 Fiorino'!$A$2:$A$41,Table1[[#This Row],[Plaka]])&gt;0,"Dinçer 40","-")</f>
        <v>-</v>
      </c>
      <c r="V8" s="1" t="str">
        <f>IF(COUNTIF('Dinçer Araçları - 100 Fiorino'!$A$2:$A$101,Table1[[#This Row],[Plaka]])&gt;0,"Dinçer 100","-")</f>
        <v>-</v>
      </c>
      <c r="W8" s="5" t="str">
        <f>IF(COUNTIF(Table3[PLAKA],Table1[[#This Row],[Plaka]])&gt;0,"Dinçer Motosiklet","-")</f>
        <v>-</v>
      </c>
    </row>
    <row r="9" spans="1:23" x14ac:dyDescent="0.2">
      <c r="A9" s="21" t="s">
        <v>1113</v>
      </c>
      <c r="B9" s="26" t="s">
        <v>1091</v>
      </c>
      <c r="C9" s="26" t="s">
        <v>1092</v>
      </c>
      <c r="D9" s="26" t="s">
        <v>23</v>
      </c>
      <c r="E9" s="10">
        <v>43479</v>
      </c>
      <c r="F9" s="10">
        <v>43479</v>
      </c>
      <c r="G9" s="26" t="s">
        <v>8181</v>
      </c>
      <c r="H9" s="26" t="s">
        <v>63</v>
      </c>
      <c r="I9" s="26">
        <v>225</v>
      </c>
      <c r="J9" s="26" t="s">
        <v>64</v>
      </c>
      <c r="K9" s="26">
        <v>2019</v>
      </c>
      <c r="L9" s="26" t="s">
        <v>65</v>
      </c>
      <c r="M9" s="26" t="s">
        <v>7774</v>
      </c>
      <c r="N9" s="26" t="s">
        <v>29</v>
      </c>
      <c r="O9" s="26" t="s">
        <v>1114</v>
      </c>
      <c r="P9" s="26" t="s">
        <v>1115</v>
      </c>
      <c r="Q9" s="29">
        <v>44051</v>
      </c>
      <c r="R9" s="26" t="s">
        <v>134</v>
      </c>
      <c r="S9" s="1">
        <v>493540</v>
      </c>
      <c r="T9" s="1" t="s">
        <v>1116</v>
      </c>
      <c r="U9" s="1" t="str">
        <f>IF(COUNTIF('Dinçer Araçları - 40 Fiorino'!$A$2:$A$41,Table1[[#This Row],[Plaka]])&gt;0,"Dinçer 40","-")</f>
        <v>-</v>
      </c>
      <c r="V9" s="1" t="str">
        <f>IF(COUNTIF('Dinçer Araçları - 100 Fiorino'!$A$2:$A$101,Table1[[#This Row],[Plaka]])&gt;0,"Dinçer 100","-")</f>
        <v>-</v>
      </c>
      <c r="W9" s="5" t="str">
        <f>IF(COUNTIF(Table3[PLAKA],Table1[[#This Row],[Plaka]])&gt;0,"Dinçer Motosiklet","-")</f>
        <v>-</v>
      </c>
    </row>
    <row r="10" spans="1:23" x14ac:dyDescent="0.2">
      <c r="A10" s="21" t="s">
        <v>3981</v>
      </c>
      <c r="B10" s="26" t="s">
        <v>3982</v>
      </c>
      <c r="C10" s="26" t="s">
        <v>3983</v>
      </c>
      <c r="D10" s="26" t="s">
        <v>23</v>
      </c>
      <c r="E10" s="10">
        <v>42880</v>
      </c>
      <c r="F10" s="10">
        <v>42957</v>
      </c>
      <c r="G10" s="26" t="s">
        <v>3983</v>
      </c>
      <c r="H10" s="26" t="s">
        <v>24</v>
      </c>
      <c r="I10" s="26" t="s">
        <v>25</v>
      </c>
      <c r="J10" s="26" t="s">
        <v>466</v>
      </c>
      <c r="K10" s="26">
        <v>2017</v>
      </c>
      <c r="L10" s="26" t="s">
        <v>27</v>
      </c>
      <c r="M10" s="26" t="s">
        <v>28</v>
      </c>
      <c r="N10" s="26" t="s">
        <v>29</v>
      </c>
      <c r="O10" s="26" t="s">
        <v>3984</v>
      </c>
      <c r="P10" s="26" t="s">
        <v>3985</v>
      </c>
      <c r="Q10" s="29">
        <v>43912</v>
      </c>
      <c r="R10" s="26" t="s">
        <v>269</v>
      </c>
      <c r="S10" s="1">
        <v>336751</v>
      </c>
      <c r="T10" s="1" t="s">
        <v>3986</v>
      </c>
      <c r="U10" s="1" t="str">
        <f>IF(COUNTIF('Dinçer Araçları - 40 Fiorino'!$A$2:$A$41,Table1[[#This Row],[Plaka]])&gt;0,"Dinçer 40","-")</f>
        <v>-</v>
      </c>
      <c r="V10" s="1" t="str">
        <f>IF(COUNTIF('Dinçer Araçları - 100 Fiorino'!$A$2:$A$101,Table1[[#This Row],[Plaka]])&gt;0,"Dinçer 100","-")</f>
        <v>-</v>
      </c>
      <c r="W10" s="5" t="str">
        <f>IF(COUNTIF(Table3[PLAKA],Table1[[#This Row],[Plaka]])&gt;0,"Dinçer Motosiklet","-")</f>
        <v>-</v>
      </c>
    </row>
    <row r="11" spans="1:23" x14ac:dyDescent="0.2">
      <c r="A11" s="21" t="s">
        <v>3120</v>
      </c>
      <c r="B11" s="26" t="s">
        <v>3121</v>
      </c>
      <c r="C11" s="26" t="s">
        <v>3122</v>
      </c>
      <c r="D11" s="26" t="s">
        <v>23</v>
      </c>
      <c r="E11" s="10">
        <v>42941</v>
      </c>
      <c r="F11" s="10">
        <v>42941</v>
      </c>
      <c r="G11" s="26" t="s">
        <v>3122</v>
      </c>
      <c r="H11" s="26" t="s">
        <v>24</v>
      </c>
      <c r="I11" s="26" t="s">
        <v>25</v>
      </c>
      <c r="J11" s="26" t="s">
        <v>466</v>
      </c>
      <c r="K11" s="26">
        <v>2017</v>
      </c>
      <c r="L11" s="26" t="s">
        <v>27</v>
      </c>
      <c r="M11" s="26" t="s">
        <v>28</v>
      </c>
      <c r="N11" s="26" t="s">
        <v>29</v>
      </c>
      <c r="O11" s="26" t="s">
        <v>3123</v>
      </c>
      <c r="P11" s="26" t="s">
        <v>3124</v>
      </c>
      <c r="Q11" s="29">
        <v>43912</v>
      </c>
      <c r="R11" s="26" t="s">
        <v>388</v>
      </c>
      <c r="S11" s="1">
        <v>460596</v>
      </c>
      <c r="T11" s="1" t="s">
        <v>3125</v>
      </c>
      <c r="U11" s="1" t="str">
        <f>IF(COUNTIF('Dinçer Araçları - 40 Fiorino'!$A$2:$A$41,Table1[[#This Row],[Plaka]])&gt;0,"Dinçer 40","-")</f>
        <v>-</v>
      </c>
      <c r="V11" s="1" t="str">
        <f>IF(COUNTIF('Dinçer Araçları - 100 Fiorino'!$A$2:$A$101,Table1[[#This Row],[Plaka]])&gt;0,"Dinçer 100","-")</f>
        <v>-</v>
      </c>
      <c r="W11" s="5" t="str">
        <f>IF(COUNTIF(Table3[PLAKA],Table1[[#This Row],[Plaka]])&gt;0,"Dinçer Motosiklet","-")</f>
        <v>-</v>
      </c>
    </row>
    <row r="12" spans="1:23" x14ac:dyDescent="0.2">
      <c r="A12" s="21" t="s">
        <v>7777</v>
      </c>
      <c r="B12" s="26" t="s">
        <v>3421</v>
      </c>
      <c r="C12" s="26" t="s">
        <v>3422</v>
      </c>
      <c r="D12" s="26" t="s">
        <v>23</v>
      </c>
      <c r="E12" s="10">
        <v>43341</v>
      </c>
      <c r="F12" s="10">
        <v>43608</v>
      </c>
      <c r="G12" s="26" t="s">
        <v>3422</v>
      </c>
      <c r="H12" s="26" t="s">
        <v>63</v>
      </c>
      <c r="I12" s="26" t="s">
        <v>7372</v>
      </c>
      <c r="J12" s="26" t="s">
        <v>64</v>
      </c>
      <c r="K12" s="26">
        <v>2018</v>
      </c>
      <c r="L12" s="26" t="s">
        <v>65</v>
      </c>
      <c r="M12" s="26" t="s">
        <v>7774</v>
      </c>
      <c r="N12" s="26" t="s">
        <v>205</v>
      </c>
      <c r="O12" s="26" t="s">
        <v>7775</v>
      </c>
      <c r="P12" s="26" t="s">
        <v>7776</v>
      </c>
      <c r="Q12" s="29">
        <v>43672</v>
      </c>
      <c r="R12" s="26" t="s">
        <v>112</v>
      </c>
      <c r="S12" s="1">
        <v>556841</v>
      </c>
      <c r="T12" s="18" t="s">
        <v>7773</v>
      </c>
      <c r="U12" s="1" t="str">
        <f>IF(COUNTIF('Dinçer Araçları - 40 Fiorino'!$A$2:$A$41,Table1[[#This Row],[Plaka]])&gt;0,"Dinçer 40","-")</f>
        <v>-</v>
      </c>
      <c r="V12" s="1" t="str">
        <f>IF(COUNTIF('Dinçer Araçları - 100 Fiorino'!$A$2:$A$101,Table1[[#This Row],[Plaka]])&gt;0,"Dinçer 100","-")</f>
        <v>-</v>
      </c>
      <c r="W12" s="5" t="str">
        <f>IF(COUNTIF(Table3[PLAKA],Table1[[#This Row],[Plaka]])&gt;0,"Dinçer Motosiklet","-")</f>
        <v>-</v>
      </c>
    </row>
    <row r="13" spans="1:23" x14ac:dyDescent="0.2">
      <c r="A13" s="21" t="s">
        <v>4666</v>
      </c>
      <c r="B13" s="26" t="s">
        <v>4667</v>
      </c>
      <c r="C13" s="26" t="s">
        <v>4604</v>
      </c>
      <c r="D13" s="26" t="s">
        <v>23</v>
      </c>
      <c r="E13" s="10">
        <v>42899</v>
      </c>
      <c r="F13" s="10">
        <v>42899</v>
      </c>
      <c r="G13" s="26" t="s">
        <v>4604</v>
      </c>
      <c r="H13" s="26" t="s">
        <v>63</v>
      </c>
      <c r="I13" s="26">
        <v>225</v>
      </c>
      <c r="J13" s="26" t="s">
        <v>64</v>
      </c>
      <c r="K13" s="26">
        <v>2017</v>
      </c>
      <c r="L13" s="26" t="s">
        <v>65</v>
      </c>
      <c r="M13" s="26" t="s">
        <v>7774</v>
      </c>
      <c r="N13" s="26" t="s">
        <v>29</v>
      </c>
      <c r="O13" s="26" t="s">
        <v>7759</v>
      </c>
      <c r="P13" s="26" t="s">
        <v>4668</v>
      </c>
      <c r="Q13" s="29">
        <v>44011</v>
      </c>
      <c r="R13" s="26" t="s">
        <v>139</v>
      </c>
      <c r="S13" s="1">
        <v>229516</v>
      </c>
      <c r="T13" s="1" t="s">
        <v>7858</v>
      </c>
      <c r="U13" s="1" t="str">
        <f>IF(COUNTIF('Dinçer Araçları - 40 Fiorino'!$A$2:$A$41,Table1[[#This Row],[Plaka]])&gt;0,"Dinçer 40","-")</f>
        <v>-</v>
      </c>
      <c r="V13" s="1" t="str">
        <f>IF(COUNTIF('Dinçer Araçları - 100 Fiorino'!$A$2:$A$101,Table1[[#This Row],[Plaka]])&gt;0,"Dinçer 100","-")</f>
        <v>-</v>
      </c>
      <c r="W13" s="5" t="str">
        <f>IF(COUNTIF(Table3[PLAKA],Table1[[#This Row],[Plaka]])&gt;0,"Dinçer Motosiklet","-")</f>
        <v>-</v>
      </c>
    </row>
    <row r="14" spans="1:23" x14ac:dyDescent="0.2">
      <c r="A14" s="21" t="s">
        <v>3929</v>
      </c>
      <c r="B14" s="26" t="s">
        <v>3930</v>
      </c>
      <c r="C14" s="26" t="s">
        <v>104</v>
      </c>
      <c r="D14" s="26" t="s">
        <v>23</v>
      </c>
      <c r="E14" s="10">
        <v>42899</v>
      </c>
      <c r="F14" s="10">
        <v>42899</v>
      </c>
      <c r="G14" s="26" t="s">
        <v>104</v>
      </c>
      <c r="H14" s="26" t="s">
        <v>63</v>
      </c>
      <c r="I14" s="26">
        <v>225</v>
      </c>
      <c r="J14" s="26" t="s">
        <v>64</v>
      </c>
      <c r="K14" s="26">
        <v>2017</v>
      </c>
      <c r="L14" s="26" t="s">
        <v>65</v>
      </c>
      <c r="M14" s="26" t="s">
        <v>7774</v>
      </c>
      <c r="N14" s="26" t="s">
        <v>29</v>
      </c>
      <c r="O14" s="26" t="s">
        <v>3931</v>
      </c>
      <c r="P14" s="26" t="s">
        <v>3932</v>
      </c>
      <c r="Q14" s="29">
        <v>44025</v>
      </c>
      <c r="R14" s="26" t="s">
        <v>388</v>
      </c>
      <c r="S14" s="1">
        <v>616863</v>
      </c>
      <c r="T14" s="1" t="s">
        <v>3933</v>
      </c>
      <c r="U14" s="1" t="str">
        <f>IF(COUNTIF('Dinçer Araçları - 40 Fiorino'!$A$2:$A$41,Table1[[#This Row],[Plaka]])&gt;0,"Dinçer 40","-")</f>
        <v>-</v>
      </c>
      <c r="V14" s="1" t="str">
        <f>IF(COUNTIF('Dinçer Araçları - 100 Fiorino'!$A$2:$A$101,Table1[[#This Row],[Plaka]])&gt;0,"Dinçer 100","-")</f>
        <v>-</v>
      </c>
      <c r="W14" s="5" t="str">
        <f>IF(COUNTIF(Table3[PLAKA],Table1[[#This Row],[Plaka]])&gt;0,"Dinçer Motosiklet","-")</f>
        <v>-</v>
      </c>
    </row>
    <row r="15" spans="1:23" x14ac:dyDescent="0.2">
      <c r="A15" s="21" t="s">
        <v>3934</v>
      </c>
      <c r="B15" s="26" t="s">
        <v>3930</v>
      </c>
      <c r="C15" s="26" t="s">
        <v>104</v>
      </c>
      <c r="D15" s="26" t="s">
        <v>23</v>
      </c>
      <c r="E15" s="10">
        <v>42899</v>
      </c>
      <c r="F15" s="10">
        <v>42899</v>
      </c>
      <c r="G15" s="26" t="s">
        <v>104</v>
      </c>
      <c r="H15" s="26" t="s">
        <v>63</v>
      </c>
      <c r="I15" s="26">
        <v>225</v>
      </c>
      <c r="J15" s="26" t="s">
        <v>64</v>
      </c>
      <c r="K15" s="26">
        <v>2017</v>
      </c>
      <c r="L15" s="26" t="s">
        <v>65</v>
      </c>
      <c r="M15" s="26" t="s">
        <v>7774</v>
      </c>
      <c r="N15" s="26" t="s">
        <v>29</v>
      </c>
      <c r="O15" s="26" t="s">
        <v>3935</v>
      </c>
      <c r="P15" s="26" t="s">
        <v>3936</v>
      </c>
      <c r="Q15" s="29">
        <v>44037</v>
      </c>
      <c r="R15" s="26" t="s">
        <v>595</v>
      </c>
      <c r="S15" s="1">
        <v>294208</v>
      </c>
      <c r="T15" s="18" t="s">
        <v>7015</v>
      </c>
      <c r="U15" s="1" t="str">
        <f>IF(COUNTIF('Dinçer Araçları - 40 Fiorino'!$A$2:$A$41,Table1[[#This Row],[Plaka]])&gt;0,"Dinçer 40","-")</f>
        <v>-</v>
      </c>
      <c r="V15" s="1" t="str">
        <f>IF(COUNTIF('Dinçer Araçları - 100 Fiorino'!$A$2:$A$101,Table1[[#This Row],[Plaka]])&gt;0,"Dinçer 100","-")</f>
        <v>-</v>
      </c>
      <c r="W15" s="5" t="str">
        <f>IF(COUNTIF(Table3[PLAKA],Table1[[#This Row],[Plaka]])&gt;0,"Dinçer Motosiklet","-")</f>
        <v>-</v>
      </c>
    </row>
    <row r="16" spans="1:23" x14ac:dyDescent="0.2">
      <c r="A16" s="21" t="s">
        <v>319</v>
      </c>
      <c r="B16" s="26" t="s">
        <v>320</v>
      </c>
      <c r="C16" s="26" t="s">
        <v>321</v>
      </c>
      <c r="D16" s="26" t="s">
        <v>23</v>
      </c>
      <c r="E16" s="10">
        <v>42908</v>
      </c>
      <c r="F16" s="10">
        <v>42908</v>
      </c>
      <c r="G16" s="26" t="s">
        <v>321</v>
      </c>
      <c r="H16" s="26" t="s">
        <v>63</v>
      </c>
      <c r="I16" s="26">
        <v>225</v>
      </c>
      <c r="J16" s="26" t="s">
        <v>64</v>
      </c>
      <c r="K16" s="26">
        <v>2017</v>
      </c>
      <c r="L16" s="26" t="s">
        <v>65</v>
      </c>
      <c r="M16" s="26" t="s">
        <v>7774</v>
      </c>
      <c r="N16" s="26" t="s">
        <v>29</v>
      </c>
      <c r="O16" s="26" t="s">
        <v>322</v>
      </c>
      <c r="P16" s="26" t="s">
        <v>323</v>
      </c>
      <c r="Q16" s="29">
        <v>43978</v>
      </c>
      <c r="R16" s="26" t="s">
        <v>269</v>
      </c>
      <c r="S16" s="1">
        <v>94935</v>
      </c>
      <c r="T16" s="1" t="s">
        <v>324</v>
      </c>
      <c r="U16" s="1" t="str">
        <f>IF(COUNTIF('Dinçer Araçları - 40 Fiorino'!$A$2:$A$41,Table1[[#This Row],[Plaka]])&gt;0,"Dinçer 40","-")</f>
        <v>-</v>
      </c>
      <c r="V16" s="1" t="str">
        <f>IF(COUNTIF('Dinçer Araçları - 100 Fiorino'!$A$2:$A$101,Table1[[#This Row],[Plaka]])&gt;0,"Dinçer 100","-")</f>
        <v>-</v>
      </c>
      <c r="W16" s="5" t="str">
        <f>IF(COUNTIF(Table3[PLAKA],Table1[[#This Row],[Plaka]])&gt;0,"Dinçer Motosiklet","-")</f>
        <v>-</v>
      </c>
    </row>
    <row r="17" spans="1:23" x14ac:dyDescent="0.2">
      <c r="A17" s="21" t="s">
        <v>5573</v>
      </c>
      <c r="B17" s="26" t="s">
        <v>5574</v>
      </c>
      <c r="C17" s="26" t="s">
        <v>5575</v>
      </c>
      <c r="D17" s="26" t="s">
        <v>23</v>
      </c>
      <c r="E17" s="10">
        <v>42908</v>
      </c>
      <c r="F17" s="10">
        <v>42908</v>
      </c>
      <c r="G17" s="26" t="s">
        <v>5575</v>
      </c>
      <c r="H17" s="26" t="s">
        <v>63</v>
      </c>
      <c r="I17" s="26">
        <v>225</v>
      </c>
      <c r="J17" s="26" t="s">
        <v>64</v>
      </c>
      <c r="K17" s="26">
        <v>2017</v>
      </c>
      <c r="L17" s="26" t="s">
        <v>65</v>
      </c>
      <c r="M17" s="26" t="s">
        <v>7774</v>
      </c>
      <c r="N17" s="26" t="s">
        <v>29</v>
      </c>
      <c r="O17" s="26" t="s">
        <v>5576</v>
      </c>
      <c r="P17" s="26" t="s">
        <v>5577</v>
      </c>
      <c r="Q17" s="29">
        <v>43252</v>
      </c>
      <c r="R17" s="26" t="s">
        <v>269</v>
      </c>
      <c r="S17" s="1">
        <v>13707</v>
      </c>
      <c r="T17" s="1" t="s">
        <v>5578</v>
      </c>
      <c r="U17" s="1" t="str">
        <f>IF(COUNTIF('Dinçer Araçları - 40 Fiorino'!$A$2:$A$41,Table1[[#This Row],[Plaka]])&gt;0,"Dinçer 40","-")</f>
        <v>-</v>
      </c>
      <c r="V17" s="1" t="str">
        <f>IF(COUNTIF('Dinçer Araçları - 100 Fiorino'!$A$2:$A$101,Table1[[#This Row],[Plaka]])&gt;0,"Dinçer 100","-")</f>
        <v>-</v>
      </c>
      <c r="W17" s="5" t="str">
        <f>IF(COUNTIF(Table3[PLAKA],Table1[[#This Row],[Plaka]])&gt;0,"Dinçer Motosiklet","-")</f>
        <v>-</v>
      </c>
    </row>
    <row r="18" spans="1:23" x14ac:dyDescent="0.2">
      <c r="A18" s="21" t="s">
        <v>3875</v>
      </c>
      <c r="B18" s="26" t="s">
        <v>3876</v>
      </c>
      <c r="C18" s="26" t="s">
        <v>104</v>
      </c>
      <c r="D18" s="26" t="s">
        <v>23</v>
      </c>
      <c r="E18" s="10">
        <v>42908</v>
      </c>
      <c r="F18" s="10">
        <v>42908</v>
      </c>
      <c r="G18" s="26" t="s">
        <v>104</v>
      </c>
      <c r="H18" s="26" t="s">
        <v>63</v>
      </c>
      <c r="I18" s="26">
        <v>225</v>
      </c>
      <c r="J18" s="26" t="s">
        <v>64</v>
      </c>
      <c r="K18" s="26">
        <v>2017</v>
      </c>
      <c r="L18" s="26" t="s">
        <v>65</v>
      </c>
      <c r="M18" s="26" t="s">
        <v>7774</v>
      </c>
      <c r="N18" s="26" t="s">
        <v>29</v>
      </c>
      <c r="O18" s="26" t="s">
        <v>3877</v>
      </c>
      <c r="P18" s="26" t="s">
        <v>3878</v>
      </c>
      <c r="Q18" s="29">
        <v>44025</v>
      </c>
      <c r="R18" s="26" t="s">
        <v>269</v>
      </c>
      <c r="S18" s="1">
        <v>94986</v>
      </c>
      <c r="T18" s="1" t="s">
        <v>3879</v>
      </c>
      <c r="U18" s="1" t="str">
        <f>IF(COUNTIF('Dinçer Araçları - 40 Fiorino'!$A$2:$A$41,Table1[[#This Row],[Plaka]])&gt;0,"Dinçer 40","-")</f>
        <v>-</v>
      </c>
      <c r="V18" s="1" t="str">
        <f>IF(COUNTIF('Dinçer Araçları - 100 Fiorino'!$A$2:$A$101,Table1[[#This Row],[Plaka]])&gt;0,"Dinçer 100","-")</f>
        <v>-</v>
      </c>
      <c r="W18" s="5" t="str">
        <f>IF(COUNTIF(Table3[PLAKA],Table1[[#This Row],[Plaka]])&gt;0,"Dinçer Motosiklet","-")</f>
        <v>-</v>
      </c>
    </row>
    <row r="19" spans="1:23" x14ac:dyDescent="0.2">
      <c r="A19" s="21" t="s">
        <v>5644</v>
      </c>
      <c r="B19" s="26" t="s">
        <v>5645</v>
      </c>
      <c r="C19" s="26" t="s">
        <v>5575</v>
      </c>
      <c r="D19" s="26" t="s">
        <v>23</v>
      </c>
      <c r="E19" s="10">
        <v>42908</v>
      </c>
      <c r="F19" s="10">
        <v>42908</v>
      </c>
      <c r="G19" s="26" t="s">
        <v>5575</v>
      </c>
      <c r="H19" s="26" t="s">
        <v>63</v>
      </c>
      <c r="I19" s="26">
        <v>225</v>
      </c>
      <c r="J19" s="26" t="s">
        <v>64</v>
      </c>
      <c r="K19" s="26">
        <v>2017</v>
      </c>
      <c r="L19" s="26" t="s">
        <v>65</v>
      </c>
      <c r="M19" s="26" t="s">
        <v>7774</v>
      </c>
      <c r="N19" s="26" t="s">
        <v>205</v>
      </c>
      <c r="O19" s="26" t="s">
        <v>5646</v>
      </c>
      <c r="P19" s="26" t="s">
        <v>5647</v>
      </c>
      <c r="Q19" s="29">
        <v>43212</v>
      </c>
      <c r="R19" s="26" t="s">
        <v>595</v>
      </c>
      <c r="S19" s="1">
        <v>338132</v>
      </c>
      <c r="T19" s="1" t="s">
        <v>5648</v>
      </c>
      <c r="U19" s="1" t="str">
        <f>IF(COUNTIF('Dinçer Araçları - 40 Fiorino'!$A$2:$A$41,Table1[[#This Row],[Plaka]])&gt;0,"Dinçer 40","-")</f>
        <v>-</v>
      </c>
      <c r="V19" s="1" t="str">
        <f>IF(COUNTIF('Dinçer Araçları - 100 Fiorino'!$A$2:$A$101,Table1[[#This Row],[Plaka]])&gt;0,"Dinçer 100","-")</f>
        <v>-</v>
      </c>
      <c r="W19" s="5" t="str">
        <f>IF(COUNTIF(Table3[PLAKA],Table1[[#This Row],[Plaka]])&gt;0,"Dinçer Motosiklet","-")</f>
        <v>-</v>
      </c>
    </row>
    <row r="20" spans="1:23" x14ac:dyDescent="0.2">
      <c r="A20" s="21" t="s">
        <v>5649</v>
      </c>
      <c r="B20" s="26" t="s">
        <v>5645</v>
      </c>
      <c r="C20" s="26" t="s">
        <v>5575</v>
      </c>
      <c r="D20" s="26" t="s">
        <v>23</v>
      </c>
      <c r="E20" s="10">
        <v>42908</v>
      </c>
      <c r="F20" s="10">
        <v>42908</v>
      </c>
      <c r="G20" s="26" t="s">
        <v>5575</v>
      </c>
      <c r="H20" s="26" t="s">
        <v>63</v>
      </c>
      <c r="I20" s="26">
        <v>225</v>
      </c>
      <c r="J20" s="26" t="s">
        <v>64</v>
      </c>
      <c r="K20" s="26">
        <v>2017</v>
      </c>
      <c r="L20" s="26" t="s">
        <v>65</v>
      </c>
      <c r="M20" s="26" t="s">
        <v>7774</v>
      </c>
      <c r="N20" s="26" t="s">
        <v>205</v>
      </c>
      <c r="O20" s="26" t="s">
        <v>5650</v>
      </c>
      <c r="P20" s="26" t="s">
        <v>7013</v>
      </c>
      <c r="Q20" s="29">
        <v>43955</v>
      </c>
      <c r="R20" s="26" t="s">
        <v>1712</v>
      </c>
      <c r="S20" s="1">
        <v>691764</v>
      </c>
      <c r="T20" s="1" t="s">
        <v>5651</v>
      </c>
      <c r="U20" s="1" t="str">
        <f>IF(COUNTIF('Dinçer Araçları - 40 Fiorino'!$A$2:$A$41,Table1[[#This Row],[Plaka]])&gt;0,"Dinçer 40","-")</f>
        <v>-</v>
      </c>
      <c r="V20" s="1" t="str">
        <f>IF(COUNTIF('Dinçer Araçları - 100 Fiorino'!$A$2:$A$101,Table1[[#This Row],[Plaka]])&gt;0,"Dinçer 100","-")</f>
        <v>-</v>
      </c>
      <c r="W20" s="5" t="str">
        <f>IF(COUNTIF(Table3[PLAKA],Table1[[#This Row],[Plaka]])&gt;0,"Dinçer Motosiklet","-")</f>
        <v>-</v>
      </c>
    </row>
    <row r="21" spans="1:23" x14ac:dyDescent="0.2">
      <c r="A21" s="21" t="s">
        <v>3987</v>
      </c>
      <c r="B21" s="26" t="s">
        <v>3982</v>
      </c>
      <c r="C21" s="26" t="s">
        <v>3983</v>
      </c>
      <c r="D21" s="26" t="s">
        <v>23</v>
      </c>
      <c r="E21" s="10">
        <v>42908</v>
      </c>
      <c r="F21" s="10">
        <v>42908</v>
      </c>
      <c r="G21" s="26" t="s">
        <v>3983</v>
      </c>
      <c r="H21" s="26" t="s">
        <v>63</v>
      </c>
      <c r="I21" s="26">
        <v>225</v>
      </c>
      <c r="J21" s="26" t="s">
        <v>64</v>
      </c>
      <c r="K21" s="26">
        <v>2017</v>
      </c>
      <c r="L21" s="26" t="s">
        <v>65</v>
      </c>
      <c r="M21" s="26" t="s">
        <v>7774</v>
      </c>
      <c r="N21" s="26" t="s">
        <v>29</v>
      </c>
      <c r="O21" s="26" t="s">
        <v>3988</v>
      </c>
      <c r="P21" s="26" t="s">
        <v>3989</v>
      </c>
      <c r="Q21" s="29">
        <v>43258</v>
      </c>
      <c r="R21" s="26" t="s">
        <v>269</v>
      </c>
      <c r="S21" s="1">
        <v>866902</v>
      </c>
      <c r="T21" s="1" t="s">
        <v>3990</v>
      </c>
      <c r="U21" s="1" t="str">
        <f>IF(COUNTIF('Dinçer Araçları - 40 Fiorino'!$A$2:$A$41,Table1[[#This Row],[Plaka]])&gt;0,"Dinçer 40","-")</f>
        <v>-</v>
      </c>
      <c r="V21" s="1" t="str">
        <f>IF(COUNTIF('Dinçer Araçları - 100 Fiorino'!$A$2:$A$101,Table1[[#This Row],[Plaka]])&gt;0,"Dinçer 100","-")</f>
        <v>-</v>
      </c>
      <c r="W21" s="5" t="str">
        <f>IF(COUNTIF(Table3[PLAKA],Table1[[#This Row],[Plaka]])&gt;0,"Dinçer Motosiklet","-")</f>
        <v>-</v>
      </c>
    </row>
    <row r="22" spans="1:23" x14ac:dyDescent="0.2">
      <c r="A22" s="21" t="s">
        <v>2988</v>
      </c>
      <c r="B22" s="26" t="s">
        <v>2989</v>
      </c>
      <c r="C22" s="26" t="s">
        <v>975</v>
      </c>
      <c r="D22" s="26" t="s">
        <v>23</v>
      </c>
      <c r="E22" s="10">
        <v>42986</v>
      </c>
      <c r="F22" s="10">
        <v>42986</v>
      </c>
      <c r="G22" s="26" t="s">
        <v>975</v>
      </c>
      <c r="H22" s="26" t="s">
        <v>24</v>
      </c>
      <c r="I22" s="26" t="s">
        <v>25</v>
      </c>
      <c r="J22" s="26" t="s">
        <v>466</v>
      </c>
      <c r="K22" s="26">
        <v>2017</v>
      </c>
      <c r="L22" s="26" t="s">
        <v>27</v>
      </c>
      <c r="M22" s="26" t="s">
        <v>28</v>
      </c>
      <c r="N22" s="26" t="s">
        <v>29</v>
      </c>
      <c r="O22" s="26" t="s">
        <v>2990</v>
      </c>
      <c r="P22" s="26" t="s">
        <v>2991</v>
      </c>
      <c r="Q22" s="29">
        <v>43987</v>
      </c>
      <c r="R22" s="26" t="s">
        <v>269</v>
      </c>
      <c r="S22" s="1">
        <v>598286</v>
      </c>
      <c r="T22" s="1" t="s">
        <v>8069</v>
      </c>
      <c r="U22" s="1" t="str">
        <f>IF(COUNTIF('Dinçer Araçları - 40 Fiorino'!$A$2:$A$41,Table1[[#This Row],[Plaka]])&gt;0,"Dinçer 40","-")</f>
        <v>-</v>
      </c>
      <c r="V22" s="1" t="str">
        <f>IF(COUNTIF('Dinçer Araçları - 100 Fiorino'!$A$2:$A$101,Table1[[#This Row],[Plaka]])&gt;0,"Dinçer 100","-")</f>
        <v>-</v>
      </c>
      <c r="W22" s="5" t="str">
        <f>IF(COUNTIF(Table3[PLAKA],Table1[[#This Row],[Plaka]])&gt;0,"Dinçer Motosiklet","-")</f>
        <v>-</v>
      </c>
    </row>
    <row r="23" spans="1:23" x14ac:dyDescent="0.2">
      <c r="A23" s="21" t="s">
        <v>3038</v>
      </c>
      <c r="B23" s="26" t="s">
        <v>3039</v>
      </c>
      <c r="C23" s="26" t="s">
        <v>975</v>
      </c>
      <c r="D23" s="26" t="s">
        <v>23</v>
      </c>
      <c r="E23" s="10">
        <v>43716</v>
      </c>
      <c r="F23" s="10">
        <v>43716</v>
      </c>
      <c r="G23" s="26" t="s">
        <v>975</v>
      </c>
      <c r="H23" s="26" t="s">
        <v>24</v>
      </c>
      <c r="I23" s="26" t="s">
        <v>25</v>
      </c>
      <c r="J23" s="26" t="s">
        <v>466</v>
      </c>
      <c r="K23" s="26">
        <v>2017</v>
      </c>
      <c r="L23" s="26" t="s">
        <v>27</v>
      </c>
      <c r="M23" s="26" t="s">
        <v>28</v>
      </c>
      <c r="N23" s="26" t="s">
        <v>29</v>
      </c>
      <c r="O23" s="26" t="s">
        <v>3040</v>
      </c>
      <c r="P23" s="26" t="s">
        <v>3041</v>
      </c>
      <c r="Q23" s="29">
        <v>44680</v>
      </c>
      <c r="R23" s="26" t="s">
        <v>139</v>
      </c>
      <c r="S23" s="1">
        <v>701299</v>
      </c>
      <c r="T23" s="1" t="s">
        <v>3042</v>
      </c>
      <c r="U23" s="1" t="str">
        <f>IF(COUNTIF('Dinçer Araçları - 40 Fiorino'!$A$2:$A$41,Table1[[#This Row],[Plaka]])&gt;0,"Dinçer 40","-")</f>
        <v>-</v>
      </c>
      <c r="V23" s="1" t="str">
        <f>IF(COUNTIF('Dinçer Araçları - 100 Fiorino'!$A$2:$A$101,Table1[[#This Row],[Plaka]])&gt;0,"Dinçer 100","-")</f>
        <v>-</v>
      </c>
      <c r="W23" s="5" t="str">
        <f>IF(COUNTIF(Table3[PLAKA],Table1[[#This Row],[Plaka]])&gt;0,"Dinçer Motosiklet","-")</f>
        <v>-</v>
      </c>
    </row>
    <row r="24" spans="1:23" x14ac:dyDescent="0.2">
      <c r="A24" s="21" t="s">
        <v>325</v>
      </c>
      <c r="B24" s="26" t="s">
        <v>320</v>
      </c>
      <c r="C24" s="26" t="s">
        <v>321</v>
      </c>
      <c r="D24" s="26" t="s">
        <v>23</v>
      </c>
      <c r="E24" s="10">
        <v>43010</v>
      </c>
      <c r="F24" s="10">
        <v>43245</v>
      </c>
      <c r="G24" s="26" t="s">
        <v>321</v>
      </c>
      <c r="H24" s="26" t="s">
        <v>24</v>
      </c>
      <c r="I24" s="26" t="s">
        <v>25</v>
      </c>
      <c r="J24" s="26" t="s">
        <v>26</v>
      </c>
      <c r="K24" s="26">
        <v>2017</v>
      </c>
      <c r="L24" s="26" t="s">
        <v>27</v>
      </c>
      <c r="M24" s="26" t="s">
        <v>28</v>
      </c>
      <c r="N24" s="26" t="s">
        <v>29</v>
      </c>
      <c r="O24" s="26" t="s">
        <v>326</v>
      </c>
      <c r="P24" s="26" t="s">
        <v>327</v>
      </c>
      <c r="Q24" s="29">
        <v>43947</v>
      </c>
      <c r="R24" s="26" t="s">
        <v>108</v>
      </c>
      <c r="S24" s="1">
        <v>412590</v>
      </c>
      <c r="T24" s="1" t="s">
        <v>328</v>
      </c>
      <c r="U24" s="1" t="str">
        <f>IF(COUNTIF('Dinçer Araçları - 40 Fiorino'!$A$2:$A$41,Table1[[#This Row],[Plaka]])&gt;0,"Dinçer 40","-")</f>
        <v>-</v>
      </c>
      <c r="V24" s="1" t="str">
        <f>IF(COUNTIF('Dinçer Araçları - 100 Fiorino'!$A$2:$A$101,Table1[[#This Row],[Plaka]])&gt;0,"Dinçer 100","-")</f>
        <v>-</v>
      </c>
      <c r="W24" s="5" t="str">
        <f>IF(COUNTIF(Table3[PLAKA],Table1[[#This Row],[Plaka]])&gt;0,"Dinçer Motosiklet","-")</f>
        <v>-</v>
      </c>
    </row>
    <row r="25" spans="1:23" x14ac:dyDescent="0.2">
      <c r="A25" s="21" t="s">
        <v>329</v>
      </c>
      <c r="B25" s="26" t="s">
        <v>320</v>
      </c>
      <c r="C25" s="26" t="s">
        <v>321</v>
      </c>
      <c r="D25" s="26" t="s">
        <v>23</v>
      </c>
      <c r="E25" s="10">
        <v>43010</v>
      </c>
      <c r="F25" s="10">
        <v>43245</v>
      </c>
      <c r="G25" s="26" t="s">
        <v>321</v>
      </c>
      <c r="H25" s="26" t="s">
        <v>24</v>
      </c>
      <c r="I25" s="26" t="s">
        <v>25</v>
      </c>
      <c r="J25" s="26" t="s">
        <v>26</v>
      </c>
      <c r="K25" s="26">
        <v>2017</v>
      </c>
      <c r="L25" s="26" t="s">
        <v>27</v>
      </c>
      <c r="M25" s="26" t="s">
        <v>28</v>
      </c>
      <c r="N25" s="26" t="s">
        <v>29</v>
      </c>
      <c r="O25" s="26" t="s">
        <v>330</v>
      </c>
      <c r="P25" s="26" t="s">
        <v>331</v>
      </c>
      <c r="Q25" s="29">
        <v>43946</v>
      </c>
      <c r="R25" s="26" t="s">
        <v>108</v>
      </c>
      <c r="S25" s="1">
        <v>412589</v>
      </c>
      <c r="T25" s="1" t="s">
        <v>332</v>
      </c>
      <c r="U25" s="1" t="str">
        <f>IF(COUNTIF('Dinçer Araçları - 40 Fiorino'!$A$2:$A$41,Table1[[#This Row],[Plaka]])&gt;0,"Dinçer 40","-")</f>
        <v>-</v>
      </c>
      <c r="V25" s="1" t="str">
        <f>IF(COUNTIF('Dinçer Araçları - 100 Fiorino'!$A$2:$A$101,Table1[[#This Row],[Plaka]])&gt;0,"Dinçer 100","-")</f>
        <v>-</v>
      </c>
      <c r="W25" s="5" t="str">
        <f>IF(COUNTIF(Table3[PLAKA],Table1[[#This Row],[Plaka]])&gt;0,"Dinçer Motosiklet","-")</f>
        <v>-</v>
      </c>
    </row>
    <row r="26" spans="1:23" x14ac:dyDescent="0.2">
      <c r="A26" s="21" t="s">
        <v>2828</v>
      </c>
      <c r="B26" s="26" t="s">
        <v>2823</v>
      </c>
      <c r="C26" s="26" t="s">
        <v>2824</v>
      </c>
      <c r="D26" s="26" t="s">
        <v>23</v>
      </c>
      <c r="E26" s="10">
        <v>43010</v>
      </c>
      <c r="F26" s="10">
        <v>43010</v>
      </c>
      <c r="G26" s="26" t="s">
        <v>2829</v>
      </c>
      <c r="H26" s="26" t="s">
        <v>24</v>
      </c>
      <c r="I26" s="26" t="s">
        <v>25</v>
      </c>
      <c r="J26" s="26" t="s">
        <v>26</v>
      </c>
      <c r="K26" s="26">
        <v>2017</v>
      </c>
      <c r="L26" s="26" t="s">
        <v>27</v>
      </c>
      <c r="M26" s="26" t="s">
        <v>28</v>
      </c>
      <c r="N26" s="26" t="s">
        <v>29</v>
      </c>
      <c r="O26" s="26" t="s">
        <v>2830</v>
      </c>
      <c r="P26" s="26" t="s">
        <v>2831</v>
      </c>
      <c r="Q26" s="29">
        <v>43987</v>
      </c>
      <c r="R26" s="26" t="s">
        <v>542</v>
      </c>
      <c r="S26" s="1">
        <v>662563</v>
      </c>
      <c r="T26" s="1" t="s">
        <v>2832</v>
      </c>
      <c r="U26" s="1" t="str">
        <f>IF(COUNTIF('Dinçer Araçları - 40 Fiorino'!$A$2:$A$41,Table1[[#This Row],[Plaka]])&gt;0,"Dinçer 40","-")</f>
        <v>-</v>
      </c>
      <c r="V26" s="1" t="str">
        <f>IF(COUNTIF('Dinçer Araçları - 100 Fiorino'!$A$2:$A$101,Table1[[#This Row],[Plaka]])&gt;0,"Dinçer 100","-")</f>
        <v>-</v>
      </c>
      <c r="W26" s="5" t="str">
        <f>IF(COUNTIF(Table3[PLAKA],Table1[[#This Row],[Plaka]])&gt;0,"Dinçer Motosiklet","-")</f>
        <v>-</v>
      </c>
    </row>
    <row r="27" spans="1:23" x14ac:dyDescent="0.2">
      <c r="A27" s="21" t="s">
        <v>333</v>
      </c>
      <c r="B27" s="26" t="s">
        <v>320</v>
      </c>
      <c r="C27" s="26" t="s">
        <v>321</v>
      </c>
      <c r="D27" s="26" t="s">
        <v>23</v>
      </c>
      <c r="E27" s="10">
        <v>43010</v>
      </c>
      <c r="F27" s="10">
        <v>43245</v>
      </c>
      <c r="G27" s="26" t="s">
        <v>321</v>
      </c>
      <c r="H27" s="26" t="s">
        <v>24</v>
      </c>
      <c r="I27" s="26" t="s">
        <v>25</v>
      </c>
      <c r="J27" s="26" t="s">
        <v>26</v>
      </c>
      <c r="K27" s="26">
        <v>2017</v>
      </c>
      <c r="L27" s="26" t="s">
        <v>27</v>
      </c>
      <c r="M27" s="26" t="s">
        <v>28</v>
      </c>
      <c r="N27" s="26" t="s">
        <v>29</v>
      </c>
      <c r="O27" s="26" t="s">
        <v>334</v>
      </c>
      <c r="P27" s="26" t="s">
        <v>335</v>
      </c>
      <c r="Q27" s="29">
        <v>43946</v>
      </c>
      <c r="R27" s="26" t="s">
        <v>108</v>
      </c>
      <c r="S27" s="1">
        <v>412588</v>
      </c>
      <c r="T27" s="1" t="s">
        <v>336</v>
      </c>
      <c r="U27" s="1" t="str">
        <f>IF(COUNTIF('Dinçer Araçları - 40 Fiorino'!$A$2:$A$41,Table1[[#This Row],[Plaka]])&gt;0,"Dinçer 40","-")</f>
        <v>-</v>
      </c>
      <c r="V27" s="1" t="str">
        <f>IF(COUNTIF('Dinçer Araçları - 100 Fiorino'!$A$2:$A$101,Table1[[#This Row],[Plaka]])&gt;0,"Dinçer 100","-")</f>
        <v>-</v>
      </c>
      <c r="W27" s="5" t="str">
        <f>IF(COUNTIF(Table3[PLAKA],Table1[[#This Row],[Plaka]])&gt;0,"Dinçer Motosiklet","-")</f>
        <v>-</v>
      </c>
    </row>
    <row r="28" spans="1:23" x14ac:dyDescent="0.2">
      <c r="A28" s="21" t="s">
        <v>2822</v>
      </c>
      <c r="B28" s="26" t="s">
        <v>2823</v>
      </c>
      <c r="C28" s="26" t="s">
        <v>2824</v>
      </c>
      <c r="D28" s="26" t="s">
        <v>23</v>
      </c>
      <c r="E28" s="10">
        <v>43010</v>
      </c>
      <c r="F28" s="10">
        <v>43010</v>
      </c>
      <c r="G28" s="26" t="s">
        <v>2824</v>
      </c>
      <c r="H28" s="26" t="s">
        <v>24</v>
      </c>
      <c r="I28" s="26" t="s">
        <v>25</v>
      </c>
      <c r="J28" s="26" t="s">
        <v>26</v>
      </c>
      <c r="K28" s="26">
        <v>2017</v>
      </c>
      <c r="L28" s="26" t="s">
        <v>27</v>
      </c>
      <c r="M28" s="26" t="s">
        <v>28</v>
      </c>
      <c r="N28" s="26" t="s">
        <v>29</v>
      </c>
      <c r="O28" s="26" t="s">
        <v>2825</v>
      </c>
      <c r="P28" s="26" t="s">
        <v>2826</v>
      </c>
      <c r="Q28" s="29">
        <v>43946</v>
      </c>
      <c r="R28" s="26" t="s">
        <v>542</v>
      </c>
      <c r="S28" s="1">
        <v>662567</v>
      </c>
      <c r="T28" s="1" t="s">
        <v>2827</v>
      </c>
      <c r="U28" s="1" t="str">
        <f>IF(COUNTIF('Dinçer Araçları - 40 Fiorino'!$A$2:$A$41,Table1[[#This Row],[Plaka]])&gt;0,"Dinçer 40","-")</f>
        <v>-</v>
      </c>
      <c r="V28" s="1" t="str">
        <f>IF(COUNTIF('Dinçer Araçları - 100 Fiorino'!$A$2:$A$101,Table1[[#This Row],[Plaka]])&gt;0,"Dinçer 100","-")</f>
        <v>-</v>
      </c>
      <c r="W28" s="5" t="str">
        <f>IF(COUNTIF(Table3[PLAKA],Table1[[#This Row],[Plaka]])&gt;0,"Dinçer Motosiklet","-")</f>
        <v>-</v>
      </c>
    </row>
    <row r="29" spans="1:23" x14ac:dyDescent="0.2">
      <c r="A29" s="21" t="s">
        <v>4797</v>
      </c>
      <c r="B29" s="26" t="s">
        <v>4798</v>
      </c>
      <c r="C29" s="26" t="s">
        <v>4714</v>
      </c>
      <c r="D29" s="26" t="s">
        <v>23</v>
      </c>
      <c r="E29" s="10">
        <v>43011</v>
      </c>
      <c r="F29" s="10">
        <v>43011</v>
      </c>
      <c r="G29" s="26" t="s">
        <v>4714</v>
      </c>
      <c r="H29" s="26" t="s">
        <v>24</v>
      </c>
      <c r="I29" s="26" t="s">
        <v>25</v>
      </c>
      <c r="J29" s="26" t="s">
        <v>26</v>
      </c>
      <c r="K29" s="26">
        <v>2017</v>
      </c>
      <c r="L29" s="26" t="s">
        <v>27</v>
      </c>
      <c r="M29" s="26" t="s">
        <v>28</v>
      </c>
      <c r="N29" s="26" t="s">
        <v>29</v>
      </c>
      <c r="O29" s="26" t="s">
        <v>4799</v>
      </c>
      <c r="P29" s="26" t="s">
        <v>7760</v>
      </c>
      <c r="Q29" s="29">
        <v>43987</v>
      </c>
      <c r="R29" s="26" t="s">
        <v>542</v>
      </c>
      <c r="S29" s="1">
        <v>662553</v>
      </c>
      <c r="T29" s="1" t="s">
        <v>4800</v>
      </c>
      <c r="U29" s="1" t="str">
        <f>IF(COUNTIF('Dinçer Araçları - 40 Fiorino'!$A$2:$A$41,Table1[[#This Row],[Plaka]])&gt;0,"Dinçer 40","-")</f>
        <v>-</v>
      </c>
      <c r="V29" s="1" t="str">
        <f>IF(COUNTIF('Dinçer Araçları - 100 Fiorino'!$A$2:$A$101,Table1[[#This Row],[Plaka]])&gt;0,"Dinçer 100","-")</f>
        <v>-</v>
      </c>
      <c r="W29" s="5" t="str">
        <f>IF(COUNTIF(Table3[PLAKA],Table1[[#This Row],[Plaka]])&gt;0,"Dinçer Motosiklet","-")</f>
        <v>-</v>
      </c>
    </row>
    <row r="30" spans="1:23" x14ac:dyDescent="0.2">
      <c r="A30" s="21" t="s">
        <v>4801</v>
      </c>
      <c r="B30" s="26" t="s">
        <v>4798</v>
      </c>
      <c r="C30" s="26" t="s">
        <v>4714</v>
      </c>
      <c r="D30" s="26" t="s">
        <v>23</v>
      </c>
      <c r="E30" s="10">
        <v>43011</v>
      </c>
      <c r="F30" s="10">
        <v>43011</v>
      </c>
      <c r="G30" s="26" t="s">
        <v>4714</v>
      </c>
      <c r="H30" s="26" t="s">
        <v>24</v>
      </c>
      <c r="I30" s="26" t="s">
        <v>25</v>
      </c>
      <c r="J30" s="26" t="s">
        <v>26</v>
      </c>
      <c r="K30" s="26">
        <v>2017</v>
      </c>
      <c r="L30" s="26" t="s">
        <v>27</v>
      </c>
      <c r="M30" s="26" t="s">
        <v>28</v>
      </c>
      <c r="N30" s="26" t="s">
        <v>29</v>
      </c>
      <c r="O30" s="26" t="s">
        <v>4802</v>
      </c>
      <c r="P30" s="26" t="s">
        <v>4803</v>
      </c>
      <c r="Q30" s="29">
        <v>43947</v>
      </c>
      <c r="R30" s="26" t="s">
        <v>542</v>
      </c>
      <c r="S30" s="1">
        <v>662554</v>
      </c>
      <c r="T30" s="1" t="s">
        <v>4804</v>
      </c>
      <c r="U30" s="1" t="str">
        <f>IF(COUNTIF('Dinçer Araçları - 40 Fiorino'!$A$2:$A$41,Table1[[#This Row],[Plaka]])&gt;0,"Dinçer 40","-")</f>
        <v>-</v>
      </c>
      <c r="V30" s="1" t="str">
        <f>IF(COUNTIF('Dinçer Araçları - 100 Fiorino'!$A$2:$A$101,Table1[[#This Row],[Plaka]])&gt;0,"Dinçer 100","-")</f>
        <v>-</v>
      </c>
      <c r="W30" s="5" t="str">
        <f>IF(COUNTIF(Table3[PLAKA],Table1[[#This Row],[Plaka]])&gt;0,"Dinçer Motosiklet","-")</f>
        <v>-</v>
      </c>
    </row>
    <row r="31" spans="1:23" x14ac:dyDescent="0.2">
      <c r="A31" s="21" t="s">
        <v>4805</v>
      </c>
      <c r="B31" s="26" t="s">
        <v>4798</v>
      </c>
      <c r="C31" s="26" t="s">
        <v>4714</v>
      </c>
      <c r="D31" s="26" t="s">
        <v>23</v>
      </c>
      <c r="E31" s="10">
        <v>43011</v>
      </c>
      <c r="F31" s="10">
        <v>43011</v>
      </c>
      <c r="G31" s="26" t="s">
        <v>4714</v>
      </c>
      <c r="H31" s="26" t="s">
        <v>24</v>
      </c>
      <c r="I31" s="26" t="s">
        <v>25</v>
      </c>
      <c r="J31" s="26" t="s">
        <v>26</v>
      </c>
      <c r="K31" s="26">
        <v>2017</v>
      </c>
      <c r="L31" s="26" t="s">
        <v>27</v>
      </c>
      <c r="M31" s="26" t="s">
        <v>28</v>
      </c>
      <c r="N31" s="26" t="s">
        <v>29</v>
      </c>
      <c r="O31" s="26" t="s">
        <v>4806</v>
      </c>
      <c r="P31" s="26" t="s">
        <v>4807</v>
      </c>
      <c r="Q31" s="29">
        <v>43987</v>
      </c>
      <c r="R31" s="26" t="s">
        <v>542</v>
      </c>
      <c r="S31" s="1">
        <v>662555</v>
      </c>
      <c r="T31" s="1" t="s">
        <v>4808</v>
      </c>
      <c r="U31" s="1" t="str">
        <f>IF(COUNTIF('Dinçer Araçları - 40 Fiorino'!$A$2:$A$41,Table1[[#This Row],[Plaka]])&gt;0,"Dinçer 40","-")</f>
        <v>-</v>
      </c>
      <c r="V31" s="1" t="str">
        <f>IF(COUNTIF('Dinçer Araçları - 100 Fiorino'!$A$2:$A$101,Table1[[#This Row],[Plaka]])&gt;0,"Dinçer 100","-")</f>
        <v>-</v>
      </c>
      <c r="W31" s="5" t="str">
        <f>IF(COUNTIF(Table3[PLAKA],Table1[[#This Row],[Plaka]])&gt;0,"Dinçer Motosiklet","-")</f>
        <v>-</v>
      </c>
    </row>
    <row r="32" spans="1:23" x14ac:dyDescent="0.2">
      <c r="A32" s="21" t="s">
        <v>4809</v>
      </c>
      <c r="B32" s="26" t="s">
        <v>4798</v>
      </c>
      <c r="C32" s="26" t="s">
        <v>4714</v>
      </c>
      <c r="D32" s="26" t="s">
        <v>23</v>
      </c>
      <c r="E32" s="10">
        <v>43011</v>
      </c>
      <c r="F32" s="10">
        <v>43011</v>
      </c>
      <c r="G32" s="26" t="s">
        <v>4714</v>
      </c>
      <c r="H32" s="26" t="s">
        <v>24</v>
      </c>
      <c r="I32" s="26" t="s">
        <v>25</v>
      </c>
      <c r="J32" s="26" t="s">
        <v>26</v>
      </c>
      <c r="K32" s="26">
        <v>2017</v>
      </c>
      <c r="L32" s="26" t="s">
        <v>27</v>
      </c>
      <c r="M32" s="26" t="s">
        <v>28</v>
      </c>
      <c r="N32" s="26" t="s">
        <v>29</v>
      </c>
      <c r="O32" s="26" t="s">
        <v>4810</v>
      </c>
      <c r="P32" s="26" t="s">
        <v>4811</v>
      </c>
      <c r="Q32" s="29">
        <v>44016</v>
      </c>
      <c r="R32" s="26" t="s">
        <v>542</v>
      </c>
      <c r="S32" s="1">
        <v>662932</v>
      </c>
      <c r="T32" s="1" t="s">
        <v>4812</v>
      </c>
      <c r="U32" s="1" t="str">
        <f>IF(COUNTIF('Dinçer Araçları - 40 Fiorino'!$A$2:$A$41,Table1[[#This Row],[Plaka]])&gt;0,"Dinçer 40","-")</f>
        <v>-</v>
      </c>
      <c r="V32" s="1" t="str">
        <f>IF(COUNTIF('Dinçer Araçları - 100 Fiorino'!$A$2:$A$101,Table1[[#This Row],[Plaka]])&gt;0,"Dinçer 100","-")</f>
        <v>-</v>
      </c>
      <c r="W32" s="5" t="str">
        <f>IF(COUNTIF(Table3[PLAKA],Table1[[#This Row],[Plaka]])&gt;0,"Dinçer Motosiklet","-")</f>
        <v>-</v>
      </c>
    </row>
    <row r="33" spans="1:23" x14ac:dyDescent="0.2">
      <c r="A33" s="21" t="s">
        <v>4712</v>
      </c>
      <c r="B33" s="26" t="s">
        <v>4713</v>
      </c>
      <c r="C33" s="26" t="s">
        <v>4714</v>
      </c>
      <c r="D33" s="26" t="s">
        <v>23</v>
      </c>
      <c r="E33" s="10">
        <v>43011</v>
      </c>
      <c r="F33" s="10">
        <v>43011</v>
      </c>
      <c r="G33" s="26" t="s">
        <v>4714</v>
      </c>
      <c r="H33" s="26" t="s">
        <v>24</v>
      </c>
      <c r="I33" s="26" t="s">
        <v>25</v>
      </c>
      <c r="J33" s="26" t="s">
        <v>26</v>
      </c>
      <c r="K33" s="26">
        <v>2017</v>
      </c>
      <c r="L33" s="26" t="s">
        <v>27</v>
      </c>
      <c r="M33" s="26" t="s">
        <v>28</v>
      </c>
      <c r="N33" s="26" t="s">
        <v>29</v>
      </c>
      <c r="O33" s="26" t="s">
        <v>4715</v>
      </c>
      <c r="P33" s="26" t="s">
        <v>4716</v>
      </c>
      <c r="Q33" s="29">
        <v>43987</v>
      </c>
      <c r="R33" s="26" t="s">
        <v>542</v>
      </c>
      <c r="S33" s="1">
        <v>662933</v>
      </c>
      <c r="T33" s="1" t="s">
        <v>4717</v>
      </c>
      <c r="U33" s="1" t="str">
        <f>IF(COUNTIF('Dinçer Araçları - 40 Fiorino'!$A$2:$A$41,Table1[[#This Row],[Plaka]])&gt;0,"Dinçer 40","-")</f>
        <v>-</v>
      </c>
      <c r="V33" s="1" t="str">
        <f>IF(COUNTIF('Dinçer Araçları - 100 Fiorino'!$A$2:$A$101,Table1[[#This Row],[Plaka]])&gt;0,"Dinçer 100","-")</f>
        <v>-</v>
      </c>
      <c r="W33" s="5" t="str">
        <f>IF(COUNTIF(Table3[PLAKA],Table1[[#This Row],[Plaka]])&gt;0,"Dinçer Motosiklet","-")</f>
        <v>-</v>
      </c>
    </row>
    <row r="34" spans="1:23" x14ac:dyDescent="0.2">
      <c r="A34" s="21" t="s">
        <v>4330</v>
      </c>
      <c r="B34" s="26" t="s">
        <v>4331</v>
      </c>
      <c r="C34" s="26" t="s">
        <v>4206</v>
      </c>
      <c r="D34" s="26" t="s">
        <v>23</v>
      </c>
      <c r="E34" s="10">
        <v>42993</v>
      </c>
      <c r="F34" s="10">
        <v>42993</v>
      </c>
      <c r="G34" s="26" t="s">
        <v>4206</v>
      </c>
      <c r="H34" s="26" t="s">
        <v>63</v>
      </c>
      <c r="I34" s="26">
        <v>225</v>
      </c>
      <c r="J34" s="26" t="s">
        <v>64</v>
      </c>
      <c r="K34" s="26">
        <v>2017</v>
      </c>
      <c r="L34" s="26" t="s">
        <v>65</v>
      </c>
      <c r="M34" s="26" t="s">
        <v>7774</v>
      </c>
      <c r="N34" s="26" t="s">
        <v>29</v>
      </c>
      <c r="O34" s="26" t="s">
        <v>4332</v>
      </c>
      <c r="P34" s="26" t="s">
        <v>4333</v>
      </c>
      <c r="Q34" s="29">
        <v>43305</v>
      </c>
      <c r="R34" s="26" t="s">
        <v>542</v>
      </c>
      <c r="S34" s="1">
        <v>27709</v>
      </c>
      <c r="T34" s="1" t="s">
        <v>4334</v>
      </c>
      <c r="U34" s="1" t="str">
        <f>IF(COUNTIF('Dinçer Araçları - 40 Fiorino'!$A$2:$A$41,Table1[[#This Row],[Plaka]])&gt;0,"Dinçer 40","-")</f>
        <v>-</v>
      </c>
      <c r="V34" s="1" t="str">
        <f>IF(COUNTIF('Dinçer Araçları - 100 Fiorino'!$A$2:$A$101,Table1[[#This Row],[Plaka]])&gt;0,"Dinçer 100","-")</f>
        <v>-</v>
      </c>
      <c r="W34" s="5" t="str">
        <f>IF(COUNTIF(Table3[PLAKA],Table1[[#This Row],[Plaka]])&gt;0,"Dinçer Motosiklet","-")</f>
        <v>-</v>
      </c>
    </row>
    <row r="35" spans="1:23" x14ac:dyDescent="0.2">
      <c r="A35" s="21" t="s">
        <v>5652</v>
      </c>
      <c r="B35" s="26" t="s">
        <v>5645</v>
      </c>
      <c r="C35" s="26" t="s">
        <v>5575</v>
      </c>
      <c r="D35" s="26" t="s">
        <v>23</v>
      </c>
      <c r="E35" s="10">
        <v>43011</v>
      </c>
      <c r="F35" s="10">
        <v>43245</v>
      </c>
      <c r="G35" s="26" t="s">
        <v>5575</v>
      </c>
      <c r="H35" s="26" t="s">
        <v>24</v>
      </c>
      <c r="I35" s="26" t="s">
        <v>5653</v>
      </c>
      <c r="J35" s="26" t="s">
        <v>26</v>
      </c>
      <c r="K35" s="26">
        <v>2017</v>
      </c>
      <c r="L35" s="26" t="s">
        <v>27</v>
      </c>
      <c r="M35" s="26" t="s">
        <v>28</v>
      </c>
      <c r="N35" s="26" t="s">
        <v>29</v>
      </c>
      <c r="O35" s="26" t="s">
        <v>5654</v>
      </c>
      <c r="P35" s="26" t="s">
        <v>5655</v>
      </c>
      <c r="Q35" s="29">
        <v>43946</v>
      </c>
      <c r="R35" s="26" t="s">
        <v>108</v>
      </c>
      <c r="S35" s="1">
        <v>412561</v>
      </c>
      <c r="T35" s="1" t="s">
        <v>5656</v>
      </c>
      <c r="U35" s="1" t="str">
        <f>IF(COUNTIF('Dinçer Araçları - 40 Fiorino'!$A$2:$A$41,Table1[[#This Row],[Plaka]])&gt;0,"Dinçer 40","-")</f>
        <v>-</v>
      </c>
      <c r="V35" s="1" t="str">
        <f>IF(COUNTIF('Dinçer Araçları - 100 Fiorino'!$A$2:$A$101,Table1[[#This Row],[Plaka]])&gt;0,"Dinçer 100","-")</f>
        <v>-</v>
      </c>
      <c r="W35" s="5" t="str">
        <f>IF(COUNTIF(Table3[PLAKA],Table1[[#This Row],[Plaka]])&gt;0,"Dinçer Motosiklet","-")</f>
        <v>-</v>
      </c>
    </row>
    <row r="36" spans="1:23" x14ac:dyDescent="0.2">
      <c r="A36" s="21" t="s">
        <v>5579</v>
      </c>
      <c r="B36" s="26" t="s">
        <v>5574</v>
      </c>
      <c r="C36" s="26" t="s">
        <v>5575</v>
      </c>
      <c r="D36" s="26" t="s">
        <v>23</v>
      </c>
      <c r="E36" s="10">
        <v>43011</v>
      </c>
      <c r="F36" s="10">
        <v>43413</v>
      </c>
      <c r="G36" s="26" t="s">
        <v>5575</v>
      </c>
      <c r="H36" s="26" t="s">
        <v>24</v>
      </c>
      <c r="I36" s="26" t="s">
        <v>25</v>
      </c>
      <c r="J36" s="26" t="s">
        <v>26</v>
      </c>
      <c r="K36" s="26">
        <v>2017</v>
      </c>
      <c r="L36" s="26" t="s">
        <v>27</v>
      </c>
      <c r="M36" s="26" t="s">
        <v>28</v>
      </c>
      <c r="N36" s="26" t="s">
        <v>29</v>
      </c>
      <c r="O36" s="26" t="s">
        <v>5580</v>
      </c>
      <c r="P36" s="26" t="s">
        <v>5581</v>
      </c>
      <c r="Q36" s="29">
        <v>43946</v>
      </c>
      <c r="R36" s="26" t="s">
        <v>1313</v>
      </c>
      <c r="S36" s="1">
        <v>374635</v>
      </c>
      <c r="T36" s="1" t="s">
        <v>5582</v>
      </c>
      <c r="U36" s="1" t="str">
        <f>IF(COUNTIF('Dinçer Araçları - 40 Fiorino'!$A$2:$A$41,Table1[[#This Row],[Plaka]])&gt;0,"Dinçer 40","-")</f>
        <v>-</v>
      </c>
      <c r="V36" s="1" t="str">
        <f>IF(COUNTIF('Dinçer Araçları - 100 Fiorino'!$A$2:$A$101,Table1[[#This Row],[Plaka]])&gt;0,"Dinçer 100","-")</f>
        <v>-</v>
      </c>
      <c r="W36" s="5" t="str">
        <f>IF(COUNTIF(Table3[PLAKA],Table1[[#This Row],[Plaka]])&gt;0,"Dinçer Motosiklet","-")</f>
        <v>-</v>
      </c>
    </row>
    <row r="37" spans="1:23" x14ac:dyDescent="0.2">
      <c r="A37" s="21" t="s">
        <v>5657</v>
      </c>
      <c r="B37" s="26" t="s">
        <v>5645</v>
      </c>
      <c r="C37" s="26" t="s">
        <v>5575</v>
      </c>
      <c r="D37" s="26" t="s">
        <v>23</v>
      </c>
      <c r="E37" s="10">
        <v>43011</v>
      </c>
      <c r="F37" s="10">
        <v>43245</v>
      </c>
      <c r="G37" s="26" t="s">
        <v>5575</v>
      </c>
      <c r="H37" s="26" t="s">
        <v>24</v>
      </c>
      <c r="I37" s="26" t="s">
        <v>5653</v>
      </c>
      <c r="J37" s="26" t="s">
        <v>26</v>
      </c>
      <c r="K37" s="26">
        <v>2017</v>
      </c>
      <c r="L37" s="26" t="s">
        <v>27</v>
      </c>
      <c r="M37" s="26" t="s">
        <v>28</v>
      </c>
      <c r="N37" s="26" t="s">
        <v>29</v>
      </c>
      <c r="O37" s="26" t="s">
        <v>5658</v>
      </c>
      <c r="P37" s="26" t="s">
        <v>5659</v>
      </c>
      <c r="Q37" s="29">
        <v>43946</v>
      </c>
      <c r="R37" s="26" t="s">
        <v>108</v>
      </c>
      <c r="S37" s="1">
        <v>412562</v>
      </c>
      <c r="T37" s="1" t="s">
        <v>5660</v>
      </c>
      <c r="U37" s="1" t="str">
        <f>IF(COUNTIF('Dinçer Araçları - 40 Fiorino'!$A$2:$A$41,Table1[[#This Row],[Plaka]])&gt;0,"Dinçer 40","-")</f>
        <v>-</v>
      </c>
      <c r="V37" s="1" t="str">
        <f>IF(COUNTIF('Dinçer Araçları - 100 Fiorino'!$A$2:$A$101,Table1[[#This Row],[Plaka]])&gt;0,"Dinçer 100","-")</f>
        <v>-</v>
      </c>
      <c r="W37" s="5" t="str">
        <f>IF(COUNTIF(Table3[PLAKA],Table1[[#This Row],[Plaka]])&gt;0,"Dinçer Motosiklet","-")</f>
        <v>-</v>
      </c>
    </row>
    <row r="38" spans="1:23" x14ac:dyDescent="0.2">
      <c r="A38" s="21" t="s">
        <v>5888</v>
      </c>
      <c r="B38" s="26" t="s">
        <v>5889</v>
      </c>
      <c r="C38" s="26" t="s">
        <v>5853</v>
      </c>
      <c r="D38" s="26" t="s">
        <v>23</v>
      </c>
      <c r="E38" s="10">
        <v>43011</v>
      </c>
      <c r="F38" s="10">
        <v>43245</v>
      </c>
      <c r="G38" s="26" t="s">
        <v>5853</v>
      </c>
      <c r="H38" s="26" t="s">
        <v>24</v>
      </c>
      <c r="I38" s="26" t="s">
        <v>25</v>
      </c>
      <c r="J38" s="26" t="s">
        <v>26</v>
      </c>
      <c r="K38" s="26">
        <v>2017</v>
      </c>
      <c r="L38" s="26" t="s">
        <v>27</v>
      </c>
      <c r="M38" s="26" t="s">
        <v>28</v>
      </c>
      <c r="N38" s="26" t="s">
        <v>29</v>
      </c>
      <c r="O38" s="26" t="s">
        <v>5890</v>
      </c>
      <c r="P38" s="26" t="s">
        <v>5891</v>
      </c>
      <c r="Q38" s="29">
        <v>44016</v>
      </c>
      <c r="R38" s="26" t="s">
        <v>108</v>
      </c>
      <c r="S38" s="1">
        <v>412560</v>
      </c>
      <c r="T38" s="1" t="s">
        <v>8106</v>
      </c>
      <c r="U38" s="1" t="str">
        <f>IF(COUNTIF('Dinçer Araçları - 40 Fiorino'!$A$2:$A$41,Table1[[#This Row],[Plaka]])&gt;0,"Dinçer 40","-")</f>
        <v>-</v>
      </c>
      <c r="V38" s="1" t="str">
        <f>IF(COUNTIF('Dinçer Araçları - 100 Fiorino'!$A$2:$A$101,Table1[[#This Row],[Plaka]])&gt;0,"Dinçer 100","-")</f>
        <v>-</v>
      </c>
      <c r="W38" s="5" t="str">
        <f>IF(COUNTIF(Table3[PLAKA],Table1[[#This Row],[Plaka]])&gt;0,"Dinçer Motosiklet","-")</f>
        <v>-</v>
      </c>
    </row>
    <row r="39" spans="1:23" x14ac:dyDescent="0.2">
      <c r="A39" s="21" t="s">
        <v>337</v>
      </c>
      <c r="B39" s="26" t="s">
        <v>320</v>
      </c>
      <c r="C39" s="26" t="s">
        <v>321</v>
      </c>
      <c r="D39" s="26" t="s">
        <v>23</v>
      </c>
      <c r="E39" s="10">
        <v>43011</v>
      </c>
      <c r="F39" s="10">
        <v>43245</v>
      </c>
      <c r="G39" s="26" t="s">
        <v>321</v>
      </c>
      <c r="H39" s="26" t="s">
        <v>24</v>
      </c>
      <c r="I39" s="26" t="s">
        <v>25</v>
      </c>
      <c r="J39" s="26" t="s">
        <v>26</v>
      </c>
      <c r="K39" s="26">
        <v>2017</v>
      </c>
      <c r="L39" s="26" t="s">
        <v>27</v>
      </c>
      <c r="M39" s="26" t="s">
        <v>28</v>
      </c>
      <c r="N39" s="26" t="s">
        <v>29</v>
      </c>
      <c r="O39" s="26" t="s">
        <v>338</v>
      </c>
      <c r="P39" s="26" t="s">
        <v>339</v>
      </c>
      <c r="Q39" s="29">
        <v>43946</v>
      </c>
      <c r="R39" s="26" t="s">
        <v>108</v>
      </c>
      <c r="S39" s="1">
        <v>412559</v>
      </c>
      <c r="T39" s="1" t="s">
        <v>340</v>
      </c>
      <c r="U39" s="1" t="str">
        <f>IF(COUNTIF('Dinçer Araçları - 40 Fiorino'!$A$2:$A$41,Table1[[#This Row],[Plaka]])&gt;0,"Dinçer 40","-")</f>
        <v>-</v>
      </c>
      <c r="V39" s="1" t="str">
        <f>IF(COUNTIF('Dinçer Araçları - 100 Fiorino'!$A$2:$A$101,Table1[[#This Row],[Plaka]])&gt;0,"Dinçer 100","-")</f>
        <v>-</v>
      </c>
      <c r="W39" s="5" t="str">
        <f>IF(COUNTIF(Table3[PLAKA],Table1[[#This Row],[Plaka]])&gt;0,"Dinçer Motosiklet","-")</f>
        <v>-</v>
      </c>
    </row>
    <row r="40" spans="1:23" x14ac:dyDescent="0.2">
      <c r="A40" s="21" t="s">
        <v>6746</v>
      </c>
      <c r="B40" s="26" t="s">
        <v>6698</v>
      </c>
      <c r="C40" s="26" t="s">
        <v>6699</v>
      </c>
      <c r="D40" s="26" t="s">
        <v>23</v>
      </c>
      <c r="E40" s="10">
        <v>42873</v>
      </c>
      <c r="F40" s="10">
        <v>42873</v>
      </c>
      <c r="G40" s="26" t="s">
        <v>6699</v>
      </c>
      <c r="H40" s="26" t="s">
        <v>24</v>
      </c>
      <c r="I40" s="26" t="s">
        <v>25</v>
      </c>
      <c r="J40" s="26" t="s">
        <v>26</v>
      </c>
      <c r="K40" s="26">
        <v>2017</v>
      </c>
      <c r="L40" s="26" t="s">
        <v>27</v>
      </c>
      <c r="M40" s="26" t="s">
        <v>28</v>
      </c>
      <c r="N40" s="26" t="s">
        <v>29</v>
      </c>
      <c r="O40" s="26" t="s">
        <v>6747</v>
      </c>
      <c r="P40" s="26" t="s">
        <v>6748</v>
      </c>
      <c r="Q40" s="29"/>
      <c r="R40" s="26" t="s">
        <v>569</v>
      </c>
      <c r="S40" s="1">
        <v>893591</v>
      </c>
      <c r="T40" s="1" t="s">
        <v>6749</v>
      </c>
      <c r="U40" s="1" t="str">
        <f>IF(COUNTIF('Dinçer Araçları - 40 Fiorino'!$A$2:$A$41,Table1[[#This Row],[Plaka]])&gt;0,"Dinçer 40","-")</f>
        <v>-</v>
      </c>
      <c r="V40" s="1" t="str">
        <f>IF(COUNTIF('Dinçer Araçları - 100 Fiorino'!$A$2:$A$101,Table1[[#This Row],[Plaka]])&gt;0,"Dinçer 100","-")</f>
        <v>-</v>
      </c>
      <c r="W40" s="5" t="str">
        <f>IF(COUNTIF(Table3[PLAKA],Table1[[#This Row],[Plaka]])&gt;0,"Dinçer Motosiklet","-")</f>
        <v>-</v>
      </c>
    </row>
    <row r="41" spans="1:23" x14ac:dyDescent="0.2">
      <c r="A41" s="21" t="s">
        <v>5738</v>
      </c>
      <c r="B41" s="26" t="s">
        <v>5739</v>
      </c>
      <c r="C41" s="26" t="s">
        <v>5740</v>
      </c>
      <c r="D41" s="26" t="s">
        <v>23</v>
      </c>
      <c r="E41" s="10">
        <v>42880</v>
      </c>
      <c r="F41" s="10">
        <v>42957</v>
      </c>
      <c r="G41" s="26" t="s">
        <v>5740</v>
      </c>
      <c r="H41" s="26" t="s">
        <v>24</v>
      </c>
      <c r="I41" s="26" t="s">
        <v>265</v>
      </c>
      <c r="J41" s="26" t="s">
        <v>466</v>
      </c>
      <c r="K41" s="26">
        <v>2017</v>
      </c>
      <c r="L41" s="26" t="s">
        <v>27</v>
      </c>
      <c r="M41" s="26" t="s">
        <v>28</v>
      </c>
      <c r="N41" s="26" t="s">
        <v>29</v>
      </c>
      <c r="O41" s="26" t="s">
        <v>5741</v>
      </c>
      <c r="P41" s="26" t="s">
        <v>5742</v>
      </c>
      <c r="Q41" s="29">
        <v>43912</v>
      </c>
      <c r="R41" s="26" t="s">
        <v>269</v>
      </c>
      <c r="S41" s="1">
        <v>336770</v>
      </c>
      <c r="T41" s="1" t="s">
        <v>8096</v>
      </c>
      <c r="U41" s="1" t="str">
        <f>IF(COUNTIF('Dinçer Araçları - 40 Fiorino'!$A$2:$A$41,Table1[[#This Row],[Plaka]])&gt;0,"Dinçer 40","-")</f>
        <v>-</v>
      </c>
      <c r="V41" s="1" t="str">
        <f>IF(COUNTIF('Dinçer Araçları - 100 Fiorino'!$A$2:$A$101,Table1[[#This Row],[Plaka]])&gt;0,"Dinçer 100","-")</f>
        <v>-</v>
      </c>
      <c r="W41" s="5" t="str">
        <f>IF(COUNTIF(Table3[PLAKA],Table1[[#This Row],[Plaka]])&gt;0,"Dinçer Motosiklet","-")</f>
        <v>-</v>
      </c>
    </row>
    <row r="42" spans="1:23" x14ac:dyDescent="0.2">
      <c r="A42" s="21" t="s">
        <v>4335</v>
      </c>
      <c r="B42" s="26" t="s">
        <v>4331</v>
      </c>
      <c r="C42" s="26" t="s">
        <v>4206</v>
      </c>
      <c r="D42" s="26" t="s">
        <v>23</v>
      </c>
      <c r="E42" s="10">
        <v>43166</v>
      </c>
      <c r="F42" s="10">
        <v>43166</v>
      </c>
      <c r="G42" s="26" t="s">
        <v>117</v>
      </c>
      <c r="H42" s="26" t="s">
        <v>63</v>
      </c>
      <c r="I42" s="26">
        <v>225</v>
      </c>
      <c r="J42" s="26" t="s">
        <v>64</v>
      </c>
      <c r="K42" s="26">
        <v>2018</v>
      </c>
      <c r="L42" s="26" t="s">
        <v>65</v>
      </c>
      <c r="M42" s="26" t="s">
        <v>7774</v>
      </c>
      <c r="N42" s="26" t="s">
        <v>29</v>
      </c>
      <c r="O42" s="26" t="s">
        <v>4336</v>
      </c>
      <c r="P42" s="26" t="s">
        <v>4337</v>
      </c>
      <c r="Q42" s="29">
        <v>43533</v>
      </c>
      <c r="R42" s="26" t="s">
        <v>317</v>
      </c>
      <c r="S42" s="1">
        <v>449182</v>
      </c>
      <c r="T42" s="1" t="s">
        <v>4338</v>
      </c>
      <c r="U42" s="1" t="str">
        <f>IF(COUNTIF('Dinçer Araçları - 40 Fiorino'!$A$2:$A$41,Table1[[#This Row],[Plaka]])&gt;0,"Dinçer 40","-")</f>
        <v>-</v>
      </c>
      <c r="V42" s="1" t="str">
        <f>IF(COUNTIF('Dinçer Araçları - 100 Fiorino'!$A$2:$A$101,Table1[[#This Row],[Plaka]])&gt;0,"Dinçer 100","-")</f>
        <v>Dinçer 100</v>
      </c>
      <c r="W42" s="5" t="str">
        <f>IF(COUNTIF(Table3[PLAKA],Table1[[#This Row],[Plaka]])&gt;0,"Dinçer Motosiklet","-")</f>
        <v>-</v>
      </c>
    </row>
    <row r="43" spans="1:23" x14ac:dyDescent="0.2">
      <c r="A43" s="21" t="s">
        <v>2992</v>
      </c>
      <c r="B43" s="26" t="s">
        <v>2989</v>
      </c>
      <c r="C43" s="26" t="s">
        <v>975</v>
      </c>
      <c r="D43" s="26" t="s">
        <v>23</v>
      </c>
      <c r="E43" s="10">
        <v>43166</v>
      </c>
      <c r="F43" s="10">
        <v>43166</v>
      </c>
      <c r="G43" s="26" t="s">
        <v>975</v>
      </c>
      <c r="H43" s="26" t="s">
        <v>63</v>
      </c>
      <c r="I43" s="26">
        <v>225</v>
      </c>
      <c r="J43" s="26" t="s">
        <v>64</v>
      </c>
      <c r="K43" s="26">
        <v>2018</v>
      </c>
      <c r="L43" s="26" t="s">
        <v>65</v>
      </c>
      <c r="M43" s="26" t="s">
        <v>7774</v>
      </c>
      <c r="N43" s="26" t="s">
        <v>29</v>
      </c>
      <c r="O43" s="26" t="s">
        <v>2993</v>
      </c>
      <c r="P43" s="26" t="s">
        <v>2994</v>
      </c>
      <c r="Q43" s="29"/>
      <c r="R43" s="26" t="s">
        <v>317</v>
      </c>
      <c r="S43" s="1">
        <v>449214</v>
      </c>
      <c r="T43" s="1" t="s">
        <v>8081</v>
      </c>
      <c r="U43" s="1" t="str">
        <f>IF(COUNTIF('Dinçer Araçları - 40 Fiorino'!$A$2:$A$41,Table1[[#This Row],[Plaka]])&gt;0,"Dinçer 40","-")</f>
        <v>-</v>
      </c>
      <c r="V43" s="1" t="str">
        <f>IF(COUNTIF('Dinçer Araçları - 100 Fiorino'!$A$2:$A$101,Table1[[#This Row],[Plaka]])&gt;0,"Dinçer 100","-")</f>
        <v>Dinçer 100</v>
      </c>
      <c r="W43" s="5" t="str">
        <f>IF(COUNTIF(Table3[PLAKA],Table1[[#This Row],[Plaka]])&gt;0,"Dinçer Motosiklet","-")</f>
        <v>-</v>
      </c>
    </row>
    <row r="44" spans="1:23" x14ac:dyDescent="0.2">
      <c r="A44" s="21" t="s">
        <v>4079</v>
      </c>
      <c r="B44" s="26" t="s">
        <v>4080</v>
      </c>
      <c r="C44" s="26" t="s">
        <v>4081</v>
      </c>
      <c r="D44" s="26" t="s">
        <v>23</v>
      </c>
      <c r="E44" s="10">
        <v>43166</v>
      </c>
      <c r="F44" s="10">
        <v>43166</v>
      </c>
      <c r="G44" s="26" t="s">
        <v>117</v>
      </c>
      <c r="H44" s="26" t="s">
        <v>63</v>
      </c>
      <c r="I44" s="26" t="s">
        <v>7372</v>
      </c>
      <c r="J44" s="26" t="s">
        <v>64</v>
      </c>
      <c r="K44" s="26" t="s">
        <v>7913</v>
      </c>
      <c r="L44" s="26" t="s">
        <v>65</v>
      </c>
      <c r="M44" s="26" t="s">
        <v>7774</v>
      </c>
      <c r="N44" s="26" t="s">
        <v>29</v>
      </c>
      <c r="O44" s="26" t="s">
        <v>7914</v>
      </c>
      <c r="P44" s="26" t="s">
        <v>7915</v>
      </c>
      <c r="Q44" s="29">
        <v>43902</v>
      </c>
      <c r="R44" s="26" t="s">
        <v>317</v>
      </c>
      <c r="S44" s="1">
        <v>449222</v>
      </c>
      <c r="T44" s="1" t="s">
        <v>8085</v>
      </c>
      <c r="U44" s="1" t="str">
        <f>IF(COUNTIF('Dinçer Araçları - 40 Fiorino'!$A$2:$A$41,Table1[[#This Row],[Plaka]])&gt;0,"Dinçer 40","-")</f>
        <v>-</v>
      </c>
      <c r="V44" s="1" t="str">
        <f>IF(COUNTIF('Dinçer Araçları - 100 Fiorino'!$A$2:$A$101,Table1[[#This Row],[Plaka]])&gt;0,"Dinçer 100","-")</f>
        <v>Dinçer 100</v>
      </c>
      <c r="W44" s="5" t="str">
        <f>IF(COUNTIF(Table3[PLAKA],Table1[[#This Row],[Plaka]])&gt;0,"Dinçer Motosiklet","-")</f>
        <v>-</v>
      </c>
    </row>
    <row r="45" spans="1:23" x14ac:dyDescent="0.2">
      <c r="A45" s="21" t="s">
        <v>3126</v>
      </c>
      <c r="B45" s="26" t="s">
        <v>3121</v>
      </c>
      <c r="C45" s="26" t="s">
        <v>3122</v>
      </c>
      <c r="D45" s="26" t="s">
        <v>23</v>
      </c>
      <c r="E45" s="10">
        <v>43166</v>
      </c>
      <c r="F45" s="10">
        <v>43166</v>
      </c>
      <c r="G45" s="26" t="s">
        <v>117</v>
      </c>
      <c r="H45" s="26" t="s">
        <v>63</v>
      </c>
      <c r="I45" s="26">
        <v>225</v>
      </c>
      <c r="J45" s="26" t="s">
        <v>64</v>
      </c>
      <c r="K45" s="26">
        <v>2018</v>
      </c>
      <c r="L45" s="26" t="s">
        <v>65</v>
      </c>
      <c r="M45" s="26" t="s">
        <v>7774</v>
      </c>
      <c r="N45" s="26" t="s">
        <v>29</v>
      </c>
      <c r="O45" s="26" t="s">
        <v>3127</v>
      </c>
      <c r="P45" s="26" t="s">
        <v>3128</v>
      </c>
      <c r="Q45" s="29">
        <v>43537</v>
      </c>
      <c r="R45" s="26" t="s">
        <v>317</v>
      </c>
      <c r="S45" s="1">
        <v>449269</v>
      </c>
      <c r="T45" s="1" t="s">
        <v>3129</v>
      </c>
      <c r="U45" s="1" t="str">
        <f>IF(COUNTIF('Dinçer Araçları - 40 Fiorino'!$A$2:$A$41,Table1[[#This Row],[Plaka]])&gt;0,"Dinçer 40","-")</f>
        <v>-</v>
      </c>
      <c r="V45" s="1" t="str">
        <f>IF(COUNTIF('Dinçer Araçları - 100 Fiorino'!$A$2:$A$101,Table1[[#This Row],[Plaka]])&gt;0,"Dinçer 100","-")</f>
        <v>Dinçer 100</v>
      </c>
      <c r="W45" s="5" t="str">
        <f>IF(COUNTIF(Table3[PLAKA],Table1[[#This Row],[Plaka]])&gt;0,"Dinçer Motosiklet","-")</f>
        <v>-</v>
      </c>
    </row>
    <row r="46" spans="1:23" x14ac:dyDescent="0.2">
      <c r="A46" s="21" t="s">
        <v>1251</v>
      </c>
      <c r="B46" s="26" t="s">
        <v>1252</v>
      </c>
      <c r="C46" s="26" t="s">
        <v>1253</v>
      </c>
      <c r="D46" s="26" t="s">
        <v>23</v>
      </c>
      <c r="E46" s="10">
        <v>43166</v>
      </c>
      <c r="F46" s="10">
        <v>43166</v>
      </c>
      <c r="G46" s="26" t="s">
        <v>117</v>
      </c>
      <c r="H46" s="26" t="s">
        <v>63</v>
      </c>
      <c r="I46" s="26">
        <v>225</v>
      </c>
      <c r="J46" s="26" t="s">
        <v>64</v>
      </c>
      <c r="K46" s="26">
        <v>2018</v>
      </c>
      <c r="L46" s="26" t="s">
        <v>65</v>
      </c>
      <c r="M46" s="26" t="s">
        <v>7774</v>
      </c>
      <c r="N46" s="26" t="s">
        <v>29</v>
      </c>
      <c r="O46" s="26" t="s">
        <v>1254</v>
      </c>
      <c r="P46" s="26" t="s">
        <v>7861</v>
      </c>
      <c r="Q46" s="29">
        <v>43537</v>
      </c>
      <c r="R46" s="26" t="s">
        <v>317</v>
      </c>
      <c r="S46" s="1">
        <v>449267</v>
      </c>
      <c r="T46" s="1" t="s">
        <v>1255</v>
      </c>
      <c r="U46" s="1" t="str">
        <f>IF(COUNTIF('Dinçer Araçları - 40 Fiorino'!$A$2:$A$41,Table1[[#This Row],[Plaka]])&gt;0,"Dinçer 40","-")</f>
        <v>-</v>
      </c>
      <c r="V46" s="1" t="str">
        <f>IF(COUNTIF('Dinçer Araçları - 100 Fiorino'!$A$2:$A$101,Table1[[#This Row],[Plaka]])&gt;0,"Dinçer 100","-")</f>
        <v>Dinçer 100</v>
      </c>
      <c r="W46" s="5" t="str">
        <f>IF(COUNTIF(Table3[PLAKA],Table1[[#This Row],[Plaka]])&gt;0,"Dinçer Motosiklet","-")</f>
        <v>-</v>
      </c>
    </row>
    <row r="47" spans="1:23" x14ac:dyDescent="0.2">
      <c r="A47" s="21" t="s">
        <v>2995</v>
      </c>
      <c r="B47" s="26" t="s">
        <v>2989</v>
      </c>
      <c r="C47" s="26" t="s">
        <v>975</v>
      </c>
      <c r="D47" s="26" t="s">
        <v>23</v>
      </c>
      <c r="E47" s="10">
        <v>43166</v>
      </c>
      <c r="F47" s="10">
        <v>43166</v>
      </c>
      <c r="G47" s="26" t="s">
        <v>117</v>
      </c>
      <c r="H47" s="26" t="s">
        <v>63</v>
      </c>
      <c r="I47" s="26">
        <v>225</v>
      </c>
      <c r="J47" s="26" t="s">
        <v>64</v>
      </c>
      <c r="K47" s="26">
        <v>2018</v>
      </c>
      <c r="L47" s="26" t="s">
        <v>65</v>
      </c>
      <c r="M47" s="26" t="s">
        <v>7774</v>
      </c>
      <c r="N47" s="26" t="s">
        <v>29</v>
      </c>
      <c r="O47" s="26" t="s">
        <v>2996</v>
      </c>
      <c r="P47" s="26" t="s">
        <v>2997</v>
      </c>
      <c r="Q47" s="29">
        <v>43535</v>
      </c>
      <c r="R47" s="26" t="s">
        <v>317</v>
      </c>
      <c r="S47" s="1">
        <v>449211</v>
      </c>
      <c r="T47" s="1" t="s">
        <v>2998</v>
      </c>
      <c r="U47" s="1" t="str">
        <f>IF(COUNTIF('Dinçer Araçları - 40 Fiorino'!$A$2:$A$41,Table1[[#This Row],[Plaka]])&gt;0,"Dinçer 40","-")</f>
        <v>-</v>
      </c>
      <c r="V47" s="1" t="str">
        <f>IF(COUNTIF('Dinçer Araçları - 100 Fiorino'!$A$2:$A$101,Table1[[#This Row],[Plaka]])&gt;0,"Dinçer 100","-")</f>
        <v>Dinçer 100</v>
      </c>
      <c r="W47" s="5" t="str">
        <f>IF(COUNTIF(Table3[PLAKA],Table1[[#This Row],[Plaka]])&gt;0,"Dinçer Motosiklet","-")</f>
        <v>-</v>
      </c>
    </row>
    <row r="48" spans="1:23" x14ac:dyDescent="0.2">
      <c r="A48" s="21" t="s">
        <v>838</v>
      </c>
      <c r="B48" s="26" t="s">
        <v>839</v>
      </c>
      <c r="C48" s="26" t="s">
        <v>769</v>
      </c>
      <c r="D48" s="26" t="s">
        <v>23</v>
      </c>
      <c r="E48" s="10">
        <v>43166</v>
      </c>
      <c r="F48" s="10">
        <v>43166</v>
      </c>
      <c r="G48" s="26" t="s">
        <v>117</v>
      </c>
      <c r="H48" s="26" t="s">
        <v>63</v>
      </c>
      <c r="I48" s="26">
        <v>225</v>
      </c>
      <c r="J48" s="26" t="s">
        <v>64</v>
      </c>
      <c r="K48" s="26">
        <v>2018</v>
      </c>
      <c r="L48" s="26" t="s">
        <v>65</v>
      </c>
      <c r="M48" s="26" t="s">
        <v>7774</v>
      </c>
      <c r="N48" s="26" t="s">
        <v>29</v>
      </c>
      <c r="O48" s="26" t="s">
        <v>840</v>
      </c>
      <c r="P48" s="26" t="s">
        <v>841</v>
      </c>
      <c r="Q48" s="29">
        <v>43536</v>
      </c>
      <c r="R48" s="26" t="s">
        <v>317</v>
      </c>
      <c r="S48" s="1">
        <v>449218</v>
      </c>
      <c r="T48" s="1" t="s">
        <v>842</v>
      </c>
      <c r="U48" s="1" t="str">
        <f>IF(COUNTIF('Dinçer Araçları - 40 Fiorino'!$A$2:$A$41,Table1[[#This Row],[Plaka]])&gt;0,"Dinçer 40","-")</f>
        <v>-</v>
      </c>
      <c r="V48" s="1" t="str">
        <f>IF(COUNTIF('Dinçer Araçları - 100 Fiorino'!$A$2:$A$101,Table1[[#This Row],[Plaka]])&gt;0,"Dinçer 100","-")</f>
        <v>Dinçer 100</v>
      </c>
      <c r="W48" s="5" t="str">
        <f>IF(COUNTIF(Table3[PLAKA],Table1[[#This Row],[Plaka]])&gt;0,"Dinçer Motosiklet","-")</f>
        <v>-</v>
      </c>
    </row>
    <row r="49" spans="1:23" x14ac:dyDescent="0.2">
      <c r="A49" s="21" t="s">
        <v>1488</v>
      </c>
      <c r="B49" s="26" t="s">
        <v>1489</v>
      </c>
      <c r="C49" s="26" t="s">
        <v>1490</v>
      </c>
      <c r="D49" s="26" t="s">
        <v>23</v>
      </c>
      <c r="E49" s="10">
        <v>43166</v>
      </c>
      <c r="F49" s="10">
        <v>43166</v>
      </c>
      <c r="G49" s="26" t="s">
        <v>117</v>
      </c>
      <c r="H49" s="26" t="s">
        <v>63</v>
      </c>
      <c r="I49" s="26">
        <v>225</v>
      </c>
      <c r="J49" s="26" t="s">
        <v>64</v>
      </c>
      <c r="K49" s="26">
        <v>2018</v>
      </c>
      <c r="L49" s="26" t="s">
        <v>65</v>
      </c>
      <c r="M49" s="26" t="s">
        <v>7774</v>
      </c>
      <c r="N49" s="26" t="s">
        <v>29</v>
      </c>
      <c r="O49" s="26" t="s">
        <v>1491</v>
      </c>
      <c r="P49" s="26" t="s">
        <v>1492</v>
      </c>
      <c r="Q49" s="29">
        <v>43895</v>
      </c>
      <c r="R49" s="26" t="s">
        <v>317</v>
      </c>
      <c r="S49" s="1">
        <v>44920</v>
      </c>
      <c r="T49" s="1" t="s">
        <v>1493</v>
      </c>
      <c r="U49" s="1" t="str">
        <f>IF(COUNTIF('Dinçer Araçları - 40 Fiorino'!$A$2:$A$41,Table1[[#This Row],[Plaka]])&gt;0,"Dinçer 40","-")</f>
        <v>-</v>
      </c>
      <c r="V49" s="1" t="str">
        <f>IF(COUNTIF('Dinçer Araçları - 100 Fiorino'!$A$2:$A$101,Table1[[#This Row],[Plaka]])&gt;0,"Dinçer 100","-")</f>
        <v>Dinçer 100</v>
      </c>
      <c r="W49" s="5" t="str">
        <f>IF(COUNTIF(Table3[PLAKA],Table1[[#This Row],[Plaka]])&gt;0,"Dinçer Motosiklet","-")</f>
        <v>-</v>
      </c>
    </row>
    <row r="50" spans="1:23" x14ac:dyDescent="0.2">
      <c r="A50" s="21" t="s">
        <v>2833</v>
      </c>
      <c r="B50" s="26" t="s">
        <v>2823</v>
      </c>
      <c r="C50" s="26" t="s">
        <v>2824</v>
      </c>
      <c r="D50" s="26" t="s">
        <v>23</v>
      </c>
      <c r="E50" s="10">
        <v>43166</v>
      </c>
      <c r="F50" s="10">
        <v>43166</v>
      </c>
      <c r="G50" s="26" t="s">
        <v>117</v>
      </c>
      <c r="H50" s="26" t="s">
        <v>63</v>
      </c>
      <c r="I50" s="26">
        <v>225</v>
      </c>
      <c r="J50" s="26" t="s">
        <v>64</v>
      </c>
      <c r="K50" s="26">
        <v>2018</v>
      </c>
      <c r="L50" s="26" t="s">
        <v>65</v>
      </c>
      <c r="M50" s="26" t="s">
        <v>7774</v>
      </c>
      <c r="N50" s="26" t="s">
        <v>29</v>
      </c>
      <c r="O50" s="26" t="s">
        <v>2834</v>
      </c>
      <c r="P50" s="26" t="s">
        <v>2835</v>
      </c>
      <c r="Q50" s="29">
        <v>43904</v>
      </c>
      <c r="R50" s="26" t="s">
        <v>317</v>
      </c>
      <c r="S50" s="1">
        <v>449276</v>
      </c>
      <c r="T50" s="1" t="s">
        <v>2836</v>
      </c>
      <c r="U50" s="1" t="str">
        <f>IF(COUNTIF('Dinçer Araçları - 40 Fiorino'!$A$2:$A$41,Table1[[#This Row],[Plaka]])&gt;0,"Dinçer 40","-")</f>
        <v>-</v>
      </c>
      <c r="V50" s="1" t="str">
        <f>IF(COUNTIF('Dinçer Araçları - 100 Fiorino'!$A$2:$A$101,Table1[[#This Row],[Plaka]])&gt;0,"Dinçer 100","-")</f>
        <v>Dinçer 100</v>
      </c>
      <c r="W50" s="5" t="str">
        <f>IF(COUNTIF(Table3[PLAKA],Table1[[#This Row],[Plaka]])&gt;0,"Dinçer Motosiklet","-")</f>
        <v>-</v>
      </c>
    </row>
    <row r="51" spans="1:23" x14ac:dyDescent="0.2">
      <c r="A51" s="21" t="s">
        <v>1427</v>
      </c>
      <c r="B51" s="26" t="s">
        <v>1428</v>
      </c>
      <c r="C51" s="26" t="s">
        <v>1429</v>
      </c>
      <c r="D51" s="26" t="s">
        <v>23</v>
      </c>
      <c r="E51" s="10">
        <v>43166</v>
      </c>
      <c r="F51" s="10">
        <v>43166</v>
      </c>
      <c r="G51" s="26" t="s">
        <v>117</v>
      </c>
      <c r="H51" s="26" t="s">
        <v>63</v>
      </c>
      <c r="I51" s="26">
        <v>225</v>
      </c>
      <c r="J51" s="26" t="s">
        <v>64</v>
      </c>
      <c r="K51" s="26">
        <v>2018</v>
      </c>
      <c r="L51" s="26" t="s">
        <v>65</v>
      </c>
      <c r="M51" s="26" t="s">
        <v>7774</v>
      </c>
      <c r="N51" s="26" t="s">
        <v>29</v>
      </c>
      <c r="O51" s="26" t="s">
        <v>1430</v>
      </c>
      <c r="P51" s="26" t="s">
        <v>1431</v>
      </c>
      <c r="Q51" s="29">
        <v>43533</v>
      </c>
      <c r="R51" s="26" t="s">
        <v>317</v>
      </c>
      <c r="S51" s="1">
        <v>449194</v>
      </c>
      <c r="T51" s="1" t="s">
        <v>1432</v>
      </c>
      <c r="U51" s="1" t="str">
        <f>IF(COUNTIF('Dinçer Araçları - 40 Fiorino'!$A$2:$A$41,Table1[[#This Row],[Plaka]])&gt;0,"Dinçer 40","-")</f>
        <v>-</v>
      </c>
      <c r="V51" s="1" t="str">
        <f>IF(COUNTIF('Dinçer Araçları - 100 Fiorino'!$A$2:$A$101,Table1[[#This Row],[Plaka]])&gt;0,"Dinçer 100","-")</f>
        <v>Dinçer 100</v>
      </c>
      <c r="W51" s="5" t="str">
        <f>IF(COUNTIF(Table3[PLAKA],Table1[[#This Row],[Plaka]])&gt;0,"Dinçer Motosiklet","-")</f>
        <v>-</v>
      </c>
    </row>
    <row r="52" spans="1:23" x14ac:dyDescent="0.2">
      <c r="A52" s="21" t="s">
        <v>3880</v>
      </c>
      <c r="B52" s="26" t="s">
        <v>3876</v>
      </c>
      <c r="C52" s="26" t="s">
        <v>104</v>
      </c>
      <c r="D52" s="26" t="s">
        <v>23</v>
      </c>
      <c r="E52" s="10">
        <v>43166</v>
      </c>
      <c r="F52" s="10">
        <v>43166</v>
      </c>
      <c r="G52" s="26" t="s">
        <v>117</v>
      </c>
      <c r="H52" s="26" t="s">
        <v>63</v>
      </c>
      <c r="I52" s="26">
        <v>225</v>
      </c>
      <c r="J52" s="26" t="s">
        <v>64</v>
      </c>
      <c r="K52" s="26">
        <v>2018</v>
      </c>
      <c r="L52" s="26" t="s">
        <v>65</v>
      </c>
      <c r="M52" s="26" t="s">
        <v>7774</v>
      </c>
      <c r="N52" s="26" t="s">
        <v>29</v>
      </c>
      <c r="O52" s="26" t="s">
        <v>3881</v>
      </c>
      <c r="P52" s="26" t="s">
        <v>3882</v>
      </c>
      <c r="Q52" s="29">
        <v>43945</v>
      </c>
      <c r="R52" s="26" t="s">
        <v>317</v>
      </c>
      <c r="S52" s="1">
        <v>449204</v>
      </c>
      <c r="T52" s="1" t="s">
        <v>3883</v>
      </c>
      <c r="U52" s="1" t="str">
        <f>IF(COUNTIF('Dinçer Araçları - 40 Fiorino'!$A$2:$A$41,Table1[[#This Row],[Plaka]])&gt;0,"Dinçer 40","-")</f>
        <v>-</v>
      </c>
      <c r="V52" s="1" t="str">
        <f>IF(COUNTIF('Dinçer Araçları - 100 Fiorino'!$A$2:$A$101,Table1[[#This Row],[Plaka]])&gt;0,"Dinçer 100","-")</f>
        <v>Dinçer 100</v>
      </c>
      <c r="W52" s="5" t="str">
        <f>IF(COUNTIF(Table3[PLAKA],Table1[[#This Row],[Plaka]])&gt;0,"Dinçer Motosiklet","-")</f>
        <v>-</v>
      </c>
    </row>
    <row r="53" spans="1:23" x14ac:dyDescent="0.2">
      <c r="A53" s="21" t="s">
        <v>3781</v>
      </c>
      <c r="B53" s="26" t="s">
        <v>3782</v>
      </c>
      <c r="C53" s="26" t="s">
        <v>3741</v>
      </c>
      <c r="D53" s="26" t="s">
        <v>23</v>
      </c>
      <c r="E53" s="10">
        <v>43166</v>
      </c>
      <c r="F53" s="10">
        <v>43166</v>
      </c>
      <c r="G53" s="26" t="s">
        <v>117</v>
      </c>
      <c r="H53" s="26" t="s">
        <v>63</v>
      </c>
      <c r="I53" s="26">
        <v>225</v>
      </c>
      <c r="J53" s="26" t="s">
        <v>64</v>
      </c>
      <c r="K53" s="26">
        <v>2018</v>
      </c>
      <c r="L53" s="26" t="s">
        <v>65</v>
      </c>
      <c r="M53" s="26" t="s">
        <v>7774</v>
      </c>
      <c r="N53" s="26" t="s">
        <v>29</v>
      </c>
      <c r="O53" s="26" t="s">
        <v>3783</v>
      </c>
      <c r="P53" s="26" t="s">
        <v>3784</v>
      </c>
      <c r="Q53" s="29">
        <v>43533</v>
      </c>
      <c r="R53" s="26" t="s">
        <v>317</v>
      </c>
      <c r="S53" s="1">
        <v>449189</v>
      </c>
      <c r="T53" s="1" t="s">
        <v>3785</v>
      </c>
      <c r="U53" s="1" t="str">
        <f>IF(COUNTIF('Dinçer Araçları - 40 Fiorino'!$A$2:$A$41,Table1[[#This Row],[Plaka]])&gt;0,"Dinçer 40","-")</f>
        <v>-</v>
      </c>
      <c r="V53" s="1" t="str">
        <f>IF(COUNTIF('Dinçer Araçları - 100 Fiorino'!$A$2:$A$101,Table1[[#This Row],[Plaka]])&gt;0,"Dinçer 100","-")</f>
        <v>Dinçer 100</v>
      </c>
      <c r="W53" s="5" t="str">
        <f>IF(COUNTIF(Table3[PLAKA],Table1[[#This Row],[Plaka]])&gt;0,"Dinçer Motosiklet","-")</f>
        <v>-</v>
      </c>
    </row>
    <row r="54" spans="1:23" x14ac:dyDescent="0.2">
      <c r="A54" s="21" t="s">
        <v>4535</v>
      </c>
      <c r="B54" s="26" t="s">
        <v>4536</v>
      </c>
      <c r="C54" s="26" t="s">
        <v>4483</v>
      </c>
      <c r="D54" s="26" t="s">
        <v>23</v>
      </c>
      <c r="E54" s="10">
        <v>43166</v>
      </c>
      <c r="F54" s="10">
        <v>43166</v>
      </c>
      <c r="G54" s="26" t="s">
        <v>117</v>
      </c>
      <c r="H54" s="26" t="s">
        <v>63</v>
      </c>
      <c r="I54" s="26">
        <v>225</v>
      </c>
      <c r="J54" s="26" t="s">
        <v>64</v>
      </c>
      <c r="K54" s="26">
        <v>2018</v>
      </c>
      <c r="L54" s="26" t="s">
        <v>65</v>
      </c>
      <c r="M54" s="26" t="s">
        <v>7774</v>
      </c>
      <c r="N54" s="26" t="s">
        <v>29</v>
      </c>
      <c r="O54" s="26" t="s">
        <v>7762</v>
      </c>
      <c r="P54" s="26" t="s">
        <v>7768</v>
      </c>
      <c r="Q54" s="29">
        <v>43536</v>
      </c>
      <c r="R54" s="26" t="s">
        <v>317</v>
      </c>
      <c r="S54" s="1">
        <v>449224</v>
      </c>
      <c r="T54" s="1" t="s">
        <v>7761</v>
      </c>
      <c r="U54" s="1" t="str">
        <f>IF(COUNTIF('Dinçer Araçları - 40 Fiorino'!$A$2:$A$41,Table1[[#This Row],[Plaka]])&gt;0,"Dinçer 40","-")</f>
        <v>-</v>
      </c>
      <c r="V54" s="1" t="str">
        <f>IF(COUNTIF('Dinçer Araçları - 100 Fiorino'!$A$2:$A$101,Table1[[#This Row],[Plaka]])&gt;0,"Dinçer 100","-")</f>
        <v>Dinçer 100</v>
      </c>
      <c r="W54" s="5" t="str">
        <f>IF(COUNTIF(Table3[PLAKA],Table1[[#This Row],[Plaka]])&gt;0,"Dinçer Motosiklet","-")</f>
        <v>-</v>
      </c>
    </row>
    <row r="55" spans="1:23" x14ac:dyDescent="0.2">
      <c r="A55" s="21" t="s">
        <v>1433</v>
      </c>
      <c r="B55" s="26" t="s">
        <v>1428</v>
      </c>
      <c r="C55" s="26" t="s">
        <v>1429</v>
      </c>
      <c r="D55" s="26" t="s">
        <v>23</v>
      </c>
      <c r="E55" s="10">
        <v>43166</v>
      </c>
      <c r="F55" s="10">
        <v>43166</v>
      </c>
      <c r="G55" s="26" t="s">
        <v>117</v>
      </c>
      <c r="H55" s="26" t="s">
        <v>63</v>
      </c>
      <c r="I55" s="26">
        <v>225</v>
      </c>
      <c r="J55" s="26" t="s">
        <v>64</v>
      </c>
      <c r="K55" s="26">
        <v>2018</v>
      </c>
      <c r="L55" s="26" t="s">
        <v>65</v>
      </c>
      <c r="M55" s="26" t="s">
        <v>7774</v>
      </c>
      <c r="N55" s="26" t="s">
        <v>29</v>
      </c>
      <c r="O55" s="26" t="s">
        <v>1434</v>
      </c>
      <c r="P55" s="26" t="s">
        <v>1435</v>
      </c>
      <c r="Q55" s="29">
        <v>43537</v>
      </c>
      <c r="R55" s="26" t="s">
        <v>317</v>
      </c>
      <c r="S55" s="1">
        <v>449268</v>
      </c>
      <c r="T55" s="1" t="s">
        <v>1436</v>
      </c>
      <c r="U55" s="1" t="str">
        <f>IF(COUNTIF('Dinçer Araçları - 40 Fiorino'!$A$2:$A$41,Table1[[#This Row],[Plaka]])&gt;0,"Dinçer 40","-")</f>
        <v>-</v>
      </c>
      <c r="V55" s="1" t="str">
        <f>IF(COUNTIF('Dinçer Araçları - 100 Fiorino'!$A$2:$A$101,Table1[[#This Row],[Plaka]])&gt;0,"Dinçer 100","-")</f>
        <v>Dinçer 100</v>
      </c>
      <c r="W55" s="5" t="str">
        <f>IF(COUNTIF(Table3[PLAKA],Table1[[#This Row],[Plaka]])&gt;0,"Dinçer Motosiklet","-")</f>
        <v>-</v>
      </c>
    </row>
    <row r="56" spans="1:23" x14ac:dyDescent="0.2">
      <c r="A56" s="21" t="s">
        <v>5851</v>
      </c>
      <c r="B56" s="26" t="s">
        <v>5852</v>
      </c>
      <c r="C56" s="26" t="s">
        <v>5853</v>
      </c>
      <c r="D56" s="26" t="s">
        <v>23</v>
      </c>
      <c r="E56" s="10">
        <v>43166</v>
      </c>
      <c r="F56" s="10">
        <v>43166</v>
      </c>
      <c r="G56" s="26" t="s">
        <v>117</v>
      </c>
      <c r="H56" s="26" t="s">
        <v>63</v>
      </c>
      <c r="I56" s="26">
        <v>225</v>
      </c>
      <c r="J56" s="26" t="s">
        <v>64</v>
      </c>
      <c r="K56" s="26">
        <v>2018</v>
      </c>
      <c r="L56" s="26" t="s">
        <v>65</v>
      </c>
      <c r="M56" s="26" t="s">
        <v>7774</v>
      </c>
      <c r="N56" s="26" t="s">
        <v>29</v>
      </c>
      <c r="O56" s="26" t="s">
        <v>5854</v>
      </c>
      <c r="P56" s="26" t="s">
        <v>5855</v>
      </c>
      <c r="Q56" s="29">
        <v>43535</v>
      </c>
      <c r="R56" s="26" t="s">
        <v>317</v>
      </c>
      <c r="S56" s="1">
        <v>449212</v>
      </c>
      <c r="T56" s="1" t="s">
        <v>8107</v>
      </c>
      <c r="U56" s="1" t="str">
        <f>IF(COUNTIF('Dinçer Araçları - 40 Fiorino'!$A$2:$A$41,Table1[[#This Row],[Plaka]])&gt;0,"Dinçer 40","-")</f>
        <v>-</v>
      </c>
      <c r="V56" s="1" t="str">
        <f>IF(COUNTIF('Dinçer Araçları - 100 Fiorino'!$A$2:$A$101,Table1[[#This Row],[Plaka]])&gt;0,"Dinçer 100","-")</f>
        <v>Dinçer 100</v>
      </c>
      <c r="W56" s="5" t="str">
        <f>IF(COUNTIF(Table3[PLAKA],Table1[[#This Row],[Plaka]])&gt;0,"Dinçer Motosiklet","-")</f>
        <v>-</v>
      </c>
    </row>
    <row r="57" spans="1:23" x14ac:dyDescent="0.2">
      <c r="A57" s="21" t="s">
        <v>4718</v>
      </c>
      <c r="B57" s="26" t="s">
        <v>4713</v>
      </c>
      <c r="C57" s="26" t="s">
        <v>4714</v>
      </c>
      <c r="D57" s="26" t="s">
        <v>23</v>
      </c>
      <c r="E57" s="10">
        <v>43166</v>
      </c>
      <c r="F57" s="10">
        <v>43166</v>
      </c>
      <c r="G57" s="26" t="s">
        <v>117</v>
      </c>
      <c r="H57" s="26" t="s">
        <v>63</v>
      </c>
      <c r="I57" s="26">
        <v>225</v>
      </c>
      <c r="J57" s="26" t="s">
        <v>64</v>
      </c>
      <c r="K57" s="26">
        <v>2018</v>
      </c>
      <c r="L57" s="26" t="s">
        <v>65</v>
      </c>
      <c r="M57" s="26" t="s">
        <v>7774</v>
      </c>
      <c r="N57" s="26" t="s">
        <v>29</v>
      </c>
      <c r="O57" s="26" t="s">
        <v>4719</v>
      </c>
      <c r="P57" s="26" t="s">
        <v>4720</v>
      </c>
      <c r="Q57" s="29">
        <v>43965</v>
      </c>
      <c r="R57" s="26" t="s">
        <v>317</v>
      </c>
      <c r="S57" s="1">
        <v>449196</v>
      </c>
      <c r="T57" s="1" t="s">
        <v>4721</v>
      </c>
      <c r="U57" s="1" t="str">
        <f>IF(COUNTIF('Dinçer Araçları - 40 Fiorino'!$A$2:$A$41,Table1[[#This Row],[Plaka]])&gt;0,"Dinçer 40","-")</f>
        <v>-</v>
      </c>
      <c r="V57" s="1" t="str">
        <f>IF(COUNTIF('Dinçer Araçları - 100 Fiorino'!$A$2:$A$101,Table1[[#This Row],[Plaka]])&gt;0,"Dinçer 100","-")</f>
        <v>Dinçer 100</v>
      </c>
      <c r="W57" s="5" t="str">
        <f>IF(COUNTIF(Table3[PLAKA],Table1[[#This Row],[Plaka]])&gt;0,"Dinçer Motosiklet","-")</f>
        <v>-</v>
      </c>
    </row>
    <row r="58" spans="1:23" x14ac:dyDescent="0.2">
      <c r="A58" s="21" t="s">
        <v>3284</v>
      </c>
      <c r="B58" s="26" t="s">
        <v>3285</v>
      </c>
      <c r="C58" s="26" t="s">
        <v>3286</v>
      </c>
      <c r="D58" s="26" t="s">
        <v>23</v>
      </c>
      <c r="E58" s="10">
        <v>43166</v>
      </c>
      <c r="F58" s="10">
        <v>43166</v>
      </c>
      <c r="G58" s="26" t="s">
        <v>117</v>
      </c>
      <c r="H58" s="26" t="s">
        <v>63</v>
      </c>
      <c r="I58" s="26">
        <v>225</v>
      </c>
      <c r="J58" s="26" t="s">
        <v>64</v>
      </c>
      <c r="K58" s="26">
        <v>2018</v>
      </c>
      <c r="L58" s="26" t="s">
        <v>65</v>
      </c>
      <c r="M58" s="26" t="s">
        <v>7774</v>
      </c>
      <c r="N58" s="26" t="s">
        <v>29</v>
      </c>
      <c r="O58" s="26" t="s">
        <v>3287</v>
      </c>
      <c r="P58" s="26" t="s">
        <v>3288</v>
      </c>
      <c r="Q58" s="29">
        <v>43536</v>
      </c>
      <c r="R58" s="26" t="s">
        <v>317</v>
      </c>
      <c r="S58" s="1">
        <v>449220</v>
      </c>
      <c r="T58" s="1" t="s">
        <v>3289</v>
      </c>
      <c r="U58" s="1" t="str">
        <f>IF(COUNTIF('Dinçer Araçları - 40 Fiorino'!$A$2:$A$41,Table1[[#This Row],[Plaka]])&gt;0,"Dinçer 40","-")</f>
        <v>-</v>
      </c>
      <c r="V58" s="1" t="str">
        <f>IF(COUNTIF('Dinçer Araçları - 100 Fiorino'!$A$2:$A$101,Table1[[#This Row],[Plaka]])&gt;0,"Dinçer 100","-")</f>
        <v>Dinçer 100</v>
      </c>
      <c r="W58" s="5" t="str">
        <f>IF(COUNTIF(Table3[PLAKA],Table1[[#This Row],[Plaka]])&gt;0,"Dinçer Motosiklet","-")</f>
        <v>-</v>
      </c>
    </row>
    <row r="59" spans="1:23" x14ac:dyDescent="0.2">
      <c r="A59" s="21" t="s">
        <v>3818</v>
      </c>
      <c r="B59" s="26" t="s">
        <v>3819</v>
      </c>
      <c r="C59" s="26" t="s">
        <v>3741</v>
      </c>
      <c r="D59" s="26" t="s">
        <v>23</v>
      </c>
      <c r="E59" s="10">
        <v>43166</v>
      </c>
      <c r="F59" s="10">
        <v>43166</v>
      </c>
      <c r="G59" s="26" t="s">
        <v>117</v>
      </c>
      <c r="H59" s="26" t="s">
        <v>63</v>
      </c>
      <c r="I59" s="26">
        <v>225</v>
      </c>
      <c r="J59" s="26" t="s">
        <v>64</v>
      </c>
      <c r="K59" s="26">
        <v>2018</v>
      </c>
      <c r="L59" s="26" t="s">
        <v>65</v>
      </c>
      <c r="M59" s="26" t="s">
        <v>7774</v>
      </c>
      <c r="N59" s="26" t="s">
        <v>29</v>
      </c>
      <c r="O59" s="26" t="s">
        <v>3820</v>
      </c>
      <c r="P59" s="26" t="s">
        <v>3821</v>
      </c>
      <c r="Q59" s="29">
        <v>43537</v>
      </c>
      <c r="R59" s="26" t="s">
        <v>317</v>
      </c>
      <c r="S59" s="1">
        <v>449274</v>
      </c>
      <c r="T59" s="1" t="s">
        <v>3822</v>
      </c>
      <c r="U59" s="1" t="str">
        <f>IF(COUNTIF('Dinçer Araçları - 40 Fiorino'!$A$2:$A$41,Table1[[#This Row],[Plaka]])&gt;0,"Dinçer 40","-")</f>
        <v>-</v>
      </c>
      <c r="V59" s="1" t="str">
        <f>IF(COUNTIF('Dinçer Araçları - 100 Fiorino'!$A$2:$A$101,Table1[[#This Row],[Plaka]])&gt;0,"Dinçer 100","-")</f>
        <v>Dinçer 100</v>
      </c>
      <c r="W59" s="5" t="str">
        <f>IF(COUNTIF(Table3[PLAKA],Table1[[#This Row],[Plaka]])&gt;0,"Dinçer Motosiklet","-")</f>
        <v>-</v>
      </c>
    </row>
    <row r="60" spans="1:23" x14ac:dyDescent="0.2">
      <c r="A60" s="21" t="s">
        <v>6885</v>
      </c>
      <c r="B60" s="26" t="s">
        <v>6886</v>
      </c>
      <c r="C60" s="26" t="s">
        <v>2829</v>
      </c>
      <c r="D60" s="26" t="s">
        <v>23</v>
      </c>
      <c r="E60" s="10">
        <v>43166</v>
      </c>
      <c r="F60" s="10">
        <v>43166</v>
      </c>
      <c r="G60" s="26" t="s">
        <v>117</v>
      </c>
      <c r="H60" s="26" t="s">
        <v>63</v>
      </c>
      <c r="I60" s="26">
        <v>225</v>
      </c>
      <c r="J60" s="26" t="s">
        <v>64</v>
      </c>
      <c r="K60" s="26">
        <v>2018</v>
      </c>
      <c r="L60" s="26" t="s">
        <v>65</v>
      </c>
      <c r="M60" s="26" t="s">
        <v>7774</v>
      </c>
      <c r="N60" s="26" t="s">
        <v>29</v>
      </c>
      <c r="O60" s="26" t="s">
        <v>6887</v>
      </c>
      <c r="P60" s="26" t="s">
        <v>7763</v>
      </c>
      <c r="Q60" s="29">
        <v>43903</v>
      </c>
      <c r="R60" s="26" t="s">
        <v>317</v>
      </c>
      <c r="S60" s="1">
        <v>449277</v>
      </c>
      <c r="T60" s="1" t="s">
        <v>6888</v>
      </c>
      <c r="U60" s="1" t="str">
        <f>IF(COUNTIF('Dinçer Araçları - 40 Fiorino'!$A$2:$A$41,Table1[[#This Row],[Plaka]])&gt;0,"Dinçer 40","-")</f>
        <v>-</v>
      </c>
      <c r="V60" s="1" t="str">
        <f>IF(COUNTIF('Dinçer Araçları - 100 Fiorino'!$A$2:$A$101,Table1[[#This Row],[Plaka]])&gt;0,"Dinçer 100","-")</f>
        <v>Dinçer 100</v>
      </c>
      <c r="W60" s="5" t="str">
        <f>IF(COUNTIF(Table3[PLAKA],Table1[[#This Row],[Plaka]])&gt;0,"Dinçer Motosiklet","-")</f>
        <v>-</v>
      </c>
    </row>
    <row r="61" spans="1:23" x14ac:dyDescent="0.2">
      <c r="A61" s="21" t="s">
        <v>3354</v>
      </c>
      <c r="B61" s="26" t="s">
        <v>3355</v>
      </c>
      <c r="C61" s="26" t="s">
        <v>3356</v>
      </c>
      <c r="D61" s="26" t="s">
        <v>23</v>
      </c>
      <c r="E61" s="10">
        <v>43166</v>
      </c>
      <c r="F61" s="10">
        <v>43166</v>
      </c>
      <c r="G61" s="26" t="s">
        <v>117</v>
      </c>
      <c r="H61" s="26" t="s">
        <v>63</v>
      </c>
      <c r="I61" s="26">
        <v>225</v>
      </c>
      <c r="J61" s="26" t="s">
        <v>64</v>
      </c>
      <c r="K61" s="26">
        <v>2018</v>
      </c>
      <c r="L61" s="26" t="s">
        <v>65</v>
      </c>
      <c r="M61" s="26" t="s">
        <v>7774</v>
      </c>
      <c r="N61" s="26" t="s">
        <v>29</v>
      </c>
      <c r="O61" s="26" t="s">
        <v>3357</v>
      </c>
      <c r="P61" s="26" t="s">
        <v>3358</v>
      </c>
      <c r="Q61" s="29">
        <v>43535</v>
      </c>
      <c r="R61" s="26" t="s">
        <v>317</v>
      </c>
      <c r="S61" s="1">
        <v>449209</v>
      </c>
      <c r="T61" s="1" t="s">
        <v>3359</v>
      </c>
      <c r="U61" s="1" t="str">
        <f>IF(COUNTIF('Dinçer Araçları - 40 Fiorino'!$A$2:$A$41,Table1[[#This Row],[Plaka]])&gt;0,"Dinçer 40","-")</f>
        <v>-</v>
      </c>
      <c r="V61" s="1" t="str">
        <f>IF(COUNTIF('Dinçer Araçları - 100 Fiorino'!$A$2:$A$101,Table1[[#This Row],[Plaka]])&gt;0,"Dinçer 100","-")</f>
        <v>Dinçer 100</v>
      </c>
      <c r="W61" s="5" t="str">
        <f>IF(COUNTIF(Table3[PLAKA],Table1[[#This Row],[Plaka]])&gt;0,"Dinçer Motosiklet","-")</f>
        <v>-</v>
      </c>
    </row>
    <row r="62" spans="1:23" x14ac:dyDescent="0.2">
      <c r="A62" s="21" t="s">
        <v>944</v>
      </c>
      <c r="B62" s="26" t="s">
        <v>945</v>
      </c>
      <c r="C62" s="26" t="s">
        <v>946</v>
      </c>
      <c r="D62" s="26" t="s">
        <v>23</v>
      </c>
      <c r="E62" s="10">
        <v>43166</v>
      </c>
      <c r="F62" s="10">
        <v>43166</v>
      </c>
      <c r="G62" s="26" t="s">
        <v>117</v>
      </c>
      <c r="H62" s="26" t="s">
        <v>63</v>
      </c>
      <c r="I62" s="26">
        <v>225</v>
      </c>
      <c r="J62" s="26" t="s">
        <v>64</v>
      </c>
      <c r="K62" s="26">
        <v>2018</v>
      </c>
      <c r="L62" s="26" t="s">
        <v>65</v>
      </c>
      <c r="M62" s="26" t="s">
        <v>7774</v>
      </c>
      <c r="N62" s="26" t="s">
        <v>29</v>
      </c>
      <c r="O62" s="26" t="s">
        <v>947</v>
      </c>
      <c r="P62" s="26" t="s">
        <v>948</v>
      </c>
      <c r="Q62" s="29">
        <v>43537</v>
      </c>
      <c r="R62" s="26" t="s">
        <v>317</v>
      </c>
      <c r="S62" s="1">
        <v>449261</v>
      </c>
      <c r="T62" s="1" t="s">
        <v>949</v>
      </c>
      <c r="U62" s="1" t="str">
        <f>IF(COUNTIF('Dinçer Araçları - 40 Fiorino'!$A$2:$A$41,Table1[[#This Row],[Plaka]])&gt;0,"Dinçer 40","-")</f>
        <v>-</v>
      </c>
      <c r="V62" s="1" t="str">
        <f>IF(COUNTIF('Dinçer Araçları - 100 Fiorino'!$A$2:$A$101,Table1[[#This Row],[Plaka]])&gt;0,"Dinçer 100","-")</f>
        <v>Dinçer 100</v>
      </c>
      <c r="W62" s="5" t="str">
        <f>IF(COUNTIF(Table3[PLAKA],Table1[[#This Row],[Plaka]])&gt;0,"Dinçer Motosiklet","-")</f>
        <v>-</v>
      </c>
    </row>
    <row r="63" spans="1:23" x14ac:dyDescent="0.2">
      <c r="A63" s="21" t="s">
        <v>6743</v>
      </c>
      <c r="B63" s="26" t="s">
        <v>6698</v>
      </c>
      <c r="C63" s="26" t="s">
        <v>6699</v>
      </c>
      <c r="D63" s="26" t="s">
        <v>23</v>
      </c>
      <c r="E63" s="10">
        <v>43166</v>
      </c>
      <c r="F63" s="10">
        <v>43166</v>
      </c>
      <c r="G63" s="26" t="s">
        <v>117</v>
      </c>
      <c r="H63" s="26" t="s">
        <v>63</v>
      </c>
      <c r="I63" s="26">
        <v>225</v>
      </c>
      <c r="J63" s="26" t="s">
        <v>64</v>
      </c>
      <c r="K63" s="26">
        <v>2018</v>
      </c>
      <c r="L63" s="26" t="s">
        <v>65</v>
      </c>
      <c r="M63" s="26" t="s">
        <v>7774</v>
      </c>
      <c r="N63" s="26" t="s">
        <v>29</v>
      </c>
      <c r="O63" s="26" t="s">
        <v>6744</v>
      </c>
      <c r="P63" s="26" t="s">
        <v>7766</v>
      </c>
      <c r="Q63" s="29">
        <v>43535</v>
      </c>
      <c r="R63" s="26" t="s">
        <v>317</v>
      </c>
      <c r="S63" s="1">
        <v>449208</v>
      </c>
      <c r="T63" s="1" t="s">
        <v>6745</v>
      </c>
      <c r="U63" s="1" t="str">
        <f>IF(COUNTIF('Dinçer Araçları - 40 Fiorino'!$A$2:$A$41,Table1[[#This Row],[Plaka]])&gt;0,"Dinçer 40","-")</f>
        <v>-</v>
      </c>
      <c r="V63" s="1" t="str">
        <f>IF(COUNTIF('Dinçer Araçları - 100 Fiorino'!$A$2:$A$101,Table1[[#This Row],[Plaka]])&gt;0,"Dinçer 100","-")</f>
        <v>Dinçer 100</v>
      </c>
      <c r="W63" s="5" t="str">
        <f>IF(COUNTIF(Table3[PLAKA],Table1[[#This Row],[Plaka]])&gt;0,"Dinçer Motosiklet","-")</f>
        <v>-</v>
      </c>
    </row>
    <row r="64" spans="1:23" x14ac:dyDescent="0.2">
      <c r="A64" s="21" t="s">
        <v>1256</v>
      </c>
      <c r="B64" s="26" t="s">
        <v>1252</v>
      </c>
      <c r="C64" s="26" t="s">
        <v>1253</v>
      </c>
      <c r="D64" s="26" t="s">
        <v>23</v>
      </c>
      <c r="E64" s="10">
        <v>43166</v>
      </c>
      <c r="F64" s="10">
        <v>43166</v>
      </c>
      <c r="G64" s="26" t="s">
        <v>117</v>
      </c>
      <c r="H64" s="26" t="s">
        <v>63</v>
      </c>
      <c r="I64" s="26">
        <v>225</v>
      </c>
      <c r="J64" s="26" t="s">
        <v>64</v>
      </c>
      <c r="K64" s="26">
        <v>2018</v>
      </c>
      <c r="L64" s="26" t="s">
        <v>65</v>
      </c>
      <c r="M64" s="26" t="s">
        <v>7774</v>
      </c>
      <c r="N64" s="26" t="s">
        <v>29</v>
      </c>
      <c r="O64" s="26" t="s">
        <v>1257</v>
      </c>
      <c r="P64" s="26" t="s">
        <v>1258</v>
      </c>
      <c r="Q64" s="29">
        <v>43910</v>
      </c>
      <c r="R64" s="26" t="s">
        <v>317</v>
      </c>
      <c r="S64" s="1">
        <v>449272</v>
      </c>
      <c r="T64" s="1" t="s">
        <v>1259</v>
      </c>
      <c r="U64" s="1" t="str">
        <f>IF(COUNTIF('Dinçer Araçları - 40 Fiorino'!$A$2:$A$41,Table1[[#This Row],[Plaka]])&gt;0,"Dinçer 40","-")</f>
        <v>-</v>
      </c>
      <c r="V64" s="1" t="str">
        <f>IF(COUNTIF('Dinçer Araçları - 100 Fiorino'!$A$2:$A$101,Table1[[#This Row],[Plaka]])&gt;0,"Dinçer 100","-")</f>
        <v>Dinçer 100</v>
      </c>
      <c r="W64" s="5" t="str">
        <f>IF(COUNTIF(Table3[PLAKA],Table1[[#This Row],[Plaka]])&gt;0,"Dinçer Motosiklet","-")</f>
        <v>-</v>
      </c>
    </row>
    <row r="65" spans="1:23" x14ac:dyDescent="0.2">
      <c r="A65" s="21" t="s">
        <v>601</v>
      </c>
      <c r="B65" s="26" t="s">
        <v>602</v>
      </c>
      <c r="C65" s="26" t="s">
        <v>520</v>
      </c>
      <c r="D65" s="26" t="s">
        <v>23</v>
      </c>
      <c r="E65" s="10">
        <v>43166</v>
      </c>
      <c r="F65" s="10">
        <v>43166</v>
      </c>
      <c r="G65" s="26" t="s">
        <v>117</v>
      </c>
      <c r="H65" s="26" t="s">
        <v>63</v>
      </c>
      <c r="I65" s="26">
        <v>225</v>
      </c>
      <c r="J65" s="26" t="s">
        <v>64</v>
      </c>
      <c r="K65" s="26">
        <v>2018</v>
      </c>
      <c r="L65" s="26" t="s">
        <v>65</v>
      </c>
      <c r="M65" s="26" t="s">
        <v>7774</v>
      </c>
      <c r="N65" s="26" t="s">
        <v>29</v>
      </c>
      <c r="O65" s="26" t="s">
        <v>603</v>
      </c>
      <c r="P65" s="26" t="s">
        <v>604</v>
      </c>
      <c r="Q65" s="29">
        <v>43533</v>
      </c>
      <c r="R65" s="26" t="s">
        <v>317</v>
      </c>
      <c r="S65" s="1">
        <v>449193</v>
      </c>
      <c r="T65" s="1" t="s">
        <v>605</v>
      </c>
      <c r="U65" s="1" t="str">
        <f>IF(COUNTIF('Dinçer Araçları - 40 Fiorino'!$A$2:$A$41,Table1[[#This Row],[Plaka]])&gt;0,"Dinçer 40","-")</f>
        <v>-</v>
      </c>
      <c r="V65" s="1" t="str">
        <f>IF(COUNTIF('Dinçer Araçları - 100 Fiorino'!$A$2:$A$101,Table1[[#This Row],[Plaka]])&gt;0,"Dinçer 100","-")</f>
        <v>Dinçer 100</v>
      </c>
      <c r="W65" s="5" t="str">
        <f>IF(COUNTIF(Table3[PLAKA],Table1[[#This Row],[Plaka]])&gt;0,"Dinçer Motosiklet","-")</f>
        <v>-</v>
      </c>
    </row>
    <row r="66" spans="1:23" x14ac:dyDescent="0.2">
      <c r="A66" s="21" t="s">
        <v>1494</v>
      </c>
      <c r="B66" s="26" t="s">
        <v>1489</v>
      </c>
      <c r="C66" s="26" t="s">
        <v>1490</v>
      </c>
      <c r="D66" s="26" t="s">
        <v>23</v>
      </c>
      <c r="E66" s="10">
        <v>43166</v>
      </c>
      <c r="F66" s="10">
        <v>43166</v>
      </c>
      <c r="G66" s="26" t="s">
        <v>117</v>
      </c>
      <c r="H66" s="26" t="s">
        <v>63</v>
      </c>
      <c r="I66" s="26">
        <v>225</v>
      </c>
      <c r="J66" s="26" t="s">
        <v>64</v>
      </c>
      <c r="K66" s="26">
        <v>2018</v>
      </c>
      <c r="L66" s="26" t="s">
        <v>65</v>
      </c>
      <c r="M66" s="26" t="s">
        <v>7774</v>
      </c>
      <c r="N66" s="26" t="s">
        <v>29</v>
      </c>
      <c r="O66" s="26" t="s">
        <v>1495</v>
      </c>
      <c r="P66" s="26" t="s">
        <v>7764</v>
      </c>
      <c r="Q66" s="29">
        <v>43895</v>
      </c>
      <c r="R66" s="26" t="s">
        <v>317</v>
      </c>
      <c r="S66" s="1">
        <v>44919</v>
      </c>
      <c r="T66" s="1" t="s">
        <v>1496</v>
      </c>
      <c r="U66" s="1" t="str">
        <f>IF(COUNTIF('Dinçer Araçları - 40 Fiorino'!$A$2:$A$41,Table1[[#This Row],[Plaka]])&gt;0,"Dinçer 40","-")</f>
        <v>-</v>
      </c>
      <c r="V66" s="1" t="str">
        <f>IF(COUNTIF('Dinçer Araçları - 100 Fiorino'!$A$2:$A$101,Table1[[#This Row],[Plaka]])&gt;0,"Dinçer 100","-")</f>
        <v>Dinçer 100</v>
      </c>
      <c r="W66" s="5" t="str">
        <f>IF(COUNTIF(Table3[PLAKA],Table1[[#This Row],[Plaka]])&gt;0,"Dinçer Motosiklet","-")</f>
        <v>-</v>
      </c>
    </row>
    <row r="67" spans="1:23" x14ac:dyDescent="0.2">
      <c r="A67" s="21" t="s">
        <v>767</v>
      </c>
      <c r="B67" s="26" t="s">
        <v>768</v>
      </c>
      <c r="C67" s="26" t="s">
        <v>769</v>
      </c>
      <c r="D67" s="26" t="s">
        <v>23</v>
      </c>
      <c r="E67" s="10">
        <v>43166</v>
      </c>
      <c r="F67" s="10">
        <v>43166</v>
      </c>
      <c r="G67" s="26" t="s">
        <v>117</v>
      </c>
      <c r="H67" s="26" t="s">
        <v>63</v>
      </c>
      <c r="I67" s="26">
        <v>225</v>
      </c>
      <c r="J67" s="26" t="s">
        <v>64</v>
      </c>
      <c r="K67" s="26">
        <v>2018</v>
      </c>
      <c r="L67" s="26" t="s">
        <v>65</v>
      </c>
      <c r="M67" s="26" t="s">
        <v>7774</v>
      </c>
      <c r="N67" s="26" t="s">
        <v>29</v>
      </c>
      <c r="O67" s="26" t="s">
        <v>770</v>
      </c>
      <c r="P67" s="26" t="s">
        <v>7767</v>
      </c>
      <c r="Q67" s="29">
        <v>43533</v>
      </c>
      <c r="R67" s="26" t="s">
        <v>317</v>
      </c>
      <c r="S67" s="1">
        <v>449190</v>
      </c>
      <c r="T67" s="1" t="s">
        <v>771</v>
      </c>
      <c r="U67" s="1" t="str">
        <f>IF(COUNTIF('Dinçer Araçları - 40 Fiorino'!$A$2:$A$41,Table1[[#This Row],[Plaka]])&gt;0,"Dinçer 40","-")</f>
        <v>-</v>
      </c>
      <c r="V67" s="1" t="str">
        <f>IF(COUNTIF('Dinçer Araçları - 100 Fiorino'!$A$2:$A$101,Table1[[#This Row],[Plaka]])&gt;0,"Dinçer 100","-")</f>
        <v>Dinçer 100</v>
      </c>
      <c r="W67" s="5" t="str">
        <f>IF(COUNTIF(Table3[PLAKA],Table1[[#This Row],[Plaka]])&gt;0,"Dinçer Motosiklet","-")</f>
        <v>-</v>
      </c>
    </row>
    <row r="68" spans="1:23" x14ac:dyDescent="0.2">
      <c r="A68" s="21" t="s">
        <v>4221</v>
      </c>
      <c r="B68" s="26" t="s">
        <v>4222</v>
      </c>
      <c r="C68" s="26" t="s">
        <v>4223</v>
      </c>
      <c r="D68" s="26" t="s">
        <v>23</v>
      </c>
      <c r="E68" s="10">
        <v>43166</v>
      </c>
      <c r="F68" s="10">
        <v>43166</v>
      </c>
      <c r="G68" s="26" t="s">
        <v>117</v>
      </c>
      <c r="H68" s="26" t="s">
        <v>63</v>
      </c>
      <c r="I68" s="26">
        <v>225</v>
      </c>
      <c r="J68" s="26" t="s">
        <v>64</v>
      </c>
      <c r="K68" s="26">
        <v>2018</v>
      </c>
      <c r="L68" s="26" t="s">
        <v>65</v>
      </c>
      <c r="M68" s="26" t="s">
        <v>7774</v>
      </c>
      <c r="N68" s="26" t="s">
        <v>29</v>
      </c>
      <c r="O68" s="26" t="s">
        <v>4224</v>
      </c>
      <c r="P68" s="26" t="s">
        <v>4225</v>
      </c>
      <c r="Q68" s="29">
        <v>43906</v>
      </c>
      <c r="R68" s="26" t="s">
        <v>317</v>
      </c>
      <c r="S68" s="1">
        <v>449364</v>
      </c>
      <c r="T68" s="1" t="s">
        <v>4226</v>
      </c>
      <c r="U68" s="1" t="str">
        <f>IF(COUNTIF('Dinçer Araçları - 40 Fiorino'!$A$2:$A$41,Table1[[#This Row],[Plaka]])&gt;0,"Dinçer 40","-")</f>
        <v>-</v>
      </c>
      <c r="V68" s="1" t="str">
        <f>IF(COUNTIF('Dinçer Araçları - 100 Fiorino'!$A$2:$A$101,Table1[[#This Row],[Plaka]])&gt;0,"Dinçer 100","-")</f>
        <v>Dinçer 100</v>
      </c>
      <c r="W68" s="5" t="str">
        <f>IF(COUNTIF(Table3[PLAKA],Table1[[#This Row],[Plaka]])&gt;0,"Dinçer Motosiklet","-")</f>
        <v>-</v>
      </c>
    </row>
    <row r="69" spans="1:23" x14ac:dyDescent="0.2">
      <c r="A69" s="21" t="s">
        <v>606</v>
      </c>
      <c r="B69" s="26" t="s">
        <v>602</v>
      </c>
      <c r="C69" s="26" t="s">
        <v>520</v>
      </c>
      <c r="D69" s="26" t="s">
        <v>23</v>
      </c>
      <c r="E69" s="10">
        <v>43166</v>
      </c>
      <c r="F69" s="10">
        <v>43166</v>
      </c>
      <c r="G69" s="26" t="s">
        <v>117</v>
      </c>
      <c r="H69" s="26" t="s">
        <v>63</v>
      </c>
      <c r="I69" s="26">
        <v>225</v>
      </c>
      <c r="J69" s="26" t="s">
        <v>64</v>
      </c>
      <c r="K69" s="26">
        <v>2018</v>
      </c>
      <c r="L69" s="26" t="s">
        <v>65</v>
      </c>
      <c r="M69" s="26" t="s">
        <v>7774</v>
      </c>
      <c r="N69" s="26" t="s">
        <v>29</v>
      </c>
      <c r="O69" s="26" t="s">
        <v>607</v>
      </c>
      <c r="P69" s="26" t="s">
        <v>608</v>
      </c>
      <c r="Q69" s="29"/>
      <c r="R69" s="26"/>
      <c r="S69" s="1"/>
      <c r="T69" s="1" t="s">
        <v>609</v>
      </c>
      <c r="U69" s="1" t="str">
        <f>IF(COUNTIF('Dinçer Araçları - 40 Fiorino'!$A$2:$A$41,Table1[[#This Row],[Plaka]])&gt;0,"Dinçer 40","-")</f>
        <v>-</v>
      </c>
      <c r="V69" s="1" t="str">
        <f>IF(COUNTIF('Dinçer Araçları - 100 Fiorino'!$A$2:$A$101,Table1[[#This Row],[Plaka]])&gt;0,"Dinçer 100","-")</f>
        <v>Dinçer 100</v>
      </c>
      <c r="W69" s="5" t="str">
        <f>IF(COUNTIF(Table3[PLAKA],Table1[[#This Row],[Plaka]])&gt;0,"Dinçer Motosiklet","-")</f>
        <v>-</v>
      </c>
    </row>
    <row r="70" spans="1:23" x14ac:dyDescent="0.2">
      <c r="A70" s="21" t="s">
        <v>1902</v>
      </c>
      <c r="B70" s="26" t="s">
        <v>1903</v>
      </c>
      <c r="C70" s="26" t="s">
        <v>40</v>
      </c>
      <c r="D70" s="26" t="s">
        <v>23</v>
      </c>
      <c r="E70" s="10">
        <v>43166</v>
      </c>
      <c r="F70" s="10">
        <v>43166</v>
      </c>
      <c r="G70" s="26" t="s">
        <v>117</v>
      </c>
      <c r="H70" s="26" t="s">
        <v>63</v>
      </c>
      <c r="I70" s="26">
        <v>225</v>
      </c>
      <c r="J70" s="26" t="s">
        <v>64</v>
      </c>
      <c r="K70" s="26">
        <v>2018</v>
      </c>
      <c r="L70" s="26" t="s">
        <v>65</v>
      </c>
      <c r="M70" s="26" t="s">
        <v>7774</v>
      </c>
      <c r="N70" s="26" t="s">
        <v>29</v>
      </c>
      <c r="O70" s="26" t="s">
        <v>1904</v>
      </c>
      <c r="P70" s="26" t="s">
        <v>1905</v>
      </c>
      <c r="Q70" s="29">
        <v>43536</v>
      </c>
      <c r="R70" s="26" t="s">
        <v>317</v>
      </c>
      <c r="S70" s="1">
        <v>449217</v>
      </c>
      <c r="T70" s="1" t="s">
        <v>1906</v>
      </c>
      <c r="U70" s="1" t="str">
        <f>IF(COUNTIF('Dinçer Araçları - 40 Fiorino'!$A$2:$A$41,Table1[[#This Row],[Plaka]])&gt;0,"Dinçer 40","-")</f>
        <v>-</v>
      </c>
      <c r="V70" s="1" t="str">
        <f>IF(COUNTIF('Dinçer Araçları - 100 Fiorino'!$A$2:$A$101,Table1[[#This Row],[Plaka]])&gt;0,"Dinçer 100","-")</f>
        <v>Dinçer 100</v>
      </c>
      <c r="W70" s="5" t="str">
        <f>IF(COUNTIF(Table3[PLAKA],Table1[[#This Row],[Plaka]])&gt;0,"Dinçer Motosiklet","-")</f>
        <v>-</v>
      </c>
    </row>
    <row r="71" spans="1:23" x14ac:dyDescent="0.2">
      <c r="A71" s="21" t="s">
        <v>5661</v>
      </c>
      <c r="B71" s="26" t="s">
        <v>5645</v>
      </c>
      <c r="C71" s="26" t="s">
        <v>5575</v>
      </c>
      <c r="D71" s="26" t="s">
        <v>23</v>
      </c>
      <c r="E71" s="10">
        <v>43166</v>
      </c>
      <c r="F71" s="10">
        <v>43166</v>
      </c>
      <c r="G71" s="26" t="s">
        <v>117</v>
      </c>
      <c r="H71" s="26" t="s">
        <v>63</v>
      </c>
      <c r="I71" s="26">
        <v>225</v>
      </c>
      <c r="J71" s="26" t="s">
        <v>64</v>
      </c>
      <c r="K71" s="26">
        <v>2018</v>
      </c>
      <c r="L71" s="26" t="s">
        <v>65</v>
      </c>
      <c r="M71" s="26" t="s">
        <v>7774</v>
      </c>
      <c r="N71" s="26" t="s">
        <v>29</v>
      </c>
      <c r="O71" s="26" t="s">
        <v>5662</v>
      </c>
      <c r="P71" s="26" t="s">
        <v>5663</v>
      </c>
      <c r="Q71" s="29">
        <v>43537</v>
      </c>
      <c r="R71" s="26" t="s">
        <v>317</v>
      </c>
      <c r="S71" s="1">
        <v>449266</v>
      </c>
      <c r="T71" s="1" t="s">
        <v>5664</v>
      </c>
      <c r="U71" s="1" t="str">
        <f>IF(COUNTIF('Dinçer Araçları - 40 Fiorino'!$A$2:$A$41,Table1[[#This Row],[Plaka]])&gt;0,"Dinçer 40","-")</f>
        <v>-</v>
      </c>
      <c r="V71" s="1" t="str">
        <f>IF(COUNTIF('Dinçer Araçları - 100 Fiorino'!$A$2:$A$101,Table1[[#This Row],[Plaka]])&gt;0,"Dinçer 100","-")</f>
        <v>Dinçer 100</v>
      </c>
      <c r="W71" s="5" t="str">
        <f>IF(COUNTIF(Table3[PLAKA],Table1[[#This Row],[Plaka]])&gt;0,"Dinçer Motosiklet","-")</f>
        <v>-</v>
      </c>
    </row>
    <row r="72" spans="1:23" x14ac:dyDescent="0.2">
      <c r="A72" s="21" t="s">
        <v>4722</v>
      </c>
      <c r="B72" s="26" t="s">
        <v>4713</v>
      </c>
      <c r="C72" s="26" t="s">
        <v>4714</v>
      </c>
      <c r="D72" s="26" t="s">
        <v>23</v>
      </c>
      <c r="E72" s="10">
        <v>43166</v>
      </c>
      <c r="F72" s="10">
        <v>43166</v>
      </c>
      <c r="G72" s="26" t="s">
        <v>117</v>
      </c>
      <c r="H72" s="26" t="s">
        <v>63</v>
      </c>
      <c r="I72" s="26">
        <v>225</v>
      </c>
      <c r="J72" s="26" t="s">
        <v>64</v>
      </c>
      <c r="K72" s="26">
        <v>2018</v>
      </c>
      <c r="L72" s="26" t="s">
        <v>65</v>
      </c>
      <c r="M72" s="26" t="s">
        <v>7774</v>
      </c>
      <c r="N72" s="26" t="s">
        <v>29</v>
      </c>
      <c r="O72" s="26" t="s">
        <v>4723</v>
      </c>
      <c r="P72" s="26" t="s">
        <v>4724</v>
      </c>
      <c r="Q72" s="29">
        <v>43925</v>
      </c>
      <c r="R72" s="26" t="s">
        <v>317</v>
      </c>
      <c r="S72" s="1">
        <v>449215</v>
      </c>
      <c r="T72" s="1" t="s">
        <v>4725</v>
      </c>
      <c r="U72" s="1" t="str">
        <f>IF(COUNTIF('Dinçer Araçları - 40 Fiorino'!$A$2:$A$41,Table1[[#This Row],[Plaka]])&gt;0,"Dinçer 40","-")</f>
        <v>-</v>
      </c>
      <c r="V72" s="1" t="str">
        <f>IF(COUNTIF('Dinçer Araçları - 100 Fiorino'!$A$2:$A$101,Table1[[#This Row],[Plaka]])&gt;0,"Dinçer 100","-")</f>
        <v>Dinçer 100</v>
      </c>
      <c r="W72" s="5" t="str">
        <f>IF(COUNTIF(Table3[PLAKA],Table1[[#This Row],[Plaka]])&gt;0,"Dinçer Motosiklet","-")</f>
        <v>-</v>
      </c>
    </row>
    <row r="73" spans="1:23" x14ac:dyDescent="0.2">
      <c r="A73" s="21" t="s">
        <v>4602</v>
      </c>
      <c r="B73" s="26" t="s">
        <v>4603</v>
      </c>
      <c r="C73" s="26" t="s">
        <v>4604</v>
      </c>
      <c r="D73" s="26" t="s">
        <v>23</v>
      </c>
      <c r="E73" s="10">
        <v>43166</v>
      </c>
      <c r="F73" s="10">
        <v>43166</v>
      </c>
      <c r="G73" s="26" t="s">
        <v>117</v>
      </c>
      <c r="H73" s="26" t="s">
        <v>63</v>
      </c>
      <c r="I73" s="26">
        <v>225</v>
      </c>
      <c r="J73" s="26" t="s">
        <v>64</v>
      </c>
      <c r="K73" s="26">
        <v>2018</v>
      </c>
      <c r="L73" s="26" t="s">
        <v>65</v>
      </c>
      <c r="M73" s="26" t="s">
        <v>7774</v>
      </c>
      <c r="N73" s="26" t="s">
        <v>29</v>
      </c>
      <c r="O73" s="26" t="s">
        <v>4605</v>
      </c>
      <c r="P73" s="26" t="s">
        <v>4606</v>
      </c>
      <c r="Q73" s="29">
        <v>43533</v>
      </c>
      <c r="R73" s="26" t="s">
        <v>317</v>
      </c>
      <c r="S73" s="1">
        <v>449191</v>
      </c>
      <c r="T73" s="1" t="s">
        <v>4607</v>
      </c>
      <c r="U73" s="1" t="str">
        <f>IF(COUNTIF('Dinçer Araçları - 40 Fiorino'!$A$2:$A$41,Table1[[#This Row],[Plaka]])&gt;0,"Dinçer 40","-")</f>
        <v>-</v>
      </c>
      <c r="V73" s="1" t="str">
        <f>IF(COUNTIF('Dinçer Araçları - 100 Fiorino'!$A$2:$A$101,Table1[[#This Row],[Plaka]])&gt;0,"Dinçer 100","-")</f>
        <v>Dinçer 100</v>
      </c>
      <c r="W73" s="5" t="str">
        <f>IF(COUNTIF(Table3[PLAKA],Table1[[#This Row],[Plaka]])&gt;0,"Dinçer Motosiklet","-")</f>
        <v>-</v>
      </c>
    </row>
    <row r="74" spans="1:23" x14ac:dyDescent="0.2">
      <c r="A74" s="21" t="s">
        <v>4227</v>
      </c>
      <c r="B74" s="26" t="s">
        <v>4222</v>
      </c>
      <c r="C74" s="26" t="s">
        <v>4223</v>
      </c>
      <c r="D74" s="26" t="s">
        <v>23</v>
      </c>
      <c r="E74" s="10">
        <v>43166</v>
      </c>
      <c r="F74" s="10">
        <v>43166</v>
      </c>
      <c r="G74" s="26" t="s">
        <v>117</v>
      </c>
      <c r="H74" s="26" t="s">
        <v>63</v>
      </c>
      <c r="I74" s="26">
        <v>225</v>
      </c>
      <c r="J74" s="26" t="s">
        <v>64</v>
      </c>
      <c r="K74" s="26">
        <v>2018</v>
      </c>
      <c r="L74" s="26" t="s">
        <v>65</v>
      </c>
      <c r="M74" s="26" t="s">
        <v>7774</v>
      </c>
      <c r="N74" s="26" t="s">
        <v>29</v>
      </c>
      <c r="O74" s="26" t="s">
        <v>4228</v>
      </c>
      <c r="P74" s="26" t="s">
        <v>4229</v>
      </c>
      <c r="Q74" s="29">
        <v>43908</v>
      </c>
      <c r="R74" s="26" t="s">
        <v>317</v>
      </c>
      <c r="S74" s="1">
        <v>449271</v>
      </c>
      <c r="T74" s="1" t="s">
        <v>4230</v>
      </c>
      <c r="U74" s="1" t="str">
        <f>IF(COUNTIF('Dinçer Araçları - 40 Fiorino'!$A$2:$A$41,Table1[[#This Row],[Plaka]])&gt;0,"Dinçer 40","-")</f>
        <v>-</v>
      </c>
      <c r="V74" s="1" t="str">
        <f>IF(COUNTIF('Dinçer Araçları - 100 Fiorino'!$A$2:$A$101,Table1[[#This Row],[Plaka]])&gt;0,"Dinçer 100","-")</f>
        <v>Dinçer 100</v>
      </c>
      <c r="W74" s="5" t="str">
        <f>IF(COUNTIF(Table3[PLAKA],Table1[[#This Row],[Plaka]])&gt;0,"Dinçer Motosiklet","-")</f>
        <v>-</v>
      </c>
    </row>
    <row r="75" spans="1:23" x14ac:dyDescent="0.2">
      <c r="A75" s="21" t="s">
        <v>772</v>
      </c>
      <c r="B75" s="26" t="s">
        <v>768</v>
      </c>
      <c r="C75" s="26" t="s">
        <v>769</v>
      </c>
      <c r="D75" s="26" t="s">
        <v>23</v>
      </c>
      <c r="E75" s="10">
        <v>42880</v>
      </c>
      <c r="F75" s="10">
        <v>42880</v>
      </c>
      <c r="G75" s="26" t="s">
        <v>769</v>
      </c>
      <c r="H75" s="26" t="s">
        <v>24</v>
      </c>
      <c r="I75" s="26" t="s">
        <v>25</v>
      </c>
      <c r="J75" s="26" t="s">
        <v>26</v>
      </c>
      <c r="K75" s="26">
        <v>2017</v>
      </c>
      <c r="L75" s="26" t="s">
        <v>27</v>
      </c>
      <c r="M75" s="26" t="s">
        <v>28</v>
      </c>
      <c r="N75" s="26" t="s">
        <v>29</v>
      </c>
      <c r="O75" s="26" t="s">
        <v>773</v>
      </c>
      <c r="P75" s="26" t="s">
        <v>774</v>
      </c>
      <c r="Q75" s="29">
        <v>43913</v>
      </c>
      <c r="R75" s="26" t="s">
        <v>775</v>
      </c>
      <c r="S75" s="1">
        <v>659530</v>
      </c>
      <c r="T75" s="1" t="s">
        <v>776</v>
      </c>
      <c r="U75" s="1" t="str">
        <f>IF(COUNTIF('Dinçer Araçları - 40 Fiorino'!$A$2:$A$41,Table1[[#This Row],[Plaka]])&gt;0,"Dinçer 40","-")</f>
        <v>-</v>
      </c>
      <c r="V75" s="1" t="str">
        <f>IF(COUNTIF('Dinçer Araçları - 100 Fiorino'!$A$2:$A$101,Table1[[#This Row],[Plaka]])&gt;0,"Dinçer 100","-")</f>
        <v>-</v>
      </c>
      <c r="W75" s="5" t="str">
        <f>IF(COUNTIF(Table3[PLAKA],Table1[[#This Row],[Plaka]])&gt;0,"Dinçer Motosiklet","-")</f>
        <v>-</v>
      </c>
    </row>
    <row r="76" spans="1:23" x14ac:dyDescent="0.2">
      <c r="A76" s="21" t="s">
        <v>5892</v>
      </c>
      <c r="B76" s="26" t="s">
        <v>5889</v>
      </c>
      <c r="C76" s="26" t="s">
        <v>5853</v>
      </c>
      <c r="D76" s="26" t="s">
        <v>23</v>
      </c>
      <c r="E76" s="10">
        <v>43171</v>
      </c>
      <c r="F76" s="10">
        <v>43171</v>
      </c>
      <c r="G76" s="26" t="s">
        <v>117</v>
      </c>
      <c r="H76" s="26" t="s">
        <v>63</v>
      </c>
      <c r="I76" s="26">
        <v>225</v>
      </c>
      <c r="J76" s="26" t="s">
        <v>64</v>
      </c>
      <c r="K76" s="26">
        <v>2018</v>
      </c>
      <c r="L76" s="26" t="s">
        <v>65</v>
      </c>
      <c r="M76" s="26" t="s">
        <v>7774</v>
      </c>
      <c r="N76" s="26" t="s">
        <v>29</v>
      </c>
      <c r="O76" s="26" t="s">
        <v>5893</v>
      </c>
      <c r="P76" s="26" t="s">
        <v>5894</v>
      </c>
      <c r="Q76" s="29">
        <v>43539</v>
      </c>
      <c r="R76" s="26" t="s">
        <v>317</v>
      </c>
      <c r="S76" s="1">
        <v>449365</v>
      </c>
      <c r="T76" s="1" t="s">
        <v>8108</v>
      </c>
      <c r="U76" s="1" t="str">
        <f>IF(COUNTIF('Dinçer Araçları - 40 Fiorino'!$A$2:$A$41,Table1[[#This Row],[Plaka]])&gt;0,"Dinçer 40","-")</f>
        <v>-</v>
      </c>
      <c r="V76" s="1" t="str">
        <f>IF(COUNTIF('Dinçer Araçları - 100 Fiorino'!$A$2:$A$101,Table1[[#This Row],[Plaka]])&gt;0,"Dinçer 100","-")</f>
        <v>Dinçer 100</v>
      </c>
      <c r="W76" s="5" t="str">
        <f>IF(COUNTIF(Table3[PLAKA],Table1[[#This Row],[Plaka]])&gt;0,"Dinçer Motosiklet","-")</f>
        <v>-</v>
      </c>
    </row>
    <row r="77" spans="1:23" x14ac:dyDescent="0.2">
      <c r="A77" s="21" t="s">
        <v>6936</v>
      </c>
      <c r="B77" s="26" t="s">
        <v>6886</v>
      </c>
      <c r="C77" s="26" t="s">
        <v>2829</v>
      </c>
      <c r="D77" s="26" t="s">
        <v>23</v>
      </c>
      <c r="E77" s="10">
        <v>43171</v>
      </c>
      <c r="F77" s="10">
        <v>43171</v>
      </c>
      <c r="G77" s="26" t="s">
        <v>117</v>
      </c>
      <c r="H77" s="26" t="s">
        <v>63</v>
      </c>
      <c r="I77" s="26">
        <v>225</v>
      </c>
      <c r="J77" s="26" t="s">
        <v>64</v>
      </c>
      <c r="K77" s="26">
        <v>2018</v>
      </c>
      <c r="L77" s="26" t="s">
        <v>65</v>
      </c>
      <c r="M77" s="26" t="s">
        <v>7774</v>
      </c>
      <c r="N77" s="26" t="s">
        <v>29</v>
      </c>
      <c r="O77" s="26" t="s">
        <v>6937</v>
      </c>
      <c r="P77" s="26" t="s">
        <v>7765</v>
      </c>
      <c r="Q77" s="29">
        <v>43906</v>
      </c>
      <c r="R77" s="26" t="s">
        <v>317</v>
      </c>
      <c r="S77" s="1">
        <v>449366</v>
      </c>
      <c r="T77" s="1" t="s">
        <v>6938</v>
      </c>
      <c r="U77" s="1" t="str">
        <f>IF(COUNTIF('Dinçer Araçları - 40 Fiorino'!$A$2:$A$41,Table1[[#This Row],[Plaka]])&gt;0,"Dinçer 40","-")</f>
        <v>-</v>
      </c>
      <c r="V77" s="1" t="str">
        <f>IF(COUNTIF('Dinçer Araçları - 100 Fiorino'!$A$2:$A$101,Table1[[#This Row],[Plaka]])&gt;0,"Dinçer 100","-")</f>
        <v>Dinçer 100</v>
      </c>
      <c r="W77" s="5" t="str">
        <f>IF(COUNTIF(Table3[PLAKA],Table1[[#This Row],[Plaka]])&gt;0,"Dinçer Motosiklet","-")</f>
        <v>-</v>
      </c>
    </row>
    <row r="78" spans="1:23" x14ac:dyDescent="0.2">
      <c r="A78" s="21" t="s">
        <v>5744</v>
      </c>
      <c r="B78" s="26" t="s">
        <v>5739</v>
      </c>
      <c r="C78" s="26" t="s">
        <v>5740</v>
      </c>
      <c r="D78" s="26" t="s">
        <v>23</v>
      </c>
      <c r="E78" s="10">
        <v>43175</v>
      </c>
      <c r="F78" s="10">
        <v>43175</v>
      </c>
      <c r="G78" s="26" t="s">
        <v>117</v>
      </c>
      <c r="H78" s="26" t="s">
        <v>63</v>
      </c>
      <c r="I78" s="26">
        <v>225</v>
      </c>
      <c r="J78" s="26" t="s">
        <v>64</v>
      </c>
      <c r="K78" s="26">
        <v>2018</v>
      </c>
      <c r="L78" s="26" t="s">
        <v>65</v>
      </c>
      <c r="M78" s="26" t="s">
        <v>7774</v>
      </c>
      <c r="N78" s="26" t="s">
        <v>29</v>
      </c>
      <c r="O78" s="26" t="s">
        <v>5745</v>
      </c>
      <c r="P78" s="26" t="s">
        <v>5746</v>
      </c>
      <c r="Q78" s="29">
        <v>43543</v>
      </c>
      <c r="R78" s="26" t="s">
        <v>317</v>
      </c>
      <c r="S78" s="1">
        <v>449411</v>
      </c>
      <c r="T78" s="1" t="s">
        <v>8095</v>
      </c>
      <c r="U78" s="1" t="str">
        <f>IF(COUNTIF('Dinçer Araçları - 40 Fiorino'!$A$2:$A$41,Table1[[#This Row],[Plaka]])&gt;0,"Dinçer 40","-")</f>
        <v>-</v>
      </c>
      <c r="V78" s="1" t="str">
        <f>IF(COUNTIF('Dinçer Araçları - 100 Fiorino'!$A$2:$A$101,Table1[[#This Row],[Plaka]])&gt;0,"Dinçer 100","-")</f>
        <v>Dinçer 100</v>
      </c>
      <c r="W78" s="5" t="str">
        <f>IF(COUNTIF(Table3[PLAKA],Table1[[#This Row],[Plaka]])&gt;0,"Dinçer Motosiklet","-")</f>
        <v>-</v>
      </c>
    </row>
    <row r="79" spans="1:23" x14ac:dyDescent="0.2">
      <c r="A79" s="21" t="s">
        <v>5583</v>
      </c>
      <c r="B79" s="26" t="s">
        <v>5574</v>
      </c>
      <c r="C79" s="26" t="s">
        <v>5575</v>
      </c>
      <c r="D79" s="26" t="s">
        <v>23</v>
      </c>
      <c r="E79" s="10">
        <v>43175</v>
      </c>
      <c r="F79" s="10">
        <v>43175</v>
      </c>
      <c r="G79" s="26" t="s">
        <v>117</v>
      </c>
      <c r="H79" s="26" t="s">
        <v>63</v>
      </c>
      <c r="I79" s="26">
        <v>225</v>
      </c>
      <c r="J79" s="26" t="s">
        <v>64</v>
      </c>
      <c r="K79" s="26">
        <v>2017</v>
      </c>
      <c r="L79" s="26" t="s">
        <v>65</v>
      </c>
      <c r="M79" s="26" t="s">
        <v>7774</v>
      </c>
      <c r="N79" s="26" t="s">
        <v>29</v>
      </c>
      <c r="O79" s="26" t="s">
        <v>5584</v>
      </c>
      <c r="P79" s="26" t="s">
        <v>5585</v>
      </c>
      <c r="Q79" s="29">
        <v>43543</v>
      </c>
      <c r="R79" s="26" t="s">
        <v>317</v>
      </c>
      <c r="S79" s="1">
        <v>559422</v>
      </c>
      <c r="T79" s="1" t="s">
        <v>5586</v>
      </c>
      <c r="U79" s="1" t="str">
        <f>IF(COUNTIF('Dinçer Araçları - 40 Fiorino'!$A$2:$A$41,Table1[[#This Row],[Plaka]])&gt;0,"Dinçer 40","-")</f>
        <v>-</v>
      </c>
      <c r="V79" s="1" t="str">
        <f>IF(COUNTIF('Dinçer Araçları - 100 Fiorino'!$A$2:$A$101,Table1[[#This Row],[Plaka]])&gt;0,"Dinçer 100","-")</f>
        <v>Dinçer 100</v>
      </c>
      <c r="W79" s="5" t="str">
        <f>IF(COUNTIF(Table3[PLAKA],Table1[[#This Row],[Plaka]])&gt;0,"Dinçer Motosiklet","-")</f>
        <v>-</v>
      </c>
    </row>
    <row r="80" spans="1:23" x14ac:dyDescent="0.2">
      <c r="A80" s="21" t="s">
        <v>4608</v>
      </c>
      <c r="B80" s="26" t="s">
        <v>4603</v>
      </c>
      <c r="C80" s="26" t="s">
        <v>4604</v>
      </c>
      <c r="D80" s="26" t="s">
        <v>23</v>
      </c>
      <c r="E80" s="10">
        <v>43179</v>
      </c>
      <c r="F80" s="10">
        <v>43179</v>
      </c>
      <c r="G80" s="26" t="s">
        <v>117</v>
      </c>
      <c r="H80" s="26" t="s">
        <v>63</v>
      </c>
      <c r="I80" s="26">
        <v>225</v>
      </c>
      <c r="J80" s="26" t="s">
        <v>64</v>
      </c>
      <c r="K80" s="26">
        <v>2018</v>
      </c>
      <c r="L80" s="26" t="s">
        <v>65</v>
      </c>
      <c r="M80" s="26" t="s">
        <v>7774</v>
      </c>
      <c r="N80" s="26" t="s">
        <v>29</v>
      </c>
      <c r="O80" s="26" t="s">
        <v>4609</v>
      </c>
      <c r="P80" s="26" t="s">
        <v>4610</v>
      </c>
      <c r="Q80" s="29">
        <v>43559</v>
      </c>
      <c r="R80" s="26" t="s">
        <v>317</v>
      </c>
      <c r="S80" s="1">
        <v>449982</v>
      </c>
      <c r="T80" s="1" t="s">
        <v>4611</v>
      </c>
      <c r="U80" s="1" t="str">
        <f>IF(COUNTIF('Dinçer Araçları - 40 Fiorino'!$A$2:$A$41,Table1[[#This Row],[Plaka]])&gt;0,"Dinçer 40","-")</f>
        <v>-</v>
      </c>
      <c r="V80" s="1" t="str">
        <f>IF(COUNTIF('Dinçer Araçları - 100 Fiorino'!$A$2:$A$101,Table1[[#This Row],[Plaka]])&gt;0,"Dinçer 100","-")</f>
        <v>Dinçer 100</v>
      </c>
      <c r="W80" s="5" t="str">
        <f>IF(COUNTIF(Table3[PLAKA],Table1[[#This Row],[Plaka]])&gt;0,"Dinçer Motosiklet","-")</f>
        <v>-</v>
      </c>
    </row>
    <row r="81" spans="1:23" x14ac:dyDescent="0.2">
      <c r="A81" s="21" t="s">
        <v>4204</v>
      </c>
      <c r="B81" s="26" t="s">
        <v>4205</v>
      </c>
      <c r="C81" s="26" t="s">
        <v>4206</v>
      </c>
      <c r="D81" s="26" t="s">
        <v>23</v>
      </c>
      <c r="E81" s="10">
        <v>43161</v>
      </c>
      <c r="F81" s="10">
        <v>43179</v>
      </c>
      <c r="G81" s="26" t="s">
        <v>117</v>
      </c>
      <c r="H81" s="26" t="s">
        <v>63</v>
      </c>
      <c r="I81" s="26">
        <v>225</v>
      </c>
      <c r="J81" s="26" t="s">
        <v>64</v>
      </c>
      <c r="K81" s="26">
        <v>2018</v>
      </c>
      <c r="L81" s="26" t="s">
        <v>65</v>
      </c>
      <c r="M81" s="26" t="s">
        <v>7774</v>
      </c>
      <c r="N81" s="26" t="s">
        <v>29</v>
      </c>
      <c r="O81" s="26" t="s">
        <v>4207</v>
      </c>
      <c r="P81" s="26" t="s">
        <v>4208</v>
      </c>
      <c r="Q81" s="29">
        <v>43558</v>
      </c>
      <c r="R81" s="26" t="s">
        <v>317</v>
      </c>
      <c r="S81" s="1">
        <v>449956</v>
      </c>
      <c r="T81" s="1" t="s">
        <v>4209</v>
      </c>
      <c r="U81" s="1" t="str">
        <f>IF(COUNTIF('Dinçer Araçları - 40 Fiorino'!$A$2:$A$41,Table1[[#This Row],[Plaka]])&gt;0,"Dinçer 40","-")</f>
        <v>-</v>
      </c>
      <c r="V81" s="1" t="str">
        <f>IF(COUNTIF('Dinçer Araçları - 100 Fiorino'!$A$2:$A$101,Table1[[#This Row],[Plaka]])&gt;0,"Dinçer 100","-")</f>
        <v>Dinçer 100</v>
      </c>
      <c r="W81" s="5" t="str">
        <f>IF(COUNTIF(Table3[PLAKA],Table1[[#This Row],[Plaka]])&gt;0,"Dinçer Motosiklet","-")</f>
        <v>-</v>
      </c>
    </row>
    <row r="82" spans="1:23" x14ac:dyDescent="0.2">
      <c r="A82" s="21" t="s">
        <v>4813</v>
      </c>
      <c r="B82" s="26" t="s">
        <v>4798</v>
      </c>
      <c r="C82" s="26" t="s">
        <v>4714</v>
      </c>
      <c r="D82" s="26" t="s">
        <v>23</v>
      </c>
      <c r="E82" s="10">
        <v>43181</v>
      </c>
      <c r="F82" s="10">
        <v>43181</v>
      </c>
      <c r="G82" s="26" t="s">
        <v>4714</v>
      </c>
      <c r="H82" s="26" t="s">
        <v>63</v>
      </c>
      <c r="I82" s="26">
        <v>225</v>
      </c>
      <c r="J82" s="26" t="s">
        <v>64</v>
      </c>
      <c r="K82" s="26">
        <v>2018</v>
      </c>
      <c r="L82" s="26" t="s">
        <v>65</v>
      </c>
      <c r="M82" s="26" t="s">
        <v>7774</v>
      </c>
      <c r="N82" s="26" t="s">
        <v>29</v>
      </c>
      <c r="O82" s="26" t="s">
        <v>4814</v>
      </c>
      <c r="P82" s="26" t="s">
        <v>4815</v>
      </c>
      <c r="Q82" s="29">
        <v>43993</v>
      </c>
      <c r="R82" s="26" t="s">
        <v>317</v>
      </c>
      <c r="S82" s="1">
        <v>449986</v>
      </c>
      <c r="T82" s="1" t="s">
        <v>4816</v>
      </c>
      <c r="U82" s="1" t="str">
        <f>IF(COUNTIF('Dinçer Araçları - 40 Fiorino'!$A$2:$A$41,Table1[[#This Row],[Plaka]])&gt;0,"Dinçer 40","-")</f>
        <v>-</v>
      </c>
      <c r="V82" s="1" t="str">
        <f>IF(COUNTIF('Dinçer Araçları - 100 Fiorino'!$A$2:$A$101,Table1[[#This Row],[Plaka]])&gt;0,"Dinçer 100","-")</f>
        <v>Dinçer 100</v>
      </c>
      <c r="W82" s="5" t="str">
        <f>IF(COUNTIF(Table3[PLAKA],Table1[[#This Row],[Plaka]])&gt;0,"Dinçer Motosiklet","-")</f>
        <v>-</v>
      </c>
    </row>
    <row r="83" spans="1:23" x14ac:dyDescent="0.2">
      <c r="A83" s="21" t="s">
        <v>5511</v>
      </c>
      <c r="B83" s="26" t="s">
        <v>5512</v>
      </c>
      <c r="C83" s="26" t="s">
        <v>5513</v>
      </c>
      <c r="D83" s="26" t="s">
        <v>23</v>
      </c>
      <c r="E83" s="10">
        <v>43179</v>
      </c>
      <c r="F83" s="10">
        <v>43179</v>
      </c>
      <c r="G83" s="26" t="s">
        <v>117</v>
      </c>
      <c r="H83" s="26" t="s">
        <v>63</v>
      </c>
      <c r="I83" s="26">
        <v>225</v>
      </c>
      <c r="J83" s="26" t="s">
        <v>64</v>
      </c>
      <c r="K83" s="26">
        <v>2018</v>
      </c>
      <c r="L83" s="26" t="s">
        <v>65</v>
      </c>
      <c r="M83" s="26" t="s">
        <v>7774</v>
      </c>
      <c r="N83" s="26" t="s">
        <v>29</v>
      </c>
      <c r="O83" s="26" t="s">
        <v>5514</v>
      </c>
      <c r="P83" s="26" t="s">
        <v>5515</v>
      </c>
      <c r="Q83" s="29">
        <v>43558</v>
      </c>
      <c r="R83" s="26" t="s">
        <v>317</v>
      </c>
      <c r="S83" s="1">
        <v>449945</v>
      </c>
      <c r="T83" s="1" t="s">
        <v>5516</v>
      </c>
      <c r="U83" s="1" t="str">
        <f>IF(COUNTIF('Dinçer Araçları - 40 Fiorino'!$A$2:$A$41,Table1[[#This Row],[Plaka]])&gt;0,"Dinçer 40","-")</f>
        <v>-</v>
      </c>
      <c r="V83" s="1" t="str">
        <f>IF(COUNTIF('Dinçer Araçları - 100 Fiorino'!$A$2:$A$101,Table1[[#This Row],[Plaka]])&gt;0,"Dinçer 100","-")</f>
        <v>Dinçer 100</v>
      </c>
      <c r="W83" s="5" t="str">
        <f>IF(COUNTIF(Table3[PLAKA],Table1[[#This Row],[Plaka]])&gt;0,"Dinçer Motosiklet","-")</f>
        <v>-</v>
      </c>
    </row>
    <row r="84" spans="1:23" x14ac:dyDescent="0.2">
      <c r="A84" s="21" t="s">
        <v>394</v>
      </c>
      <c r="B84" s="26" t="s">
        <v>395</v>
      </c>
      <c r="C84" s="26" t="s">
        <v>396</v>
      </c>
      <c r="D84" s="26" t="s">
        <v>23</v>
      </c>
      <c r="E84" s="10">
        <v>43179</v>
      </c>
      <c r="F84" s="10">
        <v>43179</v>
      </c>
      <c r="G84" s="26" t="s">
        <v>117</v>
      </c>
      <c r="H84" s="26" t="s">
        <v>63</v>
      </c>
      <c r="I84" s="26">
        <v>225</v>
      </c>
      <c r="J84" s="26" t="s">
        <v>64</v>
      </c>
      <c r="K84" s="26">
        <v>2018</v>
      </c>
      <c r="L84" s="26" t="s">
        <v>65</v>
      </c>
      <c r="M84" s="26" t="s">
        <v>7774</v>
      </c>
      <c r="N84" s="26" t="s">
        <v>29</v>
      </c>
      <c r="O84" s="26" t="s">
        <v>397</v>
      </c>
      <c r="P84" s="26" t="s">
        <v>398</v>
      </c>
      <c r="Q84" s="29">
        <v>43558</v>
      </c>
      <c r="R84" s="26" t="s">
        <v>317</v>
      </c>
      <c r="S84" s="1">
        <v>449953</v>
      </c>
      <c r="T84" s="1" t="s">
        <v>399</v>
      </c>
      <c r="U84" s="1" t="str">
        <f>IF(COUNTIF('Dinçer Araçları - 40 Fiorino'!$A$2:$A$41,Table1[[#This Row],[Plaka]])&gt;0,"Dinçer 40","-")</f>
        <v>-</v>
      </c>
      <c r="V84" s="1" t="str">
        <f>IF(COUNTIF('Dinçer Araçları - 100 Fiorino'!$A$2:$A$101,Table1[[#This Row],[Plaka]])&gt;0,"Dinçer 100","-")</f>
        <v>Dinçer 100</v>
      </c>
      <c r="W84" s="5" t="str">
        <f>IF(COUNTIF(Table3[PLAKA],Table1[[#This Row],[Plaka]])&gt;0,"Dinçer Motosiklet","-")</f>
        <v>-</v>
      </c>
    </row>
    <row r="85" spans="1:23" x14ac:dyDescent="0.2">
      <c r="A85" s="21" t="s">
        <v>6647</v>
      </c>
      <c r="B85" s="26" t="s">
        <v>6592</v>
      </c>
      <c r="C85" s="26" t="s">
        <v>6597</v>
      </c>
      <c r="D85" s="26" t="s">
        <v>23</v>
      </c>
      <c r="E85" s="10">
        <v>43179</v>
      </c>
      <c r="F85" s="10">
        <v>43179</v>
      </c>
      <c r="G85" s="26" t="s">
        <v>117</v>
      </c>
      <c r="H85" s="26" t="s">
        <v>63</v>
      </c>
      <c r="I85" s="26">
        <v>225</v>
      </c>
      <c r="J85" s="26" t="s">
        <v>64</v>
      </c>
      <c r="K85" s="26">
        <v>2018</v>
      </c>
      <c r="L85" s="26" t="s">
        <v>65</v>
      </c>
      <c r="M85" s="26" t="s">
        <v>7774</v>
      </c>
      <c r="N85" s="26" t="s">
        <v>29</v>
      </c>
      <c r="O85" s="26" t="s">
        <v>6648</v>
      </c>
      <c r="P85" s="26" t="s">
        <v>6649</v>
      </c>
      <c r="Q85" s="29">
        <v>43920</v>
      </c>
      <c r="R85" s="26" t="s">
        <v>317</v>
      </c>
      <c r="S85" s="1">
        <v>449880</v>
      </c>
      <c r="T85" s="1" t="s">
        <v>6650</v>
      </c>
      <c r="U85" s="1" t="str">
        <f>IF(COUNTIF('Dinçer Araçları - 40 Fiorino'!$A$2:$A$41,Table1[[#This Row],[Plaka]])&gt;0,"Dinçer 40","-")</f>
        <v>-</v>
      </c>
      <c r="V85" s="1" t="str">
        <f>IF(COUNTIF('Dinçer Araçları - 100 Fiorino'!$A$2:$A$101,Table1[[#This Row],[Plaka]])&gt;0,"Dinçer 100","-")</f>
        <v>Dinçer 100</v>
      </c>
      <c r="W85" s="5" t="str">
        <f>IF(COUNTIF(Table3[PLAKA],Table1[[#This Row],[Plaka]])&gt;0,"Dinçer Motosiklet","-")</f>
        <v>-</v>
      </c>
    </row>
    <row r="86" spans="1:23" x14ac:dyDescent="0.2">
      <c r="A86" s="21" t="s">
        <v>6028</v>
      </c>
      <c r="B86" s="26" t="s">
        <v>6029</v>
      </c>
      <c r="C86" s="26" t="s">
        <v>5992</v>
      </c>
      <c r="D86" s="26" t="s">
        <v>23</v>
      </c>
      <c r="E86" s="10">
        <v>43179</v>
      </c>
      <c r="F86" s="10">
        <v>43179</v>
      </c>
      <c r="G86" s="26" t="s">
        <v>117</v>
      </c>
      <c r="H86" s="26" t="s">
        <v>63</v>
      </c>
      <c r="I86" s="26">
        <v>225</v>
      </c>
      <c r="J86" s="26" t="s">
        <v>64</v>
      </c>
      <c r="K86" s="26">
        <v>2018</v>
      </c>
      <c r="L86" s="26" t="s">
        <v>65</v>
      </c>
      <c r="M86" s="26" t="s">
        <v>7774</v>
      </c>
      <c r="N86" s="26" t="s">
        <v>29</v>
      </c>
      <c r="O86" s="26" t="s">
        <v>6030</v>
      </c>
      <c r="P86" s="26" t="s">
        <v>7769</v>
      </c>
      <c r="Q86" s="29">
        <v>43559</v>
      </c>
      <c r="R86" s="26" t="s">
        <v>317</v>
      </c>
      <c r="S86" s="1">
        <v>449983</v>
      </c>
      <c r="T86" s="32" t="s">
        <v>7770</v>
      </c>
      <c r="U86" s="1" t="str">
        <f>IF(COUNTIF('Dinçer Araçları - 40 Fiorino'!$A$2:$A$41,Table1[[#This Row],[Plaka]])&gt;0,"Dinçer 40","-")</f>
        <v>-</v>
      </c>
      <c r="V86" s="1" t="str">
        <f>IF(COUNTIF('Dinçer Araçları - 100 Fiorino'!$A$2:$A$101,Table1[[#This Row],[Plaka]])&gt;0,"Dinçer 100","-")</f>
        <v>Dinçer 100</v>
      </c>
      <c r="W86" s="5" t="str">
        <f>IF(COUNTIF(Table3[PLAKA],Table1[[#This Row],[Plaka]])&gt;0,"Dinçer Motosiklet","-")</f>
        <v>-</v>
      </c>
    </row>
    <row r="87" spans="1:23" x14ac:dyDescent="0.2">
      <c r="A87" s="21" t="s">
        <v>6426</v>
      </c>
      <c r="B87" s="26" t="s">
        <v>6427</v>
      </c>
      <c r="C87" s="26" t="s">
        <v>6428</v>
      </c>
      <c r="D87" s="26" t="s">
        <v>23</v>
      </c>
      <c r="E87" s="10">
        <v>43179</v>
      </c>
      <c r="F87" s="10">
        <v>43179</v>
      </c>
      <c r="G87" s="26" t="s">
        <v>117</v>
      </c>
      <c r="H87" s="26" t="s">
        <v>63</v>
      </c>
      <c r="I87" s="26">
        <v>225</v>
      </c>
      <c r="J87" s="26" t="s">
        <v>64</v>
      </c>
      <c r="K87" s="26">
        <v>2018</v>
      </c>
      <c r="L87" s="26" t="s">
        <v>65</v>
      </c>
      <c r="M87" s="26" t="s">
        <v>7774</v>
      </c>
      <c r="N87" s="26" t="s">
        <v>29</v>
      </c>
      <c r="O87" s="26" t="s">
        <v>6429</v>
      </c>
      <c r="P87" s="26" t="s">
        <v>6430</v>
      </c>
      <c r="Q87" s="29">
        <v>43558</v>
      </c>
      <c r="R87" s="26" t="s">
        <v>317</v>
      </c>
      <c r="S87" s="1">
        <v>449948</v>
      </c>
      <c r="T87" s="1" t="s">
        <v>6431</v>
      </c>
      <c r="U87" s="1" t="str">
        <f>IF(COUNTIF('Dinçer Araçları - 40 Fiorino'!$A$2:$A$41,Table1[[#This Row],[Plaka]])&gt;0,"Dinçer 40","-")</f>
        <v>-</v>
      </c>
      <c r="V87" s="1" t="str">
        <f>IF(COUNTIF('Dinçer Araçları - 100 Fiorino'!$A$2:$A$101,Table1[[#This Row],[Plaka]])&gt;0,"Dinçer 100","-")</f>
        <v>Dinçer 100</v>
      </c>
      <c r="W87" s="5" t="str">
        <f>IF(COUNTIF(Table3[PLAKA],Table1[[#This Row],[Plaka]])&gt;0,"Dinçer Motosiklet","-")</f>
        <v>-</v>
      </c>
    </row>
    <row r="88" spans="1:23" x14ac:dyDescent="0.2">
      <c r="A88" s="21" t="s">
        <v>6889</v>
      </c>
      <c r="B88" s="26" t="s">
        <v>6886</v>
      </c>
      <c r="C88" s="26"/>
      <c r="D88" s="26" t="s">
        <v>23</v>
      </c>
      <c r="E88" s="10">
        <v>43179</v>
      </c>
      <c r="F88" s="10">
        <v>43179</v>
      </c>
      <c r="G88" s="26" t="s">
        <v>117</v>
      </c>
      <c r="H88" s="26" t="s">
        <v>63</v>
      </c>
      <c r="I88" s="26">
        <v>225</v>
      </c>
      <c r="J88" s="26" t="s">
        <v>64</v>
      </c>
      <c r="K88" s="26">
        <v>2018</v>
      </c>
      <c r="L88" s="26" t="s">
        <v>65</v>
      </c>
      <c r="M88" s="26" t="s">
        <v>7774</v>
      </c>
      <c r="N88" s="26" t="s">
        <v>29</v>
      </c>
      <c r="O88" s="26" t="s">
        <v>6890</v>
      </c>
      <c r="P88" s="26" t="s">
        <v>6891</v>
      </c>
      <c r="Q88" s="29">
        <v>44252</v>
      </c>
      <c r="R88" s="26" t="s">
        <v>108</v>
      </c>
      <c r="S88" s="1">
        <v>411064</v>
      </c>
      <c r="T88" s="1" t="s">
        <v>6892</v>
      </c>
      <c r="U88" s="1" t="str">
        <f>IF(COUNTIF('Dinçer Araçları - 40 Fiorino'!$A$2:$A$41,Table1[[#This Row],[Plaka]])&gt;0,"Dinçer 40","-")</f>
        <v>-</v>
      </c>
      <c r="V88" s="1" t="str">
        <f>IF(COUNTIF('Dinçer Araçları - 100 Fiorino'!$A$2:$A$101,Table1[[#This Row],[Plaka]])&gt;0,"Dinçer 100","-")</f>
        <v>Dinçer 100</v>
      </c>
      <c r="W88" s="5" t="str">
        <f>IF(COUNTIF(Table3[PLAKA],Table1[[#This Row],[Plaka]])&gt;0,"Dinçer Motosiklet","-")</f>
        <v>-</v>
      </c>
    </row>
    <row r="89" spans="1:23" x14ac:dyDescent="0.2">
      <c r="A89" s="21" t="s">
        <v>400</v>
      </c>
      <c r="B89" s="26" t="s">
        <v>395</v>
      </c>
      <c r="C89" s="26" t="s">
        <v>396</v>
      </c>
      <c r="D89" s="26" t="s">
        <v>23</v>
      </c>
      <c r="E89" s="10">
        <v>43179</v>
      </c>
      <c r="F89" s="10">
        <v>43179</v>
      </c>
      <c r="G89" s="26" t="s">
        <v>117</v>
      </c>
      <c r="H89" s="26" t="s">
        <v>63</v>
      </c>
      <c r="I89" s="26">
        <v>225</v>
      </c>
      <c r="J89" s="26" t="s">
        <v>64</v>
      </c>
      <c r="K89" s="26">
        <v>2018</v>
      </c>
      <c r="L89" s="26" t="s">
        <v>65</v>
      </c>
      <c r="M89" s="26" t="s">
        <v>7774</v>
      </c>
      <c r="N89" s="26" t="s">
        <v>29</v>
      </c>
      <c r="O89" s="26" t="s">
        <v>401</v>
      </c>
      <c r="P89" s="26" t="s">
        <v>7771</v>
      </c>
      <c r="Q89" s="29">
        <v>43559</v>
      </c>
      <c r="R89" s="26" t="s">
        <v>317</v>
      </c>
      <c r="S89" s="1">
        <v>449981</v>
      </c>
      <c r="T89" s="1" t="s">
        <v>402</v>
      </c>
      <c r="U89" s="1" t="str">
        <f>IF(COUNTIF('Dinçer Araçları - 40 Fiorino'!$A$2:$A$41,Table1[[#This Row],[Plaka]])&gt;0,"Dinçer 40","-")</f>
        <v>-</v>
      </c>
      <c r="V89" s="1" t="str">
        <f>IF(COUNTIF('Dinçer Araçları - 100 Fiorino'!$A$2:$A$101,Table1[[#This Row],[Plaka]])&gt;0,"Dinçer 100","-")</f>
        <v>Dinçer 100</v>
      </c>
      <c r="W89" s="5" t="str">
        <f>IF(COUNTIF(Table3[PLAKA],Table1[[#This Row],[Plaka]])&gt;0,"Dinçer Motosiklet","-")</f>
        <v>-</v>
      </c>
    </row>
    <row r="90" spans="1:23" x14ac:dyDescent="0.2">
      <c r="A90" s="21" t="s">
        <v>5517</v>
      </c>
      <c r="B90" s="26" t="s">
        <v>5512</v>
      </c>
      <c r="C90" s="26" t="s">
        <v>5513</v>
      </c>
      <c r="D90" s="26" t="s">
        <v>23</v>
      </c>
      <c r="E90" s="10">
        <v>43179</v>
      </c>
      <c r="F90" s="10">
        <v>43179</v>
      </c>
      <c r="G90" s="26" t="s">
        <v>117</v>
      </c>
      <c r="H90" s="26" t="s">
        <v>63</v>
      </c>
      <c r="I90" s="26">
        <v>225</v>
      </c>
      <c r="J90" s="26" t="s">
        <v>64</v>
      </c>
      <c r="K90" s="26">
        <v>2018</v>
      </c>
      <c r="L90" s="26" t="s">
        <v>65</v>
      </c>
      <c r="M90" s="26" t="s">
        <v>7774</v>
      </c>
      <c r="N90" s="26" t="s">
        <v>29</v>
      </c>
      <c r="O90" s="26" t="s">
        <v>5518</v>
      </c>
      <c r="P90" s="26" t="s">
        <v>5519</v>
      </c>
      <c r="Q90" s="29">
        <v>43559</v>
      </c>
      <c r="R90" s="26" t="s">
        <v>317</v>
      </c>
      <c r="S90" s="1">
        <v>449985</v>
      </c>
      <c r="T90" s="1" t="s">
        <v>5520</v>
      </c>
      <c r="U90" s="1" t="str">
        <f>IF(COUNTIF('Dinçer Araçları - 40 Fiorino'!$A$2:$A$41,Table1[[#This Row],[Plaka]])&gt;0,"Dinçer 40","-")</f>
        <v>-</v>
      </c>
      <c r="V90" s="1" t="str">
        <f>IF(COUNTIF('Dinçer Araçları - 100 Fiorino'!$A$2:$A$101,Table1[[#This Row],[Plaka]])&gt;0,"Dinçer 100","-")</f>
        <v>Dinçer 100</v>
      </c>
      <c r="W90" s="5" t="str">
        <f>IF(COUNTIF(Table3[PLAKA],Table1[[#This Row],[Plaka]])&gt;0,"Dinçer Motosiklet","-")</f>
        <v>-</v>
      </c>
    </row>
    <row r="91" spans="1:23" x14ac:dyDescent="0.2">
      <c r="A91" s="21" t="s">
        <v>2837</v>
      </c>
      <c r="B91" s="26" t="s">
        <v>2823</v>
      </c>
      <c r="C91" s="26" t="s">
        <v>2824</v>
      </c>
      <c r="D91" s="26" t="s">
        <v>23</v>
      </c>
      <c r="E91" s="10">
        <v>43179</v>
      </c>
      <c r="F91" s="10">
        <v>43179</v>
      </c>
      <c r="G91" s="26" t="s">
        <v>117</v>
      </c>
      <c r="H91" s="26" t="s">
        <v>63</v>
      </c>
      <c r="I91" s="26">
        <v>225</v>
      </c>
      <c r="J91" s="26" t="s">
        <v>64</v>
      </c>
      <c r="K91" s="26">
        <v>2018</v>
      </c>
      <c r="L91" s="26" t="s">
        <v>65</v>
      </c>
      <c r="M91" s="26" t="s">
        <v>7774</v>
      </c>
      <c r="N91" s="26" t="s">
        <v>29</v>
      </c>
      <c r="O91" s="26" t="s">
        <v>2838</v>
      </c>
      <c r="P91" s="26" t="s">
        <v>2839</v>
      </c>
      <c r="Q91" s="29">
        <v>43554</v>
      </c>
      <c r="R91" s="26" t="s">
        <v>317</v>
      </c>
      <c r="S91" s="1">
        <v>449879</v>
      </c>
      <c r="T91" s="1" t="s">
        <v>2840</v>
      </c>
      <c r="U91" s="1" t="str">
        <f>IF(COUNTIF('Dinçer Araçları - 40 Fiorino'!$A$2:$A$41,Table1[[#This Row],[Plaka]])&gt;0,"Dinçer 40","-")</f>
        <v>-</v>
      </c>
      <c r="V91" s="1" t="str">
        <f>IF(COUNTIF('Dinçer Araçları - 100 Fiorino'!$A$2:$A$101,Table1[[#This Row],[Plaka]])&gt;0,"Dinçer 100","-")</f>
        <v>Dinçer 100</v>
      </c>
      <c r="W91" s="5" t="str">
        <f>IF(COUNTIF(Table3[PLAKA],Table1[[#This Row],[Plaka]])&gt;0,"Dinçer Motosiklet","-")</f>
        <v>-</v>
      </c>
    </row>
    <row r="92" spans="1:23" x14ac:dyDescent="0.2">
      <c r="A92" s="21" t="s">
        <v>4669</v>
      </c>
      <c r="B92" s="26" t="s">
        <v>4667</v>
      </c>
      <c r="C92" s="26" t="s">
        <v>4604</v>
      </c>
      <c r="D92" s="26" t="s">
        <v>23</v>
      </c>
      <c r="E92" s="10">
        <v>43179</v>
      </c>
      <c r="F92" s="10">
        <v>43179</v>
      </c>
      <c r="G92" s="26" t="s">
        <v>117</v>
      </c>
      <c r="H92" s="26" t="s">
        <v>63</v>
      </c>
      <c r="I92" s="26">
        <v>225</v>
      </c>
      <c r="J92" s="26" t="s">
        <v>64</v>
      </c>
      <c r="K92" s="26">
        <v>2018</v>
      </c>
      <c r="L92" s="26" t="s">
        <v>65</v>
      </c>
      <c r="M92" s="26" t="s">
        <v>7774</v>
      </c>
      <c r="N92" s="26" t="s">
        <v>29</v>
      </c>
      <c r="O92" s="26" t="s">
        <v>4670</v>
      </c>
      <c r="P92" s="26" t="s">
        <v>4671</v>
      </c>
      <c r="Q92" s="29">
        <v>43558</v>
      </c>
      <c r="R92" s="26" t="s">
        <v>317</v>
      </c>
      <c r="S92" s="1">
        <v>449957</v>
      </c>
      <c r="T92" s="1" t="s">
        <v>4672</v>
      </c>
      <c r="U92" s="1" t="str">
        <f>IF(COUNTIF('Dinçer Araçları - 40 Fiorino'!$A$2:$A$41,Table1[[#This Row],[Plaka]])&gt;0,"Dinçer 40","-")</f>
        <v>-</v>
      </c>
      <c r="V92" s="1" t="str">
        <f>IF(COUNTIF('Dinçer Araçları - 100 Fiorino'!$A$2:$A$101,Table1[[#This Row],[Plaka]])&gt;0,"Dinçer 100","-")</f>
        <v>Dinçer 100</v>
      </c>
      <c r="W92" s="5" t="str">
        <f>IF(COUNTIF(Table3[PLAKA],Table1[[#This Row],[Plaka]])&gt;0,"Dinçer Motosiklet","-")</f>
        <v>-</v>
      </c>
    </row>
    <row r="93" spans="1:23" x14ac:dyDescent="0.2">
      <c r="A93" s="21" t="s">
        <v>2753</v>
      </c>
      <c r="B93" s="26" t="s">
        <v>2754</v>
      </c>
      <c r="C93" s="26" t="s">
        <v>2755</v>
      </c>
      <c r="D93" s="26" t="s">
        <v>23</v>
      </c>
      <c r="E93" s="10">
        <v>43179</v>
      </c>
      <c r="F93" s="10">
        <v>43179</v>
      </c>
      <c r="G93" s="26" t="s">
        <v>117</v>
      </c>
      <c r="H93" s="26" t="s">
        <v>63</v>
      </c>
      <c r="I93" s="26">
        <v>225</v>
      </c>
      <c r="J93" s="26" t="s">
        <v>64</v>
      </c>
      <c r="K93" s="26">
        <v>2018</v>
      </c>
      <c r="L93" s="26" t="s">
        <v>65</v>
      </c>
      <c r="M93" s="26" t="s">
        <v>7774</v>
      </c>
      <c r="N93" s="26" t="s">
        <v>29</v>
      </c>
      <c r="O93" s="26" t="s">
        <v>2756</v>
      </c>
      <c r="P93" s="26" t="s">
        <v>2757</v>
      </c>
      <c r="Q93" s="29">
        <v>43557</v>
      </c>
      <c r="R93" s="26" t="s">
        <v>317</v>
      </c>
      <c r="S93" s="1">
        <v>449873</v>
      </c>
      <c r="T93" s="1" t="s">
        <v>2758</v>
      </c>
      <c r="U93" s="1" t="str">
        <f>IF(COUNTIF('Dinçer Araçları - 40 Fiorino'!$A$2:$A$41,Table1[[#This Row],[Plaka]])&gt;0,"Dinçer 40","-")</f>
        <v>-</v>
      </c>
      <c r="V93" s="1" t="str">
        <f>IF(COUNTIF('Dinçer Araçları - 100 Fiorino'!$A$2:$A$101,Table1[[#This Row],[Plaka]])&gt;0,"Dinçer 100","-")</f>
        <v>Dinçer 100</v>
      </c>
      <c r="W93" s="5" t="str">
        <f>IF(COUNTIF(Table3[PLAKA],Table1[[#This Row],[Plaka]])&gt;0,"Dinçer Motosiklet","-")</f>
        <v>-</v>
      </c>
    </row>
    <row r="94" spans="1:23" x14ac:dyDescent="0.2">
      <c r="A94" s="21" t="s">
        <v>4339</v>
      </c>
      <c r="B94" s="26" t="s">
        <v>4331</v>
      </c>
      <c r="C94" s="26" t="s">
        <v>4206</v>
      </c>
      <c r="D94" s="26" t="s">
        <v>23</v>
      </c>
      <c r="E94" s="10">
        <v>43179</v>
      </c>
      <c r="F94" s="10">
        <v>43179</v>
      </c>
      <c r="G94" s="26" t="s">
        <v>117</v>
      </c>
      <c r="H94" s="26" t="s">
        <v>63</v>
      </c>
      <c r="I94" s="26">
        <v>225</v>
      </c>
      <c r="J94" s="26" t="s">
        <v>64</v>
      </c>
      <c r="K94" s="26">
        <v>2018</v>
      </c>
      <c r="L94" s="26" t="s">
        <v>65</v>
      </c>
      <c r="M94" s="26" t="s">
        <v>7774</v>
      </c>
      <c r="N94" s="26" t="s">
        <v>29</v>
      </c>
      <c r="O94" s="26" t="s">
        <v>4340</v>
      </c>
      <c r="P94" s="26" t="s">
        <v>4341</v>
      </c>
      <c r="Q94" s="29">
        <v>43558</v>
      </c>
      <c r="R94" s="26" t="s">
        <v>317</v>
      </c>
      <c r="S94" s="1">
        <v>449950</v>
      </c>
      <c r="T94" s="1" t="s">
        <v>4342</v>
      </c>
      <c r="U94" s="1" t="str">
        <f>IF(COUNTIF('Dinçer Araçları - 40 Fiorino'!$A$2:$A$41,Table1[[#This Row],[Plaka]])&gt;0,"Dinçer 40","-")</f>
        <v>-</v>
      </c>
      <c r="V94" s="1" t="str">
        <f>IF(COUNTIF('Dinçer Araçları - 100 Fiorino'!$A$2:$A$101,Table1[[#This Row],[Plaka]])&gt;0,"Dinçer 100","-")</f>
        <v>Dinçer 100</v>
      </c>
      <c r="W94" s="5" t="str">
        <f>IF(COUNTIF(Table3[PLAKA],Table1[[#This Row],[Plaka]])&gt;0,"Dinçer Motosiklet","-")</f>
        <v>-</v>
      </c>
    </row>
    <row r="95" spans="1:23" x14ac:dyDescent="0.2">
      <c r="A95" s="21" t="s">
        <v>5934</v>
      </c>
      <c r="B95" s="26" t="s">
        <v>5935</v>
      </c>
      <c r="C95" s="26" t="s">
        <v>5936</v>
      </c>
      <c r="D95" s="26" t="s">
        <v>23</v>
      </c>
      <c r="E95" s="10">
        <v>43179</v>
      </c>
      <c r="F95" s="10">
        <v>43179</v>
      </c>
      <c r="G95" s="26" t="s">
        <v>117</v>
      </c>
      <c r="H95" s="26" t="s">
        <v>63</v>
      </c>
      <c r="I95" s="26">
        <v>225</v>
      </c>
      <c r="J95" s="26" t="s">
        <v>64</v>
      </c>
      <c r="K95" s="26">
        <v>2018</v>
      </c>
      <c r="L95" s="26" t="s">
        <v>65</v>
      </c>
      <c r="M95" s="26" t="s">
        <v>7774</v>
      </c>
      <c r="N95" s="26" t="s">
        <v>29</v>
      </c>
      <c r="O95" s="26" t="s">
        <v>5937</v>
      </c>
      <c r="P95" s="26" t="s">
        <v>5938</v>
      </c>
      <c r="Q95" s="29">
        <v>43554</v>
      </c>
      <c r="R95" s="26" t="s">
        <v>317</v>
      </c>
      <c r="S95" s="1">
        <v>449882</v>
      </c>
      <c r="T95" s="1" t="s">
        <v>8119</v>
      </c>
      <c r="U95" s="1" t="str">
        <f>IF(COUNTIF('Dinçer Araçları - 40 Fiorino'!$A$2:$A$41,Table1[[#This Row],[Plaka]])&gt;0,"Dinçer 40","-")</f>
        <v>-</v>
      </c>
      <c r="V95" s="1" t="str">
        <f>IF(COUNTIF('Dinçer Araçları - 100 Fiorino'!$A$2:$A$101,Table1[[#This Row],[Plaka]])&gt;0,"Dinçer 100","-")</f>
        <v>Dinçer 100</v>
      </c>
      <c r="W95" s="5" t="str">
        <f>IF(COUNTIF(Table3[PLAKA],Table1[[#This Row],[Plaka]])&gt;0,"Dinçer Motosiklet","-")</f>
        <v>-</v>
      </c>
    </row>
    <row r="96" spans="1:23" x14ac:dyDescent="0.2">
      <c r="A96" s="21" t="s">
        <v>3290</v>
      </c>
      <c r="B96" s="26" t="s">
        <v>3285</v>
      </c>
      <c r="C96" s="26" t="s">
        <v>3286</v>
      </c>
      <c r="D96" s="26" t="s">
        <v>23</v>
      </c>
      <c r="E96" s="10">
        <v>43179</v>
      </c>
      <c r="F96" s="10">
        <v>43179</v>
      </c>
      <c r="G96" s="26" t="s">
        <v>117</v>
      </c>
      <c r="H96" s="26" t="s">
        <v>63</v>
      </c>
      <c r="I96" s="26">
        <v>225</v>
      </c>
      <c r="J96" s="26" t="s">
        <v>64</v>
      </c>
      <c r="K96" s="26">
        <v>2018</v>
      </c>
      <c r="L96" s="26" t="s">
        <v>65</v>
      </c>
      <c r="M96" s="26" t="s">
        <v>7774</v>
      </c>
      <c r="N96" s="26" t="s">
        <v>29</v>
      </c>
      <c r="O96" s="26" t="s">
        <v>3291</v>
      </c>
      <c r="P96" s="26" t="s">
        <v>3292</v>
      </c>
      <c r="Q96" s="29">
        <v>43559</v>
      </c>
      <c r="R96" s="26" t="s">
        <v>317</v>
      </c>
      <c r="S96" s="1">
        <v>449984</v>
      </c>
      <c r="T96" s="1" t="s">
        <v>3293</v>
      </c>
      <c r="U96" s="1" t="str">
        <f>IF(COUNTIF('Dinçer Araçları - 40 Fiorino'!$A$2:$A$41,Table1[[#This Row],[Plaka]])&gt;0,"Dinçer 40","-")</f>
        <v>-</v>
      </c>
      <c r="V96" s="1" t="str">
        <f>IF(COUNTIF('Dinçer Araçları - 100 Fiorino'!$A$2:$A$101,Table1[[#This Row],[Plaka]])&gt;0,"Dinçer 100","-")</f>
        <v>Dinçer 100</v>
      </c>
      <c r="W96" s="5" t="str">
        <f>IF(COUNTIF(Table3[PLAKA],Table1[[#This Row],[Plaka]])&gt;0,"Dinçer Motosiklet","-")</f>
        <v>-</v>
      </c>
    </row>
    <row r="97" spans="1:23" x14ac:dyDescent="0.2">
      <c r="A97" s="21" t="s">
        <v>610</v>
      </c>
      <c r="B97" s="26" t="s">
        <v>602</v>
      </c>
      <c r="C97" s="26" t="s">
        <v>520</v>
      </c>
      <c r="D97" s="26" t="s">
        <v>23</v>
      </c>
      <c r="E97" s="10">
        <v>43179</v>
      </c>
      <c r="F97" s="10">
        <v>43179</v>
      </c>
      <c r="G97" s="26" t="s">
        <v>117</v>
      </c>
      <c r="H97" s="26" t="s">
        <v>63</v>
      </c>
      <c r="I97" s="26">
        <v>225</v>
      </c>
      <c r="J97" s="26" t="s">
        <v>64</v>
      </c>
      <c r="K97" s="26">
        <v>2018</v>
      </c>
      <c r="L97" s="26" t="s">
        <v>65</v>
      </c>
      <c r="M97" s="26" t="s">
        <v>7774</v>
      </c>
      <c r="N97" s="26" t="s">
        <v>29</v>
      </c>
      <c r="O97" s="26" t="s">
        <v>611</v>
      </c>
      <c r="P97" s="26" t="s">
        <v>7772</v>
      </c>
      <c r="Q97" s="29">
        <v>43558</v>
      </c>
      <c r="R97" s="26" t="s">
        <v>317</v>
      </c>
      <c r="S97" s="1">
        <v>449955</v>
      </c>
      <c r="T97" s="1" t="s">
        <v>612</v>
      </c>
      <c r="U97" s="1" t="str">
        <f>IF(COUNTIF('Dinçer Araçları - 40 Fiorino'!$A$2:$A$41,Table1[[#This Row],[Plaka]])&gt;0,"Dinçer 40","-")</f>
        <v>-</v>
      </c>
      <c r="V97" s="1" t="str">
        <f>IF(COUNTIF('Dinçer Araçları - 100 Fiorino'!$A$2:$A$101,Table1[[#This Row],[Plaka]])&gt;0,"Dinçer 100","-")</f>
        <v>Dinçer 100</v>
      </c>
      <c r="W97" s="5" t="str">
        <f>IF(COUNTIF(Table3[PLAKA],Table1[[#This Row],[Plaka]])&gt;0,"Dinçer Motosiklet","-")</f>
        <v>-</v>
      </c>
    </row>
    <row r="98" spans="1:23" x14ac:dyDescent="0.2">
      <c r="A98" s="21" t="s">
        <v>314</v>
      </c>
      <c r="B98" s="26" t="s">
        <v>263</v>
      </c>
      <c r="C98" s="26" t="s">
        <v>264</v>
      </c>
      <c r="D98" s="26" t="s">
        <v>23</v>
      </c>
      <c r="E98" s="10">
        <v>43179</v>
      </c>
      <c r="F98" s="10">
        <v>43179</v>
      </c>
      <c r="G98" s="26" t="s">
        <v>117</v>
      </c>
      <c r="H98" s="26" t="s">
        <v>63</v>
      </c>
      <c r="I98" s="26">
        <v>225</v>
      </c>
      <c r="J98" s="26" t="s">
        <v>64</v>
      </c>
      <c r="K98" s="26">
        <v>2018</v>
      </c>
      <c r="L98" s="26" t="s">
        <v>65</v>
      </c>
      <c r="M98" s="26" t="s">
        <v>7774</v>
      </c>
      <c r="N98" s="26" t="s">
        <v>29</v>
      </c>
      <c r="O98" s="26" t="s">
        <v>315</v>
      </c>
      <c r="P98" s="26" t="s">
        <v>316</v>
      </c>
      <c r="Q98" s="29">
        <v>43558</v>
      </c>
      <c r="R98" s="26" t="s">
        <v>317</v>
      </c>
      <c r="S98" s="1">
        <v>449952</v>
      </c>
      <c r="T98" s="1" t="s">
        <v>318</v>
      </c>
      <c r="U98" s="1" t="str">
        <f>IF(COUNTIF('Dinçer Araçları - 40 Fiorino'!$A$2:$A$41,Table1[[#This Row],[Plaka]])&gt;0,"Dinçer 40","-")</f>
        <v>-</v>
      </c>
      <c r="V98" s="1" t="str">
        <f>IF(COUNTIF('Dinçer Araçları - 100 Fiorino'!$A$2:$A$101,Table1[[#This Row],[Plaka]])&gt;0,"Dinçer 100","-")</f>
        <v>Dinçer 100</v>
      </c>
      <c r="W98" s="5" t="str">
        <f>IF(COUNTIF(Table3[PLAKA],Table1[[#This Row],[Plaka]])&gt;0,"Dinçer Motosiklet","-")</f>
        <v>-</v>
      </c>
    </row>
    <row r="99" spans="1:23" x14ac:dyDescent="0.2">
      <c r="A99" s="21" t="s">
        <v>950</v>
      </c>
      <c r="B99" s="26" t="s">
        <v>945</v>
      </c>
      <c r="C99" s="26" t="s">
        <v>946</v>
      </c>
      <c r="D99" s="26" t="s">
        <v>23</v>
      </c>
      <c r="E99" s="10">
        <v>43179</v>
      </c>
      <c r="F99" s="10">
        <v>43179</v>
      </c>
      <c r="G99" s="26" t="s">
        <v>117</v>
      </c>
      <c r="H99" s="26" t="s">
        <v>63</v>
      </c>
      <c r="I99" s="26">
        <v>225</v>
      </c>
      <c r="J99" s="26" t="s">
        <v>64</v>
      </c>
      <c r="K99" s="26">
        <v>2018</v>
      </c>
      <c r="L99" s="26" t="s">
        <v>65</v>
      </c>
      <c r="M99" s="26" t="s">
        <v>7774</v>
      </c>
      <c r="N99" s="26" t="s">
        <v>29</v>
      </c>
      <c r="O99" s="26" t="s">
        <v>951</v>
      </c>
      <c r="P99" s="26" t="s">
        <v>952</v>
      </c>
      <c r="Q99" s="29">
        <v>43554</v>
      </c>
      <c r="R99" s="26" t="s">
        <v>317</v>
      </c>
      <c r="S99" s="1">
        <v>44998</v>
      </c>
      <c r="T99" s="1" t="s">
        <v>953</v>
      </c>
      <c r="U99" s="1" t="str">
        <f>IF(COUNTIF('Dinçer Araçları - 40 Fiorino'!$A$2:$A$41,Table1[[#This Row],[Plaka]])&gt;0,"Dinçer 40","-")</f>
        <v>-</v>
      </c>
      <c r="V99" s="1" t="str">
        <f>IF(COUNTIF('Dinçer Araçları - 100 Fiorino'!$A$2:$A$101,Table1[[#This Row],[Plaka]])&gt;0,"Dinçer 100","-")</f>
        <v>Dinçer 100</v>
      </c>
      <c r="W99" s="5" t="str">
        <f>IF(COUNTIF(Table3[PLAKA],Table1[[#This Row],[Plaka]])&gt;0,"Dinçer Motosiklet","-")</f>
        <v>-</v>
      </c>
    </row>
    <row r="100" spans="1:23" x14ac:dyDescent="0.2">
      <c r="A100" s="21" t="s">
        <v>2999</v>
      </c>
      <c r="B100" s="26" t="s">
        <v>2989</v>
      </c>
      <c r="C100" s="26" t="s">
        <v>975</v>
      </c>
      <c r="D100" s="26" t="s">
        <v>23</v>
      </c>
      <c r="E100" s="10">
        <v>43179</v>
      </c>
      <c r="F100" s="10">
        <v>43179</v>
      </c>
      <c r="G100" s="26" t="s">
        <v>117</v>
      </c>
      <c r="H100" s="26" t="s">
        <v>63</v>
      </c>
      <c r="I100" s="26">
        <v>225</v>
      </c>
      <c r="J100" s="26" t="s">
        <v>64</v>
      </c>
      <c r="K100" s="26">
        <v>2018</v>
      </c>
      <c r="L100" s="26" t="s">
        <v>65</v>
      </c>
      <c r="M100" s="26" t="s">
        <v>7774</v>
      </c>
      <c r="N100" s="26" t="s">
        <v>29</v>
      </c>
      <c r="O100" s="26" t="s">
        <v>3000</v>
      </c>
      <c r="P100" s="26" t="s">
        <v>3001</v>
      </c>
      <c r="Q100" s="29">
        <v>43557</v>
      </c>
      <c r="R100" s="26" t="s">
        <v>317</v>
      </c>
      <c r="S100" s="1">
        <v>449872</v>
      </c>
      <c r="T100" s="1" t="s">
        <v>3002</v>
      </c>
      <c r="U100" s="1" t="str">
        <f>IF(COUNTIF('Dinçer Araçları - 40 Fiorino'!$A$2:$A$41,Table1[[#This Row],[Plaka]])&gt;0,"Dinçer 40","-")</f>
        <v>-</v>
      </c>
      <c r="V100" s="1" t="str">
        <f>IF(COUNTIF('Dinçer Araçları - 100 Fiorino'!$A$2:$A$101,Table1[[#This Row],[Plaka]])&gt;0,"Dinçer 100","-")</f>
        <v>Dinçer 100</v>
      </c>
      <c r="W100" s="5" t="str">
        <f>IF(COUNTIF(Table3[PLAKA],Table1[[#This Row],[Plaka]])&gt;0,"Dinçer Motosiklet","-")</f>
        <v>-</v>
      </c>
    </row>
    <row r="101" spans="1:23" x14ac:dyDescent="0.2">
      <c r="A101" s="21" t="s">
        <v>2841</v>
      </c>
      <c r="B101" s="26" t="s">
        <v>2823</v>
      </c>
      <c r="C101" s="26" t="s">
        <v>2824</v>
      </c>
      <c r="D101" s="26" t="s">
        <v>23</v>
      </c>
      <c r="E101" s="10">
        <v>43179</v>
      </c>
      <c r="F101" s="10">
        <v>43179</v>
      </c>
      <c r="G101" s="26" t="s">
        <v>117</v>
      </c>
      <c r="H101" s="26" t="s">
        <v>63</v>
      </c>
      <c r="I101" s="26">
        <v>225</v>
      </c>
      <c r="J101" s="26" t="s">
        <v>64</v>
      </c>
      <c r="K101" s="26">
        <v>2018</v>
      </c>
      <c r="L101" s="26" t="s">
        <v>65</v>
      </c>
      <c r="M101" s="26" t="s">
        <v>7774</v>
      </c>
      <c r="N101" s="26" t="s">
        <v>29</v>
      </c>
      <c r="O101" s="26" t="s">
        <v>2842</v>
      </c>
      <c r="P101" s="26" t="s">
        <v>2843</v>
      </c>
      <c r="Q101" s="29">
        <v>43926</v>
      </c>
      <c r="R101" s="26" t="s">
        <v>108</v>
      </c>
      <c r="S101" s="1">
        <v>411061</v>
      </c>
      <c r="T101" s="1" t="s">
        <v>2844</v>
      </c>
      <c r="U101" s="1" t="str">
        <f>IF(COUNTIF('Dinçer Araçları - 40 Fiorino'!$A$2:$A$41,Table1[[#This Row],[Plaka]])&gt;0,"Dinçer 40","-")</f>
        <v>-</v>
      </c>
      <c r="V101" s="1" t="str">
        <f>IF(COUNTIF('Dinçer Araçları - 100 Fiorino'!$A$2:$A$101,Table1[[#This Row],[Plaka]])&gt;0,"Dinçer 100","-")</f>
        <v>Dinçer 100</v>
      </c>
      <c r="W101" s="5" t="str">
        <f>IF(COUNTIF(Table3[PLAKA],Table1[[#This Row],[Plaka]])&gt;0,"Dinçer Motosiklet","-")</f>
        <v>-</v>
      </c>
    </row>
    <row r="102" spans="1:23" x14ac:dyDescent="0.2">
      <c r="A102" s="21" t="s">
        <v>2923</v>
      </c>
      <c r="B102" s="26" t="s">
        <v>2924</v>
      </c>
      <c r="C102" s="26" t="s">
        <v>2925</v>
      </c>
      <c r="D102" s="26" t="s">
        <v>23</v>
      </c>
      <c r="E102" s="10">
        <v>43179</v>
      </c>
      <c r="F102" s="10">
        <v>43179</v>
      </c>
      <c r="G102" s="26" t="s">
        <v>117</v>
      </c>
      <c r="H102" s="26" t="s">
        <v>63</v>
      </c>
      <c r="I102" s="26">
        <v>225</v>
      </c>
      <c r="J102" s="26" t="s">
        <v>64</v>
      </c>
      <c r="K102" s="26">
        <v>2018</v>
      </c>
      <c r="L102" s="26" t="s">
        <v>65</v>
      </c>
      <c r="M102" s="26" t="s">
        <v>7774</v>
      </c>
      <c r="N102" s="26" t="s">
        <v>29</v>
      </c>
      <c r="O102" s="26" t="s">
        <v>2926</v>
      </c>
      <c r="P102" s="26" t="s">
        <v>2927</v>
      </c>
      <c r="Q102" s="29">
        <v>43930</v>
      </c>
      <c r="R102" s="26" t="s">
        <v>317</v>
      </c>
      <c r="S102" s="1">
        <v>449949</v>
      </c>
      <c r="T102" s="1" t="s">
        <v>2928</v>
      </c>
      <c r="U102" s="1" t="str">
        <f>IF(COUNTIF('Dinçer Araçları - 40 Fiorino'!$A$2:$A$41,Table1[[#This Row],[Plaka]])&gt;0,"Dinçer 40","-")</f>
        <v>-</v>
      </c>
      <c r="V102" s="1" t="str">
        <f>IF(COUNTIF('Dinçer Araçları - 100 Fiorino'!$A$2:$A$101,Table1[[#This Row],[Plaka]])&gt;0,"Dinçer 100","-")</f>
        <v>Dinçer 100</v>
      </c>
      <c r="W102" s="5" t="str">
        <f>IF(COUNTIF(Table3[PLAKA],Table1[[#This Row],[Plaka]])&gt;0,"Dinçer Motosiklet","-")</f>
        <v>-</v>
      </c>
    </row>
    <row r="103" spans="1:23" x14ac:dyDescent="0.2">
      <c r="A103" s="21" t="s">
        <v>3884</v>
      </c>
      <c r="B103" s="26" t="s">
        <v>3876</v>
      </c>
      <c r="C103" s="26" t="s">
        <v>104</v>
      </c>
      <c r="D103" s="26" t="s">
        <v>23</v>
      </c>
      <c r="E103" s="10">
        <v>43179</v>
      </c>
      <c r="F103" s="10">
        <v>43179</v>
      </c>
      <c r="G103" s="26" t="s">
        <v>117</v>
      </c>
      <c r="H103" s="26" t="s">
        <v>63</v>
      </c>
      <c r="I103" s="26">
        <v>225</v>
      </c>
      <c r="J103" s="26" t="s">
        <v>64</v>
      </c>
      <c r="K103" s="26">
        <v>2018</v>
      </c>
      <c r="L103" s="26" t="s">
        <v>65</v>
      </c>
      <c r="M103" s="26" t="s">
        <v>7774</v>
      </c>
      <c r="N103" s="26" t="s">
        <v>29</v>
      </c>
      <c r="O103" s="26" t="s">
        <v>3885</v>
      </c>
      <c r="P103" s="26" t="s">
        <v>3886</v>
      </c>
      <c r="Q103" s="29">
        <v>43557</v>
      </c>
      <c r="R103" s="26" t="s">
        <v>317</v>
      </c>
      <c r="S103" s="1">
        <v>449875</v>
      </c>
      <c r="T103" s="1" t="s">
        <v>3887</v>
      </c>
      <c r="U103" s="1" t="str">
        <f>IF(COUNTIF('Dinçer Araçları - 40 Fiorino'!$A$2:$A$41,Table1[[#This Row],[Plaka]])&gt;0,"Dinçer 40","-")</f>
        <v>-</v>
      </c>
      <c r="V103" s="1" t="str">
        <f>IF(COUNTIF('Dinçer Araçları - 100 Fiorino'!$A$2:$A$101,Table1[[#This Row],[Plaka]])&gt;0,"Dinçer 100","-")</f>
        <v>Dinçer 100</v>
      </c>
      <c r="W103" s="5" t="str">
        <f>IF(COUNTIF(Table3[PLAKA],Table1[[#This Row],[Plaka]])&gt;0,"Dinçer Motosiklet","-")</f>
        <v>-</v>
      </c>
    </row>
    <row r="104" spans="1:23" x14ac:dyDescent="0.2">
      <c r="A104" s="21" t="s">
        <v>4023</v>
      </c>
      <c r="B104" s="26" t="s">
        <v>4024</v>
      </c>
      <c r="C104" s="26" t="s">
        <v>4025</v>
      </c>
      <c r="D104" s="26" t="s">
        <v>23</v>
      </c>
      <c r="E104" s="10">
        <v>43179</v>
      </c>
      <c r="F104" s="10">
        <v>43179</v>
      </c>
      <c r="G104" s="26" t="s">
        <v>117</v>
      </c>
      <c r="H104" s="26" t="s">
        <v>63</v>
      </c>
      <c r="I104" s="26">
        <v>225</v>
      </c>
      <c r="J104" s="26" t="s">
        <v>64</v>
      </c>
      <c r="K104" s="26">
        <v>2018</v>
      </c>
      <c r="L104" s="26" t="s">
        <v>65</v>
      </c>
      <c r="M104" s="26" t="s">
        <v>7774</v>
      </c>
      <c r="N104" s="26" t="s">
        <v>29</v>
      </c>
      <c r="O104" s="26" t="s">
        <v>4026</v>
      </c>
      <c r="P104" s="26" t="s">
        <v>4027</v>
      </c>
      <c r="Q104" s="29">
        <v>43524</v>
      </c>
      <c r="R104" s="26" t="s">
        <v>108</v>
      </c>
      <c r="S104" s="1">
        <v>411063</v>
      </c>
      <c r="T104" s="1" t="s">
        <v>4028</v>
      </c>
      <c r="U104" s="1" t="str">
        <f>IF(COUNTIF('Dinçer Araçları - 40 Fiorino'!$A$2:$A$41,Table1[[#This Row],[Plaka]])&gt;0,"Dinçer 40","-")</f>
        <v>-</v>
      </c>
      <c r="V104" s="1" t="str">
        <f>IF(COUNTIF('Dinçer Araçları - 100 Fiorino'!$A$2:$A$101,Table1[[#This Row],[Plaka]])&gt;0,"Dinçer 100","-")</f>
        <v>Dinçer 100</v>
      </c>
      <c r="W104" s="5" t="str">
        <f>IF(COUNTIF(Table3[PLAKA],Table1[[#This Row],[Plaka]])&gt;0,"Dinçer Motosiklet","-")</f>
        <v>-</v>
      </c>
    </row>
    <row r="105" spans="1:23" x14ac:dyDescent="0.2">
      <c r="A105" s="21" t="s">
        <v>1069</v>
      </c>
      <c r="B105" s="26" t="s">
        <v>1070</v>
      </c>
      <c r="C105" s="26" t="s">
        <v>946</v>
      </c>
      <c r="D105" s="26" t="s">
        <v>23</v>
      </c>
      <c r="E105" s="10">
        <v>43179</v>
      </c>
      <c r="F105" s="10">
        <v>43179</v>
      </c>
      <c r="G105" s="26" t="s">
        <v>117</v>
      </c>
      <c r="H105" s="26" t="s">
        <v>63</v>
      </c>
      <c r="I105" s="26">
        <v>225</v>
      </c>
      <c r="J105" s="26" t="s">
        <v>64</v>
      </c>
      <c r="K105" s="26">
        <v>2018</v>
      </c>
      <c r="L105" s="26" t="s">
        <v>65</v>
      </c>
      <c r="M105" s="26" t="s">
        <v>7774</v>
      </c>
      <c r="N105" s="26" t="s">
        <v>29</v>
      </c>
      <c r="O105" s="26" t="s">
        <v>1071</v>
      </c>
      <c r="P105" s="26" t="s">
        <v>1072</v>
      </c>
      <c r="Q105" s="29">
        <v>43557</v>
      </c>
      <c r="R105" s="26" t="s">
        <v>317</v>
      </c>
      <c r="S105" s="1">
        <v>449876</v>
      </c>
      <c r="T105" s="1" t="s">
        <v>1073</v>
      </c>
      <c r="U105" s="1" t="str">
        <f>IF(COUNTIF('Dinçer Araçları - 40 Fiorino'!$A$2:$A$41,Table1[[#This Row],[Plaka]])&gt;0,"Dinçer 40","-")</f>
        <v>-</v>
      </c>
      <c r="V105" s="1" t="str">
        <f>IF(COUNTIF('Dinçer Araçları - 100 Fiorino'!$A$2:$A$101,Table1[[#This Row],[Plaka]])&gt;0,"Dinçer 100","-")</f>
        <v>Dinçer 100</v>
      </c>
      <c r="W105" s="5" t="str">
        <f>IF(COUNTIF(Table3[PLAKA],Table1[[#This Row],[Plaka]])&gt;0,"Dinçer Motosiklet","-")</f>
        <v>-</v>
      </c>
    </row>
    <row r="106" spans="1:23" x14ac:dyDescent="0.2">
      <c r="A106" s="21" t="s">
        <v>4726</v>
      </c>
      <c r="B106" s="26" t="s">
        <v>4713</v>
      </c>
      <c r="C106" s="26" t="s">
        <v>4714</v>
      </c>
      <c r="D106" s="26" t="s">
        <v>23</v>
      </c>
      <c r="E106" s="10">
        <v>43179</v>
      </c>
      <c r="F106" s="10">
        <v>43179</v>
      </c>
      <c r="G106" s="26" t="s">
        <v>117</v>
      </c>
      <c r="H106" s="26" t="s">
        <v>63</v>
      </c>
      <c r="I106" s="26">
        <v>225</v>
      </c>
      <c r="J106" s="26" t="s">
        <v>64</v>
      </c>
      <c r="K106" s="26">
        <v>2018</v>
      </c>
      <c r="L106" s="26" t="s">
        <v>65</v>
      </c>
      <c r="M106" s="26" t="s">
        <v>7774</v>
      </c>
      <c r="N106" s="26" t="s">
        <v>29</v>
      </c>
      <c r="O106" s="26" t="s">
        <v>4727</v>
      </c>
      <c r="P106" s="26" t="s">
        <v>4728</v>
      </c>
      <c r="Q106" s="29">
        <v>43932</v>
      </c>
      <c r="R106" s="26" t="s">
        <v>317</v>
      </c>
      <c r="S106" s="1">
        <v>449887</v>
      </c>
      <c r="T106" s="1" t="s">
        <v>4729</v>
      </c>
      <c r="U106" s="1" t="str">
        <f>IF(COUNTIF('Dinçer Araçları - 40 Fiorino'!$A$2:$A$41,Table1[[#This Row],[Plaka]])&gt;0,"Dinçer 40","-")</f>
        <v>-</v>
      </c>
      <c r="V106" s="1" t="str">
        <f>IF(COUNTIF('Dinçer Araçları - 100 Fiorino'!$A$2:$A$101,Table1[[#This Row],[Plaka]])&gt;0,"Dinçer 100","-")</f>
        <v>Dinçer 100</v>
      </c>
      <c r="W106" s="5" t="str">
        <f>IF(COUNTIF(Table3[PLAKA],Table1[[#This Row],[Plaka]])&gt;0,"Dinçer Motosiklet","-")</f>
        <v>-</v>
      </c>
    </row>
    <row r="107" spans="1:23" x14ac:dyDescent="0.2">
      <c r="A107" s="21" t="s">
        <v>5747</v>
      </c>
      <c r="B107" s="26" t="s">
        <v>5739</v>
      </c>
      <c r="C107" s="26" t="s">
        <v>5740</v>
      </c>
      <c r="D107" s="26" t="s">
        <v>23</v>
      </c>
      <c r="E107" s="10">
        <v>43179</v>
      </c>
      <c r="F107" s="10">
        <v>43179</v>
      </c>
      <c r="G107" s="26" t="s">
        <v>117</v>
      </c>
      <c r="H107" s="26" t="s">
        <v>63</v>
      </c>
      <c r="I107" s="26">
        <v>225</v>
      </c>
      <c r="J107" s="26" t="s">
        <v>64</v>
      </c>
      <c r="K107" s="26">
        <v>2018</v>
      </c>
      <c r="L107" s="26" t="s">
        <v>65</v>
      </c>
      <c r="M107" s="26" t="s">
        <v>7774</v>
      </c>
      <c r="N107" s="26" t="s">
        <v>29</v>
      </c>
      <c r="O107" s="26" t="s">
        <v>5748</v>
      </c>
      <c r="P107" s="26" t="s">
        <v>5749</v>
      </c>
      <c r="Q107" s="29">
        <v>43557</v>
      </c>
      <c r="R107" s="26" t="s">
        <v>317</v>
      </c>
      <c r="S107" s="1">
        <v>449877</v>
      </c>
      <c r="T107" s="1" t="s">
        <v>8094</v>
      </c>
      <c r="U107" s="1" t="str">
        <f>IF(COUNTIF('Dinçer Araçları - 40 Fiorino'!$A$2:$A$41,Table1[[#This Row],[Plaka]])&gt;0,"Dinçer 40","-")</f>
        <v>-</v>
      </c>
      <c r="V107" s="1" t="str">
        <f>IF(COUNTIF('Dinçer Araçları - 100 Fiorino'!$A$2:$A$101,Table1[[#This Row],[Plaka]])&gt;0,"Dinçer 100","-")</f>
        <v>Dinçer 100</v>
      </c>
      <c r="W107" s="5" t="str">
        <f>IF(COUNTIF(Table3[PLAKA],Table1[[#This Row],[Plaka]])&gt;0,"Dinçer Motosiklet","-")</f>
        <v>-</v>
      </c>
    </row>
    <row r="108" spans="1:23" x14ac:dyDescent="0.2">
      <c r="A108" s="21" t="s">
        <v>4343</v>
      </c>
      <c r="B108" s="26" t="s">
        <v>4331</v>
      </c>
      <c r="C108" s="26" t="s">
        <v>4206</v>
      </c>
      <c r="D108" s="26" t="s">
        <v>23</v>
      </c>
      <c r="E108" s="10">
        <v>43179</v>
      </c>
      <c r="F108" s="10">
        <v>43179</v>
      </c>
      <c r="G108" s="26" t="s">
        <v>117</v>
      </c>
      <c r="H108" s="26" t="s">
        <v>63</v>
      </c>
      <c r="I108" s="26">
        <v>225</v>
      </c>
      <c r="J108" s="26" t="s">
        <v>64</v>
      </c>
      <c r="K108" s="26">
        <v>2018</v>
      </c>
      <c r="L108" s="26" t="s">
        <v>65</v>
      </c>
      <c r="M108" s="26" t="s">
        <v>7774</v>
      </c>
      <c r="N108" s="26" t="s">
        <v>29</v>
      </c>
      <c r="O108" s="26" t="s">
        <v>4344</v>
      </c>
      <c r="P108" s="26" t="s">
        <v>4345</v>
      </c>
      <c r="Q108" s="29">
        <v>43558</v>
      </c>
      <c r="R108" s="26" t="s">
        <v>317</v>
      </c>
      <c r="S108" s="1">
        <v>449954</v>
      </c>
      <c r="T108" s="1" t="s">
        <v>4346</v>
      </c>
      <c r="U108" s="1" t="str">
        <f>IF(COUNTIF('Dinçer Araçları - 40 Fiorino'!$A$2:$A$41,Table1[[#This Row],[Plaka]])&gt;0,"Dinçer 40","-")</f>
        <v>-</v>
      </c>
      <c r="V108" s="1" t="str">
        <f>IF(COUNTIF('Dinçer Araçları - 100 Fiorino'!$A$2:$A$101,Table1[[#This Row],[Plaka]])&gt;0,"Dinçer 100","-")</f>
        <v>Dinçer 100</v>
      </c>
      <c r="W108" s="5" t="str">
        <f>IF(COUNTIF(Table3[PLAKA],Table1[[#This Row],[Plaka]])&gt;0,"Dinçer Motosiklet","-")</f>
        <v>-</v>
      </c>
    </row>
    <row r="109" spans="1:23" x14ac:dyDescent="0.2">
      <c r="A109" s="21" t="s">
        <v>1074</v>
      </c>
      <c r="B109" s="26" t="s">
        <v>1070</v>
      </c>
      <c r="C109" s="26" t="s">
        <v>946</v>
      </c>
      <c r="D109" s="26" t="s">
        <v>23</v>
      </c>
      <c r="E109" s="10">
        <v>43179</v>
      </c>
      <c r="F109" s="10">
        <v>43179</v>
      </c>
      <c r="G109" s="26" t="s">
        <v>117</v>
      </c>
      <c r="H109" s="26" t="s">
        <v>63</v>
      </c>
      <c r="I109" s="26">
        <v>225</v>
      </c>
      <c r="J109" s="26" t="s">
        <v>64</v>
      </c>
      <c r="K109" s="26">
        <v>2018</v>
      </c>
      <c r="L109" s="26" t="s">
        <v>65</v>
      </c>
      <c r="M109" s="26" t="s">
        <v>7774</v>
      </c>
      <c r="N109" s="26" t="s">
        <v>29</v>
      </c>
      <c r="O109" s="26" t="s">
        <v>1075</v>
      </c>
      <c r="P109" s="26" t="s">
        <v>1076</v>
      </c>
      <c r="Q109" s="29">
        <v>43554</v>
      </c>
      <c r="R109" s="26" t="s">
        <v>317</v>
      </c>
      <c r="S109" s="1">
        <v>449801</v>
      </c>
      <c r="T109" s="1" t="s">
        <v>1077</v>
      </c>
      <c r="U109" s="1" t="str">
        <f>IF(COUNTIF('Dinçer Araçları - 40 Fiorino'!$A$2:$A$41,Table1[[#This Row],[Plaka]])&gt;0,"Dinçer 40","-")</f>
        <v>-</v>
      </c>
      <c r="V109" s="1" t="str">
        <f>IF(COUNTIF('Dinçer Araçları - 100 Fiorino'!$A$2:$A$101,Table1[[#This Row],[Plaka]])&gt;0,"Dinçer 100","-")</f>
        <v>Dinçer 100</v>
      </c>
      <c r="W109" s="5" t="str">
        <f>IF(COUNTIF(Table3[PLAKA],Table1[[#This Row],[Plaka]])&gt;0,"Dinçer Motosiklet","-")</f>
        <v>-</v>
      </c>
    </row>
    <row r="110" spans="1:23" x14ac:dyDescent="0.2">
      <c r="A110" s="21" t="s">
        <v>843</v>
      </c>
      <c r="B110" s="26" t="s">
        <v>839</v>
      </c>
      <c r="C110" s="26" t="s">
        <v>769</v>
      </c>
      <c r="D110" s="26" t="s">
        <v>23</v>
      </c>
      <c r="E110" s="10">
        <v>43179</v>
      </c>
      <c r="F110" s="10">
        <v>43179</v>
      </c>
      <c r="G110" s="26" t="s">
        <v>117</v>
      </c>
      <c r="H110" s="26" t="s">
        <v>63</v>
      </c>
      <c r="I110" s="26">
        <v>225</v>
      </c>
      <c r="J110" s="26" t="s">
        <v>64</v>
      </c>
      <c r="K110" s="26">
        <v>2018</v>
      </c>
      <c r="L110" s="26" t="s">
        <v>65</v>
      </c>
      <c r="M110" s="26" t="s">
        <v>7774</v>
      </c>
      <c r="N110" s="26" t="s">
        <v>29</v>
      </c>
      <c r="O110" s="26" t="s">
        <v>844</v>
      </c>
      <c r="P110" s="26" t="s">
        <v>845</v>
      </c>
      <c r="Q110" s="29">
        <v>43554</v>
      </c>
      <c r="R110" s="26" t="s">
        <v>317</v>
      </c>
      <c r="S110" s="1">
        <v>449886</v>
      </c>
      <c r="T110" s="1" t="s">
        <v>846</v>
      </c>
      <c r="U110" s="1" t="str">
        <f>IF(COUNTIF('Dinçer Araçları - 40 Fiorino'!$A$2:$A$41,Table1[[#This Row],[Plaka]])&gt;0,"Dinçer 40","-")</f>
        <v>-</v>
      </c>
      <c r="V110" s="1" t="str">
        <f>IF(COUNTIF('Dinçer Araçları - 100 Fiorino'!$A$2:$A$101,Table1[[#This Row],[Plaka]])&gt;0,"Dinçer 100","-")</f>
        <v>Dinçer 100</v>
      </c>
      <c r="W110" s="5" t="str">
        <f>IF(COUNTIF(Table3[PLAKA],Table1[[#This Row],[Plaka]])&gt;0,"Dinçer Motosiklet","-")</f>
        <v>-</v>
      </c>
    </row>
    <row r="111" spans="1:23" x14ac:dyDescent="0.2">
      <c r="A111" s="21" t="s">
        <v>3739</v>
      </c>
      <c r="B111" s="26" t="s">
        <v>3740</v>
      </c>
      <c r="C111" s="26" t="s">
        <v>3741</v>
      </c>
      <c r="D111" s="26" t="s">
        <v>23</v>
      </c>
      <c r="E111" s="10">
        <v>43181</v>
      </c>
      <c r="F111" s="10">
        <v>43181</v>
      </c>
      <c r="G111" s="26" t="s">
        <v>117</v>
      </c>
      <c r="H111" s="26" t="s">
        <v>63</v>
      </c>
      <c r="I111" s="26">
        <v>225</v>
      </c>
      <c r="J111" s="26" t="s">
        <v>64</v>
      </c>
      <c r="K111" s="26">
        <v>2018</v>
      </c>
      <c r="L111" s="26" t="s">
        <v>65</v>
      </c>
      <c r="M111" s="26" t="s">
        <v>7774</v>
      </c>
      <c r="N111" s="26" t="s">
        <v>29</v>
      </c>
      <c r="O111" s="26" t="s">
        <v>3742</v>
      </c>
      <c r="P111" s="26" t="s">
        <v>3743</v>
      </c>
      <c r="Q111" s="29">
        <v>43556</v>
      </c>
      <c r="R111" s="26" t="s">
        <v>317</v>
      </c>
      <c r="S111" s="1">
        <v>449874</v>
      </c>
      <c r="T111" s="1" t="s">
        <v>3744</v>
      </c>
      <c r="U111" s="1" t="str">
        <f>IF(COUNTIF('Dinçer Araçları - 40 Fiorino'!$A$2:$A$41,Table1[[#This Row],[Plaka]])&gt;0,"Dinçer 40","-")</f>
        <v>-</v>
      </c>
      <c r="V111" s="1" t="str">
        <f>IF(COUNTIF('Dinçer Araçları - 100 Fiorino'!$A$2:$A$101,Table1[[#This Row],[Plaka]])&gt;0,"Dinçer 100","-")</f>
        <v>Dinçer 100</v>
      </c>
      <c r="W111" s="5" t="str">
        <f>IF(COUNTIF(Table3[PLAKA],Table1[[#This Row],[Plaka]])&gt;0,"Dinçer Motosiklet","-")</f>
        <v>-</v>
      </c>
    </row>
    <row r="112" spans="1:23" x14ac:dyDescent="0.2">
      <c r="A112" s="21" t="s">
        <v>6287</v>
      </c>
      <c r="B112" s="26" t="s">
        <v>6288</v>
      </c>
      <c r="C112" s="26" t="s">
        <v>6247</v>
      </c>
      <c r="D112" s="26" t="s">
        <v>23</v>
      </c>
      <c r="E112" s="10">
        <v>43833</v>
      </c>
      <c r="F112" s="10">
        <v>43833</v>
      </c>
      <c r="G112" s="26" t="s">
        <v>6247</v>
      </c>
      <c r="H112" s="26" t="s">
        <v>63</v>
      </c>
      <c r="I112" s="26">
        <v>225</v>
      </c>
      <c r="J112" s="26" t="s">
        <v>64</v>
      </c>
      <c r="K112" s="26">
        <v>2019</v>
      </c>
      <c r="L112" s="26" t="s">
        <v>65</v>
      </c>
      <c r="M112" s="26" t="s">
        <v>7774</v>
      </c>
      <c r="N112" s="26" t="s">
        <v>29</v>
      </c>
      <c r="O112" s="26" t="s">
        <v>6289</v>
      </c>
      <c r="P112" s="26" t="s">
        <v>6290</v>
      </c>
      <c r="Q112" s="29">
        <v>44193</v>
      </c>
      <c r="R112" s="26" t="s">
        <v>208</v>
      </c>
      <c r="S112" s="1">
        <v>291166</v>
      </c>
      <c r="T112" s="1" t="s">
        <v>6291</v>
      </c>
      <c r="U112" s="1" t="str">
        <f>IF(COUNTIF('Dinçer Araçları - 40 Fiorino'!$A$2:$A$41,Table1[[#This Row],[Plaka]])&gt;0,"Dinçer 40","-")</f>
        <v>-</v>
      </c>
      <c r="V112" s="1" t="str">
        <f>IF(COUNTIF('Dinçer Araçları - 100 Fiorino'!$A$2:$A$101,Table1[[#This Row],[Plaka]])&gt;0,"Dinçer 100","-")</f>
        <v>-</v>
      </c>
      <c r="W112" s="5" t="str">
        <f>IF(COUNTIF(Table3[PLAKA],Table1[[#This Row],[Plaka]])&gt;0,"Dinçer Motosiklet","-")</f>
        <v>-</v>
      </c>
    </row>
    <row r="113" spans="1:23" x14ac:dyDescent="0.2">
      <c r="A113" s="21" t="s">
        <v>5952</v>
      </c>
      <c r="B113" s="26" t="s">
        <v>5953</v>
      </c>
      <c r="C113" s="26" t="s">
        <v>5936</v>
      </c>
      <c r="D113" s="26" t="s">
        <v>23</v>
      </c>
      <c r="E113" s="10">
        <v>43187</v>
      </c>
      <c r="F113" s="10">
        <v>43187</v>
      </c>
      <c r="G113" s="26" t="s">
        <v>117</v>
      </c>
      <c r="H113" s="26" t="s">
        <v>24</v>
      </c>
      <c r="I113" s="26" t="s">
        <v>25</v>
      </c>
      <c r="J113" s="26" t="s">
        <v>26</v>
      </c>
      <c r="K113" s="26">
        <v>2018</v>
      </c>
      <c r="L113" s="26" t="s">
        <v>27</v>
      </c>
      <c r="M113" s="26" t="s">
        <v>28</v>
      </c>
      <c r="N113" s="26" t="s">
        <v>29</v>
      </c>
      <c r="O113" s="26" t="s">
        <v>5954</v>
      </c>
      <c r="P113" s="26" t="s">
        <v>5955</v>
      </c>
      <c r="Q113" s="29">
        <v>44207</v>
      </c>
      <c r="R113" s="26" t="s">
        <v>317</v>
      </c>
      <c r="S113" s="1">
        <v>449715</v>
      </c>
      <c r="T113" s="1" t="s">
        <v>8120</v>
      </c>
      <c r="U113" s="1" t="str">
        <f>IF(COUNTIF('Dinçer Araçları - 40 Fiorino'!$A$2:$A$41,Table1[[#This Row],[Plaka]])&gt;0,"Dinçer 40","-")</f>
        <v>-</v>
      </c>
      <c r="V113" s="1" t="str">
        <f>IF(COUNTIF('Dinçer Araçları - 100 Fiorino'!$A$2:$A$101,Table1[[#This Row],[Plaka]])&gt;0,"Dinçer 100","-")</f>
        <v>-</v>
      </c>
      <c r="W113" s="5" t="str">
        <f>IF(COUNTIF(Table3[PLAKA],Table1[[#This Row],[Plaka]])&gt;0,"Dinçer Motosiklet","-")</f>
        <v>Dinçer Motosiklet</v>
      </c>
    </row>
    <row r="114" spans="1:23" x14ac:dyDescent="0.2">
      <c r="A114" s="21" t="s">
        <v>6643</v>
      </c>
      <c r="B114" s="26" t="s">
        <v>6592</v>
      </c>
      <c r="C114" s="26" t="s">
        <v>6597</v>
      </c>
      <c r="D114" s="26" t="s">
        <v>23</v>
      </c>
      <c r="E114" s="10">
        <v>43187</v>
      </c>
      <c r="F114" s="10">
        <v>43187</v>
      </c>
      <c r="G114" s="26" t="s">
        <v>117</v>
      </c>
      <c r="H114" s="26" t="s">
        <v>24</v>
      </c>
      <c r="I114" s="26" t="s">
        <v>25</v>
      </c>
      <c r="J114" s="26" t="s">
        <v>26</v>
      </c>
      <c r="K114" s="26">
        <v>2018</v>
      </c>
      <c r="L114" s="26" t="s">
        <v>27</v>
      </c>
      <c r="M114" s="26" t="s">
        <v>28</v>
      </c>
      <c r="N114" s="26" t="s">
        <v>29</v>
      </c>
      <c r="O114" s="26" t="s">
        <v>6644</v>
      </c>
      <c r="P114" s="26" t="s">
        <v>6645</v>
      </c>
      <c r="Q114" s="29">
        <v>44207</v>
      </c>
      <c r="R114" s="26" t="s">
        <v>317</v>
      </c>
      <c r="S114" s="1">
        <v>449719</v>
      </c>
      <c r="T114" s="1" t="s">
        <v>6646</v>
      </c>
      <c r="U114" s="1" t="str">
        <f>IF(COUNTIF('Dinçer Araçları - 40 Fiorino'!$A$2:$A$41,Table1[[#This Row],[Plaka]])&gt;0,"Dinçer 40","-")</f>
        <v>-</v>
      </c>
      <c r="V114" s="1" t="str">
        <f>IF(COUNTIF('Dinçer Araçları - 100 Fiorino'!$A$2:$A$101,Table1[[#This Row],[Plaka]])&gt;0,"Dinçer 100","-")</f>
        <v>-</v>
      </c>
      <c r="W114" s="5" t="str">
        <f>IF(COUNTIF(Table3[PLAKA],Table1[[#This Row],[Plaka]])&gt;0,"Dinçer Motosiklet","-")</f>
        <v>Dinçer Motosiklet</v>
      </c>
    </row>
    <row r="115" spans="1:23" x14ac:dyDescent="0.2">
      <c r="A115" s="21" t="s">
        <v>5856</v>
      </c>
      <c r="B115" s="26" t="s">
        <v>5852</v>
      </c>
      <c r="C115" s="26" t="s">
        <v>5853</v>
      </c>
      <c r="D115" s="26" t="s">
        <v>23</v>
      </c>
      <c r="E115" s="10">
        <v>43187</v>
      </c>
      <c r="F115" s="10">
        <v>43187</v>
      </c>
      <c r="G115" s="26" t="s">
        <v>117</v>
      </c>
      <c r="H115" s="26" t="s">
        <v>24</v>
      </c>
      <c r="I115" s="26" t="s">
        <v>25</v>
      </c>
      <c r="J115" s="26" t="s">
        <v>25</v>
      </c>
      <c r="K115" s="26">
        <v>2018</v>
      </c>
      <c r="L115" s="26" t="s">
        <v>27</v>
      </c>
      <c r="M115" s="26" t="s">
        <v>28</v>
      </c>
      <c r="N115" s="26" t="s">
        <v>29</v>
      </c>
      <c r="O115" s="26" t="s">
        <v>5857</v>
      </c>
      <c r="P115" s="26" t="s">
        <v>5858</v>
      </c>
      <c r="Q115" s="29">
        <v>44207</v>
      </c>
      <c r="R115" s="26" t="s">
        <v>317</v>
      </c>
      <c r="S115" s="1">
        <v>449718</v>
      </c>
      <c r="T115" s="1" t="s">
        <v>8109</v>
      </c>
      <c r="U115" s="1" t="str">
        <f>IF(COUNTIF('Dinçer Araçları - 40 Fiorino'!$A$2:$A$41,Table1[[#This Row],[Plaka]])&gt;0,"Dinçer 40","-")</f>
        <v>-</v>
      </c>
      <c r="V115" s="1" t="str">
        <f>IF(COUNTIF('Dinçer Araçları - 100 Fiorino'!$A$2:$A$101,Table1[[#This Row],[Plaka]])&gt;0,"Dinçer 100","-")</f>
        <v>-</v>
      </c>
      <c r="W115" s="5" t="str">
        <f>IF(COUNTIF(Table3[PLAKA],Table1[[#This Row],[Plaka]])&gt;0,"Dinçer Motosiklet","-")</f>
        <v>Dinçer Motosiklet</v>
      </c>
    </row>
    <row r="116" spans="1:23" x14ac:dyDescent="0.2">
      <c r="A116" s="21" t="s">
        <v>5895</v>
      </c>
      <c r="B116" s="26" t="s">
        <v>5889</v>
      </c>
      <c r="C116" s="26" t="s">
        <v>5853</v>
      </c>
      <c r="D116" s="26" t="s">
        <v>23</v>
      </c>
      <c r="E116" s="10">
        <v>43187</v>
      </c>
      <c r="F116" s="10">
        <v>43187</v>
      </c>
      <c r="G116" s="26" t="s">
        <v>117</v>
      </c>
      <c r="H116" s="26" t="s">
        <v>24</v>
      </c>
      <c r="I116" s="26" t="s">
        <v>25</v>
      </c>
      <c r="J116" s="26" t="s">
        <v>26</v>
      </c>
      <c r="K116" s="26">
        <v>2018</v>
      </c>
      <c r="L116" s="26" t="s">
        <v>27</v>
      </c>
      <c r="M116" s="26" t="s">
        <v>28</v>
      </c>
      <c r="N116" s="26" t="s">
        <v>29</v>
      </c>
      <c r="O116" s="26" t="s">
        <v>5896</v>
      </c>
      <c r="P116" s="26" t="s">
        <v>5897</v>
      </c>
      <c r="Q116" s="29">
        <v>44214</v>
      </c>
      <c r="R116" s="26" t="s">
        <v>317</v>
      </c>
      <c r="S116" s="1">
        <v>449724</v>
      </c>
      <c r="T116" s="1" t="s">
        <v>8110</v>
      </c>
      <c r="U116" s="1" t="str">
        <f>IF(COUNTIF('Dinçer Araçları - 40 Fiorino'!$A$2:$A$41,Table1[[#This Row],[Plaka]])&gt;0,"Dinçer 40","-")</f>
        <v>-</v>
      </c>
      <c r="V116" s="1" t="str">
        <f>IF(COUNTIF('Dinçer Araçları - 100 Fiorino'!$A$2:$A$101,Table1[[#This Row],[Plaka]])&gt;0,"Dinçer 100","-")</f>
        <v>-</v>
      </c>
      <c r="W116" s="5" t="str">
        <f>IF(COUNTIF(Table3[PLAKA],Table1[[#This Row],[Plaka]])&gt;0,"Dinçer Motosiklet","-")</f>
        <v>Dinçer Motosiklet</v>
      </c>
    </row>
    <row r="117" spans="1:23" x14ac:dyDescent="0.2">
      <c r="A117" s="21" t="s">
        <v>4078</v>
      </c>
      <c r="B117" s="26" t="s">
        <v>4024</v>
      </c>
      <c r="C117" s="26" t="s">
        <v>4025</v>
      </c>
      <c r="D117" s="26" t="s">
        <v>23</v>
      </c>
      <c r="E117" s="10">
        <v>43552</v>
      </c>
      <c r="F117" s="10">
        <v>43552</v>
      </c>
      <c r="G117" s="26" t="s">
        <v>117</v>
      </c>
      <c r="H117" s="26" t="s">
        <v>24</v>
      </c>
      <c r="I117" s="26" t="s">
        <v>25</v>
      </c>
      <c r="J117" s="26" t="s">
        <v>26</v>
      </c>
      <c r="K117" s="26">
        <v>2018</v>
      </c>
      <c r="L117" s="26" t="s">
        <v>27</v>
      </c>
      <c r="M117" s="26" t="s">
        <v>28</v>
      </c>
      <c r="N117" s="26" t="s">
        <v>29</v>
      </c>
      <c r="O117" s="26" t="s">
        <v>4076</v>
      </c>
      <c r="P117" s="26" t="s">
        <v>4077</v>
      </c>
      <c r="Q117" s="29">
        <v>44214</v>
      </c>
      <c r="R117" s="26" t="s">
        <v>317</v>
      </c>
      <c r="S117" s="1">
        <v>449725</v>
      </c>
      <c r="T117" s="1" t="s">
        <v>8082</v>
      </c>
      <c r="U117" s="1" t="str">
        <f>IF(COUNTIF('Dinçer Araçları - 40 Fiorino'!$A$2:$A$41,Table1[[#This Row],[Plaka]])&gt;0,"Dinçer 40","-")</f>
        <v>-</v>
      </c>
      <c r="V117" s="1" t="str">
        <f>IF(COUNTIF('Dinçer Araçları - 100 Fiorino'!$A$2:$A$101,Table1[[#This Row],[Plaka]])&gt;0,"Dinçer 100","-")</f>
        <v>-</v>
      </c>
      <c r="W117" s="5" t="str">
        <f>IF(COUNTIF(Table3[PLAKA],Table1[[#This Row],[Plaka]])&gt;0,"Dinçer Motosiklet","-")</f>
        <v>Dinçer Motosiklet</v>
      </c>
    </row>
    <row r="118" spans="1:23" x14ac:dyDescent="0.2">
      <c r="A118" s="21" t="s">
        <v>2929</v>
      </c>
      <c r="B118" s="26" t="s">
        <v>2924</v>
      </c>
      <c r="C118" s="26" t="s">
        <v>2925</v>
      </c>
      <c r="D118" s="26" t="s">
        <v>23</v>
      </c>
      <c r="E118" s="10">
        <v>43187</v>
      </c>
      <c r="F118" s="10">
        <v>43187</v>
      </c>
      <c r="G118" s="26" t="s">
        <v>117</v>
      </c>
      <c r="H118" s="26" t="s">
        <v>24</v>
      </c>
      <c r="I118" s="26" t="s">
        <v>25</v>
      </c>
      <c r="J118" s="26" t="s">
        <v>26</v>
      </c>
      <c r="K118" s="26">
        <v>2018</v>
      </c>
      <c r="L118" s="26" t="s">
        <v>27</v>
      </c>
      <c r="M118" s="26" t="s">
        <v>28</v>
      </c>
      <c r="N118" s="26" t="s">
        <v>29</v>
      </c>
      <c r="O118" s="26" t="s">
        <v>2930</v>
      </c>
      <c r="P118" s="26" t="s">
        <v>2931</v>
      </c>
      <c r="Q118" s="29">
        <v>44214</v>
      </c>
      <c r="R118" s="26" t="s">
        <v>317</v>
      </c>
      <c r="S118" s="1">
        <v>449728</v>
      </c>
      <c r="T118" s="1" t="s">
        <v>2932</v>
      </c>
      <c r="U118" s="1" t="str">
        <f>IF(COUNTIF('Dinçer Araçları - 40 Fiorino'!$A$2:$A$41,Table1[[#This Row],[Plaka]])&gt;0,"Dinçer 40","-")</f>
        <v>-</v>
      </c>
      <c r="V118" s="1" t="str">
        <f>IF(COUNTIF('Dinçer Araçları - 100 Fiorino'!$A$2:$A$101,Table1[[#This Row],[Plaka]])&gt;0,"Dinçer 100","-")</f>
        <v>-</v>
      </c>
      <c r="W118" s="5" t="str">
        <f>IF(COUNTIF(Table3[PLAKA],Table1[[#This Row],[Plaka]])&gt;0,"Dinçer Motosiklet","-")</f>
        <v>Dinçer Motosiklet</v>
      </c>
    </row>
    <row r="119" spans="1:23" x14ac:dyDescent="0.2">
      <c r="A119" s="21" t="s">
        <v>6639</v>
      </c>
      <c r="B119" s="26" t="s">
        <v>6592</v>
      </c>
      <c r="C119" s="26" t="s">
        <v>6597</v>
      </c>
      <c r="D119" s="26" t="s">
        <v>23</v>
      </c>
      <c r="E119" s="10">
        <v>43187</v>
      </c>
      <c r="F119" s="10">
        <v>43187</v>
      </c>
      <c r="G119" s="26" t="s">
        <v>117</v>
      </c>
      <c r="H119" s="26" t="s">
        <v>24</v>
      </c>
      <c r="I119" s="26" t="s">
        <v>25</v>
      </c>
      <c r="J119" s="26" t="s">
        <v>26</v>
      </c>
      <c r="K119" s="26">
        <v>2018</v>
      </c>
      <c r="L119" s="26" t="s">
        <v>27</v>
      </c>
      <c r="M119" s="26" t="s">
        <v>28</v>
      </c>
      <c r="N119" s="26" t="s">
        <v>29</v>
      </c>
      <c r="O119" s="26" t="s">
        <v>6640</v>
      </c>
      <c r="P119" s="26" t="s">
        <v>6641</v>
      </c>
      <c r="Q119" s="29">
        <v>44204</v>
      </c>
      <c r="R119" s="26" t="s">
        <v>317</v>
      </c>
      <c r="S119" s="1">
        <v>449732</v>
      </c>
      <c r="T119" s="1" t="s">
        <v>6642</v>
      </c>
      <c r="U119" s="1" t="str">
        <f>IF(COUNTIF('Dinçer Araçları - 40 Fiorino'!$A$2:$A$41,Table1[[#This Row],[Plaka]])&gt;0,"Dinçer 40","-")</f>
        <v>-</v>
      </c>
      <c r="V119" s="1" t="str">
        <f>IF(COUNTIF('Dinçer Araçları - 100 Fiorino'!$A$2:$A$101,Table1[[#This Row],[Plaka]])&gt;0,"Dinçer 100","-")</f>
        <v>-</v>
      </c>
      <c r="W119" s="5" t="str">
        <f>IF(COUNTIF(Table3[PLAKA],Table1[[#This Row],[Plaka]])&gt;0,"Dinçer Motosiklet","-")</f>
        <v>Dinçer Motosiklet</v>
      </c>
    </row>
    <row r="120" spans="1:23" x14ac:dyDescent="0.2">
      <c r="A120" s="21" t="s">
        <v>403</v>
      </c>
      <c r="B120" s="26" t="s">
        <v>395</v>
      </c>
      <c r="C120" s="26" t="s">
        <v>396</v>
      </c>
      <c r="D120" s="26" t="s">
        <v>23</v>
      </c>
      <c r="E120" s="10">
        <v>43187</v>
      </c>
      <c r="F120" s="10">
        <v>43187</v>
      </c>
      <c r="G120" s="26" t="s">
        <v>117</v>
      </c>
      <c r="H120" s="26" t="s">
        <v>24</v>
      </c>
      <c r="I120" s="26" t="s">
        <v>25</v>
      </c>
      <c r="J120" s="26" t="s">
        <v>26</v>
      </c>
      <c r="K120" s="26">
        <v>2018</v>
      </c>
      <c r="L120" s="26" t="s">
        <v>27</v>
      </c>
      <c r="M120" s="26" t="s">
        <v>28</v>
      </c>
      <c r="N120" s="26" t="s">
        <v>29</v>
      </c>
      <c r="O120" s="26" t="s">
        <v>404</v>
      </c>
      <c r="P120" s="26" t="s">
        <v>405</v>
      </c>
      <c r="Q120" s="29">
        <v>44211</v>
      </c>
      <c r="R120" s="26" t="s">
        <v>317</v>
      </c>
      <c r="S120" s="1">
        <v>449733</v>
      </c>
      <c r="T120" s="1" t="s">
        <v>406</v>
      </c>
      <c r="U120" s="1" t="str">
        <f>IF(COUNTIF('Dinçer Araçları - 40 Fiorino'!$A$2:$A$41,Table1[[#This Row],[Plaka]])&gt;0,"Dinçer 40","-")</f>
        <v>-</v>
      </c>
      <c r="V120" s="1" t="str">
        <f>IF(COUNTIF('Dinçer Araçları - 100 Fiorino'!$A$2:$A$101,Table1[[#This Row],[Plaka]])&gt;0,"Dinçer 100","-")</f>
        <v>-</v>
      </c>
      <c r="W120" s="5" t="str">
        <f>IF(COUNTIF(Table3[PLAKA],Table1[[#This Row],[Plaka]])&gt;0,"Dinçer Motosiklet","-")</f>
        <v>Dinçer Motosiklet</v>
      </c>
    </row>
    <row r="121" spans="1:23" x14ac:dyDescent="0.2">
      <c r="A121" s="21" t="s">
        <v>6635</v>
      </c>
      <c r="B121" s="26" t="s">
        <v>6592</v>
      </c>
      <c r="C121" s="26" t="s">
        <v>6597</v>
      </c>
      <c r="D121" s="26" t="s">
        <v>23</v>
      </c>
      <c r="E121" s="10">
        <v>43187</v>
      </c>
      <c r="F121" s="10">
        <v>43187</v>
      </c>
      <c r="G121" s="26" t="s">
        <v>117</v>
      </c>
      <c r="H121" s="26" t="s">
        <v>24</v>
      </c>
      <c r="I121" s="26" t="s">
        <v>25</v>
      </c>
      <c r="J121" s="26" t="s">
        <v>26</v>
      </c>
      <c r="K121" s="26">
        <v>2018</v>
      </c>
      <c r="L121" s="26" t="s">
        <v>27</v>
      </c>
      <c r="M121" s="26" t="s">
        <v>28</v>
      </c>
      <c r="N121" s="26" t="s">
        <v>29</v>
      </c>
      <c r="O121" s="26" t="s">
        <v>6636</v>
      </c>
      <c r="P121" s="26" t="s">
        <v>6637</v>
      </c>
      <c r="Q121" s="29">
        <v>44214</v>
      </c>
      <c r="R121" s="26" t="s">
        <v>317</v>
      </c>
      <c r="S121" s="1">
        <v>449731</v>
      </c>
      <c r="T121" s="1" t="s">
        <v>6638</v>
      </c>
      <c r="U121" s="1" t="str">
        <f>IF(COUNTIF('Dinçer Araçları - 40 Fiorino'!$A$2:$A$41,Table1[[#This Row],[Plaka]])&gt;0,"Dinçer 40","-")</f>
        <v>-</v>
      </c>
      <c r="V121" s="1" t="str">
        <f>IF(COUNTIF('Dinçer Araçları - 100 Fiorino'!$A$2:$A$101,Table1[[#This Row],[Plaka]])&gt;0,"Dinçer 100","-")</f>
        <v>-</v>
      </c>
      <c r="W121" s="5" t="str">
        <f>IF(COUNTIF(Table3[PLAKA],Table1[[#This Row],[Plaka]])&gt;0,"Dinçer Motosiklet","-")</f>
        <v>Dinçer Motosiklet</v>
      </c>
    </row>
    <row r="122" spans="1:23" x14ac:dyDescent="0.2">
      <c r="A122" s="21" t="s">
        <v>4231</v>
      </c>
      <c r="B122" s="26" t="s">
        <v>4222</v>
      </c>
      <c r="C122" s="26" t="s">
        <v>4223</v>
      </c>
      <c r="D122" s="26" t="s">
        <v>23</v>
      </c>
      <c r="E122" s="10">
        <v>43187</v>
      </c>
      <c r="F122" s="10">
        <v>43187</v>
      </c>
      <c r="G122" s="26" t="s">
        <v>117</v>
      </c>
      <c r="H122" s="26" t="s">
        <v>24</v>
      </c>
      <c r="I122" s="26" t="s">
        <v>25</v>
      </c>
      <c r="J122" s="26" t="s">
        <v>26</v>
      </c>
      <c r="K122" s="26">
        <v>2018</v>
      </c>
      <c r="L122" s="26" t="s">
        <v>27</v>
      </c>
      <c r="M122" s="26" t="s">
        <v>28</v>
      </c>
      <c r="N122" s="26" t="s">
        <v>29</v>
      </c>
      <c r="O122" s="26" t="s">
        <v>4232</v>
      </c>
      <c r="P122" s="26" t="s">
        <v>4233</v>
      </c>
      <c r="Q122" s="29">
        <v>44207</v>
      </c>
      <c r="R122" s="26" t="s">
        <v>317</v>
      </c>
      <c r="S122" s="1">
        <v>449734</v>
      </c>
      <c r="T122" s="1" t="s">
        <v>4234</v>
      </c>
      <c r="U122" s="1" t="str">
        <f>IF(COUNTIF('Dinçer Araçları - 40 Fiorino'!$A$2:$A$41,Table1[[#This Row],[Plaka]])&gt;0,"Dinçer 40","-")</f>
        <v>-</v>
      </c>
      <c r="V122" s="1" t="str">
        <f>IF(COUNTIF('Dinçer Araçları - 100 Fiorino'!$A$2:$A$101,Table1[[#This Row],[Plaka]])&gt;0,"Dinçer 100","-")</f>
        <v>-</v>
      </c>
      <c r="W122" s="5" t="str">
        <f>IF(COUNTIF(Table3[PLAKA],Table1[[#This Row],[Plaka]])&gt;0,"Dinçer Motosiklet","-")</f>
        <v>Dinçer Motosiklet</v>
      </c>
    </row>
    <row r="123" spans="1:23" x14ac:dyDescent="0.2">
      <c r="A123" s="21" t="s">
        <v>1260</v>
      </c>
      <c r="B123" s="26" t="s">
        <v>1252</v>
      </c>
      <c r="C123" s="26" t="s">
        <v>1253</v>
      </c>
      <c r="D123" s="26" t="s">
        <v>23</v>
      </c>
      <c r="E123" s="10">
        <v>43187</v>
      </c>
      <c r="F123" s="10">
        <v>43187</v>
      </c>
      <c r="G123" s="26" t="s">
        <v>117</v>
      </c>
      <c r="H123" s="26" t="s">
        <v>24</v>
      </c>
      <c r="I123" s="26" t="s">
        <v>25</v>
      </c>
      <c r="J123" s="26" t="s">
        <v>26</v>
      </c>
      <c r="K123" s="26">
        <v>2018</v>
      </c>
      <c r="L123" s="26" t="s">
        <v>27</v>
      </c>
      <c r="M123" s="26" t="s">
        <v>28</v>
      </c>
      <c r="N123" s="26" t="s">
        <v>29</v>
      </c>
      <c r="O123" s="26" t="s">
        <v>1261</v>
      </c>
      <c r="P123" s="26" t="s">
        <v>1262</v>
      </c>
      <c r="Q123" s="29">
        <v>44214</v>
      </c>
      <c r="R123" s="26" t="s">
        <v>317</v>
      </c>
      <c r="S123" s="1">
        <v>449735</v>
      </c>
      <c r="T123" s="1" t="s">
        <v>1263</v>
      </c>
      <c r="U123" s="1" t="str">
        <f>IF(COUNTIF('Dinçer Araçları - 40 Fiorino'!$A$2:$A$41,Table1[[#This Row],[Plaka]])&gt;0,"Dinçer 40","-")</f>
        <v>-</v>
      </c>
      <c r="V123" s="1" t="str">
        <f>IF(COUNTIF('Dinçer Araçları - 100 Fiorino'!$A$2:$A$101,Table1[[#This Row],[Plaka]])&gt;0,"Dinçer 100","-")</f>
        <v>-</v>
      </c>
      <c r="W123" s="5" t="str">
        <f>IF(COUNTIF(Table3[PLAKA],Table1[[#This Row],[Plaka]])&gt;0,"Dinçer Motosiklet","-")</f>
        <v>Dinçer Motosiklet</v>
      </c>
    </row>
    <row r="124" spans="1:23" x14ac:dyDescent="0.2">
      <c r="A124" s="21" t="s">
        <v>4235</v>
      </c>
      <c r="B124" s="26" t="s">
        <v>4222</v>
      </c>
      <c r="C124" s="26" t="s">
        <v>4223</v>
      </c>
      <c r="D124" s="26" t="s">
        <v>23</v>
      </c>
      <c r="E124" s="10">
        <v>43187</v>
      </c>
      <c r="F124" s="10">
        <v>43187</v>
      </c>
      <c r="G124" s="26" t="s">
        <v>117</v>
      </c>
      <c r="H124" s="26" t="s">
        <v>24</v>
      </c>
      <c r="I124" s="26" t="s">
        <v>25</v>
      </c>
      <c r="J124" s="26" t="s">
        <v>26</v>
      </c>
      <c r="K124" s="26">
        <v>2018</v>
      </c>
      <c r="L124" s="26" t="s">
        <v>27</v>
      </c>
      <c r="M124" s="26" t="s">
        <v>28</v>
      </c>
      <c r="N124" s="26" t="s">
        <v>29</v>
      </c>
      <c r="O124" s="26" t="s">
        <v>4236</v>
      </c>
      <c r="P124" s="26" t="s">
        <v>4237</v>
      </c>
      <c r="Q124" s="29">
        <v>44214</v>
      </c>
      <c r="R124" s="26" t="s">
        <v>317</v>
      </c>
      <c r="S124" s="1">
        <v>449736</v>
      </c>
      <c r="T124" s="1" t="s">
        <v>4238</v>
      </c>
      <c r="U124" s="1" t="str">
        <f>IF(COUNTIF('Dinçer Araçları - 40 Fiorino'!$A$2:$A$41,Table1[[#This Row],[Plaka]])&gt;0,"Dinçer 40","-")</f>
        <v>-</v>
      </c>
      <c r="V124" s="1" t="str">
        <f>IF(COUNTIF('Dinçer Araçları - 100 Fiorino'!$A$2:$A$101,Table1[[#This Row],[Plaka]])&gt;0,"Dinçer 100","-")</f>
        <v>-</v>
      </c>
      <c r="W124" s="5" t="str">
        <f>IF(COUNTIF(Table3[PLAKA],Table1[[#This Row],[Plaka]])&gt;0,"Dinçer Motosiklet","-")</f>
        <v>Dinçer Motosiklet</v>
      </c>
    </row>
    <row r="125" spans="1:23" x14ac:dyDescent="0.2">
      <c r="A125" s="21" t="s">
        <v>407</v>
      </c>
      <c r="B125" s="26" t="s">
        <v>395</v>
      </c>
      <c r="C125" s="26" t="s">
        <v>396</v>
      </c>
      <c r="D125" s="26" t="s">
        <v>23</v>
      </c>
      <c r="E125" s="10">
        <v>43187</v>
      </c>
      <c r="F125" s="10">
        <v>43187</v>
      </c>
      <c r="G125" s="26" t="s">
        <v>117</v>
      </c>
      <c r="H125" s="26" t="s">
        <v>24</v>
      </c>
      <c r="I125" s="26" t="s">
        <v>25</v>
      </c>
      <c r="J125" s="26" t="s">
        <v>26</v>
      </c>
      <c r="K125" s="26">
        <v>2018</v>
      </c>
      <c r="L125" s="26" t="s">
        <v>27</v>
      </c>
      <c r="M125" s="26" t="s">
        <v>28</v>
      </c>
      <c r="N125" s="26" t="s">
        <v>29</v>
      </c>
      <c r="O125" s="26" t="s">
        <v>408</v>
      </c>
      <c r="P125" s="26" t="s">
        <v>409</v>
      </c>
      <c r="Q125" s="29">
        <v>44207</v>
      </c>
      <c r="R125" s="26" t="s">
        <v>317</v>
      </c>
      <c r="S125" s="1">
        <v>449737</v>
      </c>
      <c r="T125" s="1" t="s">
        <v>410</v>
      </c>
      <c r="U125" s="1" t="str">
        <f>IF(COUNTIF('Dinçer Araçları - 40 Fiorino'!$A$2:$A$41,Table1[[#This Row],[Plaka]])&gt;0,"Dinçer 40","-")</f>
        <v>-</v>
      </c>
      <c r="V125" s="1" t="str">
        <f>IF(COUNTIF('Dinçer Araçları - 100 Fiorino'!$A$2:$A$101,Table1[[#This Row],[Plaka]])&gt;0,"Dinçer 100","-")</f>
        <v>-</v>
      </c>
      <c r="W125" s="5" t="str">
        <f>IF(COUNTIF(Table3[PLAKA],Table1[[#This Row],[Plaka]])&gt;0,"Dinçer Motosiklet","-")</f>
        <v>Dinçer Motosiklet</v>
      </c>
    </row>
    <row r="126" spans="1:23" x14ac:dyDescent="0.2">
      <c r="A126" s="21" t="s">
        <v>6631</v>
      </c>
      <c r="B126" s="26" t="s">
        <v>6592</v>
      </c>
      <c r="C126" s="26" t="s">
        <v>6597</v>
      </c>
      <c r="D126" s="26" t="s">
        <v>23</v>
      </c>
      <c r="E126" s="10">
        <v>43187</v>
      </c>
      <c r="F126" s="10">
        <v>43187</v>
      </c>
      <c r="G126" s="26" t="s">
        <v>117</v>
      </c>
      <c r="H126" s="26" t="s">
        <v>24</v>
      </c>
      <c r="I126" s="26" t="s">
        <v>25</v>
      </c>
      <c r="J126" s="26" t="s">
        <v>26</v>
      </c>
      <c r="K126" s="26">
        <v>2018</v>
      </c>
      <c r="L126" s="26" t="s">
        <v>27</v>
      </c>
      <c r="M126" s="26" t="s">
        <v>28</v>
      </c>
      <c r="N126" s="26" t="s">
        <v>29</v>
      </c>
      <c r="O126" s="26" t="s">
        <v>6632</v>
      </c>
      <c r="P126" s="26" t="s">
        <v>6633</v>
      </c>
      <c r="Q126" s="29">
        <v>44214</v>
      </c>
      <c r="R126" s="26" t="s">
        <v>317</v>
      </c>
      <c r="S126" s="1">
        <v>449739</v>
      </c>
      <c r="T126" s="1" t="s">
        <v>6634</v>
      </c>
      <c r="U126" s="1" t="str">
        <f>IF(COUNTIF('Dinçer Araçları - 40 Fiorino'!$A$2:$A$41,Table1[[#This Row],[Plaka]])&gt;0,"Dinçer 40","-")</f>
        <v>-</v>
      </c>
      <c r="V126" s="1" t="str">
        <f>IF(COUNTIF('Dinçer Araçları - 100 Fiorino'!$A$2:$A$101,Table1[[#This Row],[Plaka]])&gt;0,"Dinçer 100","-")</f>
        <v>-</v>
      </c>
      <c r="W126" s="5" t="str">
        <f>IF(COUNTIF(Table3[PLAKA],Table1[[#This Row],[Plaka]])&gt;0,"Dinçer Motosiklet","-")</f>
        <v>Dinçer Motosiklet</v>
      </c>
    </row>
    <row r="127" spans="1:23" x14ac:dyDescent="0.2">
      <c r="A127" s="21" t="s">
        <v>4029</v>
      </c>
      <c r="B127" s="26" t="s">
        <v>4024</v>
      </c>
      <c r="C127" s="26" t="s">
        <v>4025</v>
      </c>
      <c r="D127" s="26" t="s">
        <v>23</v>
      </c>
      <c r="E127" s="10">
        <v>43187</v>
      </c>
      <c r="F127" s="10">
        <v>43187</v>
      </c>
      <c r="G127" s="26" t="s">
        <v>117</v>
      </c>
      <c r="H127" s="26" t="s">
        <v>24</v>
      </c>
      <c r="I127" s="26" t="s">
        <v>25</v>
      </c>
      <c r="J127" s="26" t="s">
        <v>26</v>
      </c>
      <c r="K127" s="26">
        <v>2018</v>
      </c>
      <c r="L127" s="26" t="s">
        <v>27</v>
      </c>
      <c r="M127" s="26" t="s">
        <v>28</v>
      </c>
      <c r="N127" s="26" t="s">
        <v>29</v>
      </c>
      <c r="O127" s="26" t="s">
        <v>4030</v>
      </c>
      <c r="P127" s="26" t="s">
        <v>4031</v>
      </c>
      <c r="Q127" s="29">
        <v>44214</v>
      </c>
      <c r="R127" s="26" t="s">
        <v>317</v>
      </c>
      <c r="S127" s="1">
        <v>449742</v>
      </c>
      <c r="T127" s="1" t="s">
        <v>4032</v>
      </c>
      <c r="U127" s="1" t="str">
        <f>IF(COUNTIF('Dinçer Araçları - 40 Fiorino'!$A$2:$A$41,Table1[[#This Row],[Plaka]])&gt;0,"Dinçer 40","-")</f>
        <v>-</v>
      </c>
      <c r="V127" s="1" t="str">
        <f>IF(COUNTIF('Dinçer Araçları - 100 Fiorino'!$A$2:$A$101,Table1[[#This Row],[Plaka]])&gt;0,"Dinçer 100","-")</f>
        <v>-</v>
      </c>
      <c r="W127" s="5" t="str">
        <f>IF(COUNTIF(Table3[PLAKA],Table1[[#This Row],[Plaka]])&gt;0,"Dinçer Motosiklet","-")</f>
        <v>Dinçer Motosiklet</v>
      </c>
    </row>
    <row r="128" spans="1:23" x14ac:dyDescent="0.2">
      <c r="A128" s="21" t="s">
        <v>5898</v>
      </c>
      <c r="B128" s="26" t="s">
        <v>5889</v>
      </c>
      <c r="C128" s="26" t="s">
        <v>5853</v>
      </c>
      <c r="D128" s="26" t="s">
        <v>23</v>
      </c>
      <c r="E128" s="10">
        <v>43187</v>
      </c>
      <c r="F128" s="10">
        <v>43187</v>
      </c>
      <c r="G128" s="26" t="s">
        <v>117</v>
      </c>
      <c r="H128" s="26" t="s">
        <v>24</v>
      </c>
      <c r="I128" s="26" t="s">
        <v>25</v>
      </c>
      <c r="J128" s="26" t="s">
        <v>26</v>
      </c>
      <c r="K128" s="26">
        <v>2018</v>
      </c>
      <c r="L128" s="26" t="s">
        <v>27</v>
      </c>
      <c r="M128" s="26" t="s">
        <v>28</v>
      </c>
      <c r="N128" s="26" t="s">
        <v>29</v>
      </c>
      <c r="O128" s="26" t="s">
        <v>5899</v>
      </c>
      <c r="P128" s="26" t="s">
        <v>5900</v>
      </c>
      <c r="Q128" s="29">
        <v>44214</v>
      </c>
      <c r="R128" s="26" t="s">
        <v>317</v>
      </c>
      <c r="S128" s="1">
        <v>449738</v>
      </c>
      <c r="T128" s="1" t="s">
        <v>8111</v>
      </c>
      <c r="U128" s="1" t="str">
        <f>IF(COUNTIF('Dinçer Araçları - 40 Fiorino'!$A$2:$A$41,Table1[[#This Row],[Plaka]])&gt;0,"Dinçer 40","-")</f>
        <v>-</v>
      </c>
      <c r="V128" s="1" t="str">
        <f>IF(COUNTIF('Dinçer Araçları - 100 Fiorino'!$A$2:$A$101,Table1[[#This Row],[Plaka]])&gt;0,"Dinçer 100","-")</f>
        <v>-</v>
      </c>
      <c r="W128" s="5" t="str">
        <f>IF(COUNTIF(Table3[PLAKA],Table1[[#This Row],[Plaka]])&gt;0,"Dinçer Motosiklet","-")</f>
        <v>Dinçer Motosiklet</v>
      </c>
    </row>
    <row r="129" spans="1:23" x14ac:dyDescent="0.2">
      <c r="A129" s="21" t="s">
        <v>2933</v>
      </c>
      <c r="B129" s="26" t="s">
        <v>2924</v>
      </c>
      <c r="C129" s="26" t="s">
        <v>2925</v>
      </c>
      <c r="D129" s="26" t="s">
        <v>23</v>
      </c>
      <c r="E129" s="10">
        <v>43187</v>
      </c>
      <c r="F129" s="10">
        <v>43187</v>
      </c>
      <c r="G129" s="26" t="s">
        <v>117</v>
      </c>
      <c r="H129" s="26" t="s">
        <v>24</v>
      </c>
      <c r="I129" s="26" t="s">
        <v>25</v>
      </c>
      <c r="J129" s="26" t="s">
        <v>26</v>
      </c>
      <c r="K129" s="26">
        <v>2018</v>
      </c>
      <c r="L129" s="26" t="s">
        <v>27</v>
      </c>
      <c r="M129" s="26" t="s">
        <v>28</v>
      </c>
      <c r="N129" s="26" t="s">
        <v>29</v>
      </c>
      <c r="O129" s="26" t="s">
        <v>2934</v>
      </c>
      <c r="P129" s="26" t="s">
        <v>2935</v>
      </c>
      <c r="Q129" s="29">
        <v>44214</v>
      </c>
      <c r="R129" s="26" t="s">
        <v>317</v>
      </c>
      <c r="S129" s="1">
        <v>449765</v>
      </c>
      <c r="T129" s="1" t="s">
        <v>2936</v>
      </c>
      <c r="U129" s="1" t="str">
        <f>IF(COUNTIF('Dinçer Araçları - 40 Fiorino'!$A$2:$A$41,Table1[[#This Row],[Plaka]])&gt;0,"Dinçer 40","-")</f>
        <v>-</v>
      </c>
      <c r="V129" s="1" t="str">
        <f>IF(COUNTIF('Dinçer Araçları - 100 Fiorino'!$A$2:$A$101,Table1[[#This Row],[Plaka]])&gt;0,"Dinçer 100","-")</f>
        <v>-</v>
      </c>
      <c r="W129" s="5" t="str">
        <f>IF(COUNTIF(Table3[PLAKA],Table1[[#This Row],[Plaka]])&gt;0,"Dinçer Motosiklet","-")</f>
        <v>Dinçer Motosiklet</v>
      </c>
    </row>
    <row r="130" spans="1:23" x14ac:dyDescent="0.2">
      <c r="A130" s="21" t="s">
        <v>411</v>
      </c>
      <c r="B130" s="26" t="s">
        <v>395</v>
      </c>
      <c r="C130" s="26" t="s">
        <v>396</v>
      </c>
      <c r="D130" s="26" t="s">
        <v>23</v>
      </c>
      <c r="E130" s="10">
        <v>43187</v>
      </c>
      <c r="F130" s="10">
        <v>43187</v>
      </c>
      <c r="G130" s="26" t="s">
        <v>117</v>
      </c>
      <c r="H130" s="26" t="s">
        <v>24</v>
      </c>
      <c r="I130" s="26" t="s">
        <v>25</v>
      </c>
      <c r="J130" s="26" t="s">
        <v>26</v>
      </c>
      <c r="K130" s="26">
        <v>2018</v>
      </c>
      <c r="L130" s="26" t="s">
        <v>27</v>
      </c>
      <c r="M130" s="26" t="s">
        <v>28</v>
      </c>
      <c r="N130" s="26" t="s">
        <v>29</v>
      </c>
      <c r="O130" s="26" t="s">
        <v>412</v>
      </c>
      <c r="P130" s="26" t="s">
        <v>413</v>
      </c>
      <c r="Q130" s="29">
        <v>44214</v>
      </c>
      <c r="R130" s="26" t="s">
        <v>317</v>
      </c>
      <c r="S130" s="1">
        <v>449773</v>
      </c>
      <c r="T130" s="1" t="s">
        <v>414</v>
      </c>
      <c r="U130" s="1" t="str">
        <f>IF(COUNTIF('Dinçer Araçları - 40 Fiorino'!$A$2:$A$41,Table1[[#This Row],[Plaka]])&gt;0,"Dinçer 40","-")</f>
        <v>-</v>
      </c>
      <c r="V130" s="1" t="str">
        <f>IF(COUNTIF('Dinçer Araçları - 100 Fiorino'!$A$2:$A$101,Table1[[#This Row],[Plaka]])&gt;0,"Dinçer 100","-")</f>
        <v>-</v>
      </c>
      <c r="W130" s="5" t="str">
        <f>IF(COUNTIF(Table3[PLAKA],Table1[[#This Row],[Plaka]])&gt;0,"Dinçer Motosiklet","-")</f>
        <v>Dinçer Motosiklet</v>
      </c>
    </row>
    <row r="131" spans="1:23" x14ac:dyDescent="0.2">
      <c r="A131" s="21" t="s">
        <v>415</v>
      </c>
      <c r="B131" s="26" t="s">
        <v>395</v>
      </c>
      <c r="C131" s="26" t="s">
        <v>396</v>
      </c>
      <c r="D131" s="26" t="s">
        <v>23</v>
      </c>
      <c r="E131" s="10">
        <v>43187</v>
      </c>
      <c r="F131" s="10">
        <v>43187</v>
      </c>
      <c r="G131" s="26" t="s">
        <v>117</v>
      </c>
      <c r="H131" s="26" t="s">
        <v>24</v>
      </c>
      <c r="I131" s="26" t="s">
        <v>25</v>
      </c>
      <c r="J131" s="26" t="s">
        <v>26</v>
      </c>
      <c r="K131" s="26">
        <v>2018</v>
      </c>
      <c r="L131" s="26" t="s">
        <v>27</v>
      </c>
      <c r="M131" s="26" t="s">
        <v>28</v>
      </c>
      <c r="N131" s="26" t="s">
        <v>29</v>
      </c>
      <c r="O131" s="26" t="s">
        <v>416</v>
      </c>
      <c r="P131" s="26" t="s">
        <v>417</v>
      </c>
      <c r="Q131" s="29">
        <v>44214</v>
      </c>
      <c r="R131" s="26" t="s">
        <v>317</v>
      </c>
      <c r="S131" s="1">
        <v>449753</v>
      </c>
      <c r="T131" s="1" t="s">
        <v>418</v>
      </c>
      <c r="U131" s="1" t="str">
        <f>IF(COUNTIF('Dinçer Araçları - 40 Fiorino'!$A$2:$A$41,Table1[[#This Row],[Plaka]])&gt;0,"Dinçer 40","-")</f>
        <v>-</v>
      </c>
      <c r="V131" s="1" t="str">
        <f>IF(COUNTIF('Dinçer Araçları - 100 Fiorino'!$A$2:$A$101,Table1[[#This Row],[Plaka]])&gt;0,"Dinçer 100","-")</f>
        <v>-</v>
      </c>
      <c r="W131" s="5" t="str">
        <f>IF(COUNTIF(Table3[PLAKA],Table1[[#This Row],[Plaka]])&gt;0,"Dinçer Motosiklet","-")</f>
        <v>Dinçer Motosiklet</v>
      </c>
    </row>
    <row r="132" spans="1:23" x14ac:dyDescent="0.2">
      <c r="A132" s="21" t="s">
        <v>2937</v>
      </c>
      <c r="B132" s="26" t="s">
        <v>2924</v>
      </c>
      <c r="C132" s="26" t="s">
        <v>2925</v>
      </c>
      <c r="D132" s="26" t="s">
        <v>23</v>
      </c>
      <c r="E132" s="10">
        <v>43187</v>
      </c>
      <c r="F132" s="10">
        <v>43187</v>
      </c>
      <c r="G132" s="26" t="s">
        <v>117</v>
      </c>
      <c r="H132" s="26" t="s">
        <v>24</v>
      </c>
      <c r="I132" s="26" t="s">
        <v>25</v>
      </c>
      <c r="J132" s="26" t="s">
        <v>26</v>
      </c>
      <c r="K132" s="26">
        <v>2018</v>
      </c>
      <c r="L132" s="26" t="s">
        <v>27</v>
      </c>
      <c r="M132" s="26" t="s">
        <v>28</v>
      </c>
      <c r="N132" s="26" t="s">
        <v>29</v>
      </c>
      <c r="O132" s="26" t="s">
        <v>2938</v>
      </c>
      <c r="P132" s="26" t="s">
        <v>2939</v>
      </c>
      <c r="Q132" s="29">
        <v>44214</v>
      </c>
      <c r="R132" s="26" t="s">
        <v>317</v>
      </c>
      <c r="S132" s="1">
        <v>449765</v>
      </c>
      <c r="T132" s="1" t="s">
        <v>2940</v>
      </c>
      <c r="U132" s="1" t="str">
        <f>IF(COUNTIF('Dinçer Araçları - 40 Fiorino'!$A$2:$A$41,Table1[[#This Row],[Plaka]])&gt;0,"Dinçer 40","-")</f>
        <v>-</v>
      </c>
      <c r="V132" s="1" t="str">
        <f>IF(COUNTIF('Dinçer Araçları - 100 Fiorino'!$A$2:$A$101,Table1[[#This Row],[Plaka]])&gt;0,"Dinçer 100","-")</f>
        <v>-</v>
      </c>
      <c r="W132" s="5" t="str">
        <f>IF(COUNTIF(Table3[PLAKA],Table1[[#This Row],[Plaka]])&gt;0,"Dinçer Motosiklet","-")</f>
        <v>Dinçer Motosiklet</v>
      </c>
    </row>
    <row r="133" spans="1:23" x14ac:dyDescent="0.2">
      <c r="A133" s="21" t="s">
        <v>2941</v>
      </c>
      <c r="B133" s="26" t="s">
        <v>2924</v>
      </c>
      <c r="C133" s="26" t="s">
        <v>2925</v>
      </c>
      <c r="D133" s="26" t="s">
        <v>23</v>
      </c>
      <c r="E133" s="10">
        <v>43187</v>
      </c>
      <c r="F133" s="10">
        <v>43187</v>
      </c>
      <c r="G133" s="26" t="s">
        <v>117</v>
      </c>
      <c r="H133" s="26" t="s">
        <v>24</v>
      </c>
      <c r="I133" s="26" t="s">
        <v>25</v>
      </c>
      <c r="J133" s="26" t="s">
        <v>26</v>
      </c>
      <c r="K133" s="26">
        <v>2018</v>
      </c>
      <c r="L133" s="26" t="s">
        <v>27</v>
      </c>
      <c r="M133" s="26" t="s">
        <v>28</v>
      </c>
      <c r="N133" s="26" t="s">
        <v>29</v>
      </c>
      <c r="O133" s="26" t="s">
        <v>2942</v>
      </c>
      <c r="P133" s="26" t="s">
        <v>2943</v>
      </c>
      <c r="Q133" s="29">
        <v>44214</v>
      </c>
      <c r="R133" s="26" t="s">
        <v>317</v>
      </c>
      <c r="S133" s="1">
        <v>449763</v>
      </c>
      <c r="T133" s="1" t="s">
        <v>2944</v>
      </c>
      <c r="U133" s="1" t="str">
        <f>IF(COUNTIF('Dinçer Araçları - 40 Fiorino'!$A$2:$A$41,Table1[[#This Row],[Plaka]])&gt;0,"Dinçer 40","-")</f>
        <v>-</v>
      </c>
      <c r="V133" s="1" t="str">
        <f>IF(COUNTIF('Dinçer Araçları - 100 Fiorino'!$A$2:$A$101,Table1[[#This Row],[Plaka]])&gt;0,"Dinçer 100","-")</f>
        <v>-</v>
      </c>
      <c r="W133" s="5" t="str">
        <f>IF(COUNTIF(Table3[PLAKA],Table1[[#This Row],[Plaka]])&gt;0,"Dinçer Motosiklet","-")</f>
        <v>Dinçer Motosiklet</v>
      </c>
    </row>
    <row r="134" spans="1:23" x14ac:dyDescent="0.2">
      <c r="A134" s="21" t="s">
        <v>6627</v>
      </c>
      <c r="B134" s="26" t="s">
        <v>6592</v>
      </c>
      <c r="C134" s="26" t="s">
        <v>6597</v>
      </c>
      <c r="D134" s="26" t="s">
        <v>23</v>
      </c>
      <c r="E134" s="10">
        <v>43187</v>
      </c>
      <c r="F134" s="10">
        <v>43187</v>
      </c>
      <c r="G134" s="26" t="s">
        <v>117</v>
      </c>
      <c r="H134" s="26" t="s">
        <v>24</v>
      </c>
      <c r="I134" s="26" t="s">
        <v>25</v>
      </c>
      <c r="J134" s="26" t="s">
        <v>26</v>
      </c>
      <c r="K134" s="26">
        <v>2018</v>
      </c>
      <c r="L134" s="26" t="s">
        <v>27</v>
      </c>
      <c r="M134" s="26" t="s">
        <v>28</v>
      </c>
      <c r="N134" s="26" t="s">
        <v>29</v>
      </c>
      <c r="O134" s="26" t="s">
        <v>6628</v>
      </c>
      <c r="P134" s="26" t="s">
        <v>6629</v>
      </c>
      <c r="Q134" s="29">
        <v>44214</v>
      </c>
      <c r="R134" s="26" t="s">
        <v>317</v>
      </c>
      <c r="S134" s="1">
        <v>449759</v>
      </c>
      <c r="T134" s="1" t="s">
        <v>6630</v>
      </c>
      <c r="U134" s="1" t="str">
        <f>IF(COUNTIF('Dinçer Araçları - 40 Fiorino'!$A$2:$A$41,Table1[[#This Row],[Plaka]])&gt;0,"Dinçer 40","-")</f>
        <v>-</v>
      </c>
      <c r="V134" s="1" t="str">
        <f>IF(COUNTIF('Dinçer Araçları - 100 Fiorino'!$A$2:$A$101,Table1[[#This Row],[Plaka]])&gt;0,"Dinçer 100","-")</f>
        <v>-</v>
      </c>
      <c r="W134" s="5" t="str">
        <f>IF(COUNTIF(Table3[PLAKA],Table1[[#This Row],[Plaka]])&gt;0,"Dinçer Motosiklet","-")</f>
        <v>Dinçer Motosiklet</v>
      </c>
    </row>
    <row r="135" spans="1:23" x14ac:dyDescent="0.2">
      <c r="A135" s="21" t="s">
        <v>419</v>
      </c>
      <c r="B135" s="26" t="s">
        <v>395</v>
      </c>
      <c r="C135" s="26" t="s">
        <v>396</v>
      </c>
      <c r="D135" s="26" t="s">
        <v>23</v>
      </c>
      <c r="E135" s="10">
        <v>43187</v>
      </c>
      <c r="F135" s="10">
        <v>43187</v>
      </c>
      <c r="G135" s="26" t="s">
        <v>117</v>
      </c>
      <c r="H135" s="26" t="s">
        <v>24</v>
      </c>
      <c r="I135" s="26" t="s">
        <v>25</v>
      </c>
      <c r="J135" s="26" t="s">
        <v>26</v>
      </c>
      <c r="K135" s="26">
        <v>2018</v>
      </c>
      <c r="L135" s="26" t="s">
        <v>27</v>
      </c>
      <c r="M135" s="26" t="s">
        <v>28</v>
      </c>
      <c r="N135" s="26" t="s">
        <v>29</v>
      </c>
      <c r="O135" s="26" t="s">
        <v>420</v>
      </c>
      <c r="P135" s="26" t="s">
        <v>421</v>
      </c>
      <c r="Q135" s="29">
        <v>44214</v>
      </c>
      <c r="R135" s="26" t="s">
        <v>317</v>
      </c>
      <c r="S135" s="1">
        <v>449760</v>
      </c>
      <c r="T135" s="1" t="s">
        <v>422</v>
      </c>
      <c r="U135" s="1" t="str">
        <f>IF(COUNTIF('Dinçer Araçları - 40 Fiorino'!$A$2:$A$41,Table1[[#This Row],[Plaka]])&gt;0,"Dinçer 40","-")</f>
        <v>-</v>
      </c>
      <c r="V135" s="1" t="str">
        <f>IF(COUNTIF('Dinçer Araçları - 100 Fiorino'!$A$2:$A$101,Table1[[#This Row],[Plaka]])&gt;0,"Dinçer 100","-")</f>
        <v>-</v>
      </c>
      <c r="W135" s="5" t="str">
        <f>IF(COUNTIF(Table3[PLAKA],Table1[[#This Row],[Plaka]])&gt;0,"Dinçer Motosiklet","-")</f>
        <v>Dinçer Motosiklet</v>
      </c>
    </row>
    <row r="136" spans="1:23" x14ac:dyDescent="0.2">
      <c r="A136" s="21" t="s">
        <v>4033</v>
      </c>
      <c r="B136" s="26" t="s">
        <v>4024</v>
      </c>
      <c r="C136" s="26" t="s">
        <v>4025</v>
      </c>
      <c r="D136" s="26" t="s">
        <v>23</v>
      </c>
      <c r="E136" s="10">
        <v>43187</v>
      </c>
      <c r="F136" s="10">
        <v>43187</v>
      </c>
      <c r="G136" s="26" t="s">
        <v>117</v>
      </c>
      <c r="H136" s="26" t="s">
        <v>24</v>
      </c>
      <c r="I136" s="26" t="s">
        <v>25</v>
      </c>
      <c r="J136" s="26" t="s">
        <v>26</v>
      </c>
      <c r="K136" s="26">
        <v>2018</v>
      </c>
      <c r="L136" s="26" t="s">
        <v>27</v>
      </c>
      <c r="M136" s="26" t="s">
        <v>28</v>
      </c>
      <c r="N136" s="26" t="s">
        <v>29</v>
      </c>
      <c r="O136" s="26" t="s">
        <v>4034</v>
      </c>
      <c r="P136" s="26" t="s">
        <v>4035</v>
      </c>
      <c r="Q136" s="29">
        <v>44214</v>
      </c>
      <c r="R136" s="26" t="s">
        <v>317</v>
      </c>
      <c r="S136" s="1">
        <v>449762</v>
      </c>
      <c r="T136" s="1" t="s">
        <v>4036</v>
      </c>
      <c r="U136" s="1" t="str">
        <f>IF(COUNTIF('Dinçer Araçları - 40 Fiorino'!$A$2:$A$41,Table1[[#This Row],[Plaka]])&gt;0,"Dinçer 40","-")</f>
        <v>-</v>
      </c>
      <c r="V136" s="1" t="str">
        <f>IF(COUNTIF('Dinçer Araçları - 100 Fiorino'!$A$2:$A$101,Table1[[#This Row],[Plaka]])&gt;0,"Dinçer 100","-")</f>
        <v>-</v>
      </c>
      <c r="W136" s="5" t="str">
        <f>IF(COUNTIF(Table3[PLAKA],Table1[[#This Row],[Plaka]])&gt;0,"Dinçer Motosiklet","-")</f>
        <v>Dinçer Motosiklet</v>
      </c>
    </row>
    <row r="137" spans="1:23" x14ac:dyDescent="0.2">
      <c r="A137" s="21" t="s">
        <v>3360</v>
      </c>
      <c r="B137" s="26" t="s">
        <v>3355</v>
      </c>
      <c r="C137" s="26" t="s">
        <v>3356</v>
      </c>
      <c r="D137" s="26" t="s">
        <v>23</v>
      </c>
      <c r="E137" s="10">
        <v>43187</v>
      </c>
      <c r="F137" s="10">
        <v>43187</v>
      </c>
      <c r="G137" s="26" t="s">
        <v>117</v>
      </c>
      <c r="H137" s="26" t="s">
        <v>24</v>
      </c>
      <c r="I137" s="26" t="s">
        <v>25</v>
      </c>
      <c r="J137" s="26" t="s">
        <v>26</v>
      </c>
      <c r="K137" s="26">
        <v>2018</v>
      </c>
      <c r="L137" s="26" t="s">
        <v>27</v>
      </c>
      <c r="M137" s="26" t="s">
        <v>28</v>
      </c>
      <c r="N137" s="26" t="s">
        <v>29</v>
      </c>
      <c r="O137" s="26" t="s">
        <v>3361</v>
      </c>
      <c r="P137" s="26" t="s">
        <v>3362</v>
      </c>
      <c r="Q137" s="29">
        <v>44214</v>
      </c>
      <c r="R137" s="26" t="s">
        <v>317</v>
      </c>
      <c r="S137" s="1">
        <v>449764</v>
      </c>
      <c r="T137" s="1" t="s">
        <v>3363</v>
      </c>
      <c r="U137" s="1" t="str">
        <f>IF(COUNTIF('Dinçer Araçları - 40 Fiorino'!$A$2:$A$41,Table1[[#This Row],[Plaka]])&gt;0,"Dinçer 40","-")</f>
        <v>-</v>
      </c>
      <c r="V137" s="1" t="str">
        <f>IF(COUNTIF('Dinçer Araçları - 100 Fiorino'!$A$2:$A$101,Table1[[#This Row],[Plaka]])&gt;0,"Dinçer 100","-")</f>
        <v>-</v>
      </c>
      <c r="W137" s="5" t="str">
        <f>IF(COUNTIF(Table3[PLAKA],Table1[[#This Row],[Plaka]])&gt;0,"Dinçer Motosiklet","-")</f>
        <v>Dinçer Motosiklet</v>
      </c>
    </row>
    <row r="138" spans="1:23" x14ac:dyDescent="0.2">
      <c r="A138" s="21" t="s">
        <v>2759</v>
      </c>
      <c r="B138" s="26" t="s">
        <v>2754</v>
      </c>
      <c r="C138" s="26" t="s">
        <v>2755</v>
      </c>
      <c r="D138" s="26" t="s">
        <v>23</v>
      </c>
      <c r="E138" s="10">
        <v>43679</v>
      </c>
      <c r="F138" s="10">
        <v>43826</v>
      </c>
      <c r="G138" s="26" t="s">
        <v>2755</v>
      </c>
      <c r="H138" s="26" t="s">
        <v>24</v>
      </c>
      <c r="I138" s="26" t="s">
        <v>25</v>
      </c>
      <c r="J138" s="26" t="s">
        <v>26</v>
      </c>
      <c r="K138" s="26">
        <v>2019</v>
      </c>
      <c r="L138" s="26" t="s">
        <v>27</v>
      </c>
      <c r="M138" s="26" t="s">
        <v>28</v>
      </c>
      <c r="N138" s="26" t="s">
        <v>29</v>
      </c>
      <c r="O138" s="26" t="s">
        <v>2760</v>
      </c>
      <c r="P138" s="26" t="s">
        <v>2761</v>
      </c>
      <c r="Q138" s="29">
        <v>44686</v>
      </c>
      <c r="R138" s="26" t="s">
        <v>32</v>
      </c>
      <c r="S138" s="1">
        <v>990473</v>
      </c>
      <c r="T138" s="1" t="s">
        <v>2762</v>
      </c>
      <c r="U138" s="1" t="str">
        <f>IF(COUNTIF('Dinçer Araçları - 40 Fiorino'!$A$2:$A$41,Table1[[#This Row],[Plaka]])&gt;0,"Dinçer 40","-")</f>
        <v>-</v>
      </c>
      <c r="V138" s="1" t="str">
        <f>IF(COUNTIF('Dinçer Araçları - 100 Fiorino'!$A$2:$A$101,Table1[[#This Row],[Plaka]])&gt;0,"Dinçer 100","-")</f>
        <v>-</v>
      </c>
      <c r="W138" s="5" t="str">
        <f>IF(COUNTIF(Table3[PLAKA],Table1[[#This Row],[Plaka]])&gt;0,"Dinçer Motosiklet","-")</f>
        <v>Dinçer Motosiklet</v>
      </c>
    </row>
    <row r="139" spans="1:23" x14ac:dyDescent="0.2">
      <c r="A139" s="21" t="s">
        <v>518</v>
      </c>
      <c r="B139" s="26" t="s">
        <v>519</v>
      </c>
      <c r="C139" s="26" t="s">
        <v>520</v>
      </c>
      <c r="D139" s="26" t="s">
        <v>23</v>
      </c>
      <c r="E139" s="10">
        <v>43208</v>
      </c>
      <c r="F139" s="10">
        <v>43210</v>
      </c>
      <c r="G139" s="26" t="s">
        <v>117</v>
      </c>
      <c r="H139" s="26" t="s">
        <v>63</v>
      </c>
      <c r="I139" s="26">
        <v>225</v>
      </c>
      <c r="J139" s="26" t="s">
        <v>64</v>
      </c>
      <c r="K139" s="26">
        <v>2018</v>
      </c>
      <c r="L139" s="26" t="s">
        <v>65</v>
      </c>
      <c r="M139" s="26" t="s">
        <v>7774</v>
      </c>
      <c r="N139" s="26" t="s">
        <v>29</v>
      </c>
      <c r="O139" s="26" t="s">
        <v>521</v>
      </c>
      <c r="P139" s="26" t="s">
        <v>522</v>
      </c>
      <c r="Q139" s="29">
        <v>43575</v>
      </c>
      <c r="R139" s="26" t="s">
        <v>108</v>
      </c>
      <c r="S139" s="1">
        <v>411454</v>
      </c>
      <c r="T139" s="1" t="s">
        <v>523</v>
      </c>
      <c r="U139" s="1" t="str">
        <f>IF(COUNTIF('Dinçer Araçları - 40 Fiorino'!$A$2:$A$41,Table1[[#This Row],[Plaka]])&gt;0,"Dinçer 40","-")</f>
        <v>-</v>
      </c>
      <c r="V139" s="1" t="str">
        <f>IF(COUNTIF('Dinçer Araçları - 100 Fiorino'!$A$2:$A$101,Table1[[#This Row],[Plaka]])&gt;0,"Dinçer 100","-")</f>
        <v>Dinçer 100</v>
      </c>
      <c r="W139" s="5" t="str">
        <f>IF(COUNTIF(Table3[PLAKA],Table1[[#This Row],[Plaka]])&gt;0,"Dinçer Motosiklet","-")</f>
        <v>-</v>
      </c>
    </row>
    <row r="140" spans="1:23" x14ac:dyDescent="0.2">
      <c r="A140" s="21" t="s">
        <v>524</v>
      </c>
      <c r="B140" s="26" t="s">
        <v>519</v>
      </c>
      <c r="C140" s="26" t="s">
        <v>520</v>
      </c>
      <c r="D140" s="26" t="s">
        <v>23</v>
      </c>
      <c r="E140" s="10">
        <v>43208</v>
      </c>
      <c r="F140" s="10">
        <v>43210</v>
      </c>
      <c r="G140" s="26" t="s">
        <v>117</v>
      </c>
      <c r="H140" s="26" t="s">
        <v>63</v>
      </c>
      <c r="I140" s="26">
        <v>225</v>
      </c>
      <c r="J140" s="26" t="s">
        <v>64</v>
      </c>
      <c r="K140" s="26">
        <v>2018</v>
      </c>
      <c r="L140" s="26" t="s">
        <v>65</v>
      </c>
      <c r="M140" s="26" t="s">
        <v>7774</v>
      </c>
      <c r="N140" s="26" t="s">
        <v>29</v>
      </c>
      <c r="O140" s="26" t="s">
        <v>525</v>
      </c>
      <c r="P140" s="26" t="s">
        <v>526</v>
      </c>
      <c r="Q140" s="29">
        <v>43575</v>
      </c>
      <c r="R140" s="26" t="s">
        <v>108</v>
      </c>
      <c r="S140" s="1">
        <v>411456</v>
      </c>
      <c r="T140" s="1" t="s">
        <v>527</v>
      </c>
      <c r="U140" s="1" t="str">
        <f>IF(COUNTIF('Dinçer Araçları - 40 Fiorino'!$A$2:$A$41,Table1[[#This Row],[Plaka]])&gt;0,"Dinçer 40","-")</f>
        <v>-</v>
      </c>
      <c r="V140" s="1" t="str">
        <f>IF(COUNTIF('Dinçer Araçları - 100 Fiorino'!$A$2:$A$101,Table1[[#This Row],[Plaka]])&gt;0,"Dinçer 100","-")</f>
        <v>Dinçer 100</v>
      </c>
      <c r="W140" s="5" t="str">
        <f>IF(COUNTIF(Table3[PLAKA],Table1[[#This Row],[Plaka]])&gt;0,"Dinçer Motosiklet","-")</f>
        <v>-</v>
      </c>
    </row>
    <row r="141" spans="1:23" x14ac:dyDescent="0.2">
      <c r="A141" s="21" t="s">
        <v>4037</v>
      </c>
      <c r="B141" s="26" t="s">
        <v>4024</v>
      </c>
      <c r="C141" s="26" t="s">
        <v>4025</v>
      </c>
      <c r="D141" s="26" t="s">
        <v>23</v>
      </c>
      <c r="E141" s="10">
        <v>43208</v>
      </c>
      <c r="F141" s="10">
        <v>43210</v>
      </c>
      <c r="G141" s="26" t="s">
        <v>117</v>
      </c>
      <c r="H141" s="26" t="s">
        <v>63</v>
      </c>
      <c r="I141" s="26">
        <v>225</v>
      </c>
      <c r="J141" s="26" t="s">
        <v>64</v>
      </c>
      <c r="K141" s="26">
        <v>2018</v>
      </c>
      <c r="L141" s="26" t="s">
        <v>65</v>
      </c>
      <c r="M141" s="26" t="s">
        <v>7774</v>
      </c>
      <c r="N141" s="26" t="s">
        <v>29</v>
      </c>
      <c r="O141" s="26" t="s">
        <v>4038</v>
      </c>
      <c r="P141" s="26" t="s">
        <v>4039</v>
      </c>
      <c r="Q141" s="29">
        <v>43575</v>
      </c>
      <c r="R141" s="26" t="s">
        <v>108</v>
      </c>
      <c r="S141" s="1">
        <v>411455</v>
      </c>
      <c r="T141" s="1" t="s">
        <v>4040</v>
      </c>
      <c r="U141" s="1" t="str">
        <f>IF(COUNTIF('Dinçer Araçları - 40 Fiorino'!$A$2:$A$41,Table1[[#This Row],[Plaka]])&gt;0,"Dinçer 40","-")</f>
        <v>-</v>
      </c>
      <c r="V141" s="1" t="str">
        <f>IF(COUNTIF('Dinçer Araçları - 100 Fiorino'!$A$2:$A$101,Table1[[#This Row],[Plaka]])&gt;0,"Dinçer 100","-")</f>
        <v>Dinçer 100</v>
      </c>
      <c r="W141" s="5" t="str">
        <f>IF(COUNTIF(Table3[PLAKA],Table1[[#This Row],[Plaka]])&gt;0,"Dinçer Motosiklet","-")</f>
        <v>-</v>
      </c>
    </row>
    <row r="142" spans="1:23" x14ac:dyDescent="0.2">
      <c r="A142" s="21" t="s">
        <v>2945</v>
      </c>
      <c r="B142" s="26" t="s">
        <v>2924</v>
      </c>
      <c r="C142" s="26" t="s">
        <v>2925</v>
      </c>
      <c r="D142" s="26" t="s">
        <v>23</v>
      </c>
      <c r="E142" s="10">
        <v>43208</v>
      </c>
      <c r="F142" s="10">
        <v>43210</v>
      </c>
      <c r="G142" s="26" t="s">
        <v>117</v>
      </c>
      <c r="H142" s="26" t="s">
        <v>63</v>
      </c>
      <c r="I142" s="26">
        <v>225</v>
      </c>
      <c r="J142" s="26" t="s">
        <v>64</v>
      </c>
      <c r="K142" s="26">
        <v>2018</v>
      </c>
      <c r="L142" s="26" t="s">
        <v>65</v>
      </c>
      <c r="M142" s="26" t="s">
        <v>7774</v>
      </c>
      <c r="N142" s="26" t="s">
        <v>29</v>
      </c>
      <c r="O142" s="26" t="s">
        <v>2946</v>
      </c>
      <c r="P142" s="26" t="s">
        <v>2947</v>
      </c>
      <c r="Q142" s="29">
        <v>43941</v>
      </c>
      <c r="R142" s="26" t="s">
        <v>108</v>
      </c>
      <c r="S142" s="1">
        <v>411457</v>
      </c>
      <c r="T142" s="1" t="s">
        <v>2948</v>
      </c>
      <c r="U142" s="1" t="str">
        <f>IF(COUNTIF('Dinçer Araçları - 40 Fiorino'!$A$2:$A$41,Table1[[#This Row],[Plaka]])&gt;0,"Dinçer 40","-")</f>
        <v>-</v>
      </c>
      <c r="V142" s="1" t="str">
        <f>IF(COUNTIF('Dinçer Araçları - 100 Fiorino'!$A$2:$A$101,Table1[[#This Row],[Plaka]])&gt;0,"Dinçer 100","-")</f>
        <v>Dinçer 100</v>
      </c>
      <c r="W142" s="5" t="str">
        <f>IF(COUNTIF(Table3[PLAKA],Table1[[#This Row],[Plaka]])&gt;0,"Dinçer Motosiklet","-")</f>
        <v>-</v>
      </c>
    </row>
    <row r="143" spans="1:23" x14ac:dyDescent="0.2">
      <c r="A143" s="21" t="s">
        <v>6624</v>
      </c>
      <c r="B143" s="26" t="s">
        <v>6592</v>
      </c>
      <c r="C143" s="26" t="s">
        <v>6597</v>
      </c>
      <c r="D143" s="26" t="s">
        <v>23</v>
      </c>
      <c r="E143" s="10">
        <v>43208</v>
      </c>
      <c r="F143" s="10">
        <v>43210</v>
      </c>
      <c r="G143" s="26" t="s">
        <v>117</v>
      </c>
      <c r="H143" s="26" t="s">
        <v>63</v>
      </c>
      <c r="I143" s="26">
        <v>225</v>
      </c>
      <c r="J143" s="26" t="s">
        <v>64</v>
      </c>
      <c r="K143" s="26">
        <v>2018</v>
      </c>
      <c r="L143" s="26" t="s">
        <v>65</v>
      </c>
      <c r="M143" s="26" t="s">
        <v>7774</v>
      </c>
      <c r="N143" s="26" t="s">
        <v>29</v>
      </c>
      <c r="O143" s="26" t="s">
        <v>7862</v>
      </c>
      <c r="P143" s="26" t="s">
        <v>6625</v>
      </c>
      <c r="Q143" s="29">
        <v>43941</v>
      </c>
      <c r="R143" s="26" t="s">
        <v>108</v>
      </c>
      <c r="S143" s="1">
        <v>411453</v>
      </c>
      <c r="T143" s="1" t="s">
        <v>6626</v>
      </c>
      <c r="U143" s="1" t="str">
        <f>IF(COUNTIF('Dinçer Araçları - 40 Fiorino'!$A$2:$A$41,Table1[[#This Row],[Plaka]])&gt;0,"Dinçer 40","-")</f>
        <v>-</v>
      </c>
      <c r="V143" s="1" t="str">
        <f>IF(COUNTIF('Dinçer Araçları - 100 Fiorino'!$A$2:$A$101,Table1[[#This Row],[Plaka]])&gt;0,"Dinçer 100","-")</f>
        <v>Dinçer 100</v>
      </c>
      <c r="W143" s="5" t="str">
        <f>IF(COUNTIF(Table3[PLAKA],Table1[[#This Row],[Plaka]])&gt;0,"Dinçer Motosiklet","-")</f>
        <v>-</v>
      </c>
    </row>
    <row r="144" spans="1:23" x14ac:dyDescent="0.2">
      <c r="A144" s="21" t="s">
        <v>2273</v>
      </c>
      <c r="B144" s="26" t="s">
        <v>2274</v>
      </c>
      <c r="C144" s="26" t="s">
        <v>40</v>
      </c>
      <c r="D144" s="26" t="s">
        <v>1960</v>
      </c>
      <c r="E144" s="10">
        <v>43234</v>
      </c>
      <c r="F144" s="10">
        <v>43584</v>
      </c>
      <c r="G144" s="26" t="s">
        <v>716</v>
      </c>
      <c r="H144" s="26" t="s">
        <v>2275</v>
      </c>
      <c r="I144" s="26" t="s">
        <v>2276</v>
      </c>
      <c r="J144" s="26" t="s">
        <v>2277</v>
      </c>
      <c r="K144" s="26">
        <v>2018</v>
      </c>
      <c r="L144" s="26" t="s">
        <v>720</v>
      </c>
      <c r="M144" s="26" t="s">
        <v>8043</v>
      </c>
      <c r="N144" s="26" t="s">
        <v>205</v>
      </c>
      <c r="O144" s="26" t="s">
        <v>2278</v>
      </c>
      <c r="P144" s="26" t="s">
        <v>2279</v>
      </c>
      <c r="Q144" s="29">
        <v>44240</v>
      </c>
      <c r="R144" s="26" t="s">
        <v>986</v>
      </c>
      <c r="S144" s="1">
        <v>339162</v>
      </c>
      <c r="T144" s="1" t="s">
        <v>2280</v>
      </c>
      <c r="U144" s="1" t="str">
        <f>IF(COUNTIF('Dinçer Araçları - 40 Fiorino'!$A$2:$A$41,Table1[[#This Row],[Plaka]])&gt;0,"Dinçer 40","-")</f>
        <v>-</v>
      </c>
      <c r="V144" s="1" t="str">
        <f>IF(COUNTIF('Dinçer Araçları - 100 Fiorino'!$A$2:$A$101,Table1[[#This Row],[Plaka]])&gt;0,"Dinçer 100","-")</f>
        <v>-</v>
      </c>
      <c r="W144" s="5" t="str">
        <f>IF(COUNTIF(Table3[PLAKA],Table1[[#This Row],[Plaka]])&gt;0,"Dinçer Motosiklet","-")</f>
        <v>-</v>
      </c>
    </row>
    <row r="145" spans="1:23" x14ac:dyDescent="0.2">
      <c r="A145" s="21" t="s">
        <v>3099</v>
      </c>
      <c r="B145" s="26" t="s">
        <v>3100</v>
      </c>
      <c r="C145" s="26" t="s">
        <v>975</v>
      </c>
      <c r="D145" s="26" t="s">
        <v>23</v>
      </c>
      <c r="E145" s="10">
        <v>43236</v>
      </c>
      <c r="F145" s="10">
        <v>43531</v>
      </c>
      <c r="G145" s="26" t="s">
        <v>975</v>
      </c>
      <c r="H145" s="26" t="s">
        <v>24</v>
      </c>
      <c r="I145" s="26" t="s">
        <v>25</v>
      </c>
      <c r="J145" s="26" t="s">
        <v>26</v>
      </c>
      <c r="K145" s="26">
        <v>2018</v>
      </c>
      <c r="L145" s="26" t="s">
        <v>27</v>
      </c>
      <c r="M145" s="26" t="s">
        <v>28</v>
      </c>
      <c r="N145" s="26" t="s">
        <v>29</v>
      </c>
      <c r="O145" s="26" t="s">
        <v>3101</v>
      </c>
      <c r="P145" s="26" t="s">
        <v>3102</v>
      </c>
      <c r="Q145" s="29">
        <v>44270</v>
      </c>
      <c r="R145" s="26" t="s">
        <v>312</v>
      </c>
      <c r="S145" s="1">
        <v>428631</v>
      </c>
      <c r="T145" s="1" t="s">
        <v>3103</v>
      </c>
      <c r="U145" s="1" t="str">
        <f>IF(COUNTIF('Dinçer Araçları - 40 Fiorino'!$A$2:$A$41,Table1[[#This Row],[Plaka]])&gt;0,"Dinçer 40","-")</f>
        <v>-</v>
      </c>
      <c r="V145" s="1" t="str">
        <f>IF(COUNTIF('Dinçer Araçları - 100 Fiorino'!$A$2:$A$101,Table1[[#This Row],[Plaka]])&gt;0,"Dinçer 100","-")</f>
        <v>-</v>
      </c>
      <c r="W145" s="5" t="str">
        <f>IF(COUNTIF(Table3[PLAKA],Table1[[#This Row],[Plaka]])&gt;0,"Dinçer Motosiklet","-")</f>
        <v>-</v>
      </c>
    </row>
    <row r="146" spans="1:23" x14ac:dyDescent="0.2">
      <c r="A146" s="21" t="s">
        <v>3003</v>
      </c>
      <c r="B146" s="26" t="s">
        <v>2989</v>
      </c>
      <c r="C146" s="26" t="s">
        <v>975</v>
      </c>
      <c r="D146" s="26" t="s">
        <v>23</v>
      </c>
      <c r="E146" s="10">
        <v>42986</v>
      </c>
      <c r="F146" s="10">
        <v>42986</v>
      </c>
      <c r="G146" s="26" t="s">
        <v>975</v>
      </c>
      <c r="H146" s="26" t="s">
        <v>24</v>
      </c>
      <c r="I146" s="26" t="s">
        <v>25</v>
      </c>
      <c r="J146" s="26" t="s">
        <v>26</v>
      </c>
      <c r="K146" s="26">
        <v>2018</v>
      </c>
      <c r="L146" s="26" t="s">
        <v>27</v>
      </c>
      <c r="M146" s="26" t="s">
        <v>28</v>
      </c>
      <c r="N146" s="26" t="s">
        <v>29</v>
      </c>
      <c r="O146" s="26" t="s">
        <v>3004</v>
      </c>
      <c r="P146" s="26" t="s">
        <v>3005</v>
      </c>
      <c r="Q146" s="29">
        <v>44256</v>
      </c>
      <c r="R146" s="26" t="s">
        <v>312</v>
      </c>
      <c r="S146" s="1">
        <v>428634</v>
      </c>
      <c r="T146" s="1" t="s">
        <v>3006</v>
      </c>
      <c r="U146" s="1" t="str">
        <f>IF(COUNTIF('Dinçer Araçları - 40 Fiorino'!$A$2:$A$41,Table1[[#This Row],[Plaka]])&gt;0,"Dinçer 40","-")</f>
        <v>-</v>
      </c>
      <c r="V146" s="1" t="str">
        <f>IF(COUNTIF('Dinçer Araçları - 100 Fiorino'!$A$2:$A$101,Table1[[#This Row],[Plaka]])&gt;0,"Dinçer 100","-")</f>
        <v>-</v>
      </c>
      <c r="W146" s="5" t="str">
        <f>IF(COUNTIF(Table3[PLAKA],Table1[[#This Row],[Plaka]])&gt;0,"Dinçer Motosiklet","-")</f>
        <v>-</v>
      </c>
    </row>
    <row r="147" spans="1:23" x14ac:dyDescent="0.2">
      <c r="A147" s="21" t="s">
        <v>1022</v>
      </c>
      <c r="B147" s="26" t="s">
        <v>1023</v>
      </c>
      <c r="C147" s="26" t="s">
        <v>946</v>
      </c>
      <c r="D147" s="26" t="s">
        <v>23</v>
      </c>
      <c r="E147" s="10">
        <v>43236</v>
      </c>
      <c r="F147" s="10">
        <v>43577</v>
      </c>
      <c r="G147" s="26" t="s">
        <v>946</v>
      </c>
      <c r="H147" s="26" t="s">
        <v>24</v>
      </c>
      <c r="I147" s="26" t="s">
        <v>25</v>
      </c>
      <c r="J147" s="26" t="s">
        <v>26</v>
      </c>
      <c r="K147" s="26">
        <v>2018</v>
      </c>
      <c r="L147" s="26" t="s">
        <v>27</v>
      </c>
      <c r="M147" s="26" t="s">
        <v>28</v>
      </c>
      <c r="N147" s="26" t="s">
        <v>29</v>
      </c>
      <c r="O147" s="26" t="s">
        <v>1024</v>
      </c>
      <c r="P147" s="26" t="s">
        <v>1025</v>
      </c>
      <c r="Q147" s="29">
        <v>44256</v>
      </c>
      <c r="R147" s="26" t="s">
        <v>112</v>
      </c>
      <c r="S147" s="1">
        <v>433056</v>
      </c>
      <c r="T147" s="1" t="s">
        <v>1026</v>
      </c>
      <c r="U147" s="1" t="str">
        <f>IF(COUNTIF('Dinçer Araçları - 40 Fiorino'!$A$2:$A$41,Table1[[#This Row],[Plaka]])&gt;0,"Dinçer 40","-")</f>
        <v>-</v>
      </c>
      <c r="V147" s="1" t="str">
        <f>IF(COUNTIF('Dinçer Araçları - 100 Fiorino'!$A$2:$A$101,Table1[[#This Row],[Plaka]])&gt;0,"Dinçer 100","-")</f>
        <v>-</v>
      </c>
      <c r="W147" s="5" t="str">
        <f>IF(COUNTIF(Table3[PLAKA],Table1[[#This Row],[Plaka]])&gt;0,"Dinçer Motosiklet","-")</f>
        <v>-</v>
      </c>
    </row>
    <row r="148" spans="1:23" x14ac:dyDescent="0.2">
      <c r="A148" s="21" t="s">
        <v>1078</v>
      </c>
      <c r="B148" s="26" t="s">
        <v>1070</v>
      </c>
      <c r="C148" s="26" t="s">
        <v>946</v>
      </c>
      <c r="D148" s="26" t="s">
        <v>23</v>
      </c>
      <c r="E148" s="10">
        <v>43236</v>
      </c>
      <c r="F148" s="10">
        <v>43236</v>
      </c>
      <c r="G148" s="26" t="s">
        <v>40</v>
      </c>
      <c r="H148" s="26" t="s">
        <v>24</v>
      </c>
      <c r="I148" s="26" t="s">
        <v>25</v>
      </c>
      <c r="J148" s="26" t="s">
        <v>26</v>
      </c>
      <c r="K148" s="26">
        <v>2018</v>
      </c>
      <c r="L148" s="26" t="s">
        <v>27</v>
      </c>
      <c r="M148" s="26" t="s">
        <v>28</v>
      </c>
      <c r="N148" s="26" t="s">
        <v>29</v>
      </c>
      <c r="O148" s="26" t="s">
        <v>1079</v>
      </c>
      <c r="P148" s="26" t="s">
        <v>1080</v>
      </c>
      <c r="Q148" s="29">
        <v>44256</v>
      </c>
      <c r="R148" s="26" t="s">
        <v>108</v>
      </c>
      <c r="S148" s="1">
        <v>412038</v>
      </c>
      <c r="T148" s="1" t="s">
        <v>1081</v>
      </c>
      <c r="U148" s="1" t="str">
        <f>IF(COUNTIF('Dinçer Araçları - 40 Fiorino'!$A$2:$A$41,Table1[[#This Row],[Plaka]])&gt;0,"Dinçer 40","-")</f>
        <v>-</v>
      </c>
      <c r="V148" s="1" t="str">
        <f>IF(COUNTIF('Dinçer Araçları - 100 Fiorino'!$A$2:$A$101,Table1[[#This Row],[Plaka]])&gt;0,"Dinçer 100","-")</f>
        <v>-</v>
      </c>
      <c r="W148" s="5" t="str">
        <f>IF(COUNTIF(Table3[PLAKA],Table1[[#This Row],[Plaka]])&gt;0,"Dinçer Motosiklet","-")</f>
        <v>-</v>
      </c>
    </row>
    <row r="149" spans="1:23" x14ac:dyDescent="0.2">
      <c r="A149" s="21" t="s">
        <v>1000</v>
      </c>
      <c r="B149" s="26" t="s">
        <v>1001</v>
      </c>
      <c r="C149" s="26" t="s">
        <v>946</v>
      </c>
      <c r="D149" s="26" t="s">
        <v>23</v>
      </c>
      <c r="E149" s="10">
        <v>43236</v>
      </c>
      <c r="F149" s="10">
        <v>43236</v>
      </c>
      <c r="G149" s="26" t="s">
        <v>946</v>
      </c>
      <c r="H149" s="26" t="s">
        <v>24</v>
      </c>
      <c r="I149" s="26" t="s">
        <v>25</v>
      </c>
      <c r="J149" s="26" t="s">
        <v>26</v>
      </c>
      <c r="K149" s="26">
        <v>2018</v>
      </c>
      <c r="L149" s="26" t="s">
        <v>27</v>
      </c>
      <c r="M149" s="26" t="s">
        <v>28</v>
      </c>
      <c r="N149" s="26" t="s">
        <v>29</v>
      </c>
      <c r="O149" s="26" t="s">
        <v>1002</v>
      </c>
      <c r="P149" s="26" t="s">
        <v>1003</v>
      </c>
      <c r="Q149" s="29">
        <v>44256</v>
      </c>
      <c r="R149" s="26" t="s">
        <v>108</v>
      </c>
      <c r="S149" s="1">
        <v>412045</v>
      </c>
      <c r="T149" s="1" t="s">
        <v>1004</v>
      </c>
      <c r="U149" s="1" t="str">
        <f>IF(COUNTIF('Dinçer Araçları - 40 Fiorino'!$A$2:$A$41,Table1[[#This Row],[Plaka]])&gt;0,"Dinçer 40","-")</f>
        <v>-</v>
      </c>
      <c r="V149" s="1" t="str">
        <f>IF(COUNTIF('Dinçer Araçları - 100 Fiorino'!$A$2:$A$101,Table1[[#This Row],[Plaka]])&gt;0,"Dinçer 100","-")</f>
        <v>-</v>
      </c>
      <c r="W149" s="5" t="str">
        <f>IF(COUNTIF(Table3[PLAKA],Table1[[#This Row],[Plaka]])&gt;0,"Dinçer Motosiklet","-")</f>
        <v>-</v>
      </c>
    </row>
    <row r="150" spans="1:23" x14ac:dyDescent="0.2">
      <c r="A150" s="21" t="s">
        <v>6385</v>
      </c>
      <c r="B150" s="26" t="s">
        <v>6386</v>
      </c>
      <c r="C150" s="26" t="s">
        <v>6338</v>
      </c>
      <c r="D150" s="26" t="s">
        <v>23</v>
      </c>
      <c r="E150" s="10">
        <v>43236</v>
      </c>
      <c r="F150" s="10">
        <v>43613</v>
      </c>
      <c r="G150" s="26" t="s">
        <v>6338</v>
      </c>
      <c r="H150" s="26" t="s">
        <v>24</v>
      </c>
      <c r="I150" s="26" t="s">
        <v>25</v>
      </c>
      <c r="J150" s="26" t="s">
        <v>26</v>
      </c>
      <c r="K150" s="26">
        <v>2019</v>
      </c>
      <c r="L150" s="26" t="s">
        <v>27</v>
      </c>
      <c r="M150" s="26" t="s">
        <v>28</v>
      </c>
      <c r="N150" s="26" t="s">
        <v>29</v>
      </c>
      <c r="O150" s="26" t="s">
        <v>6387</v>
      </c>
      <c r="P150" s="26" t="s">
        <v>6388</v>
      </c>
      <c r="Q150" s="29">
        <v>44256</v>
      </c>
      <c r="R150" s="26" t="s">
        <v>112</v>
      </c>
      <c r="S150" s="1">
        <v>434161</v>
      </c>
      <c r="T150" s="1" t="s">
        <v>6389</v>
      </c>
      <c r="U150" s="1" t="str">
        <f>IF(COUNTIF('Dinçer Araçları - 40 Fiorino'!$A$2:$A$41,Table1[[#This Row],[Plaka]])&gt;0,"Dinçer 40","-")</f>
        <v>-</v>
      </c>
      <c r="V150" s="1" t="str">
        <f>IF(COUNTIF('Dinçer Araçları - 100 Fiorino'!$A$2:$A$101,Table1[[#This Row],[Plaka]])&gt;0,"Dinçer 100","-")</f>
        <v>-</v>
      </c>
      <c r="W150" s="5" t="str">
        <f>IF(COUNTIF(Table3[PLAKA],Table1[[#This Row],[Plaka]])&gt;0,"Dinçer Motosiklet","-")</f>
        <v>-</v>
      </c>
    </row>
    <row r="151" spans="1:23" x14ac:dyDescent="0.2">
      <c r="A151" s="21" t="s">
        <v>4537</v>
      </c>
      <c r="B151" s="26" t="s">
        <v>4536</v>
      </c>
      <c r="C151" s="26" t="s">
        <v>4483</v>
      </c>
      <c r="D151" s="26" t="s">
        <v>23</v>
      </c>
      <c r="E151" s="10">
        <v>43236</v>
      </c>
      <c r="F151" s="10">
        <v>43236</v>
      </c>
      <c r="G151" s="26" t="s">
        <v>4483</v>
      </c>
      <c r="H151" s="26" t="s">
        <v>24</v>
      </c>
      <c r="I151" s="26" t="s">
        <v>25</v>
      </c>
      <c r="J151" s="26" t="s">
        <v>26</v>
      </c>
      <c r="K151" s="26">
        <v>2018</v>
      </c>
      <c r="L151" s="26" t="s">
        <v>27</v>
      </c>
      <c r="M151" s="26" t="s">
        <v>28</v>
      </c>
      <c r="N151" s="26" t="s">
        <v>29</v>
      </c>
      <c r="O151" s="26" t="s">
        <v>4538</v>
      </c>
      <c r="P151" s="26" t="s">
        <v>4539</v>
      </c>
      <c r="Q151" s="29">
        <v>44270</v>
      </c>
      <c r="R151" s="26" t="s">
        <v>108</v>
      </c>
      <c r="S151" s="1">
        <v>412048</v>
      </c>
      <c r="T151" s="1" t="s">
        <v>4540</v>
      </c>
      <c r="U151" s="1" t="str">
        <f>IF(COUNTIF('Dinçer Araçları - 40 Fiorino'!$A$2:$A$41,Table1[[#This Row],[Plaka]])&gt;0,"Dinçer 40","-")</f>
        <v>-</v>
      </c>
      <c r="V151" s="1" t="str">
        <f>IF(COUNTIF('Dinçer Araçları - 100 Fiorino'!$A$2:$A$101,Table1[[#This Row],[Plaka]])&gt;0,"Dinçer 100","-")</f>
        <v>-</v>
      </c>
      <c r="W151" s="5" t="str">
        <f>IF(COUNTIF(Table3[PLAKA],Table1[[#This Row],[Plaka]])&gt;0,"Dinçer Motosiklet","-")</f>
        <v>-</v>
      </c>
    </row>
    <row r="152" spans="1:23" x14ac:dyDescent="0.2">
      <c r="A152" s="21" t="s">
        <v>4347</v>
      </c>
      <c r="B152" s="26" t="s">
        <v>4331</v>
      </c>
      <c r="C152" s="26" t="s">
        <v>4206</v>
      </c>
      <c r="D152" s="26" t="s">
        <v>23</v>
      </c>
      <c r="E152" s="10">
        <v>43236</v>
      </c>
      <c r="F152" s="10">
        <v>43236</v>
      </c>
      <c r="G152" s="26" t="s">
        <v>4206</v>
      </c>
      <c r="H152" s="26" t="s">
        <v>24</v>
      </c>
      <c r="I152" s="26" t="s">
        <v>25</v>
      </c>
      <c r="J152" s="26" t="s">
        <v>26</v>
      </c>
      <c r="K152" s="26">
        <v>2018</v>
      </c>
      <c r="L152" s="26" t="s">
        <v>27</v>
      </c>
      <c r="M152" s="26" t="s">
        <v>28</v>
      </c>
      <c r="N152" s="26" t="s">
        <v>29</v>
      </c>
      <c r="O152" s="26" t="s">
        <v>4348</v>
      </c>
      <c r="P152" s="26" t="s">
        <v>4349</v>
      </c>
      <c r="Q152" s="29">
        <v>44256</v>
      </c>
      <c r="R152" s="26" t="s">
        <v>108</v>
      </c>
      <c r="S152" s="1">
        <v>412047</v>
      </c>
      <c r="T152" s="1" t="s">
        <v>4350</v>
      </c>
      <c r="U152" s="1" t="str">
        <f>IF(COUNTIF('Dinçer Araçları - 40 Fiorino'!$A$2:$A$41,Table1[[#This Row],[Plaka]])&gt;0,"Dinçer 40","-")</f>
        <v>-</v>
      </c>
      <c r="V152" s="1" t="str">
        <f>IF(COUNTIF('Dinçer Araçları - 100 Fiorino'!$A$2:$A$101,Table1[[#This Row],[Plaka]])&gt;0,"Dinçer 100","-")</f>
        <v>-</v>
      </c>
      <c r="W152" s="5" t="str">
        <f>IF(COUNTIF(Table3[PLAKA],Table1[[#This Row],[Plaka]])&gt;0,"Dinçer Motosiklet","-")</f>
        <v>-</v>
      </c>
    </row>
    <row r="153" spans="1:23" x14ac:dyDescent="0.2">
      <c r="A153" s="21" t="s">
        <v>4351</v>
      </c>
      <c r="B153" s="26" t="s">
        <v>4331</v>
      </c>
      <c r="C153" s="26" t="s">
        <v>4206</v>
      </c>
      <c r="D153" s="26" t="s">
        <v>23</v>
      </c>
      <c r="E153" s="10">
        <v>43236</v>
      </c>
      <c r="F153" s="10">
        <v>43236</v>
      </c>
      <c r="G153" s="26" t="s">
        <v>4206</v>
      </c>
      <c r="H153" s="26" t="s">
        <v>24</v>
      </c>
      <c r="I153" s="26" t="s">
        <v>25</v>
      </c>
      <c r="J153" s="26" t="s">
        <v>26</v>
      </c>
      <c r="K153" s="26">
        <v>2018</v>
      </c>
      <c r="L153" s="26" t="s">
        <v>27</v>
      </c>
      <c r="M153" s="26" t="s">
        <v>28</v>
      </c>
      <c r="N153" s="26" t="s">
        <v>29</v>
      </c>
      <c r="O153" s="26" t="s">
        <v>4352</v>
      </c>
      <c r="P153" s="26" t="s">
        <v>4353</v>
      </c>
      <c r="Q153" s="29">
        <v>44235</v>
      </c>
      <c r="R153" s="26" t="s">
        <v>108</v>
      </c>
      <c r="S153" s="1">
        <v>412046</v>
      </c>
      <c r="T153" s="1" t="s">
        <v>4354</v>
      </c>
      <c r="U153" s="1" t="str">
        <f>IF(COUNTIF('Dinçer Araçları - 40 Fiorino'!$A$2:$A$41,Table1[[#This Row],[Plaka]])&gt;0,"Dinçer 40","-")</f>
        <v>-</v>
      </c>
      <c r="V153" s="1" t="str">
        <f>IF(COUNTIF('Dinçer Araçları - 100 Fiorino'!$A$2:$A$101,Table1[[#This Row],[Plaka]])&gt;0,"Dinçer 100","-")</f>
        <v>-</v>
      </c>
      <c r="W153" s="5" t="str">
        <f>IF(COUNTIF(Table3[PLAKA],Table1[[#This Row],[Plaka]])&gt;0,"Dinçer Motosiklet","-")</f>
        <v>-</v>
      </c>
    </row>
    <row r="154" spans="1:23" x14ac:dyDescent="0.2">
      <c r="A154" s="21" t="s">
        <v>1437</v>
      </c>
      <c r="B154" s="26" t="s">
        <v>1428</v>
      </c>
      <c r="C154" s="26" t="s">
        <v>1429</v>
      </c>
      <c r="D154" s="26" t="s">
        <v>23</v>
      </c>
      <c r="E154" s="10">
        <v>43236</v>
      </c>
      <c r="F154" s="10">
        <v>43236</v>
      </c>
      <c r="G154" s="26" t="s">
        <v>1429</v>
      </c>
      <c r="H154" s="26" t="s">
        <v>24</v>
      </c>
      <c r="I154" s="26" t="s">
        <v>25</v>
      </c>
      <c r="J154" s="26" t="s">
        <v>26</v>
      </c>
      <c r="K154" s="26">
        <v>2018</v>
      </c>
      <c r="L154" s="26" t="s">
        <v>27</v>
      </c>
      <c r="M154" s="26" t="s">
        <v>28</v>
      </c>
      <c r="N154" s="26" t="s">
        <v>29</v>
      </c>
      <c r="O154" s="26" t="s">
        <v>1438</v>
      </c>
      <c r="P154" s="26" t="s">
        <v>1439</v>
      </c>
      <c r="Q154" s="29">
        <v>44270</v>
      </c>
      <c r="R154" s="26" t="s">
        <v>108</v>
      </c>
      <c r="S154" s="1">
        <v>412049</v>
      </c>
      <c r="T154" s="1" t="s">
        <v>1440</v>
      </c>
      <c r="U154" s="1" t="str">
        <f>IF(COUNTIF('Dinçer Araçları - 40 Fiorino'!$A$2:$A$41,Table1[[#This Row],[Plaka]])&gt;0,"Dinçer 40","-")</f>
        <v>-</v>
      </c>
      <c r="V154" s="1" t="str">
        <f>IF(COUNTIF('Dinçer Araçları - 100 Fiorino'!$A$2:$A$101,Table1[[#This Row],[Plaka]])&gt;0,"Dinçer 100","-")</f>
        <v>-</v>
      </c>
      <c r="W154" s="5" t="str">
        <f>IF(COUNTIF(Table3[PLAKA],Table1[[#This Row],[Plaka]])&gt;0,"Dinçer Motosiklet","-")</f>
        <v>-</v>
      </c>
    </row>
    <row r="155" spans="1:23" x14ac:dyDescent="0.2">
      <c r="A155" s="21" t="s">
        <v>6739</v>
      </c>
      <c r="B155" s="26" t="s">
        <v>6698</v>
      </c>
      <c r="C155" s="26" t="s">
        <v>6699</v>
      </c>
      <c r="D155" s="26" t="s">
        <v>23</v>
      </c>
      <c r="E155" s="10">
        <v>43235</v>
      </c>
      <c r="F155" s="10">
        <v>43236</v>
      </c>
      <c r="G155" s="26" t="s">
        <v>6699</v>
      </c>
      <c r="H155" s="26" t="s">
        <v>24</v>
      </c>
      <c r="I155" s="26" t="s">
        <v>25</v>
      </c>
      <c r="J155" s="26" t="s">
        <v>26</v>
      </c>
      <c r="K155" s="26">
        <v>2018</v>
      </c>
      <c r="L155" s="26" t="s">
        <v>27</v>
      </c>
      <c r="M155" s="26" t="s">
        <v>28</v>
      </c>
      <c r="N155" s="26" t="s">
        <v>29</v>
      </c>
      <c r="O155" s="26" t="s">
        <v>6740</v>
      </c>
      <c r="P155" s="26" t="s">
        <v>6741</v>
      </c>
      <c r="Q155" s="29">
        <v>44256</v>
      </c>
      <c r="R155" s="26" t="s">
        <v>108</v>
      </c>
      <c r="S155" s="1">
        <v>412074</v>
      </c>
      <c r="T155" s="1" t="s">
        <v>6742</v>
      </c>
      <c r="U155" s="1" t="str">
        <f>IF(COUNTIF('Dinçer Araçları - 40 Fiorino'!$A$2:$A$41,Table1[[#This Row],[Plaka]])&gt;0,"Dinçer 40","-")</f>
        <v>-</v>
      </c>
      <c r="V155" s="1" t="str">
        <f>IF(COUNTIF('Dinçer Araçları - 100 Fiorino'!$A$2:$A$101,Table1[[#This Row],[Plaka]])&gt;0,"Dinçer 100","-")</f>
        <v>-</v>
      </c>
      <c r="W155" s="5" t="str">
        <f>IF(COUNTIF(Table3[PLAKA],Table1[[#This Row],[Plaka]])&gt;0,"Dinçer Motosiklet","-")</f>
        <v>-</v>
      </c>
    </row>
    <row r="156" spans="1:23" x14ac:dyDescent="0.2">
      <c r="A156" s="21" t="s">
        <v>3364</v>
      </c>
      <c r="B156" s="26" t="s">
        <v>3355</v>
      </c>
      <c r="C156" s="26" t="s">
        <v>3356</v>
      </c>
      <c r="D156" s="26" t="s">
        <v>23</v>
      </c>
      <c r="E156" s="10">
        <v>43236</v>
      </c>
      <c r="F156" s="10">
        <v>43236</v>
      </c>
      <c r="G156" s="26" t="s">
        <v>3356</v>
      </c>
      <c r="H156" s="26" t="s">
        <v>24</v>
      </c>
      <c r="I156" s="26" t="s">
        <v>25</v>
      </c>
      <c r="J156" s="26" t="s">
        <v>26</v>
      </c>
      <c r="K156" s="26">
        <v>2018</v>
      </c>
      <c r="L156" s="26" t="s">
        <v>27</v>
      </c>
      <c r="M156" s="26" t="s">
        <v>28</v>
      </c>
      <c r="N156" s="26" t="s">
        <v>29</v>
      </c>
      <c r="O156" s="26" t="s">
        <v>3365</v>
      </c>
      <c r="P156" s="26" t="s">
        <v>3366</v>
      </c>
      <c r="Q156" s="29">
        <v>44235</v>
      </c>
      <c r="R156" s="26" t="s">
        <v>108</v>
      </c>
      <c r="S156" s="1">
        <v>412081</v>
      </c>
      <c r="T156" s="1" t="s">
        <v>3367</v>
      </c>
      <c r="U156" s="1" t="str">
        <f>IF(COUNTIF('Dinçer Araçları - 40 Fiorino'!$A$2:$A$41,Table1[[#This Row],[Plaka]])&gt;0,"Dinçer 40","-")</f>
        <v>-</v>
      </c>
      <c r="V156" s="1" t="str">
        <f>IF(COUNTIF('Dinçer Araçları - 100 Fiorino'!$A$2:$A$101,Table1[[#This Row],[Plaka]])&gt;0,"Dinçer 100","-")</f>
        <v>-</v>
      </c>
      <c r="W156" s="5" t="str">
        <f>IF(COUNTIF(Table3[PLAKA],Table1[[#This Row],[Plaka]])&gt;0,"Dinçer Motosiklet","-")</f>
        <v>-</v>
      </c>
    </row>
    <row r="157" spans="1:23" x14ac:dyDescent="0.2">
      <c r="A157" s="21" t="s">
        <v>6432</v>
      </c>
      <c r="B157" s="26" t="s">
        <v>6427</v>
      </c>
      <c r="C157" s="26" t="s">
        <v>6428</v>
      </c>
      <c r="D157" s="26" t="s">
        <v>23</v>
      </c>
      <c r="E157" s="10">
        <v>43236</v>
      </c>
      <c r="F157" s="10">
        <v>43719</v>
      </c>
      <c r="G157" s="26" t="s">
        <v>6428</v>
      </c>
      <c r="H157" s="26" t="s">
        <v>24</v>
      </c>
      <c r="I157" s="26" t="s">
        <v>25</v>
      </c>
      <c r="J157" s="26" t="s">
        <v>26</v>
      </c>
      <c r="K157" s="26">
        <v>2019</v>
      </c>
      <c r="L157" s="26" t="s">
        <v>27</v>
      </c>
      <c r="M157" s="26" t="s">
        <v>28</v>
      </c>
      <c r="N157" s="26" t="s">
        <v>29</v>
      </c>
      <c r="O157" s="26" t="s">
        <v>6433</v>
      </c>
      <c r="P157" s="26" t="s">
        <v>6434</v>
      </c>
      <c r="Q157" s="29">
        <v>44235</v>
      </c>
      <c r="R157" s="26" t="s">
        <v>134</v>
      </c>
      <c r="S157" s="1">
        <v>469281</v>
      </c>
      <c r="T157" s="1" t="s">
        <v>6435</v>
      </c>
      <c r="U157" s="1" t="str">
        <f>IF(COUNTIF('Dinçer Araçları - 40 Fiorino'!$A$2:$A$41,Table1[[#This Row],[Plaka]])&gt;0,"Dinçer 40","-")</f>
        <v>-</v>
      </c>
      <c r="V157" s="1" t="str">
        <f>IF(COUNTIF('Dinçer Araçları - 100 Fiorino'!$A$2:$A$101,Table1[[#This Row],[Plaka]])&gt;0,"Dinçer 100","-")</f>
        <v>-</v>
      </c>
      <c r="W157" s="5" t="str">
        <f>IF(COUNTIF(Table3[PLAKA],Table1[[#This Row],[Plaka]])&gt;0,"Dinçer Motosiklet","-")</f>
        <v>-</v>
      </c>
    </row>
    <row r="158" spans="1:23" x14ac:dyDescent="0.2">
      <c r="A158" s="21" t="s">
        <v>613</v>
      </c>
      <c r="B158" s="26" t="s">
        <v>602</v>
      </c>
      <c r="C158" s="26" t="s">
        <v>520</v>
      </c>
      <c r="D158" s="26" t="s">
        <v>23</v>
      </c>
      <c r="E158" s="10">
        <v>43236</v>
      </c>
      <c r="F158" s="10">
        <v>43236</v>
      </c>
      <c r="G158" s="26" t="s">
        <v>520</v>
      </c>
      <c r="H158" s="26" t="s">
        <v>24</v>
      </c>
      <c r="I158" s="26" t="s">
        <v>25</v>
      </c>
      <c r="J158" s="26" t="s">
        <v>26</v>
      </c>
      <c r="K158" s="26">
        <v>2018</v>
      </c>
      <c r="L158" s="26" t="s">
        <v>27</v>
      </c>
      <c r="M158" s="26" t="s">
        <v>28</v>
      </c>
      <c r="N158" s="26" t="s">
        <v>29</v>
      </c>
      <c r="O158" s="26" t="s">
        <v>614</v>
      </c>
      <c r="P158" s="26" t="s">
        <v>615</v>
      </c>
      <c r="Q158" s="29">
        <v>44270</v>
      </c>
      <c r="R158" s="26" t="s">
        <v>108</v>
      </c>
      <c r="S158" s="1">
        <v>412078</v>
      </c>
      <c r="T158" s="1" t="s">
        <v>616</v>
      </c>
      <c r="U158" s="1" t="str">
        <f>IF(COUNTIF('Dinçer Araçları - 40 Fiorino'!$A$2:$A$41,Table1[[#This Row],[Plaka]])&gt;0,"Dinçer 40","-")</f>
        <v>-</v>
      </c>
      <c r="V158" s="1" t="str">
        <f>IF(COUNTIF('Dinçer Araçları - 100 Fiorino'!$A$2:$A$101,Table1[[#This Row],[Plaka]])&gt;0,"Dinçer 100","-")</f>
        <v>-</v>
      </c>
      <c r="W158" s="5" t="str">
        <f>IF(COUNTIF(Table3[PLAKA],Table1[[#This Row],[Plaka]])&gt;0,"Dinçer Motosiklet","-")</f>
        <v>-</v>
      </c>
    </row>
    <row r="159" spans="1:23" x14ac:dyDescent="0.2">
      <c r="A159" s="21" t="s">
        <v>2845</v>
      </c>
      <c r="B159" s="26" t="s">
        <v>2823</v>
      </c>
      <c r="C159" s="26" t="s">
        <v>2824</v>
      </c>
      <c r="D159" s="26" t="s">
        <v>23</v>
      </c>
      <c r="E159" s="10">
        <v>43236</v>
      </c>
      <c r="F159" s="10">
        <v>43236</v>
      </c>
      <c r="G159" s="26" t="s">
        <v>2829</v>
      </c>
      <c r="H159" s="26" t="s">
        <v>24</v>
      </c>
      <c r="I159" s="26" t="s">
        <v>25</v>
      </c>
      <c r="J159" s="26" t="s">
        <v>26</v>
      </c>
      <c r="K159" s="26">
        <v>2018</v>
      </c>
      <c r="L159" s="26" t="s">
        <v>27</v>
      </c>
      <c r="M159" s="26" t="s">
        <v>28</v>
      </c>
      <c r="N159" s="26" t="s">
        <v>29</v>
      </c>
      <c r="O159" s="26" t="s">
        <v>2846</v>
      </c>
      <c r="P159" s="26" t="s">
        <v>2847</v>
      </c>
      <c r="Q159" s="29">
        <v>44270</v>
      </c>
      <c r="R159" s="26" t="s">
        <v>108</v>
      </c>
      <c r="S159" s="1">
        <v>412076</v>
      </c>
      <c r="T159" s="1" t="s">
        <v>2848</v>
      </c>
      <c r="U159" s="1" t="str">
        <f>IF(COUNTIF('Dinçer Araçları - 40 Fiorino'!$A$2:$A$41,Table1[[#This Row],[Plaka]])&gt;0,"Dinçer 40","-")</f>
        <v>-</v>
      </c>
      <c r="V159" s="1" t="str">
        <f>IF(COUNTIF('Dinçer Araçları - 100 Fiorino'!$A$2:$A$101,Table1[[#This Row],[Plaka]])&gt;0,"Dinçer 100","-")</f>
        <v>-</v>
      </c>
      <c r="W159" s="5" t="str">
        <f>IF(COUNTIF(Table3[PLAKA],Table1[[#This Row],[Plaka]])&gt;0,"Dinçer Motosiklet","-")</f>
        <v>-</v>
      </c>
    </row>
    <row r="160" spans="1:23" x14ac:dyDescent="0.2">
      <c r="A160" s="21" t="s">
        <v>2849</v>
      </c>
      <c r="B160" s="26" t="s">
        <v>2823</v>
      </c>
      <c r="C160" s="26" t="s">
        <v>2824</v>
      </c>
      <c r="D160" s="26" t="s">
        <v>23</v>
      </c>
      <c r="E160" s="10">
        <v>43236</v>
      </c>
      <c r="F160" s="10">
        <v>43236</v>
      </c>
      <c r="G160" s="26" t="s">
        <v>2829</v>
      </c>
      <c r="H160" s="26" t="s">
        <v>24</v>
      </c>
      <c r="I160" s="26" t="s">
        <v>25</v>
      </c>
      <c r="J160" s="26" t="s">
        <v>26</v>
      </c>
      <c r="K160" s="26">
        <v>2018</v>
      </c>
      <c r="L160" s="26" t="s">
        <v>27</v>
      </c>
      <c r="M160" s="26" t="s">
        <v>28</v>
      </c>
      <c r="N160" s="26" t="s">
        <v>29</v>
      </c>
      <c r="O160" s="26" t="s">
        <v>2850</v>
      </c>
      <c r="P160" s="26" t="s">
        <v>2851</v>
      </c>
      <c r="Q160" s="29">
        <v>44270</v>
      </c>
      <c r="R160" s="26" t="s">
        <v>108</v>
      </c>
      <c r="S160" s="1">
        <v>412073</v>
      </c>
      <c r="T160" s="1" t="s">
        <v>2852</v>
      </c>
      <c r="U160" s="1" t="str">
        <f>IF(COUNTIF('Dinçer Araçları - 40 Fiorino'!$A$2:$A$41,Table1[[#This Row],[Plaka]])&gt;0,"Dinçer 40","-")</f>
        <v>-</v>
      </c>
      <c r="V160" s="1" t="str">
        <f>IF(COUNTIF('Dinçer Araçları - 100 Fiorino'!$A$2:$A$101,Table1[[#This Row],[Plaka]])&gt;0,"Dinçer 100","-")</f>
        <v>-</v>
      </c>
      <c r="W160" s="5" t="str">
        <f>IF(COUNTIF(Table3[PLAKA],Table1[[#This Row],[Plaka]])&gt;0,"Dinçer Motosiklet","-")</f>
        <v>-</v>
      </c>
    </row>
    <row r="161" spans="1:23" x14ac:dyDescent="0.2">
      <c r="A161" s="21" t="s">
        <v>423</v>
      </c>
      <c r="B161" s="26" t="s">
        <v>395</v>
      </c>
      <c r="C161" s="26" t="s">
        <v>396</v>
      </c>
      <c r="D161" s="26" t="s">
        <v>23</v>
      </c>
      <c r="E161" s="10">
        <v>43236</v>
      </c>
      <c r="F161" s="10">
        <v>43858</v>
      </c>
      <c r="G161" s="26" t="s">
        <v>396</v>
      </c>
      <c r="H161" s="26" t="s">
        <v>24</v>
      </c>
      <c r="I161" s="26" t="s">
        <v>25</v>
      </c>
      <c r="J161" s="26" t="s">
        <v>26</v>
      </c>
      <c r="K161" s="26">
        <v>2018</v>
      </c>
      <c r="L161" s="26" t="s">
        <v>27</v>
      </c>
      <c r="M161" s="26" t="s">
        <v>28</v>
      </c>
      <c r="N161" s="26" t="s">
        <v>29</v>
      </c>
      <c r="O161" s="26" t="s">
        <v>424</v>
      </c>
      <c r="P161" s="26" t="s">
        <v>425</v>
      </c>
      <c r="Q161" s="29">
        <v>44270</v>
      </c>
      <c r="R161" s="26" t="s">
        <v>208</v>
      </c>
      <c r="S161" s="1">
        <v>588106</v>
      </c>
      <c r="T161" s="1" t="s">
        <v>426</v>
      </c>
      <c r="U161" s="1" t="str">
        <f>IF(COUNTIF('Dinçer Araçları - 40 Fiorino'!$A$2:$A$41,Table1[[#This Row],[Plaka]])&gt;0,"Dinçer 40","-")</f>
        <v>-</v>
      </c>
      <c r="V161" s="1" t="str">
        <f>IF(COUNTIF('Dinçer Araçları - 100 Fiorino'!$A$2:$A$101,Table1[[#This Row],[Plaka]])&gt;0,"Dinçer 100","-")</f>
        <v>-</v>
      </c>
      <c r="W161" s="5" t="str">
        <f>IF(COUNTIF(Table3[PLAKA],Table1[[#This Row],[Plaka]])&gt;0,"Dinçer Motosiklet","-")</f>
        <v>-</v>
      </c>
    </row>
    <row r="162" spans="1:23" x14ac:dyDescent="0.2">
      <c r="A162" s="21" t="s">
        <v>4355</v>
      </c>
      <c r="B162" s="26" t="s">
        <v>4331</v>
      </c>
      <c r="C162" s="26" t="s">
        <v>4206</v>
      </c>
      <c r="D162" s="26" t="s">
        <v>23</v>
      </c>
      <c r="E162" s="10">
        <v>43236</v>
      </c>
      <c r="F162" s="10">
        <v>43600</v>
      </c>
      <c r="G162" s="26" t="s">
        <v>4206</v>
      </c>
      <c r="H162" s="26" t="s">
        <v>24</v>
      </c>
      <c r="I162" s="26" t="s">
        <v>25</v>
      </c>
      <c r="J162" s="26" t="s">
        <v>26</v>
      </c>
      <c r="K162" s="26">
        <v>2018</v>
      </c>
      <c r="L162" s="26" t="s">
        <v>27</v>
      </c>
      <c r="M162" s="26" t="s">
        <v>28</v>
      </c>
      <c r="N162" s="26" t="s">
        <v>29</v>
      </c>
      <c r="O162" s="26" t="s">
        <v>4356</v>
      </c>
      <c r="P162" s="26" t="s">
        <v>4357</v>
      </c>
      <c r="Q162" s="29">
        <v>44270</v>
      </c>
      <c r="R162" s="26" t="s">
        <v>1030</v>
      </c>
      <c r="S162" s="1">
        <v>806151</v>
      </c>
      <c r="T162" s="1" t="s">
        <v>4358</v>
      </c>
      <c r="U162" s="1" t="str">
        <f>IF(COUNTIF('Dinçer Araçları - 40 Fiorino'!$A$2:$A$41,Table1[[#This Row],[Plaka]])&gt;0,"Dinçer 40","-")</f>
        <v>-</v>
      </c>
      <c r="V162" s="1" t="str">
        <f>IF(COUNTIF('Dinçer Araçları - 100 Fiorino'!$A$2:$A$101,Table1[[#This Row],[Plaka]])&gt;0,"Dinçer 100","-")</f>
        <v>-</v>
      </c>
      <c r="W162" s="5" t="str">
        <f>IF(COUNTIF(Table3[PLAKA],Table1[[#This Row],[Plaka]])&gt;0,"Dinçer Motosiklet","-")</f>
        <v>-</v>
      </c>
    </row>
    <row r="163" spans="1:23" x14ac:dyDescent="0.2">
      <c r="A163" s="21" t="s">
        <v>3823</v>
      </c>
      <c r="B163" s="26" t="s">
        <v>3819</v>
      </c>
      <c r="C163" s="26" t="s">
        <v>3741</v>
      </c>
      <c r="D163" s="26" t="s">
        <v>23</v>
      </c>
      <c r="E163" s="10">
        <v>43236</v>
      </c>
      <c r="F163" s="10">
        <v>43236</v>
      </c>
      <c r="G163" s="26" t="s">
        <v>3741</v>
      </c>
      <c r="H163" s="26" t="s">
        <v>24</v>
      </c>
      <c r="I163" s="26" t="s">
        <v>25</v>
      </c>
      <c r="J163" s="26" t="s">
        <v>26</v>
      </c>
      <c r="K163" s="26">
        <v>2018</v>
      </c>
      <c r="L163" s="26" t="s">
        <v>27</v>
      </c>
      <c r="M163" s="26" t="s">
        <v>28</v>
      </c>
      <c r="N163" s="26" t="s">
        <v>29</v>
      </c>
      <c r="O163" s="26" t="s">
        <v>3824</v>
      </c>
      <c r="P163" s="26" t="s">
        <v>3825</v>
      </c>
      <c r="Q163" s="29">
        <v>44270</v>
      </c>
      <c r="R163" s="26" t="s">
        <v>108</v>
      </c>
      <c r="S163" s="1">
        <v>412083</v>
      </c>
      <c r="T163" s="1" t="s">
        <v>3826</v>
      </c>
      <c r="U163" s="1" t="str">
        <f>IF(COUNTIF('Dinçer Araçları - 40 Fiorino'!$A$2:$A$41,Table1[[#This Row],[Plaka]])&gt;0,"Dinçer 40","-")</f>
        <v>-</v>
      </c>
      <c r="V163" s="1" t="str">
        <f>IF(COUNTIF('Dinçer Araçları - 100 Fiorino'!$A$2:$A$101,Table1[[#This Row],[Plaka]])&gt;0,"Dinçer 100","-")</f>
        <v>-</v>
      </c>
      <c r="W163" s="5" t="str">
        <f>IF(COUNTIF(Table3[PLAKA],Table1[[#This Row],[Plaka]])&gt;0,"Dinçer Motosiklet","-")</f>
        <v>-</v>
      </c>
    </row>
    <row r="164" spans="1:23" x14ac:dyDescent="0.2">
      <c r="A164" s="21" t="s">
        <v>3786</v>
      </c>
      <c r="B164" s="26" t="s">
        <v>3782</v>
      </c>
      <c r="C164" s="26" t="s">
        <v>3741</v>
      </c>
      <c r="D164" s="26" t="s">
        <v>23</v>
      </c>
      <c r="E164" s="10">
        <v>43236</v>
      </c>
      <c r="F164" s="10">
        <v>43236</v>
      </c>
      <c r="G164" s="26" t="s">
        <v>3741</v>
      </c>
      <c r="H164" s="26" t="s">
        <v>24</v>
      </c>
      <c r="I164" s="26" t="s">
        <v>25</v>
      </c>
      <c r="J164" s="26" t="s">
        <v>26</v>
      </c>
      <c r="K164" s="26">
        <v>2018</v>
      </c>
      <c r="L164" s="26" t="s">
        <v>27</v>
      </c>
      <c r="M164" s="26" t="s">
        <v>28</v>
      </c>
      <c r="N164" s="26" t="s">
        <v>29</v>
      </c>
      <c r="O164" s="26" t="s">
        <v>3787</v>
      </c>
      <c r="P164" s="26" t="s">
        <v>3788</v>
      </c>
      <c r="Q164" s="29">
        <v>44273</v>
      </c>
      <c r="R164" s="26"/>
      <c r="S164" s="1"/>
      <c r="T164" s="1" t="s">
        <v>3789</v>
      </c>
      <c r="U164" s="1" t="str">
        <f>IF(COUNTIF('Dinçer Araçları - 40 Fiorino'!$A$2:$A$41,Table1[[#This Row],[Plaka]])&gt;0,"Dinçer 40","-")</f>
        <v>-</v>
      </c>
      <c r="V164" s="1" t="str">
        <f>IF(COUNTIF('Dinçer Araçları - 100 Fiorino'!$A$2:$A$101,Table1[[#This Row],[Plaka]])&gt;0,"Dinçer 100","-")</f>
        <v>-</v>
      </c>
      <c r="W164" s="5" t="str">
        <f>IF(COUNTIF(Table3[PLAKA],Table1[[#This Row],[Plaka]])&gt;0,"Dinçer Motosiklet","-")</f>
        <v>-</v>
      </c>
    </row>
    <row r="165" spans="1:23" x14ac:dyDescent="0.2">
      <c r="A165" s="21" t="s">
        <v>1027</v>
      </c>
      <c r="B165" s="26" t="s">
        <v>1023</v>
      </c>
      <c r="C165" s="26" t="s">
        <v>946</v>
      </c>
      <c r="D165" s="26" t="s">
        <v>23</v>
      </c>
      <c r="E165" s="10">
        <v>43236</v>
      </c>
      <c r="F165" s="10">
        <v>43577</v>
      </c>
      <c r="G165" s="26" t="s">
        <v>946</v>
      </c>
      <c r="H165" s="26" t="s">
        <v>24</v>
      </c>
      <c r="I165" s="26" t="s">
        <v>25</v>
      </c>
      <c r="J165" s="26" t="s">
        <v>26</v>
      </c>
      <c r="K165" s="26">
        <v>2018</v>
      </c>
      <c r="L165" s="26" t="s">
        <v>27</v>
      </c>
      <c r="M165" s="26" t="s">
        <v>28</v>
      </c>
      <c r="N165" s="26" t="s">
        <v>29</v>
      </c>
      <c r="O165" s="26" t="s">
        <v>1028</v>
      </c>
      <c r="P165" s="26" t="s">
        <v>1029</v>
      </c>
      <c r="Q165" s="29">
        <v>44270</v>
      </c>
      <c r="R165" s="26" t="s">
        <v>1030</v>
      </c>
      <c r="S165" s="1">
        <v>619084</v>
      </c>
      <c r="T165" s="1" t="s">
        <v>1031</v>
      </c>
      <c r="U165" s="1" t="str">
        <f>IF(COUNTIF('Dinçer Araçları - 40 Fiorino'!$A$2:$A$41,Table1[[#This Row],[Plaka]])&gt;0,"Dinçer 40","-")</f>
        <v>-</v>
      </c>
      <c r="V165" s="1" t="str">
        <f>IF(COUNTIF('Dinçer Araçları - 100 Fiorino'!$A$2:$A$101,Table1[[#This Row],[Plaka]])&gt;0,"Dinçer 100","-")</f>
        <v>-</v>
      </c>
      <c r="W165" s="5" t="str">
        <f>IF(COUNTIF(Table3[PLAKA],Table1[[#This Row],[Plaka]])&gt;0,"Dinçer Motosiklet","-")</f>
        <v>-</v>
      </c>
    </row>
    <row r="166" spans="1:23" x14ac:dyDescent="0.2">
      <c r="A166" s="21" t="s">
        <v>4847</v>
      </c>
      <c r="B166" s="26" t="s">
        <v>4848</v>
      </c>
      <c r="C166" s="26" t="s">
        <v>4849</v>
      </c>
      <c r="D166" s="26" t="s">
        <v>23</v>
      </c>
      <c r="E166" s="10">
        <v>43237</v>
      </c>
      <c r="F166" s="10">
        <v>43577</v>
      </c>
      <c r="G166" s="26" t="s">
        <v>946</v>
      </c>
      <c r="H166" s="26" t="s">
        <v>24</v>
      </c>
      <c r="I166" s="26" t="s">
        <v>25</v>
      </c>
      <c r="J166" s="26" t="s">
        <v>26</v>
      </c>
      <c r="K166" s="26">
        <v>2018</v>
      </c>
      <c r="L166" s="26" t="s">
        <v>27</v>
      </c>
      <c r="M166" s="26" t="s">
        <v>28</v>
      </c>
      <c r="N166" s="26" t="s">
        <v>29</v>
      </c>
      <c r="O166" s="26" t="s">
        <v>4850</v>
      </c>
      <c r="P166" s="26" t="s">
        <v>4851</v>
      </c>
      <c r="Q166" s="29">
        <v>44270</v>
      </c>
      <c r="R166" s="26" t="s">
        <v>1030</v>
      </c>
      <c r="S166" s="1">
        <v>619083</v>
      </c>
      <c r="T166" s="1" t="s">
        <v>4852</v>
      </c>
      <c r="U166" s="1" t="str">
        <f>IF(COUNTIF('Dinçer Araçları - 40 Fiorino'!$A$2:$A$41,Table1[[#This Row],[Plaka]])&gt;0,"Dinçer 40","-")</f>
        <v>-</v>
      </c>
      <c r="V166" s="1" t="str">
        <f>IF(COUNTIF('Dinçer Araçları - 100 Fiorino'!$A$2:$A$101,Table1[[#This Row],[Plaka]])&gt;0,"Dinçer 100","-")</f>
        <v>-</v>
      </c>
      <c r="W166" s="5" t="str">
        <f>IF(COUNTIF(Table3[PLAKA],Table1[[#This Row],[Plaka]])&gt;0,"Dinçer Motosiklet","-")</f>
        <v>-</v>
      </c>
    </row>
    <row r="167" spans="1:23" x14ac:dyDescent="0.2">
      <c r="A167" s="21" t="s">
        <v>5521</v>
      </c>
      <c r="B167" s="26" t="s">
        <v>5512</v>
      </c>
      <c r="C167" s="26" t="s">
        <v>5513</v>
      </c>
      <c r="D167" s="26" t="s">
        <v>23</v>
      </c>
      <c r="E167" s="10">
        <v>43237</v>
      </c>
      <c r="F167" s="10">
        <v>43637</v>
      </c>
      <c r="G167" s="26" t="s">
        <v>5513</v>
      </c>
      <c r="H167" s="26" t="s">
        <v>24</v>
      </c>
      <c r="I167" s="26" t="s">
        <v>25</v>
      </c>
      <c r="J167" s="26" t="s">
        <v>26</v>
      </c>
      <c r="K167" s="26">
        <v>2018</v>
      </c>
      <c r="L167" s="26" t="s">
        <v>27</v>
      </c>
      <c r="M167" s="26" t="s">
        <v>28</v>
      </c>
      <c r="N167" s="26" t="s">
        <v>29</v>
      </c>
      <c r="O167" s="26" t="s">
        <v>5522</v>
      </c>
      <c r="P167" s="26" t="s">
        <v>5523</v>
      </c>
      <c r="Q167" s="29">
        <v>44270</v>
      </c>
      <c r="R167" s="26" t="s">
        <v>112</v>
      </c>
      <c r="S167" s="1">
        <v>406934</v>
      </c>
      <c r="T167" s="1" t="s">
        <v>5524</v>
      </c>
      <c r="U167" s="1" t="str">
        <f>IF(COUNTIF('Dinçer Araçları - 40 Fiorino'!$A$2:$A$41,Table1[[#This Row],[Plaka]])&gt;0,"Dinçer 40","-")</f>
        <v>-</v>
      </c>
      <c r="V167" s="1" t="str">
        <f>IF(COUNTIF('Dinçer Araçları - 100 Fiorino'!$A$2:$A$101,Table1[[#This Row],[Plaka]])&gt;0,"Dinçer 100","-")</f>
        <v>-</v>
      </c>
      <c r="W167" s="5" t="str">
        <f>IF(COUNTIF(Table3[PLAKA],Table1[[#This Row],[Plaka]])&gt;0,"Dinçer Motosiklet","-")</f>
        <v>-</v>
      </c>
    </row>
    <row r="168" spans="1:23" x14ac:dyDescent="0.2">
      <c r="A168" s="21" t="s">
        <v>6693</v>
      </c>
      <c r="B168" s="26" t="s">
        <v>6652</v>
      </c>
      <c r="C168" s="26" t="s">
        <v>4858</v>
      </c>
      <c r="D168" s="26" t="s">
        <v>23</v>
      </c>
      <c r="E168" s="10">
        <v>43847</v>
      </c>
      <c r="F168" s="10">
        <v>43847</v>
      </c>
      <c r="G168" s="26" t="s">
        <v>40</v>
      </c>
      <c r="H168" s="26" t="s">
        <v>24</v>
      </c>
      <c r="I168" s="26" t="s">
        <v>25</v>
      </c>
      <c r="J168" s="26" t="s">
        <v>26</v>
      </c>
      <c r="K168" s="26">
        <v>2019</v>
      </c>
      <c r="L168" s="26" t="s">
        <v>27</v>
      </c>
      <c r="M168" s="26" t="s">
        <v>28</v>
      </c>
      <c r="N168" s="26" t="s">
        <v>29</v>
      </c>
      <c r="O168" s="26" t="s">
        <v>6694</v>
      </c>
      <c r="P168" s="26" t="s">
        <v>6695</v>
      </c>
      <c r="Q168" s="29">
        <v>44865</v>
      </c>
      <c r="R168" s="26" t="s">
        <v>129</v>
      </c>
      <c r="S168" s="1">
        <v>525684</v>
      </c>
      <c r="T168" s="1" t="s">
        <v>6696</v>
      </c>
      <c r="U168" s="1" t="str">
        <f>IF(COUNTIF('Dinçer Araçları - 40 Fiorino'!$A$2:$A$41,Table1[[#This Row],[Plaka]])&gt;0,"Dinçer 40","-")</f>
        <v>-</v>
      </c>
      <c r="V168" s="1" t="str">
        <f>IF(COUNTIF('Dinçer Araçları - 100 Fiorino'!$A$2:$A$101,Table1[[#This Row],[Plaka]])&gt;0,"Dinçer 100","-")</f>
        <v>-</v>
      </c>
      <c r="W168" s="5" t="str">
        <f>IF(COUNTIF(Table3[PLAKA],Table1[[#This Row],[Plaka]])&gt;0,"Dinçer Motosiklet","-")</f>
        <v>-</v>
      </c>
    </row>
    <row r="169" spans="1:23" x14ac:dyDescent="0.2">
      <c r="A169" s="21" t="s">
        <v>1873</v>
      </c>
      <c r="B169" s="26" t="s">
        <v>1865</v>
      </c>
      <c r="C169" s="26" t="s">
        <v>40</v>
      </c>
      <c r="D169" s="26" t="s">
        <v>23</v>
      </c>
      <c r="E169" s="10">
        <v>43847</v>
      </c>
      <c r="F169" s="10">
        <v>43847</v>
      </c>
      <c r="G169" s="26" t="s">
        <v>40</v>
      </c>
      <c r="H169" s="26" t="s">
        <v>24</v>
      </c>
      <c r="I169" s="26" t="s">
        <v>25</v>
      </c>
      <c r="J169" s="26" t="s">
        <v>26</v>
      </c>
      <c r="K169" s="26">
        <v>2019</v>
      </c>
      <c r="L169" s="26" t="s">
        <v>27</v>
      </c>
      <c r="M169" s="26" t="s">
        <v>28</v>
      </c>
      <c r="N169" s="26" t="s">
        <v>29</v>
      </c>
      <c r="O169" s="26" t="s">
        <v>1874</v>
      </c>
      <c r="P169" s="26" t="s">
        <v>1875</v>
      </c>
      <c r="Q169" s="29">
        <v>44865</v>
      </c>
      <c r="R169" s="26" t="s">
        <v>129</v>
      </c>
      <c r="S169" s="1">
        <v>525685</v>
      </c>
      <c r="T169" s="1" t="s">
        <v>1876</v>
      </c>
      <c r="U169" s="1" t="str">
        <f>IF(COUNTIF('Dinçer Araçları - 40 Fiorino'!$A$2:$A$41,Table1[[#This Row],[Plaka]])&gt;0,"Dinçer 40","-")</f>
        <v>-</v>
      </c>
      <c r="V169" s="1" t="str">
        <f>IF(COUNTIF('Dinçer Araçları - 100 Fiorino'!$A$2:$A$101,Table1[[#This Row],[Plaka]])&gt;0,"Dinçer 100","-")</f>
        <v>-</v>
      </c>
      <c r="W169" s="5" t="str">
        <f>IF(COUNTIF(Table3[PLAKA],Table1[[#This Row],[Plaka]])&gt;0,"Dinçer Motosiklet","-")</f>
        <v>-</v>
      </c>
    </row>
    <row r="170" spans="1:23" x14ac:dyDescent="0.2">
      <c r="A170" s="21" t="s">
        <v>215</v>
      </c>
      <c r="B170" s="26" t="s">
        <v>216</v>
      </c>
      <c r="C170" s="26" t="s">
        <v>217</v>
      </c>
      <c r="D170" s="26" t="s">
        <v>23</v>
      </c>
      <c r="E170" s="10">
        <v>43847</v>
      </c>
      <c r="F170" s="10">
        <v>43847</v>
      </c>
      <c r="G170" s="26" t="s">
        <v>40</v>
      </c>
      <c r="H170" s="26" t="s">
        <v>24</v>
      </c>
      <c r="I170" s="26" t="s">
        <v>25</v>
      </c>
      <c r="J170" s="26" t="s">
        <v>26</v>
      </c>
      <c r="K170" s="26">
        <v>2019</v>
      </c>
      <c r="L170" s="26" t="s">
        <v>27</v>
      </c>
      <c r="M170" s="26" t="s">
        <v>28</v>
      </c>
      <c r="N170" s="26" t="s">
        <v>29</v>
      </c>
      <c r="O170" s="26" t="s">
        <v>218</v>
      </c>
      <c r="P170" s="26" t="s">
        <v>219</v>
      </c>
      <c r="Q170" s="29">
        <v>44865</v>
      </c>
      <c r="R170" s="26" t="s">
        <v>129</v>
      </c>
      <c r="S170" s="1">
        <v>525687</v>
      </c>
      <c r="T170" s="1" t="s">
        <v>220</v>
      </c>
      <c r="U170" s="1" t="str">
        <f>IF(COUNTIF('Dinçer Araçları - 40 Fiorino'!$A$2:$A$41,Table1[[#This Row],[Plaka]])&gt;0,"Dinçer 40","-")</f>
        <v>-</v>
      </c>
      <c r="V170" s="1" t="str">
        <f>IF(COUNTIF('Dinçer Araçları - 100 Fiorino'!$A$2:$A$101,Table1[[#This Row],[Plaka]])&gt;0,"Dinçer 100","-")</f>
        <v>-</v>
      </c>
      <c r="W170" s="5" t="str">
        <f>IF(COUNTIF(Table3[PLAKA],Table1[[#This Row],[Plaka]])&gt;0,"Dinçer Motosiklet","-")</f>
        <v>-</v>
      </c>
    </row>
    <row r="171" spans="1:23" x14ac:dyDescent="0.2">
      <c r="A171" s="21" t="s">
        <v>3130</v>
      </c>
      <c r="B171" s="26" t="s">
        <v>3121</v>
      </c>
      <c r="C171" s="26" t="s">
        <v>3122</v>
      </c>
      <c r="D171" s="26" t="s">
        <v>23</v>
      </c>
      <c r="E171" s="10">
        <v>43175</v>
      </c>
      <c r="F171" s="10">
        <v>43175</v>
      </c>
      <c r="G171" s="26" t="s">
        <v>117</v>
      </c>
      <c r="H171" s="26" t="s">
        <v>63</v>
      </c>
      <c r="I171" s="26">
        <v>225</v>
      </c>
      <c r="J171" s="26" t="s">
        <v>64</v>
      </c>
      <c r="K171" s="26">
        <v>2018</v>
      </c>
      <c r="L171" s="26" t="s">
        <v>65</v>
      </c>
      <c r="M171" s="26" t="s">
        <v>7774</v>
      </c>
      <c r="N171" s="26" t="s">
        <v>29</v>
      </c>
      <c r="O171" s="26" t="s">
        <v>3131</v>
      </c>
      <c r="P171" s="26" t="s">
        <v>3132</v>
      </c>
      <c r="Q171" s="29"/>
      <c r="R171" s="26" t="s">
        <v>317</v>
      </c>
      <c r="S171" s="1">
        <v>449409</v>
      </c>
      <c r="T171" s="1" t="s">
        <v>8072</v>
      </c>
      <c r="U171" s="1" t="str">
        <f>IF(COUNTIF('Dinçer Araçları - 40 Fiorino'!$A$2:$A$41,Table1[[#This Row],[Plaka]])&gt;0,"Dinçer 40","-")</f>
        <v>-</v>
      </c>
      <c r="V171" s="1" t="str">
        <f>IF(COUNTIF('Dinçer Araçları - 100 Fiorino'!$A$2:$A$101,Table1[[#This Row],[Plaka]])&gt;0,"Dinçer 100","-")</f>
        <v>-</v>
      </c>
      <c r="W171" s="5" t="str">
        <f>IF(COUNTIF(Table3[PLAKA],Table1[[#This Row],[Plaka]])&gt;0,"Dinçer Motosiklet","-")</f>
        <v>-</v>
      </c>
    </row>
    <row r="172" spans="1:23" x14ac:dyDescent="0.2">
      <c r="A172" s="21" t="s">
        <v>3218</v>
      </c>
      <c r="B172" s="26" t="s">
        <v>3219</v>
      </c>
      <c r="C172" s="26" t="s">
        <v>3220</v>
      </c>
      <c r="D172" s="26" t="s">
        <v>23</v>
      </c>
      <c r="E172" s="10">
        <v>43300</v>
      </c>
      <c r="F172" s="10">
        <v>43829</v>
      </c>
      <c r="G172" s="26" t="s">
        <v>3220</v>
      </c>
      <c r="H172" s="26" t="s">
        <v>63</v>
      </c>
      <c r="I172" s="26">
        <v>225</v>
      </c>
      <c r="J172" s="26" t="s">
        <v>64</v>
      </c>
      <c r="K172" s="26">
        <v>2018</v>
      </c>
      <c r="L172" s="26" t="s">
        <v>65</v>
      </c>
      <c r="M172" s="26" t="s">
        <v>7774</v>
      </c>
      <c r="N172" s="26" t="s">
        <v>205</v>
      </c>
      <c r="O172" s="26" t="s">
        <v>3221</v>
      </c>
      <c r="P172" s="26" t="s">
        <v>3222</v>
      </c>
      <c r="Q172" s="29">
        <v>44063</v>
      </c>
      <c r="R172" s="26" t="s">
        <v>32</v>
      </c>
      <c r="S172" s="1">
        <v>677060</v>
      </c>
      <c r="T172" s="1" t="s">
        <v>3223</v>
      </c>
      <c r="U172" s="1" t="str">
        <f>IF(COUNTIF('Dinçer Araçları - 40 Fiorino'!$A$2:$A$41,Table1[[#This Row],[Plaka]])&gt;0,"Dinçer 40","-")</f>
        <v>-</v>
      </c>
      <c r="V172" s="1" t="str">
        <f>IF(COUNTIF('Dinçer Araçları - 100 Fiorino'!$A$2:$A$101,Table1[[#This Row],[Plaka]])&gt;0,"Dinçer 100","-")</f>
        <v>-</v>
      </c>
      <c r="W172" s="5" t="str">
        <f>IF(COUNTIF(Table3[PLAKA],Table1[[#This Row],[Plaka]])&gt;0,"Dinçer Motosiklet","-")</f>
        <v>-</v>
      </c>
    </row>
    <row r="173" spans="1:23" x14ac:dyDescent="0.2">
      <c r="A173" s="21" t="s">
        <v>5016</v>
      </c>
      <c r="B173" s="26" t="s">
        <v>5017</v>
      </c>
      <c r="C173" s="26" t="s">
        <v>4968</v>
      </c>
      <c r="D173" s="26" t="s">
        <v>23</v>
      </c>
      <c r="E173" s="10">
        <v>43467</v>
      </c>
      <c r="F173" s="10">
        <v>43467</v>
      </c>
      <c r="G173" s="26" t="s">
        <v>117</v>
      </c>
      <c r="H173" s="26" t="s">
        <v>63</v>
      </c>
      <c r="I173" s="26">
        <v>225</v>
      </c>
      <c r="J173" s="26" t="s">
        <v>64</v>
      </c>
      <c r="K173" s="26">
        <v>2018</v>
      </c>
      <c r="L173" s="26" t="s">
        <v>65</v>
      </c>
      <c r="M173" s="26" t="s">
        <v>7774</v>
      </c>
      <c r="N173" s="26" t="s">
        <v>29</v>
      </c>
      <c r="O173" s="26" t="s">
        <v>5018</v>
      </c>
      <c r="P173" s="26" t="s">
        <v>5019</v>
      </c>
      <c r="Q173" s="29">
        <v>44207</v>
      </c>
      <c r="R173" s="26" t="s">
        <v>120</v>
      </c>
      <c r="S173" s="1">
        <v>621627</v>
      </c>
      <c r="T173" s="1" t="s">
        <v>5020</v>
      </c>
      <c r="U173" s="1" t="str">
        <f>IF(COUNTIF('Dinçer Araçları - 40 Fiorino'!$A$2:$A$41,Table1[[#This Row],[Plaka]])&gt;0,"Dinçer 40","-")</f>
        <v>Dinçer 40</v>
      </c>
      <c r="V173" s="1" t="str">
        <f>IF(COUNTIF('Dinçer Araçları - 100 Fiorino'!$A$2:$A$101,Table1[[#This Row],[Plaka]])&gt;0,"Dinçer 100","-")</f>
        <v>-</v>
      </c>
      <c r="W173" s="5" t="str">
        <f>IF(COUNTIF(Table3[PLAKA],Table1[[#This Row],[Plaka]])&gt;0,"Dinçer Motosiklet","-")</f>
        <v>-</v>
      </c>
    </row>
    <row r="174" spans="1:23" x14ac:dyDescent="0.2">
      <c r="A174" s="21" t="s">
        <v>1348</v>
      </c>
      <c r="B174" s="26" t="s">
        <v>1349</v>
      </c>
      <c r="C174" s="26" t="s">
        <v>1350</v>
      </c>
      <c r="D174" s="26" t="s">
        <v>23</v>
      </c>
      <c r="E174" s="10">
        <v>43467</v>
      </c>
      <c r="F174" s="10">
        <v>43467</v>
      </c>
      <c r="G174" s="26" t="s">
        <v>117</v>
      </c>
      <c r="H174" s="26" t="s">
        <v>63</v>
      </c>
      <c r="I174" s="26">
        <v>225</v>
      </c>
      <c r="J174" s="26" t="s">
        <v>64</v>
      </c>
      <c r="K174" s="26">
        <v>2018</v>
      </c>
      <c r="L174" s="26" t="s">
        <v>65</v>
      </c>
      <c r="M174" s="26" t="s">
        <v>7774</v>
      </c>
      <c r="N174" s="26" t="s">
        <v>29</v>
      </c>
      <c r="O174" s="26" t="s">
        <v>1351</v>
      </c>
      <c r="P174" s="26" t="s">
        <v>1352</v>
      </c>
      <c r="Q174" s="29">
        <v>44235</v>
      </c>
      <c r="R174" s="26" t="s">
        <v>120</v>
      </c>
      <c r="S174" s="1">
        <v>621807</v>
      </c>
      <c r="T174" s="1" t="s">
        <v>1353</v>
      </c>
      <c r="U174" s="1" t="str">
        <f>IF(COUNTIF('Dinçer Araçları - 40 Fiorino'!$A$2:$A$41,Table1[[#This Row],[Plaka]])&gt;0,"Dinçer 40","-")</f>
        <v>Dinçer 40</v>
      </c>
      <c r="V174" s="1" t="str">
        <f>IF(COUNTIF('Dinçer Araçları - 100 Fiorino'!$A$2:$A$101,Table1[[#This Row],[Plaka]])&gt;0,"Dinçer 100","-")</f>
        <v>-</v>
      </c>
      <c r="W174" s="5" t="str">
        <f>IF(COUNTIF(Table3[PLAKA],Table1[[#This Row],[Plaka]])&gt;0,"Dinçer Motosiklet","-")</f>
        <v>-</v>
      </c>
    </row>
    <row r="175" spans="1:23" x14ac:dyDescent="0.2">
      <c r="A175" s="21" t="s">
        <v>221</v>
      </c>
      <c r="B175" s="26" t="s">
        <v>6990</v>
      </c>
      <c r="C175" s="26" t="s">
        <v>7989</v>
      </c>
      <c r="D175" s="26" t="s">
        <v>23</v>
      </c>
      <c r="E175" s="10">
        <v>43467</v>
      </c>
      <c r="F175" s="10">
        <v>43467</v>
      </c>
      <c r="G175" s="26" t="s">
        <v>117</v>
      </c>
      <c r="H175" s="26" t="s">
        <v>63</v>
      </c>
      <c r="I175" s="26">
        <v>225</v>
      </c>
      <c r="J175" s="26" t="s">
        <v>64</v>
      </c>
      <c r="K175" s="26">
        <v>2018</v>
      </c>
      <c r="L175" s="26" t="s">
        <v>65</v>
      </c>
      <c r="M175" s="26" t="s">
        <v>7774</v>
      </c>
      <c r="N175" s="26" t="s">
        <v>29</v>
      </c>
      <c r="O175" s="26" t="s">
        <v>222</v>
      </c>
      <c r="P175" s="26" t="s">
        <v>223</v>
      </c>
      <c r="Q175" s="29">
        <v>44206</v>
      </c>
      <c r="R175" s="26" t="s">
        <v>120</v>
      </c>
      <c r="S175" s="1">
        <v>621624</v>
      </c>
      <c r="T175" s="1" t="s">
        <v>224</v>
      </c>
      <c r="U175" s="1" t="str">
        <f>IF(COUNTIF('Dinçer Araçları - 40 Fiorino'!$A$2:$A$41,Table1[[#This Row],[Plaka]])&gt;0,"Dinçer 40","-")</f>
        <v>Dinçer 40</v>
      </c>
      <c r="V175" s="1" t="str">
        <f>IF(COUNTIF('Dinçer Araçları - 100 Fiorino'!$A$2:$A$101,Table1[[#This Row],[Plaka]])&gt;0,"Dinçer 100","-")</f>
        <v>-</v>
      </c>
      <c r="W175" s="5" t="str">
        <f>IF(COUNTIF(Table3[PLAKA],Table1[[#This Row],[Plaka]])&gt;0,"Dinçer Motosiklet","-")</f>
        <v>-</v>
      </c>
    </row>
    <row r="176" spans="1:23" x14ac:dyDescent="0.2">
      <c r="A176" s="21" t="s">
        <v>1187</v>
      </c>
      <c r="B176" s="26" t="s">
        <v>1188</v>
      </c>
      <c r="C176" s="26" t="s">
        <v>1155</v>
      </c>
      <c r="D176" s="26" t="s">
        <v>23</v>
      </c>
      <c r="E176" s="10">
        <v>43467</v>
      </c>
      <c r="F176" s="10">
        <v>43467</v>
      </c>
      <c r="G176" s="26" t="s">
        <v>117</v>
      </c>
      <c r="H176" s="26" t="s">
        <v>63</v>
      </c>
      <c r="I176" s="26">
        <v>225</v>
      </c>
      <c r="J176" s="26" t="s">
        <v>64</v>
      </c>
      <c r="K176" s="26">
        <v>2018</v>
      </c>
      <c r="L176" s="26" t="s">
        <v>65</v>
      </c>
      <c r="M176" s="26" t="s">
        <v>7774</v>
      </c>
      <c r="N176" s="26" t="s">
        <v>29</v>
      </c>
      <c r="O176" s="26" t="s">
        <v>1189</v>
      </c>
      <c r="P176" s="26" t="s">
        <v>7863</v>
      </c>
      <c r="Q176" s="29">
        <v>43848</v>
      </c>
      <c r="R176" s="26" t="s">
        <v>120</v>
      </c>
      <c r="S176" s="1">
        <v>621799</v>
      </c>
      <c r="T176" s="1" t="s">
        <v>1190</v>
      </c>
      <c r="U176" s="1" t="str">
        <f>IF(COUNTIF('Dinçer Araçları - 40 Fiorino'!$A$2:$A$41,Table1[[#This Row],[Plaka]])&gt;0,"Dinçer 40","-")</f>
        <v>Dinçer 40</v>
      </c>
      <c r="V176" s="1" t="str">
        <f>IF(COUNTIF('Dinçer Araçları - 100 Fiorino'!$A$2:$A$101,Table1[[#This Row],[Plaka]])&gt;0,"Dinçer 100","-")</f>
        <v>-</v>
      </c>
      <c r="W176" s="5" t="str">
        <f>IF(COUNTIF(Table3[PLAKA],Table1[[#This Row],[Plaka]])&gt;0,"Dinçer Motosiklet","-")</f>
        <v>-</v>
      </c>
    </row>
    <row r="177" spans="1:23" x14ac:dyDescent="0.2">
      <c r="A177" s="21" t="s">
        <v>6390</v>
      </c>
      <c r="B177" s="26" t="s">
        <v>6386</v>
      </c>
      <c r="C177" s="26" t="s">
        <v>6338</v>
      </c>
      <c r="D177" s="26" t="s">
        <v>23</v>
      </c>
      <c r="E177" s="10">
        <v>43467</v>
      </c>
      <c r="F177" s="10">
        <v>43467</v>
      </c>
      <c r="G177" s="26" t="s">
        <v>117</v>
      </c>
      <c r="H177" s="26" t="s">
        <v>63</v>
      </c>
      <c r="I177" s="26">
        <v>225</v>
      </c>
      <c r="J177" s="26" t="s">
        <v>64</v>
      </c>
      <c r="K177" s="26">
        <v>2019</v>
      </c>
      <c r="L177" s="26" t="s">
        <v>65</v>
      </c>
      <c r="M177" s="26" t="s">
        <v>7774</v>
      </c>
      <c r="N177" s="26" t="s">
        <v>29</v>
      </c>
      <c r="O177" s="26" t="s">
        <v>6391</v>
      </c>
      <c r="P177" s="26" t="s">
        <v>6392</v>
      </c>
      <c r="Q177" s="29">
        <v>44249</v>
      </c>
      <c r="R177" s="26" t="s">
        <v>120</v>
      </c>
      <c r="S177" s="1">
        <v>621800</v>
      </c>
      <c r="T177" s="1" t="s">
        <v>6393</v>
      </c>
      <c r="U177" s="1" t="str">
        <f>IF(COUNTIF('Dinçer Araçları - 40 Fiorino'!$A$2:$A$41,Table1[[#This Row],[Plaka]])&gt;0,"Dinçer 40","-")</f>
        <v>Dinçer 40</v>
      </c>
      <c r="V177" s="1" t="str">
        <f>IF(COUNTIF('Dinçer Araçları - 100 Fiorino'!$A$2:$A$101,Table1[[#This Row],[Plaka]])&gt;0,"Dinçer 100","-")</f>
        <v>-</v>
      </c>
      <c r="W177" s="5" t="str">
        <f>IF(COUNTIF(Table3[PLAKA],Table1[[#This Row],[Plaka]])&gt;0,"Dinçer Motosiklet","-")</f>
        <v>-</v>
      </c>
    </row>
    <row r="178" spans="1:23" x14ac:dyDescent="0.2">
      <c r="A178" s="21" t="s">
        <v>6794</v>
      </c>
      <c r="B178" s="26" t="s">
        <v>6795</v>
      </c>
      <c r="C178" s="26" t="s">
        <v>6796</v>
      </c>
      <c r="D178" s="26" t="s">
        <v>23</v>
      </c>
      <c r="E178" s="10">
        <v>43467</v>
      </c>
      <c r="F178" s="10">
        <v>43467</v>
      </c>
      <c r="G178" s="26" t="s">
        <v>117</v>
      </c>
      <c r="H178" s="26" t="s">
        <v>63</v>
      </c>
      <c r="I178" s="26">
        <v>225</v>
      </c>
      <c r="J178" s="26" t="s">
        <v>64</v>
      </c>
      <c r="K178" s="26">
        <v>2018</v>
      </c>
      <c r="L178" s="26" t="s">
        <v>65</v>
      </c>
      <c r="M178" s="26" t="s">
        <v>7774</v>
      </c>
      <c r="N178" s="26" t="s">
        <v>29</v>
      </c>
      <c r="O178" s="26" t="s">
        <v>7048</v>
      </c>
      <c r="P178" s="26" t="s">
        <v>7049</v>
      </c>
      <c r="Q178" s="29"/>
      <c r="R178" s="26" t="s">
        <v>120</v>
      </c>
      <c r="S178" s="1">
        <v>621628</v>
      </c>
      <c r="T178" s="1" t="s">
        <v>6797</v>
      </c>
      <c r="U178" s="1" t="str">
        <f>IF(COUNTIF('Dinçer Araçları - 40 Fiorino'!$A$2:$A$41,Table1[[#This Row],[Plaka]])&gt;0,"Dinçer 40","-")</f>
        <v>Dinçer 40</v>
      </c>
      <c r="V178" s="1" t="str">
        <f>IF(COUNTIF('Dinçer Araçları - 100 Fiorino'!$A$2:$A$101,Table1[[#This Row],[Plaka]])&gt;0,"Dinçer 100","-")</f>
        <v>-</v>
      </c>
      <c r="W178" s="5" t="str">
        <f>IF(COUNTIF(Table3[PLAKA],Table1[[#This Row],[Plaka]])&gt;0,"Dinçer Motosiklet","-")</f>
        <v>-</v>
      </c>
    </row>
    <row r="179" spans="1:23" x14ac:dyDescent="0.2">
      <c r="A179" s="21" t="s">
        <v>6790</v>
      </c>
      <c r="B179" s="26" t="s">
        <v>6751</v>
      </c>
      <c r="C179" s="26" t="s">
        <v>6752</v>
      </c>
      <c r="D179" s="26" t="s">
        <v>23</v>
      </c>
      <c r="E179" s="10">
        <v>43467</v>
      </c>
      <c r="F179" s="10">
        <v>43467</v>
      </c>
      <c r="G179" s="26" t="s">
        <v>117</v>
      </c>
      <c r="H179" s="26" t="s">
        <v>63</v>
      </c>
      <c r="I179" s="26">
        <v>225</v>
      </c>
      <c r="J179" s="26" t="s">
        <v>64</v>
      </c>
      <c r="K179" s="26">
        <v>2018</v>
      </c>
      <c r="L179" s="26" t="s">
        <v>65</v>
      </c>
      <c r="M179" s="26" t="s">
        <v>7774</v>
      </c>
      <c r="N179" s="26" t="s">
        <v>29</v>
      </c>
      <c r="O179" s="26" t="s">
        <v>6791</v>
      </c>
      <c r="P179" s="26" t="s">
        <v>6792</v>
      </c>
      <c r="Q179" s="29">
        <v>43844</v>
      </c>
      <c r="R179" s="26" t="s">
        <v>120</v>
      </c>
      <c r="S179" s="1">
        <v>621691</v>
      </c>
      <c r="T179" s="1" t="s">
        <v>6793</v>
      </c>
      <c r="U179" s="1" t="str">
        <f>IF(COUNTIF('Dinçer Araçları - 40 Fiorino'!$A$2:$A$41,Table1[[#This Row],[Plaka]])&gt;0,"Dinçer 40","-")</f>
        <v>Dinçer 40</v>
      </c>
      <c r="V179" s="1" t="str">
        <f>IF(COUNTIF('Dinçer Araçları - 100 Fiorino'!$A$2:$A$101,Table1[[#This Row],[Plaka]])&gt;0,"Dinçer 100","-")</f>
        <v>-</v>
      </c>
      <c r="W179" s="5" t="str">
        <f>IF(COUNTIF(Table3[PLAKA],Table1[[#This Row],[Plaka]])&gt;0,"Dinçer Motosiklet","-")</f>
        <v>-</v>
      </c>
    </row>
    <row r="180" spans="1:23" x14ac:dyDescent="0.2">
      <c r="A180" s="21" t="s">
        <v>459</v>
      </c>
      <c r="B180" s="26" t="s">
        <v>460</v>
      </c>
      <c r="C180" s="26" t="s">
        <v>461</v>
      </c>
      <c r="D180" s="26" t="s">
        <v>23</v>
      </c>
      <c r="E180" s="10">
        <v>43467</v>
      </c>
      <c r="F180" s="10">
        <v>43467</v>
      </c>
      <c r="G180" s="26" t="s">
        <v>117</v>
      </c>
      <c r="H180" s="26" t="s">
        <v>63</v>
      </c>
      <c r="I180" s="26">
        <v>225</v>
      </c>
      <c r="J180" s="26" t="s">
        <v>64</v>
      </c>
      <c r="K180" s="26">
        <v>2018</v>
      </c>
      <c r="L180" s="26" t="s">
        <v>65</v>
      </c>
      <c r="M180" s="26" t="s">
        <v>7774</v>
      </c>
      <c r="N180" s="26" t="s">
        <v>29</v>
      </c>
      <c r="O180" s="26" t="s">
        <v>462</v>
      </c>
      <c r="P180" s="26" t="s">
        <v>463</v>
      </c>
      <c r="Q180" s="29">
        <v>43844</v>
      </c>
      <c r="R180" s="26" t="s">
        <v>120</v>
      </c>
      <c r="S180" s="1">
        <v>621693</v>
      </c>
      <c r="T180" s="1" t="s">
        <v>464</v>
      </c>
      <c r="U180" s="1" t="str">
        <f>IF(COUNTIF('Dinçer Araçları - 40 Fiorino'!$A$2:$A$41,Table1[[#This Row],[Plaka]])&gt;0,"Dinçer 40","-")</f>
        <v>Dinçer 40</v>
      </c>
      <c r="V180" s="1" t="str">
        <f>IF(COUNTIF('Dinçer Araçları - 100 Fiorino'!$A$2:$A$101,Table1[[#This Row],[Plaka]])&gt;0,"Dinçer 100","-")</f>
        <v>-</v>
      </c>
      <c r="W180" s="5" t="str">
        <f>IF(COUNTIF(Table3[PLAKA],Table1[[#This Row],[Plaka]])&gt;0,"Dinçer Motosiklet","-")</f>
        <v>-</v>
      </c>
    </row>
    <row r="181" spans="1:23" x14ac:dyDescent="0.2">
      <c r="A181" s="21" t="s">
        <v>6436</v>
      </c>
      <c r="B181" s="26" t="s">
        <v>6427</v>
      </c>
      <c r="C181" s="26" t="s">
        <v>6428</v>
      </c>
      <c r="D181" s="26" t="s">
        <v>23</v>
      </c>
      <c r="E181" s="10">
        <v>43467</v>
      </c>
      <c r="F181" s="10">
        <v>43467</v>
      </c>
      <c r="G181" s="26" t="s">
        <v>117</v>
      </c>
      <c r="H181" s="26" t="s">
        <v>63</v>
      </c>
      <c r="I181" s="26">
        <v>225</v>
      </c>
      <c r="J181" s="26" t="s">
        <v>64</v>
      </c>
      <c r="K181" s="26">
        <v>2018</v>
      </c>
      <c r="L181" s="26" t="s">
        <v>65</v>
      </c>
      <c r="M181" s="26" t="s">
        <v>7774</v>
      </c>
      <c r="N181" s="26" t="s">
        <v>29</v>
      </c>
      <c r="O181" s="26" t="s">
        <v>6437</v>
      </c>
      <c r="P181" s="26" t="s">
        <v>6438</v>
      </c>
      <c r="Q181" s="29">
        <v>43851</v>
      </c>
      <c r="R181" s="26" t="s">
        <v>120</v>
      </c>
      <c r="S181" s="1">
        <v>621798</v>
      </c>
      <c r="T181" s="1" t="s">
        <v>6439</v>
      </c>
      <c r="U181" s="1" t="str">
        <f>IF(COUNTIF('Dinçer Araçları - 40 Fiorino'!$A$2:$A$41,Table1[[#This Row],[Plaka]])&gt;0,"Dinçer 40","-")</f>
        <v>Dinçer 40</v>
      </c>
      <c r="V181" s="1" t="str">
        <f>IF(COUNTIF('Dinçer Araçları - 100 Fiorino'!$A$2:$A$101,Table1[[#This Row],[Plaka]])&gt;0,"Dinçer 100","-")</f>
        <v>-</v>
      </c>
      <c r="W181" s="5" t="str">
        <f>IF(COUNTIF(Table3[PLAKA],Table1[[#This Row],[Plaka]])&gt;0,"Dinçer Motosiklet","-")</f>
        <v>-</v>
      </c>
    </row>
    <row r="182" spans="1:23" x14ac:dyDescent="0.2">
      <c r="A182" s="21" t="s">
        <v>4966</v>
      </c>
      <c r="B182" s="26" t="s">
        <v>4967</v>
      </c>
      <c r="C182" s="26" t="s">
        <v>4968</v>
      </c>
      <c r="D182" s="26" t="s">
        <v>23</v>
      </c>
      <c r="E182" s="10">
        <v>43467</v>
      </c>
      <c r="F182" s="10">
        <v>43467</v>
      </c>
      <c r="G182" s="26" t="s">
        <v>117</v>
      </c>
      <c r="H182" s="26" t="s">
        <v>63</v>
      </c>
      <c r="I182" s="26">
        <v>225</v>
      </c>
      <c r="J182" s="26" t="s">
        <v>64</v>
      </c>
      <c r="K182" s="26">
        <v>2018</v>
      </c>
      <c r="L182" s="26" t="s">
        <v>65</v>
      </c>
      <c r="M182" s="26" t="s">
        <v>7774</v>
      </c>
      <c r="N182" s="26" t="s">
        <v>29</v>
      </c>
      <c r="O182" s="26" t="s">
        <v>4969</v>
      </c>
      <c r="P182" s="26" t="s">
        <v>4970</v>
      </c>
      <c r="Q182" s="29">
        <v>44209</v>
      </c>
      <c r="R182" s="26" t="s">
        <v>120</v>
      </c>
      <c r="S182" s="1">
        <v>621626</v>
      </c>
      <c r="T182" s="1" t="s">
        <v>4971</v>
      </c>
      <c r="U182" s="1" t="str">
        <f>IF(COUNTIF('Dinçer Araçları - 40 Fiorino'!$A$2:$A$41,Table1[[#This Row],[Plaka]])&gt;0,"Dinçer 40","-")</f>
        <v>Dinçer 40</v>
      </c>
      <c r="V182" s="1" t="str">
        <f>IF(COUNTIF('Dinçer Araçları - 100 Fiorino'!$A$2:$A$101,Table1[[#This Row],[Plaka]])&gt;0,"Dinçer 100","-")</f>
        <v>-</v>
      </c>
      <c r="W182" s="5" t="str">
        <f>IF(COUNTIF(Table3[PLAKA],Table1[[#This Row],[Plaka]])&gt;0,"Dinçer Motosiklet","-")</f>
        <v>-</v>
      </c>
    </row>
    <row r="183" spans="1:23" x14ac:dyDescent="0.2">
      <c r="A183" s="21" t="s">
        <v>3179</v>
      </c>
      <c r="B183" s="26" t="s">
        <v>3174</v>
      </c>
      <c r="C183" s="26" t="s">
        <v>3175</v>
      </c>
      <c r="D183" s="26" t="s">
        <v>23</v>
      </c>
      <c r="E183" s="10">
        <v>43467</v>
      </c>
      <c r="F183" s="10">
        <v>43467</v>
      </c>
      <c r="G183" s="26" t="s">
        <v>117</v>
      </c>
      <c r="H183" s="26" t="s">
        <v>63</v>
      </c>
      <c r="I183" s="26">
        <v>225</v>
      </c>
      <c r="J183" s="26" t="s">
        <v>64</v>
      </c>
      <c r="K183" s="26">
        <v>2018</v>
      </c>
      <c r="L183" s="26" t="s">
        <v>65</v>
      </c>
      <c r="M183" s="26" t="s">
        <v>7774</v>
      </c>
      <c r="N183" s="26" t="s">
        <v>29</v>
      </c>
      <c r="O183" s="26" t="s">
        <v>3180</v>
      </c>
      <c r="P183" s="26" t="s">
        <v>3181</v>
      </c>
      <c r="Q183" s="29">
        <v>43847</v>
      </c>
      <c r="R183" s="26" t="s">
        <v>120</v>
      </c>
      <c r="S183" s="1">
        <v>621797</v>
      </c>
      <c r="T183" s="1" t="s">
        <v>3182</v>
      </c>
      <c r="U183" s="1" t="str">
        <f>IF(COUNTIF('Dinçer Araçları - 40 Fiorino'!$A$2:$A$41,Table1[[#This Row],[Plaka]])&gt;0,"Dinçer 40","-")</f>
        <v>Dinçer 40</v>
      </c>
      <c r="V183" s="1" t="str">
        <f>IF(COUNTIF('Dinçer Araçları - 100 Fiorino'!$A$2:$A$101,Table1[[#This Row],[Plaka]])&gt;0,"Dinçer 100","-")</f>
        <v>-</v>
      </c>
      <c r="W183" s="5" t="str">
        <f>IF(COUNTIF(Table3[PLAKA],Table1[[#This Row],[Plaka]])&gt;0,"Dinçer Motosiklet","-")</f>
        <v>-</v>
      </c>
    </row>
    <row r="184" spans="1:23" x14ac:dyDescent="0.2">
      <c r="A184" s="21" t="s">
        <v>5115</v>
      </c>
      <c r="B184" s="26" t="s">
        <v>5116</v>
      </c>
      <c r="C184" s="26" t="s">
        <v>5117</v>
      </c>
      <c r="D184" s="26" t="s">
        <v>23</v>
      </c>
      <c r="E184" s="10">
        <v>43467</v>
      </c>
      <c r="F184" s="10">
        <v>43467</v>
      </c>
      <c r="G184" s="26" t="s">
        <v>117</v>
      </c>
      <c r="H184" s="26" t="s">
        <v>63</v>
      </c>
      <c r="I184" s="26">
        <v>225</v>
      </c>
      <c r="J184" s="26" t="s">
        <v>64</v>
      </c>
      <c r="K184" s="26">
        <v>2018</v>
      </c>
      <c r="L184" s="26" t="s">
        <v>65</v>
      </c>
      <c r="M184" s="26" t="s">
        <v>7774</v>
      </c>
      <c r="N184" s="26" t="s">
        <v>29</v>
      </c>
      <c r="O184" s="26" t="s">
        <v>5118</v>
      </c>
      <c r="P184" s="26" t="s">
        <v>5119</v>
      </c>
      <c r="Q184" s="29">
        <v>43844</v>
      </c>
      <c r="R184" s="26" t="s">
        <v>120</v>
      </c>
      <c r="S184" s="1">
        <v>621688</v>
      </c>
      <c r="T184" s="1" t="s">
        <v>5120</v>
      </c>
      <c r="U184" s="1" t="str">
        <f>IF(COUNTIF('Dinçer Araçları - 40 Fiorino'!$A$2:$A$41,Table1[[#This Row],[Plaka]])&gt;0,"Dinçer 40","-")</f>
        <v>Dinçer 40</v>
      </c>
      <c r="V184" s="1" t="str">
        <f>IF(COUNTIF('Dinçer Araçları - 100 Fiorino'!$A$2:$A$101,Table1[[#This Row],[Plaka]])&gt;0,"Dinçer 100","-")</f>
        <v>-</v>
      </c>
      <c r="W184" s="5" t="str">
        <f>IF(COUNTIF(Table3[PLAKA],Table1[[#This Row],[Plaka]])&gt;0,"Dinçer Motosiklet","-")</f>
        <v>-</v>
      </c>
    </row>
    <row r="185" spans="1:23" x14ac:dyDescent="0.2">
      <c r="A185" s="21" t="s">
        <v>1032</v>
      </c>
      <c r="B185" s="26" t="s">
        <v>1023</v>
      </c>
      <c r="C185" s="26" t="s">
        <v>946</v>
      </c>
      <c r="D185" s="26" t="s">
        <v>23</v>
      </c>
      <c r="E185" s="10">
        <v>43467</v>
      </c>
      <c r="F185" s="10">
        <v>43467</v>
      </c>
      <c r="G185" s="26" t="s">
        <v>117</v>
      </c>
      <c r="H185" s="26" t="s">
        <v>63</v>
      </c>
      <c r="I185" s="26">
        <v>225</v>
      </c>
      <c r="J185" s="26" t="s">
        <v>64</v>
      </c>
      <c r="K185" s="26">
        <v>2018</v>
      </c>
      <c r="L185" s="26" t="s">
        <v>65</v>
      </c>
      <c r="M185" s="26" t="s">
        <v>7774</v>
      </c>
      <c r="N185" s="26" t="s">
        <v>29</v>
      </c>
      <c r="O185" s="26" t="s">
        <v>1033</v>
      </c>
      <c r="P185" s="26" t="s">
        <v>7094</v>
      </c>
      <c r="Q185" s="29">
        <v>43848</v>
      </c>
      <c r="R185" s="26" t="s">
        <v>120</v>
      </c>
      <c r="S185" s="1">
        <v>621804</v>
      </c>
      <c r="T185" s="1" t="s">
        <v>1034</v>
      </c>
      <c r="U185" s="1" t="str">
        <f>IF(COUNTIF('Dinçer Araçları - 40 Fiorino'!$A$2:$A$41,Table1[[#This Row],[Plaka]])&gt;0,"Dinçer 40","-")</f>
        <v>Dinçer 40</v>
      </c>
      <c r="V185" s="1" t="str">
        <f>IF(COUNTIF('Dinçer Araçları - 100 Fiorino'!$A$2:$A$101,Table1[[#This Row],[Plaka]])&gt;0,"Dinçer 100","-")</f>
        <v>-</v>
      </c>
      <c r="W185" s="5" t="str">
        <f>IF(COUNTIF(Table3[PLAKA],Table1[[#This Row],[Plaka]])&gt;0,"Dinçer Motosiklet","-")</f>
        <v>-</v>
      </c>
    </row>
    <row r="186" spans="1:23" x14ac:dyDescent="0.2">
      <c r="A186" s="21" t="s">
        <v>114</v>
      </c>
      <c r="B186" s="26" t="s">
        <v>115</v>
      </c>
      <c r="C186" s="26" t="s">
        <v>116</v>
      </c>
      <c r="D186" s="26" t="s">
        <v>23</v>
      </c>
      <c r="E186" s="10">
        <v>43467</v>
      </c>
      <c r="F186" s="10">
        <v>43467</v>
      </c>
      <c r="G186" s="26" t="s">
        <v>117</v>
      </c>
      <c r="H186" s="26" t="s">
        <v>63</v>
      </c>
      <c r="I186" s="26">
        <v>225</v>
      </c>
      <c r="J186" s="26" t="s">
        <v>64</v>
      </c>
      <c r="K186" s="26">
        <v>2019</v>
      </c>
      <c r="L186" s="26" t="s">
        <v>65</v>
      </c>
      <c r="M186" s="26" t="s">
        <v>7774</v>
      </c>
      <c r="N186" s="26" t="s">
        <v>29</v>
      </c>
      <c r="O186" s="26" t="s">
        <v>118</v>
      </c>
      <c r="P186" s="26" t="s">
        <v>119</v>
      </c>
      <c r="Q186" s="29">
        <v>44212</v>
      </c>
      <c r="R186" s="26" t="s">
        <v>120</v>
      </c>
      <c r="S186" s="1">
        <v>621796</v>
      </c>
      <c r="T186" s="1" t="s">
        <v>121</v>
      </c>
      <c r="U186" s="1" t="str">
        <f>IF(COUNTIF('Dinçer Araçları - 40 Fiorino'!$A$2:$A$41,Table1[[#This Row],[Plaka]])&gt;0,"Dinçer 40","-")</f>
        <v>Dinçer 40</v>
      </c>
      <c r="V186" s="1" t="str">
        <f>IF(COUNTIF('Dinçer Araçları - 100 Fiorino'!$A$2:$A$101,Table1[[#This Row],[Plaka]])&gt;0,"Dinçer 100","-")</f>
        <v>-</v>
      </c>
      <c r="W186" s="5" t="str">
        <f>IF(COUNTIF(Table3[PLAKA],Table1[[#This Row],[Plaka]])&gt;0,"Dinçer Motosiklet","-")</f>
        <v>-</v>
      </c>
    </row>
    <row r="187" spans="1:23" x14ac:dyDescent="0.2">
      <c r="A187" s="21" t="s">
        <v>341</v>
      </c>
      <c r="B187" s="26" t="s">
        <v>320</v>
      </c>
      <c r="C187" s="26" t="s">
        <v>321</v>
      </c>
      <c r="D187" s="26" t="s">
        <v>23</v>
      </c>
      <c r="E187" s="10">
        <v>43467</v>
      </c>
      <c r="F187" s="10">
        <v>43467</v>
      </c>
      <c r="G187" s="26" t="s">
        <v>117</v>
      </c>
      <c r="H187" s="26" t="s">
        <v>63</v>
      </c>
      <c r="I187" s="26">
        <v>225</v>
      </c>
      <c r="J187" s="26" t="s">
        <v>64</v>
      </c>
      <c r="K187" s="26">
        <v>2018</v>
      </c>
      <c r="L187" s="26" t="s">
        <v>65</v>
      </c>
      <c r="M187" s="26" t="s">
        <v>7774</v>
      </c>
      <c r="N187" s="26" t="s">
        <v>29</v>
      </c>
      <c r="O187" s="26" t="s">
        <v>342</v>
      </c>
      <c r="P187" s="26" t="s">
        <v>343</v>
      </c>
      <c r="Q187" s="29">
        <v>44245</v>
      </c>
      <c r="R187" s="26" t="s">
        <v>120</v>
      </c>
      <c r="S187" s="1">
        <v>621692</v>
      </c>
      <c r="T187" s="1" t="s">
        <v>344</v>
      </c>
      <c r="U187" s="1" t="str">
        <f>IF(COUNTIF('Dinçer Araçları - 40 Fiorino'!$A$2:$A$41,Table1[[#This Row],[Plaka]])&gt;0,"Dinçer 40","-")</f>
        <v>Dinçer 40</v>
      </c>
      <c r="V187" s="1" t="str">
        <f>IF(COUNTIF('Dinçer Araçları - 100 Fiorino'!$A$2:$A$101,Table1[[#This Row],[Plaka]])&gt;0,"Dinçer 100","-")</f>
        <v>-</v>
      </c>
      <c r="W187" s="5" t="str">
        <f>IF(COUNTIF(Table3[PLAKA],Table1[[#This Row],[Plaka]])&gt;0,"Dinçer Motosiklet","-")</f>
        <v>-</v>
      </c>
    </row>
    <row r="188" spans="1:23" x14ac:dyDescent="0.2">
      <c r="A188" s="21" t="s">
        <v>122</v>
      </c>
      <c r="B188" s="26" t="s">
        <v>115</v>
      </c>
      <c r="C188" s="26" t="s">
        <v>116</v>
      </c>
      <c r="D188" s="26" t="s">
        <v>23</v>
      </c>
      <c r="E188" s="10">
        <v>43467</v>
      </c>
      <c r="F188" s="10">
        <v>43467</v>
      </c>
      <c r="G188" s="26" t="s">
        <v>117</v>
      </c>
      <c r="H188" s="26" t="s">
        <v>63</v>
      </c>
      <c r="I188" s="26">
        <v>225</v>
      </c>
      <c r="J188" s="26" t="s">
        <v>64</v>
      </c>
      <c r="K188" s="26">
        <v>2018</v>
      </c>
      <c r="L188" s="26" t="s">
        <v>65</v>
      </c>
      <c r="M188" s="26" t="s">
        <v>7774</v>
      </c>
      <c r="N188" s="26" t="s">
        <v>29</v>
      </c>
      <c r="O188" s="26" t="s">
        <v>123</v>
      </c>
      <c r="P188" s="26" t="s">
        <v>124</v>
      </c>
      <c r="Q188" s="29">
        <v>44217</v>
      </c>
      <c r="R188" s="26" t="s">
        <v>120</v>
      </c>
      <c r="S188" s="1">
        <v>621805</v>
      </c>
      <c r="T188" s="1" t="s">
        <v>125</v>
      </c>
      <c r="U188" s="1" t="str">
        <f>IF(COUNTIF('Dinçer Araçları - 40 Fiorino'!$A$2:$A$41,Table1[[#This Row],[Plaka]])&gt;0,"Dinçer 40","-")</f>
        <v>Dinçer 40</v>
      </c>
      <c r="V188" s="1" t="str">
        <f>IF(COUNTIF('Dinçer Araçları - 100 Fiorino'!$A$2:$A$101,Table1[[#This Row],[Plaka]])&gt;0,"Dinçer 100","-")</f>
        <v>-</v>
      </c>
      <c r="W188" s="5" t="str">
        <f>IF(COUNTIF(Table3[PLAKA],Table1[[#This Row],[Plaka]])&gt;0,"Dinçer Motosiklet","-")</f>
        <v>-</v>
      </c>
    </row>
    <row r="189" spans="1:23" x14ac:dyDescent="0.2">
      <c r="A189" s="21" t="s">
        <v>3133</v>
      </c>
      <c r="B189" s="26" t="s">
        <v>3121</v>
      </c>
      <c r="C189" s="26" t="s">
        <v>3122</v>
      </c>
      <c r="D189" s="26" t="s">
        <v>23</v>
      </c>
      <c r="E189" s="10">
        <v>43467</v>
      </c>
      <c r="F189" s="10">
        <v>43467</v>
      </c>
      <c r="G189" s="26" t="s">
        <v>117</v>
      </c>
      <c r="H189" s="26" t="s">
        <v>63</v>
      </c>
      <c r="I189" s="26">
        <v>225</v>
      </c>
      <c r="J189" s="26" t="s">
        <v>64</v>
      </c>
      <c r="K189" s="26">
        <v>2018</v>
      </c>
      <c r="L189" s="26" t="s">
        <v>65</v>
      </c>
      <c r="M189" s="26" t="s">
        <v>7774</v>
      </c>
      <c r="N189" s="26" t="s">
        <v>29</v>
      </c>
      <c r="O189" s="26" t="s">
        <v>3134</v>
      </c>
      <c r="P189" s="26" t="s">
        <v>3135</v>
      </c>
      <c r="Q189" s="29">
        <v>43847</v>
      </c>
      <c r="R189" s="26" t="s">
        <v>120</v>
      </c>
      <c r="S189" s="1">
        <v>621803</v>
      </c>
      <c r="T189" s="1" t="s">
        <v>3136</v>
      </c>
      <c r="U189" s="1" t="str">
        <f>IF(COUNTIF('Dinçer Araçları - 40 Fiorino'!$A$2:$A$41,Table1[[#This Row],[Plaka]])&gt;0,"Dinçer 40","-")</f>
        <v>Dinçer 40</v>
      </c>
      <c r="V189" s="1" t="str">
        <f>IF(COUNTIF('Dinçer Araçları - 100 Fiorino'!$A$2:$A$101,Table1[[#This Row],[Plaka]])&gt;0,"Dinçer 100","-")</f>
        <v>-</v>
      </c>
      <c r="W189" s="5" t="str">
        <f>IF(COUNTIF(Table3[PLAKA],Table1[[#This Row],[Plaka]])&gt;0,"Dinçer Motosiklet","-")</f>
        <v>-</v>
      </c>
    </row>
    <row r="190" spans="1:23" x14ac:dyDescent="0.2">
      <c r="A190" s="21" t="s">
        <v>6063</v>
      </c>
      <c r="B190" s="26" t="s">
        <v>6064</v>
      </c>
      <c r="C190" s="26" t="s">
        <v>5992</v>
      </c>
      <c r="D190" s="26" t="s">
        <v>23</v>
      </c>
      <c r="E190" s="10">
        <v>43467</v>
      </c>
      <c r="F190" s="10">
        <v>43467</v>
      </c>
      <c r="G190" s="26" t="s">
        <v>117</v>
      </c>
      <c r="H190" s="26" t="s">
        <v>63</v>
      </c>
      <c r="I190" s="26">
        <v>225</v>
      </c>
      <c r="J190" s="26" t="s">
        <v>64</v>
      </c>
      <c r="K190" s="26">
        <v>2018</v>
      </c>
      <c r="L190" s="26" t="s">
        <v>65</v>
      </c>
      <c r="M190" s="26" t="s">
        <v>7774</v>
      </c>
      <c r="N190" s="26" t="s">
        <v>29</v>
      </c>
      <c r="O190" s="26" t="s">
        <v>6065</v>
      </c>
      <c r="P190" s="26" t="s">
        <v>6066</v>
      </c>
      <c r="Q190" s="29">
        <v>43843</v>
      </c>
      <c r="R190" s="26" t="s">
        <v>120</v>
      </c>
      <c r="S190" s="1">
        <v>621621</v>
      </c>
      <c r="T190" s="1" t="s">
        <v>6067</v>
      </c>
      <c r="U190" s="1" t="str">
        <f>IF(COUNTIF('Dinçer Araçları - 40 Fiorino'!$A$2:$A$41,Table1[[#This Row],[Plaka]])&gt;0,"Dinçer 40","-")</f>
        <v>Dinçer 40</v>
      </c>
      <c r="V190" s="1" t="str">
        <f>IF(COUNTIF('Dinçer Araçları - 100 Fiorino'!$A$2:$A$101,Table1[[#This Row],[Plaka]])&gt;0,"Dinçer 100","-")</f>
        <v>-</v>
      </c>
      <c r="W190" s="5" t="str">
        <f>IF(COUNTIF(Table3[PLAKA],Table1[[#This Row],[Plaka]])&gt;0,"Dinçer Motosiklet","-")</f>
        <v>-</v>
      </c>
    </row>
    <row r="191" spans="1:23" x14ac:dyDescent="0.2">
      <c r="A191" s="21" t="s">
        <v>5990</v>
      </c>
      <c r="B191" s="26" t="s">
        <v>5991</v>
      </c>
      <c r="C191" s="26" t="s">
        <v>5992</v>
      </c>
      <c r="D191" s="26" t="s">
        <v>23</v>
      </c>
      <c r="E191" s="10">
        <v>43467</v>
      </c>
      <c r="F191" s="10">
        <v>43467</v>
      </c>
      <c r="G191" s="26" t="s">
        <v>117</v>
      </c>
      <c r="H191" s="26" t="s">
        <v>63</v>
      </c>
      <c r="I191" s="26">
        <v>225</v>
      </c>
      <c r="J191" s="26" t="s">
        <v>64</v>
      </c>
      <c r="K191" s="26">
        <v>2018</v>
      </c>
      <c r="L191" s="26" t="s">
        <v>65</v>
      </c>
      <c r="M191" s="26" t="s">
        <v>7774</v>
      </c>
      <c r="N191" s="26" t="s">
        <v>29</v>
      </c>
      <c r="O191" s="26" t="s">
        <v>5993</v>
      </c>
      <c r="P191" s="26" t="s">
        <v>5994</v>
      </c>
      <c r="Q191" s="29">
        <v>43875</v>
      </c>
      <c r="R191" s="26" t="s">
        <v>120</v>
      </c>
      <c r="S191" s="1">
        <v>621686</v>
      </c>
      <c r="T191" s="1" t="s">
        <v>5995</v>
      </c>
      <c r="U191" s="1" t="str">
        <f>IF(COUNTIF('Dinçer Araçları - 40 Fiorino'!$A$2:$A$41,Table1[[#This Row],[Plaka]])&gt;0,"Dinçer 40","-")</f>
        <v>Dinçer 40</v>
      </c>
      <c r="V191" s="1" t="str">
        <f>IF(COUNTIF('Dinçer Araçları - 100 Fiorino'!$A$2:$A$101,Table1[[#This Row],[Plaka]])&gt;0,"Dinçer 100","-")</f>
        <v>-</v>
      </c>
      <c r="W191" s="5" t="str">
        <f>IF(COUNTIF(Table3[PLAKA],Table1[[#This Row],[Plaka]])&gt;0,"Dinçer Motosiklet","-")</f>
        <v>-</v>
      </c>
    </row>
    <row r="192" spans="1:23" x14ac:dyDescent="0.2">
      <c r="A192" s="21" t="s">
        <v>5076</v>
      </c>
      <c r="B192" s="21" t="s">
        <v>8046</v>
      </c>
      <c r="C192" s="26" t="s">
        <v>40</v>
      </c>
      <c r="D192" s="26" t="s">
        <v>23</v>
      </c>
      <c r="E192" s="10">
        <v>43467</v>
      </c>
      <c r="F192" s="10">
        <v>43467</v>
      </c>
      <c r="G192" s="26" t="s">
        <v>117</v>
      </c>
      <c r="H192" s="26" t="s">
        <v>63</v>
      </c>
      <c r="I192" s="26">
        <v>225</v>
      </c>
      <c r="J192" s="26" t="s">
        <v>64</v>
      </c>
      <c r="K192" s="26">
        <v>2018</v>
      </c>
      <c r="L192" s="26" t="s">
        <v>65</v>
      </c>
      <c r="M192" s="26" t="s">
        <v>7774</v>
      </c>
      <c r="N192" s="26" t="s">
        <v>29</v>
      </c>
      <c r="O192" s="26" t="s">
        <v>5079</v>
      </c>
      <c r="P192" s="26" t="s">
        <v>5080</v>
      </c>
      <c r="Q192" s="29">
        <v>44264</v>
      </c>
      <c r="R192" s="26" t="s">
        <v>120</v>
      </c>
      <c r="S192" s="1">
        <v>621616</v>
      </c>
      <c r="T192" s="1" t="s">
        <v>5081</v>
      </c>
      <c r="U192" s="1" t="str">
        <f>IF(COUNTIF('Dinçer Araçları - 40 Fiorino'!$A$2:$A$41,Table1[[#This Row],[Plaka]])&gt;0,"Dinçer 40","-")</f>
        <v>Dinçer 40</v>
      </c>
      <c r="V192" s="1" t="str">
        <f>IF(COUNTIF('Dinçer Araçları - 100 Fiorino'!$A$2:$A$101,Table1[[#This Row],[Plaka]])&gt;0,"Dinçer 100","-")</f>
        <v>-</v>
      </c>
      <c r="W192" s="5" t="str">
        <f>IF(COUNTIF(Table3[PLAKA],Table1[[#This Row],[Plaka]])&gt;0,"Dinçer Motosiklet","-")</f>
        <v>-</v>
      </c>
    </row>
    <row r="193" spans="1:23" x14ac:dyDescent="0.2">
      <c r="A193" s="21" t="s">
        <v>1117</v>
      </c>
      <c r="B193" s="26" t="s">
        <v>1091</v>
      </c>
      <c r="C193" s="26" t="s">
        <v>1092</v>
      </c>
      <c r="D193" s="26" t="s">
        <v>23</v>
      </c>
      <c r="E193" s="10">
        <v>43467</v>
      </c>
      <c r="F193" s="10">
        <v>43467</v>
      </c>
      <c r="G193" s="26" t="s">
        <v>8181</v>
      </c>
      <c r="H193" s="26" t="s">
        <v>63</v>
      </c>
      <c r="I193" s="26">
        <v>225</v>
      </c>
      <c r="J193" s="26" t="s">
        <v>64</v>
      </c>
      <c r="K193" s="26">
        <v>2018</v>
      </c>
      <c r="L193" s="26" t="s">
        <v>65</v>
      </c>
      <c r="M193" s="26" t="s">
        <v>7774</v>
      </c>
      <c r="N193" s="26" t="s">
        <v>29</v>
      </c>
      <c r="O193" s="26" t="s">
        <v>1118</v>
      </c>
      <c r="P193" s="26" t="s">
        <v>1119</v>
      </c>
      <c r="Q193" s="29">
        <v>44205</v>
      </c>
      <c r="R193" s="26" t="s">
        <v>120</v>
      </c>
      <c r="S193" s="1">
        <v>621581</v>
      </c>
      <c r="T193" s="1" t="s">
        <v>1120</v>
      </c>
      <c r="U193" s="1" t="str">
        <f>IF(COUNTIF('Dinçer Araçları - 40 Fiorino'!$A$2:$A$41,Table1[[#This Row],[Plaka]])&gt;0,"Dinçer 40","-")</f>
        <v>Dinçer 40</v>
      </c>
      <c r="V193" s="1" t="str">
        <f>IF(COUNTIF('Dinçer Araçları - 100 Fiorino'!$A$2:$A$101,Table1[[#This Row],[Plaka]])&gt;0,"Dinçer 100","-")</f>
        <v>-</v>
      </c>
      <c r="W193" s="5" t="str">
        <f>IF(COUNTIF(Table3[PLAKA],Table1[[#This Row],[Plaka]])&gt;0,"Dinçer Motosiklet","-")</f>
        <v>-</v>
      </c>
    </row>
    <row r="194" spans="1:23" x14ac:dyDescent="0.2">
      <c r="A194" s="21" t="s">
        <v>4972</v>
      </c>
      <c r="B194" s="26" t="s">
        <v>4967</v>
      </c>
      <c r="C194" s="26" t="s">
        <v>4968</v>
      </c>
      <c r="D194" s="26" t="s">
        <v>23</v>
      </c>
      <c r="E194" s="10">
        <v>43467</v>
      </c>
      <c r="F194" s="10">
        <v>43467</v>
      </c>
      <c r="G194" s="26" t="s">
        <v>117</v>
      </c>
      <c r="H194" s="26" t="s">
        <v>63</v>
      </c>
      <c r="I194" s="26">
        <v>225</v>
      </c>
      <c r="J194" s="26" t="s">
        <v>64</v>
      </c>
      <c r="K194" s="26">
        <v>2018</v>
      </c>
      <c r="L194" s="26" t="s">
        <v>65</v>
      </c>
      <c r="M194" s="26" t="s">
        <v>7774</v>
      </c>
      <c r="N194" s="26" t="s">
        <v>29</v>
      </c>
      <c r="O194" s="26" t="s">
        <v>4973</v>
      </c>
      <c r="P194" s="26" t="s">
        <v>4974</v>
      </c>
      <c r="Q194" s="29">
        <v>44207</v>
      </c>
      <c r="R194" s="26" t="s">
        <v>120</v>
      </c>
      <c r="S194" s="1">
        <v>621809</v>
      </c>
      <c r="T194" s="1" t="s">
        <v>4975</v>
      </c>
      <c r="U194" s="1" t="str">
        <f>IF(COUNTIF('Dinçer Araçları - 40 Fiorino'!$A$2:$A$41,Table1[[#This Row],[Plaka]])&gt;0,"Dinçer 40","-")</f>
        <v>Dinçer 40</v>
      </c>
      <c r="V194" s="1" t="str">
        <f>IF(COUNTIF('Dinçer Araçları - 100 Fiorino'!$A$2:$A$101,Table1[[#This Row],[Plaka]])&gt;0,"Dinçer 100","-")</f>
        <v>-</v>
      </c>
      <c r="W194" s="5" t="str">
        <f>IF(COUNTIF(Table3[PLAKA],Table1[[#This Row],[Plaka]])&gt;0,"Dinçer Motosiklet","-")</f>
        <v>-</v>
      </c>
    </row>
    <row r="195" spans="1:23" x14ac:dyDescent="0.2">
      <c r="A195" s="21" t="s">
        <v>4445</v>
      </c>
      <c r="B195" s="26" t="s">
        <v>4440</v>
      </c>
      <c r="C195" s="26" t="s">
        <v>4441</v>
      </c>
      <c r="D195" s="26" t="s">
        <v>23</v>
      </c>
      <c r="E195" s="10">
        <v>43467</v>
      </c>
      <c r="F195" s="10">
        <v>43467</v>
      </c>
      <c r="G195" s="26" t="s">
        <v>117</v>
      </c>
      <c r="H195" s="26" t="s">
        <v>63</v>
      </c>
      <c r="I195" s="26">
        <v>225</v>
      </c>
      <c r="J195" s="26" t="s">
        <v>64</v>
      </c>
      <c r="K195" s="26">
        <v>2018</v>
      </c>
      <c r="L195" s="26" t="s">
        <v>65</v>
      </c>
      <c r="M195" s="26" t="s">
        <v>7774</v>
      </c>
      <c r="N195" s="26" t="s">
        <v>29</v>
      </c>
      <c r="O195" s="26" t="s">
        <v>4446</v>
      </c>
      <c r="P195" s="26" t="s">
        <v>4447</v>
      </c>
      <c r="Q195" s="29">
        <v>44210</v>
      </c>
      <c r="R195" s="26" t="s">
        <v>120</v>
      </c>
      <c r="S195" s="1">
        <v>621706</v>
      </c>
      <c r="T195" s="1" t="s">
        <v>4448</v>
      </c>
      <c r="U195" s="1" t="str">
        <f>IF(COUNTIF('Dinçer Araçları - 40 Fiorino'!$A$2:$A$41,Table1[[#This Row],[Plaka]])&gt;0,"Dinçer 40","-")</f>
        <v>Dinçer 40</v>
      </c>
      <c r="V195" s="1" t="str">
        <f>IF(COUNTIF('Dinçer Araçları - 100 Fiorino'!$A$2:$A$101,Table1[[#This Row],[Plaka]])&gt;0,"Dinçer 100","-")</f>
        <v>-</v>
      </c>
      <c r="W195" s="5" t="str">
        <f>IF(COUNTIF(Table3[PLAKA],Table1[[#This Row],[Plaka]])&gt;0,"Dinçer Motosiklet","-")</f>
        <v>-</v>
      </c>
    </row>
    <row r="196" spans="1:23" x14ac:dyDescent="0.2">
      <c r="A196" s="21" t="s">
        <v>6199</v>
      </c>
      <c r="B196" s="26" t="s">
        <v>6200</v>
      </c>
      <c r="C196" s="26" t="s">
        <v>6201</v>
      </c>
      <c r="D196" s="26" t="s">
        <v>23</v>
      </c>
      <c r="E196" s="10">
        <v>43467</v>
      </c>
      <c r="F196" s="10">
        <v>43467</v>
      </c>
      <c r="G196" s="26" t="s">
        <v>117</v>
      </c>
      <c r="H196" s="26" t="s">
        <v>63</v>
      </c>
      <c r="I196" s="26">
        <v>225</v>
      </c>
      <c r="J196" s="26" t="s">
        <v>64</v>
      </c>
      <c r="K196" s="26">
        <v>2018</v>
      </c>
      <c r="L196" s="26" t="s">
        <v>65</v>
      </c>
      <c r="M196" s="26" t="s">
        <v>7774</v>
      </c>
      <c r="N196" s="26" t="s">
        <v>29</v>
      </c>
      <c r="O196" s="26" t="s">
        <v>6202</v>
      </c>
      <c r="P196" s="26" t="s">
        <v>6203</v>
      </c>
      <c r="Q196" s="29">
        <v>43839</v>
      </c>
      <c r="R196" s="26" t="s">
        <v>120</v>
      </c>
      <c r="S196" s="1">
        <v>621622</v>
      </c>
      <c r="T196" s="1" t="s">
        <v>6204</v>
      </c>
      <c r="U196" s="1" t="str">
        <f>IF(COUNTIF('Dinçer Araçları - 40 Fiorino'!$A$2:$A$41,Table1[[#This Row],[Plaka]])&gt;0,"Dinçer 40","-")</f>
        <v>Dinçer 40</v>
      </c>
      <c r="V196" s="1" t="str">
        <f>IF(COUNTIF('Dinçer Araçları - 100 Fiorino'!$A$2:$A$101,Table1[[#This Row],[Plaka]])&gt;0,"Dinçer 100","-")</f>
        <v>-</v>
      </c>
      <c r="W196" s="5" t="str">
        <f>IF(COUNTIF(Table3[PLAKA],Table1[[#This Row],[Plaka]])&gt;0,"Dinçer Motosiklet","-")</f>
        <v>-</v>
      </c>
    </row>
    <row r="197" spans="1:23" x14ac:dyDescent="0.2">
      <c r="A197" s="21" t="s">
        <v>6835</v>
      </c>
      <c r="B197" s="26" t="s">
        <v>6836</v>
      </c>
      <c r="C197" s="26" t="s">
        <v>6837</v>
      </c>
      <c r="D197" s="26" t="s">
        <v>23</v>
      </c>
      <c r="E197" s="10">
        <v>43467</v>
      </c>
      <c r="F197" s="10">
        <v>43467</v>
      </c>
      <c r="G197" s="26" t="s">
        <v>117</v>
      </c>
      <c r="H197" s="26" t="s">
        <v>63</v>
      </c>
      <c r="I197" s="26">
        <v>225</v>
      </c>
      <c r="J197" s="26" t="s">
        <v>64</v>
      </c>
      <c r="K197" s="26">
        <v>2018</v>
      </c>
      <c r="L197" s="26" t="s">
        <v>65</v>
      </c>
      <c r="M197" s="26" t="s">
        <v>7774</v>
      </c>
      <c r="N197" s="26" t="s">
        <v>29</v>
      </c>
      <c r="O197" s="26" t="s">
        <v>6838</v>
      </c>
      <c r="P197" s="26" t="s">
        <v>6839</v>
      </c>
      <c r="Q197" s="29">
        <v>43848</v>
      </c>
      <c r="R197" s="26" t="s">
        <v>120</v>
      </c>
      <c r="S197" s="1">
        <v>621806</v>
      </c>
      <c r="T197" s="1" t="s">
        <v>6834</v>
      </c>
      <c r="U197" s="1" t="str">
        <f>IF(COUNTIF('Dinçer Araçları - 40 Fiorino'!$A$2:$A$41,Table1[[#This Row],[Plaka]])&gt;0,"Dinçer 40","-")</f>
        <v>Dinçer 40</v>
      </c>
      <c r="V197" s="1" t="str">
        <f>IF(COUNTIF('Dinçer Araçları - 100 Fiorino'!$A$2:$A$101,Table1[[#This Row],[Plaka]])&gt;0,"Dinçer 100","-")</f>
        <v>-</v>
      </c>
      <c r="W197" s="5" t="str">
        <f>IF(COUNTIF(Table3[PLAKA],Table1[[#This Row],[Plaka]])&gt;0,"Dinçer Motosiklet","-")</f>
        <v>-</v>
      </c>
    </row>
    <row r="198" spans="1:23" x14ac:dyDescent="0.2">
      <c r="A198" s="21" t="s">
        <v>6440</v>
      </c>
      <c r="B198" s="26" t="s">
        <v>6427</v>
      </c>
      <c r="C198" s="26" t="s">
        <v>6428</v>
      </c>
      <c r="D198" s="26" t="s">
        <v>23</v>
      </c>
      <c r="E198" s="10">
        <v>43467</v>
      </c>
      <c r="F198" s="10">
        <v>43467</v>
      </c>
      <c r="G198" s="26" t="s">
        <v>117</v>
      </c>
      <c r="H198" s="26" t="s">
        <v>63</v>
      </c>
      <c r="I198" s="26">
        <v>225</v>
      </c>
      <c r="J198" s="26" t="s">
        <v>64</v>
      </c>
      <c r="K198" s="26">
        <v>2018</v>
      </c>
      <c r="L198" s="26" t="s">
        <v>65</v>
      </c>
      <c r="M198" s="26" t="s">
        <v>7774</v>
      </c>
      <c r="N198" s="26" t="s">
        <v>29</v>
      </c>
      <c r="O198" s="26" t="s">
        <v>6441</v>
      </c>
      <c r="P198" s="26" t="s">
        <v>6442</v>
      </c>
      <c r="Q198" s="29">
        <v>43839</v>
      </c>
      <c r="R198" s="26" t="s">
        <v>120</v>
      </c>
      <c r="S198" s="1">
        <v>621625</v>
      </c>
      <c r="T198" s="1" t="s">
        <v>6443</v>
      </c>
      <c r="U198" s="1" t="str">
        <f>IF(COUNTIF('Dinçer Araçları - 40 Fiorino'!$A$2:$A$41,Table1[[#This Row],[Plaka]])&gt;0,"Dinçer 40","-")</f>
        <v>Dinçer 40</v>
      </c>
      <c r="V198" s="1" t="str">
        <f>IF(COUNTIF('Dinçer Araçları - 100 Fiorino'!$A$2:$A$101,Table1[[#This Row],[Plaka]])&gt;0,"Dinçer 100","-")</f>
        <v>-</v>
      </c>
      <c r="W198" s="5" t="str">
        <f>IF(COUNTIF(Table3[PLAKA],Table1[[#This Row],[Plaka]])&gt;0,"Dinçer Motosiklet","-")</f>
        <v>-</v>
      </c>
    </row>
    <row r="199" spans="1:23" x14ac:dyDescent="0.2">
      <c r="A199" s="21" t="s">
        <v>6292</v>
      </c>
      <c r="B199" s="26" t="s">
        <v>6288</v>
      </c>
      <c r="C199" s="26" t="s">
        <v>6247</v>
      </c>
      <c r="D199" s="26" t="s">
        <v>23</v>
      </c>
      <c r="E199" s="10">
        <v>43467</v>
      </c>
      <c r="F199" s="10">
        <v>43467</v>
      </c>
      <c r="G199" s="26" t="s">
        <v>117</v>
      </c>
      <c r="H199" s="26" t="s">
        <v>63</v>
      </c>
      <c r="I199" s="26">
        <v>225</v>
      </c>
      <c r="J199" s="26" t="s">
        <v>64</v>
      </c>
      <c r="K199" s="26">
        <v>2018</v>
      </c>
      <c r="L199" s="26" t="s">
        <v>65</v>
      </c>
      <c r="M199" s="26" t="s">
        <v>7774</v>
      </c>
      <c r="N199" s="26" t="s">
        <v>29</v>
      </c>
      <c r="O199" s="26" t="s">
        <v>6293</v>
      </c>
      <c r="P199" s="26" t="s">
        <v>6294</v>
      </c>
      <c r="Q199" s="29">
        <v>44265</v>
      </c>
      <c r="R199" s="26" t="s">
        <v>120</v>
      </c>
      <c r="S199" s="1">
        <v>621623</v>
      </c>
      <c r="T199" s="1" t="s">
        <v>6295</v>
      </c>
      <c r="U199" s="1" t="str">
        <f>IF(COUNTIF('Dinçer Araçları - 40 Fiorino'!$A$2:$A$41,Table1[[#This Row],[Plaka]])&gt;0,"Dinçer 40","-")</f>
        <v>Dinçer 40</v>
      </c>
      <c r="V199" s="1" t="str">
        <f>IF(COUNTIF('Dinçer Araçları - 100 Fiorino'!$A$2:$A$101,Table1[[#This Row],[Plaka]])&gt;0,"Dinçer 100","-")</f>
        <v>-</v>
      </c>
      <c r="W199" s="5" t="str">
        <f>IF(COUNTIF(Table3[PLAKA],Table1[[#This Row],[Plaka]])&gt;0,"Dinçer Motosiklet","-")</f>
        <v>-</v>
      </c>
    </row>
    <row r="200" spans="1:23" x14ac:dyDescent="0.2">
      <c r="A200" s="21" t="s">
        <v>1035</v>
      </c>
      <c r="B200" s="26" t="s">
        <v>1023</v>
      </c>
      <c r="C200" s="26" t="s">
        <v>946</v>
      </c>
      <c r="D200" s="26" t="s">
        <v>23</v>
      </c>
      <c r="E200" s="10">
        <v>43467</v>
      </c>
      <c r="F200" s="10">
        <v>43467</v>
      </c>
      <c r="G200" s="26" t="s">
        <v>117</v>
      </c>
      <c r="H200" s="26" t="s">
        <v>63</v>
      </c>
      <c r="I200" s="26">
        <v>225</v>
      </c>
      <c r="J200" s="26" t="s">
        <v>64</v>
      </c>
      <c r="K200" s="26">
        <v>2018</v>
      </c>
      <c r="L200" s="26" t="s">
        <v>65</v>
      </c>
      <c r="M200" s="26" t="s">
        <v>7774</v>
      </c>
      <c r="N200" s="26" t="s">
        <v>29</v>
      </c>
      <c r="O200" s="26" t="s">
        <v>1036</v>
      </c>
      <c r="P200" s="26" t="s">
        <v>1037</v>
      </c>
      <c r="Q200" s="29">
        <v>43846</v>
      </c>
      <c r="R200" s="26" t="s">
        <v>120</v>
      </c>
      <c r="S200" s="1">
        <v>621707</v>
      </c>
      <c r="T200" s="1" t="s">
        <v>1038</v>
      </c>
      <c r="U200" s="1" t="str">
        <f>IF(COUNTIF('Dinçer Araçları - 40 Fiorino'!$A$2:$A$41,Table1[[#This Row],[Plaka]])&gt;0,"Dinçer 40","-")</f>
        <v>Dinçer 40</v>
      </c>
      <c r="V200" s="1" t="str">
        <f>IF(COUNTIF('Dinçer Araçları - 100 Fiorino'!$A$2:$A$101,Table1[[#This Row],[Plaka]])&gt;0,"Dinçer 100","-")</f>
        <v>-</v>
      </c>
      <c r="W200" s="5" t="str">
        <f>IF(COUNTIF(Table3[PLAKA],Table1[[#This Row],[Plaka]])&gt;0,"Dinçer Motosiklet","-")</f>
        <v>-</v>
      </c>
    </row>
    <row r="201" spans="1:23" x14ac:dyDescent="0.2">
      <c r="A201" s="21" t="s">
        <v>5197</v>
      </c>
      <c r="B201" s="26" t="s">
        <v>5198</v>
      </c>
      <c r="C201" s="26" t="s">
        <v>5199</v>
      </c>
      <c r="D201" s="26" t="s">
        <v>23</v>
      </c>
      <c r="E201" s="10">
        <v>43467</v>
      </c>
      <c r="F201" s="10">
        <v>43467</v>
      </c>
      <c r="G201" s="26" t="s">
        <v>117</v>
      </c>
      <c r="H201" s="26" t="s">
        <v>63</v>
      </c>
      <c r="I201" s="26">
        <v>225</v>
      </c>
      <c r="J201" s="26" t="s">
        <v>64</v>
      </c>
      <c r="K201" s="26">
        <v>2018</v>
      </c>
      <c r="L201" s="26" t="s">
        <v>65</v>
      </c>
      <c r="M201" s="26" t="s">
        <v>7774</v>
      </c>
      <c r="N201" s="26" t="s">
        <v>29</v>
      </c>
      <c r="O201" s="26" t="s">
        <v>7071</v>
      </c>
      <c r="P201" s="26" t="s">
        <v>5200</v>
      </c>
      <c r="Q201" s="29">
        <v>44214</v>
      </c>
      <c r="R201" s="26" t="s">
        <v>120</v>
      </c>
      <c r="S201" s="1">
        <v>621700</v>
      </c>
      <c r="T201" s="1" t="s">
        <v>5201</v>
      </c>
      <c r="U201" s="1" t="str">
        <f>IF(COUNTIF('Dinçer Araçları - 40 Fiorino'!$A$2:$A$41,Table1[[#This Row],[Plaka]])&gt;0,"Dinçer 40","-")</f>
        <v>Dinçer 40</v>
      </c>
      <c r="V201" s="1" t="str">
        <f>IF(COUNTIF('Dinçer Araçları - 100 Fiorino'!$A$2:$A$101,Table1[[#This Row],[Plaka]])&gt;0,"Dinçer 100","-")</f>
        <v>-</v>
      </c>
      <c r="W201" s="5" t="str">
        <f>IF(COUNTIF(Table3[PLAKA],Table1[[#This Row],[Plaka]])&gt;0,"Dinçer Motosiklet","-")</f>
        <v>-</v>
      </c>
    </row>
    <row r="202" spans="1:23" x14ac:dyDescent="0.2">
      <c r="A202" s="21" t="s">
        <v>4853</v>
      </c>
      <c r="B202" s="26" t="s">
        <v>4848</v>
      </c>
      <c r="C202" s="26" t="s">
        <v>4849</v>
      </c>
      <c r="D202" s="26" t="s">
        <v>23</v>
      </c>
      <c r="E202" s="10">
        <v>43467</v>
      </c>
      <c r="F202" s="10">
        <v>43467</v>
      </c>
      <c r="G202" s="26" t="s">
        <v>117</v>
      </c>
      <c r="H202" s="26" t="s">
        <v>63</v>
      </c>
      <c r="I202" s="26">
        <v>225</v>
      </c>
      <c r="J202" s="26" t="s">
        <v>64</v>
      </c>
      <c r="K202" s="26">
        <v>2018</v>
      </c>
      <c r="L202" s="26" t="s">
        <v>65</v>
      </c>
      <c r="M202" s="26" t="s">
        <v>7774</v>
      </c>
      <c r="N202" s="26" t="s">
        <v>29</v>
      </c>
      <c r="O202" s="26" t="s">
        <v>4854</v>
      </c>
      <c r="P202" s="26" t="s">
        <v>4855</v>
      </c>
      <c r="Q202" s="29">
        <v>44218</v>
      </c>
      <c r="R202" s="26" t="s">
        <v>120</v>
      </c>
      <c r="S202" s="1">
        <v>621801</v>
      </c>
      <c r="T202" s="1" t="s">
        <v>4856</v>
      </c>
      <c r="U202" s="1" t="str">
        <f>IF(COUNTIF('Dinçer Araçları - 40 Fiorino'!$A$2:$A$41,Table1[[#This Row],[Plaka]])&gt;0,"Dinçer 40","-")</f>
        <v>Dinçer 40</v>
      </c>
      <c r="V202" s="1" t="str">
        <f>IF(COUNTIF('Dinçer Araçları - 100 Fiorino'!$A$2:$A$101,Table1[[#This Row],[Plaka]])&gt;0,"Dinçer 100","-")</f>
        <v>-</v>
      </c>
      <c r="W202" s="5" t="str">
        <f>IF(COUNTIF(Table3[PLAKA],Table1[[#This Row],[Plaka]])&gt;0,"Dinçer Motosiklet","-")</f>
        <v>-</v>
      </c>
    </row>
    <row r="203" spans="1:23" x14ac:dyDescent="0.2">
      <c r="A203" s="21" t="s">
        <v>2281</v>
      </c>
      <c r="B203" s="26" t="s">
        <v>2274</v>
      </c>
      <c r="C203" s="26" t="s">
        <v>40</v>
      </c>
      <c r="D203" s="26" t="s">
        <v>1960</v>
      </c>
      <c r="E203" s="10">
        <v>43470</v>
      </c>
      <c r="F203" s="10">
        <v>43470</v>
      </c>
      <c r="G203" s="26" t="s">
        <v>716</v>
      </c>
      <c r="H203" s="26" t="s">
        <v>2275</v>
      </c>
      <c r="I203" s="26" t="s">
        <v>2276</v>
      </c>
      <c r="J203" s="26" t="s">
        <v>2277</v>
      </c>
      <c r="K203" s="26">
        <v>2018</v>
      </c>
      <c r="L203" s="26" t="s">
        <v>720</v>
      </c>
      <c r="M203" s="26" t="s">
        <v>8043</v>
      </c>
      <c r="N203" s="26" t="s">
        <v>205</v>
      </c>
      <c r="O203" s="26" t="s">
        <v>2282</v>
      </c>
      <c r="P203" s="26" t="s">
        <v>2283</v>
      </c>
      <c r="Q203" s="29">
        <v>44396</v>
      </c>
      <c r="R203" s="26" t="s">
        <v>2284</v>
      </c>
      <c r="S203" s="1">
        <v>804193</v>
      </c>
      <c r="T203" s="1" t="s">
        <v>2285</v>
      </c>
      <c r="U203" s="1" t="str">
        <f>IF(COUNTIF('Dinçer Araçları - 40 Fiorino'!$A$2:$A$41,Table1[[#This Row],[Plaka]])&gt;0,"Dinçer 40","-")</f>
        <v>-</v>
      </c>
      <c r="V203" s="1" t="str">
        <f>IF(COUNTIF('Dinçer Araçları - 100 Fiorino'!$A$2:$A$101,Table1[[#This Row],[Plaka]])&gt;0,"Dinçer 100","-")</f>
        <v>-</v>
      </c>
      <c r="W203" s="5" t="str">
        <f>IF(COUNTIF(Table3[PLAKA],Table1[[#This Row],[Plaka]])&gt;0,"Dinçer Motosiklet","-")</f>
        <v>-</v>
      </c>
    </row>
    <row r="204" spans="1:23" x14ac:dyDescent="0.2">
      <c r="A204" s="21" t="s">
        <v>2319</v>
      </c>
      <c r="B204" s="26" t="s">
        <v>2320</v>
      </c>
      <c r="C204" s="26" t="s">
        <v>40</v>
      </c>
      <c r="D204" s="26" t="s">
        <v>1960</v>
      </c>
      <c r="E204" s="10">
        <v>43470</v>
      </c>
      <c r="F204" s="10">
        <v>43470</v>
      </c>
      <c r="G204" s="26" t="s">
        <v>716</v>
      </c>
      <c r="H204" s="26" t="s">
        <v>2275</v>
      </c>
      <c r="I204" s="26" t="s">
        <v>2276</v>
      </c>
      <c r="J204" s="26" t="s">
        <v>2277</v>
      </c>
      <c r="K204" s="26">
        <v>2018</v>
      </c>
      <c r="L204" s="26" t="s">
        <v>720</v>
      </c>
      <c r="M204" s="26" t="s">
        <v>8043</v>
      </c>
      <c r="N204" s="26" t="s">
        <v>205</v>
      </c>
      <c r="O204" s="26" t="s">
        <v>2321</v>
      </c>
      <c r="P204" s="26" t="s">
        <v>2322</v>
      </c>
      <c r="Q204" s="29"/>
      <c r="R204" s="26" t="s">
        <v>2284</v>
      </c>
      <c r="S204" s="1">
        <v>894313</v>
      </c>
      <c r="T204" s="1" t="s">
        <v>2323</v>
      </c>
      <c r="U204" s="1" t="str">
        <f>IF(COUNTIF('Dinçer Araçları - 40 Fiorino'!$A$2:$A$41,Table1[[#This Row],[Plaka]])&gt;0,"Dinçer 40","-")</f>
        <v>-</v>
      </c>
      <c r="V204" s="1" t="str">
        <f>IF(COUNTIF('Dinçer Araçları - 100 Fiorino'!$A$2:$A$101,Table1[[#This Row],[Plaka]])&gt;0,"Dinçer 100","-")</f>
        <v>-</v>
      </c>
      <c r="W204" s="5" t="str">
        <f>IF(COUNTIF(Table3[PLAKA],Table1[[#This Row],[Plaka]])&gt;0,"Dinçer Motosiklet","-")</f>
        <v>-</v>
      </c>
    </row>
    <row r="205" spans="1:23" x14ac:dyDescent="0.2">
      <c r="A205" s="21" t="s">
        <v>954</v>
      </c>
      <c r="B205" s="26" t="s">
        <v>945</v>
      </c>
      <c r="C205" s="26" t="s">
        <v>946</v>
      </c>
      <c r="D205" s="26" t="s">
        <v>23</v>
      </c>
      <c r="E205" s="10">
        <v>43474</v>
      </c>
      <c r="F205" s="10">
        <v>43474</v>
      </c>
      <c r="G205" s="26" t="s">
        <v>40</v>
      </c>
      <c r="H205" s="26" t="s">
        <v>24</v>
      </c>
      <c r="I205" s="26" t="s">
        <v>25</v>
      </c>
      <c r="J205" s="26" t="s">
        <v>26</v>
      </c>
      <c r="K205" s="26">
        <v>2018</v>
      </c>
      <c r="L205" s="26" t="s">
        <v>27</v>
      </c>
      <c r="M205" s="26" t="s">
        <v>28</v>
      </c>
      <c r="N205" s="26" t="s">
        <v>29</v>
      </c>
      <c r="O205" s="26" t="s">
        <v>955</v>
      </c>
      <c r="P205" s="26" t="s">
        <v>956</v>
      </c>
      <c r="Q205" s="29">
        <v>44417</v>
      </c>
      <c r="R205" s="26" t="s">
        <v>312</v>
      </c>
      <c r="S205" s="1">
        <v>427267</v>
      </c>
      <c r="T205" s="1" t="s">
        <v>957</v>
      </c>
      <c r="U205" s="1" t="str">
        <f>IF(COUNTIF('Dinçer Araçları - 40 Fiorino'!$A$2:$A$41,Table1[[#This Row],[Plaka]])&gt;0,"Dinçer 40","-")</f>
        <v>-</v>
      </c>
      <c r="V205" s="1" t="str">
        <f>IF(COUNTIF('Dinçer Araçları - 100 Fiorino'!$A$2:$A$101,Table1[[#This Row],[Plaka]])&gt;0,"Dinçer 100","-")</f>
        <v>-</v>
      </c>
      <c r="W205" s="5" t="str">
        <f>IF(COUNTIF(Table3[PLAKA],Table1[[#This Row],[Plaka]])&gt;0,"Dinçer Motosiklet","-")</f>
        <v>-</v>
      </c>
    </row>
    <row r="206" spans="1:23" x14ac:dyDescent="0.2">
      <c r="A206" s="21" t="s">
        <v>5388</v>
      </c>
      <c r="B206" s="26" t="s">
        <v>5361</v>
      </c>
      <c r="C206" s="26" t="s">
        <v>5199</v>
      </c>
      <c r="D206" s="26" t="s">
        <v>23</v>
      </c>
      <c r="E206" s="10">
        <v>43474</v>
      </c>
      <c r="F206" s="10">
        <v>43546</v>
      </c>
      <c r="G206" s="26" t="s">
        <v>5199</v>
      </c>
      <c r="H206" s="26" t="s">
        <v>24</v>
      </c>
      <c r="I206" s="26" t="s">
        <v>25</v>
      </c>
      <c r="J206" s="26" t="s">
        <v>26</v>
      </c>
      <c r="K206" s="26">
        <v>2018</v>
      </c>
      <c r="L206" s="26" t="s">
        <v>27</v>
      </c>
      <c r="M206" s="26" t="s">
        <v>28</v>
      </c>
      <c r="N206" s="26" t="s">
        <v>29</v>
      </c>
      <c r="O206" s="26" t="s">
        <v>5389</v>
      </c>
      <c r="P206" s="26" t="s">
        <v>5390</v>
      </c>
      <c r="Q206" s="29">
        <v>44417</v>
      </c>
      <c r="R206" s="26" t="s">
        <v>312</v>
      </c>
      <c r="S206" s="1">
        <v>429155</v>
      </c>
      <c r="T206" s="1" t="s">
        <v>5391</v>
      </c>
      <c r="U206" s="1" t="str">
        <f>IF(COUNTIF('Dinçer Araçları - 40 Fiorino'!$A$2:$A$41,Table1[[#This Row],[Plaka]])&gt;0,"Dinçer 40","-")</f>
        <v>-</v>
      </c>
      <c r="V206" s="1" t="str">
        <f>IF(COUNTIF('Dinçer Araçları - 100 Fiorino'!$A$2:$A$101,Table1[[#This Row],[Plaka]])&gt;0,"Dinçer 100","-")</f>
        <v>-</v>
      </c>
      <c r="W206" s="5" t="str">
        <f>IF(COUNTIF(Table3[PLAKA],Table1[[#This Row],[Plaka]])&gt;0,"Dinçer Motosiklet","-")</f>
        <v>-</v>
      </c>
    </row>
    <row r="207" spans="1:23" x14ac:dyDescent="0.2">
      <c r="A207" s="21" t="s">
        <v>5381</v>
      </c>
      <c r="B207" s="26" t="s">
        <v>5361</v>
      </c>
      <c r="C207" s="26" t="s">
        <v>5199</v>
      </c>
      <c r="D207" s="26" t="s">
        <v>23</v>
      </c>
      <c r="E207" s="10">
        <v>43474</v>
      </c>
      <c r="F207" s="10">
        <v>43546</v>
      </c>
      <c r="G207" s="26" t="s">
        <v>5199</v>
      </c>
      <c r="H207" s="26" t="s">
        <v>24</v>
      </c>
      <c r="I207" s="26" t="s">
        <v>25</v>
      </c>
      <c r="J207" s="26" t="s">
        <v>26</v>
      </c>
      <c r="K207" s="26">
        <v>2018</v>
      </c>
      <c r="L207" s="26" t="s">
        <v>27</v>
      </c>
      <c r="M207" s="26" t="s">
        <v>28</v>
      </c>
      <c r="N207" s="26" t="s">
        <v>29</v>
      </c>
      <c r="O207" s="26" t="s">
        <v>5382</v>
      </c>
      <c r="P207" s="26" t="s">
        <v>5383</v>
      </c>
      <c r="Q207" s="29">
        <v>44449</v>
      </c>
      <c r="R207" s="26" t="s">
        <v>312</v>
      </c>
      <c r="S207" s="1">
        <v>429165</v>
      </c>
      <c r="T207" s="1" t="s">
        <v>5384</v>
      </c>
      <c r="U207" s="1" t="str">
        <f>IF(COUNTIF('Dinçer Araçları - 40 Fiorino'!$A$2:$A$41,Table1[[#This Row],[Plaka]])&gt;0,"Dinçer 40","-")</f>
        <v>-</v>
      </c>
      <c r="V207" s="1" t="str">
        <f>IF(COUNTIF('Dinçer Araçları - 100 Fiorino'!$A$2:$A$101,Table1[[#This Row],[Plaka]])&gt;0,"Dinçer 100","-")</f>
        <v>-</v>
      </c>
      <c r="W207" s="5" t="str">
        <f>IF(COUNTIF(Table3[PLAKA],Table1[[#This Row],[Plaka]])&gt;0,"Dinçer Motosiklet","-")</f>
        <v>-</v>
      </c>
    </row>
    <row r="208" spans="1:23" x14ac:dyDescent="0.2">
      <c r="A208" s="21" t="s">
        <v>3827</v>
      </c>
      <c r="B208" s="26" t="s">
        <v>3819</v>
      </c>
      <c r="C208" s="26" t="s">
        <v>3741</v>
      </c>
      <c r="D208" s="26" t="s">
        <v>23</v>
      </c>
      <c r="E208" s="10">
        <v>43474</v>
      </c>
      <c r="F208" s="10">
        <v>43474</v>
      </c>
      <c r="G208" s="26" t="s">
        <v>40</v>
      </c>
      <c r="H208" s="26" t="s">
        <v>24</v>
      </c>
      <c r="I208" s="26" t="s">
        <v>25</v>
      </c>
      <c r="J208" s="26" t="s">
        <v>26</v>
      </c>
      <c r="K208" s="26">
        <v>2018</v>
      </c>
      <c r="L208" s="26" t="s">
        <v>27</v>
      </c>
      <c r="M208" s="26" t="s">
        <v>28</v>
      </c>
      <c r="N208" s="26" t="s">
        <v>29</v>
      </c>
      <c r="O208" s="26" t="s">
        <v>3828</v>
      </c>
      <c r="P208" s="26" t="s">
        <v>3829</v>
      </c>
      <c r="Q208" s="29">
        <v>44449</v>
      </c>
      <c r="R208" s="26" t="s">
        <v>312</v>
      </c>
      <c r="S208" s="1">
        <v>427272</v>
      </c>
      <c r="T208" s="1" t="s">
        <v>3830</v>
      </c>
      <c r="U208" s="1" t="str">
        <f>IF(COUNTIF('Dinçer Araçları - 40 Fiorino'!$A$2:$A$41,Table1[[#This Row],[Plaka]])&gt;0,"Dinçer 40","-")</f>
        <v>-</v>
      </c>
      <c r="V208" s="1" t="str">
        <f>IF(COUNTIF('Dinçer Araçları - 100 Fiorino'!$A$2:$A$101,Table1[[#This Row],[Plaka]])&gt;0,"Dinçer 100","-")</f>
        <v>-</v>
      </c>
      <c r="W208" s="5" t="str">
        <f>IF(COUNTIF(Table3[PLAKA],Table1[[#This Row],[Plaka]])&gt;0,"Dinçer Motosiklet","-")</f>
        <v>-</v>
      </c>
    </row>
    <row r="209" spans="1:23" x14ac:dyDescent="0.2">
      <c r="A209" s="21" t="s">
        <v>3420</v>
      </c>
      <c r="B209" s="26" t="s">
        <v>3421</v>
      </c>
      <c r="C209" s="26" t="s">
        <v>3422</v>
      </c>
      <c r="D209" s="26" t="s">
        <v>23</v>
      </c>
      <c r="E209" s="10">
        <v>43474</v>
      </c>
      <c r="F209" s="10">
        <v>43613</v>
      </c>
      <c r="G209" s="26" t="s">
        <v>3422</v>
      </c>
      <c r="H209" s="26" t="s">
        <v>24</v>
      </c>
      <c r="I209" s="26" t="s">
        <v>25</v>
      </c>
      <c r="J209" s="26" t="s">
        <v>26</v>
      </c>
      <c r="K209" s="26">
        <v>2018</v>
      </c>
      <c r="L209" s="26" t="s">
        <v>27</v>
      </c>
      <c r="M209" s="26" t="s">
        <v>28</v>
      </c>
      <c r="N209" s="26" t="s">
        <v>29</v>
      </c>
      <c r="O209" s="26" t="s">
        <v>3423</v>
      </c>
      <c r="P209" s="26" t="s">
        <v>3424</v>
      </c>
      <c r="Q209" s="29">
        <v>44487</v>
      </c>
      <c r="R209" s="26" t="s">
        <v>112</v>
      </c>
      <c r="S209" s="1">
        <v>434157</v>
      </c>
      <c r="T209" s="1" t="s">
        <v>3425</v>
      </c>
      <c r="U209" s="1" t="str">
        <f>IF(COUNTIF('Dinçer Araçları - 40 Fiorino'!$A$2:$A$41,Table1[[#This Row],[Plaka]])&gt;0,"Dinçer 40","-")</f>
        <v>-</v>
      </c>
      <c r="V209" s="1" t="str">
        <f>IF(COUNTIF('Dinçer Araçları - 100 Fiorino'!$A$2:$A$101,Table1[[#This Row],[Plaka]])&gt;0,"Dinçer 100","-")</f>
        <v>-</v>
      </c>
      <c r="W209" s="5" t="str">
        <f>IF(COUNTIF(Table3[PLAKA],Table1[[#This Row],[Plaka]])&gt;0,"Dinçer Motosiklet","-")</f>
        <v>-</v>
      </c>
    </row>
    <row r="210" spans="1:23" x14ac:dyDescent="0.2">
      <c r="A210" s="21" t="s">
        <v>1264</v>
      </c>
      <c r="B210" s="26" t="s">
        <v>1252</v>
      </c>
      <c r="C210" s="26" t="s">
        <v>1253</v>
      </c>
      <c r="D210" s="26" t="s">
        <v>23</v>
      </c>
      <c r="E210" s="10">
        <v>43474</v>
      </c>
      <c r="F210" s="10">
        <v>43474</v>
      </c>
      <c r="G210" s="26" t="s">
        <v>1253</v>
      </c>
      <c r="H210" s="26" t="s">
        <v>24</v>
      </c>
      <c r="I210" s="26" t="s">
        <v>25</v>
      </c>
      <c r="J210" s="26" t="s">
        <v>26</v>
      </c>
      <c r="K210" s="26">
        <v>2018</v>
      </c>
      <c r="L210" s="26" t="s">
        <v>27</v>
      </c>
      <c r="M210" s="26" t="s">
        <v>28</v>
      </c>
      <c r="N210" s="26" t="s">
        <v>29</v>
      </c>
      <c r="O210" s="26" t="s">
        <v>1265</v>
      </c>
      <c r="P210" s="26" t="s">
        <v>1266</v>
      </c>
      <c r="Q210" s="29">
        <v>44487</v>
      </c>
      <c r="R210" s="26" t="s">
        <v>112</v>
      </c>
      <c r="S210" s="1">
        <v>434158</v>
      </c>
      <c r="T210" s="1" t="s">
        <v>1267</v>
      </c>
      <c r="U210" s="1" t="str">
        <f>IF(COUNTIF('Dinçer Araçları - 40 Fiorino'!$A$2:$A$41,Table1[[#This Row],[Plaka]])&gt;0,"Dinçer 40","-")</f>
        <v>-</v>
      </c>
      <c r="V210" s="1" t="str">
        <f>IF(COUNTIF('Dinçer Araçları - 100 Fiorino'!$A$2:$A$101,Table1[[#This Row],[Plaka]])&gt;0,"Dinçer 100","-")</f>
        <v>-</v>
      </c>
      <c r="W210" s="5" t="str">
        <f>IF(COUNTIF(Table3[PLAKA],Table1[[#This Row],[Plaka]])&gt;0,"Dinçer Motosiklet","-")</f>
        <v>-</v>
      </c>
    </row>
    <row r="211" spans="1:23" x14ac:dyDescent="0.2">
      <c r="A211" s="21" t="s">
        <v>5374</v>
      </c>
      <c r="B211" s="26" t="s">
        <v>5361</v>
      </c>
      <c r="C211" s="26" t="s">
        <v>5199</v>
      </c>
      <c r="D211" s="26" t="s">
        <v>23</v>
      </c>
      <c r="E211" s="10">
        <v>43474</v>
      </c>
      <c r="F211" s="10">
        <v>43546</v>
      </c>
      <c r="G211" s="26" t="s">
        <v>5199</v>
      </c>
      <c r="H211" s="26" t="s">
        <v>24</v>
      </c>
      <c r="I211" s="26" t="s">
        <v>25</v>
      </c>
      <c r="J211" s="26" t="s">
        <v>26</v>
      </c>
      <c r="K211" s="26">
        <v>2018</v>
      </c>
      <c r="L211" s="26" t="s">
        <v>27</v>
      </c>
      <c r="M211" s="26" t="s">
        <v>28</v>
      </c>
      <c r="N211" s="26" t="s">
        <v>29</v>
      </c>
      <c r="O211" s="26" t="s">
        <v>5375</v>
      </c>
      <c r="P211" s="26" t="s">
        <v>5376</v>
      </c>
      <c r="Q211" s="29">
        <v>44449</v>
      </c>
      <c r="R211" s="26" t="s">
        <v>312</v>
      </c>
      <c r="S211" s="1">
        <v>429158</v>
      </c>
      <c r="T211" s="1" t="s">
        <v>5377</v>
      </c>
      <c r="U211" s="1" t="str">
        <f>IF(COUNTIF('Dinçer Araçları - 40 Fiorino'!$A$2:$A$41,Table1[[#This Row],[Plaka]])&gt;0,"Dinçer 40","-")</f>
        <v>-</v>
      </c>
      <c r="V211" s="1" t="str">
        <f>IF(COUNTIF('Dinçer Araçları - 100 Fiorino'!$A$2:$A$101,Table1[[#This Row],[Plaka]])&gt;0,"Dinçer 100","-")</f>
        <v>-</v>
      </c>
      <c r="W211" s="5" t="str">
        <f>IF(COUNTIF(Table3[PLAKA],Table1[[#This Row],[Plaka]])&gt;0,"Dinçer Motosiklet","-")</f>
        <v>-</v>
      </c>
    </row>
    <row r="212" spans="1:23" x14ac:dyDescent="0.2">
      <c r="A212" s="21" t="s">
        <v>174</v>
      </c>
      <c r="B212" s="26" t="s">
        <v>175</v>
      </c>
      <c r="C212" s="26" t="s">
        <v>116</v>
      </c>
      <c r="D212" s="26" t="s">
        <v>23</v>
      </c>
      <c r="E212" s="10">
        <v>43474</v>
      </c>
      <c r="F212" s="10">
        <v>43672</v>
      </c>
      <c r="G212" s="26" t="s">
        <v>116</v>
      </c>
      <c r="H212" s="26" t="s">
        <v>24</v>
      </c>
      <c r="I212" s="26" t="s">
        <v>25</v>
      </c>
      <c r="J212" s="26" t="s">
        <v>26</v>
      </c>
      <c r="K212" s="26">
        <v>2018</v>
      </c>
      <c r="L212" s="26" t="s">
        <v>27</v>
      </c>
      <c r="M212" s="26" t="s">
        <v>28</v>
      </c>
      <c r="N212" s="26" t="s">
        <v>29</v>
      </c>
      <c r="O212" s="26" t="s">
        <v>176</v>
      </c>
      <c r="P212" s="26" t="s">
        <v>177</v>
      </c>
      <c r="Q212" s="29">
        <v>44417</v>
      </c>
      <c r="R212" s="26" t="s">
        <v>112</v>
      </c>
      <c r="S212" s="1">
        <v>435891</v>
      </c>
      <c r="T212" s="1" t="s">
        <v>178</v>
      </c>
      <c r="U212" s="1" t="str">
        <f>IF(COUNTIF('Dinçer Araçları - 40 Fiorino'!$A$2:$A$41,Table1[[#This Row],[Plaka]])&gt;0,"Dinçer 40","-")</f>
        <v>-</v>
      </c>
      <c r="V212" s="1" t="str">
        <f>IF(COUNTIF('Dinçer Araçları - 100 Fiorino'!$A$2:$A$101,Table1[[#This Row],[Plaka]])&gt;0,"Dinçer 100","-")</f>
        <v>-</v>
      </c>
      <c r="W212" s="5" t="str">
        <f>IF(COUNTIF(Table3[PLAKA],Table1[[#This Row],[Plaka]])&gt;0,"Dinçer Motosiklet","-")</f>
        <v>-</v>
      </c>
    </row>
    <row r="213" spans="1:23" x14ac:dyDescent="0.2">
      <c r="A213" s="21" t="s">
        <v>1268</v>
      </c>
      <c r="B213" s="26" t="s">
        <v>1252</v>
      </c>
      <c r="C213" s="26" t="s">
        <v>1253</v>
      </c>
      <c r="D213" s="26" t="s">
        <v>23</v>
      </c>
      <c r="E213" s="10">
        <v>43474</v>
      </c>
      <c r="F213" s="10">
        <v>43613</v>
      </c>
      <c r="G213" s="26" t="s">
        <v>1253</v>
      </c>
      <c r="H213" s="26" t="s">
        <v>24</v>
      </c>
      <c r="I213" s="26" t="s">
        <v>25</v>
      </c>
      <c r="J213" s="26" t="s">
        <v>26</v>
      </c>
      <c r="K213" s="26">
        <v>2018</v>
      </c>
      <c r="L213" s="26" t="s">
        <v>27</v>
      </c>
      <c r="M213" s="26" t="s">
        <v>28</v>
      </c>
      <c r="N213" s="26" t="s">
        <v>29</v>
      </c>
      <c r="O213" s="26" t="s">
        <v>1269</v>
      </c>
      <c r="P213" s="26" t="s">
        <v>1270</v>
      </c>
      <c r="Q213" s="29">
        <v>44417</v>
      </c>
      <c r="R213" s="26" t="s">
        <v>112</v>
      </c>
      <c r="S213" s="1">
        <v>434159</v>
      </c>
      <c r="T213" s="1" t="s">
        <v>1271</v>
      </c>
      <c r="U213" s="1" t="str">
        <f>IF(COUNTIF('Dinçer Araçları - 40 Fiorino'!$A$2:$A$41,Table1[[#This Row],[Plaka]])&gt;0,"Dinçer 40","-")</f>
        <v>-</v>
      </c>
      <c r="V213" s="1" t="str">
        <f>IF(COUNTIF('Dinçer Araçları - 100 Fiorino'!$A$2:$A$101,Table1[[#This Row],[Plaka]])&gt;0,"Dinçer 100","-")</f>
        <v>-</v>
      </c>
      <c r="W213" s="5" t="str">
        <f>IF(COUNTIF(Table3[PLAKA],Table1[[#This Row],[Plaka]])&gt;0,"Dinçer Motosiklet","-")</f>
        <v>-</v>
      </c>
    </row>
    <row r="214" spans="1:23" x14ac:dyDescent="0.2">
      <c r="A214" s="21" t="s">
        <v>5364</v>
      </c>
      <c r="B214" s="26" t="s">
        <v>5361</v>
      </c>
      <c r="C214" s="26" t="s">
        <v>5199</v>
      </c>
      <c r="D214" s="26" t="s">
        <v>23</v>
      </c>
      <c r="E214" s="10">
        <v>43474</v>
      </c>
      <c r="F214" s="10">
        <v>43546</v>
      </c>
      <c r="G214" s="26" t="s">
        <v>5199</v>
      </c>
      <c r="H214" s="26" t="s">
        <v>24</v>
      </c>
      <c r="I214" s="26" t="s">
        <v>25</v>
      </c>
      <c r="J214" s="26" t="s">
        <v>26</v>
      </c>
      <c r="K214" s="26">
        <v>2018</v>
      </c>
      <c r="L214" s="26" t="s">
        <v>27</v>
      </c>
      <c r="M214" s="26" t="s">
        <v>28</v>
      </c>
      <c r="N214" s="26" t="s">
        <v>29</v>
      </c>
      <c r="O214" s="26" t="s">
        <v>5365</v>
      </c>
      <c r="P214" s="26" t="s">
        <v>5366</v>
      </c>
      <c r="Q214" s="29">
        <v>44449</v>
      </c>
      <c r="R214" s="26" t="s">
        <v>312</v>
      </c>
      <c r="S214" s="1">
        <v>429156</v>
      </c>
      <c r="T214" s="1" t="s">
        <v>5367</v>
      </c>
      <c r="U214" s="1" t="str">
        <f>IF(COUNTIF('Dinçer Araçları - 40 Fiorino'!$A$2:$A$41,Table1[[#This Row],[Plaka]])&gt;0,"Dinçer 40","-")</f>
        <v>-</v>
      </c>
      <c r="V214" s="1" t="str">
        <f>IF(COUNTIF('Dinçer Araçları - 100 Fiorino'!$A$2:$A$101,Table1[[#This Row],[Plaka]])&gt;0,"Dinçer 100","-")</f>
        <v>-</v>
      </c>
      <c r="W214" s="5" t="str">
        <f>IF(COUNTIF(Table3[PLAKA],Table1[[#This Row],[Plaka]])&gt;0,"Dinçer Motosiklet","-")</f>
        <v>-</v>
      </c>
    </row>
    <row r="215" spans="1:23" x14ac:dyDescent="0.2">
      <c r="A215" s="21" t="s">
        <v>6798</v>
      </c>
      <c r="B215" s="26" t="s">
        <v>6795</v>
      </c>
      <c r="C215" s="26" t="s">
        <v>6796</v>
      </c>
      <c r="D215" s="26" t="s">
        <v>23</v>
      </c>
      <c r="E215" s="10">
        <v>43476</v>
      </c>
      <c r="F215" s="10">
        <v>43539</v>
      </c>
      <c r="G215" s="26" t="s">
        <v>6796</v>
      </c>
      <c r="H215" s="26" t="s">
        <v>24</v>
      </c>
      <c r="I215" s="26" t="s">
        <v>25</v>
      </c>
      <c r="J215" s="26" t="s">
        <v>26</v>
      </c>
      <c r="K215" s="26">
        <v>2018</v>
      </c>
      <c r="L215" s="26" t="s">
        <v>27</v>
      </c>
      <c r="M215" s="26" t="s">
        <v>28</v>
      </c>
      <c r="N215" s="26" t="s">
        <v>29</v>
      </c>
      <c r="O215" s="26" t="s">
        <v>6799</v>
      </c>
      <c r="P215" s="26" t="s">
        <v>6800</v>
      </c>
      <c r="Q215" s="29">
        <v>44487</v>
      </c>
      <c r="R215" s="26" t="s">
        <v>3344</v>
      </c>
      <c r="S215" s="1">
        <v>21491</v>
      </c>
      <c r="T215" s="1" t="s">
        <v>6801</v>
      </c>
      <c r="U215" s="1" t="str">
        <f>IF(COUNTIF('Dinçer Araçları - 40 Fiorino'!$A$2:$A$41,Table1[[#This Row],[Plaka]])&gt;0,"Dinçer 40","-")</f>
        <v>-</v>
      </c>
      <c r="V215" s="1" t="str">
        <f>IF(COUNTIF('Dinçer Araçları - 100 Fiorino'!$A$2:$A$101,Table1[[#This Row],[Plaka]])&gt;0,"Dinçer 100","-")</f>
        <v>-</v>
      </c>
      <c r="W215" s="5" t="str">
        <f>IF(COUNTIF(Table3[PLAKA],Table1[[#This Row],[Plaka]])&gt;0,"Dinçer Motosiklet","-")</f>
        <v>-</v>
      </c>
    </row>
    <row r="216" spans="1:23" x14ac:dyDescent="0.2">
      <c r="A216" s="21" t="s">
        <v>6802</v>
      </c>
      <c r="B216" s="26" t="s">
        <v>6795</v>
      </c>
      <c r="C216" s="26" t="s">
        <v>6796</v>
      </c>
      <c r="D216" s="26" t="s">
        <v>23</v>
      </c>
      <c r="E216" s="10">
        <v>43476</v>
      </c>
      <c r="F216" s="10">
        <v>43539</v>
      </c>
      <c r="G216" s="26" t="s">
        <v>6796</v>
      </c>
      <c r="H216" s="26" t="s">
        <v>24</v>
      </c>
      <c r="I216" s="26" t="s">
        <v>25</v>
      </c>
      <c r="J216" s="26" t="s">
        <v>26</v>
      </c>
      <c r="K216" s="26">
        <v>2018</v>
      </c>
      <c r="L216" s="26" t="s">
        <v>27</v>
      </c>
      <c r="M216" s="26" t="s">
        <v>28</v>
      </c>
      <c r="N216" s="26" t="s">
        <v>29</v>
      </c>
      <c r="O216" s="26" t="s">
        <v>6803</v>
      </c>
      <c r="P216" s="26" t="s">
        <v>6804</v>
      </c>
      <c r="Q216" s="29">
        <v>44487</v>
      </c>
      <c r="R216" s="26" t="s">
        <v>3344</v>
      </c>
      <c r="S216" s="1">
        <v>21488</v>
      </c>
      <c r="T216" s="1" t="s">
        <v>6805</v>
      </c>
      <c r="U216" s="1" t="str">
        <f>IF(COUNTIF('Dinçer Araçları - 40 Fiorino'!$A$2:$A$41,Table1[[#This Row],[Plaka]])&gt;0,"Dinçer 40","-")</f>
        <v>-</v>
      </c>
      <c r="V216" s="1" t="str">
        <f>IF(COUNTIF('Dinçer Araçları - 100 Fiorino'!$A$2:$A$101,Table1[[#This Row],[Plaka]])&gt;0,"Dinçer 100","-")</f>
        <v>-</v>
      </c>
      <c r="W216" s="5" t="str">
        <f>IF(COUNTIF(Table3[PLAKA],Table1[[#This Row],[Plaka]])&gt;0,"Dinçer Motosiklet","-")</f>
        <v>-</v>
      </c>
    </row>
    <row r="217" spans="1:23" x14ac:dyDescent="0.2">
      <c r="A217" s="21" t="s">
        <v>6806</v>
      </c>
      <c r="B217" s="26" t="s">
        <v>6795</v>
      </c>
      <c r="C217" s="26" t="s">
        <v>6796</v>
      </c>
      <c r="D217" s="26" t="s">
        <v>23</v>
      </c>
      <c r="E217" s="10">
        <v>43476</v>
      </c>
      <c r="F217" s="10">
        <v>43539</v>
      </c>
      <c r="G217" s="26" t="s">
        <v>6796</v>
      </c>
      <c r="H217" s="26" t="s">
        <v>24</v>
      </c>
      <c r="I217" s="26" t="s">
        <v>25</v>
      </c>
      <c r="J217" s="26" t="s">
        <v>26</v>
      </c>
      <c r="K217" s="26">
        <v>2018</v>
      </c>
      <c r="L217" s="26" t="s">
        <v>27</v>
      </c>
      <c r="M217" s="26" t="s">
        <v>28</v>
      </c>
      <c r="N217" s="26" t="s">
        <v>29</v>
      </c>
      <c r="O217" s="26" t="s">
        <v>6807</v>
      </c>
      <c r="P217" s="26" t="s">
        <v>7932</v>
      </c>
      <c r="Q217" s="29" t="s">
        <v>6808</v>
      </c>
      <c r="R217" s="26" t="s">
        <v>3344</v>
      </c>
      <c r="S217" s="1">
        <v>21492</v>
      </c>
      <c r="T217" s="1" t="s">
        <v>6809</v>
      </c>
      <c r="U217" s="1" t="str">
        <f>IF(COUNTIF('Dinçer Araçları - 40 Fiorino'!$A$2:$A$41,Table1[[#This Row],[Plaka]])&gt;0,"Dinçer 40","-")</f>
        <v>-</v>
      </c>
      <c r="V217" s="1" t="str">
        <f>IF(COUNTIF('Dinçer Araçları - 100 Fiorino'!$A$2:$A$101,Table1[[#This Row],[Plaka]])&gt;0,"Dinçer 100","-")</f>
        <v>-</v>
      </c>
      <c r="W217" s="5" t="str">
        <f>IF(COUNTIF(Table3[PLAKA],Table1[[#This Row],[Plaka]])&gt;0,"Dinçer Motosiklet","-")</f>
        <v>-</v>
      </c>
    </row>
    <row r="218" spans="1:23" x14ac:dyDescent="0.2">
      <c r="A218" s="21" t="s">
        <v>6810</v>
      </c>
      <c r="B218" s="26" t="s">
        <v>6795</v>
      </c>
      <c r="C218" s="26" t="s">
        <v>6796</v>
      </c>
      <c r="D218" s="26" t="s">
        <v>23</v>
      </c>
      <c r="E218" s="10">
        <v>43476</v>
      </c>
      <c r="F218" s="10">
        <v>43539</v>
      </c>
      <c r="G218" s="26" t="s">
        <v>6796</v>
      </c>
      <c r="H218" s="26" t="s">
        <v>24</v>
      </c>
      <c r="I218" s="26" t="s">
        <v>25</v>
      </c>
      <c r="J218" s="26" t="s">
        <v>26</v>
      </c>
      <c r="K218" s="26">
        <v>2018</v>
      </c>
      <c r="L218" s="26" t="s">
        <v>27</v>
      </c>
      <c r="M218" s="26" t="s">
        <v>28</v>
      </c>
      <c r="N218" s="26" t="s">
        <v>29</v>
      </c>
      <c r="O218" s="26" t="s">
        <v>6811</v>
      </c>
      <c r="P218" s="26" t="s">
        <v>6812</v>
      </c>
      <c r="Q218" s="29">
        <v>44487</v>
      </c>
      <c r="R218" s="26" t="s">
        <v>3344</v>
      </c>
      <c r="S218" s="1">
        <v>21493</v>
      </c>
      <c r="T218" s="1" t="s">
        <v>6813</v>
      </c>
      <c r="U218" s="1" t="str">
        <f>IF(COUNTIF('Dinçer Araçları - 40 Fiorino'!$A$2:$A$41,Table1[[#This Row],[Plaka]])&gt;0,"Dinçer 40","-")</f>
        <v>-</v>
      </c>
      <c r="V218" s="1" t="str">
        <f>IF(COUNTIF('Dinçer Araçları - 100 Fiorino'!$A$2:$A$101,Table1[[#This Row],[Plaka]])&gt;0,"Dinçer 100","-")</f>
        <v>-</v>
      </c>
      <c r="W218" s="5" t="str">
        <f>IF(COUNTIF(Table3[PLAKA],Table1[[#This Row],[Plaka]])&gt;0,"Dinçer Motosiklet","-")</f>
        <v>-</v>
      </c>
    </row>
    <row r="219" spans="1:23" x14ac:dyDescent="0.2">
      <c r="A219" s="21" t="s">
        <v>6814</v>
      </c>
      <c r="B219" s="26" t="s">
        <v>6795</v>
      </c>
      <c r="C219" s="26" t="s">
        <v>6796</v>
      </c>
      <c r="D219" s="26" t="s">
        <v>23</v>
      </c>
      <c r="E219" s="10">
        <v>43476</v>
      </c>
      <c r="F219" s="10">
        <v>43539</v>
      </c>
      <c r="G219" s="26" t="s">
        <v>6796</v>
      </c>
      <c r="H219" s="26" t="s">
        <v>24</v>
      </c>
      <c r="I219" s="26" t="s">
        <v>25</v>
      </c>
      <c r="J219" s="26" t="s">
        <v>26</v>
      </c>
      <c r="K219" s="26">
        <v>2018</v>
      </c>
      <c r="L219" s="26" t="s">
        <v>27</v>
      </c>
      <c r="M219" s="26" t="s">
        <v>28</v>
      </c>
      <c r="N219" s="26" t="s">
        <v>29</v>
      </c>
      <c r="O219" s="26" t="s">
        <v>6815</v>
      </c>
      <c r="P219" s="26" t="s">
        <v>7864</v>
      </c>
      <c r="Q219" s="29">
        <v>44487</v>
      </c>
      <c r="R219" s="26" t="s">
        <v>3344</v>
      </c>
      <c r="S219" s="1">
        <v>21490</v>
      </c>
      <c r="T219" s="1" t="s">
        <v>6816</v>
      </c>
      <c r="U219" s="1" t="str">
        <f>IF(COUNTIF('Dinçer Araçları - 40 Fiorino'!$A$2:$A$41,Table1[[#This Row],[Plaka]])&gt;0,"Dinçer 40","-")</f>
        <v>-</v>
      </c>
      <c r="V219" s="1" t="str">
        <f>IF(COUNTIF('Dinçer Araçları - 100 Fiorino'!$A$2:$A$101,Table1[[#This Row],[Plaka]])&gt;0,"Dinçer 100","-")</f>
        <v>-</v>
      </c>
      <c r="W219" s="5" t="str">
        <f>IF(COUNTIF(Table3[PLAKA],Table1[[#This Row],[Plaka]])&gt;0,"Dinçer Motosiklet","-")</f>
        <v>-</v>
      </c>
    </row>
    <row r="220" spans="1:23" x14ac:dyDescent="0.2">
      <c r="A220" s="21" t="s">
        <v>2853</v>
      </c>
      <c r="B220" s="26" t="s">
        <v>2823</v>
      </c>
      <c r="C220" s="26" t="s">
        <v>2824</v>
      </c>
      <c r="D220" s="26" t="s">
        <v>23</v>
      </c>
      <c r="E220" s="10">
        <v>43480</v>
      </c>
      <c r="F220" s="10">
        <v>43480</v>
      </c>
      <c r="G220" s="26" t="s">
        <v>2829</v>
      </c>
      <c r="H220" s="26" t="s">
        <v>24</v>
      </c>
      <c r="I220" s="26" t="s">
        <v>1156</v>
      </c>
      <c r="J220" s="26" t="s">
        <v>1157</v>
      </c>
      <c r="K220" s="26">
        <v>2018</v>
      </c>
      <c r="L220" s="26" t="s">
        <v>27</v>
      </c>
      <c r="M220" s="26" t="s">
        <v>28</v>
      </c>
      <c r="N220" s="26" t="s">
        <v>205</v>
      </c>
      <c r="O220" s="26" t="s">
        <v>2854</v>
      </c>
      <c r="P220" s="26" t="s">
        <v>7865</v>
      </c>
      <c r="Q220" s="29">
        <v>44410</v>
      </c>
      <c r="R220" s="26" t="s">
        <v>312</v>
      </c>
      <c r="S220" s="1">
        <v>240781</v>
      </c>
      <c r="T220" s="1" t="s">
        <v>2855</v>
      </c>
      <c r="U220" s="1" t="str">
        <f>IF(COUNTIF('Dinçer Araçları - 40 Fiorino'!$A$2:$A$41,Table1[[#This Row],[Plaka]])&gt;0,"Dinçer 40","-")</f>
        <v>-</v>
      </c>
      <c r="V220" s="1" t="str">
        <f>IF(COUNTIF('Dinçer Araçları - 100 Fiorino'!$A$2:$A$101,Table1[[#This Row],[Plaka]])&gt;0,"Dinçer 100","-")</f>
        <v>-</v>
      </c>
      <c r="W220" s="5" t="str">
        <f>IF(COUNTIF(Table3[PLAKA],Table1[[#This Row],[Plaka]])&gt;0,"Dinçer Motosiklet","-")</f>
        <v>-</v>
      </c>
    </row>
    <row r="221" spans="1:23" x14ac:dyDescent="0.2">
      <c r="A221" s="21" t="s">
        <v>6939</v>
      </c>
      <c r="B221" s="26" t="s">
        <v>6886</v>
      </c>
      <c r="C221" s="26" t="s">
        <v>2829</v>
      </c>
      <c r="D221" s="26" t="s">
        <v>23</v>
      </c>
      <c r="E221" s="10">
        <v>43480</v>
      </c>
      <c r="F221" s="10">
        <v>43480</v>
      </c>
      <c r="G221" s="26" t="s">
        <v>2829</v>
      </c>
      <c r="H221" s="26" t="s">
        <v>24</v>
      </c>
      <c r="I221" s="26" t="s">
        <v>1156</v>
      </c>
      <c r="J221" s="26" t="s">
        <v>1157</v>
      </c>
      <c r="K221" s="26">
        <v>2018</v>
      </c>
      <c r="L221" s="26" t="s">
        <v>27</v>
      </c>
      <c r="M221" s="26" t="s">
        <v>28</v>
      </c>
      <c r="N221" s="26" t="s">
        <v>29</v>
      </c>
      <c r="O221" s="26" t="s">
        <v>6940</v>
      </c>
      <c r="P221" s="26" t="s">
        <v>7866</v>
      </c>
      <c r="Q221" s="29">
        <v>44410</v>
      </c>
      <c r="R221" s="26" t="s">
        <v>312</v>
      </c>
      <c r="S221" s="1">
        <v>240780</v>
      </c>
      <c r="T221" s="1" t="s">
        <v>6941</v>
      </c>
      <c r="U221" s="1" t="str">
        <f>IF(COUNTIF('Dinçer Araçları - 40 Fiorino'!$A$2:$A$41,Table1[[#This Row],[Plaka]])&gt;0,"Dinçer 40","-")</f>
        <v>-</v>
      </c>
      <c r="V221" s="1" t="str">
        <f>IF(COUNTIF('Dinçer Araçları - 100 Fiorino'!$A$2:$A$101,Table1[[#This Row],[Plaka]])&gt;0,"Dinçer 100","-")</f>
        <v>-</v>
      </c>
      <c r="W221" s="5" t="str">
        <f>IF(COUNTIF(Table3[PLAKA],Table1[[#This Row],[Plaka]])&gt;0,"Dinçer Motosiklet","-")</f>
        <v>-</v>
      </c>
    </row>
    <row r="222" spans="1:23" x14ac:dyDescent="0.2">
      <c r="A222" s="21" t="s">
        <v>1473</v>
      </c>
      <c r="B222" s="26" t="s">
        <v>1428</v>
      </c>
      <c r="C222" s="26" t="s">
        <v>1429</v>
      </c>
      <c r="D222" s="26" t="s">
        <v>23</v>
      </c>
      <c r="E222" s="10">
        <v>43486</v>
      </c>
      <c r="F222" s="10">
        <v>43577</v>
      </c>
      <c r="G222" s="26" t="s">
        <v>1429</v>
      </c>
      <c r="H222" s="26" t="s">
        <v>24</v>
      </c>
      <c r="I222" s="26" t="s">
        <v>25</v>
      </c>
      <c r="J222" s="26" t="s">
        <v>26</v>
      </c>
      <c r="K222" s="26">
        <v>2018</v>
      </c>
      <c r="L222" s="26" t="s">
        <v>27</v>
      </c>
      <c r="M222" s="26" t="s">
        <v>28</v>
      </c>
      <c r="N222" s="26" t="s">
        <v>29</v>
      </c>
      <c r="O222" s="26" t="s">
        <v>1474</v>
      </c>
      <c r="P222" s="26" t="s">
        <v>1475</v>
      </c>
      <c r="Q222" s="29">
        <v>44363</v>
      </c>
      <c r="R222" s="26" t="s">
        <v>112</v>
      </c>
      <c r="S222" s="1">
        <v>433063</v>
      </c>
      <c r="T222" s="1" t="s">
        <v>1476</v>
      </c>
      <c r="U222" s="1" t="str">
        <f>IF(COUNTIF('Dinçer Araçları - 40 Fiorino'!$A$2:$A$41,Table1[[#This Row],[Plaka]])&gt;0,"Dinçer 40","-")</f>
        <v>-</v>
      </c>
      <c r="V222" s="1" t="str">
        <f>IF(COUNTIF('Dinçer Araçları - 100 Fiorino'!$A$2:$A$101,Table1[[#This Row],[Plaka]])&gt;0,"Dinçer 100","-")</f>
        <v>-</v>
      </c>
      <c r="W222" s="5" t="str">
        <f>IF(COUNTIF(Table3[PLAKA],Table1[[#This Row],[Plaka]])&gt;0,"Dinçer Motosiklet","-")</f>
        <v>-</v>
      </c>
    </row>
    <row r="223" spans="1:23" x14ac:dyDescent="0.2">
      <c r="A223" s="21" t="s">
        <v>2763</v>
      </c>
      <c r="B223" s="26" t="s">
        <v>2754</v>
      </c>
      <c r="C223" s="26" t="s">
        <v>2755</v>
      </c>
      <c r="D223" s="26" t="s">
        <v>23</v>
      </c>
      <c r="E223" s="10">
        <v>42184</v>
      </c>
      <c r="F223" s="10">
        <v>42957</v>
      </c>
      <c r="G223" s="26" t="s">
        <v>2755</v>
      </c>
      <c r="H223" s="26" t="s">
        <v>24</v>
      </c>
      <c r="I223" s="26" t="s">
        <v>529</v>
      </c>
      <c r="J223" s="26" t="s">
        <v>1052</v>
      </c>
      <c r="K223" s="26">
        <v>2015</v>
      </c>
      <c r="L223" s="26" t="s">
        <v>27</v>
      </c>
      <c r="M223" s="26" t="s">
        <v>28</v>
      </c>
      <c r="N223" s="26" t="s">
        <v>29</v>
      </c>
      <c r="O223" s="26" t="s">
        <v>2764</v>
      </c>
      <c r="P223" s="26" t="s">
        <v>2765</v>
      </c>
      <c r="Q223" s="29">
        <v>43133</v>
      </c>
      <c r="R223" s="26" t="s">
        <v>269</v>
      </c>
      <c r="S223" s="1">
        <v>336826</v>
      </c>
      <c r="T223" s="1" t="s">
        <v>2766</v>
      </c>
      <c r="U223" s="1" t="str">
        <f>IF(COUNTIF('Dinçer Araçları - 40 Fiorino'!$A$2:$A$41,Table1[[#This Row],[Plaka]])&gt;0,"Dinçer 40","-")</f>
        <v>-</v>
      </c>
      <c r="V223" s="1" t="str">
        <f>IF(COUNTIF('Dinçer Araçları - 100 Fiorino'!$A$2:$A$101,Table1[[#This Row],[Plaka]])&gt;0,"Dinçer 100","-")</f>
        <v>-</v>
      </c>
      <c r="W223" s="5" t="str">
        <f>IF(COUNTIF(Table3[PLAKA],Table1[[#This Row],[Plaka]])&gt;0,"Dinçer Motosiklet","-")</f>
        <v>-</v>
      </c>
    </row>
    <row r="224" spans="1:23" x14ac:dyDescent="0.2">
      <c r="A224" s="21" t="s">
        <v>3727</v>
      </c>
      <c r="B224" s="26" t="s">
        <v>3695</v>
      </c>
      <c r="C224" s="26" t="s">
        <v>3696</v>
      </c>
      <c r="D224" s="26" t="s">
        <v>23</v>
      </c>
      <c r="E224" s="10">
        <v>43486</v>
      </c>
      <c r="F224" s="10">
        <v>43538</v>
      </c>
      <c r="G224" s="26" t="s">
        <v>3696</v>
      </c>
      <c r="H224" s="26" t="s">
        <v>24</v>
      </c>
      <c r="I224" s="26" t="s">
        <v>25</v>
      </c>
      <c r="J224" s="26" t="s">
        <v>26</v>
      </c>
      <c r="K224" s="26">
        <v>2018</v>
      </c>
      <c r="L224" s="26" t="s">
        <v>27</v>
      </c>
      <c r="M224" s="26" t="s">
        <v>28</v>
      </c>
      <c r="N224" s="26" t="s">
        <v>29</v>
      </c>
      <c r="O224" s="26" t="s">
        <v>3728</v>
      </c>
      <c r="P224" s="26" t="s">
        <v>3729</v>
      </c>
      <c r="Q224" s="29">
        <v>44361</v>
      </c>
      <c r="R224" s="26" t="s">
        <v>312</v>
      </c>
      <c r="S224" s="1">
        <v>428838</v>
      </c>
      <c r="T224" s="1" t="s">
        <v>3730</v>
      </c>
      <c r="U224" s="1" t="str">
        <f>IF(COUNTIF('Dinçer Araçları - 40 Fiorino'!$A$2:$A$41,Table1[[#This Row],[Plaka]])&gt;0,"Dinçer 40","-")</f>
        <v>-</v>
      </c>
      <c r="V224" s="1" t="str">
        <f>IF(COUNTIF('Dinçer Araçları - 100 Fiorino'!$A$2:$A$101,Table1[[#This Row],[Plaka]])&gt;0,"Dinçer 100","-")</f>
        <v>-</v>
      </c>
      <c r="W224" s="5" t="str">
        <f>IF(COUNTIF(Table3[PLAKA],Table1[[#This Row],[Plaka]])&gt;0,"Dinçer Motosiklet","-")</f>
        <v>-</v>
      </c>
    </row>
    <row r="225" spans="1:23" x14ac:dyDescent="0.2">
      <c r="A225" s="21" t="s">
        <v>4857</v>
      </c>
      <c r="B225" s="26" t="s">
        <v>4848</v>
      </c>
      <c r="C225" s="26" t="s">
        <v>4849</v>
      </c>
      <c r="D225" s="26" t="s">
        <v>23</v>
      </c>
      <c r="E225" s="10">
        <v>43486</v>
      </c>
      <c r="F225" s="10">
        <v>43654</v>
      </c>
      <c r="G225" s="26" t="s">
        <v>4858</v>
      </c>
      <c r="H225" s="26" t="s">
        <v>24</v>
      </c>
      <c r="I225" s="26" t="s">
        <v>25</v>
      </c>
      <c r="J225" s="26" t="s">
        <v>26</v>
      </c>
      <c r="K225" s="26">
        <v>2018</v>
      </c>
      <c r="L225" s="26" t="s">
        <v>27</v>
      </c>
      <c r="M225" s="26" t="s">
        <v>28</v>
      </c>
      <c r="N225" s="26" t="s">
        <v>29</v>
      </c>
      <c r="O225" s="26" t="s">
        <v>5110</v>
      </c>
      <c r="P225" s="26" t="s">
        <v>5111</v>
      </c>
      <c r="Q225" s="29">
        <v>44361</v>
      </c>
      <c r="R225" s="26" t="s">
        <v>1030</v>
      </c>
      <c r="S225" s="1">
        <v>933175</v>
      </c>
      <c r="T225" s="1" t="s">
        <v>4859</v>
      </c>
      <c r="U225" s="1" t="str">
        <f>IF(COUNTIF('Dinçer Araçları - 40 Fiorino'!$A$2:$A$41,Table1[[#This Row],[Plaka]])&gt;0,"Dinçer 40","-")</f>
        <v>-</v>
      </c>
      <c r="V225" s="1" t="str">
        <f>IF(COUNTIF('Dinçer Araçları - 100 Fiorino'!$A$2:$A$101,Table1[[#This Row],[Plaka]])&gt;0,"Dinçer 100","-")</f>
        <v>-</v>
      </c>
      <c r="W225" s="5" t="str">
        <f>IF(COUNTIF(Table3[PLAKA],Table1[[#This Row],[Plaka]])&gt;0,"Dinçer Motosiklet","-")</f>
        <v>-</v>
      </c>
    </row>
    <row r="226" spans="1:23" x14ac:dyDescent="0.2">
      <c r="A226" s="21" t="s">
        <v>309</v>
      </c>
      <c r="B226" s="26" t="s">
        <v>263</v>
      </c>
      <c r="C226" s="26" t="s">
        <v>264</v>
      </c>
      <c r="D226" s="26" t="s">
        <v>23</v>
      </c>
      <c r="E226" s="10">
        <v>43486</v>
      </c>
      <c r="F226" s="10">
        <v>43543</v>
      </c>
      <c r="G226" s="26" t="s">
        <v>264</v>
      </c>
      <c r="H226" s="26" t="s">
        <v>24</v>
      </c>
      <c r="I226" s="26" t="s">
        <v>25</v>
      </c>
      <c r="J226" s="26" t="s">
        <v>26</v>
      </c>
      <c r="K226" s="26">
        <v>2018</v>
      </c>
      <c r="L226" s="26" t="s">
        <v>27</v>
      </c>
      <c r="M226" s="26" t="s">
        <v>28</v>
      </c>
      <c r="N226" s="26" t="s">
        <v>29</v>
      </c>
      <c r="O226" s="26" t="s">
        <v>310</v>
      </c>
      <c r="P226" s="26" t="s">
        <v>311</v>
      </c>
      <c r="Q226" s="29">
        <v>44361</v>
      </c>
      <c r="R226" s="26" t="s">
        <v>312</v>
      </c>
      <c r="S226" s="1">
        <v>42900</v>
      </c>
      <c r="T226" s="1" t="s">
        <v>313</v>
      </c>
      <c r="U226" s="1" t="str">
        <f>IF(COUNTIF('Dinçer Araçları - 40 Fiorino'!$A$2:$A$41,Table1[[#This Row],[Plaka]])&gt;0,"Dinçer 40","-")</f>
        <v>-</v>
      </c>
      <c r="V226" s="1" t="str">
        <f>IF(COUNTIF('Dinçer Araçları - 100 Fiorino'!$A$2:$A$101,Table1[[#This Row],[Plaka]])&gt;0,"Dinçer 100","-")</f>
        <v>-</v>
      </c>
      <c r="W226" s="5" t="str">
        <f>IF(COUNTIF(Table3[PLAKA],Table1[[#This Row],[Plaka]])&gt;0,"Dinçer Motosiklet","-")</f>
        <v>-</v>
      </c>
    </row>
    <row r="227" spans="1:23" x14ac:dyDescent="0.2">
      <c r="A227" s="21" t="s">
        <v>4730</v>
      </c>
      <c r="B227" s="26" t="s">
        <v>4713</v>
      </c>
      <c r="C227" s="26" t="s">
        <v>4714</v>
      </c>
      <c r="D227" s="26" t="s">
        <v>23</v>
      </c>
      <c r="E227" s="10">
        <v>43486</v>
      </c>
      <c r="F227" s="10">
        <v>43564</v>
      </c>
      <c r="G227" s="26" t="s">
        <v>4714</v>
      </c>
      <c r="H227" s="26" t="s">
        <v>24</v>
      </c>
      <c r="I227" s="26" t="s">
        <v>25</v>
      </c>
      <c r="J227" s="26" t="s">
        <v>26</v>
      </c>
      <c r="K227" s="26">
        <v>2018</v>
      </c>
      <c r="L227" s="26" t="s">
        <v>27</v>
      </c>
      <c r="M227" s="26" t="s">
        <v>28</v>
      </c>
      <c r="N227" s="26" t="s">
        <v>29</v>
      </c>
      <c r="O227" s="26" t="s">
        <v>4731</v>
      </c>
      <c r="P227" s="26" t="s">
        <v>7867</v>
      </c>
      <c r="Q227" s="29">
        <v>44361</v>
      </c>
      <c r="R227" s="26" t="s">
        <v>312</v>
      </c>
      <c r="S227" s="1">
        <v>429661</v>
      </c>
      <c r="T227" s="1" t="s">
        <v>4732</v>
      </c>
      <c r="U227" s="1" t="str">
        <f>IF(COUNTIF('Dinçer Araçları - 40 Fiorino'!$A$2:$A$41,Table1[[#This Row],[Plaka]])&gt;0,"Dinçer 40","-")</f>
        <v>-</v>
      </c>
      <c r="V227" s="1" t="str">
        <f>IF(COUNTIF('Dinçer Araçları - 100 Fiorino'!$A$2:$A$101,Table1[[#This Row],[Plaka]])&gt;0,"Dinçer 100","-")</f>
        <v>-</v>
      </c>
      <c r="W227" s="5" t="str">
        <f>IF(COUNTIF(Table3[PLAKA],Table1[[#This Row],[Plaka]])&gt;0,"Dinçer Motosiklet","-")</f>
        <v>-</v>
      </c>
    </row>
    <row r="228" spans="1:23" x14ac:dyDescent="0.2">
      <c r="A228" s="21" t="s">
        <v>2949</v>
      </c>
      <c r="B228" s="26" t="s">
        <v>2924</v>
      </c>
      <c r="C228" s="26" t="s">
        <v>2925</v>
      </c>
      <c r="D228" s="26" t="s">
        <v>23</v>
      </c>
      <c r="E228" s="10">
        <v>43486</v>
      </c>
      <c r="F228" s="10">
        <v>43577</v>
      </c>
      <c r="G228" s="26" t="s">
        <v>2925</v>
      </c>
      <c r="H228" s="26" t="s">
        <v>24</v>
      </c>
      <c r="I228" s="26" t="s">
        <v>25</v>
      </c>
      <c r="J228" s="26" t="s">
        <v>26</v>
      </c>
      <c r="K228" s="26">
        <v>2018</v>
      </c>
      <c r="L228" s="26" t="s">
        <v>27</v>
      </c>
      <c r="M228" s="26" t="s">
        <v>28</v>
      </c>
      <c r="N228" s="26" t="s">
        <v>29</v>
      </c>
      <c r="O228" s="26" t="s">
        <v>2950</v>
      </c>
      <c r="P228" s="26" t="s">
        <v>2951</v>
      </c>
      <c r="Q228" s="29">
        <v>44487</v>
      </c>
      <c r="R228" s="26" t="s">
        <v>112</v>
      </c>
      <c r="S228" s="1">
        <v>433051</v>
      </c>
      <c r="T228" s="1" t="s">
        <v>2952</v>
      </c>
      <c r="U228" s="1" t="str">
        <f>IF(COUNTIF('Dinçer Araçları - 40 Fiorino'!$A$2:$A$41,Table1[[#This Row],[Plaka]])&gt;0,"Dinçer 40","-")</f>
        <v>-</v>
      </c>
      <c r="V228" s="1" t="str">
        <f>IF(COUNTIF('Dinçer Araçları - 100 Fiorino'!$A$2:$A$101,Table1[[#This Row],[Plaka]])&gt;0,"Dinçer 100","-")</f>
        <v>-</v>
      </c>
      <c r="W228" s="5" t="str">
        <f>IF(COUNTIF(Table3[PLAKA],Table1[[#This Row],[Plaka]])&gt;0,"Dinçer Motosiklet","-")</f>
        <v>-</v>
      </c>
    </row>
    <row r="229" spans="1:23" x14ac:dyDescent="0.2">
      <c r="A229" s="21" t="s">
        <v>6897</v>
      </c>
      <c r="B229" s="26" t="s">
        <v>6886</v>
      </c>
      <c r="C229" s="26" t="s">
        <v>2829</v>
      </c>
      <c r="D229" s="26" t="s">
        <v>23</v>
      </c>
      <c r="E229" s="10">
        <v>43486</v>
      </c>
      <c r="F229" s="10">
        <v>43546</v>
      </c>
      <c r="G229" s="26" t="s">
        <v>2829</v>
      </c>
      <c r="H229" s="26" t="s">
        <v>24</v>
      </c>
      <c r="I229" s="26" t="s">
        <v>25</v>
      </c>
      <c r="J229" s="26" t="s">
        <v>26</v>
      </c>
      <c r="K229" s="26">
        <v>2018</v>
      </c>
      <c r="L229" s="26" t="s">
        <v>27</v>
      </c>
      <c r="M229" s="26" t="s">
        <v>28</v>
      </c>
      <c r="N229" s="26" t="s">
        <v>29</v>
      </c>
      <c r="O229" s="26" t="s">
        <v>6898</v>
      </c>
      <c r="P229" s="26" t="s">
        <v>6899</v>
      </c>
      <c r="Q229" s="29">
        <v>44487</v>
      </c>
      <c r="R229" s="26" t="s">
        <v>312</v>
      </c>
      <c r="S229" s="1">
        <v>429154</v>
      </c>
      <c r="T229" s="1" t="s">
        <v>6900</v>
      </c>
      <c r="U229" s="1" t="str">
        <f>IF(COUNTIF('Dinçer Araçları - 40 Fiorino'!$A$2:$A$41,Table1[[#This Row],[Plaka]])&gt;0,"Dinçer 40","-")</f>
        <v>-</v>
      </c>
      <c r="V229" s="1" t="str">
        <f>IF(COUNTIF('Dinçer Araçları - 100 Fiorino'!$A$2:$A$101,Table1[[#This Row],[Plaka]])&gt;0,"Dinçer 100","-")</f>
        <v>-</v>
      </c>
      <c r="W229" s="5" t="str">
        <f>IF(COUNTIF(Table3[PLAKA],Table1[[#This Row],[Plaka]])&gt;0,"Dinçer Motosiklet","-")</f>
        <v>-</v>
      </c>
    </row>
    <row r="230" spans="1:23" x14ac:dyDescent="0.2">
      <c r="A230" s="21" t="s">
        <v>4817</v>
      </c>
      <c r="B230" s="26" t="s">
        <v>4798</v>
      </c>
      <c r="C230" s="26" t="s">
        <v>4714</v>
      </c>
      <c r="D230" s="26" t="s">
        <v>23</v>
      </c>
      <c r="E230" s="10">
        <v>43486</v>
      </c>
      <c r="F230" s="10">
        <v>43564</v>
      </c>
      <c r="G230" s="26" t="s">
        <v>4714</v>
      </c>
      <c r="H230" s="26" t="s">
        <v>24</v>
      </c>
      <c r="I230" s="26" t="s">
        <v>25</v>
      </c>
      <c r="J230" s="26" t="s">
        <v>26</v>
      </c>
      <c r="K230" s="26">
        <v>2018</v>
      </c>
      <c r="L230" s="26" t="s">
        <v>27</v>
      </c>
      <c r="M230" s="26" t="s">
        <v>28</v>
      </c>
      <c r="N230" s="26" t="s">
        <v>29</v>
      </c>
      <c r="O230" s="26" t="s">
        <v>4818</v>
      </c>
      <c r="P230" s="26" t="s">
        <v>4819</v>
      </c>
      <c r="Q230" s="29">
        <v>44358</v>
      </c>
      <c r="R230" s="26" t="s">
        <v>312</v>
      </c>
      <c r="S230" s="1">
        <v>429662</v>
      </c>
      <c r="T230" s="1" t="s">
        <v>4820</v>
      </c>
      <c r="U230" s="1" t="str">
        <f>IF(COUNTIF('Dinçer Araçları - 40 Fiorino'!$A$2:$A$41,Table1[[#This Row],[Plaka]])&gt;0,"Dinçer 40","-")</f>
        <v>-</v>
      </c>
      <c r="V230" s="1" t="str">
        <f>IF(COUNTIF('Dinçer Araçları - 100 Fiorino'!$A$2:$A$101,Table1[[#This Row],[Plaka]])&gt;0,"Dinçer 100","-")</f>
        <v>-</v>
      </c>
      <c r="W230" s="5" t="str">
        <f>IF(COUNTIF(Table3[PLAKA],Table1[[#This Row],[Plaka]])&gt;0,"Dinçer Motosiklet","-")</f>
        <v>-</v>
      </c>
    </row>
    <row r="231" spans="1:23" x14ac:dyDescent="0.2">
      <c r="A231" s="21" t="s">
        <v>5750</v>
      </c>
      <c r="B231" s="26" t="s">
        <v>5739</v>
      </c>
      <c r="C231" s="26" t="s">
        <v>5740</v>
      </c>
      <c r="D231" s="26" t="s">
        <v>23</v>
      </c>
      <c r="E231" s="10">
        <v>43486</v>
      </c>
      <c r="F231" s="10">
        <v>43538</v>
      </c>
      <c r="G231" s="26" t="s">
        <v>5740</v>
      </c>
      <c r="H231" s="26" t="s">
        <v>24</v>
      </c>
      <c r="I231" s="26" t="s">
        <v>25</v>
      </c>
      <c r="J231" s="26" t="s">
        <v>26</v>
      </c>
      <c r="K231" s="26">
        <v>2018</v>
      </c>
      <c r="L231" s="26" t="s">
        <v>27</v>
      </c>
      <c r="M231" s="26" t="s">
        <v>28</v>
      </c>
      <c r="N231" s="26" t="s">
        <v>29</v>
      </c>
      <c r="O231" s="26" t="s">
        <v>5751</v>
      </c>
      <c r="P231" s="26" t="s">
        <v>5752</v>
      </c>
      <c r="Q231" s="29">
        <v>44358</v>
      </c>
      <c r="R231" s="26" t="s">
        <v>312</v>
      </c>
      <c r="S231" s="1">
        <v>428829</v>
      </c>
      <c r="T231" s="1" t="s">
        <v>8093</v>
      </c>
      <c r="U231" s="1" t="str">
        <f>IF(COUNTIF('Dinçer Araçları - 40 Fiorino'!$A$2:$A$41,Table1[[#This Row],[Plaka]])&gt;0,"Dinçer 40","-")</f>
        <v>-</v>
      </c>
      <c r="V231" s="1" t="str">
        <f>IF(COUNTIF('Dinçer Araçları - 100 Fiorino'!$A$2:$A$101,Table1[[#This Row],[Plaka]])&gt;0,"Dinçer 100","-")</f>
        <v>-</v>
      </c>
      <c r="W231" s="5" t="str">
        <f>IF(COUNTIF(Table3[PLAKA],Table1[[#This Row],[Plaka]])&gt;0,"Dinçer Motosiklet","-")</f>
        <v>-</v>
      </c>
    </row>
    <row r="232" spans="1:23" x14ac:dyDescent="0.2">
      <c r="A232" s="21" t="s">
        <v>1388</v>
      </c>
      <c r="B232" s="26" t="s">
        <v>1389</v>
      </c>
      <c r="C232" s="26" t="s">
        <v>1350</v>
      </c>
      <c r="D232" s="26" t="s">
        <v>23</v>
      </c>
      <c r="E232" s="10">
        <v>43486</v>
      </c>
      <c r="F232" s="10">
        <v>43543</v>
      </c>
      <c r="G232" s="26" t="s">
        <v>1350</v>
      </c>
      <c r="H232" s="26" t="s">
        <v>24</v>
      </c>
      <c r="I232" s="26" t="s">
        <v>25</v>
      </c>
      <c r="J232" s="26" t="s">
        <v>26</v>
      </c>
      <c r="K232" s="26">
        <v>2018</v>
      </c>
      <c r="L232" s="26" t="s">
        <v>27</v>
      </c>
      <c r="M232" s="26" t="s">
        <v>28</v>
      </c>
      <c r="N232" s="26" t="s">
        <v>29</v>
      </c>
      <c r="O232" s="26" t="s">
        <v>1390</v>
      </c>
      <c r="P232" s="26" t="s">
        <v>1391</v>
      </c>
      <c r="Q232" s="29">
        <v>44358</v>
      </c>
      <c r="R232" s="26" t="s">
        <v>312</v>
      </c>
      <c r="S232" s="1">
        <v>429014</v>
      </c>
      <c r="T232" s="1" t="s">
        <v>1392</v>
      </c>
      <c r="U232" s="1" t="str">
        <f>IF(COUNTIF('Dinçer Araçları - 40 Fiorino'!$A$2:$A$41,Table1[[#This Row],[Plaka]])&gt;0,"Dinçer 40","-")</f>
        <v>-</v>
      </c>
      <c r="V232" s="1" t="str">
        <f>IF(COUNTIF('Dinçer Araçları - 100 Fiorino'!$A$2:$A$101,Table1[[#This Row],[Plaka]])&gt;0,"Dinçer 100","-")</f>
        <v>-</v>
      </c>
      <c r="W232" s="5" t="str">
        <f>IF(COUNTIF(Table3[PLAKA],Table1[[#This Row],[Plaka]])&gt;0,"Dinçer Motosiklet","-")</f>
        <v>-</v>
      </c>
    </row>
    <row r="233" spans="1:23" x14ac:dyDescent="0.2">
      <c r="A233" s="21" t="s">
        <v>6620</v>
      </c>
      <c r="B233" s="26" t="s">
        <v>6592</v>
      </c>
      <c r="C233" s="26" t="s">
        <v>6597</v>
      </c>
      <c r="D233" s="26" t="s">
        <v>23</v>
      </c>
      <c r="E233" s="10">
        <v>43486</v>
      </c>
      <c r="F233" s="10">
        <v>43577</v>
      </c>
      <c r="G233" s="26" t="s">
        <v>6597</v>
      </c>
      <c r="H233" s="26" t="s">
        <v>24</v>
      </c>
      <c r="I233" s="26" t="s">
        <v>25</v>
      </c>
      <c r="J233" s="26" t="s">
        <v>26</v>
      </c>
      <c r="K233" s="26">
        <v>2018</v>
      </c>
      <c r="L233" s="26" t="s">
        <v>27</v>
      </c>
      <c r="M233" s="26" t="s">
        <v>28</v>
      </c>
      <c r="N233" s="26" t="s">
        <v>29</v>
      </c>
      <c r="O233" s="26" t="s">
        <v>6621</v>
      </c>
      <c r="P233" s="26" t="s">
        <v>6622</v>
      </c>
      <c r="Q233" s="29">
        <v>44358</v>
      </c>
      <c r="R233" s="26" t="s">
        <v>112</v>
      </c>
      <c r="S233" s="1">
        <v>433034</v>
      </c>
      <c r="T233" s="1" t="s">
        <v>6623</v>
      </c>
      <c r="U233" s="1" t="str">
        <f>IF(COUNTIF('Dinçer Araçları - 40 Fiorino'!$A$2:$A$41,Table1[[#This Row],[Plaka]])&gt;0,"Dinçer 40","-")</f>
        <v>-</v>
      </c>
      <c r="V233" s="1" t="str">
        <f>IF(COUNTIF('Dinçer Araçları - 100 Fiorino'!$A$2:$A$101,Table1[[#This Row],[Plaka]])&gt;0,"Dinçer 100","-")</f>
        <v>-</v>
      </c>
      <c r="W233" s="5" t="str">
        <f>IF(COUNTIF(Table3[PLAKA],Table1[[#This Row],[Plaka]])&gt;0,"Dinçer Motosiklet","-")</f>
        <v>-</v>
      </c>
    </row>
    <row r="234" spans="1:23" x14ac:dyDescent="0.2">
      <c r="A234" s="21" t="s">
        <v>4143</v>
      </c>
      <c r="B234" s="26" t="s">
        <v>4144</v>
      </c>
      <c r="C234" s="26" t="s">
        <v>4145</v>
      </c>
      <c r="D234" s="26" t="s">
        <v>23</v>
      </c>
      <c r="E234" s="10">
        <v>43486</v>
      </c>
      <c r="F234" s="10">
        <v>43538</v>
      </c>
      <c r="G234" s="26" t="s">
        <v>4145</v>
      </c>
      <c r="H234" s="26" t="s">
        <v>24</v>
      </c>
      <c r="I234" s="26" t="s">
        <v>25</v>
      </c>
      <c r="J234" s="26" t="s">
        <v>26</v>
      </c>
      <c r="K234" s="26">
        <v>2018</v>
      </c>
      <c r="L234" s="26" t="s">
        <v>27</v>
      </c>
      <c r="M234" s="26" t="s">
        <v>28</v>
      </c>
      <c r="N234" s="26" t="s">
        <v>29</v>
      </c>
      <c r="O234" s="26" t="s">
        <v>4146</v>
      </c>
      <c r="P234" s="26" t="s">
        <v>4147</v>
      </c>
      <c r="Q234" s="29">
        <v>44487</v>
      </c>
      <c r="R234" s="26" t="s">
        <v>312</v>
      </c>
      <c r="S234" s="1">
        <v>428835</v>
      </c>
      <c r="T234" s="1" t="s">
        <v>4148</v>
      </c>
      <c r="U234" s="1" t="str">
        <f>IF(COUNTIF('Dinçer Araçları - 40 Fiorino'!$A$2:$A$41,Table1[[#This Row],[Plaka]])&gt;0,"Dinçer 40","-")</f>
        <v>-</v>
      </c>
      <c r="V234" s="1" t="str">
        <f>IF(COUNTIF('Dinçer Araçları - 100 Fiorino'!$A$2:$A$101,Table1[[#This Row],[Plaka]])&gt;0,"Dinçer 100","-")</f>
        <v>-</v>
      </c>
      <c r="W234" s="5" t="str">
        <f>IF(COUNTIF(Table3[PLAKA],Table1[[#This Row],[Plaka]])&gt;0,"Dinçer Motosiklet","-")</f>
        <v>-</v>
      </c>
    </row>
    <row r="235" spans="1:23" x14ac:dyDescent="0.2">
      <c r="A235" s="21" t="s">
        <v>3937</v>
      </c>
      <c r="B235" s="26" t="s">
        <v>3930</v>
      </c>
      <c r="C235" s="26" t="s">
        <v>104</v>
      </c>
      <c r="D235" s="26" t="s">
        <v>23</v>
      </c>
      <c r="E235" s="10">
        <v>43486</v>
      </c>
      <c r="F235" s="10">
        <v>43543</v>
      </c>
      <c r="G235" s="26" t="s">
        <v>104</v>
      </c>
      <c r="H235" s="26" t="s">
        <v>24</v>
      </c>
      <c r="I235" s="26" t="s">
        <v>25</v>
      </c>
      <c r="J235" s="26" t="s">
        <v>26</v>
      </c>
      <c r="K235" s="26">
        <v>2018</v>
      </c>
      <c r="L235" s="26" t="s">
        <v>27</v>
      </c>
      <c r="M235" s="26" t="s">
        <v>28</v>
      </c>
      <c r="N235" s="26" t="s">
        <v>29</v>
      </c>
      <c r="O235" s="26" t="s">
        <v>3938</v>
      </c>
      <c r="P235" s="26" t="s">
        <v>3939</v>
      </c>
      <c r="Q235" s="29">
        <v>44361</v>
      </c>
      <c r="R235" s="26" t="s">
        <v>312</v>
      </c>
      <c r="S235" s="1">
        <v>428999</v>
      </c>
      <c r="T235" s="1" t="s">
        <v>3940</v>
      </c>
      <c r="U235" s="1" t="str">
        <f>IF(COUNTIF('Dinçer Araçları - 40 Fiorino'!$A$2:$A$41,Table1[[#This Row],[Plaka]])&gt;0,"Dinçer 40","-")</f>
        <v>-</v>
      </c>
      <c r="V235" s="1" t="str">
        <f>IF(COUNTIF('Dinçer Araçları - 100 Fiorino'!$A$2:$A$101,Table1[[#This Row],[Plaka]])&gt;0,"Dinçer 100","-")</f>
        <v>-</v>
      </c>
      <c r="W235" s="5" t="str">
        <f>IF(COUNTIF(Table3[PLAKA],Table1[[#This Row],[Plaka]])&gt;0,"Dinçer Motosiklet","-")</f>
        <v>-</v>
      </c>
    </row>
    <row r="236" spans="1:23" x14ac:dyDescent="0.2">
      <c r="A236" s="21" t="s">
        <v>3724</v>
      </c>
      <c r="B236" s="26" t="s">
        <v>3695</v>
      </c>
      <c r="C236" s="26" t="s">
        <v>3696</v>
      </c>
      <c r="D236" s="26" t="s">
        <v>23</v>
      </c>
      <c r="E236" s="10">
        <v>43486</v>
      </c>
      <c r="F236" s="10">
        <v>43546</v>
      </c>
      <c r="G236" s="26" t="s">
        <v>3696</v>
      </c>
      <c r="H236" s="26" t="s">
        <v>24</v>
      </c>
      <c r="I236" s="26" t="s">
        <v>25</v>
      </c>
      <c r="J236" s="26" t="s">
        <v>26</v>
      </c>
      <c r="K236" s="26">
        <v>2018</v>
      </c>
      <c r="L236" s="26" t="s">
        <v>27</v>
      </c>
      <c r="M236" s="26" t="s">
        <v>28</v>
      </c>
      <c r="N236" s="26" t="s">
        <v>29</v>
      </c>
      <c r="O236" s="26" t="s">
        <v>7002</v>
      </c>
      <c r="P236" s="26" t="s">
        <v>3725</v>
      </c>
      <c r="Q236" s="29">
        <v>44358</v>
      </c>
      <c r="R236" s="26" t="s">
        <v>312</v>
      </c>
      <c r="S236" s="1">
        <v>429170</v>
      </c>
      <c r="T236" s="1" t="s">
        <v>3726</v>
      </c>
      <c r="U236" s="1" t="str">
        <f>IF(COUNTIF('Dinçer Araçları - 40 Fiorino'!$A$2:$A$41,Table1[[#This Row],[Plaka]])&gt;0,"Dinçer 40","-")</f>
        <v>-</v>
      </c>
      <c r="V236" s="1" t="str">
        <f>IF(COUNTIF('Dinçer Araçları - 100 Fiorino'!$A$2:$A$101,Table1[[#This Row],[Plaka]])&gt;0,"Dinçer 100","-")</f>
        <v>-</v>
      </c>
      <c r="W236" s="5" t="str">
        <f>IF(COUNTIF(Table3[PLAKA],Table1[[#This Row],[Plaka]])&gt;0,"Dinçer Motosiklet","-")</f>
        <v>-</v>
      </c>
    </row>
    <row r="237" spans="1:23" x14ac:dyDescent="0.2">
      <c r="A237" s="21" t="s">
        <v>6479</v>
      </c>
      <c r="B237" s="26" t="s">
        <v>6427</v>
      </c>
      <c r="C237" s="26" t="s">
        <v>6428</v>
      </c>
      <c r="D237" s="26" t="s">
        <v>23</v>
      </c>
      <c r="E237" s="10">
        <v>43486</v>
      </c>
      <c r="F237" s="10">
        <v>43719</v>
      </c>
      <c r="G237" s="26" t="s">
        <v>6428</v>
      </c>
      <c r="H237" s="26" t="s">
        <v>24</v>
      </c>
      <c r="I237" s="26" t="s">
        <v>25</v>
      </c>
      <c r="J237" s="26" t="s">
        <v>26</v>
      </c>
      <c r="K237" s="26">
        <v>2018</v>
      </c>
      <c r="L237" s="26" t="s">
        <v>27</v>
      </c>
      <c r="M237" s="26" t="s">
        <v>28</v>
      </c>
      <c r="N237" s="26" t="s">
        <v>29</v>
      </c>
      <c r="O237" s="26" t="s">
        <v>6480</v>
      </c>
      <c r="P237" s="26" t="s">
        <v>6481</v>
      </c>
      <c r="Q237" s="29">
        <v>44358</v>
      </c>
      <c r="R237" s="26" t="s">
        <v>134</v>
      </c>
      <c r="S237" s="1">
        <v>469248</v>
      </c>
      <c r="T237" s="1" t="s">
        <v>6482</v>
      </c>
      <c r="U237" s="1" t="str">
        <f>IF(COUNTIF('Dinçer Araçları - 40 Fiorino'!$A$2:$A$41,Table1[[#This Row],[Plaka]])&gt;0,"Dinçer 40","-")</f>
        <v>-</v>
      </c>
      <c r="V237" s="1" t="str">
        <f>IF(COUNTIF('Dinçer Araçları - 100 Fiorino'!$A$2:$A$101,Table1[[#This Row],[Plaka]])&gt;0,"Dinçer 100","-")</f>
        <v>-</v>
      </c>
      <c r="W237" s="5" t="str">
        <f>IF(COUNTIF(Table3[PLAKA],Table1[[#This Row],[Plaka]])&gt;0,"Dinçer Motosiklet","-")</f>
        <v>-</v>
      </c>
    </row>
    <row r="238" spans="1:23" x14ac:dyDescent="0.2">
      <c r="A238" s="21" t="s">
        <v>5399</v>
      </c>
      <c r="B238" s="26" t="s">
        <v>5361</v>
      </c>
      <c r="C238" s="26" t="s">
        <v>5199</v>
      </c>
      <c r="D238" s="26" t="s">
        <v>23</v>
      </c>
      <c r="E238" s="10">
        <v>43486</v>
      </c>
      <c r="F238" s="10">
        <v>43564</v>
      </c>
      <c r="G238" s="26" t="s">
        <v>5199</v>
      </c>
      <c r="H238" s="26" t="s">
        <v>24</v>
      </c>
      <c r="I238" s="26" t="s">
        <v>25</v>
      </c>
      <c r="J238" s="26" t="s">
        <v>26</v>
      </c>
      <c r="K238" s="26">
        <v>2018</v>
      </c>
      <c r="L238" s="26" t="s">
        <v>27</v>
      </c>
      <c r="M238" s="26" t="s">
        <v>28</v>
      </c>
      <c r="N238" s="26" t="s">
        <v>29</v>
      </c>
      <c r="O238" s="26" t="s">
        <v>5400</v>
      </c>
      <c r="P238" s="26" t="s">
        <v>5401</v>
      </c>
      <c r="Q238" s="29">
        <v>44358</v>
      </c>
      <c r="R238" s="26" t="s">
        <v>312</v>
      </c>
      <c r="S238" s="1">
        <v>429670</v>
      </c>
      <c r="T238" s="1" t="s">
        <v>5402</v>
      </c>
      <c r="U238" s="1" t="str">
        <f>IF(COUNTIF('Dinçer Araçları - 40 Fiorino'!$A$2:$A$41,Table1[[#This Row],[Plaka]])&gt;0,"Dinçer 40","-")</f>
        <v>-</v>
      </c>
      <c r="V238" s="1" t="str">
        <f>IF(COUNTIF('Dinçer Araçları - 100 Fiorino'!$A$2:$A$101,Table1[[#This Row],[Plaka]])&gt;0,"Dinçer 100","-")</f>
        <v>-</v>
      </c>
      <c r="W238" s="5" t="str">
        <f>IF(COUNTIF(Table3[PLAKA],Table1[[#This Row],[Plaka]])&gt;0,"Dinçer Motosiklet","-")</f>
        <v>-</v>
      </c>
    </row>
    <row r="239" spans="1:23" x14ac:dyDescent="0.2">
      <c r="A239" s="21" t="s">
        <v>777</v>
      </c>
      <c r="B239" s="26" t="s">
        <v>768</v>
      </c>
      <c r="C239" s="26" t="s">
        <v>769</v>
      </c>
      <c r="D239" s="26" t="s">
        <v>23</v>
      </c>
      <c r="E239" s="10">
        <v>43487</v>
      </c>
      <c r="F239" s="10">
        <v>43538</v>
      </c>
      <c r="G239" s="26" t="s">
        <v>769</v>
      </c>
      <c r="H239" s="26" t="s">
        <v>24</v>
      </c>
      <c r="I239" s="26" t="s">
        <v>25</v>
      </c>
      <c r="J239" s="26" t="s">
        <v>26</v>
      </c>
      <c r="K239" s="26">
        <v>2018</v>
      </c>
      <c r="L239" s="26" t="s">
        <v>27</v>
      </c>
      <c r="M239" s="26" t="s">
        <v>28</v>
      </c>
      <c r="N239" s="26" t="s">
        <v>29</v>
      </c>
      <c r="O239" s="26" t="s">
        <v>778</v>
      </c>
      <c r="P239" s="26" t="s">
        <v>779</v>
      </c>
      <c r="Q239" s="29">
        <v>44487</v>
      </c>
      <c r="R239" s="26" t="s">
        <v>312</v>
      </c>
      <c r="S239" s="1">
        <v>428843</v>
      </c>
      <c r="T239" s="1" t="s">
        <v>780</v>
      </c>
      <c r="U239" s="1" t="str">
        <f>IF(COUNTIF('Dinçer Araçları - 40 Fiorino'!$A$2:$A$41,Table1[[#This Row],[Plaka]])&gt;0,"Dinçer 40","-")</f>
        <v>-</v>
      </c>
      <c r="V239" s="1" t="str">
        <f>IF(COUNTIF('Dinçer Araçları - 100 Fiorino'!$A$2:$A$101,Table1[[#This Row],[Plaka]])&gt;0,"Dinçer 100","-")</f>
        <v>-</v>
      </c>
      <c r="W239" s="5" t="str">
        <f>IF(COUNTIF(Table3[PLAKA],Table1[[#This Row],[Plaka]])&gt;0,"Dinçer Motosiklet","-")</f>
        <v>-</v>
      </c>
    </row>
    <row r="240" spans="1:23" x14ac:dyDescent="0.2">
      <c r="A240" s="21" t="s">
        <v>4860</v>
      </c>
      <c r="B240" s="26" t="s">
        <v>4848</v>
      </c>
      <c r="C240" s="26" t="s">
        <v>4849</v>
      </c>
      <c r="D240" s="26" t="s">
        <v>23</v>
      </c>
      <c r="E240" s="10">
        <v>43487</v>
      </c>
      <c r="F240" s="10">
        <v>43654</v>
      </c>
      <c r="G240" s="26" t="s">
        <v>4858</v>
      </c>
      <c r="H240" s="26" t="s">
        <v>24</v>
      </c>
      <c r="I240" s="26" t="s">
        <v>25</v>
      </c>
      <c r="J240" s="26" t="s">
        <v>26</v>
      </c>
      <c r="K240" s="26">
        <v>2018</v>
      </c>
      <c r="L240" s="26" t="s">
        <v>27</v>
      </c>
      <c r="M240" s="26" t="s">
        <v>28</v>
      </c>
      <c r="N240" s="26" t="s">
        <v>29</v>
      </c>
      <c r="O240" s="26" t="s">
        <v>5112</v>
      </c>
      <c r="P240" s="26" t="s">
        <v>5113</v>
      </c>
      <c r="Q240" s="29">
        <v>44449</v>
      </c>
      <c r="R240" s="26" t="s">
        <v>1030</v>
      </c>
      <c r="S240" s="1">
        <v>933172</v>
      </c>
      <c r="T240" s="1" t="s">
        <v>4861</v>
      </c>
      <c r="U240" s="1" t="str">
        <f>IF(COUNTIF('Dinçer Araçları - 40 Fiorino'!$A$2:$A$41,Table1[[#This Row],[Plaka]])&gt;0,"Dinçer 40","-")</f>
        <v>-</v>
      </c>
      <c r="V240" s="1" t="str">
        <f>IF(COUNTIF('Dinçer Araçları - 100 Fiorino'!$A$2:$A$101,Table1[[#This Row],[Plaka]])&gt;0,"Dinçer 100","-")</f>
        <v>-</v>
      </c>
      <c r="W240" s="5" t="str">
        <f>IF(COUNTIF(Table3[PLAKA],Table1[[#This Row],[Plaka]])&gt;0,"Dinçer Motosiklet","-")</f>
        <v>-</v>
      </c>
    </row>
    <row r="241" spans="1:23" x14ac:dyDescent="0.2">
      <c r="A241" s="21" t="s">
        <v>851</v>
      </c>
      <c r="B241" s="26" t="s">
        <v>839</v>
      </c>
      <c r="C241" s="26" t="s">
        <v>769</v>
      </c>
      <c r="D241" s="26" t="s">
        <v>23</v>
      </c>
      <c r="E241" s="10">
        <v>43487</v>
      </c>
      <c r="F241" s="10">
        <v>43538</v>
      </c>
      <c r="G241" s="26" t="s">
        <v>769</v>
      </c>
      <c r="H241" s="26" t="s">
        <v>24</v>
      </c>
      <c r="I241" s="26" t="s">
        <v>25</v>
      </c>
      <c r="J241" s="26" t="s">
        <v>26</v>
      </c>
      <c r="K241" s="26">
        <v>2018</v>
      </c>
      <c r="L241" s="26" t="s">
        <v>27</v>
      </c>
      <c r="M241" s="26" t="s">
        <v>28</v>
      </c>
      <c r="N241" s="26" t="s">
        <v>29</v>
      </c>
      <c r="O241" s="26" t="s">
        <v>852</v>
      </c>
      <c r="P241" s="26" t="s">
        <v>853</v>
      </c>
      <c r="Q241" s="29">
        <v>44449</v>
      </c>
      <c r="R241" s="26" t="s">
        <v>312</v>
      </c>
      <c r="S241" s="1">
        <v>428844</v>
      </c>
      <c r="T241" s="1" t="s">
        <v>854</v>
      </c>
      <c r="U241" s="1" t="str">
        <f>IF(COUNTIF('Dinçer Araçları - 40 Fiorino'!$A$2:$A$41,Table1[[#This Row],[Plaka]])&gt;0,"Dinçer 40","-")</f>
        <v>-</v>
      </c>
      <c r="V241" s="1" t="str">
        <f>IF(COUNTIF('Dinçer Araçları - 100 Fiorino'!$A$2:$A$101,Table1[[#This Row],[Plaka]])&gt;0,"Dinçer 100","-")</f>
        <v>-</v>
      </c>
      <c r="W241" s="5" t="str">
        <f>IF(COUNTIF(Table3[PLAKA],Table1[[#This Row],[Plaka]])&gt;0,"Dinçer Motosiklet","-")</f>
        <v>-</v>
      </c>
    </row>
    <row r="242" spans="1:23" x14ac:dyDescent="0.2">
      <c r="A242" s="21" t="s">
        <v>4862</v>
      </c>
      <c r="B242" s="26" t="s">
        <v>4848</v>
      </c>
      <c r="C242" s="26" t="s">
        <v>4849</v>
      </c>
      <c r="D242" s="26" t="s">
        <v>23</v>
      </c>
      <c r="E242" s="10">
        <v>43487</v>
      </c>
      <c r="F242" s="10">
        <v>43654</v>
      </c>
      <c r="G242" s="26" t="s">
        <v>4858</v>
      </c>
      <c r="H242" s="26" t="s">
        <v>24</v>
      </c>
      <c r="I242" s="26" t="s">
        <v>25</v>
      </c>
      <c r="J242" s="26" t="s">
        <v>26</v>
      </c>
      <c r="K242" s="26">
        <v>2018</v>
      </c>
      <c r="L242" s="26" t="s">
        <v>27</v>
      </c>
      <c r="M242" s="26" t="s">
        <v>28</v>
      </c>
      <c r="N242" s="26" t="s">
        <v>29</v>
      </c>
      <c r="O242" s="26" t="s">
        <v>4863</v>
      </c>
      <c r="P242" s="26" t="s">
        <v>4864</v>
      </c>
      <c r="Q242" s="29">
        <v>44487</v>
      </c>
      <c r="R242" s="26" t="s">
        <v>1030</v>
      </c>
      <c r="S242" s="1">
        <v>933170</v>
      </c>
      <c r="T242" s="1" t="s">
        <v>4865</v>
      </c>
      <c r="U242" s="1" t="str">
        <f>IF(COUNTIF('Dinçer Araçları - 40 Fiorino'!$A$2:$A$41,Table1[[#This Row],[Plaka]])&gt;0,"Dinçer 40","-")</f>
        <v>-</v>
      </c>
      <c r="V242" s="1" t="str">
        <f>IF(COUNTIF('Dinçer Araçları - 100 Fiorino'!$A$2:$A$101,Table1[[#This Row],[Plaka]])&gt;0,"Dinçer 100","-")</f>
        <v>-</v>
      </c>
      <c r="W242" s="5" t="str">
        <f>IF(COUNTIF(Table3[PLAKA],Table1[[#This Row],[Plaka]])&gt;0,"Dinçer Motosiklet","-")</f>
        <v>-</v>
      </c>
    </row>
    <row r="243" spans="1:23" x14ac:dyDescent="0.2">
      <c r="A243" s="21" t="s">
        <v>3007</v>
      </c>
      <c r="B243" s="26" t="s">
        <v>2989</v>
      </c>
      <c r="C243" s="26" t="s">
        <v>975</v>
      </c>
      <c r="D243" s="26" t="s">
        <v>23</v>
      </c>
      <c r="E243" s="10">
        <v>43487</v>
      </c>
      <c r="F243" s="10">
        <v>43546</v>
      </c>
      <c r="G243" s="26" t="s">
        <v>975</v>
      </c>
      <c r="H243" s="26" t="s">
        <v>24</v>
      </c>
      <c r="I243" s="26" t="s">
        <v>25</v>
      </c>
      <c r="J243" s="26" t="s">
        <v>26</v>
      </c>
      <c r="K243" s="26">
        <v>2018</v>
      </c>
      <c r="L243" s="26" t="s">
        <v>27</v>
      </c>
      <c r="M243" s="26" t="s">
        <v>28</v>
      </c>
      <c r="N243" s="26" t="s">
        <v>29</v>
      </c>
      <c r="O243" s="26" t="s">
        <v>3008</v>
      </c>
      <c r="P243" s="26" t="s">
        <v>3009</v>
      </c>
      <c r="Q243" s="29">
        <v>44449</v>
      </c>
      <c r="R243" s="26" t="s">
        <v>312</v>
      </c>
      <c r="S243" s="1">
        <v>429160</v>
      </c>
      <c r="T243" s="1" t="s">
        <v>3010</v>
      </c>
      <c r="U243" s="1" t="str">
        <f>IF(COUNTIF('Dinçer Araçları - 40 Fiorino'!$A$2:$A$41,Table1[[#This Row],[Plaka]])&gt;0,"Dinçer 40","-")</f>
        <v>-</v>
      </c>
      <c r="V243" s="1" t="str">
        <f>IF(COUNTIF('Dinçer Araçları - 100 Fiorino'!$A$2:$A$101,Table1[[#This Row],[Plaka]])&gt;0,"Dinçer 100","-")</f>
        <v>-</v>
      </c>
      <c r="W243" s="5" t="str">
        <f>IF(COUNTIF(Table3[PLAKA],Table1[[#This Row],[Plaka]])&gt;0,"Dinçer Motosiklet","-")</f>
        <v>-</v>
      </c>
    </row>
    <row r="244" spans="1:23" x14ac:dyDescent="0.2">
      <c r="A244" s="21" t="s">
        <v>5753</v>
      </c>
      <c r="B244" s="26" t="s">
        <v>5739</v>
      </c>
      <c r="C244" s="26" t="s">
        <v>5740</v>
      </c>
      <c r="D244" s="26" t="s">
        <v>23</v>
      </c>
      <c r="E244" s="10">
        <v>43487</v>
      </c>
      <c r="F244" s="10">
        <v>43538</v>
      </c>
      <c r="G244" s="26" t="s">
        <v>5740</v>
      </c>
      <c r="H244" s="26" t="s">
        <v>24</v>
      </c>
      <c r="I244" s="26" t="s">
        <v>25</v>
      </c>
      <c r="J244" s="26" t="s">
        <v>26</v>
      </c>
      <c r="K244" s="26">
        <v>2018</v>
      </c>
      <c r="L244" s="26" t="s">
        <v>27</v>
      </c>
      <c r="M244" s="26" t="s">
        <v>28</v>
      </c>
      <c r="N244" s="26" t="s">
        <v>29</v>
      </c>
      <c r="O244" s="26" t="s">
        <v>5754</v>
      </c>
      <c r="P244" s="26" t="s">
        <v>5755</v>
      </c>
      <c r="Q244" s="29">
        <v>44487</v>
      </c>
      <c r="R244" s="26" t="s">
        <v>312</v>
      </c>
      <c r="S244" s="1">
        <v>428840</v>
      </c>
      <c r="T244" s="1" t="s">
        <v>8092</v>
      </c>
      <c r="U244" s="1" t="str">
        <f>IF(COUNTIF('Dinçer Araçları - 40 Fiorino'!$A$2:$A$41,Table1[[#This Row],[Plaka]])&gt;0,"Dinçer 40","-")</f>
        <v>-</v>
      </c>
      <c r="V244" s="1" t="str">
        <f>IF(COUNTIF('Dinçer Araçları - 100 Fiorino'!$A$2:$A$101,Table1[[#This Row],[Plaka]])&gt;0,"Dinçer 100","-")</f>
        <v>-</v>
      </c>
      <c r="W244" s="5" t="str">
        <f>IF(COUNTIF(Table3[PLAKA],Table1[[#This Row],[Plaka]])&gt;0,"Dinçer Motosiklet","-")</f>
        <v>-</v>
      </c>
    </row>
    <row r="245" spans="1:23" x14ac:dyDescent="0.2">
      <c r="A245" s="21" t="s">
        <v>1393</v>
      </c>
      <c r="B245" s="26" t="s">
        <v>1389</v>
      </c>
      <c r="C245" s="26" t="s">
        <v>1350</v>
      </c>
      <c r="D245" s="26" t="s">
        <v>23</v>
      </c>
      <c r="E245" s="10">
        <v>43487</v>
      </c>
      <c r="F245" s="10">
        <v>43543</v>
      </c>
      <c r="G245" s="26" t="s">
        <v>1350</v>
      </c>
      <c r="H245" s="26" t="s">
        <v>24</v>
      </c>
      <c r="I245" s="26" t="s">
        <v>25</v>
      </c>
      <c r="J245" s="26" t="s">
        <v>26</v>
      </c>
      <c r="K245" s="26">
        <v>2018</v>
      </c>
      <c r="L245" s="26" t="s">
        <v>27</v>
      </c>
      <c r="M245" s="26" t="s">
        <v>28</v>
      </c>
      <c r="N245" s="26" t="s">
        <v>29</v>
      </c>
      <c r="O245" s="26" t="s">
        <v>1394</v>
      </c>
      <c r="P245" s="26" t="s">
        <v>1395</v>
      </c>
      <c r="Q245" s="29">
        <v>44487</v>
      </c>
      <c r="R245" s="26" t="s">
        <v>312</v>
      </c>
      <c r="S245" s="1">
        <v>429013</v>
      </c>
      <c r="T245" s="1" t="s">
        <v>1396</v>
      </c>
      <c r="U245" s="1" t="str">
        <f>IF(COUNTIF('Dinçer Araçları - 40 Fiorino'!$A$2:$A$41,Table1[[#This Row],[Plaka]])&gt;0,"Dinçer 40","-")</f>
        <v>-</v>
      </c>
      <c r="V245" s="1" t="str">
        <f>IF(COUNTIF('Dinçer Araçları - 100 Fiorino'!$A$2:$A$101,Table1[[#This Row],[Plaka]])&gt;0,"Dinçer 100","-")</f>
        <v>-</v>
      </c>
      <c r="W245" s="5" t="str">
        <f>IF(COUNTIF(Table3[PLAKA],Table1[[#This Row],[Plaka]])&gt;0,"Dinçer Motosiklet","-")</f>
        <v>-</v>
      </c>
    </row>
    <row r="246" spans="1:23" x14ac:dyDescent="0.2">
      <c r="A246" s="21" t="s">
        <v>3137</v>
      </c>
      <c r="B246" s="26" t="s">
        <v>3121</v>
      </c>
      <c r="C246" s="26" t="s">
        <v>3122</v>
      </c>
      <c r="D246" s="26" t="s">
        <v>23</v>
      </c>
      <c r="E246" s="10">
        <v>43010</v>
      </c>
      <c r="F246" s="10">
        <v>43010</v>
      </c>
      <c r="G246" s="26" t="s">
        <v>3122</v>
      </c>
      <c r="H246" s="26" t="s">
        <v>24</v>
      </c>
      <c r="I246" s="26" t="s">
        <v>25</v>
      </c>
      <c r="J246" s="26" t="s">
        <v>466</v>
      </c>
      <c r="K246" s="26">
        <v>2017</v>
      </c>
      <c r="L246" s="26" t="s">
        <v>27</v>
      </c>
      <c r="M246" s="26" t="s">
        <v>28</v>
      </c>
      <c r="N246" s="26" t="s">
        <v>29</v>
      </c>
      <c r="O246" s="26" t="s">
        <v>3138</v>
      </c>
      <c r="P246" s="26" t="s">
        <v>3139</v>
      </c>
      <c r="Q246" s="29">
        <v>44016</v>
      </c>
      <c r="R246" s="26" t="s">
        <v>542</v>
      </c>
      <c r="S246" s="1">
        <v>75876</v>
      </c>
      <c r="T246" s="1" t="s">
        <v>3140</v>
      </c>
      <c r="U246" s="1" t="str">
        <f>IF(COUNTIF('Dinçer Araçları - 40 Fiorino'!$A$2:$A$41,Table1[[#This Row],[Plaka]])&gt;0,"Dinçer 40","-")</f>
        <v>-</v>
      </c>
      <c r="V246" s="1" t="str">
        <f>IF(COUNTIF('Dinçer Araçları - 100 Fiorino'!$A$2:$A$101,Table1[[#This Row],[Plaka]])&gt;0,"Dinçer 100","-")</f>
        <v>-</v>
      </c>
      <c r="W246" s="5" t="str">
        <f>IF(COUNTIF(Table3[PLAKA],Table1[[#This Row],[Plaka]])&gt;0,"Dinçer Motosiklet","-")</f>
        <v>-</v>
      </c>
    </row>
    <row r="247" spans="1:23" x14ac:dyDescent="0.2">
      <c r="A247" s="21" t="s">
        <v>465</v>
      </c>
      <c r="B247" s="26" t="s">
        <v>460</v>
      </c>
      <c r="C247" s="26" t="s">
        <v>461</v>
      </c>
      <c r="D247" s="26" t="s">
        <v>23</v>
      </c>
      <c r="E247" s="10">
        <v>43010</v>
      </c>
      <c r="F247" s="10">
        <v>43861</v>
      </c>
      <c r="G247" s="26" t="s">
        <v>461</v>
      </c>
      <c r="H247" s="26" t="s">
        <v>24</v>
      </c>
      <c r="I247" s="26" t="s">
        <v>25</v>
      </c>
      <c r="J247" s="26" t="s">
        <v>466</v>
      </c>
      <c r="K247" s="26">
        <v>2017</v>
      </c>
      <c r="L247" s="26" t="s">
        <v>27</v>
      </c>
      <c r="M247" s="26" t="s">
        <v>28</v>
      </c>
      <c r="N247" s="26" t="s">
        <v>29</v>
      </c>
      <c r="O247" s="26" t="s">
        <v>467</v>
      </c>
      <c r="P247" s="26" t="s">
        <v>468</v>
      </c>
      <c r="Q247" s="29">
        <v>44016</v>
      </c>
      <c r="R247" s="26" t="s">
        <v>67</v>
      </c>
      <c r="S247" s="1">
        <v>335453</v>
      </c>
      <c r="T247" s="1" t="s">
        <v>469</v>
      </c>
      <c r="U247" s="1" t="str">
        <f>IF(COUNTIF('Dinçer Araçları - 40 Fiorino'!$A$2:$A$41,Table1[[#This Row],[Plaka]])&gt;0,"Dinçer 40","-")</f>
        <v>-</v>
      </c>
      <c r="V247" s="1" t="str">
        <f>IF(COUNTIF('Dinçer Araçları - 100 Fiorino'!$A$2:$A$101,Table1[[#This Row],[Plaka]])&gt;0,"Dinçer 100","-")</f>
        <v>-</v>
      </c>
      <c r="W247" s="5" t="str">
        <f>IF(COUNTIF(Table3[PLAKA],Table1[[#This Row],[Plaka]])&gt;0,"Dinçer Motosiklet","-")</f>
        <v>-</v>
      </c>
    </row>
    <row r="248" spans="1:23" x14ac:dyDescent="0.2">
      <c r="A248" s="21" t="s">
        <v>3430</v>
      </c>
      <c r="B248" s="26" t="s">
        <v>3421</v>
      </c>
      <c r="C248" s="26" t="s">
        <v>3422</v>
      </c>
      <c r="D248" s="26" t="s">
        <v>23</v>
      </c>
      <c r="E248" s="10">
        <v>43010</v>
      </c>
      <c r="F248" s="10">
        <v>43010</v>
      </c>
      <c r="G248" s="26" t="s">
        <v>40</v>
      </c>
      <c r="H248" s="26" t="s">
        <v>24</v>
      </c>
      <c r="I248" s="26" t="s">
        <v>25</v>
      </c>
      <c r="J248" s="26" t="s">
        <v>466</v>
      </c>
      <c r="K248" s="26">
        <v>2017</v>
      </c>
      <c r="L248" s="26" t="s">
        <v>27</v>
      </c>
      <c r="M248" s="26" t="s">
        <v>28</v>
      </c>
      <c r="N248" s="26" t="s">
        <v>29</v>
      </c>
      <c r="O248" s="26" t="s">
        <v>3431</v>
      </c>
      <c r="P248" s="26" t="s">
        <v>3432</v>
      </c>
      <c r="Q248" s="29">
        <v>43946</v>
      </c>
      <c r="R248" s="26" t="s">
        <v>228</v>
      </c>
      <c r="S248" s="1">
        <v>325048</v>
      </c>
      <c r="T248" s="1" t="s">
        <v>3433</v>
      </c>
      <c r="U248" s="1" t="str">
        <f>IF(COUNTIF('Dinçer Araçları - 40 Fiorino'!$A$2:$A$41,Table1[[#This Row],[Plaka]])&gt;0,"Dinçer 40","-")</f>
        <v>-</v>
      </c>
      <c r="V248" s="1" t="str">
        <f>IF(COUNTIF('Dinçer Araçları - 100 Fiorino'!$A$2:$A$101,Table1[[#This Row],[Plaka]])&gt;0,"Dinçer 100","-")</f>
        <v>-</v>
      </c>
      <c r="W248" s="5" t="str">
        <f>IF(COUNTIF(Table3[PLAKA],Table1[[#This Row],[Plaka]])&gt;0,"Dinçer Motosiklet","-")</f>
        <v>-</v>
      </c>
    </row>
    <row r="249" spans="1:23" x14ac:dyDescent="0.2">
      <c r="A249" s="21" t="s">
        <v>3141</v>
      </c>
      <c r="B249" s="26" t="s">
        <v>3121</v>
      </c>
      <c r="C249" s="26" t="s">
        <v>3122</v>
      </c>
      <c r="D249" s="26" t="s">
        <v>23</v>
      </c>
      <c r="E249" s="10">
        <v>43010</v>
      </c>
      <c r="F249" s="10">
        <v>43010</v>
      </c>
      <c r="G249" s="26" t="s">
        <v>3122</v>
      </c>
      <c r="H249" s="26" t="s">
        <v>24</v>
      </c>
      <c r="I249" s="26" t="s">
        <v>25</v>
      </c>
      <c r="J249" s="26" t="s">
        <v>466</v>
      </c>
      <c r="K249" s="26">
        <v>2017</v>
      </c>
      <c r="L249" s="26" t="s">
        <v>27</v>
      </c>
      <c r="M249" s="26" t="s">
        <v>28</v>
      </c>
      <c r="N249" s="26" t="s">
        <v>29</v>
      </c>
      <c r="O249" s="26" t="s">
        <v>3142</v>
      </c>
      <c r="P249" s="26" t="s">
        <v>3143</v>
      </c>
      <c r="Q249" s="29"/>
      <c r="R249" s="26" t="s">
        <v>542</v>
      </c>
      <c r="S249" s="1">
        <v>75879</v>
      </c>
      <c r="T249" s="1" t="s">
        <v>3144</v>
      </c>
      <c r="U249" s="1" t="str">
        <f>IF(COUNTIF('Dinçer Araçları - 40 Fiorino'!$A$2:$A$41,Table1[[#This Row],[Plaka]])&gt;0,"Dinçer 40","-")</f>
        <v>-</v>
      </c>
      <c r="V249" s="1" t="str">
        <f>IF(COUNTIF('Dinçer Araçları - 100 Fiorino'!$A$2:$A$101,Table1[[#This Row],[Plaka]])&gt;0,"Dinçer 100","-")</f>
        <v>-</v>
      </c>
      <c r="W249" s="5" t="str">
        <f>IF(COUNTIF(Table3[PLAKA],Table1[[#This Row],[Plaka]])&gt;0,"Dinçer Motosiklet","-")</f>
        <v>-</v>
      </c>
    </row>
    <row r="250" spans="1:23" x14ac:dyDescent="0.2">
      <c r="A250" s="21" t="s">
        <v>6901</v>
      </c>
      <c r="B250" s="26" t="s">
        <v>6886</v>
      </c>
      <c r="C250" s="26" t="s">
        <v>2829</v>
      </c>
      <c r="D250" s="26" t="s">
        <v>23</v>
      </c>
      <c r="E250" s="10">
        <v>43487</v>
      </c>
      <c r="F250" s="10">
        <v>43543</v>
      </c>
      <c r="G250" s="26" t="s">
        <v>2829</v>
      </c>
      <c r="H250" s="26" t="s">
        <v>24</v>
      </c>
      <c r="I250" s="26" t="s">
        <v>25</v>
      </c>
      <c r="J250" s="26" t="s">
        <v>26</v>
      </c>
      <c r="K250" s="26">
        <v>2018</v>
      </c>
      <c r="L250" s="26" t="s">
        <v>27</v>
      </c>
      <c r="M250" s="26" t="s">
        <v>28</v>
      </c>
      <c r="N250" s="26" t="s">
        <v>29</v>
      </c>
      <c r="O250" s="26" t="s">
        <v>6902</v>
      </c>
      <c r="P250" s="26" t="s">
        <v>6903</v>
      </c>
      <c r="Q250" s="29">
        <v>44487</v>
      </c>
      <c r="R250" s="26" t="s">
        <v>112</v>
      </c>
      <c r="S250" s="1">
        <v>434286</v>
      </c>
      <c r="T250" s="1" t="s">
        <v>6904</v>
      </c>
      <c r="U250" s="1" t="str">
        <f>IF(COUNTIF('Dinçer Araçları - 40 Fiorino'!$A$2:$A$41,Table1[[#This Row],[Plaka]])&gt;0,"Dinçer 40","-")</f>
        <v>-</v>
      </c>
      <c r="V250" s="1" t="str">
        <f>IF(COUNTIF('Dinçer Araçları - 100 Fiorino'!$A$2:$A$101,Table1[[#This Row],[Plaka]])&gt;0,"Dinçer 100","-")</f>
        <v>-</v>
      </c>
      <c r="W250" s="5" t="str">
        <f>IF(COUNTIF(Table3[PLAKA],Table1[[#This Row],[Plaka]])&gt;0,"Dinçer Motosiklet","-")</f>
        <v>-</v>
      </c>
    </row>
    <row r="251" spans="1:23" x14ac:dyDescent="0.2">
      <c r="A251" s="21" t="s">
        <v>5820</v>
      </c>
      <c r="B251" s="26" t="s">
        <v>5821</v>
      </c>
      <c r="C251" s="26" t="s">
        <v>5796</v>
      </c>
      <c r="D251" s="26" t="s">
        <v>23</v>
      </c>
      <c r="E251" s="10">
        <v>43487</v>
      </c>
      <c r="F251" s="10">
        <v>43564</v>
      </c>
      <c r="G251" s="26" t="s">
        <v>5796</v>
      </c>
      <c r="H251" s="26" t="s">
        <v>24</v>
      </c>
      <c r="I251" s="26" t="s">
        <v>25</v>
      </c>
      <c r="J251" s="26" t="s">
        <v>26</v>
      </c>
      <c r="K251" s="26">
        <v>2018</v>
      </c>
      <c r="L251" s="26" t="s">
        <v>27</v>
      </c>
      <c r="M251" s="26" t="s">
        <v>28</v>
      </c>
      <c r="N251" s="26" t="s">
        <v>29</v>
      </c>
      <c r="O251" s="26" t="s">
        <v>5822</v>
      </c>
      <c r="P251" s="26" t="s">
        <v>5823</v>
      </c>
      <c r="Q251" s="29">
        <v>44358</v>
      </c>
      <c r="R251" s="26" t="s">
        <v>312</v>
      </c>
      <c r="S251" s="1">
        <v>429666</v>
      </c>
      <c r="T251" s="1" t="s">
        <v>5824</v>
      </c>
      <c r="U251" s="1" t="str">
        <f>IF(COUNTIF('Dinçer Araçları - 40 Fiorino'!$A$2:$A$41,Table1[[#This Row],[Plaka]])&gt;0,"Dinçer 40","-")</f>
        <v>-</v>
      </c>
      <c r="V251" s="1" t="str">
        <f>IF(COUNTIF('Dinçer Araçları - 100 Fiorino'!$A$2:$A$101,Table1[[#This Row],[Plaka]])&gt;0,"Dinçer 100","-")</f>
        <v>-</v>
      </c>
      <c r="W251" s="5" t="str">
        <f>IF(COUNTIF(Table3[PLAKA],Table1[[#This Row],[Plaka]])&gt;0,"Dinçer Motosiklet","-")</f>
        <v>-</v>
      </c>
    </row>
    <row r="252" spans="1:23" x14ac:dyDescent="0.2">
      <c r="A252" s="21" t="s">
        <v>3145</v>
      </c>
      <c r="B252" s="26" t="s">
        <v>3121</v>
      </c>
      <c r="C252" s="26" t="s">
        <v>3122</v>
      </c>
      <c r="D252" s="26" t="s">
        <v>23</v>
      </c>
      <c r="E252" s="10">
        <v>43487</v>
      </c>
      <c r="F252" s="10">
        <v>43546</v>
      </c>
      <c r="G252" s="26" t="s">
        <v>3122</v>
      </c>
      <c r="H252" s="26" t="s">
        <v>24</v>
      </c>
      <c r="I252" s="26" t="s">
        <v>25</v>
      </c>
      <c r="J252" s="26" t="s">
        <v>26</v>
      </c>
      <c r="K252" s="26">
        <v>2018</v>
      </c>
      <c r="L252" s="26" t="s">
        <v>27</v>
      </c>
      <c r="M252" s="26" t="s">
        <v>28</v>
      </c>
      <c r="N252" s="26" t="s">
        <v>29</v>
      </c>
      <c r="O252" s="26" t="s">
        <v>3146</v>
      </c>
      <c r="P252" s="26" t="s">
        <v>3147</v>
      </c>
      <c r="Q252" s="29">
        <v>44358</v>
      </c>
      <c r="R252" s="26" t="s">
        <v>312</v>
      </c>
      <c r="S252" s="1">
        <v>479123</v>
      </c>
      <c r="T252" s="1" t="s">
        <v>3148</v>
      </c>
      <c r="U252" s="1" t="str">
        <f>IF(COUNTIF('Dinçer Araçları - 40 Fiorino'!$A$2:$A$41,Table1[[#This Row],[Plaka]])&gt;0,"Dinçer 40","-")</f>
        <v>-</v>
      </c>
      <c r="V252" s="1" t="str">
        <f>IF(COUNTIF('Dinçer Araçları - 100 Fiorino'!$A$2:$A$101,Table1[[#This Row],[Plaka]])&gt;0,"Dinçer 100","-")</f>
        <v>-</v>
      </c>
      <c r="W252" s="5" t="str">
        <f>IF(COUNTIF(Table3[PLAKA],Table1[[#This Row],[Plaka]])&gt;0,"Dinçer Motosiklet","-")</f>
        <v>-</v>
      </c>
    </row>
    <row r="253" spans="1:23" x14ac:dyDescent="0.2">
      <c r="A253" s="21" t="s">
        <v>6905</v>
      </c>
      <c r="B253" s="26" t="s">
        <v>6886</v>
      </c>
      <c r="C253" s="26" t="s">
        <v>2829</v>
      </c>
      <c r="D253" s="26" t="s">
        <v>23</v>
      </c>
      <c r="E253" s="10">
        <v>43487</v>
      </c>
      <c r="F253" s="10">
        <v>43543</v>
      </c>
      <c r="G253" s="26" t="s">
        <v>2829</v>
      </c>
      <c r="H253" s="26" t="s">
        <v>24</v>
      </c>
      <c r="I253" s="26" t="s">
        <v>25</v>
      </c>
      <c r="J253" s="26" t="s">
        <v>26</v>
      </c>
      <c r="K253" s="26">
        <v>2018</v>
      </c>
      <c r="L253" s="26" t="s">
        <v>27</v>
      </c>
      <c r="M253" s="26" t="s">
        <v>28</v>
      </c>
      <c r="N253" s="26" t="s">
        <v>29</v>
      </c>
      <c r="O253" s="26" t="s">
        <v>6906</v>
      </c>
      <c r="P253" s="26" t="s">
        <v>6907</v>
      </c>
      <c r="Q253" s="29">
        <v>44487</v>
      </c>
      <c r="R253" s="26" t="s">
        <v>112</v>
      </c>
      <c r="S253" s="1">
        <v>434287</v>
      </c>
      <c r="T253" s="1" t="s">
        <v>6908</v>
      </c>
      <c r="U253" s="1" t="str">
        <f>IF(COUNTIF('Dinçer Araçları - 40 Fiorino'!$A$2:$A$41,Table1[[#This Row],[Plaka]])&gt;0,"Dinçer 40","-")</f>
        <v>-</v>
      </c>
      <c r="V253" s="1" t="str">
        <f>IF(COUNTIF('Dinçer Araçları - 100 Fiorino'!$A$2:$A$101,Table1[[#This Row],[Plaka]])&gt;0,"Dinçer 100","-")</f>
        <v>-</v>
      </c>
      <c r="W253" s="5" t="str">
        <f>IF(COUNTIF(Table3[PLAKA],Table1[[#This Row],[Plaka]])&gt;0,"Dinçer Motosiklet","-")</f>
        <v>-</v>
      </c>
    </row>
    <row r="254" spans="1:23" x14ac:dyDescent="0.2">
      <c r="A254" s="21" t="s">
        <v>5202</v>
      </c>
      <c r="B254" s="26" t="s">
        <v>5198</v>
      </c>
      <c r="C254" s="26" t="s">
        <v>5199</v>
      </c>
      <c r="D254" s="26" t="s">
        <v>23</v>
      </c>
      <c r="E254" s="10">
        <v>43487</v>
      </c>
      <c r="F254" s="10">
        <v>43699</v>
      </c>
      <c r="G254" s="26" t="s">
        <v>946</v>
      </c>
      <c r="H254" s="26" t="s">
        <v>24</v>
      </c>
      <c r="I254" s="26" t="s">
        <v>25</v>
      </c>
      <c r="J254" s="26" t="s">
        <v>26</v>
      </c>
      <c r="K254" s="26">
        <v>2018</v>
      </c>
      <c r="L254" s="26" t="s">
        <v>27</v>
      </c>
      <c r="M254" s="26" t="s">
        <v>28</v>
      </c>
      <c r="N254" s="26" t="s">
        <v>29</v>
      </c>
      <c r="O254" s="26" t="s">
        <v>5203</v>
      </c>
      <c r="P254" s="26" t="s">
        <v>5204</v>
      </c>
      <c r="Q254" s="29">
        <v>44449</v>
      </c>
      <c r="R254" s="26" t="s">
        <v>228</v>
      </c>
      <c r="S254" s="1">
        <v>325521</v>
      </c>
      <c r="T254" s="1" t="s">
        <v>5205</v>
      </c>
      <c r="U254" s="1" t="str">
        <f>IF(COUNTIF('Dinçer Araçları - 40 Fiorino'!$A$2:$A$41,Table1[[#This Row],[Plaka]])&gt;0,"Dinçer 40","-")</f>
        <v>-</v>
      </c>
      <c r="V254" s="1" t="str">
        <f>IF(COUNTIF('Dinçer Araçları - 100 Fiorino'!$A$2:$A$101,Table1[[#This Row],[Plaka]])&gt;0,"Dinçer 100","-")</f>
        <v>-</v>
      </c>
      <c r="W254" s="5" t="str">
        <f>IF(COUNTIF(Table3[PLAKA],Table1[[#This Row],[Plaka]])&gt;0,"Dinçer Motosiklet","-")</f>
        <v>-</v>
      </c>
    </row>
    <row r="255" spans="1:23" x14ac:dyDescent="0.2">
      <c r="A255" s="21" t="s">
        <v>3368</v>
      </c>
      <c r="B255" s="26" t="s">
        <v>3355</v>
      </c>
      <c r="C255" s="26" t="s">
        <v>3356</v>
      </c>
      <c r="D255" s="26" t="s">
        <v>23</v>
      </c>
      <c r="E255" s="10">
        <v>43487</v>
      </c>
      <c r="F255" s="10">
        <v>43546</v>
      </c>
      <c r="G255" s="26" t="s">
        <v>3356</v>
      </c>
      <c r="H255" s="26" t="s">
        <v>24</v>
      </c>
      <c r="I255" s="26" t="s">
        <v>25</v>
      </c>
      <c r="J255" s="26" t="s">
        <v>26</v>
      </c>
      <c r="K255" s="26">
        <v>2018</v>
      </c>
      <c r="L255" s="26" t="s">
        <v>27</v>
      </c>
      <c r="M255" s="26" t="s">
        <v>28</v>
      </c>
      <c r="N255" s="26" t="s">
        <v>29</v>
      </c>
      <c r="O255" s="26" t="s">
        <v>3369</v>
      </c>
      <c r="P255" s="26" t="s">
        <v>3370</v>
      </c>
      <c r="Q255" s="29">
        <v>44417</v>
      </c>
      <c r="R255" s="26" t="s">
        <v>312</v>
      </c>
      <c r="S255" s="1">
        <v>429161</v>
      </c>
      <c r="T255" s="1" t="s">
        <v>3371</v>
      </c>
      <c r="U255" s="1" t="str">
        <f>IF(COUNTIF('Dinçer Araçları - 40 Fiorino'!$A$2:$A$41,Table1[[#This Row],[Plaka]])&gt;0,"Dinçer 40","-")</f>
        <v>-</v>
      </c>
      <c r="V255" s="1" t="str">
        <f>IF(COUNTIF('Dinçer Araçları - 100 Fiorino'!$A$2:$A$101,Table1[[#This Row],[Plaka]])&gt;0,"Dinçer 100","-")</f>
        <v>-</v>
      </c>
      <c r="W255" s="5" t="str">
        <f>IF(COUNTIF(Table3[PLAKA],Table1[[#This Row],[Plaka]])&gt;0,"Dinçer Motosiklet","-")</f>
        <v>-</v>
      </c>
    </row>
    <row r="256" spans="1:23" x14ac:dyDescent="0.2">
      <c r="A256" s="21" t="s">
        <v>1082</v>
      </c>
      <c r="B256" s="26" t="s">
        <v>1070</v>
      </c>
      <c r="C256" s="26" t="s">
        <v>946</v>
      </c>
      <c r="D256" s="26" t="s">
        <v>23</v>
      </c>
      <c r="E256" s="10">
        <v>43487</v>
      </c>
      <c r="F256" s="10">
        <v>43538</v>
      </c>
      <c r="G256" s="26" t="s">
        <v>946</v>
      </c>
      <c r="H256" s="26" t="s">
        <v>24</v>
      </c>
      <c r="I256" s="26" t="s">
        <v>25</v>
      </c>
      <c r="J256" s="26" t="s">
        <v>26</v>
      </c>
      <c r="K256" s="26">
        <v>2018</v>
      </c>
      <c r="L256" s="26" t="s">
        <v>27</v>
      </c>
      <c r="M256" s="26" t="s">
        <v>28</v>
      </c>
      <c r="N256" s="26" t="s">
        <v>29</v>
      </c>
      <c r="O256" s="26" t="s">
        <v>1083</v>
      </c>
      <c r="P256" s="26" t="s">
        <v>1084</v>
      </c>
      <c r="Q256" s="29">
        <v>44449</v>
      </c>
      <c r="R256" s="26" t="s">
        <v>312</v>
      </c>
      <c r="S256" s="1">
        <v>428834</v>
      </c>
      <c r="T256" s="1" t="s">
        <v>1085</v>
      </c>
      <c r="U256" s="1" t="str">
        <f>IF(COUNTIF('Dinçer Araçları - 40 Fiorino'!$A$2:$A$41,Table1[[#This Row],[Plaka]])&gt;0,"Dinçer 40","-")</f>
        <v>-</v>
      </c>
      <c r="V256" s="1" t="str">
        <f>IF(COUNTIF('Dinçer Araçları - 100 Fiorino'!$A$2:$A$101,Table1[[#This Row],[Plaka]])&gt;0,"Dinçer 100","-")</f>
        <v>-</v>
      </c>
      <c r="W256" s="5" t="str">
        <f>IF(COUNTIF(Table3[PLAKA],Table1[[#This Row],[Plaka]])&gt;0,"Dinçer Motosiklet","-")</f>
        <v>-</v>
      </c>
    </row>
    <row r="257" spans="1:23" x14ac:dyDescent="0.2">
      <c r="A257" s="21" t="s">
        <v>5587</v>
      </c>
      <c r="B257" s="26" t="s">
        <v>5574</v>
      </c>
      <c r="C257" s="26" t="s">
        <v>5575</v>
      </c>
      <c r="D257" s="26" t="s">
        <v>23</v>
      </c>
      <c r="E257" s="10">
        <v>43487</v>
      </c>
      <c r="F257" s="10">
        <v>43546</v>
      </c>
      <c r="G257" s="26" t="s">
        <v>5575</v>
      </c>
      <c r="H257" s="26" t="s">
        <v>24</v>
      </c>
      <c r="I257" s="26" t="s">
        <v>25</v>
      </c>
      <c r="J257" s="26" t="s">
        <v>26</v>
      </c>
      <c r="K257" s="26">
        <v>2018</v>
      </c>
      <c r="L257" s="26" t="s">
        <v>27</v>
      </c>
      <c r="M257" s="26" t="s">
        <v>28</v>
      </c>
      <c r="N257" s="26" t="s">
        <v>29</v>
      </c>
      <c r="O257" s="26" t="s">
        <v>5588</v>
      </c>
      <c r="P257" s="26" t="s">
        <v>5589</v>
      </c>
      <c r="Q257" s="29">
        <v>44449</v>
      </c>
      <c r="R257" s="26" t="s">
        <v>312</v>
      </c>
      <c r="S257" s="1">
        <v>429152</v>
      </c>
      <c r="T257" s="1" t="s">
        <v>5590</v>
      </c>
      <c r="U257" s="1" t="str">
        <f>IF(COUNTIF('Dinçer Araçları - 40 Fiorino'!$A$2:$A$41,Table1[[#This Row],[Plaka]])&gt;0,"Dinçer 40","-")</f>
        <v>-</v>
      </c>
      <c r="V257" s="1" t="str">
        <f>IF(COUNTIF('Dinçer Araçları - 100 Fiorino'!$A$2:$A$101,Table1[[#This Row],[Plaka]])&gt;0,"Dinçer 100","-")</f>
        <v>-</v>
      </c>
      <c r="W257" s="5" t="str">
        <f>IF(COUNTIF(Table3[PLAKA],Table1[[#This Row],[Plaka]])&gt;0,"Dinçer Motosiklet","-")</f>
        <v>-</v>
      </c>
    </row>
    <row r="258" spans="1:23" x14ac:dyDescent="0.2">
      <c r="A258" s="21" t="s">
        <v>5591</v>
      </c>
      <c r="B258" s="26" t="s">
        <v>5574</v>
      </c>
      <c r="C258" s="26" t="s">
        <v>5575</v>
      </c>
      <c r="D258" s="26" t="s">
        <v>23</v>
      </c>
      <c r="E258" s="10">
        <v>43487</v>
      </c>
      <c r="F258" s="10">
        <v>43546</v>
      </c>
      <c r="G258" s="26" t="s">
        <v>5575</v>
      </c>
      <c r="H258" s="26" t="s">
        <v>24</v>
      </c>
      <c r="I258" s="26" t="s">
        <v>25</v>
      </c>
      <c r="J258" s="26" t="s">
        <v>26</v>
      </c>
      <c r="K258" s="26">
        <v>2018</v>
      </c>
      <c r="L258" s="26" t="s">
        <v>27</v>
      </c>
      <c r="M258" s="26" t="s">
        <v>28</v>
      </c>
      <c r="N258" s="26" t="s">
        <v>29</v>
      </c>
      <c r="O258" s="26" t="s">
        <v>5592</v>
      </c>
      <c r="P258" s="26" t="s">
        <v>5593</v>
      </c>
      <c r="Q258" s="29">
        <v>44487</v>
      </c>
      <c r="R258" s="26" t="s">
        <v>312</v>
      </c>
      <c r="S258" s="1">
        <v>429168</v>
      </c>
      <c r="T258" s="1" t="s">
        <v>5594</v>
      </c>
      <c r="U258" s="1" t="str">
        <f>IF(COUNTIF('Dinçer Araçları - 40 Fiorino'!$A$2:$A$41,Table1[[#This Row],[Plaka]])&gt;0,"Dinçer 40","-")</f>
        <v>-</v>
      </c>
      <c r="V258" s="1" t="str">
        <f>IF(COUNTIF('Dinçer Araçları - 100 Fiorino'!$A$2:$A$101,Table1[[#This Row],[Plaka]])&gt;0,"Dinçer 100","-")</f>
        <v>-</v>
      </c>
      <c r="W258" s="5" t="str">
        <f>IF(COUNTIF(Table3[PLAKA],Table1[[#This Row],[Plaka]])&gt;0,"Dinçer Motosiklet","-")</f>
        <v>-</v>
      </c>
    </row>
    <row r="259" spans="1:23" x14ac:dyDescent="0.2">
      <c r="A259" s="21" t="s">
        <v>3043</v>
      </c>
      <c r="B259" s="26" t="s">
        <v>3039</v>
      </c>
      <c r="C259" s="26" t="s">
        <v>975</v>
      </c>
      <c r="D259" s="26" t="s">
        <v>23</v>
      </c>
      <c r="E259" s="10">
        <v>43487</v>
      </c>
      <c r="F259" s="10">
        <v>43538</v>
      </c>
      <c r="G259" s="26" t="s">
        <v>975</v>
      </c>
      <c r="H259" s="26" t="s">
        <v>24</v>
      </c>
      <c r="I259" s="26" t="s">
        <v>25</v>
      </c>
      <c r="J259" s="26" t="s">
        <v>26</v>
      </c>
      <c r="K259" s="26">
        <v>2018</v>
      </c>
      <c r="L259" s="26" t="s">
        <v>27</v>
      </c>
      <c r="M259" s="26" t="s">
        <v>28</v>
      </c>
      <c r="N259" s="26" t="s">
        <v>29</v>
      </c>
      <c r="O259" s="26" t="s">
        <v>3044</v>
      </c>
      <c r="P259" s="26" t="s">
        <v>3045</v>
      </c>
      <c r="Q259" s="29">
        <v>44449</v>
      </c>
      <c r="R259" s="26" t="s">
        <v>312</v>
      </c>
      <c r="S259" s="1">
        <v>428820</v>
      </c>
      <c r="T259" s="1" t="s">
        <v>3046</v>
      </c>
      <c r="U259" s="1" t="str">
        <f>IF(COUNTIF('Dinçer Araçları - 40 Fiorino'!$A$2:$A$41,Table1[[#This Row],[Plaka]])&gt;0,"Dinçer 40","-")</f>
        <v>-</v>
      </c>
      <c r="V259" s="1" t="str">
        <f>IF(COUNTIF('Dinçer Araçları - 100 Fiorino'!$A$2:$A$101,Table1[[#This Row],[Plaka]])&gt;0,"Dinçer 100","-")</f>
        <v>-</v>
      </c>
      <c r="W259" s="5" t="str">
        <f>IF(COUNTIF(Table3[PLAKA],Table1[[#This Row],[Plaka]])&gt;0,"Dinçer Motosiklet","-")</f>
        <v>-</v>
      </c>
    </row>
    <row r="260" spans="1:23" x14ac:dyDescent="0.2">
      <c r="A260" s="21" t="s">
        <v>7000</v>
      </c>
      <c r="B260" s="26" t="s">
        <v>3039</v>
      </c>
      <c r="C260" s="26" t="s">
        <v>975</v>
      </c>
      <c r="D260" s="26" t="s">
        <v>23</v>
      </c>
      <c r="E260" s="10">
        <v>43487</v>
      </c>
      <c r="F260" s="10">
        <v>43546</v>
      </c>
      <c r="G260" s="26" t="s">
        <v>975</v>
      </c>
      <c r="H260" s="26" t="s">
        <v>24</v>
      </c>
      <c r="I260" s="26" t="s">
        <v>25</v>
      </c>
      <c r="J260" s="26" t="s">
        <v>26</v>
      </c>
      <c r="K260" s="26">
        <v>2018</v>
      </c>
      <c r="L260" s="26" t="s">
        <v>27</v>
      </c>
      <c r="M260" s="26" t="s">
        <v>28</v>
      </c>
      <c r="N260" s="26" t="s">
        <v>29</v>
      </c>
      <c r="O260" s="26" t="s">
        <v>3047</v>
      </c>
      <c r="P260" s="26" t="s">
        <v>3048</v>
      </c>
      <c r="Q260" s="29">
        <v>44449</v>
      </c>
      <c r="R260" s="26" t="s">
        <v>312</v>
      </c>
      <c r="S260" s="1">
        <v>429146</v>
      </c>
      <c r="T260" s="1" t="s">
        <v>3049</v>
      </c>
      <c r="U260" s="1" t="str">
        <f>IF(COUNTIF('Dinçer Araçları - 40 Fiorino'!$A$2:$A$41,Table1[[#This Row],[Plaka]])&gt;0,"Dinçer 40","-")</f>
        <v>-</v>
      </c>
      <c r="V260" s="1" t="str">
        <f>IF(COUNTIF('Dinçer Araçları - 100 Fiorino'!$A$2:$A$101,Table1[[#This Row],[Plaka]])&gt;0,"Dinçer 100","-")</f>
        <v>-</v>
      </c>
      <c r="W260" s="5" t="str">
        <f>IF(COUNTIF(Table3[PLAKA],Table1[[#This Row],[Plaka]])&gt;0,"Dinçer Motosiklet","-")</f>
        <v>-</v>
      </c>
    </row>
    <row r="261" spans="1:23" x14ac:dyDescent="0.2">
      <c r="A261" s="21" t="s">
        <v>3050</v>
      </c>
      <c r="B261" s="26" t="s">
        <v>3039</v>
      </c>
      <c r="C261" s="26" t="s">
        <v>975</v>
      </c>
      <c r="D261" s="26" t="s">
        <v>23</v>
      </c>
      <c r="E261" s="10">
        <v>43487</v>
      </c>
      <c r="F261" s="10">
        <v>43538</v>
      </c>
      <c r="G261" s="26" t="s">
        <v>975</v>
      </c>
      <c r="H261" s="26" t="s">
        <v>24</v>
      </c>
      <c r="I261" s="26" t="s">
        <v>25</v>
      </c>
      <c r="J261" s="26" t="s">
        <v>26</v>
      </c>
      <c r="K261" s="26">
        <v>2018</v>
      </c>
      <c r="L261" s="26" t="s">
        <v>27</v>
      </c>
      <c r="M261" s="26" t="s">
        <v>28</v>
      </c>
      <c r="N261" s="26" t="s">
        <v>29</v>
      </c>
      <c r="O261" s="26" t="s">
        <v>3051</v>
      </c>
      <c r="P261" s="26" t="s">
        <v>3052</v>
      </c>
      <c r="Q261" s="29">
        <v>44449</v>
      </c>
      <c r="R261" s="26" t="s">
        <v>312</v>
      </c>
      <c r="S261" s="1">
        <v>428821</v>
      </c>
      <c r="T261" s="1" t="s">
        <v>3053</v>
      </c>
      <c r="U261" s="1" t="str">
        <f>IF(COUNTIF('Dinçer Araçları - 40 Fiorino'!$A$2:$A$41,Table1[[#This Row],[Plaka]])&gt;0,"Dinçer 40","-")</f>
        <v>-</v>
      </c>
      <c r="V261" s="1" t="str">
        <f>IF(COUNTIF('Dinçer Araçları - 100 Fiorino'!$A$2:$A$101,Table1[[#This Row],[Plaka]])&gt;0,"Dinçer 100","-")</f>
        <v>-</v>
      </c>
      <c r="W261" s="5" t="str">
        <f>IF(COUNTIF(Table3[PLAKA],Table1[[#This Row],[Plaka]])&gt;0,"Dinçer Motosiklet","-")</f>
        <v>-</v>
      </c>
    </row>
    <row r="262" spans="1:23" x14ac:dyDescent="0.2">
      <c r="A262" s="21" t="s">
        <v>5859</v>
      </c>
      <c r="B262" s="26" t="s">
        <v>5852</v>
      </c>
      <c r="C262" s="26" t="s">
        <v>5853</v>
      </c>
      <c r="D262" s="26" t="s">
        <v>23</v>
      </c>
      <c r="E262" s="10">
        <v>43487</v>
      </c>
      <c r="F262" s="10">
        <v>43538</v>
      </c>
      <c r="G262" s="26" t="s">
        <v>5853</v>
      </c>
      <c r="H262" s="26" t="s">
        <v>24</v>
      </c>
      <c r="I262" s="26" t="s">
        <v>25</v>
      </c>
      <c r="J262" s="26" t="s">
        <v>26</v>
      </c>
      <c r="K262" s="26">
        <v>2018</v>
      </c>
      <c r="L262" s="26" t="s">
        <v>27</v>
      </c>
      <c r="M262" s="26" t="s">
        <v>28</v>
      </c>
      <c r="N262" s="26" t="s">
        <v>29</v>
      </c>
      <c r="O262" s="26" t="s">
        <v>5860</v>
      </c>
      <c r="P262" s="26" t="s">
        <v>5861</v>
      </c>
      <c r="Q262" s="29">
        <v>44417</v>
      </c>
      <c r="R262" s="26" t="s">
        <v>312</v>
      </c>
      <c r="S262" s="1">
        <v>428827</v>
      </c>
      <c r="T262" s="1" t="s">
        <v>8112</v>
      </c>
      <c r="U262" s="1" t="str">
        <f>IF(COUNTIF('Dinçer Araçları - 40 Fiorino'!$A$2:$A$41,Table1[[#This Row],[Plaka]])&gt;0,"Dinçer 40","-")</f>
        <v>-</v>
      </c>
      <c r="V262" s="1" t="str">
        <f>IF(COUNTIF('Dinçer Araçları - 100 Fiorino'!$A$2:$A$101,Table1[[#This Row],[Plaka]])&gt;0,"Dinçer 100","-")</f>
        <v>-</v>
      </c>
      <c r="W262" s="5" t="str">
        <f>IF(COUNTIF(Table3[PLAKA],Table1[[#This Row],[Plaka]])&gt;0,"Dinçer Motosiklet","-")</f>
        <v>-</v>
      </c>
    </row>
    <row r="263" spans="1:23" x14ac:dyDescent="0.2">
      <c r="A263" s="21" t="s">
        <v>345</v>
      </c>
      <c r="B263" s="26" t="s">
        <v>320</v>
      </c>
      <c r="C263" s="26" t="s">
        <v>321</v>
      </c>
      <c r="D263" s="26" t="s">
        <v>23</v>
      </c>
      <c r="E263" s="10">
        <v>43487</v>
      </c>
      <c r="F263" s="10">
        <v>43538</v>
      </c>
      <c r="G263" s="26" t="s">
        <v>321</v>
      </c>
      <c r="H263" s="26" t="s">
        <v>24</v>
      </c>
      <c r="I263" s="26" t="s">
        <v>25</v>
      </c>
      <c r="J263" s="26" t="s">
        <v>26</v>
      </c>
      <c r="K263" s="26">
        <v>2018</v>
      </c>
      <c r="L263" s="26" t="s">
        <v>27</v>
      </c>
      <c r="M263" s="26" t="s">
        <v>28</v>
      </c>
      <c r="N263" s="26" t="s">
        <v>29</v>
      </c>
      <c r="O263" s="26" t="s">
        <v>346</v>
      </c>
      <c r="P263" s="26" t="s">
        <v>347</v>
      </c>
      <c r="Q263" s="29">
        <v>44449</v>
      </c>
      <c r="R263" s="26" t="s">
        <v>312</v>
      </c>
      <c r="S263" s="1">
        <v>428828</v>
      </c>
      <c r="T263" s="1" t="s">
        <v>348</v>
      </c>
      <c r="U263" s="1" t="str">
        <f>IF(COUNTIF('Dinçer Araçları - 40 Fiorino'!$A$2:$A$41,Table1[[#This Row],[Plaka]])&gt;0,"Dinçer 40","-")</f>
        <v>-</v>
      </c>
      <c r="V263" s="1" t="str">
        <f>IF(COUNTIF('Dinçer Araçları - 100 Fiorino'!$A$2:$A$101,Table1[[#This Row],[Plaka]])&gt;0,"Dinçer 100","-")</f>
        <v>-</v>
      </c>
      <c r="W263" s="5" t="str">
        <f>IF(COUNTIF(Table3[PLAKA],Table1[[#This Row],[Plaka]])&gt;0,"Dinçer Motosiklet","-")</f>
        <v>-</v>
      </c>
    </row>
    <row r="264" spans="1:23" x14ac:dyDescent="0.2">
      <c r="A264" s="21" t="s">
        <v>5957</v>
      </c>
      <c r="B264" s="26" t="s">
        <v>5953</v>
      </c>
      <c r="C264" s="26" t="s">
        <v>5936</v>
      </c>
      <c r="D264" s="26" t="s">
        <v>23</v>
      </c>
      <c r="E264" s="10">
        <v>43487</v>
      </c>
      <c r="F264" s="10">
        <v>43546</v>
      </c>
      <c r="G264" s="26" t="s">
        <v>5936</v>
      </c>
      <c r="H264" s="26" t="s">
        <v>24</v>
      </c>
      <c r="I264" s="26" t="s">
        <v>25</v>
      </c>
      <c r="J264" s="26" t="s">
        <v>26</v>
      </c>
      <c r="K264" s="26">
        <v>2018</v>
      </c>
      <c r="L264" s="26" t="s">
        <v>27</v>
      </c>
      <c r="M264" s="26" t="s">
        <v>28</v>
      </c>
      <c r="N264" s="26" t="s">
        <v>29</v>
      </c>
      <c r="O264" s="26" t="s">
        <v>5958</v>
      </c>
      <c r="P264" s="26" t="s">
        <v>5959</v>
      </c>
      <c r="Q264" s="29">
        <v>44358</v>
      </c>
      <c r="R264" s="26" t="s">
        <v>312</v>
      </c>
      <c r="S264" s="1">
        <v>429147</v>
      </c>
      <c r="T264" s="1" t="s">
        <v>8121</v>
      </c>
      <c r="U264" s="1" t="str">
        <f>IF(COUNTIF('Dinçer Araçları - 40 Fiorino'!$A$2:$A$41,Table1[[#This Row],[Plaka]])&gt;0,"Dinçer 40","-")</f>
        <v>-</v>
      </c>
      <c r="V264" s="1" t="str">
        <f>IF(COUNTIF('Dinçer Araçları - 100 Fiorino'!$A$2:$A$101,Table1[[#This Row],[Plaka]])&gt;0,"Dinçer 100","-")</f>
        <v>-</v>
      </c>
      <c r="W264" s="5" t="str">
        <f>IF(COUNTIF(Table3[PLAKA],Table1[[#This Row],[Plaka]])&gt;0,"Dinçer Motosiklet","-")</f>
        <v>-</v>
      </c>
    </row>
    <row r="265" spans="1:23" x14ac:dyDescent="0.2">
      <c r="A265" s="21" t="s">
        <v>3149</v>
      </c>
      <c r="B265" s="26" t="s">
        <v>3121</v>
      </c>
      <c r="C265" s="26" t="s">
        <v>3122</v>
      </c>
      <c r="D265" s="26" t="s">
        <v>23</v>
      </c>
      <c r="E265" s="10">
        <v>43487</v>
      </c>
      <c r="F265" s="10">
        <v>43546</v>
      </c>
      <c r="G265" s="26" t="s">
        <v>3122</v>
      </c>
      <c r="H265" s="26" t="s">
        <v>24</v>
      </c>
      <c r="I265" s="26" t="s">
        <v>25</v>
      </c>
      <c r="J265" s="26" t="s">
        <v>26</v>
      </c>
      <c r="K265" s="26">
        <v>2018</v>
      </c>
      <c r="L265" s="26" t="s">
        <v>27</v>
      </c>
      <c r="M265" s="26" t="s">
        <v>28</v>
      </c>
      <c r="N265" s="26" t="s">
        <v>29</v>
      </c>
      <c r="O265" s="26" t="s">
        <v>3150</v>
      </c>
      <c r="P265" s="26" t="s">
        <v>3151</v>
      </c>
      <c r="Q265" s="29">
        <v>44358</v>
      </c>
      <c r="R265" s="26" t="s">
        <v>312</v>
      </c>
      <c r="S265" s="1">
        <v>429172</v>
      </c>
      <c r="T265" s="1" t="s">
        <v>3152</v>
      </c>
      <c r="U265" s="1" t="str">
        <f>IF(COUNTIF('Dinçer Araçları - 40 Fiorino'!$A$2:$A$41,Table1[[#This Row],[Plaka]])&gt;0,"Dinçer 40","-")</f>
        <v>-</v>
      </c>
      <c r="V265" s="1" t="str">
        <f>IF(COUNTIF('Dinçer Araçları - 100 Fiorino'!$A$2:$A$101,Table1[[#This Row],[Plaka]])&gt;0,"Dinçer 100","-")</f>
        <v>-</v>
      </c>
      <c r="W265" s="5" t="str">
        <f>IF(COUNTIF(Table3[PLAKA],Table1[[#This Row],[Plaka]])&gt;0,"Dinçer Motosiklet","-")</f>
        <v>-</v>
      </c>
    </row>
    <row r="266" spans="1:23" x14ac:dyDescent="0.2">
      <c r="A266" s="21" t="s">
        <v>5960</v>
      </c>
      <c r="B266" s="26" t="s">
        <v>5953</v>
      </c>
      <c r="C266" s="26" t="s">
        <v>5936</v>
      </c>
      <c r="D266" s="26" t="s">
        <v>23</v>
      </c>
      <c r="E266" s="10">
        <v>43487</v>
      </c>
      <c r="F266" s="10">
        <v>43546</v>
      </c>
      <c r="G266" s="26" t="s">
        <v>5936</v>
      </c>
      <c r="H266" s="26" t="s">
        <v>24</v>
      </c>
      <c r="I266" s="26" t="s">
        <v>25</v>
      </c>
      <c r="J266" s="26" t="s">
        <v>26</v>
      </c>
      <c r="K266" s="26">
        <v>2018</v>
      </c>
      <c r="L266" s="26" t="s">
        <v>27</v>
      </c>
      <c r="M266" s="26" t="s">
        <v>28</v>
      </c>
      <c r="N266" s="26" t="s">
        <v>29</v>
      </c>
      <c r="O266" s="26" t="s">
        <v>5961</v>
      </c>
      <c r="P266" s="26" t="s">
        <v>5962</v>
      </c>
      <c r="Q266" s="29">
        <v>44361</v>
      </c>
      <c r="R266" s="26" t="s">
        <v>312</v>
      </c>
      <c r="S266" s="1">
        <v>429176</v>
      </c>
      <c r="T266" s="1" t="s">
        <v>8122</v>
      </c>
      <c r="U266" s="1" t="str">
        <f>IF(COUNTIF('Dinçer Araçları - 40 Fiorino'!$A$2:$A$41,Table1[[#This Row],[Plaka]])&gt;0,"Dinçer 40","-")</f>
        <v>-</v>
      </c>
      <c r="V266" s="1" t="str">
        <f>IF(COUNTIF('Dinçer Araçları - 100 Fiorino'!$A$2:$A$101,Table1[[#This Row],[Plaka]])&gt;0,"Dinçer 100","-")</f>
        <v>-</v>
      </c>
      <c r="W266" s="5" t="str">
        <f>IF(COUNTIF(Table3[PLAKA],Table1[[#This Row],[Plaka]])&gt;0,"Dinçer Motosiklet","-")</f>
        <v>-</v>
      </c>
    </row>
    <row r="267" spans="1:23" x14ac:dyDescent="0.2">
      <c r="A267" s="21" t="s">
        <v>1441</v>
      </c>
      <c r="B267" s="26" t="s">
        <v>1428</v>
      </c>
      <c r="C267" s="26" t="s">
        <v>1429</v>
      </c>
      <c r="D267" s="26" t="s">
        <v>23</v>
      </c>
      <c r="E267" s="10">
        <v>43487</v>
      </c>
      <c r="F267" s="10">
        <v>43577</v>
      </c>
      <c r="G267" s="26" t="s">
        <v>1429</v>
      </c>
      <c r="H267" s="26" t="s">
        <v>24</v>
      </c>
      <c r="I267" s="26" t="s">
        <v>25</v>
      </c>
      <c r="J267" s="26" t="s">
        <v>26</v>
      </c>
      <c r="K267" s="26">
        <v>2018</v>
      </c>
      <c r="L267" s="26" t="s">
        <v>27</v>
      </c>
      <c r="M267" s="26" t="s">
        <v>28</v>
      </c>
      <c r="N267" s="26" t="s">
        <v>29</v>
      </c>
      <c r="O267" s="26" t="s">
        <v>1442</v>
      </c>
      <c r="P267" s="26" t="s">
        <v>1443</v>
      </c>
      <c r="Q267" s="29">
        <v>44361</v>
      </c>
      <c r="R267" s="26" t="s">
        <v>112</v>
      </c>
      <c r="S267" s="1">
        <v>433058</v>
      </c>
      <c r="T267" s="1" t="s">
        <v>1444</v>
      </c>
      <c r="U267" s="1" t="str">
        <f>IF(COUNTIF('Dinçer Araçları - 40 Fiorino'!$A$2:$A$41,Table1[[#This Row],[Plaka]])&gt;0,"Dinçer 40","-")</f>
        <v>-</v>
      </c>
      <c r="V267" s="1" t="str">
        <f>IF(COUNTIF('Dinçer Araçları - 100 Fiorino'!$A$2:$A$101,Table1[[#This Row],[Plaka]])&gt;0,"Dinçer 100","-")</f>
        <v>-</v>
      </c>
      <c r="W267" s="5" t="str">
        <f>IF(COUNTIF(Table3[PLAKA],Table1[[#This Row],[Plaka]])&gt;0,"Dinçer Motosiklet","-")</f>
        <v>-</v>
      </c>
    </row>
    <row r="268" spans="1:23" x14ac:dyDescent="0.2">
      <c r="A268" s="21" t="s">
        <v>3888</v>
      </c>
      <c r="B268" s="26" t="s">
        <v>3876</v>
      </c>
      <c r="C268" s="26" t="s">
        <v>104</v>
      </c>
      <c r="D268" s="26" t="s">
        <v>23</v>
      </c>
      <c r="E268" s="10">
        <v>43489</v>
      </c>
      <c r="F268" s="10">
        <v>43538</v>
      </c>
      <c r="G268" s="26" t="s">
        <v>104</v>
      </c>
      <c r="H268" s="26" t="s">
        <v>24</v>
      </c>
      <c r="I268" s="26" t="s">
        <v>25</v>
      </c>
      <c r="J268" s="26" t="s">
        <v>26</v>
      </c>
      <c r="K268" s="26">
        <v>2018</v>
      </c>
      <c r="L268" s="26" t="s">
        <v>27</v>
      </c>
      <c r="M268" s="26" t="s">
        <v>28</v>
      </c>
      <c r="N268" s="26" t="s">
        <v>29</v>
      </c>
      <c r="O268" s="26" t="s">
        <v>3889</v>
      </c>
      <c r="P268" s="26" t="s">
        <v>3890</v>
      </c>
      <c r="Q268" s="29">
        <v>44487</v>
      </c>
      <c r="R268" s="26" t="s">
        <v>312</v>
      </c>
      <c r="S268" s="1">
        <v>428842</v>
      </c>
      <c r="T268" s="1" t="s">
        <v>3891</v>
      </c>
      <c r="U268" s="1" t="str">
        <f>IF(COUNTIF('Dinçer Araçları - 40 Fiorino'!$A$2:$A$41,Table1[[#This Row],[Plaka]])&gt;0,"Dinçer 40","-")</f>
        <v>-</v>
      </c>
      <c r="V268" s="1" t="str">
        <f>IF(COUNTIF('Dinçer Araçları - 100 Fiorino'!$A$2:$A$101,Table1[[#This Row],[Plaka]])&gt;0,"Dinçer 100","-")</f>
        <v>-</v>
      </c>
      <c r="W268" s="5" t="str">
        <f>IF(COUNTIF(Table3[PLAKA],Table1[[#This Row],[Plaka]])&gt;0,"Dinçer Motosiklet","-")</f>
        <v>-</v>
      </c>
    </row>
    <row r="269" spans="1:23" x14ac:dyDescent="0.2">
      <c r="A269" s="21" t="s">
        <v>2953</v>
      </c>
      <c r="B269" s="26" t="s">
        <v>2924</v>
      </c>
      <c r="C269" s="26" t="s">
        <v>2925</v>
      </c>
      <c r="D269" s="26" t="s">
        <v>23</v>
      </c>
      <c r="E269" s="10">
        <v>43489</v>
      </c>
      <c r="F269" s="10">
        <v>43577</v>
      </c>
      <c r="G269" s="26" t="s">
        <v>2925</v>
      </c>
      <c r="H269" s="26" t="s">
        <v>24</v>
      </c>
      <c r="I269" s="26" t="s">
        <v>25</v>
      </c>
      <c r="J269" s="26" t="s">
        <v>26</v>
      </c>
      <c r="K269" s="26">
        <v>2018</v>
      </c>
      <c r="L269" s="26" t="s">
        <v>27</v>
      </c>
      <c r="M269" s="26" t="s">
        <v>28</v>
      </c>
      <c r="N269" s="26" t="s">
        <v>29</v>
      </c>
      <c r="O269" s="26" t="s">
        <v>2954</v>
      </c>
      <c r="P269" s="26" t="s">
        <v>2955</v>
      </c>
      <c r="Q269" s="29">
        <v>44487</v>
      </c>
      <c r="R269" s="26" t="s">
        <v>112</v>
      </c>
      <c r="S269" s="1">
        <v>433033</v>
      </c>
      <c r="T269" s="1" t="s">
        <v>2956</v>
      </c>
      <c r="U269" s="1" t="str">
        <f>IF(COUNTIF('Dinçer Araçları - 40 Fiorino'!$A$2:$A$41,Table1[[#This Row],[Plaka]])&gt;0,"Dinçer 40","-")</f>
        <v>-</v>
      </c>
      <c r="V269" s="1" t="str">
        <f>IF(COUNTIF('Dinçer Araçları - 100 Fiorino'!$A$2:$A$101,Table1[[#This Row],[Plaka]])&gt;0,"Dinçer 100","-")</f>
        <v>-</v>
      </c>
      <c r="W269" s="5" t="str">
        <f>IF(COUNTIF(Table3[PLAKA],Table1[[#This Row],[Plaka]])&gt;0,"Dinçer Motosiklet","-")</f>
        <v>-</v>
      </c>
    </row>
    <row r="270" spans="1:23" x14ac:dyDescent="0.2">
      <c r="A270" s="21" t="s">
        <v>3372</v>
      </c>
      <c r="B270" s="26" t="s">
        <v>3355</v>
      </c>
      <c r="C270" s="26" t="s">
        <v>3356</v>
      </c>
      <c r="D270" s="26" t="s">
        <v>23</v>
      </c>
      <c r="E270" s="10">
        <v>43489</v>
      </c>
      <c r="F270" s="10">
        <v>43546</v>
      </c>
      <c r="G270" s="26" t="s">
        <v>3356</v>
      </c>
      <c r="H270" s="26" t="s">
        <v>24</v>
      </c>
      <c r="I270" s="26" t="s">
        <v>25</v>
      </c>
      <c r="J270" s="26" t="s">
        <v>26</v>
      </c>
      <c r="K270" s="26">
        <v>2018</v>
      </c>
      <c r="L270" s="26" t="s">
        <v>27</v>
      </c>
      <c r="M270" s="26" t="s">
        <v>28</v>
      </c>
      <c r="N270" s="26" t="s">
        <v>29</v>
      </c>
      <c r="O270" s="26" t="s">
        <v>3373</v>
      </c>
      <c r="P270" s="26" t="s">
        <v>3374</v>
      </c>
      <c r="Q270" s="29">
        <v>44361</v>
      </c>
      <c r="R270" s="26" t="s">
        <v>312</v>
      </c>
      <c r="S270" s="1">
        <v>429144</v>
      </c>
      <c r="T270" s="1" t="s">
        <v>3375</v>
      </c>
      <c r="U270" s="1" t="str">
        <f>IF(COUNTIF('Dinçer Araçları - 40 Fiorino'!$A$2:$A$41,Table1[[#This Row],[Plaka]])&gt;0,"Dinçer 40","-")</f>
        <v>-</v>
      </c>
      <c r="V270" s="1" t="str">
        <f>IF(COUNTIF('Dinçer Araçları - 100 Fiorino'!$A$2:$A$101,Table1[[#This Row],[Plaka]])&gt;0,"Dinçer 100","-")</f>
        <v>-</v>
      </c>
      <c r="W270" s="5" t="str">
        <f>IF(COUNTIF(Table3[PLAKA],Table1[[#This Row],[Plaka]])&gt;0,"Dinçer Motosiklet","-")</f>
        <v>-</v>
      </c>
    </row>
    <row r="271" spans="1:23" x14ac:dyDescent="0.2">
      <c r="A271" s="21" t="s">
        <v>6690</v>
      </c>
      <c r="B271" s="26" t="s">
        <v>6652</v>
      </c>
      <c r="C271" s="26" t="s">
        <v>4858</v>
      </c>
      <c r="D271" s="26" t="s">
        <v>23</v>
      </c>
      <c r="E271" s="10">
        <v>43489</v>
      </c>
      <c r="F271" s="10">
        <v>43489</v>
      </c>
      <c r="G271" s="26" t="s">
        <v>4858</v>
      </c>
      <c r="H271" s="26" t="s">
        <v>24</v>
      </c>
      <c r="I271" s="26" t="s">
        <v>25</v>
      </c>
      <c r="J271" s="26" t="s">
        <v>26</v>
      </c>
      <c r="K271" s="26">
        <v>2018</v>
      </c>
      <c r="L271" s="26" t="s">
        <v>27</v>
      </c>
      <c r="M271" s="26" t="s">
        <v>28</v>
      </c>
      <c r="N271" s="26" t="s">
        <v>29</v>
      </c>
      <c r="O271" s="26" t="s">
        <v>6691</v>
      </c>
      <c r="P271" s="26" t="s">
        <v>7778</v>
      </c>
      <c r="Q271" s="29">
        <v>44487</v>
      </c>
      <c r="R271" s="26" t="s">
        <v>312</v>
      </c>
      <c r="S271" s="1">
        <v>427592</v>
      </c>
      <c r="T271" s="1" t="s">
        <v>6692</v>
      </c>
      <c r="U271" s="1" t="str">
        <f>IF(COUNTIF('Dinçer Araçları - 40 Fiorino'!$A$2:$A$41,Table1[[#This Row],[Plaka]])&gt;0,"Dinçer 40","-")</f>
        <v>-</v>
      </c>
      <c r="V271" s="1" t="str">
        <f>IF(COUNTIF('Dinçer Araçları - 100 Fiorino'!$A$2:$A$101,Table1[[#This Row],[Plaka]])&gt;0,"Dinçer 100","-")</f>
        <v>-</v>
      </c>
      <c r="W271" s="5" t="str">
        <f>IF(COUNTIF(Table3[PLAKA],Table1[[#This Row],[Plaka]])&gt;0,"Dinçer Motosiklet","-")</f>
        <v>-</v>
      </c>
    </row>
    <row r="272" spans="1:23" x14ac:dyDescent="0.2">
      <c r="A272" s="21" t="s">
        <v>6687</v>
      </c>
      <c r="B272" s="26" t="s">
        <v>6652</v>
      </c>
      <c r="C272" s="26" t="s">
        <v>4858</v>
      </c>
      <c r="D272" s="26" t="s">
        <v>23</v>
      </c>
      <c r="E272" s="10">
        <v>43489</v>
      </c>
      <c r="F272" s="10">
        <v>43489</v>
      </c>
      <c r="G272" s="26" t="s">
        <v>4858</v>
      </c>
      <c r="H272" s="26" t="s">
        <v>24</v>
      </c>
      <c r="I272" s="26" t="s">
        <v>25</v>
      </c>
      <c r="J272" s="26" t="s">
        <v>26</v>
      </c>
      <c r="K272" s="26">
        <v>2018</v>
      </c>
      <c r="L272" s="26" t="s">
        <v>27</v>
      </c>
      <c r="M272" s="26" t="s">
        <v>28</v>
      </c>
      <c r="N272" s="26" t="s">
        <v>29</v>
      </c>
      <c r="O272" s="26" t="s">
        <v>6688</v>
      </c>
      <c r="P272" s="26" t="s">
        <v>7779</v>
      </c>
      <c r="Q272" s="29">
        <v>44487</v>
      </c>
      <c r="R272" s="26" t="s">
        <v>312</v>
      </c>
      <c r="S272" s="1">
        <v>427595</v>
      </c>
      <c r="T272" s="1" t="s">
        <v>6689</v>
      </c>
      <c r="U272" s="1" t="str">
        <f>IF(COUNTIF('Dinçer Araçları - 40 Fiorino'!$A$2:$A$41,Table1[[#This Row],[Plaka]])&gt;0,"Dinçer 40","-")</f>
        <v>-</v>
      </c>
      <c r="V272" s="1" t="str">
        <f>IF(COUNTIF('Dinçer Araçları - 100 Fiorino'!$A$2:$A$101,Table1[[#This Row],[Plaka]])&gt;0,"Dinçer 100","-")</f>
        <v>-</v>
      </c>
      <c r="W272" s="5" t="str">
        <f>IF(COUNTIF(Table3[PLAKA],Table1[[#This Row],[Plaka]])&gt;0,"Dinçer Motosiklet","-")</f>
        <v>-</v>
      </c>
    </row>
    <row r="273" spans="1:23" x14ac:dyDescent="0.2">
      <c r="A273" s="21" t="s">
        <v>6684</v>
      </c>
      <c r="B273" s="26" t="s">
        <v>6652</v>
      </c>
      <c r="C273" s="26" t="s">
        <v>4858</v>
      </c>
      <c r="D273" s="26" t="s">
        <v>23</v>
      </c>
      <c r="E273" s="10">
        <v>43489</v>
      </c>
      <c r="F273" s="10">
        <v>43489</v>
      </c>
      <c r="G273" s="26" t="s">
        <v>4858</v>
      </c>
      <c r="H273" s="26" t="s">
        <v>24</v>
      </c>
      <c r="I273" s="26" t="s">
        <v>25</v>
      </c>
      <c r="J273" s="26" t="s">
        <v>26</v>
      </c>
      <c r="K273" s="26">
        <v>2018</v>
      </c>
      <c r="L273" s="26" t="s">
        <v>27</v>
      </c>
      <c r="M273" s="26" t="s">
        <v>28</v>
      </c>
      <c r="N273" s="26" t="s">
        <v>29</v>
      </c>
      <c r="O273" s="26" t="s">
        <v>6685</v>
      </c>
      <c r="P273" s="26" t="s">
        <v>7780</v>
      </c>
      <c r="Q273" s="29">
        <v>44487</v>
      </c>
      <c r="R273" s="26" t="s">
        <v>312</v>
      </c>
      <c r="S273" s="1">
        <v>427593</v>
      </c>
      <c r="T273" s="1" t="s">
        <v>6686</v>
      </c>
      <c r="U273" s="1" t="str">
        <f>IF(COUNTIF('Dinçer Araçları - 40 Fiorino'!$A$2:$A$41,Table1[[#This Row],[Plaka]])&gt;0,"Dinçer 40","-")</f>
        <v>-</v>
      </c>
      <c r="V273" s="1" t="str">
        <f>IF(COUNTIF('Dinçer Araçları - 100 Fiorino'!$A$2:$A$101,Table1[[#This Row],[Plaka]])&gt;0,"Dinçer 100","-")</f>
        <v>-</v>
      </c>
      <c r="W273" s="5" t="str">
        <f>IF(COUNTIF(Table3[PLAKA],Table1[[#This Row],[Plaka]])&gt;0,"Dinçer Motosiklet","-")</f>
        <v>-</v>
      </c>
    </row>
    <row r="274" spans="1:23" x14ac:dyDescent="0.2">
      <c r="A274" s="21" t="s">
        <v>6681</v>
      </c>
      <c r="B274" s="26" t="s">
        <v>6652</v>
      </c>
      <c r="C274" s="26" t="s">
        <v>4858</v>
      </c>
      <c r="D274" s="26" t="s">
        <v>23</v>
      </c>
      <c r="E274" s="10">
        <v>43489</v>
      </c>
      <c r="F274" s="10">
        <v>43489</v>
      </c>
      <c r="G274" s="26" t="s">
        <v>4858</v>
      </c>
      <c r="H274" s="26" t="s">
        <v>24</v>
      </c>
      <c r="I274" s="26" t="s">
        <v>25</v>
      </c>
      <c r="J274" s="26" t="s">
        <v>26</v>
      </c>
      <c r="K274" s="26">
        <v>2018</v>
      </c>
      <c r="L274" s="26" t="s">
        <v>27</v>
      </c>
      <c r="M274" s="26" t="s">
        <v>28</v>
      </c>
      <c r="N274" s="26" t="s">
        <v>29</v>
      </c>
      <c r="O274" s="26" t="s">
        <v>6682</v>
      </c>
      <c r="P274" s="26" t="s">
        <v>7781</v>
      </c>
      <c r="Q274" s="29">
        <v>44487</v>
      </c>
      <c r="R274" s="26" t="s">
        <v>312</v>
      </c>
      <c r="S274" s="1">
        <v>427591</v>
      </c>
      <c r="T274" s="1" t="s">
        <v>6683</v>
      </c>
      <c r="U274" s="1" t="str">
        <f>IF(COUNTIF('Dinçer Araçları - 40 Fiorino'!$A$2:$A$41,Table1[[#This Row],[Plaka]])&gt;0,"Dinçer 40","-")</f>
        <v>-</v>
      </c>
      <c r="V274" s="1" t="str">
        <f>IF(COUNTIF('Dinçer Araçları - 100 Fiorino'!$A$2:$A$101,Table1[[#This Row],[Plaka]])&gt;0,"Dinçer 100","-")</f>
        <v>-</v>
      </c>
      <c r="W274" s="5" t="str">
        <f>IF(COUNTIF(Table3[PLAKA],Table1[[#This Row],[Plaka]])&gt;0,"Dinçer Motosiklet","-")</f>
        <v>-</v>
      </c>
    </row>
    <row r="275" spans="1:23" x14ac:dyDescent="0.2">
      <c r="A275" s="21" t="s">
        <v>6678</v>
      </c>
      <c r="B275" s="26" t="s">
        <v>6652</v>
      </c>
      <c r="C275" s="26" t="s">
        <v>4858</v>
      </c>
      <c r="D275" s="26" t="s">
        <v>23</v>
      </c>
      <c r="E275" s="10">
        <v>43489</v>
      </c>
      <c r="F275" s="10">
        <v>43489</v>
      </c>
      <c r="G275" s="26" t="s">
        <v>4858</v>
      </c>
      <c r="H275" s="26" t="s">
        <v>24</v>
      </c>
      <c r="I275" s="26" t="s">
        <v>25</v>
      </c>
      <c r="J275" s="26" t="s">
        <v>26</v>
      </c>
      <c r="K275" s="26">
        <v>2018</v>
      </c>
      <c r="L275" s="26" t="s">
        <v>27</v>
      </c>
      <c r="M275" s="26" t="s">
        <v>28</v>
      </c>
      <c r="N275" s="26" t="s">
        <v>29</v>
      </c>
      <c r="O275" s="26" t="s">
        <v>6679</v>
      </c>
      <c r="P275" s="26" t="s">
        <v>7782</v>
      </c>
      <c r="Q275" s="29">
        <v>44487</v>
      </c>
      <c r="R275" s="26" t="s">
        <v>312</v>
      </c>
      <c r="S275" s="1">
        <v>427590</v>
      </c>
      <c r="T275" s="1" t="s">
        <v>6680</v>
      </c>
      <c r="U275" s="1" t="str">
        <f>IF(COUNTIF('Dinçer Araçları - 40 Fiorino'!$A$2:$A$41,Table1[[#This Row],[Plaka]])&gt;0,"Dinçer 40","-")</f>
        <v>-</v>
      </c>
      <c r="V275" s="1" t="str">
        <f>IF(COUNTIF('Dinçer Araçları - 100 Fiorino'!$A$2:$A$101,Table1[[#This Row],[Plaka]])&gt;0,"Dinçer 100","-")</f>
        <v>-</v>
      </c>
      <c r="W275" s="5" t="str">
        <f>IF(COUNTIF(Table3[PLAKA],Table1[[#This Row],[Plaka]])&gt;0,"Dinçer Motosiklet","-")</f>
        <v>-</v>
      </c>
    </row>
    <row r="276" spans="1:23" x14ac:dyDescent="0.2">
      <c r="A276" s="21" t="s">
        <v>6616</v>
      </c>
      <c r="B276" s="26" t="s">
        <v>6592</v>
      </c>
      <c r="C276" s="26" t="s">
        <v>6597</v>
      </c>
      <c r="D276" s="26" t="s">
        <v>23</v>
      </c>
      <c r="E276" s="10">
        <v>43493</v>
      </c>
      <c r="F276" s="10">
        <v>43577</v>
      </c>
      <c r="G276" s="26" t="s">
        <v>6597</v>
      </c>
      <c r="H276" s="26" t="s">
        <v>24</v>
      </c>
      <c r="I276" s="26" t="s">
        <v>25</v>
      </c>
      <c r="J276" s="26" t="s">
        <v>26</v>
      </c>
      <c r="K276" s="26">
        <v>2018</v>
      </c>
      <c r="L276" s="26" t="s">
        <v>27</v>
      </c>
      <c r="M276" s="26" t="s">
        <v>28</v>
      </c>
      <c r="N276" s="26" t="s">
        <v>29</v>
      </c>
      <c r="O276" s="26" t="s">
        <v>6617</v>
      </c>
      <c r="P276" s="26" t="s">
        <v>6618</v>
      </c>
      <c r="Q276" s="29">
        <v>44327</v>
      </c>
      <c r="R276" s="26" t="s">
        <v>112</v>
      </c>
      <c r="S276" s="1">
        <v>433039</v>
      </c>
      <c r="T276" s="1" t="s">
        <v>6619</v>
      </c>
      <c r="U276" s="1" t="str">
        <f>IF(COUNTIF('Dinçer Araçları - 40 Fiorino'!$A$2:$A$41,Table1[[#This Row],[Plaka]])&gt;0,"Dinçer 40","-")</f>
        <v>-</v>
      </c>
      <c r="V276" s="1" t="str">
        <f>IF(COUNTIF('Dinçer Araçları - 100 Fiorino'!$A$2:$A$101,Table1[[#This Row],[Plaka]])&gt;0,"Dinçer 100","-")</f>
        <v>-</v>
      </c>
      <c r="W276" s="5" t="str">
        <f>IF(COUNTIF(Table3[PLAKA],Table1[[#This Row],[Plaka]])&gt;0,"Dinçer Motosiklet","-")</f>
        <v>-</v>
      </c>
    </row>
    <row r="277" spans="1:23" x14ac:dyDescent="0.2">
      <c r="A277" s="21" t="s">
        <v>4821</v>
      </c>
      <c r="B277" s="26" t="s">
        <v>4798</v>
      </c>
      <c r="C277" s="26" t="s">
        <v>4714</v>
      </c>
      <c r="D277" s="26" t="s">
        <v>23</v>
      </c>
      <c r="E277" s="10">
        <v>43493</v>
      </c>
      <c r="F277" s="10">
        <v>43564</v>
      </c>
      <c r="G277" s="26" t="s">
        <v>4714</v>
      </c>
      <c r="H277" s="26" t="s">
        <v>24</v>
      </c>
      <c r="I277" s="26" t="s">
        <v>25</v>
      </c>
      <c r="J277" s="26" t="s">
        <v>26</v>
      </c>
      <c r="K277" s="26">
        <v>2018</v>
      </c>
      <c r="L277" s="26" t="s">
        <v>27</v>
      </c>
      <c r="M277" s="26" t="s">
        <v>28</v>
      </c>
      <c r="N277" s="26" t="s">
        <v>29</v>
      </c>
      <c r="O277" s="26" t="s">
        <v>4822</v>
      </c>
      <c r="P277" s="26" t="s">
        <v>4823</v>
      </c>
      <c r="Q277" s="29">
        <v>44327</v>
      </c>
      <c r="R277" s="26" t="s">
        <v>312</v>
      </c>
      <c r="S277" s="1">
        <v>429660</v>
      </c>
      <c r="T277" s="1" t="s">
        <v>4824</v>
      </c>
      <c r="U277" s="1" t="str">
        <f>IF(COUNTIF('Dinçer Araçları - 40 Fiorino'!$A$2:$A$41,Table1[[#This Row],[Plaka]])&gt;0,"Dinçer 40","-")</f>
        <v>-</v>
      </c>
      <c r="V277" s="1" t="str">
        <f>IF(COUNTIF('Dinçer Araçları - 100 Fiorino'!$A$2:$A$101,Table1[[#This Row],[Plaka]])&gt;0,"Dinçer 100","-")</f>
        <v>-</v>
      </c>
      <c r="W277" s="5" t="str">
        <f>IF(COUNTIF(Table3[PLAKA],Table1[[#This Row],[Plaka]])&gt;0,"Dinçer Motosiklet","-")</f>
        <v>-</v>
      </c>
    </row>
    <row r="278" spans="1:23" x14ac:dyDescent="0.2">
      <c r="A278" s="21" t="s">
        <v>855</v>
      </c>
      <c r="B278" s="26" t="s">
        <v>839</v>
      </c>
      <c r="C278" s="26" t="s">
        <v>769</v>
      </c>
      <c r="D278" s="26" t="s">
        <v>23</v>
      </c>
      <c r="E278" s="10">
        <v>43493</v>
      </c>
      <c r="F278" s="10">
        <v>43538</v>
      </c>
      <c r="G278" s="26" t="s">
        <v>769</v>
      </c>
      <c r="H278" s="26" t="s">
        <v>24</v>
      </c>
      <c r="I278" s="26" t="s">
        <v>25</v>
      </c>
      <c r="J278" s="26" t="s">
        <v>26</v>
      </c>
      <c r="K278" s="26">
        <v>2018</v>
      </c>
      <c r="L278" s="26" t="s">
        <v>27</v>
      </c>
      <c r="M278" s="26" t="s">
        <v>28</v>
      </c>
      <c r="N278" s="26" t="s">
        <v>29</v>
      </c>
      <c r="O278" s="26" t="s">
        <v>856</v>
      </c>
      <c r="P278" s="26" t="s">
        <v>857</v>
      </c>
      <c r="Q278" s="29">
        <v>44487</v>
      </c>
      <c r="R278" s="26" t="s">
        <v>312</v>
      </c>
      <c r="S278" s="1">
        <v>428826</v>
      </c>
      <c r="T278" s="1" t="s">
        <v>858</v>
      </c>
      <c r="U278" s="1" t="str">
        <f>IF(COUNTIF('Dinçer Araçları - 40 Fiorino'!$A$2:$A$41,Table1[[#This Row],[Plaka]])&gt;0,"Dinçer 40","-")</f>
        <v>-</v>
      </c>
      <c r="V278" s="1" t="str">
        <f>IF(COUNTIF('Dinçer Araçları - 100 Fiorino'!$A$2:$A$101,Table1[[#This Row],[Plaka]])&gt;0,"Dinçer 100","-")</f>
        <v>-</v>
      </c>
      <c r="W278" s="5" t="str">
        <f>IF(COUNTIF(Table3[PLAKA],Table1[[#This Row],[Plaka]])&gt;0,"Dinçer Motosiklet","-")</f>
        <v>-</v>
      </c>
    </row>
    <row r="279" spans="1:23" x14ac:dyDescent="0.2">
      <c r="A279" s="21" t="s">
        <v>3294</v>
      </c>
      <c r="B279" s="26" t="s">
        <v>3285</v>
      </c>
      <c r="C279" s="26" t="s">
        <v>3286</v>
      </c>
      <c r="D279" s="26" t="s">
        <v>23</v>
      </c>
      <c r="E279" s="10">
        <v>43493</v>
      </c>
      <c r="F279" s="10">
        <v>43543</v>
      </c>
      <c r="G279" s="26" t="s">
        <v>3286</v>
      </c>
      <c r="H279" s="26" t="s">
        <v>24</v>
      </c>
      <c r="I279" s="26" t="s">
        <v>25</v>
      </c>
      <c r="J279" s="26" t="s">
        <v>26</v>
      </c>
      <c r="K279" s="26">
        <v>2018</v>
      </c>
      <c r="L279" s="26" t="s">
        <v>27</v>
      </c>
      <c r="M279" s="26" t="s">
        <v>28</v>
      </c>
      <c r="N279" s="26" t="s">
        <v>29</v>
      </c>
      <c r="O279" s="26" t="s">
        <v>3295</v>
      </c>
      <c r="P279" s="26" t="s">
        <v>3296</v>
      </c>
      <c r="Q279" s="29">
        <v>44358</v>
      </c>
      <c r="R279" s="26" t="s">
        <v>312</v>
      </c>
      <c r="S279" s="1">
        <v>428988</v>
      </c>
      <c r="T279" s="1" t="s">
        <v>3297</v>
      </c>
      <c r="U279" s="1" t="str">
        <f>IF(COUNTIF('Dinçer Araçları - 40 Fiorino'!$A$2:$A$41,Table1[[#This Row],[Plaka]])&gt;0,"Dinçer 40","-")</f>
        <v>-</v>
      </c>
      <c r="V279" s="1" t="str">
        <f>IF(COUNTIF('Dinçer Araçları - 100 Fiorino'!$A$2:$A$101,Table1[[#This Row],[Plaka]])&gt;0,"Dinçer 100","-")</f>
        <v>-</v>
      </c>
      <c r="W279" s="5" t="str">
        <f>IF(COUNTIF(Table3[PLAKA],Table1[[#This Row],[Plaka]])&gt;0,"Dinçer Motosiklet","-")</f>
        <v>-</v>
      </c>
    </row>
    <row r="280" spans="1:23" x14ac:dyDescent="0.2">
      <c r="A280" s="21" t="s">
        <v>5595</v>
      </c>
      <c r="B280" s="26" t="s">
        <v>5574</v>
      </c>
      <c r="C280" s="26" t="s">
        <v>5575</v>
      </c>
      <c r="D280" s="26" t="s">
        <v>23</v>
      </c>
      <c r="E280" s="10">
        <v>43493</v>
      </c>
      <c r="F280" s="10">
        <v>43546</v>
      </c>
      <c r="G280" s="26" t="s">
        <v>5575</v>
      </c>
      <c r="H280" s="26" t="s">
        <v>24</v>
      </c>
      <c r="I280" s="26" t="s">
        <v>25</v>
      </c>
      <c r="J280" s="26" t="s">
        <v>26</v>
      </c>
      <c r="K280" s="26">
        <v>2018</v>
      </c>
      <c r="L280" s="26" t="s">
        <v>27</v>
      </c>
      <c r="M280" s="26" t="s">
        <v>28</v>
      </c>
      <c r="N280" s="26" t="s">
        <v>29</v>
      </c>
      <c r="O280" s="26" t="s">
        <v>5596</v>
      </c>
      <c r="P280" s="26" t="s">
        <v>5597</v>
      </c>
      <c r="Q280" s="29">
        <v>44312</v>
      </c>
      <c r="R280" s="26" t="s">
        <v>312</v>
      </c>
      <c r="S280" s="1">
        <v>429150</v>
      </c>
      <c r="T280" s="1" t="s">
        <v>5598</v>
      </c>
      <c r="U280" s="1" t="str">
        <f>IF(COUNTIF('Dinçer Araçları - 40 Fiorino'!$A$2:$A$41,Table1[[#This Row],[Plaka]])&gt;0,"Dinçer 40","-")</f>
        <v>-</v>
      </c>
      <c r="V280" s="1" t="str">
        <f>IF(COUNTIF('Dinçer Araçları - 100 Fiorino'!$A$2:$A$101,Table1[[#This Row],[Plaka]])&gt;0,"Dinçer 100","-")</f>
        <v>-</v>
      </c>
      <c r="W280" s="5" t="str">
        <f>IF(COUNTIF(Table3[PLAKA],Table1[[#This Row],[Plaka]])&gt;0,"Dinçer Motosiklet","-")</f>
        <v>-</v>
      </c>
    </row>
    <row r="281" spans="1:23" x14ac:dyDescent="0.2">
      <c r="A281" s="21" t="s">
        <v>3298</v>
      </c>
      <c r="B281" s="26" t="s">
        <v>3285</v>
      </c>
      <c r="C281" s="26" t="s">
        <v>3286</v>
      </c>
      <c r="D281" s="26" t="s">
        <v>23</v>
      </c>
      <c r="E281" s="10">
        <v>43493</v>
      </c>
      <c r="F281" s="10">
        <v>43543</v>
      </c>
      <c r="G281" s="26" t="s">
        <v>3286</v>
      </c>
      <c r="H281" s="26" t="s">
        <v>24</v>
      </c>
      <c r="I281" s="26" t="s">
        <v>25</v>
      </c>
      <c r="J281" s="26" t="s">
        <v>26</v>
      </c>
      <c r="K281" s="26">
        <v>2018</v>
      </c>
      <c r="L281" s="26" t="s">
        <v>27</v>
      </c>
      <c r="M281" s="26" t="s">
        <v>28</v>
      </c>
      <c r="N281" s="26" t="s">
        <v>29</v>
      </c>
      <c r="O281" s="26" t="s">
        <v>3299</v>
      </c>
      <c r="P281" s="26" t="s">
        <v>3300</v>
      </c>
      <c r="Q281" s="29">
        <v>44312</v>
      </c>
      <c r="R281" s="26" t="s">
        <v>312</v>
      </c>
      <c r="S281" s="1">
        <v>428975</v>
      </c>
      <c r="T281" s="1" t="s">
        <v>3301</v>
      </c>
      <c r="U281" s="1" t="str">
        <f>IF(COUNTIF('Dinçer Araçları - 40 Fiorino'!$A$2:$A$41,Table1[[#This Row],[Plaka]])&gt;0,"Dinçer 40","-")</f>
        <v>-</v>
      </c>
      <c r="V281" s="1" t="str">
        <f>IF(COUNTIF('Dinçer Araçları - 100 Fiorino'!$A$2:$A$101,Table1[[#This Row],[Plaka]])&gt;0,"Dinçer 100","-")</f>
        <v>-</v>
      </c>
      <c r="W281" s="5" t="str">
        <f>IF(COUNTIF(Table3[PLAKA],Table1[[#This Row],[Plaka]])&gt;0,"Dinçer Motosiklet","-")</f>
        <v>-</v>
      </c>
    </row>
    <row r="282" spans="1:23" x14ac:dyDescent="0.2">
      <c r="A282" s="21" t="s">
        <v>722</v>
      </c>
      <c r="B282" s="26" t="s">
        <v>723</v>
      </c>
      <c r="C282" s="26" t="s">
        <v>724</v>
      </c>
      <c r="D282" s="26" t="s">
        <v>23</v>
      </c>
      <c r="E282" s="10">
        <v>40914</v>
      </c>
      <c r="F282" s="10">
        <v>43867</v>
      </c>
      <c r="G282" s="26" t="s">
        <v>724</v>
      </c>
      <c r="H282" s="26" t="s">
        <v>24</v>
      </c>
      <c r="I282" s="26" t="s">
        <v>725</v>
      </c>
      <c r="J282" s="26" t="s">
        <v>529</v>
      </c>
      <c r="K282" s="26">
        <v>2012</v>
      </c>
      <c r="L282" s="26" t="s">
        <v>27</v>
      </c>
      <c r="M282" s="26" t="s">
        <v>28</v>
      </c>
      <c r="N282" s="26" t="s">
        <v>205</v>
      </c>
      <c r="O282" s="26" t="s">
        <v>726</v>
      </c>
      <c r="P282" s="26" t="s">
        <v>727</v>
      </c>
      <c r="Q282" s="29">
        <v>44214</v>
      </c>
      <c r="R282" s="26" t="s">
        <v>208</v>
      </c>
      <c r="S282" s="1">
        <v>940857</v>
      </c>
      <c r="T282" s="1" t="s">
        <v>728</v>
      </c>
      <c r="U282" s="1" t="str">
        <f>IF(COUNTIF('Dinçer Araçları - 40 Fiorino'!$A$2:$A$41,Table1[[#This Row],[Plaka]])&gt;0,"Dinçer 40","-")</f>
        <v>-</v>
      </c>
      <c r="V282" s="1" t="str">
        <f>IF(COUNTIF('Dinçer Araçları - 100 Fiorino'!$A$2:$A$101,Table1[[#This Row],[Plaka]])&gt;0,"Dinçer 100","-")</f>
        <v>-</v>
      </c>
      <c r="W282" s="5" t="str">
        <f>IF(COUNTIF(Table3[PLAKA],Table1[[#This Row],[Plaka]])&gt;0,"Dinçer Motosiklet","-")</f>
        <v>-</v>
      </c>
    </row>
    <row r="283" spans="1:23" x14ac:dyDescent="0.2">
      <c r="A283" s="21" t="s">
        <v>3434</v>
      </c>
      <c r="B283" s="26" t="s">
        <v>3421</v>
      </c>
      <c r="C283" s="26" t="s">
        <v>3422</v>
      </c>
      <c r="D283" s="26" t="s">
        <v>23</v>
      </c>
      <c r="E283" s="10">
        <v>43496</v>
      </c>
      <c r="F283" s="10">
        <v>43546</v>
      </c>
      <c r="G283" s="26" t="s">
        <v>3422</v>
      </c>
      <c r="H283" s="26" t="s">
        <v>24</v>
      </c>
      <c r="I283" s="26" t="s">
        <v>25</v>
      </c>
      <c r="J283" s="26" t="s">
        <v>26</v>
      </c>
      <c r="K283" s="26">
        <v>2018</v>
      </c>
      <c r="L283" s="26" t="s">
        <v>27</v>
      </c>
      <c r="M283" s="26" t="s">
        <v>28</v>
      </c>
      <c r="N283" s="26" t="s">
        <v>29</v>
      </c>
      <c r="O283" s="26" t="s">
        <v>3435</v>
      </c>
      <c r="P283" s="26" t="s">
        <v>3436</v>
      </c>
      <c r="Q283" s="29">
        <v>44487</v>
      </c>
      <c r="R283" s="26" t="s">
        <v>312</v>
      </c>
      <c r="S283" s="1">
        <v>429167</v>
      </c>
      <c r="T283" s="1" t="s">
        <v>3437</v>
      </c>
      <c r="U283" s="1" t="str">
        <f>IF(COUNTIF('Dinçer Araçları - 40 Fiorino'!$A$2:$A$41,Table1[[#This Row],[Plaka]])&gt;0,"Dinçer 40","-")</f>
        <v>-</v>
      </c>
      <c r="V283" s="1" t="str">
        <f>IF(COUNTIF('Dinçer Araçları - 100 Fiorino'!$A$2:$A$101,Table1[[#This Row],[Plaka]])&gt;0,"Dinçer 100","-")</f>
        <v>-</v>
      </c>
      <c r="W283" s="5" t="str">
        <f>IF(COUNTIF(Table3[PLAKA],Table1[[#This Row],[Plaka]])&gt;0,"Dinçer Motosiklet","-")</f>
        <v>-</v>
      </c>
    </row>
    <row r="284" spans="1:23" x14ac:dyDescent="0.2">
      <c r="A284" s="21" t="s">
        <v>5599</v>
      </c>
      <c r="B284" s="26" t="s">
        <v>5574</v>
      </c>
      <c r="C284" s="26" t="s">
        <v>5575</v>
      </c>
      <c r="D284" s="26" t="s">
        <v>23</v>
      </c>
      <c r="E284" s="10">
        <v>43496</v>
      </c>
      <c r="F284" s="10">
        <v>43613</v>
      </c>
      <c r="G284" s="26" t="s">
        <v>5575</v>
      </c>
      <c r="H284" s="26" t="s">
        <v>24</v>
      </c>
      <c r="I284" s="26" t="s">
        <v>25</v>
      </c>
      <c r="J284" s="26" t="s">
        <v>26</v>
      </c>
      <c r="K284" s="26">
        <v>2018</v>
      </c>
      <c r="L284" s="26" t="s">
        <v>27</v>
      </c>
      <c r="M284" s="26" t="s">
        <v>28</v>
      </c>
      <c r="N284" s="26" t="s">
        <v>29</v>
      </c>
      <c r="O284" s="26" t="s">
        <v>5600</v>
      </c>
      <c r="P284" s="26" t="s">
        <v>5601</v>
      </c>
      <c r="Q284" s="29">
        <v>44449</v>
      </c>
      <c r="R284" s="26" t="s">
        <v>112</v>
      </c>
      <c r="S284" s="1">
        <v>434148</v>
      </c>
      <c r="T284" s="1" t="s">
        <v>5602</v>
      </c>
      <c r="U284" s="1" t="str">
        <f>IF(COUNTIF('Dinçer Araçları - 40 Fiorino'!$A$2:$A$41,Table1[[#This Row],[Plaka]])&gt;0,"Dinçer 40","-")</f>
        <v>-</v>
      </c>
      <c r="V284" s="1" t="str">
        <f>IF(COUNTIF('Dinçer Araçları - 100 Fiorino'!$A$2:$A$101,Table1[[#This Row],[Plaka]])&gt;0,"Dinçer 100","-")</f>
        <v>-</v>
      </c>
      <c r="W284" s="5" t="str">
        <f>IF(COUNTIF(Table3[PLAKA],Table1[[#This Row],[Plaka]])&gt;0,"Dinçer Motosiklet","-")</f>
        <v>-</v>
      </c>
    </row>
    <row r="285" spans="1:23" x14ac:dyDescent="0.2">
      <c r="A285" s="21" t="s">
        <v>1564</v>
      </c>
      <c r="B285" s="26" t="s">
        <v>1489</v>
      </c>
      <c r="C285" s="26" t="s">
        <v>1490</v>
      </c>
      <c r="D285" s="26" t="s">
        <v>23</v>
      </c>
      <c r="E285" s="10">
        <v>43496</v>
      </c>
      <c r="F285" s="10">
        <v>43564</v>
      </c>
      <c r="G285" s="26" t="s">
        <v>1490</v>
      </c>
      <c r="H285" s="26" t="s">
        <v>24</v>
      </c>
      <c r="I285" s="26" t="s">
        <v>25</v>
      </c>
      <c r="J285" s="26" t="s">
        <v>26</v>
      </c>
      <c r="K285" s="26">
        <v>2018</v>
      </c>
      <c r="L285" s="26" t="s">
        <v>27</v>
      </c>
      <c r="M285" s="26" t="s">
        <v>28</v>
      </c>
      <c r="N285" s="26" t="s">
        <v>29</v>
      </c>
      <c r="O285" s="26" t="s">
        <v>1565</v>
      </c>
      <c r="P285" s="26" t="s">
        <v>1566</v>
      </c>
      <c r="Q285" s="29">
        <v>44417</v>
      </c>
      <c r="R285" s="26" t="s">
        <v>312</v>
      </c>
      <c r="S285" s="1">
        <v>429665</v>
      </c>
      <c r="T285" s="1" t="s">
        <v>1567</v>
      </c>
      <c r="U285" s="1" t="str">
        <f>IF(COUNTIF('Dinçer Araçları - 40 Fiorino'!$A$2:$A$41,Table1[[#This Row],[Plaka]])&gt;0,"Dinçer 40","-")</f>
        <v>-</v>
      </c>
      <c r="V285" s="1" t="str">
        <f>IF(COUNTIF('Dinçer Araçları - 100 Fiorino'!$A$2:$A$101,Table1[[#This Row],[Plaka]])&gt;0,"Dinçer 100","-")</f>
        <v>-</v>
      </c>
      <c r="W285" s="5" t="str">
        <f>IF(COUNTIF(Table3[PLAKA],Table1[[#This Row],[Plaka]])&gt;0,"Dinçer Motosiklet","-")</f>
        <v>-</v>
      </c>
    </row>
    <row r="286" spans="1:23" x14ac:dyDescent="0.2">
      <c r="A286" s="21" t="s">
        <v>4149</v>
      </c>
      <c r="B286" s="26" t="s">
        <v>4144</v>
      </c>
      <c r="C286" s="26" t="s">
        <v>4145</v>
      </c>
      <c r="D286" s="26" t="s">
        <v>23</v>
      </c>
      <c r="E286" s="10">
        <v>43496</v>
      </c>
      <c r="F286" s="10">
        <v>43538</v>
      </c>
      <c r="G286" s="26" t="s">
        <v>4145</v>
      </c>
      <c r="H286" s="26" t="s">
        <v>24</v>
      </c>
      <c r="I286" s="26" t="s">
        <v>25</v>
      </c>
      <c r="J286" s="26" t="s">
        <v>26</v>
      </c>
      <c r="K286" s="26">
        <v>2018</v>
      </c>
      <c r="L286" s="26" t="s">
        <v>27</v>
      </c>
      <c r="M286" s="26" t="s">
        <v>28</v>
      </c>
      <c r="N286" s="26" t="s">
        <v>29</v>
      </c>
      <c r="O286" s="26" t="s">
        <v>4150</v>
      </c>
      <c r="P286" s="26" t="s">
        <v>4151</v>
      </c>
      <c r="Q286" s="29">
        <v>44449</v>
      </c>
      <c r="R286" s="26" t="s">
        <v>312</v>
      </c>
      <c r="S286" s="1">
        <v>428848</v>
      </c>
      <c r="T286" s="1" t="s">
        <v>4152</v>
      </c>
      <c r="U286" s="1" t="str">
        <f>IF(COUNTIF('Dinçer Araçları - 40 Fiorino'!$A$2:$A$41,Table1[[#This Row],[Plaka]])&gt;0,"Dinçer 40","-")</f>
        <v>-</v>
      </c>
      <c r="V286" s="1" t="str">
        <f>IF(COUNTIF('Dinçer Araçları - 100 Fiorino'!$A$2:$A$101,Table1[[#This Row],[Plaka]])&gt;0,"Dinçer 100","-")</f>
        <v>-</v>
      </c>
      <c r="W286" s="5" t="str">
        <f>IF(COUNTIF(Table3[PLAKA],Table1[[#This Row],[Plaka]])&gt;0,"Dinçer Motosiklet","-")</f>
        <v>-</v>
      </c>
    </row>
    <row r="287" spans="1:23" x14ac:dyDescent="0.2">
      <c r="A287" s="21" t="s">
        <v>3790</v>
      </c>
      <c r="B287" s="26" t="s">
        <v>3782</v>
      </c>
      <c r="C287" s="26" t="s">
        <v>3741</v>
      </c>
      <c r="D287" s="26" t="s">
        <v>23</v>
      </c>
      <c r="E287" s="10">
        <v>43496</v>
      </c>
      <c r="F287" s="10">
        <v>43538</v>
      </c>
      <c r="G287" s="26" t="s">
        <v>3741</v>
      </c>
      <c r="H287" s="26" t="s">
        <v>24</v>
      </c>
      <c r="I287" s="26" t="s">
        <v>25</v>
      </c>
      <c r="J287" s="26" t="s">
        <v>26</v>
      </c>
      <c r="K287" s="26">
        <v>2018</v>
      </c>
      <c r="L287" s="26" t="s">
        <v>27</v>
      </c>
      <c r="M287" s="26" t="s">
        <v>28</v>
      </c>
      <c r="N287" s="26" t="s">
        <v>29</v>
      </c>
      <c r="O287" s="26" t="s">
        <v>3791</v>
      </c>
      <c r="P287" s="26" t="s">
        <v>3792</v>
      </c>
      <c r="Q287" s="29">
        <v>44417</v>
      </c>
      <c r="R287" s="26" t="s">
        <v>312</v>
      </c>
      <c r="S287" s="1">
        <v>428845</v>
      </c>
      <c r="T287" s="1" t="s">
        <v>3793</v>
      </c>
      <c r="U287" s="1" t="str">
        <f>IF(COUNTIF('Dinçer Araçları - 40 Fiorino'!$A$2:$A$41,Table1[[#This Row],[Plaka]])&gt;0,"Dinçer 40","-")</f>
        <v>-</v>
      </c>
      <c r="V287" s="1" t="str">
        <f>IF(COUNTIF('Dinçer Araçları - 100 Fiorino'!$A$2:$A$101,Table1[[#This Row],[Plaka]])&gt;0,"Dinçer 100","-")</f>
        <v>-</v>
      </c>
      <c r="W287" s="5" t="str">
        <f>IF(COUNTIF(Table3[PLAKA],Table1[[#This Row],[Plaka]])&gt;0,"Dinçer Motosiklet","-")</f>
        <v>-</v>
      </c>
    </row>
    <row r="288" spans="1:23" x14ac:dyDescent="0.2">
      <c r="A288" s="21" t="s">
        <v>3745</v>
      </c>
      <c r="B288" s="26" t="s">
        <v>3740</v>
      </c>
      <c r="C288" s="26" t="s">
        <v>3741</v>
      </c>
      <c r="D288" s="26" t="s">
        <v>23</v>
      </c>
      <c r="E288" s="10">
        <v>43496</v>
      </c>
      <c r="F288" s="10">
        <v>43538</v>
      </c>
      <c r="G288" s="26" t="s">
        <v>3741</v>
      </c>
      <c r="H288" s="26" t="s">
        <v>24</v>
      </c>
      <c r="I288" s="26" t="s">
        <v>25</v>
      </c>
      <c r="J288" s="26" t="s">
        <v>26</v>
      </c>
      <c r="K288" s="26">
        <v>2018</v>
      </c>
      <c r="L288" s="26" t="s">
        <v>27</v>
      </c>
      <c r="M288" s="26" t="s">
        <v>28</v>
      </c>
      <c r="N288" s="26" t="s">
        <v>29</v>
      </c>
      <c r="O288" s="26" t="s">
        <v>3746</v>
      </c>
      <c r="P288" s="26" t="s">
        <v>3747</v>
      </c>
      <c r="Q288" s="29">
        <v>44487</v>
      </c>
      <c r="R288" s="26" t="s">
        <v>312</v>
      </c>
      <c r="S288" s="1">
        <v>428841</v>
      </c>
      <c r="T288" s="1" t="s">
        <v>3748</v>
      </c>
      <c r="U288" s="1" t="str">
        <f>IF(COUNTIF('Dinçer Araçları - 40 Fiorino'!$A$2:$A$41,Table1[[#This Row],[Plaka]])&gt;0,"Dinçer 40","-")</f>
        <v>-</v>
      </c>
      <c r="V288" s="1" t="str">
        <f>IF(COUNTIF('Dinçer Araçları - 100 Fiorino'!$A$2:$A$101,Table1[[#This Row],[Plaka]])&gt;0,"Dinçer 100","-")</f>
        <v>-</v>
      </c>
      <c r="W288" s="5" t="str">
        <f>IF(COUNTIF(Table3[PLAKA],Table1[[#This Row],[Plaka]])&gt;0,"Dinçer Motosiklet","-")</f>
        <v>-</v>
      </c>
    </row>
    <row r="289" spans="1:23" x14ac:dyDescent="0.2">
      <c r="A289" s="21" t="s">
        <v>4359</v>
      </c>
      <c r="B289" s="26" t="s">
        <v>4331</v>
      </c>
      <c r="C289" s="26" t="s">
        <v>4206</v>
      </c>
      <c r="D289" s="26" t="s">
        <v>23</v>
      </c>
      <c r="E289" s="10">
        <v>42132</v>
      </c>
      <c r="F289" s="10">
        <v>43504</v>
      </c>
      <c r="G289" s="26" t="s">
        <v>4206</v>
      </c>
      <c r="H289" s="26" t="s">
        <v>24</v>
      </c>
      <c r="I289" s="26" t="s">
        <v>529</v>
      </c>
      <c r="J289" s="26" t="s">
        <v>1052</v>
      </c>
      <c r="K289" s="26">
        <v>2015</v>
      </c>
      <c r="L289" s="26" t="s">
        <v>27</v>
      </c>
      <c r="M289" s="26" t="s">
        <v>28</v>
      </c>
      <c r="N289" s="26" t="s">
        <v>205</v>
      </c>
      <c r="O289" s="26" t="s">
        <v>4360</v>
      </c>
      <c r="P289" s="26" t="s">
        <v>7783</v>
      </c>
      <c r="Q289" s="29">
        <v>44042</v>
      </c>
      <c r="R289" s="26" t="s">
        <v>312</v>
      </c>
      <c r="S289" s="1">
        <v>320817</v>
      </c>
      <c r="T289" s="1" t="s">
        <v>4361</v>
      </c>
      <c r="U289" s="1" t="str">
        <f>IF(COUNTIF('Dinçer Araçları - 40 Fiorino'!$A$2:$A$41,Table1[[#This Row],[Plaka]])&gt;0,"Dinçer 40","-")</f>
        <v>-</v>
      </c>
      <c r="V289" s="1" t="str">
        <f>IF(COUNTIF('Dinçer Araçları - 100 Fiorino'!$A$2:$A$101,Table1[[#This Row],[Plaka]])&gt;0,"Dinçer 100","-")</f>
        <v>-</v>
      </c>
      <c r="W289" s="5" t="str">
        <f>IF(COUNTIF(Table3[PLAKA],Table1[[#This Row],[Plaka]])&gt;0,"Dinçer Motosiklet","-")</f>
        <v>-</v>
      </c>
    </row>
    <row r="290" spans="1:23" x14ac:dyDescent="0.2">
      <c r="A290" s="21" t="s">
        <v>4362</v>
      </c>
      <c r="B290" s="26" t="s">
        <v>4331</v>
      </c>
      <c r="C290" s="26" t="s">
        <v>4206</v>
      </c>
      <c r="D290" s="26" t="s">
        <v>23</v>
      </c>
      <c r="E290" s="10">
        <v>42129</v>
      </c>
      <c r="F290" s="10">
        <v>43507</v>
      </c>
      <c r="G290" s="26" t="s">
        <v>4206</v>
      </c>
      <c r="H290" s="26" t="s">
        <v>24</v>
      </c>
      <c r="I290" s="26" t="s">
        <v>529</v>
      </c>
      <c r="J290" s="26" t="s">
        <v>1052</v>
      </c>
      <c r="K290" s="26">
        <v>2015</v>
      </c>
      <c r="L290" s="26" t="s">
        <v>27</v>
      </c>
      <c r="M290" s="26" t="s">
        <v>28</v>
      </c>
      <c r="N290" s="26" t="s">
        <v>205</v>
      </c>
      <c r="O290" s="26" t="s">
        <v>4363</v>
      </c>
      <c r="P290" s="26" t="s">
        <v>7784</v>
      </c>
      <c r="Q290" s="29">
        <v>44082</v>
      </c>
      <c r="R290" s="26" t="s">
        <v>312</v>
      </c>
      <c r="S290" s="1">
        <v>427937</v>
      </c>
      <c r="T290" s="1" t="s">
        <v>4364</v>
      </c>
      <c r="U290" s="1" t="str">
        <f>IF(COUNTIF('Dinçer Araçları - 40 Fiorino'!$A$2:$A$41,Table1[[#This Row],[Plaka]])&gt;0,"Dinçer 40","-")</f>
        <v>-</v>
      </c>
      <c r="V290" s="1" t="str">
        <f>IF(COUNTIF('Dinçer Araçları - 100 Fiorino'!$A$2:$A$101,Table1[[#This Row],[Plaka]])&gt;0,"Dinçer 100","-")</f>
        <v>-</v>
      </c>
      <c r="W290" s="5" t="str">
        <f>IF(COUNTIF(Table3[PLAKA],Table1[[#This Row],[Plaka]])&gt;0,"Dinçer Motosiklet","-")</f>
        <v>-</v>
      </c>
    </row>
    <row r="291" spans="1:23" x14ac:dyDescent="0.2">
      <c r="A291" s="21" t="s">
        <v>4365</v>
      </c>
      <c r="B291" s="26" t="s">
        <v>4331</v>
      </c>
      <c r="C291" s="26" t="s">
        <v>4206</v>
      </c>
      <c r="D291" s="26" t="s">
        <v>23</v>
      </c>
      <c r="E291" s="10">
        <v>42129</v>
      </c>
      <c r="F291" s="10">
        <v>43507</v>
      </c>
      <c r="G291" s="26" t="s">
        <v>4206</v>
      </c>
      <c r="H291" s="26" t="s">
        <v>24</v>
      </c>
      <c r="I291" s="26" t="s">
        <v>529</v>
      </c>
      <c r="J291" s="26" t="s">
        <v>1052</v>
      </c>
      <c r="K291" s="26">
        <v>2015</v>
      </c>
      <c r="L291" s="26" t="s">
        <v>27</v>
      </c>
      <c r="M291" s="26" t="s">
        <v>28</v>
      </c>
      <c r="N291" s="26" t="s">
        <v>205</v>
      </c>
      <c r="O291" s="26" t="s">
        <v>4366</v>
      </c>
      <c r="P291" s="26" t="s">
        <v>7785</v>
      </c>
      <c r="Q291" s="29">
        <v>44084</v>
      </c>
      <c r="R291" s="26" t="s">
        <v>312</v>
      </c>
      <c r="S291" s="1">
        <v>427938</v>
      </c>
      <c r="T291" s="1" t="s">
        <v>4367</v>
      </c>
      <c r="U291" s="1" t="str">
        <f>IF(COUNTIF('Dinçer Araçları - 40 Fiorino'!$A$2:$A$41,Table1[[#This Row],[Plaka]])&gt;0,"Dinçer 40","-")</f>
        <v>-</v>
      </c>
      <c r="V291" s="1" t="str">
        <f>IF(COUNTIF('Dinçer Araçları - 100 Fiorino'!$A$2:$A$101,Table1[[#This Row],[Plaka]])&gt;0,"Dinçer 100","-")</f>
        <v>-</v>
      </c>
      <c r="W291" s="5" t="str">
        <f>IF(COUNTIF(Table3[PLAKA],Table1[[#This Row],[Plaka]])&gt;0,"Dinçer Motosiklet","-")</f>
        <v>-</v>
      </c>
    </row>
    <row r="292" spans="1:23" x14ac:dyDescent="0.2">
      <c r="A292" s="21" t="s">
        <v>6675</v>
      </c>
      <c r="B292" s="26" t="s">
        <v>6652</v>
      </c>
      <c r="C292" s="26" t="s">
        <v>4858</v>
      </c>
      <c r="D292" s="26" t="s">
        <v>23</v>
      </c>
      <c r="E292" s="10">
        <v>43507</v>
      </c>
      <c r="F292" s="10">
        <v>43507</v>
      </c>
      <c r="G292" s="26" t="s">
        <v>7171</v>
      </c>
      <c r="H292" s="26" t="s">
        <v>302</v>
      </c>
      <c r="I292" s="26" t="s">
        <v>303</v>
      </c>
      <c r="J292" s="26" t="s">
        <v>304</v>
      </c>
      <c r="K292" s="26">
        <v>2018</v>
      </c>
      <c r="L292" s="26" t="s">
        <v>305</v>
      </c>
      <c r="M292" s="26" t="s">
        <v>8044</v>
      </c>
      <c r="N292" s="26" t="s">
        <v>29</v>
      </c>
      <c r="O292" s="26" t="s">
        <v>7340</v>
      </c>
      <c r="P292" s="26" t="s">
        <v>6676</v>
      </c>
      <c r="Q292" s="29">
        <v>44550</v>
      </c>
      <c r="R292" s="26" t="s">
        <v>312</v>
      </c>
      <c r="S292" s="1">
        <v>427940</v>
      </c>
      <c r="T292" s="1" t="s">
        <v>6677</v>
      </c>
      <c r="U292" s="1" t="str">
        <f>IF(COUNTIF('Dinçer Araçları - 40 Fiorino'!$A$2:$A$41,Table1[[#This Row],[Plaka]])&gt;0,"Dinçer 40","-")</f>
        <v>-</v>
      </c>
      <c r="V292" s="1" t="str">
        <f>IF(COUNTIF('Dinçer Araçları - 100 Fiorino'!$A$2:$A$101,Table1[[#This Row],[Plaka]])&gt;0,"Dinçer 100","-")</f>
        <v>-</v>
      </c>
      <c r="W292" s="5" t="str">
        <f>IF(COUNTIF(Table3[PLAKA],Table1[[#This Row],[Plaka]])&gt;0,"Dinçer Motosiklet","-")</f>
        <v>-</v>
      </c>
    </row>
    <row r="293" spans="1:23" x14ac:dyDescent="0.2">
      <c r="A293" s="21" t="s">
        <v>3153</v>
      </c>
      <c r="B293" s="26" t="s">
        <v>3121</v>
      </c>
      <c r="C293" s="26" t="s">
        <v>3122</v>
      </c>
      <c r="D293" s="26" t="s">
        <v>23</v>
      </c>
      <c r="E293" s="10">
        <v>43510</v>
      </c>
      <c r="F293" s="10">
        <v>43510</v>
      </c>
      <c r="G293" s="26" t="s">
        <v>7171</v>
      </c>
      <c r="H293" s="26" t="s">
        <v>302</v>
      </c>
      <c r="I293" s="26" t="s">
        <v>303</v>
      </c>
      <c r="J293" s="26" t="s">
        <v>304</v>
      </c>
      <c r="K293" s="26">
        <v>2018</v>
      </c>
      <c r="L293" s="26" t="s">
        <v>305</v>
      </c>
      <c r="M293" s="26" t="s">
        <v>8044</v>
      </c>
      <c r="N293" s="26" t="s">
        <v>29</v>
      </c>
      <c r="O293" s="26" t="s">
        <v>3154</v>
      </c>
      <c r="P293" s="26" t="s">
        <v>3155</v>
      </c>
      <c r="Q293" s="29">
        <v>44550</v>
      </c>
      <c r="R293" s="26" t="s">
        <v>312</v>
      </c>
      <c r="S293" s="1">
        <v>428021</v>
      </c>
      <c r="T293" s="1" t="s">
        <v>3156</v>
      </c>
      <c r="U293" s="1" t="str">
        <f>IF(COUNTIF('Dinçer Araçları - 40 Fiorino'!$A$2:$A$41,Table1[[#This Row],[Plaka]])&gt;0,"Dinçer 40","-")</f>
        <v>-</v>
      </c>
      <c r="V293" s="1" t="str">
        <f>IF(COUNTIF('Dinçer Araçları - 100 Fiorino'!$A$2:$A$101,Table1[[#This Row],[Plaka]])&gt;0,"Dinçer 100","-")</f>
        <v>-</v>
      </c>
      <c r="W293" s="5" t="str">
        <f>IF(COUNTIF(Table3[PLAKA],Table1[[#This Row],[Plaka]])&gt;0,"Dinçer Motosiklet","-")</f>
        <v>-</v>
      </c>
    </row>
    <row r="294" spans="1:23" x14ac:dyDescent="0.2">
      <c r="A294" s="21" t="s">
        <v>5603</v>
      </c>
      <c r="B294" s="26" t="s">
        <v>5574</v>
      </c>
      <c r="C294" s="26" t="s">
        <v>5575</v>
      </c>
      <c r="D294" s="26" t="s">
        <v>23</v>
      </c>
      <c r="E294" s="10">
        <v>43510</v>
      </c>
      <c r="F294" s="10">
        <v>43510</v>
      </c>
      <c r="G294" s="26" t="s">
        <v>7171</v>
      </c>
      <c r="H294" s="26" t="s">
        <v>302</v>
      </c>
      <c r="I294" s="26" t="s">
        <v>303</v>
      </c>
      <c r="J294" s="26" t="s">
        <v>304</v>
      </c>
      <c r="K294" s="26">
        <v>2018</v>
      </c>
      <c r="L294" s="26" t="s">
        <v>305</v>
      </c>
      <c r="M294" s="26" t="s">
        <v>8044</v>
      </c>
      <c r="N294" s="26" t="s">
        <v>29</v>
      </c>
      <c r="O294" s="26" t="s">
        <v>5604</v>
      </c>
      <c r="P294" s="26" t="s">
        <v>5605</v>
      </c>
      <c r="Q294" s="29">
        <v>44550</v>
      </c>
      <c r="R294" s="26" t="s">
        <v>312</v>
      </c>
      <c r="S294" s="1">
        <v>428029</v>
      </c>
      <c r="T294" s="1" t="s">
        <v>5606</v>
      </c>
      <c r="U294" s="1" t="str">
        <f>IF(COUNTIF('Dinçer Araçları - 40 Fiorino'!$A$2:$A$41,Table1[[#This Row],[Plaka]])&gt;0,"Dinçer 40","-")</f>
        <v>-</v>
      </c>
      <c r="V294" s="1" t="str">
        <f>IF(COUNTIF('Dinçer Araçları - 100 Fiorino'!$A$2:$A$101,Table1[[#This Row],[Plaka]])&gt;0,"Dinçer 100","-")</f>
        <v>-</v>
      </c>
      <c r="W294" s="5" t="str">
        <f>IF(COUNTIF(Table3[PLAKA],Table1[[#This Row],[Plaka]])&gt;0,"Dinçer Motosiklet","-")</f>
        <v>-</v>
      </c>
    </row>
    <row r="295" spans="1:23" x14ac:dyDescent="0.2">
      <c r="A295" s="21" t="s">
        <v>3224</v>
      </c>
      <c r="B295" s="26" t="s">
        <v>3219</v>
      </c>
      <c r="C295" s="26" t="s">
        <v>3220</v>
      </c>
      <c r="D295" s="26" t="s">
        <v>23</v>
      </c>
      <c r="E295" s="10">
        <v>43510</v>
      </c>
      <c r="F295" s="10">
        <v>43510</v>
      </c>
      <c r="G295" s="26" t="s">
        <v>7171</v>
      </c>
      <c r="H295" s="26" t="s">
        <v>302</v>
      </c>
      <c r="I295" s="26" t="s">
        <v>303</v>
      </c>
      <c r="J295" s="26" t="s">
        <v>304</v>
      </c>
      <c r="K295" s="26">
        <v>2018</v>
      </c>
      <c r="L295" s="26" t="s">
        <v>305</v>
      </c>
      <c r="M295" s="26" t="s">
        <v>8044</v>
      </c>
      <c r="N295" s="26" t="s">
        <v>29</v>
      </c>
      <c r="O295" s="26" t="s">
        <v>3225</v>
      </c>
      <c r="P295" s="26" t="s">
        <v>3226</v>
      </c>
      <c r="Q295" s="29">
        <v>44550</v>
      </c>
      <c r="R295" s="26" t="s">
        <v>312</v>
      </c>
      <c r="S295" s="1">
        <v>428077</v>
      </c>
      <c r="T295" s="1" t="s">
        <v>3227</v>
      </c>
      <c r="U295" s="1" t="str">
        <f>IF(COUNTIF('Dinçer Araçları - 40 Fiorino'!$A$2:$A$41,Table1[[#This Row],[Plaka]])&gt;0,"Dinçer 40","-")</f>
        <v>-</v>
      </c>
      <c r="V295" s="1" t="str">
        <f>IF(COUNTIF('Dinçer Araçları - 100 Fiorino'!$A$2:$A$101,Table1[[#This Row],[Plaka]])&gt;0,"Dinçer 100","-")</f>
        <v>-</v>
      </c>
      <c r="W295" s="5" t="str">
        <f>IF(COUNTIF(Table3[PLAKA],Table1[[#This Row],[Plaka]])&gt;0,"Dinçer Motosiklet","-")</f>
        <v>-</v>
      </c>
    </row>
    <row r="296" spans="1:23" x14ac:dyDescent="0.2">
      <c r="A296" s="21" t="s">
        <v>5021</v>
      </c>
      <c r="B296" s="26" t="s">
        <v>5017</v>
      </c>
      <c r="C296" s="26" t="s">
        <v>4968</v>
      </c>
      <c r="D296" s="26" t="s">
        <v>23</v>
      </c>
      <c r="E296" s="10">
        <v>43510</v>
      </c>
      <c r="F296" s="10">
        <v>43510</v>
      </c>
      <c r="G296" s="26" t="s">
        <v>7171</v>
      </c>
      <c r="H296" s="26" t="s">
        <v>302</v>
      </c>
      <c r="I296" s="26" t="s">
        <v>303</v>
      </c>
      <c r="J296" s="26" t="s">
        <v>304</v>
      </c>
      <c r="K296" s="26">
        <v>2018</v>
      </c>
      <c r="L296" s="26" t="s">
        <v>305</v>
      </c>
      <c r="M296" s="26" t="s">
        <v>8044</v>
      </c>
      <c r="N296" s="26" t="s">
        <v>29</v>
      </c>
      <c r="O296" s="26" t="s">
        <v>5022</v>
      </c>
      <c r="P296" s="26" t="s">
        <v>7370</v>
      </c>
      <c r="Q296" s="29">
        <v>44550</v>
      </c>
      <c r="R296" s="26" t="s">
        <v>213</v>
      </c>
      <c r="S296" s="1">
        <v>684960</v>
      </c>
      <c r="T296" s="1" t="s">
        <v>5023</v>
      </c>
      <c r="U296" s="1" t="str">
        <f>IF(COUNTIF('Dinçer Araçları - 40 Fiorino'!$A$2:$A$41,Table1[[#This Row],[Plaka]])&gt;0,"Dinçer 40","-")</f>
        <v>-</v>
      </c>
      <c r="V296" s="1" t="str">
        <f>IF(COUNTIF('Dinçer Araçları - 100 Fiorino'!$A$2:$A$101,Table1[[#This Row],[Plaka]])&gt;0,"Dinçer 100","-")</f>
        <v>-</v>
      </c>
      <c r="W296" s="5" t="str">
        <f>IF(COUNTIF(Table3[PLAKA],Table1[[#This Row],[Plaka]])&gt;0,"Dinçer Motosiklet","-")</f>
        <v>-</v>
      </c>
    </row>
    <row r="297" spans="1:23" x14ac:dyDescent="0.2">
      <c r="A297" s="21" t="s">
        <v>3302</v>
      </c>
      <c r="B297" s="26" t="s">
        <v>3285</v>
      </c>
      <c r="C297" s="26" t="s">
        <v>3286</v>
      </c>
      <c r="D297" s="26" t="s">
        <v>23</v>
      </c>
      <c r="E297" s="10">
        <v>43510</v>
      </c>
      <c r="F297" s="10">
        <v>43510</v>
      </c>
      <c r="G297" s="26" t="s">
        <v>7171</v>
      </c>
      <c r="H297" s="26" t="s">
        <v>302</v>
      </c>
      <c r="I297" s="26" t="s">
        <v>303</v>
      </c>
      <c r="J297" s="26" t="s">
        <v>304</v>
      </c>
      <c r="K297" s="26">
        <v>2018</v>
      </c>
      <c r="L297" s="26" t="s">
        <v>305</v>
      </c>
      <c r="M297" s="26" t="s">
        <v>8044</v>
      </c>
      <c r="N297" s="26" t="s">
        <v>29</v>
      </c>
      <c r="O297" s="26" t="s">
        <v>3303</v>
      </c>
      <c r="P297" s="26" t="s">
        <v>3304</v>
      </c>
      <c r="Q297" s="29">
        <v>44550</v>
      </c>
      <c r="R297" s="26" t="s">
        <v>312</v>
      </c>
      <c r="S297" s="1">
        <v>428075</v>
      </c>
      <c r="T297" s="1" t="s">
        <v>3305</v>
      </c>
      <c r="U297" s="1" t="str">
        <f>IF(COUNTIF('Dinçer Araçları - 40 Fiorino'!$A$2:$A$41,Table1[[#This Row],[Plaka]])&gt;0,"Dinçer 40","-")</f>
        <v>-</v>
      </c>
      <c r="V297" s="1" t="str">
        <f>IF(COUNTIF('Dinçer Araçları - 100 Fiorino'!$A$2:$A$101,Table1[[#This Row],[Plaka]])&gt;0,"Dinçer 100","-")</f>
        <v>-</v>
      </c>
      <c r="W297" s="5" t="str">
        <f>IF(COUNTIF(Table3[PLAKA],Table1[[#This Row],[Plaka]])&gt;0,"Dinçer Motosiklet","-")</f>
        <v>-</v>
      </c>
    </row>
    <row r="298" spans="1:23" x14ac:dyDescent="0.2">
      <c r="A298" s="21" t="s">
        <v>4916</v>
      </c>
      <c r="B298" s="26" t="s">
        <v>4917</v>
      </c>
      <c r="C298" s="26" t="s">
        <v>4849</v>
      </c>
      <c r="D298" s="26" t="s">
        <v>23</v>
      </c>
      <c r="E298" s="10">
        <v>43510</v>
      </c>
      <c r="F298" s="10">
        <v>43510</v>
      </c>
      <c r="G298" s="26" t="s">
        <v>7171</v>
      </c>
      <c r="H298" s="26" t="s">
        <v>302</v>
      </c>
      <c r="I298" s="26" t="s">
        <v>303</v>
      </c>
      <c r="J298" s="26" t="s">
        <v>304</v>
      </c>
      <c r="K298" s="26">
        <v>2018</v>
      </c>
      <c r="L298" s="26" t="s">
        <v>305</v>
      </c>
      <c r="M298" s="26" t="s">
        <v>8044</v>
      </c>
      <c r="N298" s="26" t="s">
        <v>29</v>
      </c>
      <c r="O298" s="26" t="s">
        <v>4918</v>
      </c>
      <c r="P298" s="26" t="s">
        <v>7344</v>
      </c>
      <c r="Q298" s="29">
        <v>44550</v>
      </c>
      <c r="R298" s="26" t="s">
        <v>213</v>
      </c>
      <c r="S298" s="1">
        <v>684942</v>
      </c>
      <c r="T298" s="1" t="s">
        <v>4919</v>
      </c>
      <c r="U298" s="1" t="str">
        <f>IF(COUNTIF('Dinçer Araçları - 40 Fiorino'!$A$2:$A$41,Table1[[#This Row],[Plaka]])&gt;0,"Dinçer 40","-")</f>
        <v>-</v>
      </c>
      <c r="V298" s="1" t="str">
        <f>IF(COUNTIF('Dinçer Araçları - 100 Fiorino'!$A$2:$A$101,Table1[[#This Row],[Plaka]])&gt;0,"Dinçer 100","-")</f>
        <v>-</v>
      </c>
      <c r="W298" s="5" t="str">
        <f>IF(COUNTIF(Table3[PLAKA],Table1[[#This Row],[Plaka]])&gt;0,"Dinçer Motosiklet","-")</f>
        <v>-</v>
      </c>
    </row>
    <row r="299" spans="1:23" x14ac:dyDescent="0.2">
      <c r="A299" s="21" t="s">
        <v>4541</v>
      </c>
      <c r="B299" s="26" t="s">
        <v>4536</v>
      </c>
      <c r="C299" s="26" t="s">
        <v>4483</v>
      </c>
      <c r="D299" s="26" t="s">
        <v>23</v>
      </c>
      <c r="E299" s="10">
        <v>43510</v>
      </c>
      <c r="F299" s="10">
        <v>43510</v>
      </c>
      <c r="G299" s="26" t="s">
        <v>4483</v>
      </c>
      <c r="H299" s="26" t="s">
        <v>24</v>
      </c>
      <c r="I299" s="26" t="s">
        <v>1156</v>
      </c>
      <c r="J299" s="26" t="s">
        <v>1157</v>
      </c>
      <c r="K299" s="26">
        <v>2018</v>
      </c>
      <c r="L299" s="26" t="s">
        <v>27</v>
      </c>
      <c r="M299" s="26" t="s">
        <v>28</v>
      </c>
      <c r="N299" s="26" t="s">
        <v>29</v>
      </c>
      <c r="O299" s="26" t="s">
        <v>4542</v>
      </c>
      <c r="P299" s="26" t="s">
        <v>7008</v>
      </c>
      <c r="Q299" s="29">
        <v>44411</v>
      </c>
      <c r="R299" s="26" t="s">
        <v>312</v>
      </c>
      <c r="S299" s="1">
        <v>998186</v>
      </c>
      <c r="T299" s="1" t="s">
        <v>4543</v>
      </c>
      <c r="U299" s="1" t="str">
        <f>IF(COUNTIF('Dinçer Araçları - 40 Fiorino'!$A$2:$A$41,Table1[[#This Row],[Plaka]])&gt;0,"Dinçer 40","-")</f>
        <v>-</v>
      </c>
      <c r="V299" s="1" t="str">
        <f>IF(COUNTIF('Dinçer Araçları - 100 Fiorino'!$A$2:$A$101,Table1[[#This Row],[Plaka]])&gt;0,"Dinçer 100","-")</f>
        <v>-</v>
      </c>
      <c r="W299" s="5" t="str">
        <f>IF(COUNTIF(Table3[PLAKA],Table1[[#This Row],[Plaka]])&gt;0,"Dinçer Motosiklet","-")</f>
        <v>-</v>
      </c>
    </row>
    <row r="300" spans="1:23" x14ac:dyDescent="0.2">
      <c r="A300" s="21" t="s">
        <v>4544</v>
      </c>
      <c r="B300" s="26" t="s">
        <v>4536</v>
      </c>
      <c r="C300" s="26" t="s">
        <v>4483</v>
      </c>
      <c r="D300" s="26" t="s">
        <v>23</v>
      </c>
      <c r="E300" s="10">
        <v>43510</v>
      </c>
      <c r="F300" s="10">
        <v>43510</v>
      </c>
      <c r="G300" s="26" t="s">
        <v>4483</v>
      </c>
      <c r="H300" s="26" t="s">
        <v>24</v>
      </c>
      <c r="I300" s="26" t="s">
        <v>1156</v>
      </c>
      <c r="J300" s="26" t="s">
        <v>1157</v>
      </c>
      <c r="K300" s="26">
        <v>2018</v>
      </c>
      <c r="L300" s="26" t="s">
        <v>27</v>
      </c>
      <c r="M300" s="26" t="s">
        <v>28</v>
      </c>
      <c r="N300" s="26" t="s">
        <v>29</v>
      </c>
      <c r="O300" s="26" t="s">
        <v>4545</v>
      </c>
      <c r="P300" s="26" t="s">
        <v>7009</v>
      </c>
      <c r="Q300" s="29">
        <v>44410</v>
      </c>
      <c r="R300" s="26" t="s">
        <v>312</v>
      </c>
      <c r="S300" s="1">
        <v>998187</v>
      </c>
      <c r="T300" s="1" t="s">
        <v>4546</v>
      </c>
      <c r="U300" s="1" t="str">
        <f>IF(COUNTIF('Dinçer Araçları - 40 Fiorino'!$A$2:$A$41,Table1[[#This Row],[Plaka]])&gt;0,"Dinçer 40","-")</f>
        <v>-</v>
      </c>
      <c r="V300" s="1" t="str">
        <f>IF(COUNTIF('Dinçer Araçları - 100 Fiorino'!$A$2:$A$101,Table1[[#This Row],[Plaka]])&gt;0,"Dinçer 100","-")</f>
        <v>-</v>
      </c>
      <c r="W300" s="5" t="str">
        <f>IF(COUNTIF(Table3[PLAKA],Table1[[#This Row],[Plaka]])&gt;0,"Dinçer Motosiklet","-")</f>
        <v>-</v>
      </c>
    </row>
    <row r="301" spans="1:23" x14ac:dyDescent="0.2">
      <c r="A301" s="21" t="s">
        <v>4547</v>
      </c>
      <c r="B301" s="26" t="s">
        <v>4536</v>
      </c>
      <c r="C301" s="26" t="s">
        <v>4483</v>
      </c>
      <c r="D301" s="26" t="s">
        <v>23</v>
      </c>
      <c r="E301" s="10">
        <v>43510</v>
      </c>
      <c r="F301" s="10">
        <v>43510</v>
      </c>
      <c r="G301" s="26" t="s">
        <v>4483</v>
      </c>
      <c r="H301" s="26" t="s">
        <v>24</v>
      </c>
      <c r="I301" s="26" t="s">
        <v>1156</v>
      </c>
      <c r="J301" s="26" t="s">
        <v>1157</v>
      </c>
      <c r="K301" s="26">
        <v>2018</v>
      </c>
      <c r="L301" s="26" t="s">
        <v>27</v>
      </c>
      <c r="M301" s="26" t="s">
        <v>28</v>
      </c>
      <c r="N301" s="26" t="s">
        <v>29</v>
      </c>
      <c r="O301" s="26" t="s">
        <v>4548</v>
      </c>
      <c r="P301" s="26" t="s">
        <v>4549</v>
      </c>
      <c r="Q301" s="29">
        <v>44411</v>
      </c>
      <c r="R301" s="26" t="s">
        <v>312</v>
      </c>
      <c r="S301" s="1">
        <v>998185</v>
      </c>
      <c r="T301" s="1" t="s">
        <v>4550</v>
      </c>
      <c r="U301" s="1" t="str">
        <f>IF(COUNTIF('Dinçer Araçları - 40 Fiorino'!$A$2:$A$41,Table1[[#This Row],[Plaka]])&gt;0,"Dinçer 40","-")</f>
        <v>-</v>
      </c>
      <c r="V301" s="1" t="str">
        <f>IF(COUNTIF('Dinçer Araçları - 100 Fiorino'!$A$2:$A$101,Table1[[#This Row],[Plaka]])&gt;0,"Dinçer 100","-")</f>
        <v>-</v>
      </c>
      <c r="W301" s="5" t="str">
        <f>IF(COUNTIF(Table3[PLAKA],Table1[[#This Row],[Plaka]])&gt;0,"Dinçer Motosiklet","-")</f>
        <v>-</v>
      </c>
    </row>
    <row r="302" spans="1:23" x14ac:dyDescent="0.2">
      <c r="A302" s="21" t="s">
        <v>4551</v>
      </c>
      <c r="B302" s="26" t="s">
        <v>4536</v>
      </c>
      <c r="C302" s="26" t="s">
        <v>4483</v>
      </c>
      <c r="D302" s="26" t="s">
        <v>23</v>
      </c>
      <c r="E302" s="10">
        <v>43510</v>
      </c>
      <c r="F302" s="10">
        <v>43510</v>
      </c>
      <c r="G302" s="26" t="s">
        <v>4483</v>
      </c>
      <c r="H302" s="26" t="s">
        <v>24</v>
      </c>
      <c r="I302" s="26" t="s">
        <v>1156</v>
      </c>
      <c r="J302" s="26" t="s">
        <v>1157</v>
      </c>
      <c r="K302" s="26">
        <v>2018</v>
      </c>
      <c r="L302" s="26" t="s">
        <v>27</v>
      </c>
      <c r="M302" s="26" t="s">
        <v>28</v>
      </c>
      <c r="N302" s="26" t="s">
        <v>29</v>
      </c>
      <c r="O302" s="26" t="s">
        <v>4552</v>
      </c>
      <c r="P302" s="26" t="s">
        <v>4553</v>
      </c>
      <c r="Q302" s="29">
        <v>44411</v>
      </c>
      <c r="R302" s="26" t="s">
        <v>312</v>
      </c>
      <c r="S302" s="1">
        <v>998184</v>
      </c>
      <c r="T302" s="1" t="s">
        <v>4554</v>
      </c>
      <c r="U302" s="1" t="str">
        <f>IF(COUNTIF('Dinçer Araçları - 40 Fiorino'!$A$2:$A$41,Table1[[#This Row],[Plaka]])&gt;0,"Dinçer 40","-")</f>
        <v>-</v>
      </c>
      <c r="V302" s="1" t="str">
        <f>IF(COUNTIF('Dinçer Araçları - 100 Fiorino'!$A$2:$A$101,Table1[[#This Row],[Plaka]])&gt;0,"Dinçer 100","-")</f>
        <v>-</v>
      </c>
      <c r="W302" s="5" t="str">
        <f>IF(COUNTIF(Table3[PLAKA],Table1[[#This Row],[Plaka]])&gt;0,"Dinçer Motosiklet","-")</f>
        <v>-</v>
      </c>
    </row>
    <row r="303" spans="1:23" x14ac:dyDescent="0.2">
      <c r="A303" s="21" t="s">
        <v>6245</v>
      </c>
      <c r="B303" s="26" t="s">
        <v>6246</v>
      </c>
      <c r="C303" s="26" t="s">
        <v>6247</v>
      </c>
      <c r="D303" s="26" t="s">
        <v>23</v>
      </c>
      <c r="E303" s="10">
        <v>43510</v>
      </c>
      <c r="F303" s="10">
        <v>43510</v>
      </c>
      <c r="G303" s="26" t="s">
        <v>7171</v>
      </c>
      <c r="H303" s="26" t="s">
        <v>302</v>
      </c>
      <c r="I303" s="26" t="s">
        <v>303</v>
      </c>
      <c r="J303" s="26" t="s">
        <v>304</v>
      </c>
      <c r="K303" s="26">
        <v>2018</v>
      </c>
      <c r="L303" s="26" t="s">
        <v>305</v>
      </c>
      <c r="M303" s="26" t="s">
        <v>8044</v>
      </c>
      <c r="N303" s="26" t="s">
        <v>29</v>
      </c>
      <c r="O303" s="26" t="s">
        <v>6248</v>
      </c>
      <c r="P303" s="26" t="s">
        <v>6249</v>
      </c>
      <c r="Q303" s="29">
        <v>44551</v>
      </c>
      <c r="R303" s="26" t="s">
        <v>312</v>
      </c>
      <c r="S303" s="1">
        <v>428022</v>
      </c>
      <c r="T303" s="1" t="s">
        <v>6250</v>
      </c>
      <c r="U303" s="1" t="str">
        <f>IF(COUNTIF('Dinçer Araçları - 40 Fiorino'!$A$2:$A$41,Table1[[#This Row],[Plaka]])&gt;0,"Dinçer 40","-")</f>
        <v>-</v>
      </c>
      <c r="V303" s="1" t="str">
        <f>IF(COUNTIF('Dinçer Araçları - 100 Fiorino'!$A$2:$A$101,Table1[[#This Row],[Plaka]])&gt;0,"Dinçer 100","-")</f>
        <v>-</v>
      </c>
      <c r="W303" s="5" t="str">
        <f>IF(COUNTIF(Table3[PLAKA],Table1[[#This Row],[Plaka]])&gt;0,"Dinçer Motosiklet","-")</f>
        <v>-</v>
      </c>
    </row>
    <row r="304" spans="1:23" x14ac:dyDescent="0.2">
      <c r="A304" s="21" t="s">
        <v>349</v>
      </c>
      <c r="B304" s="26" t="s">
        <v>320</v>
      </c>
      <c r="C304" s="26" t="s">
        <v>321</v>
      </c>
      <c r="D304" s="26" t="s">
        <v>23</v>
      </c>
      <c r="E304" s="10">
        <v>43510</v>
      </c>
      <c r="F304" s="10">
        <v>43510</v>
      </c>
      <c r="G304" s="26" t="s">
        <v>7171</v>
      </c>
      <c r="H304" s="26" t="s">
        <v>302</v>
      </c>
      <c r="I304" s="26" t="s">
        <v>303</v>
      </c>
      <c r="J304" s="26" t="s">
        <v>304</v>
      </c>
      <c r="K304" s="26">
        <v>2018</v>
      </c>
      <c r="L304" s="26" t="s">
        <v>305</v>
      </c>
      <c r="M304" s="26" t="s">
        <v>8044</v>
      </c>
      <c r="N304" s="26" t="s">
        <v>29</v>
      </c>
      <c r="O304" s="26" t="s">
        <v>350</v>
      </c>
      <c r="P304" s="26" t="s">
        <v>351</v>
      </c>
      <c r="Q304" s="29">
        <v>44550</v>
      </c>
      <c r="R304" s="26" t="s">
        <v>312</v>
      </c>
      <c r="S304" s="1">
        <v>428020</v>
      </c>
      <c r="T304" s="1" t="s">
        <v>352</v>
      </c>
      <c r="U304" s="1" t="str">
        <f>IF(COUNTIF('Dinçer Araçları - 40 Fiorino'!$A$2:$A$41,Table1[[#This Row],[Plaka]])&gt;0,"Dinçer 40","-")</f>
        <v>-</v>
      </c>
      <c r="V304" s="1" t="str">
        <f>IF(COUNTIF('Dinçer Araçları - 100 Fiorino'!$A$2:$A$101,Table1[[#This Row],[Plaka]])&gt;0,"Dinçer 100","-")</f>
        <v>-</v>
      </c>
      <c r="W304" s="5" t="str">
        <f>IF(COUNTIF(Table3[PLAKA],Table1[[#This Row],[Plaka]])&gt;0,"Dinçer Motosiklet","-")</f>
        <v>-</v>
      </c>
    </row>
    <row r="305" spans="1:23" x14ac:dyDescent="0.2">
      <c r="A305" s="21" t="s">
        <v>300</v>
      </c>
      <c r="B305" s="26" t="s">
        <v>263</v>
      </c>
      <c r="C305" s="26" t="s">
        <v>264</v>
      </c>
      <c r="D305" s="26" t="s">
        <v>23</v>
      </c>
      <c r="E305" s="10">
        <v>43510</v>
      </c>
      <c r="F305" s="10">
        <v>43510</v>
      </c>
      <c r="G305" s="26" t="s">
        <v>7171</v>
      </c>
      <c r="H305" s="26" t="s">
        <v>302</v>
      </c>
      <c r="I305" s="26" t="s">
        <v>303</v>
      </c>
      <c r="J305" s="26" t="s">
        <v>304</v>
      </c>
      <c r="K305" s="26">
        <v>2018</v>
      </c>
      <c r="L305" s="26" t="s">
        <v>305</v>
      </c>
      <c r="M305" s="26" t="s">
        <v>8044</v>
      </c>
      <c r="N305" s="26" t="s">
        <v>29</v>
      </c>
      <c r="O305" s="26" t="s">
        <v>306</v>
      </c>
      <c r="P305" s="26" t="s">
        <v>307</v>
      </c>
      <c r="Q305" s="29">
        <v>44550</v>
      </c>
      <c r="R305" s="26" t="s">
        <v>213</v>
      </c>
      <c r="S305" s="1">
        <v>684951</v>
      </c>
      <c r="T305" s="1" t="s">
        <v>308</v>
      </c>
      <c r="U305" s="1" t="str">
        <f>IF(COUNTIF('Dinçer Araçları - 40 Fiorino'!$A$2:$A$41,Table1[[#This Row],[Plaka]])&gt;0,"Dinçer 40","-")</f>
        <v>-</v>
      </c>
      <c r="V305" s="1" t="str">
        <f>IF(COUNTIF('Dinçer Araçları - 100 Fiorino'!$A$2:$A$101,Table1[[#This Row],[Plaka]])&gt;0,"Dinçer 100","-")</f>
        <v>-</v>
      </c>
      <c r="W305" s="5" t="str">
        <f>IF(COUNTIF(Table3[PLAKA],Table1[[#This Row],[Plaka]])&gt;0,"Dinçer Motosiklet","-")</f>
        <v>-</v>
      </c>
    </row>
    <row r="306" spans="1:23" x14ac:dyDescent="0.2">
      <c r="A306" s="21" t="s">
        <v>4976</v>
      </c>
      <c r="B306" s="26" t="s">
        <v>4967</v>
      </c>
      <c r="C306" s="26" t="s">
        <v>4968</v>
      </c>
      <c r="D306" s="26" t="s">
        <v>23</v>
      </c>
      <c r="E306" s="10">
        <v>43510</v>
      </c>
      <c r="F306" s="10">
        <v>43510</v>
      </c>
      <c r="G306" s="26" t="s">
        <v>7171</v>
      </c>
      <c r="H306" s="26" t="s">
        <v>302</v>
      </c>
      <c r="I306" s="26" t="s">
        <v>303</v>
      </c>
      <c r="J306" s="26" t="s">
        <v>304</v>
      </c>
      <c r="K306" s="26">
        <v>2018</v>
      </c>
      <c r="L306" s="26" t="s">
        <v>305</v>
      </c>
      <c r="M306" s="26" t="s">
        <v>8044</v>
      </c>
      <c r="N306" s="26" t="s">
        <v>29</v>
      </c>
      <c r="O306" s="26" t="s">
        <v>4977</v>
      </c>
      <c r="P306" s="26" t="s">
        <v>4978</v>
      </c>
      <c r="Q306" s="29">
        <v>44550</v>
      </c>
      <c r="R306" s="26" t="s">
        <v>312</v>
      </c>
      <c r="S306" s="1">
        <v>428062</v>
      </c>
      <c r="T306" s="1" t="s">
        <v>4979</v>
      </c>
      <c r="U306" s="1" t="str">
        <f>IF(COUNTIF('Dinçer Araçları - 40 Fiorino'!$A$2:$A$41,Table1[[#This Row],[Plaka]])&gt;0,"Dinçer 40","-")</f>
        <v>-</v>
      </c>
      <c r="V306" s="1" t="str">
        <f>IF(COUNTIF('Dinçer Araçları - 100 Fiorino'!$A$2:$A$101,Table1[[#This Row],[Plaka]])&gt;0,"Dinçer 100","-")</f>
        <v>-</v>
      </c>
      <c r="W306" s="5" t="str">
        <f>IF(COUNTIF(Table3[PLAKA],Table1[[#This Row],[Plaka]])&gt;0,"Dinçer Motosiklet","-")</f>
        <v>-</v>
      </c>
    </row>
    <row r="307" spans="1:23" x14ac:dyDescent="0.2">
      <c r="A307" s="21" t="s">
        <v>5438</v>
      </c>
      <c r="B307" s="26" t="s">
        <v>5439</v>
      </c>
      <c r="C307" s="26" t="s">
        <v>5440</v>
      </c>
      <c r="D307" s="26" t="s">
        <v>23</v>
      </c>
      <c r="E307" s="10">
        <v>43510</v>
      </c>
      <c r="F307" s="10">
        <v>43510</v>
      </c>
      <c r="G307" s="26" t="s">
        <v>7171</v>
      </c>
      <c r="H307" s="26" t="s">
        <v>302</v>
      </c>
      <c r="I307" s="26" t="s">
        <v>303</v>
      </c>
      <c r="J307" s="26" t="s">
        <v>304</v>
      </c>
      <c r="K307" s="26">
        <v>2018</v>
      </c>
      <c r="L307" s="26" t="s">
        <v>305</v>
      </c>
      <c r="M307" s="26" t="s">
        <v>8044</v>
      </c>
      <c r="N307" s="26" t="s">
        <v>29</v>
      </c>
      <c r="O307" s="26" t="s">
        <v>5441</v>
      </c>
      <c r="P307" s="26" t="s">
        <v>5442</v>
      </c>
      <c r="Q307" s="29">
        <v>44550</v>
      </c>
      <c r="R307" s="26" t="s">
        <v>312</v>
      </c>
      <c r="S307" s="1">
        <v>428048</v>
      </c>
      <c r="T307" s="1" t="s">
        <v>5443</v>
      </c>
      <c r="U307" s="1" t="str">
        <f>IF(COUNTIF('Dinçer Araçları - 40 Fiorino'!$A$2:$A$41,Table1[[#This Row],[Plaka]])&gt;0,"Dinçer 40","-")</f>
        <v>-</v>
      </c>
      <c r="V307" s="1" t="str">
        <f>IF(COUNTIF('Dinçer Araçları - 100 Fiorino'!$A$2:$A$101,Table1[[#This Row],[Plaka]])&gt;0,"Dinçer 100","-")</f>
        <v>-</v>
      </c>
      <c r="W307" s="5" t="str">
        <f>IF(COUNTIF(Table3[PLAKA],Table1[[#This Row],[Plaka]])&gt;0,"Dinçer Motosiklet","-")</f>
        <v>-</v>
      </c>
    </row>
    <row r="308" spans="1:23" x14ac:dyDescent="0.2">
      <c r="A308" s="21" t="s">
        <v>6336</v>
      </c>
      <c r="B308" s="26" t="s">
        <v>6337</v>
      </c>
      <c r="C308" s="26" t="s">
        <v>6338</v>
      </c>
      <c r="D308" s="26" t="s">
        <v>23</v>
      </c>
      <c r="E308" s="10">
        <v>43479</v>
      </c>
      <c r="F308" s="10">
        <v>43479</v>
      </c>
      <c r="G308" s="26" t="s">
        <v>7171</v>
      </c>
      <c r="H308" s="26" t="s">
        <v>302</v>
      </c>
      <c r="I308" s="26" t="s">
        <v>303</v>
      </c>
      <c r="J308" s="26" t="s">
        <v>304</v>
      </c>
      <c r="K308" s="26">
        <v>2018</v>
      </c>
      <c r="L308" s="26" t="s">
        <v>305</v>
      </c>
      <c r="M308" s="26" t="s">
        <v>8044</v>
      </c>
      <c r="N308" s="26" t="s">
        <v>29</v>
      </c>
      <c r="O308" s="26" t="s">
        <v>6339</v>
      </c>
      <c r="P308" s="35" t="s">
        <v>7323</v>
      </c>
      <c r="Q308" s="29">
        <v>44550</v>
      </c>
      <c r="R308" s="26" t="s">
        <v>213</v>
      </c>
      <c r="S308" s="1">
        <v>684950</v>
      </c>
      <c r="T308" s="1" t="s">
        <v>6340</v>
      </c>
      <c r="U308" s="1" t="str">
        <f>IF(COUNTIF('Dinçer Araçları - 40 Fiorino'!$A$2:$A$41,Table1[[#This Row],[Plaka]])&gt;0,"Dinçer 40","-")</f>
        <v>-</v>
      </c>
      <c r="V308" s="1" t="str">
        <f>IF(COUNTIF('Dinçer Araçları - 100 Fiorino'!$A$2:$A$101,Table1[[#This Row],[Plaka]])&gt;0,"Dinçer 100","-")</f>
        <v>-</v>
      </c>
      <c r="W308" s="5" t="str">
        <f>IF(COUNTIF(Table3[PLAKA],Table1[[#This Row],[Plaka]])&gt;0,"Dinçer Motosiklet","-")</f>
        <v>-</v>
      </c>
    </row>
    <row r="309" spans="1:23" x14ac:dyDescent="0.2">
      <c r="A309" s="21" t="s">
        <v>5249</v>
      </c>
      <c r="B309" s="26" t="s">
        <v>5246</v>
      </c>
      <c r="C309" s="26" t="s">
        <v>5199</v>
      </c>
      <c r="D309" s="26" t="s">
        <v>23</v>
      </c>
      <c r="E309" s="10">
        <v>43510</v>
      </c>
      <c r="F309" s="10">
        <v>43510</v>
      </c>
      <c r="G309" s="26" t="s">
        <v>7171</v>
      </c>
      <c r="H309" s="26" t="s">
        <v>302</v>
      </c>
      <c r="I309" s="26" t="s">
        <v>303</v>
      </c>
      <c r="J309" s="26" t="s">
        <v>304</v>
      </c>
      <c r="K309" s="26">
        <v>2018</v>
      </c>
      <c r="L309" s="26" t="s">
        <v>305</v>
      </c>
      <c r="M309" s="26" t="s">
        <v>8044</v>
      </c>
      <c r="N309" s="26" t="s">
        <v>29</v>
      </c>
      <c r="O309" s="26" t="s">
        <v>5250</v>
      </c>
      <c r="P309" s="26" t="s">
        <v>7253</v>
      </c>
      <c r="Q309" s="29">
        <v>44550</v>
      </c>
      <c r="R309" s="26" t="s">
        <v>312</v>
      </c>
      <c r="S309" s="1">
        <v>428112</v>
      </c>
      <c r="T309" s="1" t="s">
        <v>5248</v>
      </c>
      <c r="U309" s="1" t="str">
        <f>IF(COUNTIF('Dinçer Araçları - 40 Fiorino'!$A$2:$A$41,Table1[[#This Row],[Plaka]])&gt;0,"Dinçer 40","-")</f>
        <v>-</v>
      </c>
      <c r="V309" s="1" t="str">
        <f>IF(COUNTIF('Dinçer Araçları - 100 Fiorino'!$A$2:$A$101,Table1[[#This Row],[Plaka]])&gt;0,"Dinçer 100","-")</f>
        <v>-</v>
      </c>
      <c r="W309" s="5" t="str">
        <f>IF(COUNTIF(Table3[PLAKA],Table1[[#This Row],[Plaka]])&gt;0,"Dinçer Motosiklet","-")</f>
        <v>-</v>
      </c>
    </row>
    <row r="310" spans="1:23" x14ac:dyDescent="0.2">
      <c r="A310" s="21" t="s">
        <v>1445</v>
      </c>
      <c r="B310" s="26" t="s">
        <v>1428</v>
      </c>
      <c r="C310" s="26" t="s">
        <v>1429</v>
      </c>
      <c r="D310" s="26" t="s">
        <v>23</v>
      </c>
      <c r="E310" s="10">
        <v>43510</v>
      </c>
      <c r="F310" s="10">
        <v>43510</v>
      </c>
      <c r="G310" s="26" t="s">
        <v>7171</v>
      </c>
      <c r="H310" s="26" t="s">
        <v>302</v>
      </c>
      <c r="I310" s="26" t="s">
        <v>303</v>
      </c>
      <c r="J310" s="26" t="s">
        <v>304</v>
      </c>
      <c r="K310" s="26">
        <v>2018</v>
      </c>
      <c r="L310" s="26" t="s">
        <v>305</v>
      </c>
      <c r="M310" s="26" t="s">
        <v>8044</v>
      </c>
      <c r="N310" s="26" t="s">
        <v>29</v>
      </c>
      <c r="O310" s="26" t="s">
        <v>1446</v>
      </c>
      <c r="P310" s="26" t="s">
        <v>1447</v>
      </c>
      <c r="Q310" s="29">
        <v>44550</v>
      </c>
      <c r="R310" s="26" t="s">
        <v>312</v>
      </c>
      <c r="S310" s="1">
        <v>428113</v>
      </c>
      <c r="T310" s="1" t="s">
        <v>1448</v>
      </c>
      <c r="U310" s="1" t="str">
        <f>IF(COUNTIF('Dinçer Araçları - 40 Fiorino'!$A$2:$A$41,Table1[[#This Row],[Plaka]])&gt;0,"Dinçer 40","-")</f>
        <v>-</v>
      </c>
      <c r="V310" s="1" t="str">
        <f>IF(COUNTIF('Dinçer Araçları - 100 Fiorino'!$A$2:$A$101,Table1[[#This Row],[Plaka]])&gt;0,"Dinçer 100","-")</f>
        <v>-</v>
      </c>
      <c r="W310" s="5" t="str">
        <f>IF(COUNTIF(Table3[PLAKA],Table1[[#This Row],[Plaka]])&gt;0,"Dinçer Motosiklet","-")</f>
        <v>-</v>
      </c>
    </row>
    <row r="311" spans="1:23" x14ac:dyDescent="0.2">
      <c r="A311" s="21" t="s">
        <v>6394</v>
      </c>
      <c r="B311" s="26" t="s">
        <v>6386</v>
      </c>
      <c r="C311" s="26" t="s">
        <v>6338</v>
      </c>
      <c r="D311" s="26" t="s">
        <v>23</v>
      </c>
      <c r="E311" s="10">
        <v>43510</v>
      </c>
      <c r="F311" s="10">
        <v>43510</v>
      </c>
      <c r="G311" s="26" t="s">
        <v>7171</v>
      </c>
      <c r="H311" s="26" t="s">
        <v>302</v>
      </c>
      <c r="I311" s="26" t="s">
        <v>303</v>
      </c>
      <c r="J311" s="26" t="s">
        <v>304</v>
      </c>
      <c r="K311" s="26">
        <v>2018</v>
      </c>
      <c r="L311" s="26" t="s">
        <v>305</v>
      </c>
      <c r="M311" s="26" t="s">
        <v>8044</v>
      </c>
      <c r="N311" s="26" t="s">
        <v>29</v>
      </c>
      <c r="O311" s="26" t="s">
        <v>6395</v>
      </c>
      <c r="P311" s="26" t="s">
        <v>6396</v>
      </c>
      <c r="Q311" s="29">
        <v>44551</v>
      </c>
      <c r="R311" s="26" t="s">
        <v>312</v>
      </c>
      <c r="S311" s="1">
        <v>428070</v>
      </c>
      <c r="T311" s="1" t="s">
        <v>6397</v>
      </c>
      <c r="U311" s="1" t="str">
        <f>IF(COUNTIF('Dinçer Araçları - 40 Fiorino'!$A$2:$A$41,Table1[[#This Row],[Plaka]])&gt;0,"Dinçer 40","-")</f>
        <v>-</v>
      </c>
      <c r="V311" s="1" t="str">
        <f>IF(COUNTIF('Dinçer Araçları - 100 Fiorino'!$A$2:$A$101,Table1[[#This Row],[Plaka]])&gt;0,"Dinçer 100","-")</f>
        <v>-</v>
      </c>
      <c r="W311" s="5" t="str">
        <f>IF(COUNTIF(Table3[PLAKA],Table1[[#This Row],[Plaka]])&gt;0,"Dinçer Motosiklet","-")</f>
        <v>-</v>
      </c>
    </row>
    <row r="312" spans="1:23" x14ac:dyDescent="0.2">
      <c r="A312" s="21" t="s">
        <v>6100</v>
      </c>
      <c r="B312" s="26" t="s">
        <v>6101</v>
      </c>
      <c r="C312" s="26" t="s">
        <v>6102</v>
      </c>
      <c r="D312" s="26" t="s">
        <v>23</v>
      </c>
      <c r="E312" s="10">
        <v>43510</v>
      </c>
      <c r="F312" s="10">
        <v>43510</v>
      </c>
      <c r="G312" s="26" t="s">
        <v>7171</v>
      </c>
      <c r="H312" s="26" t="s">
        <v>302</v>
      </c>
      <c r="I312" s="26" t="s">
        <v>303</v>
      </c>
      <c r="J312" s="26" t="s">
        <v>304</v>
      </c>
      <c r="K312" s="26">
        <v>2018</v>
      </c>
      <c r="L312" s="26" t="s">
        <v>305</v>
      </c>
      <c r="M312" s="26" t="s">
        <v>8044</v>
      </c>
      <c r="N312" s="26" t="s">
        <v>29</v>
      </c>
      <c r="O312" s="26" t="s">
        <v>6103</v>
      </c>
      <c r="P312" s="26" t="s">
        <v>7174</v>
      </c>
      <c r="Q312" s="29">
        <v>44550</v>
      </c>
      <c r="R312" s="26" t="s">
        <v>213</v>
      </c>
      <c r="S312" s="1">
        <v>684492</v>
      </c>
      <c r="T312" s="1" t="s">
        <v>6104</v>
      </c>
      <c r="U312" s="1" t="str">
        <f>IF(COUNTIF('Dinçer Araçları - 40 Fiorino'!$A$2:$A$41,Table1[[#This Row],[Plaka]])&gt;0,"Dinçer 40","-")</f>
        <v>-</v>
      </c>
      <c r="V312" s="1" t="str">
        <f>IF(COUNTIF('Dinçer Araçları - 100 Fiorino'!$A$2:$A$101,Table1[[#This Row],[Plaka]])&gt;0,"Dinçer 100","-")</f>
        <v>-</v>
      </c>
      <c r="W312" s="5" t="str">
        <f>IF(COUNTIF(Table3[PLAKA],Table1[[#This Row],[Plaka]])&gt;0,"Dinçer Motosiklet","-")</f>
        <v>-</v>
      </c>
    </row>
    <row r="313" spans="1:23" x14ac:dyDescent="0.2">
      <c r="A313" s="21" t="s">
        <v>1272</v>
      </c>
      <c r="B313" s="26" t="s">
        <v>1252</v>
      </c>
      <c r="C313" s="26" t="s">
        <v>1253</v>
      </c>
      <c r="D313" s="26" t="s">
        <v>23</v>
      </c>
      <c r="E313" s="10">
        <v>43510</v>
      </c>
      <c r="F313" s="10">
        <v>43510</v>
      </c>
      <c r="G313" s="26" t="s">
        <v>7171</v>
      </c>
      <c r="H313" s="26" t="s">
        <v>302</v>
      </c>
      <c r="I313" s="26" t="s">
        <v>303</v>
      </c>
      <c r="J313" s="26" t="s">
        <v>304</v>
      </c>
      <c r="K313" s="26">
        <v>2018</v>
      </c>
      <c r="L313" s="26" t="s">
        <v>305</v>
      </c>
      <c r="M313" s="26" t="s">
        <v>8044</v>
      </c>
      <c r="N313" s="26" t="s">
        <v>29</v>
      </c>
      <c r="O313" s="26" t="s">
        <v>1273</v>
      </c>
      <c r="P313" s="26" t="s">
        <v>1274</v>
      </c>
      <c r="Q313" s="29">
        <v>44550</v>
      </c>
      <c r="R313" s="26" t="s">
        <v>312</v>
      </c>
      <c r="S313" s="1">
        <v>428044</v>
      </c>
      <c r="T313" s="1" t="s">
        <v>1275</v>
      </c>
      <c r="U313" s="1" t="str">
        <f>IF(COUNTIF('Dinçer Araçları - 40 Fiorino'!$A$2:$A$41,Table1[[#This Row],[Plaka]])&gt;0,"Dinçer 40","-")</f>
        <v>-</v>
      </c>
      <c r="V313" s="1" t="str">
        <f>IF(COUNTIF('Dinçer Araçları - 100 Fiorino'!$A$2:$A$101,Table1[[#This Row],[Plaka]])&gt;0,"Dinçer 100","-")</f>
        <v>-</v>
      </c>
      <c r="W313" s="5" t="str">
        <f>IF(COUNTIF(Table3[PLAKA],Table1[[#This Row],[Plaka]])&gt;0,"Dinçer Motosiklet","-")</f>
        <v>-</v>
      </c>
    </row>
    <row r="314" spans="1:23" x14ac:dyDescent="0.2">
      <c r="A314" s="21" t="s">
        <v>6444</v>
      </c>
      <c r="B314" s="26" t="s">
        <v>6427</v>
      </c>
      <c r="C314" s="26" t="s">
        <v>6428</v>
      </c>
      <c r="D314" s="26" t="s">
        <v>23</v>
      </c>
      <c r="E314" s="10">
        <v>43510</v>
      </c>
      <c r="F314" s="10">
        <v>43510</v>
      </c>
      <c r="G314" s="26" t="s">
        <v>7171</v>
      </c>
      <c r="H314" s="26" t="s">
        <v>302</v>
      </c>
      <c r="I314" s="26" t="s">
        <v>303</v>
      </c>
      <c r="J314" s="26" t="s">
        <v>304</v>
      </c>
      <c r="K314" s="26">
        <v>2018</v>
      </c>
      <c r="L314" s="26" t="s">
        <v>305</v>
      </c>
      <c r="M314" s="26" t="s">
        <v>8044</v>
      </c>
      <c r="N314" s="26" t="s">
        <v>29</v>
      </c>
      <c r="O314" s="26" t="s">
        <v>6445</v>
      </c>
      <c r="P314" s="26" t="s">
        <v>6446</v>
      </c>
      <c r="Q314" s="29">
        <v>44550</v>
      </c>
      <c r="R314" s="26" t="s">
        <v>312</v>
      </c>
      <c r="S314" s="1">
        <v>428073</v>
      </c>
      <c r="T314" s="1" t="s">
        <v>6447</v>
      </c>
      <c r="U314" s="1" t="str">
        <f>IF(COUNTIF('Dinçer Araçları - 40 Fiorino'!$A$2:$A$41,Table1[[#This Row],[Plaka]])&gt;0,"Dinçer 40","-")</f>
        <v>-</v>
      </c>
      <c r="V314" s="1" t="str">
        <f>IF(COUNTIF('Dinçer Araçları - 100 Fiorino'!$A$2:$A$101,Table1[[#This Row],[Plaka]])&gt;0,"Dinçer 100","-")</f>
        <v>-</v>
      </c>
      <c r="W314" s="5" t="str">
        <f>IF(COUNTIF(Table3[PLAKA],Table1[[#This Row],[Plaka]])&gt;0,"Dinçer Motosiklet","-")</f>
        <v>-</v>
      </c>
    </row>
    <row r="315" spans="1:23" x14ac:dyDescent="0.2">
      <c r="A315" s="21" t="s">
        <v>5607</v>
      </c>
      <c r="B315" s="26" t="s">
        <v>5574</v>
      </c>
      <c r="C315" s="26" t="s">
        <v>5575</v>
      </c>
      <c r="D315" s="26" t="s">
        <v>23</v>
      </c>
      <c r="E315" s="10">
        <v>43510</v>
      </c>
      <c r="F315" s="10">
        <v>43510</v>
      </c>
      <c r="G315" s="26" t="s">
        <v>7171</v>
      </c>
      <c r="H315" s="26" t="s">
        <v>302</v>
      </c>
      <c r="I315" s="26" t="s">
        <v>303</v>
      </c>
      <c r="J315" s="26" t="s">
        <v>304</v>
      </c>
      <c r="K315" s="26">
        <v>2018</v>
      </c>
      <c r="L315" s="26" t="s">
        <v>305</v>
      </c>
      <c r="M315" s="26" t="s">
        <v>8044</v>
      </c>
      <c r="N315" s="26" t="s">
        <v>29</v>
      </c>
      <c r="O315" s="26" t="s">
        <v>5608</v>
      </c>
      <c r="P315" s="26" t="s">
        <v>5609</v>
      </c>
      <c r="Q315" s="29">
        <v>44550</v>
      </c>
      <c r="R315" s="26" t="s">
        <v>312</v>
      </c>
      <c r="S315" s="1">
        <v>428065</v>
      </c>
      <c r="T315" s="1" t="s">
        <v>5610</v>
      </c>
      <c r="U315" s="1" t="str">
        <f>IF(COUNTIF('Dinçer Araçları - 40 Fiorino'!$A$2:$A$41,Table1[[#This Row],[Plaka]])&gt;0,"Dinçer 40","-")</f>
        <v>-</v>
      </c>
      <c r="V315" s="1" t="str">
        <f>IF(COUNTIF('Dinçer Araçları - 100 Fiorino'!$A$2:$A$101,Table1[[#This Row],[Plaka]])&gt;0,"Dinçer 100","-")</f>
        <v>-</v>
      </c>
      <c r="W315" s="5" t="str">
        <f>IF(COUNTIF(Table3[PLAKA],Table1[[#This Row],[Plaka]])&gt;0,"Dinçer Motosiklet","-")</f>
        <v>-</v>
      </c>
    </row>
    <row r="316" spans="1:23" x14ac:dyDescent="0.2">
      <c r="A316" s="21" t="s">
        <v>1907</v>
      </c>
      <c r="B316" s="26" t="s">
        <v>1903</v>
      </c>
      <c r="C316" s="26" t="s">
        <v>40</v>
      </c>
      <c r="D316" s="26" t="s">
        <v>23</v>
      </c>
      <c r="E316" s="10">
        <v>43510</v>
      </c>
      <c r="F316" s="10">
        <v>43510</v>
      </c>
      <c r="G316" s="26" t="s">
        <v>7171</v>
      </c>
      <c r="H316" s="26" t="s">
        <v>302</v>
      </c>
      <c r="I316" s="26" t="s">
        <v>303</v>
      </c>
      <c r="J316" s="26" t="s">
        <v>304</v>
      </c>
      <c r="K316" s="26">
        <v>2018</v>
      </c>
      <c r="L316" s="26" t="s">
        <v>305</v>
      </c>
      <c r="M316" s="26" t="s">
        <v>8044</v>
      </c>
      <c r="N316" s="26" t="s">
        <v>29</v>
      </c>
      <c r="O316" s="26" t="s">
        <v>1908</v>
      </c>
      <c r="P316" s="26" t="s">
        <v>7335</v>
      </c>
      <c r="Q316" s="29">
        <v>44550</v>
      </c>
      <c r="R316" s="26" t="s">
        <v>32</v>
      </c>
      <c r="S316" s="1">
        <v>428082</v>
      </c>
      <c r="T316" s="1" t="s">
        <v>1909</v>
      </c>
      <c r="U316" s="1" t="str">
        <f>IF(COUNTIF('Dinçer Araçları - 40 Fiorino'!$A$2:$A$41,Table1[[#This Row],[Plaka]])&gt;0,"Dinçer 40","-")</f>
        <v>-</v>
      </c>
      <c r="V316" s="1" t="str">
        <f>IF(COUNTIF('Dinçer Araçları - 100 Fiorino'!$A$2:$A$101,Table1[[#This Row],[Plaka]])&gt;0,"Dinçer 100","-")</f>
        <v>-</v>
      </c>
      <c r="W316" s="5" t="str">
        <f>IF(COUNTIF(Table3[PLAKA],Table1[[#This Row],[Plaka]])&gt;0,"Dinçer Motosiklet","-")</f>
        <v>-</v>
      </c>
    </row>
    <row r="317" spans="1:23" x14ac:dyDescent="0.2">
      <c r="A317" s="21" t="s">
        <v>6613</v>
      </c>
      <c r="B317" s="26" t="s">
        <v>6592</v>
      </c>
      <c r="C317" s="26" t="s">
        <v>6597</v>
      </c>
      <c r="D317" s="26" t="s">
        <v>23</v>
      </c>
      <c r="E317" s="10">
        <v>43510</v>
      </c>
      <c r="F317" s="10">
        <v>43510</v>
      </c>
      <c r="G317" s="26" t="s">
        <v>7171</v>
      </c>
      <c r="H317" s="26" t="s">
        <v>302</v>
      </c>
      <c r="I317" s="26" t="s">
        <v>303</v>
      </c>
      <c r="J317" s="26" t="s">
        <v>304</v>
      </c>
      <c r="K317" s="26">
        <v>2018</v>
      </c>
      <c r="L317" s="26" t="s">
        <v>305</v>
      </c>
      <c r="M317" s="26" t="s">
        <v>8044</v>
      </c>
      <c r="N317" s="26" t="s">
        <v>29</v>
      </c>
      <c r="O317" s="35" t="s">
        <v>7291</v>
      </c>
      <c r="P317" s="26" t="s">
        <v>6614</v>
      </c>
      <c r="Q317" s="29">
        <v>44550</v>
      </c>
      <c r="R317" s="26" t="s">
        <v>213</v>
      </c>
      <c r="S317" s="1">
        <v>684955</v>
      </c>
      <c r="T317" s="1" t="s">
        <v>6615</v>
      </c>
      <c r="U317" s="1" t="str">
        <f>IF(COUNTIF('Dinçer Araçları - 40 Fiorino'!$A$2:$A$41,Table1[[#This Row],[Plaka]])&gt;0,"Dinçer 40","-")</f>
        <v>-</v>
      </c>
      <c r="V317" s="1" t="str">
        <f>IF(COUNTIF('Dinçer Araçları - 100 Fiorino'!$A$2:$A$101,Table1[[#This Row],[Plaka]])&gt;0,"Dinçer 100","-")</f>
        <v>-</v>
      </c>
      <c r="W317" s="5" t="str">
        <f>IF(COUNTIF(Table3[PLAKA],Table1[[#This Row],[Plaka]])&gt;0,"Dinçer Motosiklet","-")</f>
        <v>-</v>
      </c>
    </row>
    <row r="318" spans="1:23" x14ac:dyDescent="0.2">
      <c r="A318" s="21" t="s">
        <v>470</v>
      </c>
      <c r="B318" s="26" t="s">
        <v>460</v>
      </c>
      <c r="C318" s="26" t="s">
        <v>461</v>
      </c>
      <c r="D318" s="26" t="s">
        <v>23</v>
      </c>
      <c r="E318" s="10">
        <v>43510</v>
      </c>
      <c r="F318" s="10">
        <v>43510</v>
      </c>
      <c r="G318" s="26" t="s">
        <v>7171</v>
      </c>
      <c r="H318" s="26" t="s">
        <v>302</v>
      </c>
      <c r="I318" s="26" t="s">
        <v>303</v>
      </c>
      <c r="J318" s="26" t="s">
        <v>304</v>
      </c>
      <c r="K318" s="26">
        <v>2018</v>
      </c>
      <c r="L318" s="26" t="s">
        <v>305</v>
      </c>
      <c r="M318" s="26" t="s">
        <v>8044</v>
      </c>
      <c r="N318" s="26" t="s">
        <v>29</v>
      </c>
      <c r="O318" s="26" t="s">
        <v>471</v>
      </c>
      <c r="P318" s="26" t="s">
        <v>472</v>
      </c>
      <c r="Q318" s="29">
        <v>44550</v>
      </c>
      <c r="R318" s="26" t="s">
        <v>213</v>
      </c>
      <c r="S318" s="1">
        <v>684952</v>
      </c>
      <c r="T318" s="1" t="s">
        <v>473</v>
      </c>
      <c r="U318" s="1" t="str">
        <f>IF(COUNTIF('Dinçer Araçları - 40 Fiorino'!$A$2:$A$41,Table1[[#This Row],[Plaka]])&gt;0,"Dinçer 40","-")</f>
        <v>-</v>
      </c>
      <c r="V318" s="1" t="str">
        <f>IF(COUNTIF('Dinçer Araçları - 100 Fiorino'!$A$2:$A$101,Table1[[#This Row],[Plaka]])&gt;0,"Dinçer 100","-")</f>
        <v>-</v>
      </c>
      <c r="W318" s="5" t="str">
        <f>IF(COUNTIF(Table3[PLAKA],Table1[[#This Row],[Plaka]])&gt;0,"Dinçer Motosiklet","-")</f>
        <v>-</v>
      </c>
    </row>
    <row r="319" spans="1:23" x14ac:dyDescent="0.2">
      <c r="A319" s="21" t="s">
        <v>7339</v>
      </c>
      <c r="B319" s="26" t="s">
        <v>2823</v>
      </c>
      <c r="C319" s="26" t="s">
        <v>2824</v>
      </c>
      <c r="D319" s="26" t="s">
        <v>23</v>
      </c>
      <c r="E319" s="10">
        <v>43510</v>
      </c>
      <c r="F319" s="10">
        <v>43510</v>
      </c>
      <c r="G319" s="26" t="s">
        <v>7171</v>
      </c>
      <c r="H319" s="26" t="s">
        <v>302</v>
      </c>
      <c r="I319" s="26" t="s">
        <v>303</v>
      </c>
      <c r="J319" s="26" t="s">
        <v>304</v>
      </c>
      <c r="K319" s="26">
        <v>2018</v>
      </c>
      <c r="L319" s="26" t="s">
        <v>305</v>
      </c>
      <c r="M319" s="26" t="s">
        <v>8044</v>
      </c>
      <c r="N319" s="26" t="s">
        <v>29</v>
      </c>
      <c r="O319" s="26" t="s">
        <v>2856</v>
      </c>
      <c r="P319" s="26" t="s">
        <v>2857</v>
      </c>
      <c r="Q319" s="29">
        <v>44550</v>
      </c>
      <c r="R319" s="26" t="s">
        <v>312</v>
      </c>
      <c r="S319" s="1">
        <v>428069</v>
      </c>
      <c r="T319" s="1" t="s">
        <v>2858</v>
      </c>
      <c r="U319" s="1" t="str">
        <f>IF(COUNTIF('Dinçer Araçları - 40 Fiorino'!$A$2:$A$41,Table1[[#This Row],[Plaka]])&gt;0,"Dinçer 40","-")</f>
        <v>-</v>
      </c>
      <c r="V319" s="1" t="str">
        <f>IF(COUNTIF('Dinçer Araçları - 100 Fiorino'!$A$2:$A$101,Table1[[#This Row],[Plaka]])&gt;0,"Dinçer 100","-")</f>
        <v>-</v>
      </c>
      <c r="W319" s="5" t="str">
        <f>IF(COUNTIF(Table3[PLAKA],Table1[[#This Row],[Plaka]])&gt;0,"Dinçer Motosiklet","-")</f>
        <v>-</v>
      </c>
    </row>
    <row r="320" spans="1:23" x14ac:dyDescent="0.2">
      <c r="A320" s="21" t="s">
        <v>4239</v>
      </c>
      <c r="B320" s="26" t="s">
        <v>4222</v>
      </c>
      <c r="C320" s="26" t="s">
        <v>4223</v>
      </c>
      <c r="D320" s="26" t="s">
        <v>23</v>
      </c>
      <c r="E320" s="10">
        <v>43510</v>
      </c>
      <c r="F320" s="10">
        <v>43510</v>
      </c>
      <c r="G320" s="26" t="s">
        <v>7171</v>
      </c>
      <c r="H320" s="26" t="s">
        <v>302</v>
      </c>
      <c r="I320" s="26" t="s">
        <v>303</v>
      </c>
      <c r="J320" s="26" t="s">
        <v>304</v>
      </c>
      <c r="K320" s="26">
        <v>2018</v>
      </c>
      <c r="L320" s="26" t="s">
        <v>305</v>
      </c>
      <c r="M320" s="26" t="s">
        <v>8044</v>
      </c>
      <c r="N320" s="26" t="s">
        <v>29</v>
      </c>
      <c r="O320" s="26" t="s">
        <v>4240</v>
      </c>
      <c r="P320" s="26" t="s">
        <v>4241</v>
      </c>
      <c r="Q320" s="29">
        <v>44550</v>
      </c>
      <c r="R320" s="26" t="s">
        <v>312</v>
      </c>
      <c r="S320" s="1">
        <v>428083</v>
      </c>
      <c r="T320" s="1" t="s">
        <v>8083</v>
      </c>
      <c r="U320" s="1" t="str">
        <f>IF(COUNTIF('Dinçer Araçları - 40 Fiorino'!$A$2:$A$41,Table1[[#This Row],[Plaka]])&gt;0,"Dinçer 40","-")</f>
        <v>-</v>
      </c>
      <c r="V320" s="1" t="str">
        <f>IF(COUNTIF('Dinçer Araçları - 100 Fiorino'!$A$2:$A$101,Table1[[#This Row],[Plaka]])&gt;0,"Dinçer 100","-")</f>
        <v>-</v>
      </c>
      <c r="W320" s="5" t="str">
        <f>IF(COUNTIF(Table3[PLAKA],Table1[[#This Row],[Plaka]])&gt;0,"Dinçer Motosiklet","-")</f>
        <v>-</v>
      </c>
    </row>
    <row r="321" spans="1:23" x14ac:dyDescent="0.2">
      <c r="A321" s="21" t="s">
        <v>6817</v>
      </c>
      <c r="B321" s="26" t="s">
        <v>6795</v>
      </c>
      <c r="C321" s="26" t="s">
        <v>6796</v>
      </c>
      <c r="D321" s="26" t="s">
        <v>23</v>
      </c>
      <c r="E321" s="10">
        <v>43510</v>
      </c>
      <c r="F321" s="10">
        <v>43510</v>
      </c>
      <c r="G321" s="26" t="s">
        <v>7171</v>
      </c>
      <c r="H321" s="26" t="s">
        <v>302</v>
      </c>
      <c r="I321" s="26" t="s">
        <v>303</v>
      </c>
      <c r="J321" s="26" t="s">
        <v>304</v>
      </c>
      <c r="K321" s="26">
        <v>2018</v>
      </c>
      <c r="L321" s="26" t="s">
        <v>305</v>
      </c>
      <c r="M321" s="26" t="s">
        <v>8044</v>
      </c>
      <c r="N321" s="26" t="s">
        <v>29</v>
      </c>
      <c r="O321" s="35" t="s">
        <v>7173</v>
      </c>
      <c r="P321" s="26" t="s">
        <v>7333</v>
      </c>
      <c r="Q321" s="29">
        <v>44550</v>
      </c>
      <c r="R321" s="26" t="s">
        <v>312</v>
      </c>
      <c r="S321" s="1">
        <v>428108</v>
      </c>
      <c r="T321" s="1" t="s">
        <v>6818</v>
      </c>
      <c r="U321" s="1" t="str">
        <f>IF(COUNTIF('Dinçer Araçları - 40 Fiorino'!$A$2:$A$41,Table1[[#This Row],[Plaka]])&gt;0,"Dinçer 40","-")</f>
        <v>-</v>
      </c>
      <c r="V321" s="1" t="str">
        <f>IF(COUNTIF('Dinçer Araçları - 100 Fiorino'!$A$2:$A$101,Table1[[#This Row],[Plaka]])&gt;0,"Dinçer 100","-")</f>
        <v>-</v>
      </c>
      <c r="W321" s="5" t="str">
        <f>IF(COUNTIF(Table3[PLAKA],Table1[[#This Row],[Plaka]])&gt;0,"Dinçer Motosiklet","-")</f>
        <v>-</v>
      </c>
    </row>
    <row r="322" spans="1:23" x14ac:dyDescent="0.2">
      <c r="A322" s="21" t="s">
        <v>6893</v>
      </c>
      <c r="B322" s="26" t="s">
        <v>6886</v>
      </c>
      <c r="C322" s="26" t="s">
        <v>2829</v>
      </c>
      <c r="D322" s="26" t="s">
        <v>23</v>
      </c>
      <c r="E322" s="10">
        <v>43510</v>
      </c>
      <c r="F322" s="10">
        <v>43510</v>
      </c>
      <c r="G322" s="26" t="s">
        <v>7171</v>
      </c>
      <c r="H322" s="26" t="s">
        <v>302</v>
      </c>
      <c r="I322" s="26" t="s">
        <v>303</v>
      </c>
      <c r="J322" s="26" t="s">
        <v>304</v>
      </c>
      <c r="K322" s="26">
        <v>2018</v>
      </c>
      <c r="L322" s="26" t="s">
        <v>305</v>
      </c>
      <c r="M322" s="26" t="s">
        <v>8044</v>
      </c>
      <c r="N322" s="26" t="s">
        <v>29</v>
      </c>
      <c r="O322" s="26" t="s">
        <v>6894</v>
      </c>
      <c r="P322" s="26" t="s">
        <v>6895</v>
      </c>
      <c r="Q322" s="29">
        <v>44550</v>
      </c>
      <c r="R322" s="26" t="s">
        <v>312</v>
      </c>
      <c r="S322" s="1">
        <v>428023</v>
      </c>
      <c r="T322" s="1" t="s">
        <v>6896</v>
      </c>
      <c r="U322" s="1" t="str">
        <f>IF(COUNTIF('Dinçer Araçları - 40 Fiorino'!$A$2:$A$41,Table1[[#This Row],[Plaka]])&gt;0,"Dinçer 40","-")</f>
        <v>-</v>
      </c>
      <c r="V322" s="1" t="str">
        <f>IF(COUNTIF('Dinçer Araçları - 100 Fiorino'!$A$2:$A$101,Table1[[#This Row],[Plaka]])&gt;0,"Dinçer 100","-")</f>
        <v>-</v>
      </c>
      <c r="W322" s="5" t="str">
        <f>IF(COUNTIF(Table3[PLAKA],Table1[[#This Row],[Plaka]])&gt;0,"Dinçer Motosiklet","-")</f>
        <v>-</v>
      </c>
    </row>
    <row r="323" spans="1:23" x14ac:dyDescent="0.2">
      <c r="A323" s="21" t="s">
        <v>427</v>
      </c>
      <c r="B323" s="26" t="s">
        <v>395</v>
      </c>
      <c r="C323" s="26" t="s">
        <v>396</v>
      </c>
      <c r="D323" s="26" t="s">
        <v>23</v>
      </c>
      <c r="E323" s="10">
        <v>43510</v>
      </c>
      <c r="F323" s="10">
        <v>43510</v>
      </c>
      <c r="G323" s="26" t="s">
        <v>7171</v>
      </c>
      <c r="H323" s="26" t="s">
        <v>302</v>
      </c>
      <c r="I323" s="26" t="s">
        <v>303</v>
      </c>
      <c r="J323" s="26" t="s">
        <v>304</v>
      </c>
      <c r="K323" s="26">
        <v>2018</v>
      </c>
      <c r="L323" s="26" t="s">
        <v>305</v>
      </c>
      <c r="M323" s="26" t="s">
        <v>8044</v>
      </c>
      <c r="N323" s="26" t="s">
        <v>29</v>
      </c>
      <c r="O323" s="26" t="s">
        <v>428</v>
      </c>
      <c r="P323" s="26" t="s">
        <v>429</v>
      </c>
      <c r="Q323" s="29">
        <v>44550</v>
      </c>
      <c r="R323" s="26" t="s">
        <v>312</v>
      </c>
      <c r="S323" s="1">
        <v>428041</v>
      </c>
      <c r="T323" s="1" t="s">
        <v>430</v>
      </c>
      <c r="U323" s="1" t="str">
        <f>IF(COUNTIF('Dinçer Araçları - 40 Fiorino'!$A$2:$A$41,Table1[[#This Row],[Plaka]])&gt;0,"Dinçer 40","-")</f>
        <v>-</v>
      </c>
      <c r="V323" s="1" t="str">
        <f>IF(COUNTIF('Dinçer Araçları - 100 Fiorino'!$A$2:$A$101,Table1[[#This Row],[Plaka]])&gt;0,"Dinçer 100","-")</f>
        <v>-</v>
      </c>
      <c r="W323" s="5" t="str">
        <f>IF(COUNTIF(Table3[PLAKA],Table1[[#This Row],[Plaka]])&gt;0,"Dinçer Motosiklet","-")</f>
        <v>-</v>
      </c>
    </row>
    <row r="324" spans="1:23" x14ac:dyDescent="0.2">
      <c r="A324" s="21" t="s">
        <v>3376</v>
      </c>
      <c r="B324" s="26" t="s">
        <v>3355</v>
      </c>
      <c r="C324" s="26" t="s">
        <v>3356</v>
      </c>
      <c r="D324" s="26" t="s">
        <v>23</v>
      </c>
      <c r="E324" s="10">
        <v>43510</v>
      </c>
      <c r="F324" s="10">
        <v>43510</v>
      </c>
      <c r="G324" s="26" t="s">
        <v>7171</v>
      </c>
      <c r="H324" s="26" t="s">
        <v>302</v>
      </c>
      <c r="I324" s="26" t="s">
        <v>303</v>
      </c>
      <c r="J324" s="26" t="s">
        <v>304</v>
      </c>
      <c r="K324" s="26">
        <v>2018</v>
      </c>
      <c r="L324" s="26" t="s">
        <v>305</v>
      </c>
      <c r="M324" s="26" t="s">
        <v>8044</v>
      </c>
      <c r="N324" s="26" t="s">
        <v>29</v>
      </c>
      <c r="O324" s="26" t="s">
        <v>3377</v>
      </c>
      <c r="P324" s="26" t="s">
        <v>3378</v>
      </c>
      <c r="Q324" s="29">
        <v>44550</v>
      </c>
      <c r="R324" s="26" t="s">
        <v>312</v>
      </c>
      <c r="S324" s="1">
        <v>428058</v>
      </c>
      <c r="T324" s="1" t="s">
        <v>3379</v>
      </c>
      <c r="U324" s="1" t="str">
        <f>IF(COUNTIF('Dinçer Araçları - 40 Fiorino'!$A$2:$A$41,Table1[[#This Row],[Plaka]])&gt;0,"Dinçer 40","-")</f>
        <v>-</v>
      </c>
      <c r="V324" s="1" t="str">
        <f>IF(COUNTIF('Dinçer Araçları - 100 Fiorino'!$A$2:$A$101,Table1[[#This Row],[Plaka]])&gt;0,"Dinçer 100","-")</f>
        <v>-</v>
      </c>
      <c r="W324" s="5" t="str">
        <f>IF(COUNTIF(Table3[PLAKA],Table1[[#This Row],[Plaka]])&gt;0,"Dinçer Motosiklet","-")</f>
        <v>-</v>
      </c>
    </row>
    <row r="325" spans="1:23" x14ac:dyDescent="0.2">
      <c r="A325" s="21" t="s">
        <v>6150</v>
      </c>
      <c r="B325" s="26" t="s">
        <v>6151</v>
      </c>
      <c r="C325" s="26" t="s">
        <v>6102</v>
      </c>
      <c r="D325" s="26" t="s">
        <v>23</v>
      </c>
      <c r="E325" s="10">
        <v>43510</v>
      </c>
      <c r="F325" s="10">
        <v>43510</v>
      </c>
      <c r="G325" s="26" t="s">
        <v>7171</v>
      </c>
      <c r="H325" s="26" t="s">
        <v>302</v>
      </c>
      <c r="I325" s="26" t="s">
        <v>303</v>
      </c>
      <c r="J325" s="26" t="s">
        <v>304</v>
      </c>
      <c r="K325" s="26">
        <v>2018</v>
      </c>
      <c r="L325" s="26" t="s">
        <v>305</v>
      </c>
      <c r="M325" s="26" t="s">
        <v>8044</v>
      </c>
      <c r="N325" s="26" t="s">
        <v>29</v>
      </c>
      <c r="O325" s="26" t="s">
        <v>6152</v>
      </c>
      <c r="P325" s="26" t="s">
        <v>6153</v>
      </c>
      <c r="Q325" s="29">
        <v>44550</v>
      </c>
      <c r="R325" s="26" t="s">
        <v>213</v>
      </c>
      <c r="S325" s="1">
        <v>684490</v>
      </c>
      <c r="T325" s="1" t="s">
        <v>6154</v>
      </c>
      <c r="U325" s="1" t="str">
        <f>IF(COUNTIF('Dinçer Araçları - 40 Fiorino'!$A$2:$A$41,Table1[[#This Row],[Plaka]])&gt;0,"Dinçer 40","-")</f>
        <v>-</v>
      </c>
      <c r="V325" s="1" t="str">
        <f>IF(COUNTIF('Dinçer Araçları - 100 Fiorino'!$A$2:$A$101,Table1[[#This Row],[Plaka]])&gt;0,"Dinçer 100","-")</f>
        <v>-</v>
      </c>
      <c r="W325" s="5" t="str">
        <f>IF(COUNTIF(Table3[PLAKA],Table1[[#This Row],[Plaka]])&gt;0,"Dinçer Motosiklet","-")</f>
        <v>-</v>
      </c>
    </row>
    <row r="326" spans="1:23" x14ac:dyDescent="0.2">
      <c r="A326" s="21" t="s">
        <v>7292</v>
      </c>
      <c r="B326" s="26" t="s">
        <v>4798</v>
      </c>
      <c r="C326" s="26" t="s">
        <v>4714</v>
      </c>
      <c r="D326" s="26" t="s">
        <v>23</v>
      </c>
      <c r="E326" s="10">
        <v>43510</v>
      </c>
      <c r="F326" s="10">
        <v>43510</v>
      </c>
      <c r="G326" s="26" t="s">
        <v>7171</v>
      </c>
      <c r="H326" s="26" t="s">
        <v>302</v>
      </c>
      <c r="I326" s="26" t="s">
        <v>303</v>
      </c>
      <c r="J326" s="26" t="s">
        <v>304</v>
      </c>
      <c r="K326" s="26">
        <v>2018</v>
      </c>
      <c r="L326" s="26" t="s">
        <v>305</v>
      </c>
      <c r="M326" s="26" t="s">
        <v>8044</v>
      </c>
      <c r="N326" s="26" t="s">
        <v>29</v>
      </c>
      <c r="O326" s="26" t="s">
        <v>4826</v>
      </c>
      <c r="P326" s="26" t="s">
        <v>4827</v>
      </c>
      <c r="Q326" s="29">
        <v>44550</v>
      </c>
      <c r="R326" s="26" t="s">
        <v>312</v>
      </c>
      <c r="S326" s="1">
        <v>428039</v>
      </c>
      <c r="T326" s="1" t="s">
        <v>4828</v>
      </c>
      <c r="U326" s="1" t="str">
        <f>IF(COUNTIF('Dinçer Araçları - 40 Fiorino'!$A$2:$A$41,Table1[[#This Row],[Plaka]])&gt;0,"Dinçer 40","-")</f>
        <v>-</v>
      </c>
      <c r="V326" s="1" t="str">
        <f>IF(COUNTIF('Dinçer Araçları - 100 Fiorino'!$A$2:$A$101,Table1[[#This Row],[Plaka]])&gt;0,"Dinçer 100","-")</f>
        <v>-</v>
      </c>
      <c r="W326" s="5" t="str">
        <f>IF(COUNTIF(Table3[PLAKA],Table1[[#This Row],[Plaka]])&gt;0,"Dinçer Motosiklet","-")</f>
        <v>-</v>
      </c>
    </row>
    <row r="327" spans="1:23" x14ac:dyDescent="0.2">
      <c r="A327" s="21" t="s">
        <v>4920</v>
      </c>
      <c r="B327" s="26" t="s">
        <v>4917</v>
      </c>
      <c r="C327" s="26" t="s">
        <v>4849</v>
      </c>
      <c r="D327" s="26" t="s">
        <v>23</v>
      </c>
      <c r="E327" s="10">
        <v>43510</v>
      </c>
      <c r="F327" s="10">
        <v>43510</v>
      </c>
      <c r="G327" s="26" t="s">
        <v>7171</v>
      </c>
      <c r="H327" s="26" t="s">
        <v>302</v>
      </c>
      <c r="I327" s="26" t="s">
        <v>303</v>
      </c>
      <c r="J327" s="26" t="s">
        <v>304</v>
      </c>
      <c r="K327" s="26">
        <v>2018</v>
      </c>
      <c r="L327" s="26" t="s">
        <v>305</v>
      </c>
      <c r="M327" s="26" t="s">
        <v>8044</v>
      </c>
      <c r="N327" s="26" t="s">
        <v>29</v>
      </c>
      <c r="O327" s="26" t="s">
        <v>4921</v>
      </c>
      <c r="P327" s="26" t="s">
        <v>7345</v>
      </c>
      <c r="Q327" s="29">
        <v>44550</v>
      </c>
      <c r="R327" s="26" t="s">
        <v>312</v>
      </c>
      <c r="S327" s="1">
        <v>428045</v>
      </c>
      <c r="T327" s="1" t="s">
        <v>4922</v>
      </c>
      <c r="U327" s="1" t="str">
        <f>IF(COUNTIF('Dinçer Araçları - 40 Fiorino'!$A$2:$A$41,Table1[[#This Row],[Plaka]])&gt;0,"Dinçer 40","-")</f>
        <v>-</v>
      </c>
      <c r="V327" s="1" t="str">
        <f>IF(COUNTIF('Dinçer Araçları - 100 Fiorino'!$A$2:$A$101,Table1[[#This Row],[Plaka]])&gt;0,"Dinçer 100","-")</f>
        <v>-</v>
      </c>
      <c r="W327" s="5" t="str">
        <f>IF(COUNTIF(Table3[PLAKA],Table1[[#This Row],[Plaka]])&gt;0,"Dinçer Motosiklet","-")</f>
        <v>-</v>
      </c>
    </row>
    <row r="328" spans="1:23" x14ac:dyDescent="0.2">
      <c r="A328" s="21" t="s">
        <v>859</v>
      </c>
      <c r="B328" s="26" t="s">
        <v>839</v>
      </c>
      <c r="C328" s="26" t="s">
        <v>769</v>
      </c>
      <c r="D328" s="26" t="s">
        <v>23</v>
      </c>
      <c r="E328" s="10">
        <v>43510</v>
      </c>
      <c r="F328" s="10">
        <v>43510</v>
      </c>
      <c r="G328" s="26" t="s">
        <v>7171</v>
      </c>
      <c r="H328" s="26" t="s">
        <v>302</v>
      </c>
      <c r="I328" s="26" t="s">
        <v>303</v>
      </c>
      <c r="J328" s="26" t="s">
        <v>304</v>
      </c>
      <c r="K328" s="26">
        <v>2018</v>
      </c>
      <c r="L328" s="26" t="s">
        <v>305</v>
      </c>
      <c r="M328" s="26" t="s">
        <v>8044</v>
      </c>
      <c r="N328" s="26" t="s">
        <v>29</v>
      </c>
      <c r="O328" s="26" t="s">
        <v>860</v>
      </c>
      <c r="P328" s="26" t="s">
        <v>861</v>
      </c>
      <c r="Q328" s="29">
        <v>44550</v>
      </c>
      <c r="R328" s="26" t="s">
        <v>312</v>
      </c>
      <c r="S328" s="1">
        <v>428053</v>
      </c>
      <c r="T328" s="1" t="s">
        <v>862</v>
      </c>
      <c r="U328" s="1" t="str">
        <f>IF(COUNTIF('Dinçer Araçları - 40 Fiorino'!$A$2:$A$41,Table1[[#This Row],[Plaka]])&gt;0,"Dinçer 40","-")</f>
        <v>-</v>
      </c>
      <c r="V328" s="1" t="str">
        <f>IF(COUNTIF('Dinçer Araçları - 100 Fiorino'!$A$2:$A$101,Table1[[#This Row],[Plaka]])&gt;0,"Dinçer 100","-")</f>
        <v>-</v>
      </c>
      <c r="W328" s="5" t="str">
        <f>IF(COUNTIF(Table3[PLAKA],Table1[[#This Row],[Plaka]])&gt;0,"Dinçer Motosiklet","-")</f>
        <v>-</v>
      </c>
    </row>
    <row r="329" spans="1:23" x14ac:dyDescent="0.2">
      <c r="A329" s="21" t="s">
        <v>5696</v>
      </c>
      <c r="B329" s="26" t="s">
        <v>5697</v>
      </c>
      <c r="C329" s="26" t="s">
        <v>5698</v>
      </c>
      <c r="D329" s="26" t="s">
        <v>23</v>
      </c>
      <c r="E329" s="10">
        <v>43510</v>
      </c>
      <c r="F329" s="10">
        <v>43510</v>
      </c>
      <c r="G329" s="26" t="s">
        <v>7171</v>
      </c>
      <c r="H329" s="26" t="s">
        <v>302</v>
      </c>
      <c r="I329" s="26" t="s">
        <v>303</v>
      </c>
      <c r="J329" s="26" t="s">
        <v>304</v>
      </c>
      <c r="K329" s="26">
        <v>2018</v>
      </c>
      <c r="L329" s="26" t="s">
        <v>305</v>
      </c>
      <c r="M329" s="26" t="s">
        <v>8044</v>
      </c>
      <c r="N329" s="26" t="s">
        <v>29</v>
      </c>
      <c r="O329" s="26" t="s">
        <v>5699</v>
      </c>
      <c r="P329" s="26" t="s">
        <v>5700</v>
      </c>
      <c r="Q329" s="29">
        <v>44550</v>
      </c>
      <c r="R329" s="26" t="s">
        <v>312</v>
      </c>
      <c r="S329" s="1">
        <v>428057</v>
      </c>
      <c r="T329" s="1" t="s">
        <v>5701</v>
      </c>
      <c r="U329" s="1" t="str">
        <f>IF(COUNTIF('Dinçer Araçları - 40 Fiorino'!$A$2:$A$41,Table1[[#This Row],[Plaka]])&gt;0,"Dinçer 40","-")</f>
        <v>-</v>
      </c>
      <c r="V329" s="1" t="str">
        <f>IF(COUNTIF('Dinçer Araçları - 100 Fiorino'!$A$2:$A$101,Table1[[#This Row],[Plaka]])&gt;0,"Dinçer 100","-")</f>
        <v>-</v>
      </c>
      <c r="W329" s="5" t="str">
        <f>IF(COUNTIF(Table3[PLAKA],Table1[[#This Row],[Plaka]])&gt;0,"Dinçer Motosiklet","-")</f>
        <v>-</v>
      </c>
    </row>
    <row r="330" spans="1:23" x14ac:dyDescent="0.2">
      <c r="A330" s="21" t="s">
        <v>4866</v>
      </c>
      <c r="B330" s="26" t="s">
        <v>4848</v>
      </c>
      <c r="C330" s="26" t="s">
        <v>4849</v>
      </c>
      <c r="D330" s="26" t="s">
        <v>23</v>
      </c>
      <c r="E330" s="10">
        <v>43510</v>
      </c>
      <c r="F330" s="10">
        <v>43510</v>
      </c>
      <c r="G330" s="26" t="s">
        <v>7171</v>
      </c>
      <c r="H330" s="26" t="s">
        <v>302</v>
      </c>
      <c r="I330" s="26" t="s">
        <v>303</v>
      </c>
      <c r="J330" s="26" t="s">
        <v>304</v>
      </c>
      <c r="K330" s="26">
        <v>2018</v>
      </c>
      <c r="L330" s="26" t="s">
        <v>305</v>
      </c>
      <c r="M330" s="26" t="s">
        <v>8044</v>
      </c>
      <c r="N330" s="26" t="s">
        <v>29</v>
      </c>
      <c r="O330" s="26" t="s">
        <v>4867</v>
      </c>
      <c r="P330" s="26" t="s">
        <v>7272</v>
      </c>
      <c r="Q330" s="29">
        <v>44550</v>
      </c>
      <c r="R330" s="26" t="s">
        <v>312</v>
      </c>
      <c r="S330" s="1">
        <v>428097</v>
      </c>
      <c r="T330" s="1" t="s">
        <v>4868</v>
      </c>
      <c r="U330" s="1" t="str">
        <f>IF(COUNTIF('Dinçer Araçları - 40 Fiorino'!$A$2:$A$41,Table1[[#This Row],[Plaka]])&gt;0,"Dinçer 40","-")</f>
        <v>-</v>
      </c>
      <c r="V330" s="1" t="str">
        <f>IF(COUNTIF('Dinçer Araçları - 100 Fiorino'!$A$2:$A$101,Table1[[#This Row],[Plaka]])&gt;0,"Dinçer 100","-")</f>
        <v>-</v>
      </c>
      <c r="W330" s="5" t="str">
        <f>IF(COUNTIF(Table3[PLAKA],Table1[[#This Row],[Plaka]])&gt;0,"Dinçer Motosiklet","-")</f>
        <v>-</v>
      </c>
    </row>
    <row r="331" spans="1:23" x14ac:dyDescent="0.2">
      <c r="A331" s="21" t="s">
        <v>5756</v>
      </c>
      <c r="B331" s="26" t="s">
        <v>5739</v>
      </c>
      <c r="C331" s="26" t="s">
        <v>5740</v>
      </c>
      <c r="D331" s="26" t="s">
        <v>23</v>
      </c>
      <c r="E331" s="10">
        <v>43510</v>
      </c>
      <c r="F331" s="10">
        <v>43510</v>
      </c>
      <c r="G331" s="26" t="s">
        <v>7171</v>
      </c>
      <c r="H331" s="26" t="s">
        <v>302</v>
      </c>
      <c r="I331" s="26" t="s">
        <v>303</v>
      </c>
      <c r="J331" s="26" t="s">
        <v>304</v>
      </c>
      <c r="K331" s="26">
        <v>2018</v>
      </c>
      <c r="L331" s="26" t="s">
        <v>305</v>
      </c>
      <c r="M331" s="26" t="s">
        <v>8044</v>
      </c>
      <c r="N331" s="26" t="s">
        <v>29</v>
      </c>
      <c r="O331" s="35" t="s">
        <v>7334</v>
      </c>
      <c r="P331" s="26" t="s">
        <v>5757</v>
      </c>
      <c r="Q331" s="29">
        <v>44550</v>
      </c>
      <c r="R331" s="26" t="s">
        <v>312</v>
      </c>
      <c r="S331" s="1">
        <v>428117</v>
      </c>
      <c r="T331" s="1" t="s">
        <v>5743</v>
      </c>
      <c r="U331" s="1" t="str">
        <f>IF(COUNTIF('Dinçer Araçları - 40 Fiorino'!$A$2:$A$41,Table1[[#This Row],[Plaka]])&gt;0,"Dinçer 40","-")</f>
        <v>-</v>
      </c>
      <c r="V331" s="1" t="str">
        <f>IF(COUNTIF('Dinçer Araçları - 100 Fiorino'!$A$2:$A$101,Table1[[#This Row],[Plaka]])&gt;0,"Dinçer 100","-")</f>
        <v>-</v>
      </c>
      <c r="W331" s="5" t="str">
        <f>IF(COUNTIF(Table3[PLAKA],Table1[[#This Row],[Plaka]])&gt;0,"Dinçer Motosiklet","-")</f>
        <v>-</v>
      </c>
    </row>
    <row r="332" spans="1:23" x14ac:dyDescent="0.2">
      <c r="A332" s="21" t="s">
        <v>781</v>
      </c>
      <c r="B332" s="26" t="s">
        <v>768</v>
      </c>
      <c r="C332" s="26" t="s">
        <v>769</v>
      </c>
      <c r="D332" s="26" t="s">
        <v>23</v>
      </c>
      <c r="E332" s="10">
        <v>43510</v>
      </c>
      <c r="F332" s="10">
        <v>43510</v>
      </c>
      <c r="G332" s="26" t="s">
        <v>7171</v>
      </c>
      <c r="H332" s="26" t="s">
        <v>302</v>
      </c>
      <c r="I332" s="26" t="s">
        <v>303</v>
      </c>
      <c r="J332" s="26" t="s">
        <v>304</v>
      </c>
      <c r="K332" s="26">
        <v>2018</v>
      </c>
      <c r="L332" s="26" t="s">
        <v>305</v>
      </c>
      <c r="M332" s="26" t="s">
        <v>8044</v>
      </c>
      <c r="N332" s="26" t="s">
        <v>29</v>
      </c>
      <c r="O332" s="26" t="s">
        <v>782</v>
      </c>
      <c r="P332" s="26" t="s">
        <v>783</v>
      </c>
      <c r="Q332" s="29">
        <v>44550</v>
      </c>
      <c r="R332" s="26" t="s">
        <v>312</v>
      </c>
      <c r="S332" s="1">
        <v>428111</v>
      </c>
      <c r="T332" s="1" t="s">
        <v>784</v>
      </c>
      <c r="U332" s="1" t="str">
        <f>IF(COUNTIF('Dinçer Araçları - 40 Fiorino'!$A$2:$A$41,Table1[[#This Row],[Plaka]])&gt;0,"Dinçer 40","-")</f>
        <v>-</v>
      </c>
      <c r="V332" s="1" t="str">
        <f>IF(COUNTIF('Dinçer Araçları - 100 Fiorino'!$A$2:$A$101,Table1[[#This Row],[Plaka]])&gt;0,"Dinçer 100","-")</f>
        <v>-</v>
      </c>
      <c r="W332" s="5" t="str">
        <f>IF(COUNTIF(Table3[PLAKA],Table1[[#This Row],[Plaka]])&gt;0,"Dinçer Motosiklet","-")</f>
        <v>-</v>
      </c>
    </row>
    <row r="333" spans="1:23" x14ac:dyDescent="0.2">
      <c r="A333" s="21" t="s">
        <v>6068</v>
      </c>
      <c r="B333" s="26" t="s">
        <v>6064</v>
      </c>
      <c r="C333" s="26" t="s">
        <v>5992</v>
      </c>
      <c r="D333" s="26" t="s">
        <v>23</v>
      </c>
      <c r="E333" s="10">
        <v>43510</v>
      </c>
      <c r="F333" s="10">
        <v>43510</v>
      </c>
      <c r="G333" s="26" t="s">
        <v>7171</v>
      </c>
      <c r="H333" s="26" t="s">
        <v>302</v>
      </c>
      <c r="I333" s="26" t="s">
        <v>303</v>
      </c>
      <c r="J333" s="26" t="s">
        <v>304</v>
      </c>
      <c r="K333" s="26">
        <v>2018</v>
      </c>
      <c r="L333" s="26" t="s">
        <v>305</v>
      </c>
      <c r="M333" s="26" t="s">
        <v>8044</v>
      </c>
      <c r="N333" s="26" t="s">
        <v>29</v>
      </c>
      <c r="O333" s="26" t="s">
        <v>6069</v>
      </c>
      <c r="P333" s="26" t="s">
        <v>6070</v>
      </c>
      <c r="Q333" s="29">
        <v>44550</v>
      </c>
      <c r="R333" s="26" t="s">
        <v>312</v>
      </c>
      <c r="S333" s="1">
        <v>428089</v>
      </c>
      <c r="T333" s="1" t="s">
        <v>6067</v>
      </c>
      <c r="U333" s="1" t="str">
        <f>IF(COUNTIF('Dinçer Araçları - 40 Fiorino'!$A$2:$A$41,Table1[[#This Row],[Plaka]])&gt;0,"Dinçer 40","-")</f>
        <v>-</v>
      </c>
      <c r="V333" s="1" t="str">
        <f>IF(COUNTIF('Dinçer Araçları - 100 Fiorino'!$A$2:$A$101,Table1[[#This Row],[Plaka]])&gt;0,"Dinçer 100","-")</f>
        <v>-</v>
      </c>
      <c r="W333" s="5" t="str">
        <f>IF(COUNTIF(Table3[PLAKA],Table1[[#This Row],[Plaka]])&gt;0,"Dinçer Motosiklet","-")</f>
        <v>-</v>
      </c>
    </row>
    <row r="334" spans="1:23" x14ac:dyDescent="0.2">
      <c r="A334" s="21" t="s">
        <v>5474</v>
      </c>
      <c r="B334" s="26" t="s">
        <v>5475</v>
      </c>
      <c r="C334" s="26" t="s">
        <v>5476</v>
      </c>
      <c r="D334" s="26" t="s">
        <v>23</v>
      </c>
      <c r="E334" s="10">
        <v>43510</v>
      </c>
      <c r="F334" s="10">
        <v>43510</v>
      </c>
      <c r="G334" s="26" t="s">
        <v>7171</v>
      </c>
      <c r="H334" s="26" t="s">
        <v>302</v>
      </c>
      <c r="I334" s="26" t="s">
        <v>303</v>
      </c>
      <c r="J334" s="26" t="s">
        <v>304</v>
      </c>
      <c r="K334" s="26">
        <v>2018</v>
      </c>
      <c r="L334" s="26" t="s">
        <v>305</v>
      </c>
      <c r="M334" s="26" t="s">
        <v>8044</v>
      </c>
      <c r="N334" s="26" t="s">
        <v>29</v>
      </c>
      <c r="O334" s="26" t="s">
        <v>5477</v>
      </c>
      <c r="P334" s="26" t="s">
        <v>5478</v>
      </c>
      <c r="Q334" s="29">
        <v>44550</v>
      </c>
      <c r="R334" s="26" t="s">
        <v>312</v>
      </c>
      <c r="S334" s="1">
        <v>428102</v>
      </c>
      <c r="T334" s="1" t="s">
        <v>5479</v>
      </c>
      <c r="U334" s="1" t="str">
        <f>IF(COUNTIF('Dinçer Araçları - 40 Fiorino'!$A$2:$A$41,Table1[[#This Row],[Plaka]])&gt;0,"Dinçer 40","-")</f>
        <v>-</v>
      </c>
      <c r="V334" s="1" t="str">
        <f>IF(COUNTIF('Dinçer Araçları - 100 Fiorino'!$A$2:$A$101,Table1[[#This Row],[Plaka]])&gt;0,"Dinçer 100","-")</f>
        <v>-</v>
      </c>
      <c r="W334" s="5" t="str">
        <f>IF(COUNTIF(Table3[PLAKA],Table1[[#This Row],[Plaka]])&gt;0,"Dinçer Motosiklet","-")</f>
        <v>-</v>
      </c>
    </row>
    <row r="335" spans="1:23" x14ac:dyDescent="0.2">
      <c r="A335" s="21" t="s">
        <v>2957</v>
      </c>
      <c r="B335" s="26" t="s">
        <v>2924</v>
      </c>
      <c r="C335" s="26" t="s">
        <v>2925</v>
      </c>
      <c r="D335" s="26" t="s">
        <v>23</v>
      </c>
      <c r="E335" s="10">
        <v>43510</v>
      </c>
      <c r="F335" s="10">
        <v>43510</v>
      </c>
      <c r="G335" s="26" t="s">
        <v>7171</v>
      </c>
      <c r="H335" s="26" t="s">
        <v>302</v>
      </c>
      <c r="I335" s="26" t="s">
        <v>303</v>
      </c>
      <c r="J335" s="26" t="s">
        <v>304</v>
      </c>
      <c r="K335" s="26">
        <v>2018</v>
      </c>
      <c r="L335" s="26" t="s">
        <v>305</v>
      </c>
      <c r="M335" s="26" t="s">
        <v>8044</v>
      </c>
      <c r="N335" s="26" t="s">
        <v>29</v>
      </c>
      <c r="O335" s="26" t="s">
        <v>2958</v>
      </c>
      <c r="P335" s="26" t="s">
        <v>2959</v>
      </c>
      <c r="Q335" s="29">
        <v>44550</v>
      </c>
      <c r="R335" s="26" t="s">
        <v>312</v>
      </c>
      <c r="S335" s="1">
        <v>428086</v>
      </c>
      <c r="T335" s="1" t="s">
        <v>2960</v>
      </c>
      <c r="U335" s="1" t="str">
        <f>IF(COUNTIF('Dinçer Araçları - 40 Fiorino'!$A$2:$A$41,Table1[[#This Row],[Plaka]])&gt;0,"Dinçer 40","-")</f>
        <v>-</v>
      </c>
      <c r="V335" s="1" t="str">
        <f>IF(COUNTIF('Dinçer Araçları - 100 Fiorino'!$A$2:$A$101,Table1[[#This Row],[Plaka]])&gt;0,"Dinçer 100","-")</f>
        <v>-</v>
      </c>
      <c r="W335" s="5" t="str">
        <f>IF(COUNTIF(Table3[PLAKA],Table1[[#This Row],[Plaka]])&gt;0,"Dinçer Motosiklet","-")</f>
        <v>-</v>
      </c>
    </row>
    <row r="336" spans="1:23" x14ac:dyDescent="0.2">
      <c r="A336" s="21" t="s">
        <v>3831</v>
      </c>
      <c r="B336" s="26" t="s">
        <v>3819</v>
      </c>
      <c r="C336" s="26" t="s">
        <v>3741</v>
      </c>
      <c r="D336" s="26" t="s">
        <v>23</v>
      </c>
      <c r="E336" s="10">
        <v>43517</v>
      </c>
      <c r="F336" s="10">
        <v>43546</v>
      </c>
      <c r="G336" s="26" t="s">
        <v>3741</v>
      </c>
      <c r="H336" s="26" t="s">
        <v>24</v>
      </c>
      <c r="I336" s="26" t="s">
        <v>25</v>
      </c>
      <c r="J336" s="26" t="s">
        <v>26</v>
      </c>
      <c r="K336" s="26">
        <v>2018</v>
      </c>
      <c r="L336" s="26" t="s">
        <v>27</v>
      </c>
      <c r="M336" s="26" t="s">
        <v>28</v>
      </c>
      <c r="N336" s="26" t="s">
        <v>29</v>
      </c>
      <c r="O336" s="26" t="s">
        <v>3832</v>
      </c>
      <c r="P336" s="26" t="s">
        <v>3833</v>
      </c>
      <c r="Q336" s="29">
        <v>44449</v>
      </c>
      <c r="R336" s="26" t="s">
        <v>312</v>
      </c>
      <c r="S336" s="1">
        <v>429162</v>
      </c>
      <c r="T336" s="1" t="s">
        <v>3834</v>
      </c>
      <c r="U336" s="1" t="str">
        <f>IF(COUNTIF('Dinçer Araçları - 40 Fiorino'!$A$2:$A$41,Table1[[#This Row],[Plaka]])&gt;0,"Dinçer 40","-")</f>
        <v>-</v>
      </c>
      <c r="V336" s="1" t="str">
        <f>IF(COUNTIF('Dinçer Araçları - 100 Fiorino'!$A$2:$A$101,Table1[[#This Row],[Plaka]])&gt;0,"Dinçer 100","-")</f>
        <v>-</v>
      </c>
      <c r="W336" s="5" t="str">
        <f>IF(COUNTIF(Table3[PLAKA],Table1[[#This Row],[Plaka]])&gt;0,"Dinçer Motosiklet","-")</f>
        <v>-</v>
      </c>
    </row>
    <row r="337" spans="1:23" x14ac:dyDescent="0.2">
      <c r="A337" s="21" t="s">
        <v>3716</v>
      </c>
      <c r="B337" s="26" t="s">
        <v>3695</v>
      </c>
      <c r="C337" s="26" t="s">
        <v>3696</v>
      </c>
      <c r="D337" s="26" t="s">
        <v>23</v>
      </c>
      <c r="E337" s="10">
        <v>43517</v>
      </c>
      <c r="F337" s="10">
        <v>43543</v>
      </c>
      <c r="G337" s="26" t="s">
        <v>3696</v>
      </c>
      <c r="H337" s="26" t="s">
        <v>24</v>
      </c>
      <c r="I337" s="26" t="s">
        <v>25</v>
      </c>
      <c r="J337" s="26" t="s">
        <v>26</v>
      </c>
      <c r="K337" s="26">
        <v>2018</v>
      </c>
      <c r="L337" s="26" t="s">
        <v>27</v>
      </c>
      <c r="M337" s="26" t="s">
        <v>28</v>
      </c>
      <c r="N337" s="26" t="s">
        <v>29</v>
      </c>
      <c r="O337" s="26" t="s">
        <v>3717</v>
      </c>
      <c r="P337" s="26" t="s">
        <v>3718</v>
      </c>
      <c r="Q337" s="29">
        <v>44487</v>
      </c>
      <c r="R337" s="26" t="s">
        <v>312</v>
      </c>
      <c r="S337" s="1">
        <v>428998</v>
      </c>
      <c r="T337" s="1" t="s">
        <v>3719</v>
      </c>
      <c r="U337" s="1" t="str">
        <f>IF(COUNTIF('Dinçer Araçları - 40 Fiorino'!$A$2:$A$41,Table1[[#This Row],[Plaka]])&gt;0,"Dinçer 40","-")</f>
        <v>-</v>
      </c>
      <c r="V337" s="1" t="str">
        <f>IF(COUNTIF('Dinçer Araçları - 100 Fiorino'!$A$2:$A$101,Table1[[#This Row],[Plaka]])&gt;0,"Dinçer 100","-")</f>
        <v>-</v>
      </c>
      <c r="W337" s="5" t="str">
        <f>IF(COUNTIF(Table3[PLAKA],Table1[[#This Row],[Plaka]])&gt;0,"Dinçer Motosiklet","-")</f>
        <v>-</v>
      </c>
    </row>
    <row r="338" spans="1:23" x14ac:dyDescent="0.2">
      <c r="A338" s="21" t="s">
        <v>1497</v>
      </c>
      <c r="B338" s="26" t="s">
        <v>1489</v>
      </c>
      <c r="C338" s="26" t="s">
        <v>1490</v>
      </c>
      <c r="D338" s="26" t="s">
        <v>23</v>
      </c>
      <c r="E338" s="10">
        <v>43518</v>
      </c>
      <c r="F338" s="10">
        <v>43543</v>
      </c>
      <c r="G338" s="26" t="s">
        <v>1490</v>
      </c>
      <c r="H338" s="26" t="s">
        <v>24</v>
      </c>
      <c r="I338" s="26" t="s">
        <v>25</v>
      </c>
      <c r="J338" s="26" t="s">
        <v>26</v>
      </c>
      <c r="K338" s="26">
        <v>2018</v>
      </c>
      <c r="L338" s="26" t="s">
        <v>27</v>
      </c>
      <c r="M338" s="26" t="s">
        <v>28</v>
      </c>
      <c r="N338" s="26" t="s">
        <v>29</v>
      </c>
      <c r="O338" s="26" t="s">
        <v>1498</v>
      </c>
      <c r="P338" s="26" t="s">
        <v>1499</v>
      </c>
      <c r="Q338" s="29">
        <v>44417</v>
      </c>
      <c r="R338" s="26" t="s">
        <v>312</v>
      </c>
      <c r="S338" s="1">
        <v>429006</v>
      </c>
      <c r="T338" s="1" t="s">
        <v>1500</v>
      </c>
      <c r="U338" s="1" t="str">
        <f>IF(COUNTIF('Dinçer Araçları - 40 Fiorino'!$A$2:$A$41,Table1[[#This Row],[Plaka]])&gt;0,"Dinçer 40","-")</f>
        <v>-</v>
      </c>
      <c r="V338" s="1" t="str">
        <f>IF(COUNTIF('Dinçer Araçları - 100 Fiorino'!$A$2:$A$101,Table1[[#This Row],[Plaka]])&gt;0,"Dinçer 100","-")</f>
        <v>-</v>
      </c>
      <c r="W338" s="5" t="str">
        <f>IF(COUNTIF(Table3[PLAKA],Table1[[#This Row],[Plaka]])&gt;0,"Dinçer Motosiklet","-")</f>
        <v>-</v>
      </c>
    </row>
    <row r="339" spans="1:23" x14ac:dyDescent="0.2">
      <c r="A339" s="21" t="s">
        <v>617</v>
      </c>
      <c r="B339" s="26" t="s">
        <v>602</v>
      </c>
      <c r="C339" s="26" t="s">
        <v>520</v>
      </c>
      <c r="D339" s="26" t="s">
        <v>23</v>
      </c>
      <c r="E339" s="10">
        <v>43518</v>
      </c>
      <c r="F339" s="10">
        <v>43543</v>
      </c>
      <c r="G339" s="26" t="s">
        <v>520</v>
      </c>
      <c r="H339" s="26" t="s">
        <v>24</v>
      </c>
      <c r="I339" s="26" t="s">
        <v>25</v>
      </c>
      <c r="J339" s="26" t="s">
        <v>26</v>
      </c>
      <c r="K339" s="26">
        <v>2018</v>
      </c>
      <c r="L339" s="26" t="s">
        <v>27</v>
      </c>
      <c r="M339" s="26" t="s">
        <v>28</v>
      </c>
      <c r="N339" s="26" t="s">
        <v>29</v>
      </c>
      <c r="O339" s="26" t="s">
        <v>618</v>
      </c>
      <c r="P339" s="26" t="s">
        <v>619</v>
      </c>
      <c r="Q339" s="29">
        <v>44487</v>
      </c>
      <c r="R339" s="26" t="s">
        <v>312</v>
      </c>
      <c r="S339" s="1">
        <v>428980</v>
      </c>
      <c r="T339" s="1" t="s">
        <v>620</v>
      </c>
      <c r="U339" s="1" t="str">
        <f>IF(COUNTIF('Dinçer Araçları - 40 Fiorino'!$A$2:$A$41,Table1[[#This Row],[Plaka]])&gt;0,"Dinçer 40","-")</f>
        <v>-</v>
      </c>
      <c r="V339" s="1" t="str">
        <f>IF(COUNTIF('Dinçer Araçları - 100 Fiorino'!$A$2:$A$101,Table1[[#This Row],[Plaka]])&gt;0,"Dinçer 100","-")</f>
        <v>-</v>
      </c>
      <c r="W339" s="5" t="str">
        <f>IF(COUNTIF(Table3[PLAKA],Table1[[#This Row],[Plaka]])&gt;0,"Dinçer Motosiklet","-")</f>
        <v>-</v>
      </c>
    </row>
    <row r="340" spans="1:23" x14ac:dyDescent="0.2">
      <c r="A340" s="21" t="s">
        <v>431</v>
      </c>
      <c r="B340" s="26" t="s">
        <v>395</v>
      </c>
      <c r="C340" s="26" t="s">
        <v>396</v>
      </c>
      <c r="D340" s="26" t="s">
        <v>23</v>
      </c>
      <c r="E340" s="10">
        <v>43518</v>
      </c>
      <c r="F340" s="10">
        <v>43858</v>
      </c>
      <c r="G340" s="26" t="s">
        <v>396</v>
      </c>
      <c r="H340" s="26" t="s">
        <v>24</v>
      </c>
      <c r="I340" s="26" t="s">
        <v>25</v>
      </c>
      <c r="J340" s="26" t="s">
        <v>26</v>
      </c>
      <c r="K340" s="26">
        <v>2018</v>
      </c>
      <c r="L340" s="26" t="s">
        <v>27</v>
      </c>
      <c r="M340" s="26" t="s">
        <v>28</v>
      </c>
      <c r="N340" s="26" t="s">
        <v>29</v>
      </c>
      <c r="O340" s="26" t="s">
        <v>432</v>
      </c>
      <c r="P340" s="26" t="s">
        <v>433</v>
      </c>
      <c r="Q340" s="29">
        <v>44312</v>
      </c>
      <c r="R340" s="26" t="s">
        <v>208</v>
      </c>
      <c r="S340" s="1">
        <v>588107</v>
      </c>
      <c r="T340" s="1" t="s">
        <v>434</v>
      </c>
      <c r="U340" s="1" t="str">
        <f>IF(COUNTIF('Dinçer Araçları - 40 Fiorino'!$A$2:$A$41,Table1[[#This Row],[Plaka]])&gt;0,"Dinçer 40","-")</f>
        <v>-</v>
      </c>
      <c r="V340" s="1" t="str">
        <f>IF(COUNTIF('Dinçer Araçları - 100 Fiorino'!$A$2:$A$101,Table1[[#This Row],[Plaka]])&gt;0,"Dinçer 100","-")</f>
        <v>-</v>
      </c>
      <c r="W340" s="5" t="str">
        <f>IF(COUNTIF(Table3[PLAKA],Table1[[#This Row],[Plaka]])&gt;0,"Dinçer Motosiklet","-")</f>
        <v>-</v>
      </c>
    </row>
    <row r="341" spans="1:23" x14ac:dyDescent="0.2">
      <c r="A341" s="21" t="s">
        <v>5939</v>
      </c>
      <c r="B341" s="26" t="s">
        <v>5935</v>
      </c>
      <c r="C341" s="26" t="s">
        <v>5936</v>
      </c>
      <c r="D341" s="26" t="s">
        <v>23</v>
      </c>
      <c r="E341" s="10">
        <v>43518</v>
      </c>
      <c r="F341" s="10">
        <v>43546</v>
      </c>
      <c r="G341" s="26" t="s">
        <v>5936</v>
      </c>
      <c r="H341" s="26" t="s">
        <v>24</v>
      </c>
      <c r="I341" s="26" t="s">
        <v>25</v>
      </c>
      <c r="J341" s="26" t="s">
        <v>26</v>
      </c>
      <c r="K341" s="26">
        <v>2018</v>
      </c>
      <c r="L341" s="26" t="s">
        <v>27</v>
      </c>
      <c r="M341" s="26" t="s">
        <v>28</v>
      </c>
      <c r="N341" s="26" t="s">
        <v>29</v>
      </c>
      <c r="O341" s="26" t="s">
        <v>5940</v>
      </c>
      <c r="P341" s="26" t="s">
        <v>5941</v>
      </c>
      <c r="Q341" s="29">
        <v>44312</v>
      </c>
      <c r="R341" s="26" t="s">
        <v>5942</v>
      </c>
      <c r="S341" s="1">
        <v>429175</v>
      </c>
      <c r="T341" s="1" t="s">
        <v>8123</v>
      </c>
      <c r="U341" s="1" t="str">
        <f>IF(COUNTIF('Dinçer Araçları - 40 Fiorino'!$A$2:$A$41,Table1[[#This Row],[Plaka]])&gt;0,"Dinçer 40","-")</f>
        <v>-</v>
      </c>
      <c r="V341" s="1" t="str">
        <f>IF(COUNTIF('Dinçer Araçları - 100 Fiorino'!$A$2:$A$101,Table1[[#This Row],[Plaka]])&gt;0,"Dinçer 100","-")</f>
        <v>-</v>
      </c>
      <c r="W341" s="5" t="str">
        <f>IF(COUNTIF(Table3[PLAKA],Table1[[#This Row],[Plaka]])&gt;0,"Dinçer Motosiklet","-")</f>
        <v>-</v>
      </c>
    </row>
    <row r="342" spans="1:23" x14ac:dyDescent="0.2">
      <c r="A342" s="21" t="s">
        <v>4041</v>
      </c>
      <c r="B342" s="26" t="s">
        <v>4024</v>
      </c>
      <c r="C342" s="26" t="s">
        <v>4025</v>
      </c>
      <c r="D342" s="26" t="s">
        <v>23</v>
      </c>
      <c r="E342" s="10">
        <v>43518</v>
      </c>
      <c r="F342" s="10">
        <v>43518</v>
      </c>
      <c r="G342" s="26" t="s">
        <v>40</v>
      </c>
      <c r="H342" s="26" t="s">
        <v>24</v>
      </c>
      <c r="I342" s="26" t="s">
        <v>25</v>
      </c>
      <c r="J342" s="26" t="s">
        <v>26</v>
      </c>
      <c r="K342" s="26">
        <v>2018</v>
      </c>
      <c r="L342" s="26" t="s">
        <v>27</v>
      </c>
      <c r="M342" s="26" t="s">
        <v>28</v>
      </c>
      <c r="N342" s="26" t="s">
        <v>29</v>
      </c>
      <c r="O342" s="26" t="s">
        <v>4042</v>
      </c>
      <c r="P342" s="26" t="s">
        <v>4043</v>
      </c>
      <c r="Q342" s="29">
        <v>44312</v>
      </c>
      <c r="R342" s="26" t="s">
        <v>67</v>
      </c>
      <c r="S342" s="1">
        <v>613550</v>
      </c>
      <c r="T342" s="1" t="s">
        <v>4044</v>
      </c>
      <c r="U342" s="1" t="str">
        <f>IF(COUNTIF('Dinçer Araçları - 40 Fiorino'!$A$2:$A$41,Table1[[#This Row],[Plaka]])&gt;0,"Dinçer 40","-")</f>
        <v>-</v>
      </c>
      <c r="V342" s="1" t="str">
        <f>IF(COUNTIF('Dinçer Araçları - 100 Fiorino'!$A$2:$A$101,Table1[[#This Row],[Plaka]])&gt;0,"Dinçer 100","-")</f>
        <v>-</v>
      </c>
      <c r="W342" s="5" t="str">
        <f>IF(COUNTIF(Table3[PLAKA],Table1[[#This Row],[Plaka]])&gt;0,"Dinçer Motosiklet","-")</f>
        <v>-</v>
      </c>
    </row>
    <row r="343" spans="1:23" x14ac:dyDescent="0.2">
      <c r="A343" s="21" t="s">
        <v>4980</v>
      </c>
      <c r="B343" s="26" t="s">
        <v>4967</v>
      </c>
      <c r="C343" s="26" t="s">
        <v>4968</v>
      </c>
      <c r="D343" s="26" t="s">
        <v>23</v>
      </c>
      <c r="E343" s="10">
        <v>43518</v>
      </c>
      <c r="F343" s="10">
        <v>43518</v>
      </c>
      <c r="G343" s="26" t="s">
        <v>4968</v>
      </c>
      <c r="H343" s="26" t="s">
        <v>24</v>
      </c>
      <c r="I343" s="26" t="s">
        <v>25</v>
      </c>
      <c r="J343" s="26" t="s">
        <v>26</v>
      </c>
      <c r="K343" s="26">
        <v>2018</v>
      </c>
      <c r="L343" s="26" t="s">
        <v>27</v>
      </c>
      <c r="M343" s="26" t="s">
        <v>28</v>
      </c>
      <c r="N343" s="26" t="s">
        <v>29</v>
      </c>
      <c r="O343" s="26" t="s">
        <v>4981</v>
      </c>
      <c r="P343" s="26" t="s">
        <v>4982</v>
      </c>
      <c r="Q343" s="29">
        <v>44312</v>
      </c>
      <c r="R343" s="26" t="s">
        <v>112</v>
      </c>
      <c r="S343" s="1">
        <v>433035</v>
      </c>
      <c r="T343" s="1" t="s">
        <v>4983</v>
      </c>
      <c r="U343" s="1" t="str">
        <f>IF(COUNTIF('Dinçer Araçları - 40 Fiorino'!$A$2:$A$41,Table1[[#This Row],[Plaka]])&gt;0,"Dinçer 40","-")</f>
        <v>-</v>
      </c>
      <c r="V343" s="1" t="str">
        <f>IF(COUNTIF('Dinçer Araçları - 100 Fiorino'!$A$2:$A$101,Table1[[#This Row],[Plaka]])&gt;0,"Dinçer 100","-")</f>
        <v>-</v>
      </c>
      <c r="W343" s="5" t="str">
        <f>IF(COUNTIF(Table3[PLAKA],Table1[[#This Row],[Plaka]])&gt;0,"Dinçer Motosiklet","-")</f>
        <v>-</v>
      </c>
    </row>
    <row r="344" spans="1:23" x14ac:dyDescent="0.2">
      <c r="A344" s="21" t="s">
        <v>785</v>
      </c>
      <c r="B344" s="26" t="s">
        <v>768</v>
      </c>
      <c r="C344" s="26" t="s">
        <v>769</v>
      </c>
      <c r="D344" s="26" t="s">
        <v>23</v>
      </c>
      <c r="E344" s="10">
        <v>43518</v>
      </c>
      <c r="F344" s="10">
        <v>43543</v>
      </c>
      <c r="G344" s="26" t="s">
        <v>769</v>
      </c>
      <c r="H344" s="26" t="s">
        <v>24</v>
      </c>
      <c r="I344" s="26" t="s">
        <v>25</v>
      </c>
      <c r="J344" s="26" t="s">
        <v>26</v>
      </c>
      <c r="K344" s="26">
        <v>2018</v>
      </c>
      <c r="L344" s="26" t="s">
        <v>27</v>
      </c>
      <c r="M344" s="26" t="s">
        <v>28</v>
      </c>
      <c r="N344" s="26" t="s">
        <v>29</v>
      </c>
      <c r="O344" s="26" t="s">
        <v>786</v>
      </c>
      <c r="P344" s="26" t="s">
        <v>787</v>
      </c>
      <c r="Q344" s="29">
        <v>44312</v>
      </c>
      <c r="R344" s="26" t="s">
        <v>312</v>
      </c>
      <c r="S344" s="1">
        <v>428989</v>
      </c>
      <c r="T344" s="1" t="s">
        <v>788</v>
      </c>
      <c r="U344" s="1" t="str">
        <f>IF(COUNTIF('Dinçer Araçları - 40 Fiorino'!$A$2:$A$41,Table1[[#This Row],[Plaka]])&gt;0,"Dinçer 40","-")</f>
        <v>-</v>
      </c>
      <c r="V344" s="1" t="str">
        <f>IF(COUNTIF('Dinçer Araçları - 100 Fiorino'!$A$2:$A$101,Table1[[#This Row],[Plaka]])&gt;0,"Dinçer 100","-")</f>
        <v>-</v>
      </c>
      <c r="W344" s="5" t="str">
        <f>IF(COUNTIF(Table3[PLAKA],Table1[[#This Row],[Plaka]])&gt;0,"Dinçer Motosiklet","-")</f>
        <v>-</v>
      </c>
    </row>
    <row r="345" spans="1:23" x14ac:dyDescent="0.2">
      <c r="A345" s="21" t="s">
        <v>4612</v>
      </c>
      <c r="B345" s="26" t="s">
        <v>4603</v>
      </c>
      <c r="C345" s="26" t="s">
        <v>4604</v>
      </c>
      <c r="D345" s="26" t="s">
        <v>23</v>
      </c>
      <c r="E345" s="10">
        <v>43518</v>
      </c>
      <c r="F345" s="10">
        <v>43706</v>
      </c>
      <c r="G345" s="26" t="s">
        <v>4604</v>
      </c>
      <c r="H345" s="26" t="s">
        <v>24</v>
      </c>
      <c r="I345" s="26" t="s">
        <v>27</v>
      </c>
      <c r="J345" s="26" t="s">
        <v>26</v>
      </c>
      <c r="K345" s="26">
        <v>2018</v>
      </c>
      <c r="L345" s="26" t="s">
        <v>27</v>
      </c>
      <c r="M345" s="26" t="s">
        <v>28</v>
      </c>
      <c r="N345" s="26" t="s">
        <v>29</v>
      </c>
      <c r="O345" s="26" t="s">
        <v>7868</v>
      </c>
      <c r="P345" s="26" t="s">
        <v>4613</v>
      </c>
      <c r="Q345" s="29">
        <v>44487</v>
      </c>
      <c r="R345" s="26" t="s">
        <v>228</v>
      </c>
      <c r="S345" s="1">
        <v>661442</v>
      </c>
      <c r="T345" s="1" t="s">
        <v>4614</v>
      </c>
      <c r="U345" s="1" t="str">
        <f>IF(COUNTIF('Dinçer Araçları - 40 Fiorino'!$A$2:$A$41,Table1[[#This Row],[Plaka]])&gt;0,"Dinçer 40","-")</f>
        <v>-</v>
      </c>
      <c r="V345" s="1" t="str">
        <f>IF(COUNTIF('Dinçer Araçları - 100 Fiorino'!$A$2:$A$101,Table1[[#This Row],[Plaka]])&gt;0,"Dinçer 100","-")</f>
        <v>-</v>
      </c>
      <c r="W345" s="5" t="str">
        <f>IF(COUNTIF(Table3[PLAKA],Table1[[#This Row],[Plaka]])&gt;0,"Dinçer Motosiklet","-")</f>
        <v>-</v>
      </c>
    </row>
    <row r="346" spans="1:23" x14ac:dyDescent="0.2">
      <c r="A346" s="21" t="s">
        <v>5901</v>
      </c>
      <c r="B346" s="26" t="s">
        <v>5889</v>
      </c>
      <c r="C346" s="26" t="s">
        <v>5853</v>
      </c>
      <c r="D346" s="26" t="s">
        <v>23</v>
      </c>
      <c r="E346" s="10">
        <v>43518</v>
      </c>
      <c r="F346" s="10">
        <v>43518</v>
      </c>
      <c r="G346" s="26" t="s">
        <v>40</v>
      </c>
      <c r="H346" s="26" t="s">
        <v>24</v>
      </c>
      <c r="I346" s="26" t="s">
        <v>25</v>
      </c>
      <c r="J346" s="26" t="s">
        <v>26</v>
      </c>
      <c r="K346" s="26">
        <v>2018</v>
      </c>
      <c r="L346" s="26" t="s">
        <v>27</v>
      </c>
      <c r="M346" s="26" t="s">
        <v>28</v>
      </c>
      <c r="N346" s="26" t="s">
        <v>29</v>
      </c>
      <c r="O346" s="26" t="s">
        <v>5902</v>
      </c>
      <c r="P346" s="26" t="s">
        <v>5903</v>
      </c>
      <c r="Q346" s="29">
        <v>44417</v>
      </c>
      <c r="R346" s="26" t="s">
        <v>312</v>
      </c>
      <c r="S346" s="1">
        <v>428326</v>
      </c>
      <c r="T346" s="1" t="s">
        <v>7869</v>
      </c>
      <c r="U346" s="1" t="str">
        <f>IF(COUNTIF('Dinçer Araçları - 40 Fiorino'!$A$2:$A$41,Table1[[#This Row],[Plaka]])&gt;0,"Dinçer 40","-")</f>
        <v>-</v>
      </c>
      <c r="V346" s="1" t="str">
        <f>IF(COUNTIF('Dinçer Araçları - 100 Fiorino'!$A$2:$A$101,Table1[[#This Row],[Plaka]])&gt;0,"Dinçer 100","-")</f>
        <v>-</v>
      </c>
      <c r="W346" s="5" t="str">
        <f>IF(COUNTIF(Table3[PLAKA],Table1[[#This Row],[Plaka]])&gt;0,"Dinçer Motosiklet","-")</f>
        <v>-</v>
      </c>
    </row>
    <row r="347" spans="1:23" x14ac:dyDescent="0.2">
      <c r="A347" s="21" t="s">
        <v>6671</v>
      </c>
      <c r="B347" s="26" t="s">
        <v>6652</v>
      </c>
      <c r="C347" s="26" t="s">
        <v>4858</v>
      </c>
      <c r="D347" s="26" t="s">
        <v>23</v>
      </c>
      <c r="E347" s="10">
        <v>43518</v>
      </c>
      <c r="F347" s="10">
        <v>43543</v>
      </c>
      <c r="G347" s="26" t="s">
        <v>4858</v>
      </c>
      <c r="H347" s="26" t="s">
        <v>24</v>
      </c>
      <c r="I347" s="26" t="s">
        <v>25</v>
      </c>
      <c r="J347" s="26" t="s">
        <v>26</v>
      </c>
      <c r="K347" s="26">
        <v>2018</v>
      </c>
      <c r="L347" s="26" t="s">
        <v>27</v>
      </c>
      <c r="M347" s="26" t="s">
        <v>28</v>
      </c>
      <c r="N347" s="26" t="s">
        <v>29</v>
      </c>
      <c r="O347" s="26" t="s">
        <v>6672</v>
      </c>
      <c r="P347" s="26" t="s">
        <v>6673</v>
      </c>
      <c r="Q347" s="29">
        <v>44417</v>
      </c>
      <c r="R347" s="26" t="s">
        <v>312</v>
      </c>
      <c r="S347" s="1">
        <v>428972</v>
      </c>
      <c r="T347" s="1" t="s">
        <v>6674</v>
      </c>
      <c r="U347" s="1" t="str">
        <f>IF(COUNTIF('Dinçer Araçları - 40 Fiorino'!$A$2:$A$41,Table1[[#This Row],[Plaka]])&gt;0,"Dinçer 40","-")</f>
        <v>-</v>
      </c>
      <c r="V347" s="1" t="str">
        <f>IF(COUNTIF('Dinçer Araçları - 100 Fiorino'!$A$2:$A$101,Table1[[#This Row],[Plaka]])&gt;0,"Dinçer 100","-")</f>
        <v>-</v>
      </c>
      <c r="W347" s="5" t="str">
        <f>IF(COUNTIF(Table3[PLAKA],Table1[[#This Row],[Plaka]])&gt;0,"Dinçer Motosiklet","-")</f>
        <v>-</v>
      </c>
    </row>
    <row r="348" spans="1:23" x14ac:dyDescent="0.2">
      <c r="A348" s="21" t="s">
        <v>5825</v>
      </c>
      <c r="B348" s="26" t="s">
        <v>5821</v>
      </c>
      <c r="C348" s="26" t="s">
        <v>5796</v>
      </c>
      <c r="D348" s="26" t="s">
        <v>23</v>
      </c>
      <c r="E348" s="10">
        <v>43518</v>
      </c>
      <c r="F348" s="10">
        <v>43546</v>
      </c>
      <c r="G348" s="26" t="s">
        <v>5796</v>
      </c>
      <c r="H348" s="26" t="s">
        <v>24</v>
      </c>
      <c r="I348" s="26" t="s">
        <v>25</v>
      </c>
      <c r="J348" s="26" t="s">
        <v>26</v>
      </c>
      <c r="K348" s="26">
        <v>2018</v>
      </c>
      <c r="L348" s="26" t="s">
        <v>27</v>
      </c>
      <c r="M348" s="26" t="s">
        <v>28</v>
      </c>
      <c r="N348" s="26" t="s">
        <v>29</v>
      </c>
      <c r="O348" s="26" t="s">
        <v>5826</v>
      </c>
      <c r="P348" s="26" t="s">
        <v>5827</v>
      </c>
      <c r="Q348" s="29">
        <v>44417</v>
      </c>
      <c r="R348" s="26" t="s">
        <v>312</v>
      </c>
      <c r="S348" s="1">
        <v>429171</v>
      </c>
      <c r="T348" s="1" t="s">
        <v>7870</v>
      </c>
      <c r="U348" s="1" t="str">
        <f>IF(COUNTIF('Dinçer Araçları - 40 Fiorino'!$A$2:$A$41,Table1[[#This Row],[Plaka]])&gt;0,"Dinçer 40","-")</f>
        <v>-</v>
      </c>
      <c r="V348" s="1" t="str">
        <f>IF(COUNTIF('Dinçer Araçları - 100 Fiorino'!$A$2:$A$101,Table1[[#This Row],[Plaka]])&gt;0,"Dinçer 100","-")</f>
        <v>-</v>
      </c>
      <c r="W348" s="5" t="str">
        <f>IF(COUNTIF(Table3[PLAKA],Table1[[#This Row],[Plaka]])&gt;0,"Dinçer Motosiklet","-")</f>
        <v>-</v>
      </c>
    </row>
    <row r="349" spans="1:23" x14ac:dyDescent="0.2">
      <c r="A349" s="21" t="s">
        <v>5799</v>
      </c>
      <c r="B349" s="26" t="s">
        <v>5795</v>
      </c>
      <c r="C349" s="26" t="s">
        <v>5796</v>
      </c>
      <c r="D349" s="26" t="s">
        <v>23</v>
      </c>
      <c r="E349" s="10">
        <v>43518</v>
      </c>
      <c r="F349" s="10">
        <v>43564</v>
      </c>
      <c r="G349" s="26" t="s">
        <v>5796</v>
      </c>
      <c r="H349" s="26" t="s">
        <v>24</v>
      </c>
      <c r="I349" s="26" t="s">
        <v>25</v>
      </c>
      <c r="J349" s="26" t="s">
        <v>26</v>
      </c>
      <c r="K349" s="26">
        <v>2018</v>
      </c>
      <c r="L349" s="26" t="s">
        <v>27</v>
      </c>
      <c r="M349" s="26" t="s">
        <v>28</v>
      </c>
      <c r="N349" s="26" t="s">
        <v>29</v>
      </c>
      <c r="O349" s="26" t="s">
        <v>5800</v>
      </c>
      <c r="P349" s="26" t="s">
        <v>5801</v>
      </c>
      <c r="Q349" s="29">
        <v>44487</v>
      </c>
      <c r="R349" s="26" t="s">
        <v>312</v>
      </c>
      <c r="S349" s="1">
        <v>429669</v>
      </c>
      <c r="T349" s="1" t="s">
        <v>7871</v>
      </c>
      <c r="U349" s="1" t="str">
        <f>IF(COUNTIF('Dinçer Araçları - 40 Fiorino'!$A$2:$A$41,Table1[[#This Row],[Plaka]])&gt;0,"Dinçer 40","-")</f>
        <v>-</v>
      </c>
      <c r="V349" s="1" t="str">
        <f>IF(COUNTIF('Dinçer Araçları - 100 Fiorino'!$A$2:$A$101,Table1[[#This Row],[Plaka]])&gt;0,"Dinçer 100","-")</f>
        <v>-</v>
      </c>
      <c r="W349" s="5" t="str">
        <f>IF(COUNTIF(Table3[PLAKA],Table1[[#This Row],[Plaka]])&gt;0,"Dinçer Motosiklet","-")</f>
        <v>-</v>
      </c>
    </row>
    <row r="350" spans="1:23" x14ac:dyDescent="0.2">
      <c r="A350" s="21" t="s">
        <v>4984</v>
      </c>
      <c r="B350" s="26" t="s">
        <v>4967</v>
      </c>
      <c r="C350" s="26" t="s">
        <v>4968</v>
      </c>
      <c r="D350" s="26" t="s">
        <v>23</v>
      </c>
      <c r="E350" s="10">
        <v>43518</v>
      </c>
      <c r="F350" s="10">
        <v>43577</v>
      </c>
      <c r="G350" s="26" t="s">
        <v>4968</v>
      </c>
      <c r="H350" s="26" t="s">
        <v>24</v>
      </c>
      <c r="I350" s="26" t="s">
        <v>25</v>
      </c>
      <c r="J350" s="26" t="s">
        <v>26</v>
      </c>
      <c r="K350" s="26">
        <v>2018</v>
      </c>
      <c r="L350" s="26" t="s">
        <v>27</v>
      </c>
      <c r="M350" s="26" t="s">
        <v>28</v>
      </c>
      <c r="N350" s="26" t="s">
        <v>29</v>
      </c>
      <c r="O350" s="26" t="s">
        <v>4985</v>
      </c>
      <c r="P350" s="26" t="s">
        <v>4986</v>
      </c>
      <c r="Q350" s="29">
        <v>44417</v>
      </c>
      <c r="R350" s="26" t="s">
        <v>112</v>
      </c>
      <c r="S350" s="1">
        <v>433037</v>
      </c>
      <c r="T350" s="1" t="s">
        <v>4987</v>
      </c>
      <c r="U350" s="1" t="str">
        <f>IF(COUNTIF('Dinçer Araçları - 40 Fiorino'!$A$2:$A$41,Table1[[#This Row],[Plaka]])&gt;0,"Dinçer 40","-")</f>
        <v>-</v>
      </c>
      <c r="V350" s="1" t="str">
        <f>IF(COUNTIF('Dinçer Araçları - 100 Fiorino'!$A$2:$A$101,Table1[[#This Row],[Plaka]])&gt;0,"Dinçer 100","-")</f>
        <v>-</v>
      </c>
      <c r="W350" s="5" t="str">
        <f>IF(COUNTIF(Table3[PLAKA],Table1[[#This Row],[Plaka]])&gt;0,"Dinçer Motosiklet","-")</f>
        <v>-</v>
      </c>
    </row>
    <row r="351" spans="1:23" x14ac:dyDescent="0.2">
      <c r="A351" s="21" t="s">
        <v>5828</v>
      </c>
      <c r="B351" s="26" t="s">
        <v>5821</v>
      </c>
      <c r="C351" s="26" t="s">
        <v>5796</v>
      </c>
      <c r="D351" s="26" t="s">
        <v>23</v>
      </c>
      <c r="E351" s="10">
        <v>43518</v>
      </c>
      <c r="F351" s="10">
        <v>43564</v>
      </c>
      <c r="G351" s="26" t="s">
        <v>5796</v>
      </c>
      <c r="H351" s="26" t="s">
        <v>24</v>
      </c>
      <c r="I351" s="26" t="s">
        <v>25</v>
      </c>
      <c r="J351" s="26" t="s">
        <v>26</v>
      </c>
      <c r="K351" s="26">
        <v>2018</v>
      </c>
      <c r="L351" s="26" t="s">
        <v>27</v>
      </c>
      <c r="M351" s="26" t="s">
        <v>28</v>
      </c>
      <c r="N351" s="26" t="s">
        <v>29</v>
      </c>
      <c r="O351" s="26" t="s">
        <v>5829</v>
      </c>
      <c r="P351" s="26" t="s">
        <v>5830</v>
      </c>
      <c r="Q351" s="29">
        <v>44487</v>
      </c>
      <c r="R351" s="26" t="s">
        <v>312</v>
      </c>
      <c r="S351" s="1">
        <v>429667</v>
      </c>
      <c r="T351" s="1" t="s">
        <v>7872</v>
      </c>
      <c r="U351" s="1" t="str">
        <f>IF(COUNTIF('Dinçer Araçları - 40 Fiorino'!$A$2:$A$41,Table1[[#This Row],[Plaka]])&gt;0,"Dinçer 40","-")</f>
        <v>-</v>
      </c>
      <c r="V351" s="1" t="str">
        <f>IF(COUNTIF('Dinçer Araçları - 100 Fiorino'!$A$2:$A$101,Table1[[#This Row],[Plaka]])&gt;0,"Dinçer 100","-")</f>
        <v>-</v>
      </c>
      <c r="W351" s="5" t="str">
        <f>IF(COUNTIF(Table3[PLAKA],Table1[[#This Row],[Plaka]])&gt;0,"Dinçer Motosiklet","-")</f>
        <v>-</v>
      </c>
    </row>
    <row r="352" spans="1:23" x14ac:dyDescent="0.2">
      <c r="A352" s="21" t="s">
        <v>3991</v>
      </c>
      <c r="B352" s="26" t="s">
        <v>3982</v>
      </c>
      <c r="C352" s="26" t="s">
        <v>3983</v>
      </c>
      <c r="D352" s="26" t="s">
        <v>23</v>
      </c>
      <c r="E352" s="10">
        <v>43518</v>
      </c>
      <c r="F352" s="10">
        <v>43543</v>
      </c>
      <c r="G352" s="26" t="s">
        <v>3983</v>
      </c>
      <c r="H352" s="26" t="s">
        <v>24</v>
      </c>
      <c r="I352" s="26" t="s">
        <v>25</v>
      </c>
      <c r="J352" s="26" t="s">
        <v>26</v>
      </c>
      <c r="K352" s="26">
        <v>2018</v>
      </c>
      <c r="L352" s="26" t="s">
        <v>27</v>
      </c>
      <c r="M352" s="26" t="s">
        <v>28</v>
      </c>
      <c r="N352" s="26" t="s">
        <v>29</v>
      </c>
      <c r="O352" s="26" t="s">
        <v>3992</v>
      </c>
      <c r="P352" s="26" t="s">
        <v>3993</v>
      </c>
      <c r="Q352" s="29">
        <v>44417</v>
      </c>
      <c r="R352" s="26" t="s">
        <v>312</v>
      </c>
      <c r="S352" s="1">
        <v>428983</v>
      </c>
      <c r="T352" s="1" t="s">
        <v>3994</v>
      </c>
      <c r="U352" s="1" t="str">
        <f>IF(COUNTIF('Dinçer Araçları - 40 Fiorino'!$A$2:$A$41,Table1[[#This Row],[Plaka]])&gt;0,"Dinçer 40","-")</f>
        <v>-</v>
      </c>
      <c r="V352" s="1" t="str">
        <f>IF(COUNTIF('Dinçer Araçları - 100 Fiorino'!$A$2:$A$101,Table1[[#This Row],[Plaka]])&gt;0,"Dinçer 100","-")</f>
        <v>-</v>
      </c>
      <c r="W352" s="5" t="str">
        <f>IF(COUNTIF(Table3[PLAKA],Table1[[#This Row],[Plaka]])&gt;0,"Dinçer Motosiklet","-")</f>
        <v>-</v>
      </c>
    </row>
    <row r="353" spans="1:23" x14ac:dyDescent="0.2">
      <c r="A353" s="21" t="s">
        <v>5862</v>
      </c>
      <c r="B353" s="26" t="s">
        <v>5852</v>
      </c>
      <c r="C353" s="26" t="s">
        <v>5853</v>
      </c>
      <c r="D353" s="26" t="s">
        <v>23</v>
      </c>
      <c r="E353" s="10">
        <v>43518</v>
      </c>
      <c r="F353" s="10">
        <v>43543</v>
      </c>
      <c r="G353" s="26" t="s">
        <v>5853</v>
      </c>
      <c r="H353" s="26" t="s">
        <v>24</v>
      </c>
      <c r="I353" s="26" t="s">
        <v>25</v>
      </c>
      <c r="J353" s="26" t="s">
        <v>26</v>
      </c>
      <c r="K353" s="26">
        <v>2018</v>
      </c>
      <c r="L353" s="26" t="s">
        <v>27</v>
      </c>
      <c r="M353" s="26" t="s">
        <v>28</v>
      </c>
      <c r="N353" s="26" t="s">
        <v>29</v>
      </c>
      <c r="O353" s="26" t="s">
        <v>5863</v>
      </c>
      <c r="P353" s="26" t="s">
        <v>5864</v>
      </c>
      <c r="Q353" s="29">
        <v>44333</v>
      </c>
      <c r="R353" s="26" t="s">
        <v>312</v>
      </c>
      <c r="S353" s="1">
        <v>428984</v>
      </c>
      <c r="T353" s="1" t="s">
        <v>7873</v>
      </c>
      <c r="U353" s="1" t="str">
        <f>IF(COUNTIF('Dinçer Araçları - 40 Fiorino'!$A$2:$A$41,Table1[[#This Row],[Plaka]])&gt;0,"Dinçer 40","-")</f>
        <v>-</v>
      </c>
      <c r="V353" s="1" t="str">
        <f>IF(COUNTIF('Dinçer Araçları - 100 Fiorino'!$A$2:$A$101,Table1[[#This Row],[Plaka]])&gt;0,"Dinçer 100","-")</f>
        <v>-</v>
      </c>
      <c r="W353" s="5" t="str">
        <f>IF(COUNTIF(Table3[PLAKA],Table1[[#This Row],[Plaka]])&gt;0,"Dinçer Motosiklet","-")</f>
        <v>-</v>
      </c>
    </row>
    <row r="354" spans="1:23" x14ac:dyDescent="0.2">
      <c r="A354" s="21" t="s">
        <v>2767</v>
      </c>
      <c r="B354" s="26" t="s">
        <v>2754</v>
      </c>
      <c r="C354" s="26" t="s">
        <v>2755</v>
      </c>
      <c r="D354" s="26" t="s">
        <v>23</v>
      </c>
      <c r="E354" s="10">
        <v>42186</v>
      </c>
      <c r="F354" s="10">
        <v>42957</v>
      </c>
      <c r="G354" s="26" t="s">
        <v>2755</v>
      </c>
      <c r="H354" s="26" t="s">
        <v>24</v>
      </c>
      <c r="I354" s="26" t="s">
        <v>529</v>
      </c>
      <c r="J354" s="26" t="s">
        <v>1052</v>
      </c>
      <c r="K354" s="26">
        <v>2015</v>
      </c>
      <c r="L354" s="26" t="s">
        <v>27</v>
      </c>
      <c r="M354" s="26" t="s">
        <v>28</v>
      </c>
      <c r="N354" s="26" t="s">
        <v>29</v>
      </c>
      <c r="O354" s="26" t="s">
        <v>2768</v>
      </c>
      <c r="P354" s="26" t="s">
        <v>2769</v>
      </c>
      <c r="Q354" s="29">
        <v>43140</v>
      </c>
      <c r="R354" s="26" t="s">
        <v>269</v>
      </c>
      <c r="S354" s="1">
        <v>336697</v>
      </c>
      <c r="T354" s="1" t="s">
        <v>2770</v>
      </c>
      <c r="U354" s="1" t="str">
        <f>IF(COUNTIF('Dinçer Araçları - 40 Fiorino'!$A$2:$A$41,Table1[[#This Row],[Plaka]])&gt;0,"Dinçer 40","-")</f>
        <v>-</v>
      </c>
      <c r="V354" s="1" t="str">
        <f>IF(COUNTIF('Dinçer Araçları - 100 Fiorino'!$A$2:$A$101,Table1[[#This Row],[Plaka]])&gt;0,"Dinçer 100","-")</f>
        <v>-</v>
      </c>
      <c r="W354" s="5" t="str">
        <f>IF(COUNTIF(Table3[PLAKA],Table1[[#This Row],[Plaka]])&gt;0,"Dinçer Motosiklet","-")</f>
        <v>-</v>
      </c>
    </row>
    <row r="355" spans="1:23" x14ac:dyDescent="0.2">
      <c r="A355" s="21" t="s">
        <v>1501</v>
      </c>
      <c r="B355" s="26" t="s">
        <v>1489</v>
      </c>
      <c r="C355" s="26" t="s">
        <v>1490</v>
      </c>
      <c r="D355" s="26" t="s">
        <v>23</v>
      </c>
      <c r="E355" s="10">
        <v>43518</v>
      </c>
      <c r="F355" s="10">
        <v>43564</v>
      </c>
      <c r="G355" s="26" t="s">
        <v>1490</v>
      </c>
      <c r="H355" s="26" t="s">
        <v>24</v>
      </c>
      <c r="I355" s="26" t="s">
        <v>25</v>
      </c>
      <c r="J355" s="26" t="s">
        <v>26</v>
      </c>
      <c r="K355" s="26">
        <v>2018</v>
      </c>
      <c r="L355" s="26" t="s">
        <v>27</v>
      </c>
      <c r="M355" s="26" t="s">
        <v>28</v>
      </c>
      <c r="N355" s="26" t="s">
        <v>29</v>
      </c>
      <c r="O355" s="26" t="s">
        <v>1502</v>
      </c>
      <c r="P355" s="26" t="s">
        <v>1503</v>
      </c>
      <c r="Q355" s="29">
        <v>44327</v>
      </c>
      <c r="R355" s="26" t="s">
        <v>312</v>
      </c>
      <c r="S355" s="1">
        <v>429673</v>
      </c>
      <c r="T355" s="1" t="s">
        <v>1504</v>
      </c>
      <c r="U355" s="1" t="str">
        <f>IF(COUNTIF('Dinçer Araçları - 40 Fiorino'!$A$2:$A$41,Table1[[#This Row],[Plaka]])&gt;0,"Dinçer 40","-")</f>
        <v>-</v>
      </c>
      <c r="V355" s="1" t="str">
        <f>IF(COUNTIF('Dinçer Araçları - 100 Fiorino'!$A$2:$A$101,Table1[[#This Row],[Plaka]])&gt;0,"Dinçer 100","-")</f>
        <v>-</v>
      </c>
      <c r="W355" s="5" t="str">
        <f>IF(COUNTIF(Table3[PLAKA],Table1[[#This Row],[Plaka]])&gt;0,"Dinçer Motosiklet","-")</f>
        <v>-</v>
      </c>
    </row>
    <row r="356" spans="1:23" x14ac:dyDescent="0.2">
      <c r="A356" s="21" t="s">
        <v>4733</v>
      </c>
      <c r="B356" s="26" t="s">
        <v>4713</v>
      </c>
      <c r="C356" s="26" t="s">
        <v>4714</v>
      </c>
      <c r="D356" s="26" t="s">
        <v>23</v>
      </c>
      <c r="E356" s="10">
        <v>43518</v>
      </c>
      <c r="F356" s="10">
        <v>43564</v>
      </c>
      <c r="G356" s="26" t="s">
        <v>4714</v>
      </c>
      <c r="H356" s="26" t="s">
        <v>24</v>
      </c>
      <c r="I356" s="26" t="s">
        <v>25</v>
      </c>
      <c r="J356" s="26" t="s">
        <v>26</v>
      </c>
      <c r="K356" s="26">
        <v>2018</v>
      </c>
      <c r="L356" s="26" t="s">
        <v>27</v>
      </c>
      <c r="M356" s="26" t="s">
        <v>28</v>
      </c>
      <c r="N356" s="26" t="s">
        <v>29</v>
      </c>
      <c r="O356" s="26" t="s">
        <v>4734</v>
      </c>
      <c r="P356" s="26" t="s">
        <v>4735</v>
      </c>
      <c r="Q356" s="29">
        <v>44417</v>
      </c>
      <c r="R356" s="26" t="s">
        <v>312</v>
      </c>
      <c r="S356" s="1">
        <v>429662</v>
      </c>
      <c r="T356" s="1" t="s">
        <v>4736</v>
      </c>
      <c r="U356" s="1" t="str">
        <f>IF(COUNTIF('Dinçer Araçları - 40 Fiorino'!$A$2:$A$41,Table1[[#This Row],[Plaka]])&gt;0,"Dinçer 40","-")</f>
        <v>-</v>
      </c>
      <c r="V356" s="1" t="str">
        <f>IF(COUNTIF('Dinçer Araçları - 100 Fiorino'!$A$2:$A$101,Table1[[#This Row],[Plaka]])&gt;0,"Dinçer 100","-")</f>
        <v>-</v>
      </c>
      <c r="W356" s="5" t="str">
        <f>IF(COUNTIF(Table3[PLAKA],Table1[[#This Row],[Plaka]])&gt;0,"Dinçer Motosiklet","-")</f>
        <v>-</v>
      </c>
    </row>
    <row r="357" spans="1:23" x14ac:dyDescent="0.2">
      <c r="A357" s="21" t="s">
        <v>4988</v>
      </c>
      <c r="B357" s="26" t="s">
        <v>4967</v>
      </c>
      <c r="C357" s="26" t="s">
        <v>4968</v>
      </c>
      <c r="D357" s="26" t="s">
        <v>23</v>
      </c>
      <c r="E357" s="10">
        <v>43518</v>
      </c>
      <c r="F357" s="10">
        <v>43577</v>
      </c>
      <c r="G357" s="26" t="s">
        <v>4968</v>
      </c>
      <c r="H357" s="26" t="s">
        <v>24</v>
      </c>
      <c r="I357" s="26" t="s">
        <v>25</v>
      </c>
      <c r="J357" s="26" t="s">
        <v>26</v>
      </c>
      <c r="K357" s="26">
        <v>2018</v>
      </c>
      <c r="L357" s="26" t="s">
        <v>27</v>
      </c>
      <c r="M357" s="26" t="s">
        <v>28</v>
      </c>
      <c r="N357" s="26" t="s">
        <v>29</v>
      </c>
      <c r="O357" s="26" t="s">
        <v>4989</v>
      </c>
      <c r="P357" s="26" t="s">
        <v>4990</v>
      </c>
      <c r="Q357" s="29">
        <v>44417</v>
      </c>
      <c r="R357" s="26" t="s">
        <v>112</v>
      </c>
      <c r="S357" s="1">
        <v>433038</v>
      </c>
      <c r="T357" s="1" t="s">
        <v>4991</v>
      </c>
      <c r="U357" s="1" t="str">
        <f>IF(COUNTIF('Dinçer Araçları - 40 Fiorino'!$A$2:$A$41,Table1[[#This Row],[Plaka]])&gt;0,"Dinçer 40","-")</f>
        <v>-</v>
      </c>
      <c r="V357" s="1" t="str">
        <f>IF(COUNTIF('Dinçer Araçları - 100 Fiorino'!$A$2:$A$101,Table1[[#This Row],[Plaka]])&gt;0,"Dinçer 100","-")</f>
        <v>-</v>
      </c>
      <c r="W357" s="5" t="str">
        <f>IF(COUNTIF(Table3[PLAKA],Table1[[#This Row],[Plaka]])&gt;0,"Dinçer Motosiklet","-")</f>
        <v>-</v>
      </c>
    </row>
    <row r="358" spans="1:23" x14ac:dyDescent="0.2">
      <c r="A358" s="21" t="s">
        <v>4992</v>
      </c>
      <c r="B358" s="26" t="s">
        <v>4967</v>
      </c>
      <c r="C358" s="26" t="s">
        <v>4968</v>
      </c>
      <c r="D358" s="26" t="s">
        <v>23</v>
      </c>
      <c r="E358" s="10">
        <v>43518</v>
      </c>
      <c r="F358" s="10">
        <v>43577</v>
      </c>
      <c r="G358" s="26" t="s">
        <v>4968</v>
      </c>
      <c r="H358" s="26" t="s">
        <v>24</v>
      </c>
      <c r="I358" s="26" t="s">
        <v>25</v>
      </c>
      <c r="J358" s="26" t="s">
        <v>26</v>
      </c>
      <c r="K358" s="26">
        <v>2018</v>
      </c>
      <c r="L358" s="26" t="s">
        <v>27</v>
      </c>
      <c r="M358" s="26" t="s">
        <v>28</v>
      </c>
      <c r="N358" s="26" t="s">
        <v>29</v>
      </c>
      <c r="O358" s="26" t="s">
        <v>4993</v>
      </c>
      <c r="P358" s="26" t="s">
        <v>4994</v>
      </c>
      <c r="Q358" s="29">
        <v>44312</v>
      </c>
      <c r="R358" s="26" t="s">
        <v>112</v>
      </c>
      <c r="S358" s="1">
        <v>433036</v>
      </c>
      <c r="T358" s="1" t="s">
        <v>4995</v>
      </c>
      <c r="U358" s="1" t="str">
        <f>IF(COUNTIF('Dinçer Araçları - 40 Fiorino'!$A$2:$A$41,Table1[[#This Row],[Plaka]])&gt;0,"Dinçer 40","-")</f>
        <v>-</v>
      </c>
      <c r="V358" s="1" t="str">
        <f>IF(COUNTIF('Dinçer Araçları - 100 Fiorino'!$A$2:$A$101,Table1[[#This Row],[Plaka]])&gt;0,"Dinçer 100","-")</f>
        <v>-</v>
      </c>
      <c r="W358" s="5" t="str">
        <f>IF(COUNTIF(Table3[PLAKA],Table1[[#This Row],[Plaka]])&gt;0,"Dinçer Motosiklet","-")</f>
        <v>-</v>
      </c>
    </row>
    <row r="359" spans="1:23" x14ac:dyDescent="0.2">
      <c r="A359" s="21" t="s">
        <v>6736</v>
      </c>
      <c r="B359" s="26" t="s">
        <v>6698</v>
      </c>
      <c r="C359" s="26" t="s">
        <v>6699</v>
      </c>
      <c r="D359" s="26" t="s">
        <v>23</v>
      </c>
      <c r="E359" s="10">
        <v>43518</v>
      </c>
      <c r="F359" s="10">
        <v>43534</v>
      </c>
      <c r="G359" s="26" t="s">
        <v>6699</v>
      </c>
      <c r="H359" s="26" t="s">
        <v>24</v>
      </c>
      <c r="I359" s="26" t="s">
        <v>25</v>
      </c>
      <c r="J359" s="26" t="s">
        <v>26</v>
      </c>
      <c r="K359" s="26">
        <v>2018</v>
      </c>
      <c r="L359" s="26" t="s">
        <v>27</v>
      </c>
      <c r="M359" s="26" t="s">
        <v>28</v>
      </c>
      <c r="N359" s="26" t="s">
        <v>29</v>
      </c>
      <c r="O359" s="26" t="s">
        <v>6737</v>
      </c>
      <c r="P359" s="26" t="s">
        <v>7786</v>
      </c>
      <c r="Q359" s="29">
        <v>44312</v>
      </c>
      <c r="R359" s="26" t="s">
        <v>312</v>
      </c>
      <c r="S359" s="1">
        <v>428993</v>
      </c>
      <c r="T359" s="1" t="s">
        <v>6738</v>
      </c>
      <c r="U359" s="1" t="str">
        <f>IF(COUNTIF('Dinçer Araçları - 40 Fiorino'!$A$2:$A$41,Table1[[#This Row],[Plaka]])&gt;0,"Dinçer 40","-")</f>
        <v>-</v>
      </c>
      <c r="V359" s="1" t="str">
        <f>IF(COUNTIF('Dinçer Araçları - 100 Fiorino'!$A$2:$A$101,Table1[[#This Row],[Plaka]])&gt;0,"Dinçer 100","-")</f>
        <v>-</v>
      </c>
      <c r="W359" s="5" t="str">
        <f>IF(COUNTIF(Table3[PLAKA],Table1[[#This Row],[Plaka]])&gt;0,"Dinçer Motosiklet","-")</f>
        <v>-</v>
      </c>
    </row>
    <row r="360" spans="1:23" x14ac:dyDescent="0.2">
      <c r="A360" s="21" t="s">
        <v>621</v>
      </c>
      <c r="B360" s="26" t="s">
        <v>602</v>
      </c>
      <c r="C360" s="26" t="s">
        <v>520</v>
      </c>
      <c r="D360" s="26" t="s">
        <v>23</v>
      </c>
      <c r="E360" s="10">
        <v>43518</v>
      </c>
      <c r="F360" s="10">
        <v>43543</v>
      </c>
      <c r="G360" s="26" t="s">
        <v>520</v>
      </c>
      <c r="H360" s="26" t="s">
        <v>24</v>
      </c>
      <c r="I360" s="26" t="s">
        <v>25</v>
      </c>
      <c r="J360" s="26" t="s">
        <v>26</v>
      </c>
      <c r="K360" s="26">
        <v>2018</v>
      </c>
      <c r="L360" s="26" t="s">
        <v>27</v>
      </c>
      <c r="M360" s="26" t="s">
        <v>28</v>
      </c>
      <c r="N360" s="26" t="s">
        <v>29</v>
      </c>
      <c r="O360" s="26" t="s">
        <v>622</v>
      </c>
      <c r="P360" s="26" t="s">
        <v>623</v>
      </c>
      <c r="Q360" s="29">
        <v>44417</v>
      </c>
      <c r="R360" s="26" t="s">
        <v>312</v>
      </c>
      <c r="S360" s="1">
        <v>428974</v>
      </c>
      <c r="T360" s="1" t="s">
        <v>624</v>
      </c>
      <c r="U360" s="1" t="str">
        <f>IF(COUNTIF('Dinçer Araçları - 40 Fiorino'!$A$2:$A$41,Table1[[#This Row],[Plaka]])&gt;0,"Dinçer 40","-")</f>
        <v>-</v>
      </c>
      <c r="V360" s="1" t="str">
        <f>IF(COUNTIF('Dinçer Araçları - 100 Fiorino'!$A$2:$A$101,Table1[[#This Row],[Plaka]])&gt;0,"Dinçer 100","-")</f>
        <v>-</v>
      </c>
      <c r="W360" s="5" t="str">
        <f>IF(COUNTIF(Table3[PLAKA],Table1[[#This Row],[Plaka]])&gt;0,"Dinçer Motosiklet","-")</f>
        <v>-</v>
      </c>
    </row>
    <row r="361" spans="1:23" x14ac:dyDescent="0.2">
      <c r="A361" s="21" t="s">
        <v>958</v>
      </c>
      <c r="B361" s="26" t="s">
        <v>945</v>
      </c>
      <c r="C361" s="26" t="s">
        <v>946</v>
      </c>
      <c r="D361" s="26" t="s">
        <v>23</v>
      </c>
      <c r="E361" s="10">
        <v>43518</v>
      </c>
      <c r="F361" s="10">
        <v>43657</v>
      </c>
      <c r="G361" s="26" t="s">
        <v>946</v>
      </c>
      <c r="H361" s="26" t="s">
        <v>24</v>
      </c>
      <c r="I361" s="26" t="s">
        <v>25</v>
      </c>
      <c r="J361" s="26" t="s">
        <v>26</v>
      </c>
      <c r="K361" s="26">
        <v>2018</v>
      </c>
      <c r="L361" s="26" t="s">
        <v>27</v>
      </c>
      <c r="M361" s="26" t="s">
        <v>28</v>
      </c>
      <c r="N361" s="26" t="s">
        <v>29</v>
      </c>
      <c r="O361" s="26" t="s">
        <v>959</v>
      </c>
      <c r="P361" s="26" t="s">
        <v>960</v>
      </c>
      <c r="Q361" s="29">
        <v>44312</v>
      </c>
      <c r="R361" s="26" t="s">
        <v>112</v>
      </c>
      <c r="S361" s="1">
        <v>435469</v>
      </c>
      <c r="T361" s="1" t="s">
        <v>961</v>
      </c>
      <c r="U361" s="1" t="str">
        <f>IF(COUNTIF('Dinçer Araçları - 40 Fiorino'!$A$2:$A$41,Table1[[#This Row],[Plaka]])&gt;0,"Dinçer 40","-")</f>
        <v>-</v>
      </c>
      <c r="V361" s="1" t="str">
        <f>IF(COUNTIF('Dinçer Araçları - 100 Fiorino'!$A$2:$A$101,Table1[[#This Row],[Plaka]])&gt;0,"Dinçer 100","-")</f>
        <v>-</v>
      </c>
      <c r="W361" s="5" t="str">
        <f>IF(COUNTIF(Table3[PLAKA],Table1[[#This Row],[Plaka]])&gt;0,"Dinçer Motosiklet","-")</f>
        <v>-</v>
      </c>
    </row>
    <row r="362" spans="1:23" x14ac:dyDescent="0.2">
      <c r="A362" s="21" t="s">
        <v>353</v>
      </c>
      <c r="B362" s="26" t="s">
        <v>320</v>
      </c>
      <c r="C362" s="26" t="s">
        <v>321</v>
      </c>
      <c r="D362" s="26" t="s">
        <v>23</v>
      </c>
      <c r="E362" s="10">
        <v>43518</v>
      </c>
      <c r="F362" s="10">
        <v>43543</v>
      </c>
      <c r="G362" s="26" t="s">
        <v>321</v>
      </c>
      <c r="H362" s="26" t="s">
        <v>24</v>
      </c>
      <c r="I362" s="26" t="s">
        <v>25</v>
      </c>
      <c r="J362" s="26" t="s">
        <v>26</v>
      </c>
      <c r="K362" s="26">
        <v>2018</v>
      </c>
      <c r="L362" s="26" t="s">
        <v>27</v>
      </c>
      <c r="M362" s="26" t="s">
        <v>28</v>
      </c>
      <c r="N362" s="26" t="s">
        <v>29</v>
      </c>
      <c r="O362" s="26" t="s">
        <v>354</v>
      </c>
      <c r="P362" s="26" t="s">
        <v>355</v>
      </c>
      <c r="Q362" s="29">
        <v>44487</v>
      </c>
      <c r="R362" s="26" t="s">
        <v>312</v>
      </c>
      <c r="S362" s="1">
        <v>428997</v>
      </c>
      <c r="T362" s="1" t="s">
        <v>356</v>
      </c>
      <c r="U362" s="1" t="str">
        <f>IF(COUNTIF('Dinçer Araçları - 40 Fiorino'!$A$2:$A$41,Table1[[#This Row],[Plaka]])&gt;0,"Dinçer 40","-")</f>
        <v>-</v>
      </c>
      <c r="V362" s="1" t="str">
        <f>IF(COUNTIF('Dinçer Araçları - 100 Fiorino'!$A$2:$A$101,Table1[[#This Row],[Plaka]])&gt;0,"Dinçer 100","-")</f>
        <v>-</v>
      </c>
      <c r="W362" s="5" t="str">
        <f>IF(COUNTIF(Table3[PLAKA],Table1[[#This Row],[Plaka]])&gt;0,"Dinçer Motosiklet","-")</f>
        <v>-</v>
      </c>
    </row>
    <row r="363" spans="1:23" x14ac:dyDescent="0.2">
      <c r="A363" s="21" t="s">
        <v>625</v>
      </c>
      <c r="B363" s="26" t="s">
        <v>602</v>
      </c>
      <c r="C363" s="26" t="s">
        <v>520</v>
      </c>
      <c r="D363" s="26" t="s">
        <v>23</v>
      </c>
      <c r="E363" s="10">
        <v>43518</v>
      </c>
      <c r="F363" s="10">
        <v>43543</v>
      </c>
      <c r="G363" s="26" t="s">
        <v>520</v>
      </c>
      <c r="H363" s="26" t="s">
        <v>24</v>
      </c>
      <c r="I363" s="26" t="s">
        <v>25</v>
      </c>
      <c r="J363" s="26" t="s">
        <v>26</v>
      </c>
      <c r="K363" s="26">
        <v>2018</v>
      </c>
      <c r="L363" s="26" t="s">
        <v>27</v>
      </c>
      <c r="M363" s="26" t="s">
        <v>28</v>
      </c>
      <c r="N363" s="26" t="s">
        <v>29</v>
      </c>
      <c r="O363" s="26" t="s">
        <v>626</v>
      </c>
      <c r="P363" s="26" t="s">
        <v>627</v>
      </c>
      <c r="Q363" s="29">
        <v>44487</v>
      </c>
      <c r="R363" s="26" t="s">
        <v>312</v>
      </c>
      <c r="S363" s="1">
        <v>428973</v>
      </c>
      <c r="T363" s="1" t="s">
        <v>628</v>
      </c>
      <c r="U363" s="1" t="str">
        <f>IF(COUNTIF('Dinçer Araçları - 40 Fiorino'!$A$2:$A$41,Table1[[#This Row],[Plaka]])&gt;0,"Dinçer 40","-")</f>
        <v>-</v>
      </c>
      <c r="V363" s="1" t="str">
        <f>IF(COUNTIF('Dinçer Araçları - 100 Fiorino'!$A$2:$A$101,Table1[[#This Row],[Plaka]])&gt;0,"Dinçer 100","-")</f>
        <v>-</v>
      </c>
      <c r="W363" s="5" t="str">
        <f>IF(COUNTIF(Table3[PLAKA],Table1[[#This Row],[Plaka]])&gt;0,"Dinçer Motosiklet","-")</f>
        <v>-</v>
      </c>
    </row>
    <row r="364" spans="1:23" x14ac:dyDescent="0.2">
      <c r="A364" s="21" t="s">
        <v>6448</v>
      </c>
      <c r="B364" s="26" t="s">
        <v>6427</v>
      </c>
      <c r="C364" s="26" t="s">
        <v>6428</v>
      </c>
      <c r="D364" s="26" t="s">
        <v>23</v>
      </c>
      <c r="E364" s="10">
        <v>43498</v>
      </c>
      <c r="F364" s="10">
        <v>43719</v>
      </c>
      <c r="G364" s="26" t="s">
        <v>6428</v>
      </c>
      <c r="H364" s="26" t="s">
        <v>24</v>
      </c>
      <c r="I364" s="26" t="s">
        <v>25</v>
      </c>
      <c r="J364" s="26" t="s">
        <v>26</v>
      </c>
      <c r="K364" s="26">
        <v>2019</v>
      </c>
      <c r="L364" s="26" t="s">
        <v>27</v>
      </c>
      <c r="M364" s="26" t="s">
        <v>28</v>
      </c>
      <c r="N364" s="26" t="s">
        <v>29</v>
      </c>
      <c r="O364" s="26" t="s">
        <v>6449</v>
      </c>
      <c r="P364" s="26" t="s">
        <v>6450</v>
      </c>
      <c r="Q364" s="29">
        <v>44214</v>
      </c>
      <c r="R364" s="26" t="s">
        <v>134</v>
      </c>
      <c r="S364" s="1">
        <v>468285</v>
      </c>
      <c r="T364" s="1" t="s">
        <v>6451</v>
      </c>
      <c r="U364" s="1" t="str">
        <f>IF(COUNTIF('Dinçer Araçları - 40 Fiorino'!$A$2:$A$41,Table1[[#This Row],[Plaka]])&gt;0,"Dinçer 40","-")</f>
        <v>-</v>
      </c>
      <c r="V364" s="1" t="str">
        <f>IF(COUNTIF('Dinçer Araçları - 100 Fiorino'!$A$2:$A$101,Table1[[#This Row],[Plaka]])&gt;0,"Dinçer 100","-")</f>
        <v>-</v>
      </c>
      <c r="W364" s="5" t="str">
        <f>IF(COUNTIF(Table3[PLAKA],Table1[[#This Row],[Plaka]])&gt;0,"Dinçer Motosiklet","-")</f>
        <v>-</v>
      </c>
    </row>
    <row r="365" spans="1:23" x14ac:dyDescent="0.2">
      <c r="A365" s="21" t="s">
        <v>4996</v>
      </c>
      <c r="B365" s="26" t="s">
        <v>4967</v>
      </c>
      <c r="C365" s="26" t="s">
        <v>4968</v>
      </c>
      <c r="D365" s="26" t="s">
        <v>23</v>
      </c>
      <c r="E365" s="10">
        <v>43518</v>
      </c>
      <c r="F365" s="10">
        <v>43577</v>
      </c>
      <c r="G365" s="26" t="s">
        <v>4968</v>
      </c>
      <c r="H365" s="26" t="s">
        <v>24</v>
      </c>
      <c r="I365" s="26" t="s">
        <v>25</v>
      </c>
      <c r="J365" s="26" t="s">
        <v>26</v>
      </c>
      <c r="K365" s="26">
        <v>2018</v>
      </c>
      <c r="L365" s="26" t="s">
        <v>27</v>
      </c>
      <c r="M365" s="26" t="s">
        <v>28</v>
      </c>
      <c r="N365" s="26" t="s">
        <v>29</v>
      </c>
      <c r="O365" s="26" t="s">
        <v>4997</v>
      </c>
      <c r="P365" s="26" t="s">
        <v>4998</v>
      </c>
      <c r="Q365" s="29">
        <v>44417</v>
      </c>
      <c r="R365" s="26" t="s">
        <v>112</v>
      </c>
      <c r="S365" s="1">
        <v>433031</v>
      </c>
      <c r="T365" s="1" t="s">
        <v>4999</v>
      </c>
      <c r="U365" s="1" t="str">
        <f>IF(COUNTIF('Dinçer Araçları - 40 Fiorino'!$A$2:$A$41,Table1[[#This Row],[Plaka]])&gt;0,"Dinçer 40","-")</f>
        <v>-</v>
      </c>
      <c r="V365" s="1" t="str">
        <f>IF(COUNTIF('Dinçer Araçları - 100 Fiorino'!$A$2:$A$101,Table1[[#This Row],[Plaka]])&gt;0,"Dinçer 100","-")</f>
        <v>-</v>
      </c>
      <c r="W365" s="5" t="str">
        <f>IF(COUNTIF(Table3[PLAKA],Table1[[#This Row],[Plaka]])&gt;0,"Dinçer Motosiklet","-")</f>
        <v>-</v>
      </c>
    </row>
    <row r="366" spans="1:23" x14ac:dyDescent="0.2">
      <c r="A366" s="21" t="s">
        <v>5000</v>
      </c>
      <c r="B366" s="26" t="s">
        <v>4967</v>
      </c>
      <c r="C366" s="26" t="s">
        <v>4968</v>
      </c>
      <c r="D366" s="26" t="s">
        <v>23</v>
      </c>
      <c r="E366" s="10">
        <v>43518</v>
      </c>
      <c r="F366" s="10">
        <v>43577</v>
      </c>
      <c r="G366" s="26" t="s">
        <v>4968</v>
      </c>
      <c r="H366" s="26" t="s">
        <v>24</v>
      </c>
      <c r="I366" s="26" t="s">
        <v>25</v>
      </c>
      <c r="J366" s="26" t="s">
        <v>26</v>
      </c>
      <c r="K366" s="26">
        <v>2018</v>
      </c>
      <c r="L366" s="26" t="s">
        <v>27</v>
      </c>
      <c r="M366" s="26" t="s">
        <v>28</v>
      </c>
      <c r="N366" s="26" t="s">
        <v>29</v>
      </c>
      <c r="O366" s="26" t="s">
        <v>5001</v>
      </c>
      <c r="P366" s="26" t="s">
        <v>5002</v>
      </c>
      <c r="Q366" s="29">
        <v>44487</v>
      </c>
      <c r="R366" s="26" t="s">
        <v>112</v>
      </c>
      <c r="S366" s="1">
        <v>433032</v>
      </c>
      <c r="T366" s="1" t="s">
        <v>5003</v>
      </c>
      <c r="U366" s="1" t="str">
        <f>IF(COUNTIF('Dinçer Araçları - 40 Fiorino'!$A$2:$A$41,Table1[[#This Row],[Plaka]])&gt;0,"Dinçer 40","-")</f>
        <v>-</v>
      </c>
      <c r="V366" s="1" t="str">
        <f>IF(COUNTIF('Dinçer Araçları - 100 Fiorino'!$A$2:$A$101,Table1[[#This Row],[Plaka]])&gt;0,"Dinçer 100","-")</f>
        <v>-</v>
      </c>
      <c r="W366" s="5" t="str">
        <f>IF(COUNTIF(Table3[PLAKA],Table1[[#This Row],[Plaka]])&gt;0,"Dinçer Motosiklet","-")</f>
        <v>-</v>
      </c>
    </row>
    <row r="367" spans="1:23" x14ac:dyDescent="0.2">
      <c r="A367" s="21" t="s">
        <v>6909</v>
      </c>
      <c r="B367" s="26" t="s">
        <v>6886</v>
      </c>
      <c r="C367" s="26" t="s">
        <v>2829</v>
      </c>
      <c r="D367" s="26" t="s">
        <v>23</v>
      </c>
      <c r="E367" s="10">
        <v>43518</v>
      </c>
      <c r="F367" s="10">
        <v>43543</v>
      </c>
      <c r="G367" s="26" t="s">
        <v>2829</v>
      </c>
      <c r="H367" s="26" t="s">
        <v>24</v>
      </c>
      <c r="I367" s="26" t="s">
        <v>25</v>
      </c>
      <c r="J367" s="26" t="s">
        <v>26</v>
      </c>
      <c r="K367" s="26">
        <v>2018</v>
      </c>
      <c r="L367" s="26" t="s">
        <v>27</v>
      </c>
      <c r="M367" s="26" t="s">
        <v>28</v>
      </c>
      <c r="N367" s="26" t="s">
        <v>29</v>
      </c>
      <c r="O367" s="26" t="s">
        <v>6910</v>
      </c>
      <c r="P367" s="26" t="s">
        <v>6911</v>
      </c>
      <c r="Q367" s="29">
        <v>44417</v>
      </c>
      <c r="R367" s="26" t="s">
        <v>312</v>
      </c>
      <c r="S367" s="1">
        <v>429007</v>
      </c>
      <c r="T367" s="1" t="s">
        <v>6912</v>
      </c>
      <c r="U367" s="1" t="str">
        <f>IF(COUNTIF('Dinçer Araçları - 40 Fiorino'!$A$2:$A$41,Table1[[#This Row],[Plaka]])&gt;0,"Dinçer 40","-")</f>
        <v>-</v>
      </c>
      <c r="V367" s="1" t="str">
        <f>IF(COUNTIF('Dinçer Araçları - 100 Fiorino'!$A$2:$A$101,Table1[[#This Row],[Plaka]])&gt;0,"Dinçer 100","-")</f>
        <v>-</v>
      </c>
      <c r="W367" s="5" t="str">
        <f>IF(COUNTIF(Table3[PLAKA],Table1[[#This Row],[Plaka]])&gt;0,"Dinçer Motosiklet","-")</f>
        <v>-</v>
      </c>
    </row>
    <row r="368" spans="1:23" x14ac:dyDescent="0.2">
      <c r="A368" s="21" t="s">
        <v>629</v>
      </c>
      <c r="B368" s="26" t="s">
        <v>602</v>
      </c>
      <c r="C368" s="26" t="s">
        <v>520</v>
      </c>
      <c r="D368" s="26" t="s">
        <v>23</v>
      </c>
      <c r="E368" s="10">
        <v>43518</v>
      </c>
      <c r="F368" s="10">
        <v>43543</v>
      </c>
      <c r="G368" s="26" t="s">
        <v>520</v>
      </c>
      <c r="H368" s="26" t="s">
        <v>24</v>
      </c>
      <c r="I368" s="26" t="s">
        <v>25</v>
      </c>
      <c r="J368" s="26" t="s">
        <v>26</v>
      </c>
      <c r="K368" s="26">
        <v>2018</v>
      </c>
      <c r="L368" s="26" t="s">
        <v>27</v>
      </c>
      <c r="M368" s="26" t="s">
        <v>28</v>
      </c>
      <c r="N368" s="26" t="s">
        <v>29</v>
      </c>
      <c r="O368" s="26" t="s">
        <v>630</v>
      </c>
      <c r="P368" s="26" t="s">
        <v>631</v>
      </c>
      <c r="Q368" s="29">
        <v>44487</v>
      </c>
      <c r="R368" s="26" t="s">
        <v>312</v>
      </c>
      <c r="S368" s="1">
        <v>429003</v>
      </c>
      <c r="T368" s="1" t="s">
        <v>632</v>
      </c>
      <c r="U368" s="1" t="str">
        <f>IF(COUNTIF('Dinçer Araçları - 40 Fiorino'!$A$2:$A$41,Table1[[#This Row],[Plaka]])&gt;0,"Dinçer 40","-")</f>
        <v>-</v>
      </c>
      <c r="V368" s="1" t="str">
        <f>IF(COUNTIF('Dinçer Araçları - 100 Fiorino'!$A$2:$A$101,Table1[[#This Row],[Plaka]])&gt;0,"Dinçer 100","-")</f>
        <v>-</v>
      </c>
      <c r="W368" s="5" t="str">
        <f>IF(COUNTIF(Table3[PLAKA],Table1[[#This Row],[Plaka]])&gt;0,"Dinçer Motosiklet","-")</f>
        <v>-</v>
      </c>
    </row>
    <row r="369" spans="1:23" x14ac:dyDescent="0.2">
      <c r="A369" s="21" t="s">
        <v>633</v>
      </c>
      <c r="B369" s="26" t="s">
        <v>602</v>
      </c>
      <c r="C369" s="26" t="s">
        <v>520</v>
      </c>
      <c r="D369" s="26" t="s">
        <v>23</v>
      </c>
      <c r="E369" s="10">
        <v>43518</v>
      </c>
      <c r="F369" s="10">
        <v>43543</v>
      </c>
      <c r="G369" s="26" t="s">
        <v>520</v>
      </c>
      <c r="H369" s="26" t="s">
        <v>24</v>
      </c>
      <c r="I369" s="26" t="s">
        <v>25</v>
      </c>
      <c r="J369" s="26" t="s">
        <v>26</v>
      </c>
      <c r="K369" s="26">
        <v>2018</v>
      </c>
      <c r="L369" s="26" t="s">
        <v>27</v>
      </c>
      <c r="M369" s="26" t="s">
        <v>28</v>
      </c>
      <c r="N369" s="26" t="s">
        <v>29</v>
      </c>
      <c r="O369" s="26" t="s">
        <v>634</v>
      </c>
      <c r="P369" s="26" t="s">
        <v>635</v>
      </c>
      <c r="Q369" s="29">
        <v>44417</v>
      </c>
      <c r="R369" s="26" t="s">
        <v>312</v>
      </c>
      <c r="S369" s="1">
        <v>428978</v>
      </c>
      <c r="T369" s="1" t="s">
        <v>636</v>
      </c>
      <c r="U369" s="1" t="str">
        <f>IF(COUNTIF('Dinçer Araçları - 40 Fiorino'!$A$2:$A$41,Table1[[#This Row],[Plaka]])&gt;0,"Dinçer 40","-")</f>
        <v>-</v>
      </c>
      <c r="V369" s="1" t="str">
        <f>IF(COUNTIF('Dinçer Araçları - 100 Fiorino'!$A$2:$A$101,Table1[[#This Row],[Plaka]])&gt;0,"Dinçer 100","-")</f>
        <v>-</v>
      </c>
      <c r="W369" s="5" t="str">
        <f>IF(COUNTIF(Table3[PLAKA],Table1[[#This Row],[Plaka]])&gt;0,"Dinçer Motosiklet","-")</f>
        <v>-</v>
      </c>
    </row>
    <row r="370" spans="1:23" x14ac:dyDescent="0.2">
      <c r="A370" s="21" t="s">
        <v>1505</v>
      </c>
      <c r="B370" s="26" t="s">
        <v>1489</v>
      </c>
      <c r="C370" s="26" t="s">
        <v>1490</v>
      </c>
      <c r="D370" s="26" t="s">
        <v>23</v>
      </c>
      <c r="E370" s="10">
        <v>43518</v>
      </c>
      <c r="F370" s="10">
        <v>43564</v>
      </c>
      <c r="G370" s="26" t="s">
        <v>1490</v>
      </c>
      <c r="H370" s="26" t="s">
        <v>24</v>
      </c>
      <c r="I370" s="26" t="s">
        <v>25</v>
      </c>
      <c r="J370" s="26" t="s">
        <v>26</v>
      </c>
      <c r="K370" s="26">
        <v>2018</v>
      </c>
      <c r="L370" s="26" t="s">
        <v>27</v>
      </c>
      <c r="M370" s="26" t="s">
        <v>28</v>
      </c>
      <c r="N370" s="26" t="s">
        <v>29</v>
      </c>
      <c r="O370" s="26" t="s">
        <v>1506</v>
      </c>
      <c r="P370" s="26" t="s">
        <v>1507</v>
      </c>
      <c r="Q370" s="29">
        <v>43518</v>
      </c>
      <c r="R370" s="26" t="s">
        <v>312</v>
      </c>
      <c r="S370" s="1">
        <v>429672</v>
      </c>
      <c r="T370" s="1" t="s">
        <v>1508</v>
      </c>
      <c r="U370" s="1" t="str">
        <f>IF(COUNTIF('Dinçer Araçları - 40 Fiorino'!$A$2:$A$41,Table1[[#This Row],[Plaka]])&gt;0,"Dinçer 40","-")</f>
        <v>-</v>
      </c>
      <c r="V370" s="1" t="str">
        <f>IF(COUNTIF('Dinçer Araçları - 100 Fiorino'!$A$2:$A$101,Table1[[#This Row],[Plaka]])&gt;0,"Dinçer 100","-")</f>
        <v>-</v>
      </c>
      <c r="W370" s="5" t="str">
        <f>IF(COUNTIF(Table3[PLAKA],Table1[[#This Row],[Plaka]])&gt;0,"Dinçer Motosiklet","-")</f>
        <v>-</v>
      </c>
    </row>
    <row r="371" spans="1:23" x14ac:dyDescent="0.2">
      <c r="A371" s="21" t="s">
        <v>5831</v>
      </c>
      <c r="B371" s="26" t="s">
        <v>5821</v>
      </c>
      <c r="C371" s="26" t="s">
        <v>5796</v>
      </c>
      <c r="D371" s="26" t="s">
        <v>23</v>
      </c>
      <c r="E371" s="10">
        <v>43518</v>
      </c>
      <c r="F371" s="10">
        <v>43564</v>
      </c>
      <c r="G371" s="26" t="s">
        <v>5796</v>
      </c>
      <c r="H371" s="26" t="s">
        <v>24</v>
      </c>
      <c r="I371" s="26" t="s">
        <v>25</v>
      </c>
      <c r="J371" s="26" t="s">
        <v>26</v>
      </c>
      <c r="K371" s="26">
        <v>2018</v>
      </c>
      <c r="L371" s="26" t="s">
        <v>27</v>
      </c>
      <c r="M371" s="26" t="s">
        <v>28</v>
      </c>
      <c r="N371" s="26" t="s">
        <v>29</v>
      </c>
      <c r="O371" s="26" t="s">
        <v>5832</v>
      </c>
      <c r="P371" s="26" t="s">
        <v>5833</v>
      </c>
      <c r="Q371" s="29">
        <v>44417</v>
      </c>
      <c r="R371" s="26" t="s">
        <v>312</v>
      </c>
      <c r="S371" s="1">
        <v>429658</v>
      </c>
      <c r="T371" s="1" t="s">
        <v>7874</v>
      </c>
      <c r="U371" s="1" t="str">
        <f>IF(COUNTIF('Dinçer Araçları - 40 Fiorino'!$A$2:$A$41,Table1[[#This Row],[Plaka]])&gt;0,"Dinçer 40","-")</f>
        <v>-</v>
      </c>
      <c r="V371" s="1" t="str">
        <f>IF(COUNTIF('Dinçer Araçları - 100 Fiorino'!$A$2:$A$101,Table1[[#This Row],[Plaka]])&gt;0,"Dinçer 100","-")</f>
        <v>-</v>
      </c>
      <c r="W371" s="5" t="str">
        <f>IF(COUNTIF(Table3[PLAKA],Table1[[#This Row],[Plaka]])&gt;0,"Dinçer Motosiklet","-")</f>
        <v>-</v>
      </c>
    </row>
    <row r="372" spans="1:23" x14ac:dyDescent="0.2">
      <c r="A372" s="21" t="s">
        <v>5665</v>
      </c>
      <c r="B372" s="26" t="s">
        <v>5645</v>
      </c>
      <c r="C372" s="26" t="s">
        <v>5575</v>
      </c>
      <c r="D372" s="26" t="s">
        <v>23</v>
      </c>
      <c r="E372" s="10">
        <v>43518</v>
      </c>
      <c r="F372" s="10">
        <v>43546</v>
      </c>
      <c r="G372" s="26" t="s">
        <v>5575</v>
      </c>
      <c r="H372" s="26" t="s">
        <v>24</v>
      </c>
      <c r="I372" s="26" t="s">
        <v>25</v>
      </c>
      <c r="J372" s="26" t="s">
        <v>26</v>
      </c>
      <c r="K372" s="26">
        <v>2018</v>
      </c>
      <c r="L372" s="26" t="s">
        <v>27</v>
      </c>
      <c r="M372" s="26" t="s">
        <v>28</v>
      </c>
      <c r="N372" s="26" t="s">
        <v>29</v>
      </c>
      <c r="O372" s="26" t="s">
        <v>5666</v>
      </c>
      <c r="P372" s="26" t="s">
        <v>5667</v>
      </c>
      <c r="Q372" s="29">
        <v>44417</v>
      </c>
      <c r="R372" s="26" t="s">
        <v>312</v>
      </c>
      <c r="S372" s="1">
        <v>429169</v>
      </c>
      <c r="T372" s="1" t="s">
        <v>5668</v>
      </c>
      <c r="U372" s="1" t="str">
        <f>IF(COUNTIF('Dinçer Araçları - 40 Fiorino'!$A$2:$A$41,Table1[[#This Row],[Plaka]])&gt;0,"Dinçer 40","-")</f>
        <v>-</v>
      </c>
      <c r="V372" s="1" t="str">
        <f>IF(COUNTIF('Dinçer Araçları - 100 Fiorino'!$A$2:$A$101,Table1[[#This Row],[Plaka]])&gt;0,"Dinçer 100","-")</f>
        <v>-</v>
      </c>
      <c r="W372" s="5" t="str">
        <f>IF(COUNTIF(Table3[PLAKA],Table1[[#This Row],[Plaka]])&gt;0,"Dinçer Motosiklet","-")</f>
        <v>-</v>
      </c>
    </row>
    <row r="373" spans="1:23" x14ac:dyDescent="0.2">
      <c r="A373" s="21" t="s">
        <v>5963</v>
      </c>
      <c r="B373" s="26" t="s">
        <v>5953</v>
      </c>
      <c r="C373" s="26" t="s">
        <v>5936</v>
      </c>
      <c r="D373" s="26" t="s">
        <v>23</v>
      </c>
      <c r="E373" s="10">
        <v>43518</v>
      </c>
      <c r="F373" s="10">
        <v>43546</v>
      </c>
      <c r="G373" s="26" t="s">
        <v>5936</v>
      </c>
      <c r="H373" s="26" t="s">
        <v>24</v>
      </c>
      <c r="I373" s="26" t="s">
        <v>25</v>
      </c>
      <c r="J373" s="26" t="s">
        <v>26</v>
      </c>
      <c r="K373" s="26">
        <v>2018</v>
      </c>
      <c r="L373" s="26" t="s">
        <v>27</v>
      </c>
      <c r="M373" s="26" t="s">
        <v>28</v>
      </c>
      <c r="N373" s="26" t="s">
        <v>29</v>
      </c>
      <c r="O373" s="26" t="s">
        <v>5964</v>
      </c>
      <c r="P373" s="26" t="s">
        <v>5965</v>
      </c>
      <c r="Q373" s="29">
        <v>44323</v>
      </c>
      <c r="R373" s="26" t="s">
        <v>312</v>
      </c>
      <c r="S373" s="1">
        <v>429159</v>
      </c>
      <c r="T373" s="1" t="s">
        <v>7875</v>
      </c>
      <c r="U373" s="1" t="str">
        <f>IF(COUNTIF('Dinçer Araçları - 40 Fiorino'!$A$2:$A$41,Table1[[#This Row],[Plaka]])&gt;0,"Dinçer 40","-")</f>
        <v>-</v>
      </c>
      <c r="V373" s="1" t="str">
        <f>IF(COUNTIF('Dinçer Araçları - 100 Fiorino'!$A$2:$A$101,Table1[[#This Row],[Plaka]])&gt;0,"Dinçer 100","-")</f>
        <v>-</v>
      </c>
      <c r="W373" s="5" t="str">
        <f>IF(COUNTIF(Table3[PLAKA],Table1[[#This Row],[Plaka]])&gt;0,"Dinçer Motosiklet","-")</f>
        <v>-</v>
      </c>
    </row>
    <row r="374" spans="1:23" x14ac:dyDescent="0.2">
      <c r="A374" s="21" t="s">
        <v>4673</v>
      </c>
      <c r="B374" s="26" t="s">
        <v>4667</v>
      </c>
      <c r="C374" s="26" t="s">
        <v>4604</v>
      </c>
      <c r="D374" s="26" t="s">
        <v>23</v>
      </c>
      <c r="E374" s="10">
        <v>43518</v>
      </c>
      <c r="F374" s="10">
        <v>43706</v>
      </c>
      <c r="G374" s="26" t="s">
        <v>4604</v>
      </c>
      <c r="H374" s="26" t="s">
        <v>24</v>
      </c>
      <c r="I374" s="26" t="s">
        <v>25</v>
      </c>
      <c r="J374" s="26" t="s">
        <v>26</v>
      </c>
      <c r="K374" s="26">
        <v>2018</v>
      </c>
      <c r="L374" s="26" t="s">
        <v>27</v>
      </c>
      <c r="M374" s="26" t="s">
        <v>28</v>
      </c>
      <c r="N374" s="26" t="s">
        <v>29</v>
      </c>
      <c r="O374" s="26" t="s">
        <v>4674</v>
      </c>
      <c r="P374" s="26" t="s">
        <v>4675</v>
      </c>
      <c r="Q374" s="29">
        <v>44487</v>
      </c>
      <c r="R374" s="26" t="s">
        <v>228</v>
      </c>
      <c r="S374" s="1">
        <v>661441</v>
      </c>
      <c r="T374" s="1" t="s">
        <v>4676</v>
      </c>
      <c r="U374" s="1" t="str">
        <f>IF(COUNTIF('Dinçer Araçları - 40 Fiorino'!$A$2:$A$41,Table1[[#This Row],[Plaka]])&gt;0,"Dinçer 40","-")</f>
        <v>-</v>
      </c>
      <c r="V374" s="1" t="str">
        <f>IF(COUNTIF('Dinçer Araçları - 100 Fiorino'!$A$2:$A$101,Table1[[#This Row],[Plaka]])&gt;0,"Dinçer 100","-")</f>
        <v>-</v>
      </c>
      <c r="W374" s="5" t="str">
        <f>IF(COUNTIF(Table3[PLAKA],Table1[[#This Row],[Plaka]])&gt;0,"Dinçer Motosiklet","-")</f>
        <v>-</v>
      </c>
    </row>
    <row r="375" spans="1:23" x14ac:dyDescent="0.2">
      <c r="A375" s="21" t="s">
        <v>1039</v>
      </c>
      <c r="B375" s="26" t="s">
        <v>1023</v>
      </c>
      <c r="C375" s="26" t="s">
        <v>946</v>
      </c>
      <c r="D375" s="26" t="s">
        <v>23</v>
      </c>
      <c r="E375" s="10">
        <v>43518</v>
      </c>
      <c r="F375" s="10">
        <v>43518</v>
      </c>
      <c r="G375" s="26" t="s">
        <v>946</v>
      </c>
      <c r="H375" s="26" t="s">
        <v>24</v>
      </c>
      <c r="I375" s="26" t="s">
        <v>25</v>
      </c>
      <c r="J375" s="26" t="s">
        <v>26</v>
      </c>
      <c r="K375" s="26">
        <v>2018</v>
      </c>
      <c r="L375" s="26" t="s">
        <v>27</v>
      </c>
      <c r="M375" s="26" t="s">
        <v>28</v>
      </c>
      <c r="N375" s="26" t="s">
        <v>29</v>
      </c>
      <c r="O375" s="26" t="s">
        <v>1040</v>
      </c>
      <c r="P375" s="26" t="s">
        <v>1041</v>
      </c>
      <c r="Q375" s="29">
        <v>44312</v>
      </c>
      <c r="R375" s="26" t="s">
        <v>312</v>
      </c>
      <c r="S375" s="1">
        <v>429157</v>
      </c>
      <c r="T375" s="1" t="s">
        <v>1042</v>
      </c>
      <c r="U375" s="1" t="str">
        <f>IF(COUNTIF('Dinçer Araçları - 40 Fiorino'!$A$2:$A$41,Table1[[#This Row],[Plaka]])&gt;0,"Dinçer 40","-")</f>
        <v>-</v>
      </c>
      <c r="V375" s="1" t="str">
        <f>IF(COUNTIF('Dinçer Araçları - 100 Fiorino'!$A$2:$A$101,Table1[[#This Row],[Plaka]])&gt;0,"Dinçer 100","-")</f>
        <v>-</v>
      </c>
      <c r="W375" s="5" t="str">
        <f>IF(COUNTIF(Table3[PLAKA],Table1[[#This Row],[Plaka]])&gt;0,"Dinçer Motosiklet","-")</f>
        <v>-</v>
      </c>
    </row>
    <row r="376" spans="1:23" x14ac:dyDescent="0.2">
      <c r="A376" s="21" t="s">
        <v>4615</v>
      </c>
      <c r="B376" s="26" t="s">
        <v>4603</v>
      </c>
      <c r="C376" s="26" t="s">
        <v>4604</v>
      </c>
      <c r="D376" s="26" t="s">
        <v>23</v>
      </c>
      <c r="E376" s="10">
        <v>43518</v>
      </c>
      <c r="F376" s="10">
        <v>43713</v>
      </c>
      <c r="G376" s="26" t="s">
        <v>4604</v>
      </c>
      <c r="H376" s="26" t="s">
        <v>24</v>
      </c>
      <c r="I376" s="26" t="s">
        <v>25</v>
      </c>
      <c r="J376" s="26" t="s">
        <v>26</v>
      </c>
      <c r="K376" s="26">
        <v>2018</v>
      </c>
      <c r="L376" s="26" t="s">
        <v>27</v>
      </c>
      <c r="M376" s="26" t="s">
        <v>28</v>
      </c>
      <c r="N376" s="26" t="s">
        <v>29</v>
      </c>
      <c r="O376" s="26" t="s">
        <v>7787</v>
      </c>
      <c r="P376" s="26" t="s">
        <v>4616</v>
      </c>
      <c r="Q376" s="29">
        <v>44323</v>
      </c>
      <c r="R376" s="26" t="s">
        <v>228</v>
      </c>
      <c r="S376" s="1">
        <v>661637</v>
      </c>
      <c r="T376" s="1" t="s">
        <v>4617</v>
      </c>
      <c r="U376" s="1" t="str">
        <f>IF(COUNTIF('Dinçer Araçları - 40 Fiorino'!$A$2:$A$41,Table1[[#This Row],[Plaka]])&gt;0,"Dinçer 40","-")</f>
        <v>-</v>
      </c>
      <c r="V376" s="1" t="str">
        <f>IF(COUNTIF('Dinçer Araçları - 100 Fiorino'!$A$2:$A$101,Table1[[#This Row],[Plaka]])&gt;0,"Dinçer 100","-")</f>
        <v>-</v>
      </c>
      <c r="W376" s="5" t="str">
        <f>IF(COUNTIF(Table3[PLAKA],Table1[[#This Row],[Plaka]])&gt;0,"Dinçer Motosiklet","-")</f>
        <v>-</v>
      </c>
    </row>
    <row r="377" spans="1:23" x14ac:dyDescent="0.2">
      <c r="A377" s="21" t="s">
        <v>3011</v>
      </c>
      <c r="B377" s="26" t="s">
        <v>2989</v>
      </c>
      <c r="C377" s="26" t="s">
        <v>975</v>
      </c>
      <c r="D377" s="26" t="s">
        <v>23</v>
      </c>
      <c r="E377" s="10">
        <v>43518</v>
      </c>
      <c r="F377" s="10">
        <v>43546</v>
      </c>
      <c r="G377" s="26" t="s">
        <v>975</v>
      </c>
      <c r="H377" s="26" t="s">
        <v>24</v>
      </c>
      <c r="I377" s="26" t="s">
        <v>25</v>
      </c>
      <c r="J377" s="26" t="s">
        <v>26</v>
      </c>
      <c r="K377" s="26">
        <v>2018</v>
      </c>
      <c r="L377" s="26" t="s">
        <v>27</v>
      </c>
      <c r="M377" s="26" t="s">
        <v>28</v>
      </c>
      <c r="N377" s="26" t="s">
        <v>29</v>
      </c>
      <c r="O377" s="26" t="s">
        <v>3012</v>
      </c>
      <c r="P377" s="26" t="s">
        <v>3013</v>
      </c>
      <c r="Q377" s="29">
        <v>44323</v>
      </c>
      <c r="R377" s="26" t="s">
        <v>312</v>
      </c>
      <c r="S377" s="1">
        <v>429177</v>
      </c>
      <c r="T377" s="1" t="s">
        <v>3014</v>
      </c>
      <c r="U377" s="1" t="str">
        <f>IF(COUNTIF('Dinçer Araçları - 40 Fiorino'!$A$2:$A$41,Table1[[#This Row],[Plaka]])&gt;0,"Dinçer 40","-")</f>
        <v>-</v>
      </c>
      <c r="V377" s="1" t="str">
        <f>IF(COUNTIF('Dinçer Araçları - 100 Fiorino'!$A$2:$A$101,Table1[[#This Row],[Plaka]])&gt;0,"Dinçer 100","-")</f>
        <v>-</v>
      </c>
      <c r="W377" s="5" t="str">
        <f>IF(COUNTIF(Table3[PLAKA],Table1[[#This Row],[Plaka]])&gt;0,"Dinçer Motosiklet","-")</f>
        <v>-</v>
      </c>
    </row>
    <row r="378" spans="1:23" x14ac:dyDescent="0.2">
      <c r="A378" s="21" t="s">
        <v>5943</v>
      </c>
      <c r="B378" s="26" t="s">
        <v>5935</v>
      </c>
      <c r="C378" s="26" t="s">
        <v>5936</v>
      </c>
      <c r="D378" s="26" t="s">
        <v>23</v>
      </c>
      <c r="E378" s="10">
        <v>43518</v>
      </c>
      <c r="F378" s="10">
        <v>43546</v>
      </c>
      <c r="G378" s="26" t="s">
        <v>5936</v>
      </c>
      <c r="H378" s="26" t="s">
        <v>24</v>
      </c>
      <c r="I378" s="26" t="s">
        <v>25</v>
      </c>
      <c r="J378" s="26" t="s">
        <v>26</v>
      </c>
      <c r="K378" s="26">
        <v>2018</v>
      </c>
      <c r="L378" s="26" t="s">
        <v>27</v>
      </c>
      <c r="M378" s="26" t="s">
        <v>28</v>
      </c>
      <c r="N378" s="26" t="s">
        <v>29</v>
      </c>
      <c r="O378" s="26" t="s">
        <v>5944</v>
      </c>
      <c r="P378" s="26" t="s">
        <v>5945</v>
      </c>
      <c r="Q378" s="29">
        <v>44326</v>
      </c>
      <c r="R378" s="26" t="s">
        <v>312</v>
      </c>
      <c r="S378" s="1">
        <v>429145</v>
      </c>
      <c r="T378" s="1" t="s">
        <v>7876</v>
      </c>
      <c r="U378" s="1" t="str">
        <f>IF(COUNTIF('Dinçer Araçları - 40 Fiorino'!$A$2:$A$41,Table1[[#This Row],[Plaka]])&gt;0,"Dinçer 40","-")</f>
        <v>-</v>
      </c>
      <c r="V378" s="1" t="str">
        <f>IF(COUNTIF('Dinçer Araçları - 100 Fiorino'!$A$2:$A$101,Table1[[#This Row],[Plaka]])&gt;0,"Dinçer 100","-")</f>
        <v>-</v>
      </c>
      <c r="W378" s="5" t="str">
        <f>IF(COUNTIF(Table3[PLAKA],Table1[[#This Row],[Plaka]])&gt;0,"Dinçer Motosiklet","-")</f>
        <v>-</v>
      </c>
    </row>
    <row r="379" spans="1:23" x14ac:dyDescent="0.2">
      <c r="A379" s="21" t="s">
        <v>1121</v>
      </c>
      <c r="B379" s="26" t="s">
        <v>1091</v>
      </c>
      <c r="C379" s="26" t="s">
        <v>1092</v>
      </c>
      <c r="D379" s="26" t="s">
        <v>23</v>
      </c>
      <c r="E379" s="10">
        <v>43518</v>
      </c>
      <c r="F379" s="10">
        <v>43613</v>
      </c>
      <c r="G379" s="26" t="s">
        <v>8181</v>
      </c>
      <c r="H379" s="26" t="s">
        <v>24</v>
      </c>
      <c r="I379" s="26" t="s">
        <v>25</v>
      </c>
      <c r="J379" s="26" t="s">
        <v>26</v>
      </c>
      <c r="K379" s="26">
        <v>2018</v>
      </c>
      <c r="L379" s="26" t="s">
        <v>27</v>
      </c>
      <c r="M379" s="26" t="s">
        <v>28</v>
      </c>
      <c r="N379" s="26" t="s">
        <v>29</v>
      </c>
      <c r="O379" s="26" t="s">
        <v>1122</v>
      </c>
      <c r="P379" s="26" t="s">
        <v>1123</v>
      </c>
      <c r="Q379" s="29">
        <v>44449</v>
      </c>
      <c r="R379" s="26" t="s">
        <v>112</v>
      </c>
      <c r="S379" s="1">
        <v>434149</v>
      </c>
      <c r="T379" s="1" t="s">
        <v>1124</v>
      </c>
      <c r="U379" s="1" t="str">
        <f>IF(COUNTIF('Dinçer Araçları - 40 Fiorino'!$A$2:$A$41,Table1[[#This Row],[Plaka]])&gt;0,"Dinçer 40","-")</f>
        <v>-</v>
      </c>
      <c r="V379" s="1" t="str">
        <f>IF(COUNTIF('Dinçer Araçları - 100 Fiorino'!$A$2:$A$101,Table1[[#This Row],[Plaka]])&gt;0,"Dinçer 100","-")</f>
        <v>-</v>
      </c>
      <c r="W379" s="5" t="str">
        <f>IF(COUNTIF(Table3[PLAKA],Table1[[#This Row],[Plaka]])&gt;0,"Dinçer Motosiklet","-")</f>
        <v>-</v>
      </c>
    </row>
    <row r="380" spans="1:23" x14ac:dyDescent="0.2">
      <c r="A380" s="21" t="s">
        <v>789</v>
      </c>
      <c r="B380" s="26" t="s">
        <v>768</v>
      </c>
      <c r="C380" s="26" t="s">
        <v>769</v>
      </c>
      <c r="D380" s="26" t="s">
        <v>23</v>
      </c>
      <c r="E380" s="10">
        <v>43518</v>
      </c>
      <c r="F380" s="10">
        <v>43543</v>
      </c>
      <c r="G380" s="26" t="s">
        <v>769</v>
      </c>
      <c r="H380" s="26" t="s">
        <v>24</v>
      </c>
      <c r="I380" s="26" t="s">
        <v>25</v>
      </c>
      <c r="J380" s="26" t="s">
        <v>26</v>
      </c>
      <c r="K380" s="26">
        <v>2018</v>
      </c>
      <c r="L380" s="26" t="s">
        <v>27</v>
      </c>
      <c r="M380" s="26" t="s">
        <v>28</v>
      </c>
      <c r="N380" s="26" t="s">
        <v>29</v>
      </c>
      <c r="O380" s="26" t="s">
        <v>790</v>
      </c>
      <c r="P380" s="26" t="s">
        <v>791</v>
      </c>
      <c r="Q380" s="29">
        <v>44312</v>
      </c>
      <c r="R380" s="26" t="s">
        <v>312</v>
      </c>
      <c r="S380" s="1">
        <v>428977</v>
      </c>
      <c r="T380" s="1" t="s">
        <v>792</v>
      </c>
      <c r="U380" s="1" t="str">
        <f>IF(COUNTIF('Dinçer Araçları - 40 Fiorino'!$A$2:$A$41,Table1[[#This Row],[Plaka]])&gt;0,"Dinçer 40","-")</f>
        <v>-</v>
      </c>
      <c r="V380" s="1" t="str">
        <f>IF(COUNTIF('Dinçer Araçları - 100 Fiorino'!$A$2:$A$101,Table1[[#This Row],[Plaka]])&gt;0,"Dinçer 100","-")</f>
        <v>-</v>
      </c>
      <c r="W380" s="5" t="str">
        <f>IF(COUNTIF(Table3[PLAKA],Table1[[#This Row],[Plaka]])&gt;0,"Dinçer Motosiklet","-")</f>
        <v>-</v>
      </c>
    </row>
    <row r="381" spans="1:23" x14ac:dyDescent="0.2">
      <c r="A381" s="21" t="s">
        <v>5758</v>
      </c>
      <c r="B381" s="26" t="s">
        <v>5739</v>
      </c>
      <c r="C381" s="26" t="s">
        <v>5740</v>
      </c>
      <c r="D381" s="26" t="s">
        <v>23</v>
      </c>
      <c r="E381" s="10">
        <v>43522</v>
      </c>
      <c r="F381" s="10">
        <v>43522</v>
      </c>
      <c r="G381" s="26" t="s">
        <v>5740</v>
      </c>
      <c r="H381" s="26" t="s">
        <v>63</v>
      </c>
      <c r="I381" s="26">
        <v>225</v>
      </c>
      <c r="J381" s="26" t="s">
        <v>64</v>
      </c>
      <c r="K381" s="26">
        <v>2019</v>
      </c>
      <c r="L381" s="26" t="s">
        <v>65</v>
      </c>
      <c r="M381" s="26" t="s">
        <v>7774</v>
      </c>
      <c r="N381" s="26" t="s">
        <v>29</v>
      </c>
      <c r="O381" s="26" t="s">
        <v>5759</v>
      </c>
      <c r="P381" s="26" t="s">
        <v>5760</v>
      </c>
      <c r="Q381" s="29">
        <v>43892</v>
      </c>
      <c r="R381" s="26" t="s">
        <v>1030</v>
      </c>
      <c r="S381" s="1">
        <v>572399</v>
      </c>
      <c r="T381" s="1" t="s">
        <v>7877</v>
      </c>
      <c r="U381" s="1" t="str">
        <f>IF(COUNTIF('Dinçer Araçları - 40 Fiorino'!$A$2:$A$41,Table1[[#This Row],[Plaka]])&gt;0,"Dinçer 40","-")</f>
        <v>-</v>
      </c>
      <c r="V381" s="1" t="str">
        <f>IF(COUNTIF('Dinçer Araçları - 100 Fiorino'!$A$2:$A$101,Table1[[#This Row],[Plaka]])&gt;0,"Dinçer 100","-")</f>
        <v>-</v>
      </c>
      <c r="W381" s="5" t="str">
        <f>IF(COUNTIF(Table3[PLAKA],Table1[[#This Row],[Plaka]])&gt;0,"Dinçer Motosiklet","-")</f>
        <v>-</v>
      </c>
    </row>
    <row r="382" spans="1:23" ht="15" customHeight="1" x14ac:dyDescent="0.2">
      <c r="A382" s="21" t="s">
        <v>179</v>
      </c>
      <c r="B382" s="26" t="s">
        <v>175</v>
      </c>
      <c r="C382" s="26" t="s">
        <v>116</v>
      </c>
      <c r="D382" s="26" t="s">
        <v>23</v>
      </c>
      <c r="E382" s="10">
        <v>43536</v>
      </c>
      <c r="F382" s="10">
        <v>43672</v>
      </c>
      <c r="G382" s="26" t="s">
        <v>116</v>
      </c>
      <c r="H382" s="26" t="s">
        <v>24</v>
      </c>
      <c r="I382" s="26" t="s">
        <v>25</v>
      </c>
      <c r="J382" s="26" t="s">
        <v>26</v>
      </c>
      <c r="K382" s="26">
        <v>2018</v>
      </c>
      <c r="L382" s="26" t="s">
        <v>27</v>
      </c>
      <c r="M382" s="26" t="s">
        <v>28</v>
      </c>
      <c r="N382" s="26" t="s">
        <v>29</v>
      </c>
      <c r="O382" s="26" t="s">
        <v>180</v>
      </c>
      <c r="P382" s="26" t="s">
        <v>181</v>
      </c>
      <c r="Q382" s="29">
        <v>44333</v>
      </c>
      <c r="R382" s="26" t="s">
        <v>112</v>
      </c>
      <c r="S382" s="1">
        <v>435889</v>
      </c>
      <c r="T382" s="1" t="s">
        <v>182</v>
      </c>
      <c r="U382" s="1" t="str">
        <f>IF(COUNTIF('Dinçer Araçları - 40 Fiorino'!$A$2:$A$41,Table1[[#This Row],[Plaka]])&gt;0,"Dinçer 40","-")</f>
        <v>-</v>
      </c>
      <c r="V382" s="1" t="str">
        <f>IF(COUNTIF('Dinçer Araçları - 100 Fiorino'!$A$2:$A$101,Table1[[#This Row],[Plaka]])&gt;0,"Dinçer 100","-")</f>
        <v>-</v>
      </c>
      <c r="W382" s="5" t="str">
        <f>IF(COUNTIF(Table3[PLAKA],Table1[[#This Row],[Plaka]])&gt;0,"Dinçer Motosiklet","-")</f>
        <v>-</v>
      </c>
    </row>
    <row r="383" spans="1:23" ht="15" customHeight="1" x14ac:dyDescent="0.2">
      <c r="A383" s="21" t="s">
        <v>5121</v>
      </c>
      <c r="B383" s="26" t="s">
        <v>5116</v>
      </c>
      <c r="C383" s="26" t="s">
        <v>5117</v>
      </c>
      <c r="D383" s="26" t="s">
        <v>23</v>
      </c>
      <c r="E383" s="10">
        <v>43536</v>
      </c>
      <c r="F383" s="10">
        <v>43577</v>
      </c>
      <c r="G383" s="26" t="s">
        <v>5117</v>
      </c>
      <c r="H383" s="26" t="s">
        <v>24</v>
      </c>
      <c r="I383" s="26" t="s">
        <v>25</v>
      </c>
      <c r="J383" s="26" t="s">
        <v>26</v>
      </c>
      <c r="K383" s="26">
        <v>2018</v>
      </c>
      <c r="L383" s="26" t="s">
        <v>27</v>
      </c>
      <c r="M383" s="26" t="s">
        <v>28</v>
      </c>
      <c r="N383" s="26" t="s">
        <v>29</v>
      </c>
      <c r="O383" s="26" t="s">
        <v>5122</v>
      </c>
      <c r="P383" s="26" t="s">
        <v>5123</v>
      </c>
      <c r="Q383" s="29">
        <v>44449</v>
      </c>
      <c r="R383" s="26" t="s">
        <v>112</v>
      </c>
      <c r="S383" s="1">
        <v>433059</v>
      </c>
      <c r="T383" s="1" t="s">
        <v>5124</v>
      </c>
      <c r="U383" s="1" t="str">
        <f>IF(COUNTIF('Dinçer Araçları - 40 Fiorino'!$A$2:$A$41,Table1[[#This Row],[Plaka]])&gt;0,"Dinçer 40","-")</f>
        <v>-</v>
      </c>
      <c r="V383" s="1" t="str">
        <f>IF(COUNTIF('Dinçer Araçları - 100 Fiorino'!$A$2:$A$101,Table1[[#This Row],[Plaka]])&gt;0,"Dinçer 100","-")</f>
        <v>-</v>
      </c>
      <c r="W383" s="5" t="str">
        <f>IF(COUNTIF(Table3[PLAKA],Table1[[#This Row],[Plaka]])&gt;0,"Dinçer Motosiklet","-")</f>
        <v>-</v>
      </c>
    </row>
    <row r="384" spans="1:23" ht="15" customHeight="1" x14ac:dyDescent="0.2">
      <c r="A384" s="21" t="s">
        <v>5125</v>
      </c>
      <c r="B384" s="26" t="s">
        <v>5116</v>
      </c>
      <c r="C384" s="26" t="s">
        <v>5117</v>
      </c>
      <c r="D384" s="26" t="s">
        <v>23</v>
      </c>
      <c r="E384" s="10">
        <v>43536</v>
      </c>
      <c r="F384" s="10">
        <v>43577</v>
      </c>
      <c r="G384" s="26" t="s">
        <v>5117</v>
      </c>
      <c r="H384" s="26" t="s">
        <v>24</v>
      </c>
      <c r="I384" s="26" t="s">
        <v>25</v>
      </c>
      <c r="J384" s="26" t="s">
        <v>26</v>
      </c>
      <c r="K384" s="26">
        <v>2018</v>
      </c>
      <c r="L384" s="26" t="s">
        <v>27</v>
      </c>
      <c r="M384" s="26" t="s">
        <v>28</v>
      </c>
      <c r="N384" s="26" t="s">
        <v>29</v>
      </c>
      <c r="O384" s="26" t="s">
        <v>5126</v>
      </c>
      <c r="P384" s="26" t="s">
        <v>5127</v>
      </c>
      <c r="Q384" s="29">
        <v>44417</v>
      </c>
      <c r="R384" s="26" t="s">
        <v>112</v>
      </c>
      <c r="S384" s="1">
        <v>433053</v>
      </c>
      <c r="T384" s="1" t="s">
        <v>5128</v>
      </c>
      <c r="U384" s="1" t="str">
        <f>IF(COUNTIF('Dinçer Araçları - 40 Fiorino'!$A$2:$A$41,Table1[[#This Row],[Plaka]])&gt;0,"Dinçer 40","-")</f>
        <v>-</v>
      </c>
      <c r="V384" s="1" t="str">
        <f>IF(COUNTIF('Dinçer Araçları - 100 Fiorino'!$A$2:$A$101,Table1[[#This Row],[Plaka]])&gt;0,"Dinçer 100","-")</f>
        <v>-</v>
      </c>
      <c r="W384" s="5" t="str">
        <f>IF(COUNTIF(Table3[PLAKA],Table1[[#This Row],[Plaka]])&gt;0,"Dinçer Motosiklet","-")</f>
        <v>-</v>
      </c>
    </row>
    <row r="385" spans="1:23" ht="15" customHeight="1" x14ac:dyDescent="0.2">
      <c r="A385" s="21" t="s">
        <v>5206</v>
      </c>
      <c r="B385" s="26" t="s">
        <v>5198</v>
      </c>
      <c r="C385" s="26" t="s">
        <v>5199</v>
      </c>
      <c r="D385" s="26" t="s">
        <v>23</v>
      </c>
      <c r="E385" s="10">
        <v>43536</v>
      </c>
      <c r="F385" s="10">
        <v>43577</v>
      </c>
      <c r="G385" s="26" t="s">
        <v>5199</v>
      </c>
      <c r="H385" s="26" t="s">
        <v>24</v>
      </c>
      <c r="I385" s="26" t="s">
        <v>25</v>
      </c>
      <c r="J385" s="26" t="s">
        <v>26</v>
      </c>
      <c r="K385" s="26">
        <v>2018</v>
      </c>
      <c r="L385" s="26" t="s">
        <v>27</v>
      </c>
      <c r="M385" s="26" t="s">
        <v>28</v>
      </c>
      <c r="N385" s="26" t="s">
        <v>29</v>
      </c>
      <c r="O385" s="26" t="s">
        <v>5207</v>
      </c>
      <c r="P385" s="26" t="s">
        <v>5208</v>
      </c>
      <c r="Q385" s="29">
        <v>44382</v>
      </c>
      <c r="R385" s="26" t="s">
        <v>112</v>
      </c>
      <c r="S385" s="1">
        <v>433043</v>
      </c>
      <c r="T385" s="1" t="s">
        <v>7878</v>
      </c>
      <c r="U385" s="1" t="str">
        <f>IF(COUNTIF('Dinçer Araçları - 40 Fiorino'!$A$2:$A$41,Table1[[#This Row],[Plaka]])&gt;0,"Dinçer 40","-")</f>
        <v>-</v>
      </c>
      <c r="V385" s="1" t="str">
        <f>IF(COUNTIF('Dinçer Araçları - 100 Fiorino'!$A$2:$A$101,Table1[[#This Row],[Plaka]])&gt;0,"Dinçer 100","-")</f>
        <v>-</v>
      </c>
      <c r="W385" s="5" t="str">
        <f>IF(COUNTIF(Table3[PLAKA],Table1[[#This Row],[Plaka]])&gt;0,"Dinçer Motosiklet","-")</f>
        <v>-</v>
      </c>
    </row>
    <row r="386" spans="1:23" ht="15" customHeight="1" x14ac:dyDescent="0.2">
      <c r="A386" s="21" t="s">
        <v>5129</v>
      </c>
      <c r="B386" s="26" t="s">
        <v>5116</v>
      </c>
      <c r="C386" s="26" t="s">
        <v>5117</v>
      </c>
      <c r="D386" s="26" t="s">
        <v>23</v>
      </c>
      <c r="E386" s="10">
        <v>43536</v>
      </c>
      <c r="F386" s="10">
        <v>43577</v>
      </c>
      <c r="G386" s="26" t="s">
        <v>5117</v>
      </c>
      <c r="H386" s="26" t="s">
        <v>24</v>
      </c>
      <c r="I386" s="26" t="s">
        <v>25</v>
      </c>
      <c r="J386" s="26" t="s">
        <v>26</v>
      </c>
      <c r="K386" s="26">
        <v>2018</v>
      </c>
      <c r="L386" s="26" t="s">
        <v>27</v>
      </c>
      <c r="M386" s="26" t="s">
        <v>28</v>
      </c>
      <c r="N386" s="26" t="s">
        <v>29</v>
      </c>
      <c r="O386" s="26" t="s">
        <v>5130</v>
      </c>
      <c r="P386" s="26" t="s">
        <v>5131</v>
      </c>
      <c r="Q386" s="29">
        <v>44449</v>
      </c>
      <c r="R386" s="26" t="s">
        <v>112</v>
      </c>
      <c r="S386" s="1">
        <v>433040</v>
      </c>
      <c r="T386" s="1" t="s">
        <v>5132</v>
      </c>
      <c r="U386" s="1" t="str">
        <f>IF(COUNTIF('Dinçer Araçları - 40 Fiorino'!$A$2:$A$41,Table1[[#This Row],[Plaka]])&gt;0,"Dinçer 40","-")</f>
        <v>-</v>
      </c>
      <c r="V386" s="1" t="str">
        <f>IF(COUNTIF('Dinçer Araçları - 100 Fiorino'!$A$2:$A$101,Table1[[#This Row],[Plaka]])&gt;0,"Dinçer 100","-")</f>
        <v>-</v>
      </c>
      <c r="W386" s="5" t="str">
        <f>IF(COUNTIF(Table3[PLAKA],Table1[[#This Row],[Plaka]])&gt;0,"Dinçer Motosiklet","-")</f>
        <v>-</v>
      </c>
    </row>
    <row r="387" spans="1:23" ht="15" customHeight="1" x14ac:dyDescent="0.2">
      <c r="A387" s="21" t="s">
        <v>5209</v>
      </c>
      <c r="B387" s="26" t="s">
        <v>5198</v>
      </c>
      <c r="C387" s="26" t="s">
        <v>5199</v>
      </c>
      <c r="D387" s="26" t="s">
        <v>23</v>
      </c>
      <c r="E387" s="10">
        <v>43536</v>
      </c>
      <c r="F387" s="10">
        <v>43577</v>
      </c>
      <c r="G387" s="26" t="s">
        <v>5199</v>
      </c>
      <c r="H387" s="26" t="s">
        <v>24</v>
      </c>
      <c r="I387" s="26" t="s">
        <v>25</v>
      </c>
      <c r="J387" s="26" t="s">
        <v>26</v>
      </c>
      <c r="K387" s="26">
        <v>2018</v>
      </c>
      <c r="L387" s="26" t="s">
        <v>27</v>
      </c>
      <c r="M387" s="26" t="s">
        <v>28</v>
      </c>
      <c r="N387" s="26" t="s">
        <v>29</v>
      </c>
      <c r="O387" s="26" t="s">
        <v>5210</v>
      </c>
      <c r="P387" s="26" t="s">
        <v>5211</v>
      </c>
      <c r="Q387" s="29">
        <v>43536</v>
      </c>
      <c r="R387" s="26" t="s">
        <v>112</v>
      </c>
      <c r="S387" s="1">
        <v>433048</v>
      </c>
      <c r="T387" s="1" t="s">
        <v>7879</v>
      </c>
      <c r="U387" s="1" t="str">
        <f>IF(COUNTIF('Dinçer Araçları - 40 Fiorino'!$A$2:$A$41,Table1[[#This Row],[Plaka]])&gt;0,"Dinçer 40","-")</f>
        <v>-</v>
      </c>
      <c r="V387" s="1" t="str">
        <f>IF(COUNTIF('Dinçer Araçları - 100 Fiorino'!$A$2:$A$101,Table1[[#This Row],[Plaka]])&gt;0,"Dinçer 100","-")</f>
        <v>-</v>
      </c>
      <c r="W387" s="5" t="str">
        <f>IF(COUNTIF(Table3[PLAKA],Table1[[#This Row],[Plaka]])&gt;0,"Dinçer Motosiklet","-")</f>
        <v>-</v>
      </c>
    </row>
    <row r="388" spans="1:23" ht="15" customHeight="1" x14ac:dyDescent="0.2">
      <c r="A388" s="21" t="s">
        <v>5212</v>
      </c>
      <c r="B388" s="26" t="s">
        <v>5198</v>
      </c>
      <c r="C388" s="26" t="s">
        <v>5199</v>
      </c>
      <c r="D388" s="26" t="s">
        <v>23</v>
      </c>
      <c r="E388" s="10">
        <v>43536</v>
      </c>
      <c r="F388" s="10">
        <v>43577</v>
      </c>
      <c r="G388" s="26" t="s">
        <v>5199</v>
      </c>
      <c r="H388" s="26" t="s">
        <v>24</v>
      </c>
      <c r="I388" s="26" t="s">
        <v>25</v>
      </c>
      <c r="J388" s="26" t="s">
        <v>26</v>
      </c>
      <c r="K388" s="26">
        <v>2018</v>
      </c>
      <c r="L388" s="26" t="s">
        <v>27</v>
      </c>
      <c r="M388" s="26" t="s">
        <v>28</v>
      </c>
      <c r="N388" s="26" t="s">
        <v>29</v>
      </c>
      <c r="O388" s="26" t="s">
        <v>5213</v>
      </c>
      <c r="P388" s="26" t="s">
        <v>5214</v>
      </c>
      <c r="Q388" s="29">
        <v>44417</v>
      </c>
      <c r="R388" s="26" t="s">
        <v>112</v>
      </c>
      <c r="S388" s="1">
        <v>433046</v>
      </c>
      <c r="T388" s="1" t="s">
        <v>7880</v>
      </c>
      <c r="U388" s="1" t="str">
        <f>IF(COUNTIF('Dinçer Araçları - 40 Fiorino'!$A$2:$A$41,Table1[[#This Row],[Plaka]])&gt;0,"Dinçer 40","-")</f>
        <v>-</v>
      </c>
      <c r="V388" s="1" t="str">
        <f>IF(COUNTIF('Dinçer Araçları - 100 Fiorino'!$A$2:$A$101,Table1[[#This Row],[Plaka]])&gt;0,"Dinçer 100","-")</f>
        <v>-</v>
      </c>
      <c r="W388" s="5" t="str">
        <f>IF(COUNTIF(Table3[PLAKA],Table1[[#This Row],[Plaka]])&gt;0,"Dinçer Motosiklet","-")</f>
        <v>-</v>
      </c>
    </row>
    <row r="389" spans="1:23" ht="15" customHeight="1" x14ac:dyDescent="0.2">
      <c r="A389" s="21" t="s">
        <v>5215</v>
      </c>
      <c r="B389" s="26" t="s">
        <v>5198</v>
      </c>
      <c r="C389" s="26" t="s">
        <v>5199</v>
      </c>
      <c r="D389" s="26" t="s">
        <v>23</v>
      </c>
      <c r="E389" s="10">
        <v>43536</v>
      </c>
      <c r="F389" s="10">
        <v>43577</v>
      </c>
      <c r="G389" s="26" t="s">
        <v>5199</v>
      </c>
      <c r="H389" s="26" t="s">
        <v>24</v>
      </c>
      <c r="I389" s="26" t="s">
        <v>25</v>
      </c>
      <c r="J389" s="26" t="s">
        <v>26</v>
      </c>
      <c r="K389" s="26">
        <v>2018</v>
      </c>
      <c r="L389" s="26" t="s">
        <v>27</v>
      </c>
      <c r="M389" s="26" t="s">
        <v>28</v>
      </c>
      <c r="N389" s="26" t="s">
        <v>29</v>
      </c>
      <c r="O389" s="26" t="s">
        <v>5216</v>
      </c>
      <c r="P389" s="26" t="s">
        <v>5217</v>
      </c>
      <c r="Q389" s="29">
        <v>44417</v>
      </c>
      <c r="R389" s="26" t="s">
        <v>112</v>
      </c>
      <c r="S389" s="1">
        <v>433050</v>
      </c>
      <c r="T389" s="1" t="s">
        <v>5218</v>
      </c>
      <c r="U389" s="1" t="str">
        <f>IF(COUNTIF('Dinçer Araçları - 40 Fiorino'!$A$2:$A$41,Table1[[#This Row],[Plaka]])&gt;0,"Dinçer 40","-")</f>
        <v>-</v>
      </c>
      <c r="V389" s="1" t="str">
        <f>IF(COUNTIF('Dinçer Araçları - 100 Fiorino'!$A$2:$A$101,Table1[[#This Row],[Plaka]])&gt;0,"Dinçer 100","-")</f>
        <v>-</v>
      </c>
      <c r="W389" s="5" t="str">
        <f>IF(COUNTIF(Table3[PLAKA],Table1[[#This Row],[Plaka]])&gt;0,"Dinçer Motosiklet","-")</f>
        <v>-</v>
      </c>
    </row>
    <row r="390" spans="1:23" ht="15" customHeight="1" x14ac:dyDescent="0.2">
      <c r="A390" s="21" t="s">
        <v>5133</v>
      </c>
      <c r="B390" s="26" t="s">
        <v>5116</v>
      </c>
      <c r="C390" s="26" t="s">
        <v>5117</v>
      </c>
      <c r="D390" s="26" t="s">
        <v>23</v>
      </c>
      <c r="E390" s="10">
        <v>43536</v>
      </c>
      <c r="F390" s="10">
        <v>43577</v>
      </c>
      <c r="G390" s="26" t="s">
        <v>5117</v>
      </c>
      <c r="H390" s="26" t="s">
        <v>24</v>
      </c>
      <c r="I390" s="26" t="s">
        <v>25</v>
      </c>
      <c r="J390" s="26" t="s">
        <v>26</v>
      </c>
      <c r="K390" s="26">
        <v>2018</v>
      </c>
      <c r="L390" s="26" t="s">
        <v>27</v>
      </c>
      <c r="M390" s="26" t="s">
        <v>28</v>
      </c>
      <c r="N390" s="26" t="s">
        <v>29</v>
      </c>
      <c r="O390" s="26" t="s">
        <v>5134</v>
      </c>
      <c r="P390" s="26" t="s">
        <v>5135</v>
      </c>
      <c r="Q390" s="29">
        <v>44417</v>
      </c>
      <c r="R390" s="26" t="s">
        <v>112</v>
      </c>
      <c r="S390" s="1">
        <v>433042</v>
      </c>
      <c r="T390" s="1" t="s">
        <v>5136</v>
      </c>
      <c r="U390" s="1" t="str">
        <f>IF(COUNTIF('Dinçer Araçları - 40 Fiorino'!$A$2:$A$41,Table1[[#This Row],[Plaka]])&gt;0,"Dinçer 40","-")</f>
        <v>-</v>
      </c>
      <c r="V390" s="1" t="str">
        <f>IF(COUNTIF('Dinçer Araçları - 100 Fiorino'!$A$2:$A$101,Table1[[#This Row],[Plaka]])&gt;0,"Dinçer 100","-")</f>
        <v>-</v>
      </c>
      <c r="W390" s="5" t="str">
        <f>IF(COUNTIF(Table3[PLAKA],Table1[[#This Row],[Plaka]])&gt;0,"Dinçer Motosiklet","-")</f>
        <v>-</v>
      </c>
    </row>
    <row r="391" spans="1:23" ht="15" customHeight="1" x14ac:dyDescent="0.2">
      <c r="A391" s="21" t="s">
        <v>5137</v>
      </c>
      <c r="B391" s="26" t="s">
        <v>5116</v>
      </c>
      <c r="C391" s="26" t="s">
        <v>5117</v>
      </c>
      <c r="D391" s="26" t="s">
        <v>23</v>
      </c>
      <c r="E391" s="10">
        <v>43536</v>
      </c>
      <c r="F391" s="10">
        <v>43577</v>
      </c>
      <c r="G391" s="26" t="s">
        <v>5117</v>
      </c>
      <c r="H391" s="26" t="s">
        <v>24</v>
      </c>
      <c r="I391" s="26" t="s">
        <v>25</v>
      </c>
      <c r="J391" s="26" t="s">
        <v>26</v>
      </c>
      <c r="K391" s="26">
        <v>2018</v>
      </c>
      <c r="L391" s="26" t="s">
        <v>27</v>
      </c>
      <c r="M391" s="26" t="s">
        <v>28</v>
      </c>
      <c r="N391" s="26" t="s">
        <v>29</v>
      </c>
      <c r="O391" s="26" t="s">
        <v>5138</v>
      </c>
      <c r="P391" s="26" t="s">
        <v>5139</v>
      </c>
      <c r="Q391" s="29">
        <v>44449</v>
      </c>
      <c r="R391" s="26" t="s">
        <v>112</v>
      </c>
      <c r="S391" s="1">
        <v>433052</v>
      </c>
      <c r="T391" s="1" t="s">
        <v>5140</v>
      </c>
      <c r="U391" s="1" t="str">
        <f>IF(COUNTIF('Dinçer Araçları - 40 Fiorino'!$A$2:$A$41,Table1[[#This Row],[Plaka]])&gt;0,"Dinçer 40","-")</f>
        <v>-</v>
      </c>
      <c r="V391" s="1" t="str">
        <f>IF(COUNTIF('Dinçer Araçları - 100 Fiorino'!$A$2:$A$101,Table1[[#This Row],[Plaka]])&gt;0,"Dinçer 100","-")</f>
        <v>-</v>
      </c>
      <c r="W391" s="5" t="str">
        <f>IF(COUNTIF(Table3[PLAKA],Table1[[#This Row],[Plaka]])&gt;0,"Dinçer Motosiklet","-")</f>
        <v>-</v>
      </c>
    </row>
    <row r="392" spans="1:23" ht="15" customHeight="1" x14ac:dyDescent="0.2">
      <c r="A392" s="21" t="s">
        <v>183</v>
      </c>
      <c r="B392" s="26" t="s">
        <v>175</v>
      </c>
      <c r="C392" s="26" t="s">
        <v>116</v>
      </c>
      <c r="D392" s="26" t="s">
        <v>23</v>
      </c>
      <c r="E392" s="10">
        <v>43536</v>
      </c>
      <c r="F392" s="10">
        <v>43672</v>
      </c>
      <c r="G392" s="26" t="s">
        <v>116</v>
      </c>
      <c r="H392" s="26" t="s">
        <v>24</v>
      </c>
      <c r="I392" s="26" t="s">
        <v>25</v>
      </c>
      <c r="J392" s="26" t="s">
        <v>26</v>
      </c>
      <c r="K392" s="26">
        <v>2018</v>
      </c>
      <c r="L392" s="26" t="s">
        <v>27</v>
      </c>
      <c r="M392" s="26" t="s">
        <v>28</v>
      </c>
      <c r="N392" s="26" t="s">
        <v>29</v>
      </c>
      <c r="O392" s="26" t="s">
        <v>184</v>
      </c>
      <c r="P392" s="26" t="s">
        <v>185</v>
      </c>
      <c r="Q392" s="29">
        <v>44333</v>
      </c>
      <c r="R392" s="26" t="s">
        <v>112</v>
      </c>
      <c r="S392" s="1">
        <v>435888</v>
      </c>
      <c r="T392" s="1" t="s">
        <v>186</v>
      </c>
      <c r="U392" s="1" t="str">
        <f>IF(COUNTIF('Dinçer Araçları - 40 Fiorino'!$A$2:$A$41,Table1[[#This Row],[Plaka]])&gt;0,"Dinçer 40","-")</f>
        <v>-</v>
      </c>
      <c r="V392" s="1" t="str">
        <f>IF(COUNTIF('Dinçer Araçları - 100 Fiorino'!$A$2:$A$101,Table1[[#This Row],[Plaka]])&gt;0,"Dinçer 100","-")</f>
        <v>-</v>
      </c>
      <c r="W392" s="5" t="str">
        <f>IF(COUNTIF(Table3[PLAKA],Table1[[#This Row],[Plaka]])&gt;0,"Dinçer Motosiklet","-")</f>
        <v>-</v>
      </c>
    </row>
    <row r="393" spans="1:23" ht="15" customHeight="1" x14ac:dyDescent="0.2">
      <c r="A393" s="21" t="s">
        <v>5219</v>
      </c>
      <c r="B393" s="26" t="s">
        <v>5198</v>
      </c>
      <c r="C393" s="26" t="s">
        <v>5199</v>
      </c>
      <c r="D393" s="26" t="s">
        <v>23</v>
      </c>
      <c r="E393" s="10">
        <v>43536</v>
      </c>
      <c r="F393" s="10">
        <v>43577</v>
      </c>
      <c r="G393" s="26" t="s">
        <v>5199</v>
      </c>
      <c r="H393" s="26" t="s">
        <v>24</v>
      </c>
      <c r="I393" s="26" t="s">
        <v>25</v>
      </c>
      <c r="J393" s="26" t="s">
        <v>26</v>
      </c>
      <c r="K393" s="26">
        <v>2018</v>
      </c>
      <c r="L393" s="26" t="s">
        <v>27</v>
      </c>
      <c r="M393" s="26" t="s">
        <v>28</v>
      </c>
      <c r="N393" s="26" t="s">
        <v>29</v>
      </c>
      <c r="O393" s="26" t="s">
        <v>5220</v>
      </c>
      <c r="P393" s="26" t="s">
        <v>5221</v>
      </c>
      <c r="Q393" s="29">
        <v>44333</v>
      </c>
      <c r="R393" s="26" t="s">
        <v>112</v>
      </c>
      <c r="S393" s="1">
        <v>433047</v>
      </c>
      <c r="T393" s="1" t="s">
        <v>5222</v>
      </c>
      <c r="U393" s="1" t="str">
        <f>IF(COUNTIF('Dinçer Araçları - 40 Fiorino'!$A$2:$A$41,Table1[[#This Row],[Plaka]])&gt;0,"Dinçer 40","-")</f>
        <v>-</v>
      </c>
      <c r="V393" s="1" t="str">
        <f>IF(COUNTIF('Dinçer Araçları - 100 Fiorino'!$A$2:$A$101,Table1[[#This Row],[Plaka]])&gt;0,"Dinçer 100","-")</f>
        <v>-</v>
      </c>
      <c r="W393" s="5" t="str">
        <f>IF(COUNTIF(Table3[PLAKA],Table1[[#This Row],[Plaka]])&gt;0,"Dinçer Motosiklet","-")</f>
        <v>-</v>
      </c>
    </row>
    <row r="394" spans="1:23" ht="15" customHeight="1" x14ac:dyDescent="0.2">
      <c r="A394" s="21" t="s">
        <v>187</v>
      </c>
      <c r="B394" s="26" t="s">
        <v>175</v>
      </c>
      <c r="C394" s="26" t="s">
        <v>116</v>
      </c>
      <c r="D394" s="26" t="s">
        <v>23</v>
      </c>
      <c r="E394" s="10">
        <v>43536</v>
      </c>
      <c r="F394" s="10">
        <v>43672</v>
      </c>
      <c r="G394" s="26" t="s">
        <v>116</v>
      </c>
      <c r="H394" s="26" t="s">
        <v>24</v>
      </c>
      <c r="I394" s="26" t="s">
        <v>25</v>
      </c>
      <c r="J394" s="26" t="s">
        <v>26</v>
      </c>
      <c r="K394" s="26">
        <v>2018</v>
      </c>
      <c r="L394" s="26" t="s">
        <v>27</v>
      </c>
      <c r="M394" s="26" t="s">
        <v>28</v>
      </c>
      <c r="N394" s="26" t="s">
        <v>29</v>
      </c>
      <c r="O394" s="26" t="s">
        <v>7003</v>
      </c>
      <c r="P394" s="26" t="s">
        <v>7944</v>
      </c>
      <c r="Q394" s="29">
        <v>44382</v>
      </c>
      <c r="R394" s="26" t="s">
        <v>112</v>
      </c>
      <c r="S394" s="1">
        <v>435890</v>
      </c>
      <c r="T394" s="1" t="s">
        <v>7943</v>
      </c>
      <c r="U394" s="1" t="str">
        <f>IF(COUNTIF('Dinçer Araçları - 40 Fiorino'!$A$2:$A$41,Table1[[#This Row],[Plaka]])&gt;0,"Dinçer 40","-")</f>
        <v>-</v>
      </c>
      <c r="V394" s="1" t="str">
        <f>IF(COUNTIF('Dinçer Araçları - 100 Fiorino'!$A$2:$A$101,Table1[[#This Row],[Plaka]])&gt;0,"Dinçer 100","-")</f>
        <v>-</v>
      </c>
      <c r="W394" s="5" t="str">
        <f>IF(COUNTIF(Table3[PLAKA],Table1[[#This Row],[Plaka]])&gt;0,"Dinçer Motosiklet","-")</f>
        <v>-</v>
      </c>
    </row>
    <row r="395" spans="1:23" ht="15" customHeight="1" x14ac:dyDescent="0.2">
      <c r="A395" s="21" t="s">
        <v>5141</v>
      </c>
      <c r="B395" s="26" t="s">
        <v>5116</v>
      </c>
      <c r="C395" s="26" t="s">
        <v>5117</v>
      </c>
      <c r="D395" s="26" t="s">
        <v>23</v>
      </c>
      <c r="E395" s="10">
        <v>43536</v>
      </c>
      <c r="F395" s="10">
        <v>43577</v>
      </c>
      <c r="G395" s="26" t="s">
        <v>5117</v>
      </c>
      <c r="H395" s="26" t="s">
        <v>24</v>
      </c>
      <c r="I395" s="26" t="s">
        <v>25</v>
      </c>
      <c r="J395" s="26" t="s">
        <v>26</v>
      </c>
      <c r="K395" s="26">
        <v>2018</v>
      </c>
      <c r="L395" s="26" t="s">
        <v>27</v>
      </c>
      <c r="M395" s="26" t="s">
        <v>28</v>
      </c>
      <c r="N395" s="26" t="s">
        <v>29</v>
      </c>
      <c r="O395" s="26" t="s">
        <v>5142</v>
      </c>
      <c r="P395" s="26" t="s">
        <v>5143</v>
      </c>
      <c r="Q395" s="29">
        <v>44333</v>
      </c>
      <c r="R395" s="26" t="s">
        <v>112</v>
      </c>
      <c r="S395" s="1">
        <v>433041</v>
      </c>
      <c r="T395" s="1" t="s">
        <v>5144</v>
      </c>
      <c r="U395" s="1" t="str">
        <f>IF(COUNTIF('Dinçer Araçları - 40 Fiorino'!$A$2:$A$41,Table1[[#This Row],[Plaka]])&gt;0,"Dinçer 40","-")</f>
        <v>-</v>
      </c>
      <c r="V395" s="1" t="str">
        <f>IF(COUNTIF('Dinçer Araçları - 100 Fiorino'!$A$2:$A$101,Table1[[#This Row],[Plaka]])&gt;0,"Dinçer 100","-")</f>
        <v>-</v>
      </c>
      <c r="W395" s="5" t="str">
        <f>IF(COUNTIF(Table3[PLAKA],Table1[[#This Row],[Plaka]])&gt;0,"Dinçer Motosiklet","-")</f>
        <v>-</v>
      </c>
    </row>
    <row r="396" spans="1:23" ht="15" customHeight="1" x14ac:dyDescent="0.2">
      <c r="A396" s="21" t="s">
        <v>5223</v>
      </c>
      <c r="B396" s="26" t="s">
        <v>5198</v>
      </c>
      <c r="C396" s="26" t="s">
        <v>5199</v>
      </c>
      <c r="D396" s="26" t="s">
        <v>23</v>
      </c>
      <c r="E396" s="10">
        <v>43536</v>
      </c>
      <c r="F396" s="10">
        <v>43577</v>
      </c>
      <c r="G396" s="26" t="s">
        <v>5199</v>
      </c>
      <c r="H396" s="26" t="s">
        <v>24</v>
      </c>
      <c r="I396" s="26" t="s">
        <v>25</v>
      </c>
      <c r="J396" s="26" t="s">
        <v>26</v>
      </c>
      <c r="K396" s="26">
        <v>2018</v>
      </c>
      <c r="L396" s="26" t="s">
        <v>27</v>
      </c>
      <c r="M396" s="26" t="s">
        <v>28</v>
      </c>
      <c r="N396" s="26" t="s">
        <v>29</v>
      </c>
      <c r="O396" s="26" t="s">
        <v>5224</v>
      </c>
      <c r="P396" s="26" t="s">
        <v>5225</v>
      </c>
      <c r="Q396" s="29">
        <v>44417</v>
      </c>
      <c r="R396" s="26" t="s">
        <v>112</v>
      </c>
      <c r="S396" s="1">
        <v>433049</v>
      </c>
      <c r="T396" s="1" t="s">
        <v>5226</v>
      </c>
      <c r="U396" s="1" t="str">
        <f>IF(COUNTIF('Dinçer Araçları - 40 Fiorino'!$A$2:$A$41,Table1[[#This Row],[Plaka]])&gt;0,"Dinçer 40","-")</f>
        <v>-</v>
      </c>
      <c r="V396" s="1" t="str">
        <f>IF(COUNTIF('Dinçer Araçları - 100 Fiorino'!$A$2:$A$101,Table1[[#This Row],[Plaka]])&gt;0,"Dinçer 100","-")</f>
        <v>-</v>
      </c>
      <c r="W396" s="5" t="str">
        <f>IF(COUNTIF(Table3[PLAKA],Table1[[#This Row],[Plaka]])&gt;0,"Dinçer Motosiklet","-")</f>
        <v>-</v>
      </c>
    </row>
    <row r="397" spans="1:23" ht="15" customHeight="1" x14ac:dyDescent="0.2">
      <c r="A397" s="21" t="s">
        <v>5669</v>
      </c>
      <c r="B397" s="26" t="s">
        <v>5645</v>
      </c>
      <c r="C397" s="26" t="s">
        <v>5575</v>
      </c>
      <c r="D397" s="26" t="s">
        <v>23</v>
      </c>
      <c r="E397" s="10">
        <v>43558</v>
      </c>
      <c r="F397" s="10">
        <v>43564</v>
      </c>
      <c r="G397" s="26" t="s">
        <v>5575</v>
      </c>
      <c r="H397" s="26" t="s">
        <v>63</v>
      </c>
      <c r="I397" s="26">
        <v>225</v>
      </c>
      <c r="J397" s="26" t="s">
        <v>64</v>
      </c>
      <c r="K397" s="26">
        <v>2019</v>
      </c>
      <c r="L397" s="26" t="s">
        <v>65</v>
      </c>
      <c r="M397" s="26" t="s">
        <v>7774</v>
      </c>
      <c r="N397" s="26" t="s">
        <v>205</v>
      </c>
      <c r="O397" s="26" t="s">
        <v>5670</v>
      </c>
      <c r="P397" s="26" t="s">
        <v>5671</v>
      </c>
      <c r="Q397" s="29">
        <v>43915</v>
      </c>
      <c r="R397" s="26" t="s">
        <v>1712</v>
      </c>
      <c r="S397" s="1">
        <v>691529</v>
      </c>
      <c r="T397" s="1" t="s">
        <v>5672</v>
      </c>
      <c r="U397" s="1" t="str">
        <f>IF(COUNTIF('Dinçer Araçları - 40 Fiorino'!$A$2:$A$41,Table1[[#This Row],[Plaka]])&gt;0,"Dinçer 40","-")</f>
        <v>-</v>
      </c>
      <c r="V397" s="1" t="str">
        <f>IF(COUNTIF('Dinçer Araçları - 100 Fiorino'!$A$2:$A$101,Table1[[#This Row],[Plaka]])&gt;0,"Dinçer 100","-")</f>
        <v>-</v>
      </c>
      <c r="W397" s="5" t="str">
        <f>IF(COUNTIF(Table3[PLAKA],Table1[[#This Row],[Plaka]])&gt;0,"Dinçer Motosiklet","-")</f>
        <v>-</v>
      </c>
    </row>
    <row r="398" spans="1:23" ht="15" customHeight="1" x14ac:dyDescent="0.2">
      <c r="A398" s="21" t="s">
        <v>3015</v>
      </c>
      <c r="B398" s="26" t="s">
        <v>2989</v>
      </c>
      <c r="C398" s="26" t="s">
        <v>975</v>
      </c>
      <c r="D398" s="26" t="s">
        <v>23</v>
      </c>
      <c r="E398" s="10">
        <v>43559</v>
      </c>
      <c r="F398" s="10">
        <v>43559</v>
      </c>
      <c r="G398" s="26" t="s">
        <v>975</v>
      </c>
      <c r="H398" s="26" t="s">
        <v>24</v>
      </c>
      <c r="I398" s="26" t="s">
        <v>25</v>
      </c>
      <c r="J398" s="26" t="s">
        <v>26</v>
      </c>
      <c r="K398" s="26">
        <v>2019</v>
      </c>
      <c r="L398" s="26" t="s">
        <v>27</v>
      </c>
      <c r="M398" s="26" t="s">
        <v>28</v>
      </c>
      <c r="N398" s="26" t="s">
        <v>29</v>
      </c>
      <c r="O398" s="26" t="s">
        <v>3016</v>
      </c>
      <c r="P398" s="26" t="s">
        <v>3017</v>
      </c>
      <c r="Q398" s="29">
        <v>44613</v>
      </c>
      <c r="R398" s="26" t="s">
        <v>986</v>
      </c>
      <c r="S398" s="1">
        <v>246500</v>
      </c>
      <c r="T398" s="1" t="s">
        <v>3018</v>
      </c>
      <c r="U398" s="1" t="str">
        <f>IF(COUNTIF('Dinçer Araçları - 40 Fiorino'!$A$2:$A$41,Table1[[#This Row],[Plaka]])&gt;0,"Dinçer 40","-")</f>
        <v>-</v>
      </c>
      <c r="V398" s="1" t="str">
        <f>IF(COUNTIF('Dinçer Araçları - 100 Fiorino'!$A$2:$A$101,Table1[[#This Row],[Plaka]])&gt;0,"Dinçer 100","-")</f>
        <v>-</v>
      </c>
      <c r="W398" s="5" t="str">
        <f>IF(COUNTIF(Table3[PLAKA],Table1[[#This Row],[Plaka]])&gt;0,"Dinçer Motosiklet","-")</f>
        <v>-</v>
      </c>
    </row>
    <row r="399" spans="1:23" ht="15" customHeight="1" x14ac:dyDescent="0.2">
      <c r="A399" s="21" t="s">
        <v>4300</v>
      </c>
      <c r="B399" s="26" t="s">
        <v>4301</v>
      </c>
      <c r="C399" s="26" t="s">
        <v>4081</v>
      </c>
      <c r="D399" s="26" t="s">
        <v>23</v>
      </c>
      <c r="E399" s="10">
        <v>43840</v>
      </c>
      <c r="F399" s="10">
        <v>43840</v>
      </c>
      <c r="G399" s="26" t="s">
        <v>40</v>
      </c>
      <c r="H399" s="26" t="s">
        <v>24</v>
      </c>
      <c r="I399" s="26" t="s">
        <v>25</v>
      </c>
      <c r="J399" s="26" t="s">
        <v>26</v>
      </c>
      <c r="K399" s="26">
        <v>2019</v>
      </c>
      <c r="L399" s="26" t="s">
        <v>27</v>
      </c>
      <c r="M399" s="26" t="s">
        <v>28</v>
      </c>
      <c r="N399" s="26" t="s">
        <v>29</v>
      </c>
      <c r="O399" s="26" t="s">
        <v>4302</v>
      </c>
      <c r="P399" s="26" t="s">
        <v>4303</v>
      </c>
      <c r="Q399" s="29">
        <v>44865</v>
      </c>
      <c r="R399" s="26" t="s">
        <v>129</v>
      </c>
      <c r="S399" s="1">
        <v>525620</v>
      </c>
      <c r="T399" s="1" t="s">
        <v>4304</v>
      </c>
      <c r="U399" s="1" t="str">
        <f>IF(COUNTIF('Dinçer Araçları - 40 Fiorino'!$A$2:$A$41,Table1[[#This Row],[Plaka]])&gt;0,"Dinçer 40","-")</f>
        <v>-</v>
      </c>
      <c r="V399" s="1" t="str">
        <f>IF(COUNTIF('Dinçer Araçları - 100 Fiorino'!$A$2:$A$101,Table1[[#This Row],[Plaka]])&gt;0,"Dinçer 100","-")</f>
        <v>-</v>
      </c>
      <c r="W399" s="5" t="str">
        <f>IF(COUNTIF(Table3[PLAKA],Table1[[#This Row],[Plaka]])&gt;0,"Dinçer Motosiklet","-")</f>
        <v>-</v>
      </c>
    </row>
    <row r="400" spans="1:23" ht="15" customHeight="1" x14ac:dyDescent="0.2">
      <c r="A400" s="21" t="s">
        <v>6840</v>
      </c>
      <c r="B400" s="26" t="s">
        <v>6836</v>
      </c>
      <c r="C400" s="26" t="s">
        <v>6837</v>
      </c>
      <c r="D400" s="26" t="s">
        <v>23</v>
      </c>
      <c r="E400" s="10">
        <v>43840</v>
      </c>
      <c r="F400" s="10">
        <v>43840</v>
      </c>
      <c r="G400" s="26" t="s">
        <v>40</v>
      </c>
      <c r="H400" s="26" t="s">
        <v>24</v>
      </c>
      <c r="I400" s="26" t="s">
        <v>25</v>
      </c>
      <c r="J400" s="26" t="s">
        <v>26</v>
      </c>
      <c r="K400" s="26">
        <v>2019</v>
      </c>
      <c r="L400" s="26" t="s">
        <v>27</v>
      </c>
      <c r="M400" s="26" t="s">
        <v>28</v>
      </c>
      <c r="N400" s="26" t="s">
        <v>29</v>
      </c>
      <c r="O400" s="26" t="s">
        <v>6841</v>
      </c>
      <c r="P400" s="26" t="s">
        <v>6842</v>
      </c>
      <c r="Q400" s="29">
        <v>44865</v>
      </c>
      <c r="R400" s="26" t="s">
        <v>129</v>
      </c>
      <c r="S400" s="1">
        <v>525623</v>
      </c>
      <c r="T400" s="1" t="s">
        <v>6843</v>
      </c>
      <c r="U400" s="1" t="str">
        <f>IF(COUNTIF('Dinçer Araçları - 40 Fiorino'!$A$2:$A$41,Table1[[#This Row],[Plaka]])&gt;0,"Dinçer 40","-")</f>
        <v>-</v>
      </c>
      <c r="V400" s="1" t="str">
        <f>IF(COUNTIF('Dinçer Araçları - 100 Fiorino'!$A$2:$A$101,Table1[[#This Row],[Plaka]])&gt;0,"Dinçer 100","-")</f>
        <v>-</v>
      </c>
      <c r="W400" s="5" t="str">
        <f>IF(COUNTIF(Table3[PLAKA],Table1[[#This Row],[Plaka]])&gt;0,"Dinçer Motosiklet","-")</f>
        <v>-</v>
      </c>
    </row>
    <row r="401" spans="1:23" ht="15" customHeight="1" x14ac:dyDescent="0.2">
      <c r="A401" s="21" t="s">
        <v>2637</v>
      </c>
      <c r="B401" s="26" t="s">
        <v>2638</v>
      </c>
      <c r="C401" s="26" t="s">
        <v>40</v>
      </c>
      <c r="D401" s="26" t="s">
        <v>2534</v>
      </c>
      <c r="E401" s="10">
        <v>43840</v>
      </c>
      <c r="F401" s="10">
        <v>43840</v>
      </c>
      <c r="G401" s="26" t="s">
        <v>40</v>
      </c>
      <c r="H401" s="26" t="s">
        <v>24</v>
      </c>
      <c r="I401" s="26" t="s">
        <v>25</v>
      </c>
      <c r="J401" s="26" t="s">
        <v>26</v>
      </c>
      <c r="K401" s="26">
        <v>2019</v>
      </c>
      <c r="L401" s="26" t="s">
        <v>27</v>
      </c>
      <c r="M401" s="26" t="s">
        <v>28</v>
      </c>
      <c r="N401" s="26" t="s">
        <v>29</v>
      </c>
      <c r="O401" s="26" t="s">
        <v>2639</v>
      </c>
      <c r="P401" s="26" t="s">
        <v>2640</v>
      </c>
      <c r="Q401" s="29">
        <v>44865</v>
      </c>
      <c r="R401" s="26" t="s">
        <v>129</v>
      </c>
      <c r="S401" s="1">
        <v>525621</v>
      </c>
      <c r="T401" s="1" t="s">
        <v>2641</v>
      </c>
      <c r="U401" s="1" t="str">
        <f>IF(COUNTIF('Dinçer Araçları - 40 Fiorino'!$A$2:$A$41,Table1[[#This Row],[Plaka]])&gt;0,"Dinçer 40","-")</f>
        <v>-</v>
      </c>
      <c r="V401" s="1" t="str">
        <f>IF(COUNTIF('Dinçer Araçları - 100 Fiorino'!$A$2:$A$101,Table1[[#This Row],[Plaka]])&gt;0,"Dinçer 100","-")</f>
        <v>-</v>
      </c>
      <c r="W401" s="5" t="str">
        <f>IF(COUNTIF(Table3[PLAKA],Table1[[#This Row],[Plaka]])&gt;0,"Dinçer Motosiklet","-")</f>
        <v>-</v>
      </c>
    </row>
    <row r="402" spans="1:23" ht="15" customHeight="1" x14ac:dyDescent="0.2">
      <c r="A402" s="21" t="s">
        <v>1125</v>
      </c>
      <c r="B402" s="26" t="s">
        <v>1091</v>
      </c>
      <c r="C402" s="26" t="s">
        <v>1092</v>
      </c>
      <c r="D402" s="26" t="s">
        <v>23</v>
      </c>
      <c r="E402" s="10">
        <v>43840</v>
      </c>
      <c r="F402" s="10">
        <v>43840</v>
      </c>
      <c r="G402" s="26" t="s">
        <v>8181</v>
      </c>
      <c r="H402" s="26" t="s">
        <v>24</v>
      </c>
      <c r="I402" s="26" t="s">
        <v>25</v>
      </c>
      <c r="J402" s="26" t="s">
        <v>26</v>
      </c>
      <c r="K402" s="26">
        <v>2019</v>
      </c>
      <c r="L402" s="26" t="s">
        <v>27</v>
      </c>
      <c r="M402" s="26" t="s">
        <v>28</v>
      </c>
      <c r="N402" s="26" t="s">
        <v>29</v>
      </c>
      <c r="O402" s="26" t="s">
        <v>1126</v>
      </c>
      <c r="P402" s="26" t="s">
        <v>1127</v>
      </c>
      <c r="Q402" s="29">
        <v>44865</v>
      </c>
      <c r="R402" s="26" t="s">
        <v>129</v>
      </c>
      <c r="S402" s="1">
        <v>525620</v>
      </c>
      <c r="T402" s="1" t="s">
        <v>1128</v>
      </c>
      <c r="U402" s="1" t="str">
        <f>IF(COUNTIF('Dinçer Araçları - 40 Fiorino'!$A$2:$A$41,Table1[[#This Row],[Plaka]])&gt;0,"Dinçer 40","-")</f>
        <v>-</v>
      </c>
      <c r="V402" s="1" t="str">
        <f>IF(COUNTIF('Dinçer Araçları - 100 Fiorino'!$A$2:$A$101,Table1[[#This Row],[Plaka]])&gt;0,"Dinçer 100","-")</f>
        <v>-</v>
      </c>
      <c r="W402" s="5" t="str">
        <f>IF(COUNTIF(Table3[PLAKA],Table1[[#This Row],[Plaka]])&gt;0,"Dinçer Motosiklet","-")</f>
        <v>-</v>
      </c>
    </row>
    <row r="403" spans="1:23" x14ac:dyDescent="0.2">
      <c r="A403" s="21" t="s">
        <v>2642</v>
      </c>
      <c r="B403" s="26" t="s">
        <v>2638</v>
      </c>
      <c r="C403" s="26" t="s">
        <v>40</v>
      </c>
      <c r="D403" s="26" t="s">
        <v>2534</v>
      </c>
      <c r="E403" s="10">
        <v>43840</v>
      </c>
      <c r="F403" s="10">
        <v>43840</v>
      </c>
      <c r="G403" s="26" t="s">
        <v>40</v>
      </c>
      <c r="H403" s="26" t="s">
        <v>24</v>
      </c>
      <c r="I403" s="26" t="s">
        <v>25</v>
      </c>
      <c r="J403" s="26" t="s">
        <v>26</v>
      </c>
      <c r="K403" s="26">
        <v>2019</v>
      </c>
      <c r="L403" s="26" t="s">
        <v>27</v>
      </c>
      <c r="M403" s="26" t="s">
        <v>28</v>
      </c>
      <c r="N403" s="26" t="s">
        <v>29</v>
      </c>
      <c r="O403" s="26" t="s">
        <v>2643</v>
      </c>
      <c r="P403" s="26" t="s">
        <v>2644</v>
      </c>
      <c r="Q403" s="29">
        <v>44865</v>
      </c>
      <c r="R403" s="26" t="s">
        <v>129</v>
      </c>
      <c r="S403" s="1">
        <v>525622</v>
      </c>
      <c r="T403" s="1" t="s">
        <v>2645</v>
      </c>
      <c r="U403" s="1" t="str">
        <f>IF(COUNTIF('Dinçer Araçları - 40 Fiorino'!$A$2:$A$41,Table1[[#This Row],[Plaka]])&gt;0,"Dinçer 40","-")</f>
        <v>-</v>
      </c>
      <c r="V403" s="1" t="str">
        <f>IF(COUNTIF('Dinçer Araçları - 100 Fiorino'!$A$2:$A$101,Table1[[#This Row],[Plaka]])&gt;0,"Dinçer 100","-")</f>
        <v>-</v>
      </c>
      <c r="W403" s="5" t="str">
        <f>IF(COUNTIF(Table3[PLAKA],Table1[[#This Row],[Plaka]])&gt;0,"Dinçer Motosiklet","-")</f>
        <v>-</v>
      </c>
    </row>
    <row r="404" spans="1:23" x14ac:dyDescent="0.2">
      <c r="A404" s="21" t="s">
        <v>5834</v>
      </c>
      <c r="B404" s="26" t="s">
        <v>5821</v>
      </c>
      <c r="C404" s="26" t="s">
        <v>5796</v>
      </c>
      <c r="D404" s="26" t="s">
        <v>23</v>
      </c>
      <c r="E404" s="10">
        <v>43840</v>
      </c>
      <c r="F404" s="10">
        <v>43840</v>
      </c>
      <c r="G404" s="26" t="s">
        <v>40</v>
      </c>
      <c r="H404" s="26" t="s">
        <v>24</v>
      </c>
      <c r="I404" s="26" t="s">
        <v>25</v>
      </c>
      <c r="J404" s="26" t="s">
        <v>26</v>
      </c>
      <c r="K404" s="26">
        <v>2019</v>
      </c>
      <c r="L404" s="26" t="s">
        <v>27</v>
      </c>
      <c r="M404" s="26" t="s">
        <v>28</v>
      </c>
      <c r="N404" s="26" t="s">
        <v>29</v>
      </c>
      <c r="O404" s="26" t="s">
        <v>7376</v>
      </c>
      <c r="P404" s="26" t="s">
        <v>5835</v>
      </c>
      <c r="Q404" s="29">
        <v>44865</v>
      </c>
      <c r="R404" s="26" t="s">
        <v>129</v>
      </c>
      <c r="S404" s="1">
        <v>525625</v>
      </c>
      <c r="T404" s="1" t="s">
        <v>7881</v>
      </c>
      <c r="U404" s="1" t="str">
        <f>IF(COUNTIF('Dinçer Araçları - 40 Fiorino'!$A$2:$A$41,Table1[[#This Row],[Plaka]])&gt;0,"Dinçer 40","-")</f>
        <v>-</v>
      </c>
      <c r="V404" s="1" t="str">
        <f>IF(COUNTIF('Dinçer Araçları - 100 Fiorino'!$A$2:$A$101,Table1[[#This Row],[Plaka]])&gt;0,"Dinçer 100","-")</f>
        <v>-</v>
      </c>
      <c r="W404" s="5" t="str">
        <f>IF(COUNTIF(Table3[PLAKA],Table1[[#This Row],[Plaka]])&gt;0,"Dinçer Motosiklet","-")</f>
        <v>-</v>
      </c>
    </row>
    <row r="405" spans="1:23" x14ac:dyDescent="0.2">
      <c r="A405" s="21" t="s">
        <v>1568</v>
      </c>
      <c r="B405" s="26" t="s">
        <v>1569</v>
      </c>
      <c r="C405" s="26" t="s">
        <v>1570</v>
      </c>
      <c r="D405" s="26" t="s">
        <v>23</v>
      </c>
      <c r="E405" s="10">
        <v>43840</v>
      </c>
      <c r="F405" s="10">
        <v>43840</v>
      </c>
      <c r="G405" s="26" t="s">
        <v>1570</v>
      </c>
      <c r="H405" s="26" t="s">
        <v>24</v>
      </c>
      <c r="I405" s="26" t="s">
        <v>25</v>
      </c>
      <c r="J405" s="26" t="s">
        <v>26</v>
      </c>
      <c r="K405" s="26">
        <v>2019</v>
      </c>
      <c r="L405" s="26" t="s">
        <v>27</v>
      </c>
      <c r="M405" s="26" t="s">
        <v>28</v>
      </c>
      <c r="N405" s="26" t="s">
        <v>29</v>
      </c>
      <c r="O405" s="26" t="s">
        <v>1571</v>
      </c>
      <c r="P405" s="26" t="s">
        <v>1572</v>
      </c>
      <c r="Q405" s="29">
        <v>44865</v>
      </c>
      <c r="R405" s="26" t="s">
        <v>129</v>
      </c>
      <c r="S405" s="1">
        <v>525626</v>
      </c>
      <c r="T405" s="1" t="s">
        <v>1573</v>
      </c>
      <c r="U405" s="1" t="str">
        <f>IF(COUNTIF('Dinçer Araçları - 40 Fiorino'!$A$2:$A$41,Table1[[#This Row],[Plaka]])&gt;0,"Dinçer 40","-")</f>
        <v>-</v>
      </c>
      <c r="V405" s="1" t="str">
        <f>IF(COUNTIF('Dinçer Araçları - 100 Fiorino'!$A$2:$A$101,Table1[[#This Row],[Plaka]])&gt;0,"Dinçer 100","-")</f>
        <v>-</v>
      </c>
      <c r="W405" s="5" t="str">
        <f>IF(COUNTIF(Table3[PLAKA],Table1[[#This Row],[Plaka]])&gt;0,"Dinçer Motosiklet","-")</f>
        <v>-</v>
      </c>
    </row>
    <row r="406" spans="1:23" x14ac:dyDescent="0.2">
      <c r="A406" s="21" t="s">
        <v>2646</v>
      </c>
      <c r="B406" s="26" t="s">
        <v>2638</v>
      </c>
      <c r="C406" s="26" t="s">
        <v>40</v>
      </c>
      <c r="D406" s="26" t="s">
        <v>2534</v>
      </c>
      <c r="E406" s="10">
        <v>43840</v>
      </c>
      <c r="F406" s="10">
        <v>43840</v>
      </c>
      <c r="G406" s="26" t="s">
        <v>40</v>
      </c>
      <c r="H406" s="26" t="s">
        <v>24</v>
      </c>
      <c r="I406" s="26" t="s">
        <v>25</v>
      </c>
      <c r="J406" s="26" t="s">
        <v>26</v>
      </c>
      <c r="K406" s="26">
        <v>2019</v>
      </c>
      <c r="L406" s="26" t="s">
        <v>27</v>
      </c>
      <c r="M406" s="26" t="s">
        <v>28</v>
      </c>
      <c r="N406" s="26" t="s">
        <v>29</v>
      </c>
      <c r="O406" s="26" t="s">
        <v>2647</v>
      </c>
      <c r="P406" s="26" t="s">
        <v>2648</v>
      </c>
      <c r="Q406" s="29">
        <v>44865</v>
      </c>
      <c r="R406" s="26" t="s">
        <v>129</v>
      </c>
      <c r="S406" s="1">
        <v>525627</v>
      </c>
      <c r="T406" s="1" t="s">
        <v>2649</v>
      </c>
      <c r="U406" s="1" t="str">
        <f>IF(COUNTIF('Dinçer Araçları - 40 Fiorino'!$A$2:$A$41,Table1[[#This Row],[Plaka]])&gt;0,"Dinçer 40","-")</f>
        <v>-</v>
      </c>
      <c r="V406" s="1" t="str">
        <f>IF(COUNTIF('Dinçer Araçları - 100 Fiorino'!$A$2:$A$101,Table1[[#This Row],[Plaka]])&gt;0,"Dinçer 100","-")</f>
        <v>-</v>
      </c>
      <c r="W406" s="5" t="str">
        <f>IF(COUNTIF(Table3[PLAKA],Table1[[#This Row],[Plaka]])&gt;0,"Dinçer Motosiklet","-")</f>
        <v>-</v>
      </c>
    </row>
    <row r="407" spans="1:23" x14ac:dyDescent="0.2">
      <c r="A407" s="21" t="s">
        <v>5385</v>
      </c>
      <c r="B407" s="26" t="s">
        <v>5361</v>
      </c>
      <c r="C407" s="26" t="s">
        <v>5199</v>
      </c>
      <c r="D407" s="26" t="s">
        <v>23</v>
      </c>
      <c r="E407" s="10">
        <v>43840</v>
      </c>
      <c r="F407" s="10">
        <v>43840</v>
      </c>
      <c r="G407" s="26" t="s">
        <v>40</v>
      </c>
      <c r="H407" s="26" t="s">
        <v>24</v>
      </c>
      <c r="I407" s="26" t="s">
        <v>25</v>
      </c>
      <c r="J407" s="26" t="s">
        <v>26</v>
      </c>
      <c r="K407" s="26">
        <v>2019</v>
      </c>
      <c r="L407" s="26" t="s">
        <v>27</v>
      </c>
      <c r="M407" s="26" t="s">
        <v>28</v>
      </c>
      <c r="N407" s="26" t="s">
        <v>29</v>
      </c>
      <c r="O407" s="26" t="s">
        <v>7788</v>
      </c>
      <c r="P407" s="26" t="s">
        <v>5386</v>
      </c>
      <c r="Q407" s="29">
        <v>44865</v>
      </c>
      <c r="R407" s="26" t="s">
        <v>129</v>
      </c>
      <c r="S407" s="1">
        <v>525628</v>
      </c>
      <c r="T407" s="1" t="s">
        <v>5387</v>
      </c>
      <c r="U407" s="1" t="str">
        <f>IF(COUNTIF('Dinçer Araçları - 40 Fiorino'!$A$2:$A$41,Table1[[#This Row],[Plaka]])&gt;0,"Dinçer 40","-")</f>
        <v>-</v>
      </c>
      <c r="V407" s="1" t="str">
        <f>IF(COUNTIF('Dinçer Araçları - 100 Fiorino'!$A$2:$A$101,Table1[[#This Row],[Plaka]])&gt;0,"Dinçer 100","-")</f>
        <v>-</v>
      </c>
      <c r="W407" s="5" t="str">
        <f>IF(COUNTIF(Table3[PLAKA],Table1[[#This Row],[Plaka]])&gt;0,"Dinçer Motosiklet","-")</f>
        <v>-</v>
      </c>
    </row>
    <row r="408" spans="1:23" x14ac:dyDescent="0.2">
      <c r="A408" s="21" t="s">
        <v>189</v>
      </c>
      <c r="B408" s="26" t="s">
        <v>175</v>
      </c>
      <c r="C408" s="26" t="s">
        <v>116</v>
      </c>
      <c r="D408" s="26" t="s">
        <v>23</v>
      </c>
      <c r="E408" s="10">
        <v>43840</v>
      </c>
      <c r="F408" s="10">
        <v>43840</v>
      </c>
      <c r="G408" s="26" t="s">
        <v>40</v>
      </c>
      <c r="H408" s="26" t="s">
        <v>24</v>
      </c>
      <c r="I408" s="26" t="s">
        <v>25</v>
      </c>
      <c r="J408" s="26" t="s">
        <v>26</v>
      </c>
      <c r="K408" s="26">
        <v>2019</v>
      </c>
      <c r="L408" s="26" t="s">
        <v>27</v>
      </c>
      <c r="M408" s="26" t="s">
        <v>28</v>
      </c>
      <c r="N408" s="26" t="s">
        <v>29</v>
      </c>
      <c r="O408" s="26" t="s">
        <v>190</v>
      </c>
      <c r="P408" s="26" t="s">
        <v>191</v>
      </c>
      <c r="Q408" s="29">
        <v>44865</v>
      </c>
      <c r="R408" s="26" t="s">
        <v>129</v>
      </c>
      <c r="S408" s="1">
        <v>525361</v>
      </c>
      <c r="T408" s="1" t="s">
        <v>192</v>
      </c>
      <c r="U408" s="1" t="str">
        <f>IF(COUNTIF('Dinçer Araçları - 40 Fiorino'!$A$2:$A$41,Table1[[#This Row],[Plaka]])&gt;0,"Dinçer 40","-")</f>
        <v>-</v>
      </c>
      <c r="V408" s="1" t="str">
        <f>IF(COUNTIF('Dinçer Araçları - 100 Fiorino'!$A$2:$A$101,Table1[[#This Row],[Plaka]])&gt;0,"Dinçer 100","-")</f>
        <v>-</v>
      </c>
      <c r="W408" s="5" t="str">
        <f>IF(COUNTIF(Table3[PLAKA],Table1[[#This Row],[Plaka]])&gt;0,"Dinçer Motosiklet","-")</f>
        <v>-</v>
      </c>
    </row>
    <row r="409" spans="1:23" x14ac:dyDescent="0.2">
      <c r="A409" s="21" t="s">
        <v>2650</v>
      </c>
      <c r="B409" s="26" t="s">
        <v>2638</v>
      </c>
      <c r="C409" s="26" t="s">
        <v>40</v>
      </c>
      <c r="D409" s="26" t="s">
        <v>2534</v>
      </c>
      <c r="E409" s="10">
        <v>43840</v>
      </c>
      <c r="F409" s="10">
        <v>43840</v>
      </c>
      <c r="G409" s="26" t="s">
        <v>40</v>
      </c>
      <c r="H409" s="26" t="s">
        <v>24</v>
      </c>
      <c r="I409" s="26" t="s">
        <v>25</v>
      </c>
      <c r="J409" s="26" t="s">
        <v>26</v>
      </c>
      <c r="K409" s="26">
        <v>2019</v>
      </c>
      <c r="L409" s="26" t="s">
        <v>27</v>
      </c>
      <c r="M409" s="26" t="s">
        <v>28</v>
      </c>
      <c r="N409" s="26" t="s">
        <v>29</v>
      </c>
      <c r="O409" s="26" t="s">
        <v>2651</v>
      </c>
      <c r="P409" s="26" t="s">
        <v>2652</v>
      </c>
      <c r="Q409" s="29">
        <v>44865</v>
      </c>
      <c r="R409" s="26" t="s">
        <v>129</v>
      </c>
      <c r="S409" s="1">
        <v>525630</v>
      </c>
      <c r="T409" s="1" t="s">
        <v>2653</v>
      </c>
      <c r="U409" s="1" t="str">
        <f>IF(COUNTIF('Dinçer Araçları - 40 Fiorino'!$A$2:$A$41,Table1[[#This Row],[Plaka]])&gt;0,"Dinçer 40","-")</f>
        <v>-</v>
      </c>
      <c r="V409" s="1" t="str">
        <f>IF(COUNTIF('Dinçer Araçları - 100 Fiorino'!$A$2:$A$101,Table1[[#This Row],[Plaka]])&gt;0,"Dinçer 100","-")</f>
        <v>-</v>
      </c>
      <c r="W409" s="5" t="str">
        <f>IF(COUNTIF(Table3[PLAKA],Table1[[#This Row],[Plaka]])&gt;0,"Dinçer Motosiklet","-")</f>
        <v>-</v>
      </c>
    </row>
    <row r="410" spans="1:23" x14ac:dyDescent="0.2">
      <c r="A410" s="21" t="s">
        <v>2654</v>
      </c>
      <c r="B410" s="26" t="s">
        <v>2638</v>
      </c>
      <c r="C410" s="26" t="s">
        <v>40</v>
      </c>
      <c r="D410" s="26" t="s">
        <v>2534</v>
      </c>
      <c r="E410" s="10">
        <v>43840</v>
      </c>
      <c r="F410" s="10">
        <v>43840</v>
      </c>
      <c r="G410" s="26" t="s">
        <v>40</v>
      </c>
      <c r="H410" s="26" t="s">
        <v>24</v>
      </c>
      <c r="I410" s="26" t="s">
        <v>25</v>
      </c>
      <c r="J410" s="26" t="s">
        <v>26</v>
      </c>
      <c r="K410" s="26">
        <v>2019</v>
      </c>
      <c r="L410" s="26" t="s">
        <v>27</v>
      </c>
      <c r="M410" s="26" t="s">
        <v>28</v>
      </c>
      <c r="N410" s="26" t="s">
        <v>29</v>
      </c>
      <c r="O410" s="26" t="s">
        <v>2655</v>
      </c>
      <c r="P410" s="26" t="s">
        <v>2656</v>
      </c>
      <c r="Q410" s="29">
        <v>44865</v>
      </c>
      <c r="R410" s="26" t="s">
        <v>129</v>
      </c>
      <c r="S410" s="1">
        <v>525632</v>
      </c>
      <c r="T410" s="1" t="s">
        <v>2657</v>
      </c>
      <c r="U410" s="1" t="str">
        <f>IF(COUNTIF('Dinçer Araçları - 40 Fiorino'!$A$2:$A$41,Table1[[#This Row],[Plaka]])&gt;0,"Dinçer 40","-")</f>
        <v>-</v>
      </c>
      <c r="V410" s="1" t="str">
        <f>IF(COUNTIF('Dinçer Araçları - 100 Fiorino'!$A$2:$A$101,Table1[[#This Row],[Plaka]])&gt;0,"Dinçer 100","-")</f>
        <v>-</v>
      </c>
      <c r="W410" s="5" t="str">
        <f>IF(COUNTIF(Table3[PLAKA],Table1[[#This Row],[Plaka]])&gt;0,"Dinçer Motosiklet","-")</f>
        <v>-</v>
      </c>
    </row>
    <row r="411" spans="1:23" x14ac:dyDescent="0.2">
      <c r="A411" s="21" t="s">
        <v>1129</v>
      </c>
      <c r="B411" s="26" t="s">
        <v>1091</v>
      </c>
      <c r="C411" s="26" t="s">
        <v>1092</v>
      </c>
      <c r="D411" s="26" t="s">
        <v>23</v>
      </c>
      <c r="E411" s="10">
        <v>43840</v>
      </c>
      <c r="F411" s="10">
        <v>43840</v>
      </c>
      <c r="G411" s="26" t="s">
        <v>8181</v>
      </c>
      <c r="H411" s="26" t="s">
        <v>24</v>
      </c>
      <c r="I411" s="26" t="s">
        <v>25</v>
      </c>
      <c r="J411" s="26" t="s">
        <v>26</v>
      </c>
      <c r="K411" s="26">
        <v>2019</v>
      </c>
      <c r="L411" s="26" t="s">
        <v>27</v>
      </c>
      <c r="M411" s="26" t="s">
        <v>28</v>
      </c>
      <c r="N411" s="26" t="s">
        <v>29</v>
      </c>
      <c r="O411" s="26" t="s">
        <v>1130</v>
      </c>
      <c r="P411" s="26" t="s">
        <v>1131</v>
      </c>
      <c r="Q411" s="29">
        <v>44865</v>
      </c>
      <c r="R411" s="26" t="s">
        <v>129</v>
      </c>
      <c r="S411" s="1">
        <v>525633</v>
      </c>
      <c r="T411" s="1" t="s">
        <v>1132</v>
      </c>
      <c r="U411" s="1" t="str">
        <f>IF(COUNTIF('Dinçer Araçları - 40 Fiorino'!$A$2:$A$41,Table1[[#This Row],[Plaka]])&gt;0,"Dinçer 40","-")</f>
        <v>-</v>
      </c>
      <c r="V411" s="1" t="str">
        <f>IF(COUNTIF('Dinçer Araçları - 100 Fiorino'!$A$2:$A$101,Table1[[#This Row],[Plaka]])&gt;0,"Dinçer 100","-")</f>
        <v>-</v>
      </c>
      <c r="W411" s="5" t="str">
        <f>IF(COUNTIF(Table3[PLAKA],Table1[[#This Row],[Plaka]])&gt;0,"Dinçer Motosiklet","-")</f>
        <v>-</v>
      </c>
    </row>
    <row r="412" spans="1:23" x14ac:dyDescent="0.2">
      <c r="A412" s="21" t="s">
        <v>126</v>
      </c>
      <c r="B412" s="26" t="s">
        <v>115</v>
      </c>
      <c r="C412" s="26" t="s">
        <v>116</v>
      </c>
      <c r="D412" s="26" t="s">
        <v>23</v>
      </c>
      <c r="E412" s="10">
        <v>43840</v>
      </c>
      <c r="F412" s="10">
        <v>43840</v>
      </c>
      <c r="G412" s="26" t="s">
        <v>40</v>
      </c>
      <c r="H412" s="26" t="s">
        <v>24</v>
      </c>
      <c r="I412" s="26" t="s">
        <v>25</v>
      </c>
      <c r="J412" s="26" t="s">
        <v>26</v>
      </c>
      <c r="K412" s="26">
        <v>2019</v>
      </c>
      <c r="L412" s="26" t="s">
        <v>27</v>
      </c>
      <c r="M412" s="26" t="s">
        <v>28</v>
      </c>
      <c r="N412" s="26" t="s">
        <v>29</v>
      </c>
      <c r="O412" s="26" t="s">
        <v>127</v>
      </c>
      <c r="P412" s="26" t="s">
        <v>128</v>
      </c>
      <c r="Q412" s="29">
        <v>44865</v>
      </c>
      <c r="R412" s="26" t="s">
        <v>129</v>
      </c>
      <c r="S412" s="1">
        <v>525635</v>
      </c>
      <c r="T412" s="1" t="s">
        <v>130</v>
      </c>
      <c r="U412" s="1" t="str">
        <f>IF(COUNTIF('Dinçer Araçları - 40 Fiorino'!$A$2:$A$41,Table1[[#This Row],[Plaka]])&gt;0,"Dinçer 40","-")</f>
        <v>-</v>
      </c>
      <c r="V412" s="1" t="str">
        <f>IF(COUNTIF('Dinçer Araçları - 100 Fiorino'!$A$2:$A$101,Table1[[#This Row],[Plaka]])&gt;0,"Dinçer 100","-")</f>
        <v>-</v>
      </c>
      <c r="W412" s="5" t="str">
        <f>IF(COUNTIF(Table3[PLAKA],Table1[[#This Row],[Plaka]])&gt;0,"Dinçer Motosiklet","-")</f>
        <v>-</v>
      </c>
    </row>
    <row r="413" spans="1:23" x14ac:dyDescent="0.2">
      <c r="A413" s="21" t="s">
        <v>6844</v>
      </c>
      <c r="B413" s="26" t="s">
        <v>6836</v>
      </c>
      <c r="C413" s="26" t="s">
        <v>6837</v>
      </c>
      <c r="D413" s="26" t="s">
        <v>23</v>
      </c>
      <c r="E413" s="10">
        <v>43840</v>
      </c>
      <c r="F413" s="10">
        <v>43840</v>
      </c>
      <c r="G413" s="26" t="s">
        <v>40</v>
      </c>
      <c r="H413" s="26" t="s">
        <v>24</v>
      </c>
      <c r="I413" s="26" t="s">
        <v>25</v>
      </c>
      <c r="J413" s="26" t="s">
        <v>26</v>
      </c>
      <c r="K413" s="26">
        <v>2019</v>
      </c>
      <c r="L413" s="26" t="s">
        <v>27</v>
      </c>
      <c r="M413" s="26" t="s">
        <v>28</v>
      </c>
      <c r="N413" s="26" t="s">
        <v>29</v>
      </c>
      <c r="O413" s="26" t="s">
        <v>6845</v>
      </c>
      <c r="P413" s="26" t="s">
        <v>6846</v>
      </c>
      <c r="Q413" s="29">
        <v>44865</v>
      </c>
      <c r="R413" s="26" t="s">
        <v>129</v>
      </c>
      <c r="S413" s="1">
        <v>525636</v>
      </c>
      <c r="T413" s="1" t="s">
        <v>6847</v>
      </c>
      <c r="U413" s="1" t="str">
        <f>IF(COUNTIF('Dinçer Araçları - 40 Fiorino'!$A$2:$A$41,Table1[[#This Row],[Plaka]])&gt;0,"Dinçer 40","-")</f>
        <v>-</v>
      </c>
      <c r="V413" s="1" t="str">
        <f>IF(COUNTIF('Dinçer Araçları - 100 Fiorino'!$A$2:$A$101,Table1[[#This Row],[Plaka]])&gt;0,"Dinçer 100","-")</f>
        <v>-</v>
      </c>
      <c r="W413" s="5" t="str">
        <f>IF(COUNTIF(Table3[PLAKA],Table1[[#This Row],[Plaka]])&gt;0,"Dinçer Motosiklet","-")</f>
        <v>-</v>
      </c>
    </row>
    <row r="414" spans="1:23" x14ac:dyDescent="0.2">
      <c r="A414" s="21" t="s">
        <v>5525</v>
      </c>
      <c r="B414" s="26" t="s">
        <v>5512</v>
      </c>
      <c r="C414" s="26" t="s">
        <v>5513</v>
      </c>
      <c r="D414" s="26" t="s">
        <v>23</v>
      </c>
      <c r="E414" s="10">
        <v>43840</v>
      </c>
      <c r="F414" s="10">
        <v>43840</v>
      </c>
      <c r="G414" s="26" t="s">
        <v>40</v>
      </c>
      <c r="H414" s="26" t="s">
        <v>24</v>
      </c>
      <c r="I414" s="26" t="s">
        <v>25</v>
      </c>
      <c r="J414" s="26" t="s">
        <v>26</v>
      </c>
      <c r="K414" s="26">
        <v>2019</v>
      </c>
      <c r="L414" s="26" t="s">
        <v>27</v>
      </c>
      <c r="M414" s="26" t="s">
        <v>28</v>
      </c>
      <c r="N414" s="26" t="s">
        <v>29</v>
      </c>
      <c r="O414" s="26" t="s">
        <v>5526</v>
      </c>
      <c r="P414" s="26" t="s">
        <v>5527</v>
      </c>
      <c r="Q414" s="29">
        <v>44865</v>
      </c>
      <c r="R414" s="26" t="s">
        <v>129</v>
      </c>
      <c r="S414" s="1">
        <v>525639</v>
      </c>
      <c r="T414" s="1" t="s">
        <v>5528</v>
      </c>
      <c r="U414" s="1" t="str">
        <f>IF(COUNTIF('Dinçer Araçları - 40 Fiorino'!$A$2:$A$41,Table1[[#This Row],[Plaka]])&gt;0,"Dinçer 40","-")</f>
        <v>-</v>
      </c>
      <c r="V414" s="1" t="str">
        <f>IF(COUNTIF('Dinçer Araçları - 100 Fiorino'!$A$2:$A$101,Table1[[#This Row],[Plaka]])&gt;0,"Dinçer 100","-")</f>
        <v>-</v>
      </c>
      <c r="W414" s="5" t="str">
        <f>IF(COUNTIF(Table3[PLAKA],Table1[[#This Row],[Plaka]])&gt;0,"Dinçer Motosiklet","-")</f>
        <v>-</v>
      </c>
    </row>
    <row r="415" spans="1:23" x14ac:dyDescent="0.2">
      <c r="A415" s="21" t="s">
        <v>6205</v>
      </c>
      <c r="B415" s="26" t="s">
        <v>6200</v>
      </c>
      <c r="C415" s="26" t="s">
        <v>6201</v>
      </c>
      <c r="D415" s="26" t="s">
        <v>23</v>
      </c>
      <c r="E415" s="10">
        <v>43840</v>
      </c>
      <c r="F415" s="10">
        <v>43840</v>
      </c>
      <c r="G415" s="26" t="s">
        <v>40</v>
      </c>
      <c r="H415" s="26" t="s">
        <v>24</v>
      </c>
      <c r="I415" s="26" t="s">
        <v>25</v>
      </c>
      <c r="J415" s="26" t="s">
        <v>26</v>
      </c>
      <c r="K415" s="26">
        <v>2019</v>
      </c>
      <c r="L415" s="26" t="s">
        <v>27</v>
      </c>
      <c r="M415" s="26" t="s">
        <v>28</v>
      </c>
      <c r="N415" s="26" t="s">
        <v>29</v>
      </c>
      <c r="O415" s="26" t="s">
        <v>6206</v>
      </c>
      <c r="P415" s="26" t="s">
        <v>6207</v>
      </c>
      <c r="Q415" s="29">
        <v>44865</v>
      </c>
      <c r="R415" s="26" t="s">
        <v>129</v>
      </c>
      <c r="S415" s="1">
        <v>525641</v>
      </c>
      <c r="T415" s="1" t="s">
        <v>6208</v>
      </c>
      <c r="U415" s="1" t="str">
        <f>IF(COUNTIF('Dinçer Araçları - 40 Fiorino'!$A$2:$A$41,Table1[[#This Row],[Plaka]])&gt;0,"Dinçer 40","-")</f>
        <v>-</v>
      </c>
      <c r="V415" s="1" t="str">
        <f>IF(COUNTIF('Dinçer Araçları - 100 Fiorino'!$A$2:$A$101,Table1[[#This Row],[Plaka]])&gt;0,"Dinçer 100","-")</f>
        <v>-</v>
      </c>
      <c r="W415" s="5" t="str">
        <f>IF(COUNTIF(Table3[PLAKA],Table1[[#This Row],[Plaka]])&gt;0,"Dinçer Motosiklet","-")</f>
        <v>-</v>
      </c>
    </row>
    <row r="416" spans="1:23" x14ac:dyDescent="0.2">
      <c r="A416" s="21" t="s">
        <v>5360</v>
      </c>
      <c r="B416" s="26" t="s">
        <v>5361</v>
      </c>
      <c r="C416" s="26" t="s">
        <v>5199</v>
      </c>
      <c r="D416" s="26" t="s">
        <v>23</v>
      </c>
      <c r="E416" s="10">
        <v>43840</v>
      </c>
      <c r="F416" s="10">
        <v>43840</v>
      </c>
      <c r="G416" s="26" t="s">
        <v>40</v>
      </c>
      <c r="H416" s="26" t="s">
        <v>24</v>
      </c>
      <c r="I416" s="26" t="s">
        <v>25</v>
      </c>
      <c r="J416" s="26" t="s">
        <v>26</v>
      </c>
      <c r="K416" s="26">
        <v>2019</v>
      </c>
      <c r="L416" s="26" t="s">
        <v>27</v>
      </c>
      <c r="M416" s="26" t="s">
        <v>28</v>
      </c>
      <c r="N416" s="26" t="s">
        <v>29</v>
      </c>
      <c r="O416" s="26" t="s">
        <v>7789</v>
      </c>
      <c r="P416" s="26" t="s">
        <v>5362</v>
      </c>
      <c r="Q416" s="29">
        <v>44865</v>
      </c>
      <c r="R416" s="26" t="s">
        <v>129</v>
      </c>
      <c r="S416" s="1">
        <v>525640</v>
      </c>
      <c r="T416" s="1" t="s">
        <v>5363</v>
      </c>
      <c r="U416" s="1" t="str">
        <f>IF(COUNTIF('Dinçer Araçları - 40 Fiorino'!$A$2:$A$41,Table1[[#This Row],[Plaka]])&gt;0,"Dinçer 40","-")</f>
        <v>-</v>
      </c>
      <c r="V416" s="1" t="str">
        <f>IF(COUNTIF('Dinçer Araçları - 100 Fiorino'!$A$2:$A$101,Table1[[#This Row],[Plaka]])&gt;0,"Dinçer 100","-")</f>
        <v>-</v>
      </c>
      <c r="W416" s="5" t="str">
        <f>IF(COUNTIF(Table3[PLAKA],Table1[[#This Row],[Plaka]])&gt;0,"Dinçer Motosiklet","-")</f>
        <v>-</v>
      </c>
    </row>
    <row r="417" spans="1:23" x14ac:dyDescent="0.2">
      <c r="A417" s="21" t="s">
        <v>5904</v>
      </c>
      <c r="B417" s="26" t="s">
        <v>5889</v>
      </c>
      <c r="C417" s="26" t="s">
        <v>5853</v>
      </c>
      <c r="D417" s="26" t="s">
        <v>23</v>
      </c>
      <c r="E417" s="10">
        <v>43840</v>
      </c>
      <c r="F417" s="10">
        <v>43840</v>
      </c>
      <c r="G417" s="26" t="s">
        <v>40</v>
      </c>
      <c r="H417" s="26" t="s">
        <v>24</v>
      </c>
      <c r="I417" s="26" t="s">
        <v>25</v>
      </c>
      <c r="J417" s="26" t="s">
        <v>26</v>
      </c>
      <c r="K417" s="26">
        <v>2019</v>
      </c>
      <c r="L417" s="26" t="s">
        <v>27</v>
      </c>
      <c r="M417" s="26" t="s">
        <v>28</v>
      </c>
      <c r="N417" s="26" t="s">
        <v>29</v>
      </c>
      <c r="O417" s="26" t="s">
        <v>5905</v>
      </c>
      <c r="P417" s="26" t="s">
        <v>5906</v>
      </c>
      <c r="Q417" s="29">
        <v>44865</v>
      </c>
      <c r="R417" s="26" t="s">
        <v>129</v>
      </c>
      <c r="S417" s="1">
        <v>525642</v>
      </c>
      <c r="T417" s="1" t="s">
        <v>7882</v>
      </c>
      <c r="U417" s="1" t="str">
        <f>IF(COUNTIF('Dinçer Araçları - 40 Fiorino'!$A$2:$A$41,Table1[[#This Row],[Plaka]])&gt;0,"Dinçer 40","-")</f>
        <v>-</v>
      </c>
      <c r="V417" s="1" t="str">
        <f>IF(COUNTIF('Dinçer Araçları - 100 Fiorino'!$A$2:$A$101,Table1[[#This Row],[Plaka]])&gt;0,"Dinçer 100","-")</f>
        <v>-</v>
      </c>
      <c r="W417" s="5" t="str">
        <f>IF(COUNTIF(Table3[PLAKA],Table1[[#This Row],[Plaka]])&gt;0,"Dinçer Motosiklet","-")</f>
        <v>-</v>
      </c>
    </row>
    <row r="418" spans="1:23" x14ac:dyDescent="0.2">
      <c r="A418" s="21" t="s">
        <v>6398</v>
      </c>
      <c r="B418" s="26" t="s">
        <v>6386</v>
      </c>
      <c r="C418" s="26" t="s">
        <v>6338</v>
      </c>
      <c r="D418" s="26" t="s">
        <v>23</v>
      </c>
      <c r="E418" s="10">
        <v>43585</v>
      </c>
      <c r="F418" s="10">
        <v>43585</v>
      </c>
      <c r="G418" s="26" t="s">
        <v>6338</v>
      </c>
      <c r="H418" s="26" t="s">
        <v>24</v>
      </c>
      <c r="I418" s="26" t="s">
        <v>25</v>
      </c>
      <c r="J418" s="26" t="s">
        <v>26</v>
      </c>
      <c r="K418" s="26">
        <v>2019</v>
      </c>
      <c r="L418" s="26" t="s">
        <v>27</v>
      </c>
      <c r="M418" s="26" t="s">
        <v>28</v>
      </c>
      <c r="N418" s="26" t="s">
        <v>29</v>
      </c>
      <c r="O418" s="26" t="s">
        <v>6399</v>
      </c>
      <c r="P418" s="26" t="s">
        <v>6400</v>
      </c>
      <c r="Q418" s="29">
        <v>44620</v>
      </c>
      <c r="R418" s="26" t="s">
        <v>112</v>
      </c>
      <c r="S418" s="1">
        <v>433285</v>
      </c>
      <c r="T418" s="1" t="s">
        <v>6401</v>
      </c>
      <c r="U418" s="1" t="str">
        <f>IF(COUNTIF('Dinçer Araçları - 40 Fiorino'!$A$2:$A$41,Table1[[#This Row],[Plaka]])&gt;0,"Dinçer 40","-")</f>
        <v>-</v>
      </c>
      <c r="V418" s="1" t="str">
        <f>IF(COUNTIF('Dinçer Araçları - 100 Fiorino'!$A$2:$A$101,Table1[[#This Row],[Plaka]])&gt;0,"Dinçer 100","-")</f>
        <v>-</v>
      </c>
      <c r="W418" s="5" t="str">
        <f>IF(COUNTIF(Table3[PLAKA],Table1[[#This Row],[Plaka]])&gt;0,"Dinçer Motosiklet","-")</f>
        <v>-</v>
      </c>
    </row>
    <row r="419" spans="1:23" x14ac:dyDescent="0.2">
      <c r="A419" s="21" t="s">
        <v>6402</v>
      </c>
      <c r="B419" s="26" t="s">
        <v>6386</v>
      </c>
      <c r="C419" s="26" t="s">
        <v>6338</v>
      </c>
      <c r="D419" s="26" t="s">
        <v>23</v>
      </c>
      <c r="E419" s="10">
        <v>43585</v>
      </c>
      <c r="F419" s="10">
        <v>43585</v>
      </c>
      <c r="G419" s="26" t="s">
        <v>6338</v>
      </c>
      <c r="H419" s="26" t="s">
        <v>24</v>
      </c>
      <c r="I419" s="26" t="s">
        <v>25</v>
      </c>
      <c r="J419" s="26" t="s">
        <v>26</v>
      </c>
      <c r="K419" s="26">
        <v>2019</v>
      </c>
      <c r="L419" s="26" t="s">
        <v>27</v>
      </c>
      <c r="M419" s="26" t="s">
        <v>28</v>
      </c>
      <c r="N419" s="26" t="s">
        <v>29</v>
      </c>
      <c r="O419" s="26" t="s">
        <v>6403</v>
      </c>
      <c r="P419" s="26" t="s">
        <v>6404</v>
      </c>
      <c r="Q419" s="29">
        <v>44620</v>
      </c>
      <c r="R419" s="26" t="s">
        <v>112</v>
      </c>
      <c r="S419" s="1">
        <v>433289</v>
      </c>
      <c r="T419" s="1" t="s">
        <v>6405</v>
      </c>
      <c r="U419" s="1" t="str">
        <f>IF(COUNTIF('Dinçer Araçları - 40 Fiorino'!$A$2:$A$41,Table1[[#This Row],[Plaka]])&gt;0,"Dinçer 40","-")</f>
        <v>-</v>
      </c>
      <c r="V419" s="1" t="str">
        <f>IF(COUNTIF('Dinçer Araçları - 100 Fiorino'!$A$2:$A$101,Table1[[#This Row],[Plaka]])&gt;0,"Dinçer 100","-")</f>
        <v>-</v>
      </c>
      <c r="W419" s="5" t="str">
        <f>IF(COUNTIF(Table3[PLAKA],Table1[[#This Row],[Plaka]])&gt;0,"Dinçer Motosiklet","-")</f>
        <v>-</v>
      </c>
    </row>
    <row r="420" spans="1:23" x14ac:dyDescent="0.2">
      <c r="A420" s="21" t="s">
        <v>6341</v>
      </c>
      <c r="B420" s="26" t="s">
        <v>6337</v>
      </c>
      <c r="C420" s="26" t="s">
        <v>6338</v>
      </c>
      <c r="D420" s="26" t="s">
        <v>23</v>
      </c>
      <c r="E420" s="10">
        <v>43585</v>
      </c>
      <c r="F420" s="10">
        <v>43585</v>
      </c>
      <c r="G420" s="26" t="s">
        <v>6338</v>
      </c>
      <c r="H420" s="26" t="s">
        <v>24</v>
      </c>
      <c r="I420" s="26" t="s">
        <v>25</v>
      </c>
      <c r="J420" s="26" t="s">
        <v>26</v>
      </c>
      <c r="K420" s="26">
        <v>2019</v>
      </c>
      <c r="L420" s="26" t="s">
        <v>27</v>
      </c>
      <c r="M420" s="26" t="s">
        <v>28</v>
      </c>
      <c r="N420" s="26" t="s">
        <v>29</v>
      </c>
      <c r="O420" s="26" t="s">
        <v>6342</v>
      </c>
      <c r="P420" s="26" t="s">
        <v>6343</v>
      </c>
      <c r="Q420" s="29">
        <v>44620</v>
      </c>
      <c r="R420" s="26" t="s">
        <v>112</v>
      </c>
      <c r="S420" s="1">
        <v>433309</v>
      </c>
      <c r="T420" s="1" t="s">
        <v>6344</v>
      </c>
      <c r="U420" s="1" t="str">
        <f>IF(COUNTIF('Dinçer Araçları - 40 Fiorino'!$A$2:$A$41,Table1[[#This Row],[Plaka]])&gt;0,"Dinçer 40","-")</f>
        <v>-</v>
      </c>
      <c r="V420" s="1" t="str">
        <f>IF(COUNTIF('Dinçer Araçları - 100 Fiorino'!$A$2:$A$101,Table1[[#This Row],[Plaka]])&gt;0,"Dinçer 100","-")</f>
        <v>-</v>
      </c>
      <c r="W420" s="5" t="str">
        <f>IF(COUNTIF(Table3[PLAKA],Table1[[#This Row],[Plaka]])&gt;0,"Dinçer Motosiklet","-")</f>
        <v>-</v>
      </c>
    </row>
    <row r="421" spans="1:23" x14ac:dyDescent="0.2">
      <c r="A421" s="21" t="s">
        <v>6406</v>
      </c>
      <c r="B421" s="26" t="s">
        <v>6386</v>
      </c>
      <c r="C421" s="26" t="s">
        <v>6338</v>
      </c>
      <c r="D421" s="26" t="s">
        <v>23</v>
      </c>
      <c r="E421" s="10">
        <v>43587</v>
      </c>
      <c r="F421" s="10">
        <v>43587</v>
      </c>
      <c r="G421" s="26" t="s">
        <v>6338</v>
      </c>
      <c r="H421" s="26" t="s">
        <v>24</v>
      </c>
      <c r="I421" s="26" t="s">
        <v>25</v>
      </c>
      <c r="J421" s="26" t="s">
        <v>26</v>
      </c>
      <c r="K421" s="26">
        <v>2019</v>
      </c>
      <c r="L421" s="26" t="s">
        <v>27</v>
      </c>
      <c r="M421" s="26" t="s">
        <v>28</v>
      </c>
      <c r="N421" s="26" t="s">
        <v>29</v>
      </c>
      <c r="O421" s="26" t="s">
        <v>6407</v>
      </c>
      <c r="P421" s="26" t="s">
        <v>6408</v>
      </c>
      <c r="Q421" s="29">
        <v>44620</v>
      </c>
      <c r="R421" s="26" t="s">
        <v>112</v>
      </c>
      <c r="S421" s="1">
        <v>433342</v>
      </c>
      <c r="T421" s="1" t="s">
        <v>6409</v>
      </c>
      <c r="U421" s="1" t="str">
        <f>IF(COUNTIF('Dinçer Araçları - 40 Fiorino'!$A$2:$A$41,Table1[[#This Row],[Plaka]])&gt;0,"Dinçer 40","-")</f>
        <v>-</v>
      </c>
      <c r="V421" s="1" t="str">
        <f>IF(COUNTIF('Dinçer Araçları - 100 Fiorino'!$A$2:$A$101,Table1[[#This Row],[Plaka]])&gt;0,"Dinçer 100","-")</f>
        <v>-</v>
      </c>
      <c r="W421" s="5" t="str">
        <f>IF(COUNTIF(Table3[PLAKA],Table1[[#This Row],[Plaka]])&gt;0,"Dinçer Motosiklet","-")</f>
        <v>-</v>
      </c>
    </row>
    <row r="422" spans="1:23" x14ac:dyDescent="0.2">
      <c r="A422" s="21" t="s">
        <v>6410</v>
      </c>
      <c r="B422" s="26" t="s">
        <v>6386</v>
      </c>
      <c r="C422" s="26" t="s">
        <v>6338</v>
      </c>
      <c r="D422" s="26" t="s">
        <v>23</v>
      </c>
      <c r="E422" s="10">
        <v>43587</v>
      </c>
      <c r="F422" s="10">
        <v>43587</v>
      </c>
      <c r="G422" s="26" t="s">
        <v>6338</v>
      </c>
      <c r="H422" s="26" t="s">
        <v>24</v>
      </c>
      <c r="I422" s="26" t="s">
        <v>25</v>
      </c>
      <c r="J422" s="26" t="s">
        <v>26</v>
      </c>
      <c r="K422" s="26">
        <v>2019</v>
      </c>
      <c r="L422" s="26" t="s">
        <v>27</v>
      </c>
      <c r="M422" s="26" t="s">
        <v>28</v>
      </c>
      <c r="N422" s="26" t="s">
        <v>29</v>
      </c>
      <c r="O422" s="26" t="s">
        <v>6411</v>
      </c>
      <c r="P422" s="26" t="s">
        <v>6412</v>
      </c>
      <c r="Q422" s="29">
        <v>44620</v>
      </c>
      <c r="R422" s="26" t="s">
        <v>112</v>
      </c>
      <c r="S422" s="1">
        <v>433338</v>
      </c>
      <c r="T422" s="1" t="s">
        <v>6413</v>
      </c>
      <c r="U422" s="1" t="str">
        <f>IF(COUNTIF('Dinçer Araçları - 40 Fiorino'!$A$2:$A$41,Table1[[#This Row],[Plaka]])&gt;0,"Dinçer 40","-")</f>
        <v>-</v>
      </c>
      <c r="V422" s="1" t="str">
        <f>IF(COUNTIF('Dinçer Araçları - 100 Fiorino'!$A$2:$A$101,Table1[[#This Row],[Plaka]])&gt;0,"Dinçer 100","-")</f>
        <v>-</v>
      </c>
      <c r="W422" s="5" t="str">
        <f>IF(COUNTIF(Table3[PLAKA],Table1[[#This Row],[Plaka]])&gt;0,"Dinçer Motosiklet","-")</f>
        <v>-</v>
      </c>
    </row>
    <row r="423" spans="1:23" x14ac:dyDescent="0.2">
      <c r="A423" s="21" t="s">
        <v>3439</v>
      </c>
      <c r="B423" s="26" t="s">
        <v>3421</v>
      </c>
      <c r="C423" s="26" t="s">
        <v>3422</v>
      </c>
      <c r="D423" s="26" t="s">
        <v>23</v>
      </c>
      <c r="E423" s="10">
        <v>43591</v>
      </c>
      <c r="F423" s="10">
        <v>43591</v>
      </c>
      <c r="G423" s="26" t="s">
        <v>3422</v>
      </c>
      <c r="H423" s="26" t="s">
        <v>24</v>
      </c>
      <c r="I423" s="26" t="s">
        <v>1156</v>
      </c>
      <c r="J423" s="26" t="s">
        <v>1157</v>
      </c>
      <c r="K423" s="26">
        <v>2019</v>
      </c>
      <c r="L423" s="26" t="s">
        <v>27</v>
      </c>
      <c r="M423" s="26" t="s">
        <v>28</v>
      </c>
      <c r="N423" s="26" t="s">
        <v>29</v>
      </c>
      <c r="O423" s="26" t="s">
        <v>3440</v>
      </c>
      <c r="P423" s="26" t="s">
        <v>3441</v>
      </c>
      <c r="Q423" s="29">
        <v>44624</v>
      </c>
      <c r="R423" s="26" t="s">
        <v>312</v>
      </c>
      <c r="S423" s="1">
        <v>247133</v>
      </c>
      <c r="T423" s="1" t="s">
        <v>3442</v>
      </c>
      <c r="U423" s="1" t="str">
        <f>IF(COUNTIF('Dinçer Araçları - 40 Fiorino'!$A$2:$A$41,Table1[[#This Row],[Plaka]])&gt;0,"Dinçer 40","-")</f>
        <v>-</v>
      </c>
      <c r="V423" s="1" t="str">
        <f>IF(COUNTIF('Dinçer Araçları - 100 Fiorino'!$A$2:$A$101,Table1[[#This Row],[Plaka]])&gt;0,"Dinçer 100","-")</f>
        <v>-</v>
      </c>
      <c r="W423" s="5" t="str">
        <f>IF(COUNTIF(Table3[PLAKA],Table1[[#This Row],[Plaka]])&gt;0,"Dinçer Motosiklet","-")</f>
        <v>-</v>
      </c>
    </row>
    <row r="424" spans="1:23" x14ac:dyDescent="0.2">
      <c r="A424" s="21" t="s">
        <v>1191</v>
      </c>
      <c r="B424" s="26" t="s">
        <v>1188</v>
      </c>
      <c r="C424" s="26" t="s">
        <v>1155</v>
      </c>
      <c r="D424" s="26" t="s">
        <v>23</v>
      </c>
      <c r="E424" s="10">
        <v>43608</v>
      </c>
      <c r="F424" s="10">
        <v>43608</v>
      </c>
      <c r="G424" s="26" t="s">
        <v>1155</v>
      </c>
      <c r="H424" s="26" t="s">
        <v>24</v>
      </c>
      <c r="I424" s="26" t="s">
        <v>25</v>
      </c>
      <c r="J424" s="26" t="s">
        <v>26</v>
      </c>
      <c r="K424" s="26">
        <v>2019</v>
      </c>
      <c r="L424" s="26" t="s">
        <v>27</v>
      </c>
      <c r="M424" s="26" t="s">
        <v>28</v>
      </c>
      <c r="N424" s="26" t="s">
        <v>29</v>
      </c>
      <c r="O424" s="26" t="s">
        <v>1192</v>
      </c>
      <c r="P424" s="26" t="s">
        <v>1193</v>
      </c>
      <c r="Q424" s="29">
        <v>44620</v>
      </c>
      <c r="R424" s="26" t="s">
        <v>112</v>
      </c>
      <c r="S424" s="1">
        <v>433917</v>
      </c>
      <c r="T424" s="1" t="s">
        <v>1194</v>
      </c>
      <c r="U424" s="1" t="str">
        <f>IF(COUNTIF('Dinçer Araçları - 40 Fiorino'!$A$2:$A$41,Table1[[#This Row],[Plaka]])&gt;0,"Dinçer 40","-")</f>
        <v>-</v>
      </c>
      <c r="V424" s="1" t="str">
        <f>IF(COUNTIF('Dinçer Araçları - 100 Fiorino'!$A$2:$A$101,Table1[[#This Row],[Plaka]])&gt;0,"Dinçer 100","-")</f>
        <v>-</v>
      </c>
      <c r="W424" s="5" t="str">
        <f>IF(COUNTIF(Table3[PLAKA],Table1[[#This Row],[Plaka]])&gt;0,"Dinçer Motosiklet","-")</f>
        <v>-</v>
      </c>
    </row>
    <row r="425" spans="1:23" x14ac:dyDescent="0.2">
      <c r="A425" s="21" t="s">
        <v>1195</v>
      </c>
      <c r="B425" s="26" t="s">
        <v>1188</v>
      </c>
      <c r="C425" s="26" t="s">
        <v>1155</v>
      </c>
      <c r="D425" s="26" t="s">
        <v>23</v>
      </c>
      <c r="E425" s="10">
        <v>43608</v>
      </c>
      <c r="F425" s="10">
        <v>43608</v>
      </c>
      <c r="G425" s="26" t="s">
        <v>1155</v>
      </c>
      <c r="H425" s="26" t="s">
        <v>24</v>
      </c>
      <c r="I425" s="26" t="s">
        <v>25</v>
      </c>
      <c r="J425" s="26" t="s">
        <v>26</v>
      </c>
      <c r="K425" s="26">
        <v>2019</v>
      </c>
      <c r="L425" s="26" t="s">
        <v>27</v>
      </c>
      <c r="M425" s="26" t="s">
        <v>28</v>
      </c>
      <c r="N425" s="26" t="s">
        <v>29</v>
      </c>
      <c r="O425" s="26" t="s">
        <v>1196</v>
      </c>
      <c r="P425" s="26" t="s">
        <v>1197</v>
      </c>
      <c r="Q425" s="29">
        <v>44627</v>
      </c>
      <c r="R425" s="26" t="s">
        <v>112</v>
      </c>
      <c r="S425" s="1">
        <v>434657</v>
      </c>
      <c r="T425" s="1" t="s">
        <v>1198</v>
      </c>
      <c r="U425" s="1" t="str">
        <f>IF(COUNTIF('Dinçer Araçları - 40 Fiorino'!$A$2:$A$41,Table1[[#This Row],[Plaka]])&gt;0,"Dinçer 40","-")</f>
        <v>-</v>
      </c>
      <c r="V425" s="1" t="str">
        <f>IF(COUNTIF('Dinçer Araçları - 100 Fiorino'!$A$2:$A$101,Table1[[#This Row],[Plaka]])&gt;0,"Dinçer 100","-")</f>
        <v>-</v>
      </c>
      <c r="W425" s="5" t="str">
        <f>IF(COUNTIF(Table3[PLAKA],Table1[[#This Row],[Plaka]])&gt;0,"Dinçer Motosiklet","-")</f>
        <v>-</v>
      </c>
    </row>
    <row r="426" spans="1:23" x14ac:dyDescent="0.2">
      <c r="A426" s="21" t="s">
        <v>1199</v>
      </c>
      <c r="B426" s="26" t="s">
        <v>1188</v>
      </c>
      <c r="C426" s="26" t="s">
        <v>1155</v>
      </c>
      <c r="D426" s="26" t="s">
        <v>23</v>
      </c>
      <c r="E426" s="10">
        <v>43608</v>
      </c>
      <c r="F426" s="10">
        <v>43608</v>
      </c>
      <c r="G426" s="26" t="s">
        <v>1155</v>
      </c>
      <c r="H426" s="26" t="s">
        <v>24</v>
      </c>
      <c r="I426" s="26" t="s">
        <v>25</v>
      </c>
      <c r="J426" s="26" t="s">
        <v>26</v>
      </c>
      <c r="K426" s="26">
        <v>2019</v>
      </c>
      <c r="L426" s="26" t="s">
        <v>27</v>
      </c>
      <c r="M426" s="26" t="s">
        <v>28</v>
      </c>
      <c r="N426" s="26" t="s">
        <v>29</v>
      </c>
      <c r="O426" s="26" t="s">
        <v>1200</v>
      </c>
      <c r="P426" s="26" t="s">
        <v>1201</v>
      </c>
      <c r="Q426" s="29">
        <v>44620</v>
      </c>
      <c r="R426" s="26" t="s">
        <v>112</v>
      </c>
      <c r="S426" s="1">
        <v>433916</v>
      </c>
      <c r="T426" s="1" t="s">
        <v>1202</v>
      </c>
      <c r="U426" s="1" t="str">
        <f>IF(COUNTIF('Dinçer Araçları - 40 Fiorino'!$A$2:$A$41,Table1[[#This Row],[Plaka]])&gt;0,"Dinçer 40","-")</f>
        <v>-</v>
      </c>
      <c r="V426" s="1" t="str">
        <f>IF(COUNTIF('Dinçer Araçları - 100 Fiorino'!$A$2:$A$101,Table1[[#This Row],[Plaka]])&gt;0,"Dinçer 100","-")</f>
        <v>-</v>
      </c>
      <c r="W426" s="5" t="str">
        <f>IF(COUNTIF(Table3[PLAKA],Table1[[#This Row],[Plaka]])&gt;0,"Dinçer Motosiklet","-")</f>
        <v>-</v>
      </c>
    </row>
    <row r="427" spans="1:23" x14ac:dyDescent="0.2">
      <c r="A427" s="21" t="s">
        <v>1203</v>
      </c>
      <c r="B427" s="26" t="s">
        <v>1188</v>
      </c>
      <c r="C427" s="26" t="s">
        <v>1155</v>
      </c>
      <c r="D427" s="26" t="s">
        <v>23</v>
      </c>
      <c r="E427" s="10">
        <v>43608</v>
      </c>
      <c r="F427" s="10">
        <v>43608</v>
      </c>
      <c r="G427" s="26" t="s">
        <v>1155</v>
      </c>
      <c r="H427" s="26" t="s">
        <v>24</v>
      </c>
      <c r="I427" s="26" t="s">
        <v>25</v>
      </c>
      <c r="J427" s="26" t="s">
        <v>26</v>
      </c>
      <c r="K427" s="26">
        <v>2019</v>
      </c>
      <c r="L427" s="26" t="s">
        <v>27</v>
      </c>
      <c r="M427" s="26" t="s">
        <v>28</v>
      </c>
      <c r="N427" s="26" t="s">
        <v>29</v>
      </c>
      <c r="O427" s="26" t="s">
        <v>1204</v>
      </c>
      <c r="P427" s="26" t="s">
        <v>1205</v>
      </c>
      <c r="Q427" s="29">
        <v>44620</v>
      </c>
      <c r="R427" s="26" t="s">
        <v>112</v>
      </c>
      <c r="S427" s="1">
        <v>433913</v>
      </c>
      <c r="T427" s="1" t="s">
        <v>1206</v>
      </c>
      <c r="U427" s="1" t="str">
        <f>IF(COUNTIF('Dinçer Araçları - 40 Fiorino'!$A$2:$A$41,Table1[[#This Row],[Plaka]])&gt;0,"Dinçer 40","-")</f>
        <v>-</v>
      </c>
      <c r="V427" s="1" t="str">
        <f>IF(COUNTIF('Dinçer Araçları - 100 Fiorino'!$A$2:$A$101,Table1[[#This Row],[Plaka]])&gt;0,"Dinçer 100","-")</f>
        <v>-</v>
      </c>
      <c r="W427" s="5" t="str">
        <f>IF(COUNTIF(Table3[PLAKA],Table1[[#This Row],[Plaka]])&gt;0,"Dinçer Motosiklet","-")</f>
        <v>-</v>
      </c>
    </row>
    <row r="428" spans="1:23" x14ac:dyDescent="0.2">
      <c r="A428" s="21" t="s">
        <v>1207</v>
      </c>
      <c r="B428" s="26" t="s">
        <v>1188</v>
      </c>
      <c r="C428" s="26" t="s">
        <v>1155</v>
      </c>
      <c r="D428" s="26" t="s">
        <v>23</v>
      </c>
      <c r="E428" s="10">
        <v>43609</v>
      </c>
      <c r="F428" s="10">
        <v>43609</v>
      </c>
      <c r="G428" s="26" t="s">
        <v>1155</v>
      </c>
      <c r="H428" s="26" t="s">
        <v>24</v>
      </c>
      <c r="I428" s="26" t="s">
        <v>25</v>
      </c>
      <c r="J428" s="26" t="s">
        <v>26</v>
      </c>
      <c r="K428" s="26">
        <v>2019</v>
      </c>
      <c r="L428" s="26" t="s">
        <v>27</v>
      </c>
      <c r="M428" s="26" t="s">
        <v>28</v>
      </c>
      <c r="N428" s="26" t="s">
        <v>29</v>
      </c>
      <c r="O428" s="26" t="s">
        <v>1208</v>
      </c>
      <c r="P428" s="26" t="s">
        <v>1209</v>
      </c>
      <c r="Q428" s="29">
        <v>44620</v>
      </c>
      <c r="R428" s="26" t="s">
        <v>112</v>
      </c>
      <c r="S428" s="1">
        <v>433938</v>
      </c>
      <c r="T428" s="1" t="s">
        <v>1210</v>
      </c>
      <c r="U428" s="1" t="str">
        <f>IF(COUNTIF('Dinçer Araçları - 40 Fiorino'!$A$2:$A$41,Table1[[#This Row],[Plaka]])&gt;0,"Dinçer 40","-")</f>
        <v>-</v>
      </c>
      <c r="V428" s="1" t="str">
        <f>IF(COUNTIF('Dinçer Araçları - 100 Fiorino'!$A$2:$A$101,Table1[[#This Row],[Plaka]])&gt;0,"Dinçer 100","-")</f>
        <v>-</v>
      </c>
      <c r="W428" s="5" t="str">
        <f>IF(COUNTIF(Table3[PLAKA],Table1[[#This Row],[Plaka]])&gt;0,"Dinçer Motosiklet","-")</f>
        <v>-</v>
      </c>
    </row>
    <row r="429" spans="1:23" x14ac:dyDescent="0.2">
      <c r="A429" s="21" t="s">
        <v>6296</v>
      </c>
      <c r="B429" s="26" t="s">
        <v>6288</v>
      </c>
      <c r="C429" s="26" t="s">
        <v>6247</v>
      </c>
      <c r="D429" s="26" t="s">
        <v>23</v>
      </c>
      <c r="E429" s="10">
        <v>43717</v>
      </c>
      <c r="F429" s="10">
        <v>43763</v>
      </c>
      <c r="G429" s="26" t="s">
        <v>6247</v>
      </c>
      <c r="H429" s="26" t="s">
        <v>24</v>
      </c>
      <c r="I429" s="26" t="s">
        <v>25</v>
      </c>
      <c r="J429" s="26" t="s">
        <v>26</v>
      </c>
      <c r="K429" s="26">
        <v>2019</v>
      </c>
      <c r="L429" s="26" t="s">
        <v>27</v>
      </c>
      <c r="M429" s="26" t="s">
        <v>28</v>
      </c>
      <c r="N429" s="26" t="s">
        <v>29</v>
      </c>
      <c r="O429" s="26" t="s">
        <v>6297</v>
      </c>
      <c r="P429" s="26" t="s">
        <v>6298</v>
      </c>
      <c r="Q429" s="29">
        <v>44755</v>
      </c>
      <c r="R429" s="26" t="s">
        <v>213</v>
      </c>
      <c r="S429" s="1">
        <v>684253</v>
      </c>
      <c r="T429" s="1" t="s">
        <v>6299</v>
      </c>
      <c r="U429" s="1" t="str">
        <f>IF(COUNTIF('Dinçer Araçları - 40 Fiorino'!$A$2:$A$41,Table1[[#This Row],[Plaka]])&gt;0,"Dinçer 40","-")</f>
        <v>-</v>
      </c>
      <c r="V429" s="1" t="str">
        <f>IF(COUNTIF('Dinçer Araçları - 100 Fiorino'!$A$2:$A$101,Table1[[#This Row],[Plaka]])&gt;0,"Dinçer 100","-")</f>
        <v>-</v>
      </c>
      <c r="W429" s="5" t="str">
        <f>IF(COUNTIF(Table3[PLAKA],Table1[[#This Row],[Plaka]])&gt;0,"Dinçer Motosiklet","-")</f>
        <v>-</v>
      </c>
    </row>
    <row r="430" spans="1:23" x14ac:dyDescent="0.2">
      <c r="A430" s="21" t="s">
        <v>1235</v>
      </c>
      <c r="B430" s="26" t="s">
        <v>1188</v>
      </c>
      <c r="C430" s="26" t="s">
        <v>1155</v>
      </c>
      <c r="D430" s="26" t="s">
        <v>23</v>
      </c>
      <c r="E430" s="10">
        <v>43608</v>
      </c>
      <c r="F430" s="10">
        <v>43642</v>
      </c>
      <c r="G430" s="26" t="s">
        <v>1155</v>
      </c>
      <c r="H430" s="26" t="s">
        <v>24</v>
      </c>
      <c r="I430" s="26" t="s">
        <v>25</v>
      </c>
      <c r="J430" s="26" t="s">
        <v>26</v>
      </c>
      <c r="K430" s="26">
        <v>2019</v>
      </c>
      <c r="L430" s="26" t="s">
        <v>27</v>
      </c>
      <c r="M430" s="26" t="s">
        <v>28</v>
      </c>
      <c r="N430" s="26" t="s">
        <v>29</v>
      </c>
      <c r="O430" s="26" t="s">
        <v>1236</v>
      </c>
      <c r="P430" s="26" t="s">
        <v>1237</v>
      </c>
      <c r="Q430" s="29">
        <v>44620</v>
      </c>
      <c r="R430" s="26" t="s">
        <v>986</v>
      </c>
      <c r="S430" s="1">
        <v>747316</v>
      </c>
      <c r="T430" s="1" t="s">
        <v>1238</v>
      </c>
      <c r="U430" s="1" t="str">
        <f>IF(COUNTIF('Dinçer Araçları - 40 Fiorino'!$A$2:$A$41,Table1[[#This Row],[Plaka]])&gt;0,"Dinçer 40","-")</f>
        <v>-</v>
      </c>
      <c r="V430" s="1" t="str">
        <f>IF(COUNTIF('Dinçer Araçları - 100 Fiorino'!$A$2:$A$101,Table1[[#This Row],[Plaka]])&gt;0,"Dinçer 100","-")</f>
        <v>-</v>
      </c>
      <c r="W430" s="5" t="str">
        <f>IF(COUNTIF(Table3[PLAKA],Table1[[#This Row],[Plaka]])&gt;0,"Dinçer Motosiklet","-")</f>
        <v>-</v>
      </c>
    </row>
    <row r="431" spans="1:23" x14ac:dyDescent="0.2">
      <c r="A431" s="21" t="s">
        <v>6251</v>
      </c>
      <c r="B431" s="26" t="s">
        <v>6246</v>
      </c>
      <c r="C431" s="26" t="s">
        <v>6247</v>
      </c>
      <c r="D431" s="26" t="s">
        <v>23</v>
      </c>
      <c r="E431" s="10">
        <v>43651</v>
      </c>
      <c r="F431" s="10">
        <v>43763</v>
      </c>
      <c r="G431" s="26" t="s">
        <v>6247</v>
      </c>
      <c r="H431" s="26" t="s">
        <v>24</v>
      </c>
      <c r="I431" s="26" t="s">
        <v>1156</v>
      </c>
      <c r="J431" s="26" t="s">
        <v>1157</v>
      </c>
      <c r="K431" s="26">
        <v>2019</v>
      </c>
      <c r="L431" s="26" t="s">
        <v>27</v>
      </c>
      <c r="M431" s="26" t="s">
        <v>28</v>
      </c>
      <c r="N431" s="26" t="s">
        <v>29</v>
      </c>
      <c r="O431" s="26" t="s">
        <v>6252</v>
      </c>
      <c r="P431" s="26" t="s">
        <v>6253</v>
      </c>
      <c r="Q431" s="29">
        <v>44680</v>
      </c>
      <c r="R431" s="26" t="s">
        <v>213</v>
      </c>
      <c r="S431" s="1">
        <v>684254</v>
      </c>
      <c r="T431" s="1" t="s">
        <v>6254</v>
      </c>
      <c r="U431" s="1" t="str">
        <f>IF(COUNTIF('Dinçer Araçları - 40 Fiorino'!$A$2:$A$41,Table1[[#This Row],[Plaka]])&gt;0,"Dinçer 40","-")</f>
        <v>-</v>
      </c>
      <c r="V431" s="1" t="str">
        <f>IF(COUNTIF('Dinçer Araçları - 100 Fiorino'!$A$2:$A$101,Table1[[#This Row],[Plaka]])&gt;0,"Dinçer 100","-")</f>
        <v>-</v>
      </c>
      <c r="W431" s="5" t="str">
        <f>IF(COUNTIF(Table3[PLAKA],Table1[[#This Row],[Plaka]])&gt;0,"Dinçer Motosiklet","-")</f>
        <v>-</v>
      </c>
    </row>
    <row r="432" spans="1:23" x14ac:dyDescent="0.2">
      <c r="A432" s="21" t="s">
        <v>5611</v>
      </c>
      <c r="B432" s="26" t="s">
        <v>5574</v>
      </c>
      <c r="C432" s="26" t="s">
        <v>5575</v>
      </c>
      <c r="D432" s="26" t="s">
        <v>23</v>
      </c>
      <c r="E432" s="10">
        <v>43651</v>
      </c>
      <c r="F432" s="10">
        <v>43782</v>
      </c>
      <c r="G432" s="26" t="s">
        <v>5575</v>
      </c>
      <c r="H432" s="26" t="s">
        <v>24</v>
      </c>
      <c r="I432" s="26" t="s">
        <v>1156</v>
      </c>
      <c r="J432" s="26" t="s">
        <v>1157</v>
      </c>
      <c r="K432" s="26">
        <v>2019</v>
      </c>
      <c r="L432" s="26" t="s">
        <v>27</v>
      </c>
      <c r="M432" s="26" t="s">
        <v>28</v>
      </c>
      <c r="N432" s="26" t="s">
        <v>29</v>
      </c>
      <c r="O432" s="26" t="s">
        <v>5612</v>
      </c>
      <c r="P432" s="26" t="s">
        <v>5613</v>
      </c>
      <c r="Q432" s="29">
        <v>44680</v>
      </c>
      <c r="R432" s="26" t="s">
        <v>213</v>
      </c>
      <c r="S432" s="1">
        <v>685199</v>
      </c>
      <c r="T432" s="1" t="s">
        <v>5614</v>
      </c>
      <c r="U432" s="1" t="str">
        <f>IF(COUNTIF('Dinçer Araçları - 40 Fiorino'!$A$2:$A$41,Table1[[#This Row],[Plaka]])&gt;0,"Dinçer 40","-")</f>
        <v>-</v>
      </c>
      <c r="V432" s="1" t="str">
        <f>IF(COUNTIF('Dinçer Araçları - 100 Fiorino'!$A$2:$A$101,Table1[[#This Row],[Plaka]])&gt;0,"Dinçer 100","-")</f>
        <v>-</v>
      </c>
      <c r="W432" s="5" t="str">
        <f>IF(COUNTIF(Table3[PLAKA],Table1[[#This Row],[Plaka]])&gt;0,"Dinçer Motosiklet","-")</f>
        <v>-</v>
      </c>
    </row>
    <row r="433" spans="1:23" x14ac:dyDescent="0.2">
      <c r="A433" s="21" t="s">
        <v>5293</v>
      </c>
      <c r="B433" s="26" t="s">
        <v>5294</v>
      </c>
      <c r="C433" s="26" t="s">
        <v>5199</v>
      </c>
      <c r="D433" s="26" t="s">
        <v>23</v>
      </c>
      <c r="E433" s="10">
        <v>43651</v>
      </c>
      <c r="F433" s="10">
        <v>43782</v>
      </c>
      <c r="G433" s="26" t="s">
        <v>5199</v>
      </c>
      <c r="H433" s="26" t="s">
        <v>24</v>
      </c>
      <c r="I433" s="26" t="s">
        <v>1156</v>
      </c>
      <c r="J433" s="26" t="s">
        <v>1157</v>
      </c>
      <c r="K433" s="26">
        <v>2019</v>
      </c>
      <c r="L433" s="26" t="s">
        <v>27</v>
      </c>
      <c r="M433" s="26" t="s">
        <v>28</v>
      </c>
      <c r="N433" s="26" t="s">
        <v>29</v>
      </c>
      <c r="O433" s="26" t="s">
        <v>5295</v>
      </c>
      <c r="P433" s="26" t="s">
        <v>5296</v>
      </c>
      <c r="Q433" s="29">
        <v>44680</v>
      </c>
      <c r="R433" s="26" t="s">
        <v>213</v>
      </c>
      <c r="S433" s="1">
        <v>685222</v>
      </c>
      <c r="T433" s="1" t="s">
        <v>5297</v>
      </c>
      <c r="U433" s="1" t="str">
        <f>IF(COUNTIF('Dinçer Araçları - 40 Fiorino'!$A$2:$A$41,Table1[[#This Row],[Plaka]])&gt;0,"Dinçer 40","-")</f>
        <v>-</v>
      </c>
      <c r="V433" s="1" t="str">
        <f>IF(COUNTIF('Dinçer Araçları - 100 Fiorino'!$A$2:$A$101,Table1[[#This Row],[Plaka]])&gt;0,"Dinçer 100","-")</f>
        <v>-</v>
      </c>
      <c r="W433" s="5" t="str">
        <f>IF(COUNTIF(Table3[PLAKA],Table1[[#This Row],[Plaka]])&gt;0,"Dinçer Motosiklet","-")</f>
        <v>-</v>
      </c>
    </row>
    <row r="434" spans="1:23" x14ac:dyDescent="0.2">
      <c r="A434" s="21" t="s">
        <v>3173</v>
      </c>
      <c r="B434" s="26" t="s">
        <v>3174</v>
      </c>
      <c r="C434" s="26" t="s">
        <v>3175</v>
      </c>
      <c r="D434" s="26" t="s">
        <v>23</v>
      </c>
      <c r="E434" s="10">
        <v>43651</v>
      </c>
      <c r="F434" s="10">
        <v>43826</v>
      </c>
      <c r="G434" s="26" t="s">
        <v>3175</v>
      </c>
      <c r="H434" s="26" t="s">
        <v>24</v>
      </c>
      <c r="I434" s="26" t="s">
        <v>1156</v>
      </c>
      <c r="J434" s="26" t="s">
        <v>1157</v>
      </c>
      <c r="K434" s="26">
        <v>2019</v>
      </c>
      <c r="L434" s="26" t="s">
        <v>27</v>
      </c>
      <c r="M434" s="26" t="s">
        <v>28</v>
      </c>
      <c r="N434" s="26" t="s">
        <v>29</v>
      </c>
      <c r="O434" s="26" t="s">
        <v>3176</v>
      </c>
      <c r="P434" s="26" t="s">
        <v>3177</v>
      </c>
      <c r="Q434" s="29">
        <v>44680</v>
      </c>
      <c r="R434" s="26" t="s">
        <v>32</v>
      </c>
      <c r="S434" s="1">
        <v>990325</v>
      </c>
      <c r="T434" s="1" t="s">
        <v>3178</v>
      </c>
      <c r="U434" s="1" t="str">
        <f>IF(COUNTIF('Dinçer Araçları - 40 Fiorino'!$A$2:$A$41,Table1[[#This Row],[Plaka]])&gt;0,"Dinçer 40","-")</f>
        <v>-</v>
      </c>
      <c r="V434" s="1" t="str">
        <f>IF(COUNTIF('Dinçer Araçları - 100 Fiorino'!$A$2:$A$101,Table1[[#This Row],[Plaka]])&gt;0,"Dinçer 100","-")</f>
        <v>-</v>
      </c>
      <c r="W434" s="5" t="str">
        <f>IF(COUNTIF(Table3[PLAKA],Table1[[#This Row],[Plaka]])&gt;0,"Dinçer Motosiklet","-")</f>
        <v>-</v>
      </c>
    </row>
    <row r="435" spans="1:23" x14ac:dyDescent="0.2">
      <c r="A435" s="21" t="s">
        <v>5615</v>
      </c>
      <c r="B435" s="26" t="s">
        <v>5574</v>
      </c>
      <c r="C435" s="26" t="s">
        <v>5575</v>
      </c>
      <c r="D435" s="26" t="s">
        <v>23</v>
      </c>
      <c r="E435" s="10">
        <v>43651</v>
      </c>
      <c r="F435" s="10">
        <v>43782</v>
      </c>
      <c r="G435" s="26" t="s">
        <v>5575</v>
      </c>
      <c r="H435" s="26" t="s">
        <v>24</v>
      </c>
      <c r="I435" s="26" t="s">
        <v>1156</v>
      </c>
      <c r="J435" s="26" t="s">
        <v>1157</v>
      </c>
      <c r="K435" s="26">
        <v>2019</v>
      </c>
      <c r="L435" s="26" t="s">
        <v>27</v>
      </c>
      <c r="M435" s="26" t="s">
        <v>28</v>
      </c>
      <c r="N435" s="26" t="s">
        <v>29</v>
      </c>
      <c r="O435" s="26" t="s">
        <v>5616</v>
      </c>
      <c r="P435" s="26" t="s">
        <v>5617</v>
      </c>
      <c r="Q435" s="29">
        <v>44680</v>
      </c>
      <c r="R435" s="26" t="s">
        <v>213</v>
      </c>
      <c r="S435" s="1">
        <v>685179</v>
      </c>
      <c r="T435" s="1" t="s">
        <v>5618</v>
      </c>
      <c r="U435" s="1" t="str">
        <f>IF(COUNTIF('Dinçer Araçları - 40 Fiorino'!$A$2:$A$41,Table1[[#This Row],[Plaka]])&gt;0,"Dinçer 40","-")</f>
        <v>-</v>
      </c>
      <c r="V435" s="1" t="str">
        <f>IF(COUNTIF('Dinçer Araçları - 100 Fiorino'!$A$2:$A$101,Table1[[#This Row],[Plaka]])&gt;0,"Dinçer 100","-")</f>
        <v>-</v>
      </c>
      <c r="W435" s="5" t="str">
        <f>IF(COUNTIF(Table3[PLAKA],Table1[[#This Row],[Plaka]])&gt;0,"Dinçer Motosiklet","-")</f>
        <v>-</v>
      </c>
    </row>
    <row r="436" spans="1:23" x14ac:dyDescent="0.2">
      <c r="A436" s="21" t="s">
        <v>5298</v>
      </c>
      <c r="B436" s="26" t="s">
        <v>5294</v>
      </c>
      <c r="C436" s="26" t="s">
        <v>5199</v>
      </c>
      <c r="D436" s="26" t="s">
        <v>23</v>
      </c>
      <c r="E436" s="10">
        <v>43651</v>
      </c>
      <c r="F436" s="10">
        <v>43782</v>
      </c>
      <c r="G436" s="26" t="s">
        <v>5199</v>
      </c>
      <c r="H436" s="26" t="s">
        <v>24</v>
      </c>
      <c r="I436" s="26" t="s">
        <v>1156</v>
      </c>
      <c r="J436" s="26" t="s">
        <v>1157</v>
      </c>
      <c r="K436" s="26">
        <v>2019</v>
      </c>
      <c r="L436" s="26" t="s">
        <v>27</v>
      </c>
      <c r="M436" s="26" t="s">
        <v>28</v>
      </c>
      <c r="N436" s="26" t="s">
        <v>29</v>
      </c>
      <c r="O436" s="26" t="s">
        <v>5299</v>
      </c>
      <c r="P436" s="26" t="s">
        <v>5300</v>
      </c>
      <c r="Q436" s="29">
        <v>44680</v>
      </c>
      <c r="R436" s="26" t="s">
        <v>213</v>
      </c>
      <c r="S436" s="1">
        <v>685224</v>
      </c>
      <c r="T436" s="1" t="s">
        <v>5301</v>
      </c>
      <c r="U436" s="1" t="str">
        <f>IF(COUNTIF('Dinçer Araçları - 40 Fiorino'!$A$2:$A$41,Table1[[#This Row],[Plaka]])&gt;0,"Dinçer 40","-")</f>
        <v>-</v>
      </c>
      <c r="V436" s="1" t="str">
        <f>IF(COUNTIF('Dinçer Araçları - 100 Fiorino'!$A$2:$A$101,Table1[[#This Row],[Plaka]])&gt;0,"Dinçer 100","-")</f>
        <v>-</v>
      </c>
      <c r="W436" s="5" t="str">
        <f>IF(COUNTIF(Table3[PLAKA],Table1[[#This Row],[Plaka]])&gt;0,"Dinçer Motosiklet","-")</f>
        <v>-</v>
      </c>
    </row>
    <row r="437" spans="1:23" x14ac:dyDescent="0.2">
      <c r="A437" s="21" t="s">
        <v>5330</v>
      </c>
      <c r="B437" s="26" t="s">
        <v>5331</v>
      </c>
      <c r="C437" s="26" t="s">
        <v>5199</v>
      </c>
      <c r="D437" s="26" t="s">
        <v>23</v>
      </c>
      <c r="E437" s="10">
        <v>43651</v>
      </c>
      <c r="F437" s="10">
        <v>43782</v>
      </c>
      <c r="G437" s="26" t="s">
        <v>5199</v>
      </c>
      <c r="H437" s="26" t="s">
        <v>24</v>
      </c>
      <c r="I437" s="26" t="s">
        <v>1156</v>
      </c>
      <c r="J437" s="26" t="s">
        <v>1157</v>
      </c>
      <c r="K437" s="26">
        <v>2019</v>
      </c>
      <c r="L437" s="26" t="s">
        <v>27</v>
      </c>
      <c r="M437" s="26" t="s">
        <v>28</v>
      </c>
      <c r="N437" s="26" t="s">
        <v>29</v>
      </c>
      <c r="O437" s="26" t="s">
        <v>5332</v>
      </c>
      <c r="P437" s="26" t="s">
        <v>5333</v>
      </c>
      <c r="Q437" s="29">
        <v>44680</v>
      </c>
      <c r="R437" s="26" t="s">
        <v>213</v>
      </c>
      <c r="S437" s="1">
        <v>685234</v>
      </c>
      <c r="T437" s="1" t="s">
        <v>5334</v>
      </c>
      <c r="U437" s="1" t="str">
        <f>IF(COUNTIF('Dinçer Araçları - 40 Fiorino'!$A$2:$A$41,Table1[[#This Row],[Plaka]])&gt;0,"Dinçer 40","-")</f>
        <v>-</v>
      </c>
      <c r="V437" s="1" t="str">
        <f>IF(COUNTIF('Dinçer Araçları - 100 Fiorino'!$A$2:$A$101,Table1[[#This Row],[Plaka]])&gt;0,"Dinçer 100","-")</f>
        <v>-</v>
      </c>
      <c r="W437" s="5" t="str">
        <f>IF(COUNTIF(Table3[PLAKA],Table1[[#This Row],[Plaka]])&gt;0,"Dinçer Motosiklet","-")</f>
        <v>-</v>
      </c>
    </row>
    <row r="438" spans="1:23" x14ac:dyDescent="0.2">
      <c r="A438" s="21" t="s">
        <v>5444</v>
      </c>
      <c r="B438" s="26" t="s">
        <v>5439</v>
      </c>
      <c r="C438" s="26" t="s">
        <v>5440</v>
      </c>
      <c r="D438" s="26" t="s">
        <v>23</v>
      </c>
      <c r="E438" s="10">
        <v>43651</v>
      </c>
      <c r="F438" s="10">
        <v>43826</v>
      </c>
      <c r="G438" s="26" t="s">
        <v>5440</v>
      </c>
      <c r="H438" s="26" t="s">
        <v>24</v>
      </c>
      <c r="I438" s="26" t="s">
        <v>1156</v>
      </c>
      <c r="J438" s="26" t="s">
        <v>1157</v>
      </c>
      <c r="K438" s="26">
        <v>2019</v>
      </c>
      <c r="L438" s="26" t="s">
        <v>27</v>
      </c>
      <c r="M438" s="26" t="s">
        <v>28</v>
      </c>
      <c r="N438" s="26" t="s">
        <v>29</v>
      </c>
      <c r="O438" s="26" t="s">
        <v>5445</v>
      </c>
      <c r="P438" s="26" t="s">
        <v>5446</v>
      </c>
      <c r="Q438" s="29">
        <v>44680</v>
      </c>
      <c r="R438" s="26" t="s">
        <v>32</v>
      </c>
      <c r="S438" s="1">
        <v>990381</v>
      </c>
      <c r="T438" s="1" t="s">
        <v>5447</v>
      </c>
      <c r="U438" s="1" t="str">
        <f>IF(COUNTIF('Dinçer Araçları - 40 Fiorino'!$A$2:$A$41,Table1[[#This Row],[Plaka]])&gt;0,"Dinçer 40","-")</f>
        <v>-</v>
      </c>
      <c r="V438" s="1" t="str">
        <f>IF(COUNTIF('Dinçer Araçları - 100 Fiorino'!$A$2:$A$101,Table1[[#This Row],[Plaka]])&gt;0,"Dinçer 100","-")</f>
        <v>-</v>
      </c>
      <c r="W438" s="5" t="str">
        <f>IF(COUNTIF(Table3[PLAKA],Table1[[#This Row],[Plaka]])&gt;0,"Dinçer Motosiklet","-")</f>
        <v>-</v>
      </c>
    </row>
    <row r="439" spans="1:23" x14ac:dyDescent="0.2">
      <c r="A439" s="21" t="s">
        <v>6033</v>
      </c>
      <c r="B439" s="26" t="s">
        <v>6029</v>
      </c>
      <c r="C439" s="26" t="s">
        <v>5992</v>
      </c>
      <c r="D439" s="26" t="s">
        <v>23</v>
      </c>
      <c r="E439" s="10">
        <v>43651</v>
      </c>
      <c r="F439" s="10">
        <v>43651</v>
      </c>
      <c r="G439" s="26" t="s">
        <v>40</v>
      </c>
      <c r="H439" s="26" t="s">
        <v>24</v>
      </c>
      <c r="I439" s="26" t="s">
        <v>1156</v>
      </c>
      <c r="J439" s="26" t="s">
        <v>1157</v>
      </c>
      <c r="K439" s="26">
        <v>2019</v>
      </c>
      <c r="L439" s="26" t="s">
        <v>27</v>
      </c>
      <c r="M439" s="26" t="s">
        <v>28</v>
      </c>
      <c r="N439" s="26" t="s">
        <v>29</v>
      </c>
      <c r="O439" s="26" t="s">
        <v>6034</v>
      </c>
      <c r="P439" s="26" t="s">
        <v>6035</v>
      </c>
      <c r="Q439" s="29">
        <v>44680</v>
      </c>
      <c r="R439" s="26" t="s">
        <v>134</v>
      </c>
      <c r="S439" s="1">
        <v>179714</v>
      </c>
      <c r="T439" s="1" t="s">
        <v>7883</v>
      </c>
      <c r="U439" s="1" t="str">
        <f>IF(COUNTIF('Dinçer Araçları - 40 Fiorino'!$A$2:$A$41,Table1[[#This Row],[Plaka]])&gt;0,"Dinçer 40","-")</f>
        <v>-</v>
      </c>
      <c r="V439" s="1" t="str">
        <f>IF(COUNTIF('Dinçer Araçları - 100 Fiorino'!$A$2:$A$101,Table1[[#This Row],[Plaka]])&gt;0,"Dinçer 100","-")</f>
        <v>-</v>
      </c>
      <c r="W439" s="5" t="str">
        <f>IF(COUNTIF(Table3[PLAKA],Table1[[#This Row],[Plaka]])&gt;0,"Dinçer Motosiklet","-")</f>
        <v>-</v>
      </c>
    </row>
    <row r="440" spans="1:23" x14ac:dyDescent="0.2">
      <c r="A440" s="21" t="s">
        <v>6255</v>
      </c>
      <c r="B440" s="26" t="s">
        <v>6246</v>
      </c>
      <c r="C440" s="26" t="s">
        <v>6247</v>
      </c>
      <c r="D440" s="26" t="s">
        <v>23</v>
      </c>
      <c r="E440" s="10">
        <v>43651</v>
      </c>
      <c r="F440" s="10">
        <v>43763</v>
      </c>
      <c r="G440" s="26" t="s">
        <v>6247</v>
      </c>
      <c r="H440" s="26" t="s">
        <v>24</v>
      </c>
      <c r="I440" s="26" t="s">
        <v>1156</v>
      </c>
      <c r="J440" s="26" t="s">
        <v>1157</v>
      </c>
      <c r="K440" s="26">
        <v>2019</v>
      </c>
      <c r="L440" s="26" t="s">
        <v>27</v>
      </c>
      <c r="M440" s="26" t="s">
        <v>28</v>
      </c>
      <c r="N440" s="26" t="s">
        <v>29</v>
      </c>
      <c r="O440" s="26" t="s">
        <v>6256</v>
      </c>
      <c r="P440" s="26" t="s">
        <v>6257</v>
      </c>
      <c r="Q440" s="29">
        <v>44680</v>
      </c>
      <c r="R440" s="26" t="s">
        <v>213</v>
      </c>
      <c r="S440" s="1">
        <v>684263</v>
      </c>
      <c r="T440" s="1" t="s">
        <v>6258</v>
      </c>
      <c r="U440" s="1" t="str">
        <f>IF(COUNTIF('Dinçer Araçları - 40 Fiorino'!$A$2:$A$41,Table1[[#This Row],[Plaka]])&gt;0,"Dinçer 40","-")</f>
        <v>-</v>
      </c>
      <c r="V440" s="1" t="str">
        <f>IF(COUNTIF('Dinçer Araçları - 100 Fiorino'!$A$2:$A$101,Table1[[#This Row],[Plaka]])&gt;0,"Dinçer 100","-")</f>
        <v>-</v>
      </c>
      <c r="W440" s="5" t="str">
        <f>IF(COUNTIF(Table3[PLAKA],Table1[[#This Row],[Plaka]])&gt;0,"Dinçer Motosiklet","-")</f>
        <v>-</v>
      </c>
    </row>
    <row r="441" spans="1:23" x14ac:dyDescent="0.2">
      <c r="A441" s="21" t="s">
        <v>5302</v>
      </c>
      <c r="B441" s="26" t="s">
        <v>5294</v>
      </c>
      <c r="C441" s="26" t="s">
        <v>5199</v>
      </c>
      <c r="D441" s="26" t="s">
        <v>23</v>
      </c>
      <c r="E441" s="10">
        <v>43651</v>
      </c>
      <c r="F441" s="10">
        <v>43782</v>
      </c>
      <c r="G441" s="26" t="s">
        <v>5199</v>
      </c>
      <c r="H441" s="26" t="s">
        <v>24</v>
      </c>
      <c r="I441" s="26" t="s">
        <v>1156</v>
      </c>
      <c r="J441" s="26" t="s">
        <v>1157</v>
      </c>
      <c r="K441" s="26">
        <v>2019</v>
      </c>
      <c r="L441" s="26" t="s">
        <v>27</v>
      </c>
      <c r="M441" s="26" t="s">
        <v>28</v>
      </c>
      <c r="N441" s="26" t="s">
        <v>29</v>
      </c>
      <c r="O441" s="26" t="s">
        <v>5303</v>
      </c>
      <c r="P441" s="26" t="s">
        <v>5304</v>
      </c>
      <c r="Q441" s="29">
        <v>44680</v>
      </c>
      <c r="R441" s="26" t="s">
        <v>213</v>
      </c>
      <c r="S441" s="1">
        <v>685220</v>
      </c>
      <c r="T441" s="1" t="s">
        <v>5305</v>
      </c>
      <c r="U441" s="1" t="str">
        <f>IF(COUNTIF('Dinçer Araçları - 40 Fiorino'!$A$2:$A$41,Table1[[#This Row],[Plaka]])&gt;0,"Dinçer 40","-")</f>
        <v>-</v>
      </c>
      <c r="V441" s="1" t="str">
        <f>IF(COUNTIF('Dinçer Araçları - 100 Fiorino'!$A$2:$A$101,Table1[[#This Row],[Plaka]])&gt;0,"Dinçer 100","-")</f>
        <v>-</v>
      </c>
      <c r="W441" s="5" t="str">
        <f>IF(COUNTIF(Table3[PLAKA],Table1[[#This Row],[Plaka]])&gt;0,"Dinçer Motosiklet","-")</f>
        <v>-</v>
      </c>
    </row>
    <row r="442" spans="1:23" x14ac:dyDescent="0.2">
      <c r="A442" s="21" t="s">
        <v>5306</v>
      </c>
      <c r="B442" s="26" t="s">
        <v>5294</v>
      </c>
      <c r="C442" s="26" t="s">
        <v>5199</v>
      </c>
      <c r="D442" s="26" t="s">
        <v>23</v>
      </c>
      <c r="E442" s="10">
        <v>43651</v>
      </c>
      <c r="F442" s="10">
        <v>43782</v>
      </c>
      <c r="G442" s="26" t="s">
        <v>5199</v>
      </c>
      <c r="H442" s="26" t="s">
        <v>24</v>
      </c>
      <c r="I442" s="26" t="s">
        <v>1156</v>
      </c>
      <c r="J442" s="26" t="s">
        <v>1157</v>
      </c>
      <c r="K442" s="26">
        <v>2019</v>
      </c>
      <c r="L442" s="26" t="s">
        <v>27</v>
      </c>
      <c r="M442" s="26" t="s">
        <v>28</v>
      </c>
      <c r="N442" s="26" t="s">
        <v>29</v>
      </c>
      <c r="O442" s="26" t="s">
        <v>5307</v>
      </c>
      <c r="P442" s="26" t="s">
        <v>5308</v>
      </c>
      <c r="Q442" s="29">
        <v>44680</v>
      </c>
      <c r="R442" s="26" t="s">
        <v>213</v>
      </c>
      <c r="S442" s="1">
        <v>685230</v>
      </c>
      <c r="T442" s="1" t="s">
        <v>5309</v>
      </c>
      <c r="U442" s="1" t="str">
        <f>IF(COUNTIF('Dinçer Araçları - 40 Fiorino'!$A$2:$A$41,Table1[[#This Row],[Plaka]])&gt;0,"Dinçer 40","-")</f>
        <v>-</v>
      </c>
      <c r="V442" s="1" t="str">
        <f>IF(COUNTIF('Dinçer Araçları - 100 Fiorino'!$A$2:$A$101,Table1[[#This Row],[Plaka]])&gt;0,"Dinçer 100","-")</f>
        <v>-</v>
      </c>
      <c r="W442" s="5" t="str">
        <f>IF(COUNTIF(Table3[PLAKA],Table1[[#This Row],[Plaka]])&gt;0,"Dinçer Motosiklet","-")</f>
        <v>-</v>
      </c>
    </row>
    <row r="443" spans="1:23" x14ac:dyDescent="0.2">
      <c r="A443" s="21" t="s">
        <v>1153</v>
      </c>
      <c r="B443" s="26" t="s">
        <v>1154</v>
      </c>
      <c r="C443" s="26" t="s">
        <v>1155</v>
      </c>
      <c r="D443" s="26" t="s">
        <v>23</v>
      </c>
      <c r="E443" s="10">
        <v>43651</v>
      </c>
      <c r="F443" s="10">
        <v>43782</v>
      </c>
      <c r="G443" s="26" t="s">
        <v>1155</v>
      </c>
      <c r="H443" s="26" t="s">
        <v>24</v>
      </c>
      <c r="I443" s="26" t="s">
        <v>1156</v>
      </c>
      <c r="J443" s="26" t="s">
        <v>1157</v>
      </c>
      <c r="K443" s="26">
        <v>2019</v>
      </c>
      <c r="L443" s="26" t="s">
        <v>27</v>
      </c>
      <c r="M443" s="26" t="s">
        <v>28</v>
      </c>
      <c r="N443" s="26" t="s">
        <v>29</v>
      </c>
      <c r="O443" s="26" t="s">
        <v>1158</v>
      </c>
      <c r="P443" s="26" t="s">
        <v>1159</v>
      </c>
      <c r="Q443" s="29">
        <v>44680</v>
      </c>
      <c r="R443" s="26" t="s">
        <v>213</v>
      </c>
      <c r="S443" s="1">
        <v>685252</v>
      </c>
      <c r="T443" s="1" t="s">
        <v>1160</v>
      </c>
      <c r="U443" s="1" t="str">
        <f>IF(COUNTIF('Dinçer Araçları - 40 Fiorino'!$A$2:$A$41,Table1[[#This Row],[Plaka]])&gt;0,"Dinçer 40","-")</f>
        <v>-</v>
      </c>
      <c r="V443" s="1" t="str">
        <f>IF(COUNTIF('Dinçer Araçları - 100 Fiorino'!$A$2:$A$101,Table1[[#This Row],[Plaka]])&gt;0,"Dinçer 100","-")</f>
        <v>-</v>
      </c>
      <c r="W443" s="5" t="str">
        <f>IF(COUNTIF(Table3[PLAKA],Table1[[#This Row],[Plaka]])&gt;0,"Dinçer Motosiklet","-")</f>
        <v>-</v>
      </c>
    </row>
    <row r="444" spans="1:23" x14ac:dyDescent="0.2">
      <c r="A444" s="21" t="s">
        <v>5310</v>
      </c>
      <c r="B444" s="26" t="s">
        <v>5294</v>
      </c>
      <c r="C444" s="26" t="s">
        <v>5199</v>
      </c>
      <c r="D444" s="26" t="s">
        <v>23</v>
      </c>
      <c r="E444" s="10">
        <v>43651</v>
      </c>
      <c r="F444" s="10">
        <v>43782</v>
      </c>
      <c r="G444" s="26" t="s">
        <v>5199</v>
      </c>
      <c r="H444" s="26" t="s">
        <v>24</v>
      </c>
      <c r="I444" s="26" t="s">
        <v>1156</v>
      </c>
      <c r="J444" s="26" t="s">
        <v>1157</v>
      </c>
      <c r="K444" s="26">
        <v>2019</v>
      </c>
      <c r="L444" s="26" t="s">
        <v>27</v>
      </c>
      <c r="M444" s="26" t="s">
        <v>28</v>
      </c>
      <c r="N444" s="26" t="s">
        <v>29</v>
      </c>
      <c r="O444" s="26" t="s">
        <v>5311</v>
      </c>
      <c r="P444" s="26" t="s">
        <v>5312</v>
      </c>
      <c r="Q444" s="29">
        <v>44680</v>
      </c>
      <c r="R444" s="26" t="s">
        <v>213</v>
      </c>
      <c r="S444" s="1">
        <v>685225</v>
      </c>
      <c r="T444" s="1" t="s">
        <v>5313</v>
      </c>
      <c r="U444" s="1" t="str">
        <f>IF(COUNTIF('Dinçer Araçları - 40 Fiorino'!$A$2:$A$41,Table1[[#This Row],[Plaka]])&gt;0,"Dinçer 40","-")</f>
        <v>-</v>
      </c>
      <c r="V444" s="1" t="str">
        <f>IF(COUNTIF('Dinçer Araçları - 100 Fiorino'!$A$2:$A$101,Table1[[#This Row],[Plaka]])&gt;0,"Dinçer 100","-")</f>
        <v>-</v>
      </c>
      <c r="W444" s="5" t="str">
        <f>IF(COUNTIF(Table3[PLAKA],Table1[[#This Row],[Plaka]])&gt;0,"Dinçer Motosiklet","-")</f>
        <v>-</v>
      </c>
    </row>
    <row r="445" spans="1:23" x14ac:dyDescent="0.2">
      <c r="A445" s="21" t="s">
        <v>5619</v>
      </c>
      <c r="B445" s="26" t="s">
        <v>5574</v>
      </c>
      <c r="C445" s="26" t="s">
        <v>5575</v>
      </c>
      <c r="D445" s="26" t="s">
        <v>23</v>
      </c>
      <c r="E445" s="10">
        <v>43651</v>
      </c>
      <c r="F445" s="10">
        <v>43782</v>
      </c>
      <c r="G445" s="26" t="s">
        <v>5575</v>
      </c>
      <c r="H445" s="26" t="s">
        <v>24</v>
      </c>
      <c r="I445" s="26" t="s">
        <v>1156</v>
      </c>
      <c r="J445" s="26" t="s">
        <v>1157</v>
      </c>
      <c r="K445" s="26">
        <v>2019</v>
      </c>
      <c r="L445" s="26" t="s">
        <v>27</v>
      </c>
      <c r="M445" s="26" t="s">
        <v>28</v>
      </c>
      <c r="N445" s="26" t="s">
        <v>29</v>
      </c>
      <c r="O445" s="26" t="s">
        <v>5620</v>
      </c>
      <c r="P445" s="26" t="s">
        <v>5621</v>
      </c>
      <c r="Q445" s="29">
        <v>44680</v>
      </c>
      <c r="R445" s="26" t="s">
        <v>213</v>
      </c>
      <c r="S445" s="1">
        <v>685196</v>
      </c>
      <c r="T445" s="1" t="s">
        <v>5622</v>
      </c>
      <c r="U445" s="1" t="str">
        <f>IF(COUNTIF('Dinçer Araçları - 40 Fiorino'!$A$2:$A$41,Table1[[#This Row],[Plaka]])&gt;0,"Dinçer 40","-")</f>
        <v>-</v>
      </c>
      <c r="V445" s="1" t="str">
        <f>IF(COUNTIF('Dinçer Araçları - 100 Fiorino'!$A$2:$A$101,Table1[[#This Row],[Plaka]])&gt;0,"Dinçer 100","-")</f>
        <v>-</v>
      </c>
      <c r="W445" s="5" t="str">
        <f>IF(COUNTIF(Table3[PLAKA],Table1[[#This Row],[Plaka]])&gt;0,"Dinçer Motosiklet","-")</f>
        <v>-</v>
      </c>
    </row>
    <row r="446" spans="1:23" x14ac:dyDescent="0.2">
      <c r="A446" s="21" t="s">
        <v>5448</v>
      </c>
      <c r="B446" s="26" t="s">
        <v>5439</v>
      </c>
      <c r="C446" s="26" t="s">
        <v>5440</v>
      </c>
      <c r="D446" s="26" t="s">
        <v>23</v>
      </c>
      <c r="E446" s="10">
        <v>43651</v>
      </c>
      <c r="F446" s="10">
        <v>43826</v>
      </c>
      <c r="G446" s="26" t="s">
        <v>5440</v>
      </c>
      <c r="H446" s="26" t="s">
        <v>24</v>
      </c>
      <c r="I446" s="26" t="s">
        <v>1156</v>
      </c>
      <c r="J446" s="26" t="s">
        <v>1157</v>
      </c>
      <c r="K446" s="26">
        <v>2019</v>
      </c>
      <c r="L446" s="26" t="s">
        <v>27</v>
      </c>
      <c r="M446" s="26" t="s">
        <v>28</v>
      </c>
      <c r="N446" s="26" t="s">
        <v>29</v>
      </c>
      <c r="O446" s="26" t="s">
        <v>5449</v>
      </c>
      <c r="P446" s="26" t="s">
        <v>5450</v>
      </c>
      <c r="Q446" s="29">
        <v>44680</v>
      </c>
      <c r="R446" s="26" t="s">
        <v>32</v>
      </c>
      <c r="S446" s="1">
        <v>990393</v>
      </c>
      <c r="T446" s="1" t="s">
        <v>5451</v>
      </c>
      <c r="U446" s="1" t="str">
        <f>IF(COUNTIF('Dinçer Araçları - 40 Fiorino'!$A$2:$A$41,Table1[[#This Row],[Plaka]])&gt;0,"Dinçer 40","-")</f>
        <v>-</v>
      </c>
      <c r="V446" s="1" t="str">
        <f>IF(COUNTIF('Dinçer Araçları - 100 Fiorino'!$A$2:$A$101,Table1[[#This Row],[Plaka]])&gt;0,"Dinçer 100","-")</f>
        <v>-</v>
      </c>
      <c r="W446" s="5" t="str">
        <f>IF(COUNTIF(Table3[PLAKA],Table1[[#This Row],[Plaka]])&gt;0,"Dinçer Motosiklet","-")</f>
        <v>-</v>
      </c>
    </row>
    <row r="447" spans="1:23" x14ac:dyDescent="0.2">
      <c r="A447" s="21" t="s">
        <v>5452</v>
      </c>
      <c r="B447" s="26" t="s">
        <v>5439</v>
      </c>
      <c r="C447" s="26" t="s">
        <v>5440</v>
      </c>
      <c r="D447" s="26" t="s">
        <v>23</v>
      </c>
      <c r="E447" s="10">
        <v>43651</v>
      </c>
      <c r="F447" s="10">
        <v>43826</v>
      </c>
      <c r="G447" s="26" t="s">
        <v>5440</v>
      </c>
      <c r="H447" s="26" t="s">
        <v>24</v>
      </c>
      <c r="I447" s="26" t="s">
        <v>1156</v>
      </c>
      <c r="J447" s="26" t="s">
        <v>1157</v>
      </c>
      <c r="K447" s="26">
        <v>2019</v>
      </c>
      <c r="L447" s="26" t="s">
        <v>27</v>
      </c>
      <c r="M447" s="26" t="s">
        <v>28</v>
      </c>
      <c r="N447" s="26" t="s">
        <v>29</v>
      </c>
      <c r="O447" s="26" t="s">
        <v>5453</v>
      </c>
      <c r="P447" s="26" t="s">
        <v>5454</v>
      </c>
      <c r="Q447" s="29">
        <v>44680</v>
      </c>
      <c r="R447" s="26" t="s">
        <v>32</v>
      </c>
      <c r="S447" s="1">
        <v>990300</v>
      </c>
      <c r="T447" s="1" t="s">
        <v>5451</v>
      </c>
      <c r="U447" s="1" t="str">
        <f>IF(COUNTIF('Dinçer Araçları - 40 Fiorino'!$A$2:$A$41,Table1[[#This Row],[Plaka]])&gt;0,"Dinçer 40","-")</f>
        <v>-</v>
      </c>
      <c r="V447" s="1" t="str">
        <f>IF(COUNTIF('Dinçer Araçları - 100 Fiorino'!$A$2:$A$101,Table1[[#This Row],[Plaka]])&gt;0,"Dinçer 100","-")</f>
        <v>-</v>
      </c>
      <c r="W447" s="5" t="str">
        <f>IF(COUNTIF(Table3[PLAKA],Table1[[#This Row],[Plaka]])&gt;0,"Dinçer Motosiklet","-")</f>
        <v>-</v>
      </c>
    </row>
    <row r="448" spans="1:23" x14ac:dyDescent="0.2">
      <c r="A448" s="21" t="s">
        <v>6259</v>
      </c>
      <c r="B448" s="26" t="s">
        <v>6246</v>
      </c>
      <c r="C448" s="26" t="s">
        <v>6247</v>
      </c>
      <c r="D448" s="26" t="s">
        <v>23</v>
      </c>
      <c r="E448" s="10">
        <v>43651</v>
      </c>
      <c r="F448" s="10">
        <v>43763</v>
      </c>
      <c r="G448" s="26" t="s">
        <v>6247</v>
      </c>
      <c r="H448" s="26" t="s">
        <v>24</v>
      </c>
      <c r="I448" s="26" t="s">
        <v>1156</v>
      </c>
      <c r="J448" s="26" t="s">
        <v>1157</v>
      </c>
      <c r="K448" s="26">
        <v>2019</v>
      </c>
      <c r="L448" s="26" t="s">
        <v>27</v>
      </c>
      <c r="M448" s="26" t="s">
        <v>28</v>
      </c>
      <c r="N448" s="26" t="s">
        <v>29</v>
      </c>
      <c r="O448" s="26" t="s">
        <v>6260</v>
      </c>
      <c r="P448" s="26" t="s">
        <v>6261</v>
      </c>
      <c r="Q448" s="29">
        <v>44680</v>
      </c>
      <c r="R448" s="26" t="s">
        <v>213</v>
      </c>
      <c r="S448" s="1">
        <v>684256</v>
      </c>
      <c r="T448" s="1" t="s">
        <v>6262</v>
      </c>
      <c r="U448" s="1" t="str">
        <f>IF(COUNTIF('Dinçer Araçları - 40 Fiorino'!$A$2:$A$41,Table1[[#This Row],[Plaka]])&gt;0,"Dinçer 40","-")</f>
        <v>-</v>
      </c>
      <c r="V448" s="1" t="str">
        <f>IF(COUNTIF('Dinçer Araçları - 100 Fiorino'!$A$2:$A$101,Table1[[#This Row],[Plaka]])&gt;0,"Dinçer 100","-")</f>
        <v>-</v>
      </c>
      <c r="W448" s="5" t="str">
        <f>IF(COUNTIF(Table3[PLAKA],Table1[[#This Row],[Plaka]])&gt;0,"Dinçer Motosiklet","-")</f>
        <v>-</v>
      </c>
    </row>
    <row r="449" spans="1:23" x14ac:dyDescent="0.2">
      <c r="A449" s="21" t="s">
        <v>5339</v>
      </c>
      <c r="B449" s="26" t="s">
        <v>5331</v>
      </c>
      <c r="C449" s="26" t="s">
        <v>5199</v>
      </c>
      <c r="D449" s="26" t="s">
        <v>23</v>
      </c>
      <c r="E449" s="10">
        <v>43651</v>
      </c>
      <c r="F449" s="10">
        <v>43782</v>
      </c>
      <c r="G449" s="26" t="s">
        <v>5199</v>
      </c>
      <c r="H449" s="26" t="s">
        <v>24</v>
      </c>
      <c r="I449" s="26" t="s">
        <v>1156</v>
      </c>
      <c r="J449" s="26" t="s">
        <v>1157</v>
      </c>
      <c r="K449" s="26">
        <v>2019</v>
      </c>
      <c r="L449" s="26" t="s">
        <v>27</v>
      </c>
      <c r="M449" s="26" t="s">
        <v>28</v>
      </c>
      <c r="N449" s="26" t="s">
        <v>29</v>
      </c>
      <c r="O449" s="26" t="s">
        <v>5340</v>
      </c>
      <c r="P449" s="26" t="s">
        <v>5341</v>
      </c>
      <c r="Q449" s="29">
        <v>44680</v>
      </c>
      <c r="R449" s="26" t="s">
        <v>213</v>
      </c>
      <c r="S449" s="1">
        <v>685227</v>
      </c>
      <c r="T449" s="1" t="s">
        <v>5342</v>
      </c>
      <c r="U449" s="1" t="str">
        <f>IF(COUNTIF('Dinçer Araçları - 40 Fiorino'!$A$2:$A$41,Table1[[#This Row],[Plaka]])&gt;0,"Dinçer 40","-")</f>
        <v>-</v>
      </c>
      <c r="V449" s="1" t="str">
        <f>IF(COUNTIF('Dinçer Araçları - 100 Fiorino'!$A$2:$A$101,Table1[[#This Row],[Plaka]])&gt;0,"Dinçer 100","-")</f>
        <v>-</v>
      </c>
      <c r="W449" s="5" t="str">
        <f>IF(COUNTIF(Table3[PLAKA],Table1[[#This Row],[Plaka]])&gt;0,"Dinçer Motosiklet","-")</f>
        <v>-</v>
      </c>
    </row>
    <row r="450" spans="1:23" x14ac:dyDescent="0.2">
      <c r="A450" s="21" t="s">
        <v>3187</v>
      </c>
      <c r="B450" s="26" t="s">
        <v>3174</v>
      </c>
      <c r="C450" s="26" t="s">
        <v>3175</v>
      </c>
      <c r="D450" s="26" t="s">
        <v>23</v>
      </c>
      <c r="E450" s="10">
        <v>43651</v>
      </c>
      <c r="F450" s="10">
        <v>43826</v>
      </c>
      <c r="G450" s="26" t="s">
        <v>3175</v>
      </c>
      <c r="H450" s="26" t="s">
        <v>24</v>
      </c>
      <c r="I450" s="26" t="s">
        <v>1156</v>
      </c>
      <c r="J450" s="26" t="s">
        <v>1157</v>
      </c>
      <c r="K450" s="26">
        <v>2019</v>
      </c>
      <c r="L450" s="26" t="s">
        <v>27</v>
      </c>
      <c r="M450" s="26" t="s">
        <v>28</v>
      </c>
      <c r="N450" s="26" t="s">
        <v>29</v>
      </c>
      <c r="O450" s="26" t="s">
        <v>3188</v>
      </c>
      <c r="P450" s="26" t="s">
        <v>3189</v>
      </c>
      <c r="Q450" s="29">
        <v>44680</v>
      </c>
      <c r="R450" s="26" t="s">
        <v>32</v>
      </c>
      <c r="S450" s="1">
        <v>990291</v>
      </c>
      <c r="T450" s="1" t="s">
        <v>3190</v>
      </c>
      <c r="U450" s="1" t="str">
        <f>IF(COUNTIF('Dinçer Araçları - 40 Fiorino'!$A$2:$A$41,Table1[[#This Row],[Plaka]])&gt;0,"Dinçer 40","-")</f>
        <v>-</v>
      </c>
      <c r="V450" s="1" t="str">
        <f>IF(COUNTIF('Dinçer Araçları - 100 Fiorino'!$A$2:$A$101,Table1[[#This Row],[Plaka]])&gt;0,"Dinçer 100","-")</f>
        <v>-</v>
      </c>
      <c r="W450" s="5" t="str">
        <f>IF(COUNTIF(Table3[PLAKA],Table1[[#This Row],[Plaka]])&gt;0,"Dinçer Motosiklet","-")</f>
        <v>-</v>
      </c>
    </row>
    <row r="451" spans="1:23" x14ac:dyDescent="0.2">
      <c r="A451" s="21" t="s">
        <v>5335</v>
      </c>
      <c r="B451" s="26" t="s">
        <v>5331</v>
      </c>
      <c r="C451" s="26" t="s">
        <v>5199</v>
      </c>
      <c r="D451" s="26" t="s">
        <v>23</v>
      </c>
      <c r="E451" s="10">
        <v>43651</v>
      </c>
      <c r="F451" s="10">
        <v>43782</v>
      </c>
      <c r="G451" s="26" t="s">
        <v>5199</v>
      </c>
      <c r="H451" s="26" t="s">
        <v>24</v>
      </c>
      <c r="I451" s="26" t="s">
        <v>1156</v>
      </c>
      <c r="J451" s="26" t="s">
        <v>1157</v>
      </c>
      <c r="K451" s="26">
        <v>2019</v>
      </c>
      <c r="L451" s="26" t="s">
        <v>27</v>
      </c>
      <c r="M451" s="26" t="s">
        <v>28</v>
      </c>
      <c r="N451" s="26" t="s">
        <v>29</v>
      </c>
      <c r="O451" s="26" t="s">
        <v>5336</v>
      </c>
      <c r="P451" s="26" t="s">
        <v>5337</v>
      </c>
      <c r="Q451" s="29">
        <v>44680</v>
      </c>
      <c r="R451" s="26" t="s">
        <v>213</v>
      </c>
      <c r="S451" s="1">
        <v>685223</v>
      </c>
      <c r="T451" s="1" t="s">
        <v>5338</v>
      </c>
      <c r="U451" s="1" t="str">
        <f>IF(COUNTIF('Dinçer Araçları - 40 Fiorino'!$A$2:$A$41,Table1[[#This Row],[Plaka]])&gt;0,"Dinçer 40","-")</f>
        <v>-</v>
      </c>
      <c r="V451" s="1" t="str">
        <f>IF(COUNTIF('Dinçer Araçları - 100 Fiorino'!$A$2:$A$101,Table1[[#This Row],[Plaka]])&gt;0,"Dinçer 100","-")</f>
        <v>-</v>
      </c>
      <c r="W451" s="5" t="str">
        <f>IF(COUNTIF(Table3[PLAKA],Table1[[#This Row],[Plaka]])&gt;0,"Dinçer Motosiklet","-")</f>
        <v>-</v>
      </c>
    </row>
    <row r="452" spans="1:23" x14ac:dyDescent="0.2">
      <c r="A452" s="21" t="s">
        <v>3191</v>
      </c>
      <c r="B452" s="26" t="s">
        <v>3174</v>
      </c>
      <c r="C452" s="26" t="s">
        <v>3175</v>
      </c>
      <c r="D452" s="26" t="s">
        <v>23</v>
      </c>
      <c r="E452" s="10">
        <v>43651</v>
      </c>
      <c r="F452" s="10">
        <v>43826</v>
      </c>
      <c r="G452" s="26" t="s">
        <v>3175</v>
      </c>
      <c r="H452" s="26" t="s">
        <v>24</v>
      </c>
      <c r="I452" s="26" t="s">
        <v>1156</v>
      </c>
      <c r="J452" s="26" t="s">
        <v>1157</v>
      </c>
      <c r="K452" s="26">
        <v>2019</v>
      </c>
      <c r="L452" s="26" t="s">
        <v>27</v>
      </c>
      <c r="M452" s="26" t="s">
        <v>28</v>
      </c>
      <c r="N452" s="26" t="s">
        <v>29</v>
      </c>
      <c r="O452" s="26" t="s">
        <v>3192</v>
      </c>
      <c r="P452" s="26" t="s">
        <v>3193</v>
      </c>
      <c r="Q452" s="29">
        <v>44680</v>
      </c>
      <c r="R452" s="26" t="s">
        <v>32</v>
      </c>
      <c r="S452" s="1">
        <v>990292</v>
      </c>
      <c r="T452" s="1" t="s">
        <v>3194</v>
      </c>
      <c r="U452" s="1" t="str">
        <f>IF(COUNTIF('Dinçer Araçları - 40 Fiorino'!$A$2:$A$41,Table1[[#This Row],[Plaka]])&gt;0,"Dinçer 40","-")</f>
        <v>-</v>
      </c>
      <c r="V452" s="1" t="str">
        <f>IF(COUNTIF('Dinçer Araçları - 100 Fiorino'!$A$2:$A$101,Table1[[#This Row],[Plaka]])&gt;0,"Dinçer 100","-")</f>
        <v>-</v>
      </c>
      <c r="W452" s="5" t="str">
        <f>IF(COUNTIF(Table3[PLAKA],Table1[[#This Row],[Plaka]])&gt;0,"Dinçer Motosiklet","-")</f>
        <v>-</v>
      </c>
    </row>
    <row r="453" spans="1:23" x14ac:dyDescent="0.2">
      <c r="A453" s="21" t="s">
        <v>6263</v>
      </c>
      <c r="B453" s="26" t="s">
        <v>6246</v>
      </c>
      <c r="C453" s="26" t="s">
        <v>6247</v>
      </c>
      <c r="D453" s="26" t="s">
        <v>23</v>
      </c>
      <c r="E453" s="10">
        <v>43651</v>
      </c>
      <c r="F453" s="10">
        <v>43763</v>
      </c>
      <c r="G453" s="26" t="s">
        <v>6247</v>
      </c>
      <c r="H453" s="26" t="s">
        <v>24</v>
      </c>
      <c r="I453" s="26" t="s">
        <v>1156</v>
      </c>
      <c r="J453" s="26" t="s">
        <v>1157</v>
      </c>
      <c r="K453" s="26">
        <v>2019</v>
      </c>
      <c r="L453" s="26" t="s">
        <v>27</v>
      </c>
      <c r="M453" s="26" t="s">
        <v>28</v>
      </c>
      <c r="N453" s="26" t="s">
        <v>29</v>
      </c>
      <c r="O453" s="26" t="s">
        <v>6264</v>
      </c>
      <c r="P453" s="26" t="s">
        <v>6265</v>
      </c>
      <c r="Q453" s="29">
        <v>44680</v>
      </c>
      <c r="R453" s="26" t="s">
        <v>213</v>
      </c>
      <c r="S453" s="1">
        <v>684255</v>
      </c>
      <c r="T453" s="1" t="s">
        <v>6266</v>
      </c>
      <c r="U453" s="1" t="str">
        <f>IF(COUNTIF('Dinçer Araçları - 40 Fiorino'!$A$2:$A$41,Table1[[#This Row],[Plaka]])&gt;0,"Dinçer 40","-")</f>
        <v>-</v>
      </c>
      <c r="V453" s="1" t="str">
        <f>IF(COUNTIF('Dinçer Araçları - 100 Fiorino'!$A$2:$A$101,Table1[[#This Row],[Plaka]])&gt;0,"Dinçer 100","-")</f>
        <v>-</v>
      </c>
      <c r="W453" s="5" t="str">
        <f>IF(COUNTIF(Table3[PLAKA],Table1[[#This Row],[Plaka]])&gt;0,"Dinçer Motosiklet","-")</f>
        <v>-</v>
      </c>
    </row>
    <row r="454" spans="1:23" x14ac:dyDescent="0.2">
      <c r="A454" s="21" t="s">
        <v>5623</v>
      </c>
      <c r="B454" s="26" t="s">
        <v>5574</v>
      </c>
      <c r="C454" s="26" t="s">
        <v>5575</v>
      </c>
      <c r="D454" s="26" t="s">
        <v>23</v>
      </c>
      <c r="E454" s="10">
        <v>43651</v>
      </c>
      <c r="F454" s="10">
        <v>43782</v>
      </c>
      <c r="G454" s="26" t="s">
        <v>5575</v>
      </c>
      <c r="H454" s="26" t="s">
        <v>24</v>
      </c>
      <c r="I454" s="26" t="s">
        <v>1156</v>
      </c>
      <c r="J454" s="26" t="s">
        <v>1157</v>
      </c>
      <c r="K454" s="26">
        <v>2019</v>
      </c>
      <c r="L454" s="26" t="s">
        <v>27</v>
      </c>
      <c r="M454" s="26" t="s">
        <v>28</v>
      </c>
      <c r="N454" s="26" t="s">
        <v>29</v>
      </c>
      <c r="O454" s="26" t="s">
        <v>5624</v>
      </c>
      <c r="P454" s="26" t="s">
        <v>5625</v>
      </c>
      <c r="Q454" s="29">
        <v>44680</v>
      </c>
      <c r="R454" s="26" t="s">
        <v>213</v>
      </c>
      <c r="S454" s="1">
        <v>685197</v>
      </c>
      <c r="T454" s="1" t="s">
        <v>5626</v>
      </c>
      <c r="U454" s="1" t="str">
        <f>IF(COUNTIF('Dinçer Araçları - 40 Fiorino'!$A$2:$A$41,Table1[[#This Row],[Plaka]])&gt;0,"Dinçer 40","-")</f>
        <v>-</v>
      </c>
      <c r="V454" s="1" t="str">
        <f>IF(COUNTIF('Dinçer Araçları - 100 Fiorino'!$A$2:$A$101,Table1[[#This Row],[Plaka]])&gt;0,"Dinçer 100","-")</f>
        <v>-</v>
      </c>
      <c r="W454" s="5" t="str">
        <f>IF(COUNTIF(Table3[PLAKA],Table1[[#This Row],[Plaka]])&gt;0,"Dinçer Motosiklet","-")</f>
        <v>-</v>
      </c>
    </row>
    <row r="455" spans="1:23" x14ac:dyDescent="0.2">
      <c r="A455" s="21" t="s">
        <v>5314</v>
      </c>
      <c r="B455" s="26" t="s">
        <v>5294</v>
      </c>
      <c r="C455" s="26" t="s">
        <v>5199</v>
      </c>
      <c r="D455" s="26" t="s">
        <v>23</v>
      </c>
      <c r="E455" s="10">
        <v>43651</v>
      </c>
      <c r="F455" s="10">
        <v>43782</v>
      </c>
      <c r="G455" s="26" t="s">
        <v>5199</v>
      </c>
      <c r="H455" s="26" t="s">
        <v>24</v>
      </c>
      <c r="I455" s="26" t="s">
        <v>1156</v>
      </c>
      <c r="J455" s="26" t="s">
        <v>1157</v>
      </c>
      <c r="K455" s="26">
        <v>2019</v>
      </c>
      <c r="L455" s="26" t="s">
        <v>27</v>
      </c>
      <c r="M455" s="26" t="s">
        <v>28</v>
      </c>
      <c r="N455" s="26" t="s">
        <v>29</v>
      </c>
      <c r="O455" s="26" t="s">
        <v>5315</v>
      </c>
      <c r="P455" s="26" t="s">
        <v>5316</v>
      </c>
      <c r="Q455" s="29">
        <v>44680</v>
      </c>
      <c r="R455" s="26" t="s">
        <v>213</v>
      </c>
      <c r="S455" s="1">
        <v>685229</v>
      </c>
      <c r="T455" s="1" t="s">
        <v>5317</v>
      </c>
      <c r="U455" s="1" t="str">
        <f>IF(COUNTIF('Dinçer Araçları - 40 Fiorino'!$A$2:$A$41,Table1[[#This Row],[Plaka]])&gt;0,"Dinçer 40","-")</f>
        <v>-</v>
      </c>
      <c r="V455" s="1" t="str">
        <f>IF(COUNTIF('Dinçer Araçları - 100 Fiorino'!$A$2:$A$101,Table1[[#This Row],[Plaka]])&gt;0,"Dinçer 100","-")</f>
        <v>-</v>
      </c>
      <c r="W455" s="5" t="str">
        <f>IF(COUNTIF(Table3[PLAKA],Table1[[#This Row],[Plaka]])&gt;0,"Dinçer Motosiklet","-")</f>
        <v>-</v>
      </c>
    </row>
    <row r="456" spans="1:23" x14ac:dyDescent="0.2">
      <c r="A456" s="21" t="s">
        <v>5343</v>
      </c>
      <c r="B456" s="26" t="s">
        <v>5331</v>
      </c>
      <c r="C456" s="26" t="s">
        <v>5199</v>
      </c>
      <c r="D456" s="26" t="s">
        <v>23</v>
      </c>
      <c r="E456" s="10">
        <v>43651</v>
      </c>
      <c r="F456" s="10">
        <v>43782</v>
      </c>
      <c r="G456" s="26" t="s">
        <v>5199</v>
      </c>
      <c r="H456" s="26" t="s">
        <v>24</v>
      </c>
      <c r="I456" s="26" t="s">
        <v>1156</v>
      </c>
      <c r="J456" s="26" t="s">
        <v>1157</v>
      </c>
      <c r="K456" s="26">
        <v>2019</v>
      </c>
      <c r="L456" s="26" t="s">
        <v>27</v>
      </c>
      <c r="M456" s="26" t="s">
        <v>28</v>
      </c>
      <c r="N456" s="26" t="s">
        <v>29</v>
      </c>
      <c r="O456" s="26" t="s">
        <v>5344</v>
      </c>
      <c r="P456" s="26" t="s">
        <v>5345</v>
      </c>
      <c r="Q456" s="29">
        <v>44680</v>
      </c>
      <c r="R456" s="26" t="s">
        <v>213</v>
      </c>
      <c r="S456" s="1">
        <v>685221</v>
      </c>
      <c r="T456" s="1" t="s">
        <v>5346</v>
      </c>
      <c r="U456" s="1" t="str">
        <f>IF(COUNTIF('Dinçer Araçları - 40 Fiorino'!$A$2:$A$41,Table1[[#This Row],[Plaka]])&gt;0,"Dinçer 40","-")</f>
        <v>-</v>
      </c>
      <c r="V456" s="1" t="str">
        <f>IF(COUNTIF('Dinçer Araçları - 100 Fiorino'!$A$2:$A$101,Table1[[#This Row],[Plaka]])&gt;0,"Dinçer 100","-")</f>
        <v>-</v>
      </c>
      <c r="W456" s="5" t="str">
        <f>IF(COUNTIF(Table3[PLAKA],Table1[[#This Row],[Plaka]])&gt;0,"Dinçer Motosiklet","-")</f>
        <v>-</v>
      </c>
    </row>
    <row r="457" spans="1:23" x14ac:dyDescent="0.2">
      <c r="A457" s="21" t="s">
        <v>357</v>
      </c>
      <c r="B457" s="26" t="s">
        <v>320</v>
      </c>
      <c r="C457" s="26" t="s">
        <v>321</v>
      </c>
      <c r="D457" s="26" t="s">
        <v>23</v>
      </c>
      <c r="E457" s="10">
        <v>43651</v>
      </c>
      <c r="F457" s="10">
        <v>43826</v>
      </c>
      <c r="G457" s="26" t="s">
        <v>321</v>
      </c>
      <c r="H457" s="26" t="s">
        <v>24</v>
      </c>
      <c r="I457" s="26" t="s">
        <v>25</v>
      </c>
      <c r="J457" s="26" t="s">
        <v>26</v>
      </c>
      <c r="K457" s="26">
        <v>2019</v>
      </c>
      <c r="L457" s="26" t="s">
        <v>27</v>
      </c>
      <c r="M457" s="26" t="s">
        <v>28</v>
      </c>
      <c r="N457" s="26" t="s">
        <v>29</v>
      </c>
      <c r="O457" s="26" t="s">
        <v>358</v>
      </c>
      <c r="P457" s="26" t="s">
        <v>359</v>
      </c>
      <c r="Q457" s="29">
        <v>44687</v>
      </c>
      <c r="R457" s="26" t="s">
        <v>32</v>
      </c>
      <c r="S457" s="1">
        <v>990433</v>
      </c>
      <c r="T457" s="1" t="s">
        <v>360</v>
      </c>
      <c r="U457" s="1" t="str">
        <f>IF(COUNTIF('Dinçer Araçları - 40 Fiorino'!$A$2:$A$41,Table1[[#This Row],[Plaka]])&gt;0,"Dinçer 40","-")</f>
        <v>-</v>
      </c>
      <c r="V457" s="1" t="str">
        <f>IF(COUNTIF('Dinçer Araçları - 100 Fiorino'!$A$2:$A$101,Table1[[#This Row],[Plaka]])&gt;0,"Dinçer 100","-")</f>
        <v>-</v>
      </c>
      <c r="W457" s="5" t="str">
        <f>IF(COUNTIF(Table3[PLAKA],Table1[[#This Row],[Plaka]])&gt;0,"Dinçer Motosiklet","-")</f>
        <v>-</v>
      </c>
    </row>
    <row r="458" spans="1:23" x14ac:dyDescent="0.2">
      <c r="A458" s="21" t="s">
        <v>3749</v>
      </c>
      <c r="B458" s="26" t="s">
        <v>3740</v>
      </c>
      <c r="C458" s="26" t="s">
        <v>3741</v>
      </c>
      <c r="D458" s="26" t="s">
        <v>23</v>
      </c>
      <c r="E458" s="10">
        <v>43651</v>
      </c>
      <c r="F458" s="10">
        <v>43827</v>
      </c>
      <c r="G458" s="26" t="s">
        <v>3741</v>
      </c>
      <c r="H458" s="26" t="s">
        <v>24</v>
      </c>
      <c r="I458" s="26" t="s">
        <v>25</v>
      </c>
      <c r="J458" s="26" t="s">
        <v>26</v>
      </c>
      <c r="K458" s="26">
        <v>2019</v>
      </c>
      <c r="L458" s="26" t="s">
        <v>27</v>
      </c>
      <c r="M458" s="26" t="s">
        <v>28</v>
      </c>
      <c r="N458" s="26" t="s">
        <v>29</v>
      </c>
      <c r="O458" s="26" t="s">
        <v>3750</v>
      </c>
      <c r="P458" s="26" t="s">
        <v>3751</v>
      </c>
      <c r="Q458" s="29">
        <v>44687</v>
      </c>
      <c r="R458" s="26" t="s">
        <v>213</v>
      </c>
      <c r="S458" s="1">
        <v>688095</v>
      </c>
      <c r="T458" s="1" t="s">
        <v>3752</v>
      </c>
      <c r="U458" s="1" t="str">
        <f>IF(COUNTIF('Dinçer Araçları - 40 Fiorino'!$A$2:$A$41,Table1[[#This Row],[Plaka]])&gt;0,"Dinçer 40","-")</f>
        <v>-</v>
      </c>
      <c r="V458" s="1" t="str">
        <f>IF(COUNTIF('Dinçer Araçları - 100 Fiorino'!$A$2:$A$101,Table1[[#This Row],[Plaka]])&gt;0,"Dinçer 100","-")</f>
        <v>-</v>
      </c>
      <c r="W458" s="5" t="str">
        <f>IF(COUNTIF(Table3[PLAKA],Table1[[#This Row],[Plaka]])&gt;0,"Dinçer Motosiklet","-")</f>
        <v>-</v>
      </c>
    </row>
    <row r="459" spans="1:23" x14ac:dyDescent="0.2">
      <c r="A459" s="21" t="s">
        <v>5251</v>
      </c>
      <c r="B459" s="26" t="s">
        <v>5246</v>
      </c>
      <c r="C459" s="26" t="s">
        <v>5199</v>
      </c>
      <c r="D459" s="26" t="s">
        <v>23</v>
      </c>
      <c r="E459" s="10">
        <v>43651</v>
      </c>
      <c r="F459" s="10">
        <v>43740</v>
      </c>
      <c r="G459" s="26" t="s">
        <v>5199</v>
      </c>
      <c r="H459" s="26" t="s">
        <v>24</v>
      </c>
      <c r="I459" s="26" t="s">
        <v>25</v>
      </c>
      <c r="J459" s="26" t="s">
        <v>26</v>
      </c>
      <c r="K459" s="26">
        <v>2019</v>
      </c>
      <c r="L459" s="26" t="s">
        <v>27</v>
      </c>
      <c r="M459" s="26" t="s">
        <v>28</v>
      </c>
      <c r="N459" s="26" t="s">
        <v>29</v>
      </c>
      <c r="O459" s="26" t="s">
        <v>7790</v>
      </c>
      <c r="P459" s="26" t="s">
        <v>5252</v>
      </c>
      <c r="Q459" s="29">
        <v>44687</v>
      </c>
      <c r="R459" s="26" t="s">
        <v>228</v>
      </c>
      <c r="S459" s="1">
        <v>327753</v>
      </c>
      <c r="T459" s="1" t="s">
        <v>5253</v>
      </c>
      <c r="U459" s="1" t="str">
        <f>IF(COUNTIF('Dinçer Araçları - 40 Fiorino'!$A$2:$A$41,Table1[[#This Row],[Plaka]])&gt;0,"Dinçer 40","-")</f>
        <v>-</v>
      </c>
      <c r="V459" s="1" t="str">
        <f>IF(COUNTIF('Dinçer Araçları - 100 Fiorino'!$A$2:$A$101,Table1[[#This Row],[Plaka]])&gt;0,"Dinçer 100","-")</f>
        <v>-</v>
      </c>
      <c r="W459" s="5" t="str">
        <f>IF(COUNTIF(Table3[PLAKA],Table1[[#This Row],[Plaka]])&gt;0,"Dinçer Motosiklet","-")</f>
        <v>-</v>
      </c>
    </row>
    <row r="460" spans="1:23" x14ac:dyDescent="0.2">
      <c r="A460" s="21" t="s">
        <v>4923</v>
      </c>
      <c r="B460" s="26" t="s">
        <v>4917</v>
      </c>
      <c r="C460" s="26" t="s">
        <v>4849</v>
      </c>
      <c r="D460" s="26" t="s">
        <v>23</v>
      </c>
      <c r="E460" s="10">
        <v>43651</v>
      </c>
      <c r="F460" s="10">
        <v>43740</v>
      </c>
      <c r="G460" s="26" t="s">
        <v>4858</v>
      </c>
      <c r="H460" s="26" t="s">
        <v>24</v>
      </c>
      <c r="I460" s="26" t="s">
        <v>25</v>
      </c>
      <c r="J460" s="26" t="s">
        <v>26</v>
      </c>
      <c r="K460" s="26">
        <v>2018</v>
      </c>
      <c r="L460" s="26" t="s">
        <v>27</v>
      </c>
      <c r="M460" s="26" t="s">
        <v>28</v>
      </c>
      <c r="N460" s="26" t="s">
        <v>29</v>
      </c>
      <c r="O460" s="26" t="s">
        <v>4924</v>
      </c>
      <c r="P460" s="26" t="s">
        <v>4925</v>
      </c>
      <c r="Q460" s="29">
        <v>44687</v>
      </c>
      <c r="R460" s="26" t="s">
        <v>228</v>
      </c>
      <c r="S460" s="1">
        <v>327770</v>
      </c>
      <c r="T460" s="1" t="s">
        <v>4926</v>
      </c>
      <c r="U460" s="1" t="str">
        <f>IF(COUNTIF('Dinçer Araçları - 40 Fiorino'!$A$2:$A$41,Table1[[#This Row],[Plaka]])&gt;0,"Dinçer 40","-")</f>
        <v>-</v>
      </c>
      <c r="V460" s="1" t="str">
        <f>IF(COUNTIF('Dinçer Araçları - 100 Fiorino'!$A$2:$A$101,Table1[[#This Row],[Plaka]])&gt;0,"Dinçer 100","-")</f>
        <v>-</v>
      </c>
      <c r="W460" s="5" t="str">
        <f>IF(COUNTIF(Table3[PLAKA],Table1[[#This Row],[Plaka]])&gt;0,"Dinçer Motosiklet","-")</f>
        <v>-</v>
      </c>
    </row>
    <row r="461" spans="1:23" x14ac:dyDescent="0.2">
      <c r="A461" s="21" t="s">
        <v>4927</v>
      </c>
      <c r="B461" s="26" t="s">
        <v>4917</v>
      </c>
      <c r="C461" s="26" t="s">
        <v>4849</v>
      </c>
      <c r="D461" s="26" t="s">
        <v>23</v>
      </c>
      <c r="E461" s="10">
        <v>43651</v>
      </c>
      <c r="F461" s="10">
        <v>43740</v>
      </c>
      <c r="G461" s="26" t="s">
        <v>4858</v>
      </c>
      <c r="H461" s="26" t="s">
        <v>24</v>
      </c>
      <c r="I461" s="26" t="s">
        <v>25</v>
      </c>
      <c r="J461" s="26" t="s">
        <v>26</v>
      </c>
      <c r="K461" s="26">
        <v>2019</v>
      </c>
      <c r="L461" s="26" t="s">
        <v>27</v>
      </c>
      <c r="M461" s="26" t="s">
        <v>28</v>
      </c>
      <c r="N461" s="26" t="s">
        <v>29</v>
      </c>
      <c r="O461" s="26" t="s">
        <v>4928</v>
      </c>
      <c r="P461" s="26" t="s">
        <v>4929</v>
      </c>
      <c r="Q461" s="29">
        <v>44687</v>
      </c>
      <c r="R461" s="26" t="s">
        <v>228</v>
      </c>
      <c r="S461" s="1">
        <v>327772</v>
      </c>
      <c r="T461" s="1" t="s">
        <v>4930</v>
      </c>
      <c r="U461" s="1" t="str">
        <f>IF(COUNTIF('Dinçer Araçları - 40 Fiorino'!$A$2:$A$41,Table1[[#This Row],[Plaka]])&gt;0,"Dinçer 40","-")</f>
        <v>-</v>
      </c>
      <c r="V461" s="1" t="str">
        <f>IF(COUNTIF('Dinçer Araçları - 100 Fiorino'!$A$2:$A$101,Table1[[#This Row],[Plaka]])&gt;0,"Dinçer 100","-")</f>
        <v>-</v>
      </c>
      <c r="W461" s="5" t="str">
        <f>IF(COUNTIF(Table3[PLAKA],Table1[[#This Row],[Plaka]])&gt;0,"Dinçer Motosiklet","-")</f>
        <v>-</v>
      </c>
    </row>
    <row r="462" spans="1:23" x14ac:dyDescent="0.2">
      <c r="A462" s="21" t="s">
        <v>2859</v>
      </c>
      <c r="B462" s="26" t="s">
        <v>2823</v>
      </c>
      <c r="C462" s="26" t="s">
        <v>2824</v>
      </c>
      <c r="D462" s="26" t="s">
        <v>23</v>
      </c>
      <c r="E462" s="10">
        <v>43651</v>
      </c>
      <c r="F462" s="10">
        <v>43826</v>
      </c>
      <c r="G462" s="26" t="s">
        <v>2824</v>
      </c>
      <c r="H462" s="26" t="s">
        <v>24</v>
      </c>
      <c r="I462" s="26" t="s">
        <v>25</v>
      </c>
      <c r="J462" s="26" t="s">
        <v>26</v>
      </c>
      <c r="K462" s="26">
        <v>2019</v>
      </c>
      <c r="L462" s="26" t="s">
        <v>27</v>
      </c>
      <c r="M462" s="26" t="s">
        <v>28</v>
      </c>
      <c r="N462" s="26" t="s">
        <v>29</v>
      </c>
      <c r="O462" s="26" t="s">
        <v>2860</v>
      </c>
      <c r="P462" s="26" t="s">
        <v>2861</v>
      </c>
      <c r="Q462" s="29">
        <v>44687</v>
      </c>
      <c r="R462" s="26" t="s">
        <v>32</v>
      </c>
      <c r="S462" s="1">
        <v>990443</v>
      </c>
      <c r="T462" s="1" t="s">
        <v>2862</v>
      </c>
      <c r="U462" s="1" t="str">
        <f>IF(COUNTIF('Dinçer Araçları - 40 Fiorino'!$A$2:$A$41,Table1[[#This Row],[Plaka]])&gt;0,"Dinçer 40","-")</f>
        <v>-</v>
      </c>
      <c r="V462" s="1" t="str">
        <f>IF(COUNTIF('Dinçer Araçları - 100 Fiorino'!$A$2:$A$101,Table1[[#This Row],[Plaka]])&gt;0,"Dinçer 100","-")</f>
        <v>-</v>
      </c>
      <c r="W462" s="5" t="str">
        <f>IF(COUNTIF(Table3[PLAKA],Table1[[#This Row],[Plaka]])&gt;0,"Dinçer Motosiklet","-")</f>
        <v>-</v>
      </c>
    </row>
    <row r="463" spans="1:23" x14ac:dyDescent="0.2">
      <c r="A463" s="21" t="s">
        <v>4045</v>
      </c>
      <c r="B463" s="26" t="s">
        <v>4024</v>
      </c>
      <c r="C463" s="26" t="s">
        <v>4025</v>
      </c>
      <c r="D463" s="26" t="s">
        <v>23</v>
      </c>
      <c r="E463" s="10">
        <v>43651</v>
      </c>
      <c r="F463" s="10">
        <v>43740</v>
      </c>
      <c r="G463" s="26" t="s">
        <v>4025</v>
      </c>
      <c r="H463" s="26" t="s">
        <v>24</v>
      </c>
      <c r="I463" s="26" t="s">
        <v>25</v>
      </c>
      <c r="J463" s="26" t="s">
        <v>26</v>
      </c>
      <c r="K463" s="26">
        <v>2019</v>
      </c>
      <c r="L463" s="26" t="s">
        <v>27</v>
      </c>
      <c r="M463" s="26" t="s">
        <v>28</v>
      </c>
      <c r="N463" s="26" t="s">
        <v>29</v>
      </c>
      <c r="O463" s="26" t="s">
        <v>4046</v>
      </c>
      <c r="P463" s="26" t="s">
        <v>4047</v>
      </c>
      <c r="Q463" s="29">
        <v>44687</v>
      </c>
      <c r="R463" s="26" t="s">
        <v>228</v>
      </c>
      <c r="S463" s="1">
        <v>327739</v>
      </c>
      <c r="T463" s="1" t="s">
        <v>4048</v>
      </c>
      <c r="U463" s="1" t="str">
        <f>IF(COUNTIF('Dinçer Araçları - 40 Fiorino'!$A$2:$A$41,Table1[[#This Row],[Plaka]])&gt;0,"Dinçer 40","-")</f>
        <v>-</v>
      </c>
      <c r="V463" s="1" t="str">
        <f>IF(COUNTIF('Dinçer Araçları - 100 Fiorino'!$A$2:$A$101,Table1[[#This Row],[Plaka]])&gt;0,"Dinçer 100","-")</f>
        <v>-</v>
      </c>
      <c r="W463" s="5" t="str">
        <f>IF(COUNTIF(Table3[PLAKA],Table1[[#This Row],[Plaka]])&gt;0,"Dinçer Motosiklet","-")</f>
        <v>-</v>
      </c>
    </row>
    <row r="464" spans="1:23" x14ac:dyDescent="0.2">
      <c r="A464" s="21" t="s">
        <v>4481</v>
      </c>
      <c r="B464" s="26" t="s">
        <v>4482</v>
      </c>
      <c r="C464" s="26" t="s">
        <v>4483</v>
      </c>
      <c r="D464" s="26" t="s">
        <v>23</v>
      </c>
      <c r="E464" s="10">
        <v>43654</v>
      </c>
      <c r="F464" s="10">
        <v>43857</v>
      </c>
      <c r="G464" s="26" t="s">
        <v>4483</v>
      </c>
      <c r="H464" s="26" t="s">
        <v>24</v>
      </c>
      <c r="I464" s="26" t="s">
        <v>25</v>
      </c>
      <c r="J464" s="26" t="s">
        <v>26</v>
      </c>
      <c r="K464" s="26">
        <v>2019</v>
      </c>
      <c r="L464" s="26" t="s">
        <v>27</v>
      </c>
      <c r="M464" s="26" t="s">
        <v>28</v>
      </c>
      <c r="N464" s="26" t="s">
        <v>29</v>
      </c>
      <c r="O464" s="26" t="s">
        <v>4484</v>
      </c>
      <c r="P464" s="26" t="s">
        <v>4485</v>
      </c>
      <c r="Q464" s="29">
        <v>44686</v>
      </c>
      <c r="R464" s="26" t="s">
        <v>67</v>
      </c>
      <c r="S464" s="1">
        <v>551527</v>
      </c>
      <c r="T464" s="1" t="s">
        <v>4486</v>
      </c>
      <c r="U464" s="1" t="str">
        <f>IF(COUNTIF('Dinçer Araçları - 40 Fiorino'!$A$2:$A$41,Table1[[#This Row],[Plaka]])&gt;0,"Dinçer 40","-")</f>
        <v>-</v>
      </c>
      <c r="V464" s="1" t="str">
        <f>IF(COUNTIF('Dinçer Araçları - 100 Fiorino'!$A$2:$A$101,Table1[[#This Row],[Plaka]])&gt;0,"Dinçer 100","-")</f>
        <v>-</v>
      </c>
      <c r="W464" s="5" t="str">
        <f>IF(COUNTIF(Table3[PLAKA],Table1[[#This Row],[Plaka]])&gt;0,"Dinçer Motosiklet","-")</f>
        <v>-</v>
      </c>
    </row>
    <row r="465" spans="1:23" x14ac:dyDescent="0.2">
      <c r="A465" s="21" t="s">
        <v>296</v>
      </c>
      <c r="B465" s="26" t="s">
        <v>263</v>
      </c>
      <c r="C465" s="26" t="s">
        <v>264</v>
      </c>
      <c r="D465" s="26" t="s">
        <v>23</v>
      </c>
      <c r="E465" s="10">
        <v>43654</v>
      </c>
      <c r="F465" s="10">
        <v>43826</v>
      </c>
      <c r="G465" s="26" t="s">
        <v>264</v>
      </c>
      <c r="H465" s="26" t="s">
        <v>24</v>
      </c>
      <c r="I465" s="26" t="s">
        <v>25</v>
      </c>
      <c r="J465" s="26" t="s">
        <v>26</v>
      </c>
      <c r="K465" s="26">
        <v>2019</v>
      </c>
      <c r="L465" s="26" t="s">
        <v>27</v>
      </c>
      <c r="M465" s="26" t="s">
        <v>28</v>
      </c>
      <c r="N465" s="26" t="s">
        <v>29</v>
      </c>
      <c r="O465" s="26" t="s">
        <v>297</v>
      </c>
      <c r="P465" s="26" t="s">
        <v>298</v>
      </c>
      <c r="Q465" s="29">
        <v>44686</v>
      </c>
      <c r="R465" s="26" t="s">
        <v>32</v>
      </c>
      <c r="S465" s="1">
        <v>990302</v>
      </c>
      <c r="T465" s="1" t="s">
        <v>299</v>
      </c>
      <c r="U465" s="1" t="str">
        <f>IF(COUNTIF('Dinçer Araçları - 40 Fiorino'!$A$2:$A$41,Table1[[#This Row],[Plaka]])&gt;0,"Dinçer 40","-")</f>
        <v>-</v>
      </c>
      <c r="V465" s="1" t="str">
        <f>IF(COUNTIF('Dinçer Araçları - 100 Fiorino'!$A$2:$A$101,Table1[[#This Row],[Plaka]])&gt;0,"Dinçer 100","-")</f>
        <v>-</v>
      </c>
      <c r="W465" s="5" t="str">
        <f>IF(COUNTIF(Table3[PLAKA],Table1[[#This Row],[Plaka]])&gt;0,"Dinçer Motosiklet","-")</f>
        <v>-</v>
      </c>
    </row>
    <row r="466" spans="1:23" x14ac:dyDescent="0.2">
      <c r="A466" s="21" t="s">
        <v>2771</v>
      </c>
      <c r="B466" s="26" t="s">
        <v>2754</v>
      </c>
      <c r="C466" s="26" t="s">
        <v>2755</v>
      </c>
      <c r="D466" s="26" t="s">
        <v>23</v>
      </c>
      <c r="E466" s="10">
        <v>43654</v>
      </c>
      <c r="F466" s="10">
        <v>43826</v>
      </c>
      <c r="G466" s="26" t="s">
        <v>2755</v>
      </c>
      <c r="H466" s="26" t="s">
        <v>24</v>
      </c>
      <c r="I466" s="26" t="s">
        <v>25</v>
      </c>
      <c r="J466" s="26" t="s">
        <v>26</v>
      </c>
      <c r="K466" s="26">
        <v>2019</v>
      </c>
      <c r="L466" s="26" t="s">
        <v>27</v>
      </c>
      <c r="M466" s="26" t="s">
        <v>28</v>
      </c>
      <c r="N466" s="26" t="s">
        <v>29</v>
      </c>
      <c r="O466" s="26" t="s">
        <v>2772</v>
      </c>
      <c r="P466" s="26" t="s">
        <v>2773</v>
      </c>
      <c r="Q466" s="29">
        <v>44686</v>
      </c>
      <c r="R466" s="26" t="s">
        <v>32</v>
      </c>
      <c r="S466" s="1">
        <v>990747</v>
      </c>
      <c r="T466" s="1" t="s">
        <v>2774</v>
      </c>
      <c r="U466" s="1" t="str">
        <f>IF(COUNTIF('Dinçer Araçları - 40 Fiorino'!$A$2:$A$41,Table1[[#This Row],[Plaka]])&gt;0,"Dinçer 40","-")</f>
        <v>-</v>
      </c>
      <c r="V466" s="1" t="str">
        <f>IF(COUNTIF('Dinçer Araçları - 100 Fiorino'!$A$2:$A$101,Table1[[#This Row],[Plaka]])&gt;0,"Dinçer 100","-")</f>
        <v>-</v>
      </c>
      <c r="W466" s="5" t="str">
        <f>IF(COUNTIF(Table3[PLAKA],Table1[[#This Row],[Plaka]])&gt;0,"Dinçer Motosiklet","-")</f>
        <v>-</v>
      </c>
    </row>
    <row r="467" spans="1:23" x14ac:dyDescent="0.2">
      <c r="A467" s="21" t="s">
        <v>4083</v>
      </c>
      <c r="B467" s="26" t="s">
        <v>4080</v>
      </c>
      <c r="C467" s="26" t="s">
        <v>4081</v>
      </c>
      <c r="D467" s="26" t="s">
        <v>23</v>
      </c>
      <c r="E467" s="10">
        <v>43740</v>
      </c>
      <c r="F467" s="10">
        <v>43740</v>
      </c>
      <c r="G467" s="26" t="s">
        <v>4081</v>
      </c>
      <c r="H467" s="26" t="s">
        <v>24</v>
      </c>
      <c r="I467" s="26" t="s">
        <v>25</v>
      </c>
      <c r="J467" s="26" t="s">
        <v>26</v>
      </c>
      <c r="K467" s="26">
        <v>2019</v>
      </c>
      <c r="L467" s="26" t="s">
        <v>27</v>
      </c>
      <c r="M467" s="26" t="s">
        <v>28</v>
      </c>
      <c r="N467" s="26" t="s">
        <v>29</v>
      </c>
      <c r="O467" s="26" t="s">
        <v>4084</v>
      </c>
      <c r="P467" s="26" t="s">
        <v>4085</v>
      </c>
      <c r="Q467" s="29">
        <v>44687</v>
      </c>
      <c r="R467" s="26" t="s">
        <v>228</v>
      </c>
      <c r="S467" s="1">
        <v>327756</v>
      </c>
      <c r="T467" s="1" t="s">
        <v>4082</v>
      </c>
      <c r="U467" s="1" t="str">
        <f>IF(COUNTIF('Dinçer Araçları - 40 Fiorino'!$A$2:$A$41,Table1[[#This Row],[Plaka]])&gt;0,"Dinçer 40","-")</f>
        <v>-</v>
      </c>
      <c r="V467" s="1" t="str">
        <f>IF(COUNTIF('Dinçer Araçları - 100 Fiorino'!$A$2:$A$101,Table1[[#This Row],[Plaka]])&gt;0,"Dinçer 100","-")</f>
        <v>-</v>
      </c>
      <c r="W467" s="5" t="str">
        <f>IF(COUNTIF(Table3[PLAKA],Table1[[#This Row],[Plaka]])&gt;0,"Dinçer Motosiklet","-")</f>
        <v>-</v>
      </c>
    </row>
    <row r="468" spans="1:23" x14ac:dyDescent="0.2">
      <c r="A468" s="21" t="s">
        <v>4153</v>
      </c>
      <c r="B468" s="26" t="s">
        <v>4144</v>
      </c>
      <c r="C468" s="26" t="s">
        <v>4145</v>
      </c>
      <c r="D468" s="26" t="s">
        <v>23</v>
      </c>
      <c r="E468" s="10">
        <v>43654</v>
      </c>
      <c r="F468" s="10">
        <v>43826</v>
      </c>
      <c r="G468" s="26" t="s">
        <v>4145</v>
      </c>
      <c r="H468" s="26" t="s">
        <v>24</v>
      </c>
      <c r="I468" s="26" t="s">
        <v>25</v>
      </c>
      <c r="J468" s="26" t="s">
        <v>26</v>
      </c>
      <c r="K468" s="26">
        <v>2019</v>
      </c>
      <c r="L468" s="26" t="s">
        <v>27</v>
      </c>
      <c r="M468" s="26" t="s">
        <v>28</v>
      </c>
      <c r="N468" s="26" t="s">
        <v>29</v>
      </c>
      <c r="O468" s="26" t="s">
        <v>4154</v>
      </c>
      <c r="P468" s="26" t="s">
        <v>4155</v>
      </c>
      <c r="Q468" s="29">
        <v>44686</v>
      </c>
      <c r="R468" s="26" t="s">
        <v>32</v>
      </c>
      <c r="S468" s="1">
        <v>990245</v>
      </c>
      <c r="T468" s="1" t="s">
        <v>4156</v>
      </c>
      <c r="U468" s="1" t="str">
        <f>IF(COUNTIF('Dinçer Araçları - 40 Fiorino'!$A$2:$A$41,Table1[[#This Row],[Plaka]])&gt;0,"Dinçer 40","-")</f>
        <v>-</v>
      </c>
      <c r="V468" s="1" t="str">
        <f>IF(COUNTIF('Dinçer Araçları - 100 Fiorino'!$A$2:$A$101,Table1[[#This Row],[Plaka]])&gt;0,"Dinçer 100","-")</f>
        <v>-</v>
      </c>
      <c r="W468" s="5" t="str">
        <f>IF(COUNTIF(Table3[PLAKA],Table1[[#This Row],[Plaka]])&gt;0,"Dinçer Motosiklet","-")</f>
        <v>-</v>
      </c>
    </row>
    <row r="469" spans="1:23" x14ac:dyDescent="0.2">
      <c r="A469" s="21" t="s">
        <v>5673</v>
      </c>
      <c r="B469" s="26" t="s">
        <v>5645</v>
      </c>
      <c r="C469" s="26" t="s">
        <v>5575</v>
      </c>
      <c r="D469" s="26" t="s">
        <v>23</v>
      </c>
      <c r="E469" s="10">
        <v>43654</v>
      </c>
      <c r="F469" s="10">
        <v>43782</v>
      </c>
      <c r="G469" s="26" t="s">
        <v>5575</v>
      </c>
      <c r="H469" s="26" t="s">
        <v>24</v>
      </c>
      <c r="I469" s="26" t="s">
        <v>25</v>
      </c>
      <c r="J469" s="26" t="s">
        <v>26</v>
      </c>
      <c r="K469" s="26">
        <v>2019</v>
      </c>
      <c r="L469" s="26" t="s">
        <v>27</v>
      </c>
      <c r="M469" s="26" t="s">
        <v>28</v>
      </c>
      <c r="N469" s="26" t="s">
        <v>29</v>
      </c>
      <c r="O469" s="26" t="s">
        <v>5674</v>
      </c>
      <c r="P469" s="26" t="s">
        <v>5675</v>
      </c>
      <c r="Q469" s="29">
        <v>44666</v>
      </c>
      <c r="R469" s="26" t="s">
        <v>213</v>
      </c>
      <c r="S469" s="1">
        <v>685198</v>
      </c>
      <c r="T469" s="1" t="s">
        <v>5676</v>
      </c>
      <c r="U469" s="1" t="str">
        <f>IF(COUNTIF('Dinçer Araçları - 40 Fiorino'!$A$2:$A$41,Table1[[#This Row],[Plaka]])&gt;0,"Dinçer 40","-")</f>
        <v>-</v>
      </c>
      <c r="V469" s="1" t="str">
        <f>IF(COUNTIF('Dinçer Araçları - 100 Fiorino'!$A$2:$A$101,Table1[[#This Row],[Plaka]])&gt;0,"Dinçer 100","-")</f>
        <v>-</v>
      </c>
      <c r="W469" s="5" t="str">
        <f>IF(COUNTIF(Table3[PLAKA],Table1[[#This Row],[Plaka]])&gt;0,"Dinçer Motosiklet","-")</f>
        <v>-</v>
      </c>
    </row>
    <row r="470" spans="1:23" x14ac:dyDescent="0.2">
      <c r="A470" s="21" t="s">
        <v>5907</v>
      </c>
      <c r="B470" s="26" t="s">
        <v>5889</v>
      </c>
      <c r="C470" s="26" t="s">
        <v>5853</v>
      </c>
      <c r="D470" s="26" t="s">
        <v>23</v>
      </c>
      <c r="E470" s="10">
        <v>43654</v>
      </c>
      <c r="F470" s="10">
        <v>43740</v>
      </c>
      <c r="G470" s="26" t="s">
        <v>5853</v>
      </c>
      <c r="H470" s="26" t="s">
        <v>24</v>
      </c>
      <c r="I470" s="26" t="s">
        <v>25</v>
      </c>
      <c r="J470" s="26" t="s">
        <v>26</v>
      </c>
      <c r="K470" s="26">
        <v>2019</v>
      </c>
      <c r="L470" s="26" t="s">
        <v>27</v>
      </c>
      <c r="M470" s="26" t="s">
        <v>28</v>
      </c>
      <c r="N470" s="26" t="s">
        <v>29</v>
      </c>
      <c r="O470" s="26" t="s">
        <v>5908</v>
      </c>
      <c r="P470" s="26" t="s">
        <v>5909</v>
      </c>
      <c r="Q470" s="29">
        <v>44666</v>
      </c>
      <c r="R470" s="26" t="s">
        <v>228</v>
      </c>
      <c r="S470" s="1"/>
      <c r="T470" s="1" t="s">
        <v>7791</v>
      </c>
      <c r="U470" s="1" t="str">
        <f>IF(COUNTIF('Dinçer Araçları - 40 Fiorino'!$A$2:$A$41,Table1[[#This Row],[Plaka]])&gt;0,"Dinçer 40","-")</f>
        <v>-</v>
      </c>
      <c r="V470" s="1" t="str">
        <f>IF(COUNTIF('Dinçer Araçları - 100 Fiorino'!$A$2:$A$101,Table1[[#This Row],[Plaka]])&gt;0,"Dinçer 100","-")</f>
        <v>-</v>
      </c>
      <c r="W470" s="5" t="str">
        <f>IF(COUNTIF(Table3[PLAKA],Table1[[#This Row],[Plaka]])&gt;0,"Dinçer Motosiklet","-")</f>
        <v>-</v>
      </c>
    </row>
    <row r="471" spans="1:23" x14ac:dyDescent="0.2">
      <c r="A471" s="21" t="s">
        <v>4086</v>
      </c>
      <c r="B471" s="26" t="s">
        <v>4080</v>
      </c>
      <c r="C471" s="26" t="s">
        <v>4081</v>
      </c>
      <c r="D471" s="26" t="s">
        <v>23</v>
      </c>
      <c r="E471" s="10">
        <v>43654</v>
      </c>
      <c r="F471" s="10">
        <v>43740</v>
      </c>
      <c r="G471" s="26" t="s">
        <v>4081</v>
      </c>
      <c r="H471" s="26" t="s">
        <v>24</v>
      </c>
      <c r="I471" s="26" t="s">
        <v>25</v>
      </c>
      <c r="J471" s="26" t="s">
        <v>26</v>
      </c>
      <c r="K471" s="26">
        <v>2019</v>
      </c>
      <c r="L471" s="26" t="s">
        <v>27</v>
      </c>
      <c r="M471" s="26" t="s">
        <v>28</v>
      </c>
      <c r="N471" s="26" t="s">
        <v>29</v>
      </c>
      <c r="O471" s="26" t="s">
        <v>4087</v>
      </c>
      <c r="P471" s="26" t="s">
        <v>4088</v>
      </c>
      <c r="Q471" s="29">
        <v>44634</v>
      </c>
      <c r="R471" s="26" t="s">
        <v>228</v>
      </c>
      <c r="S471" s="1">
        <v>327757</v>
      </c>
      <c r="T471" s="1" t="s">
        <v>4089</v>
      </c>
      <c r="U471" s="1" t="str">
        <f>IF(COUNTIF('Dinçer Araçları - 40 Fiorino'!$A$2:$A$41,Table1[[#This Row],[Plaka]])&gt;0,"Dinçer 40","-")</f>
        <v>-</v>
      </c>
      <c r="V471" s="1" t="str">
        <f>IF(COUNTIF('Dinçer Araçları - 100 Fiorino'!$A$2:$A$101,Table1[[#This Row],[Plaka]])&gt;0,"Dinçer 100","-")</f>
        <v>-</v>
      </c>
      <c r="W471" s="5" t="str">
        <f>IF(COUNTIF(Table3[PLAKA],Table1[[#This Row],[Plaka]])&gt;0,"Dinçer Motosiklet","-")</f>
        <v>-</v>
      </c>
    </row>
    <row r="472" spans="1:23" x14ac:dyDescent="0.2">
      <c r="A472" s="21" t="s">
        <v>5254</v>
      </c>
      <c r="B472" s="26" t="s">
        <v>5246</v>
      </c>
      <c r="C472" s="26" t="s">
        <v>5199</v>
      </c>
      <c r="D472" s="26" t="s">
        <v>23</v>
      </c>
      <c r="E472" s="10">
        <v>43654</v>
      </c>
      <c r="F472" s="10">
        <v>43740</v>
      </c>
      <c r="G472" s="26" t="s">
        <v>5199</v>
      </c>
      <c r="H472" s="26" t="s">
        <v>24</v>
      </c>
      <c r="I472" s="26" t="s">
        <v>25</v>
      </c>
      <c r="J472" s="26" t="s">
        <v>26</v>
      </c>
      <c r="K472" s="26">
        <v>2019</v>
      </c>
      <c r="L472" s="26" t="s">
        <v>27</v>
      </c>
      <c r="M472" s="26" t="s">
        <v>28</v>
      </c>
      <c r="N472" s="26" t="s">
        <v>29</v>
      </c>
      <c r="O472" s="26" t="s">
        <v>7792</v>
      </c>
      <c r="P472" s="26" t="s">
        <v>5255</v>
      </c>
      <c r="Q472" s="29">
        <v>44666</v>
      </c>
      <c r="R472" s="26" t="s">
        <v>228</v>
      </c>
      <c r="S472" s="1">
        <v>327750</v>
      </c>
      <c r="T472" s="1" t="s">
        <v>5256</v>
      </c>
      <c r="U472" s="1" t="str">
        <f>IF(COUNTIF('Dinçer Araçları - 40 Fiorino'!$A$2:$A$41,Table1[[#This Row],[Plaka]])&gt;0,"Dinçer 40","-")</f>
        <v>-</v>
      </c>
      <c r="V472" s="1" t="str">
        <f>IF(COUNTIF('Dinçer Araçları - 100 Fiorino'!$A$2:$A$101,Table1[[#This Row],[Plaka]])&gt;0,"Dinçer 100","-")</f>
        <v>-</v>
      </c>
      <c r="W472" s="5" t="str">
        <f>IF(COUNTIF(Table3[PLAKA],Table1[[#This Row],[Plaka]])&gt;0,"Dinçer Motosiklet","-")</f>
        <v>-</v>
      </c>
    </row>
    <row r="473" spans="1:23" x14ac:dyDescent="0.2">
      <c r="A473" s="21" t="s">
        <v>1397</v>
      </c>
      <c r="B473" s="26" t="s">
        <v>1389</v>
      </c>
      <c r="C473" s="26" t="s">
        <v>1350</v>
      </c>
      <c r="D473" s="26" t="s">
        <v>23</v>
      </c>
      <c r="E473" s="10">
        <v>43654</v>
      </c>
      <c r="F473" s="10">
        <v>43782</v>
      </c>
      <c r="G473" s="26" t="s">
        <v>1350</v>
      </c>
      <c r="H473" s="26" t="s">
        <v>24</v>
      </c>
      <c r="I473" s="26" t="s">
        <v>25</v>
      </c>
      <c r="J473" s="26" t="s">
        <v>26</v>
      </c>
      <c r="K473" s="26">
        <v>2019</v>
      </c>
      <c r="L473" s="26" t="s">
        <v>27</v>
      </c>
      <c r="M473" s="26" t="s">
        <v>28</v>
      </c>
      <c r="N473" s="26" t="s">
        <v>29</v>
      </c>
      <c r="O473" s="26" t="s">
        <v>1398</v>
      </c>
      <c r="P473" s="26" t="s">
        <v>1399</v>
      </c>
      <c r="Q473" s="29">
        <v>44666</v>
      </c>
      <c r="R473" s="26" t="s">
        <v>213</v>
      </c>
      <c r="S473" s="1">
        <v>685270</v>
      </c>
      <c r="T473" s="1" t="s">
        <v>1400</v>
      </c>
      <c r="U473" s="1" t="str">
        <f>IF(COUNTIF('Dinçer Araçları - 40 Fiorino'!$A$2:$A$41,Table1[[#This Row],[Plaka]])&gt;0,"Dinçer 40","-")</f>
        <v>-</v>
      </c>
      <c r="V473" s="1" t="str">
        <f>IF(COUNTIF('Dinçer Araçları - 100 Fiorino'!$A$2:$A$101,Table1[[#This Row],[Plaka]])&gt;0,"Dinçer 100","-")</f>
        <v>-</v>
      </c>
      <c r="W473" s="5" t="str">
        <f>IF(COUNTIF(Table3[PLAKA],Table1[[#This Row],[Plaka]])&gt;0,"Dinçer Motosiklet","-")</f>
        <v>-</v>
      </c>
    </row>
    <row r="474" spans="1:23" x14ac:dyDescent="0.2">
      <c r="A474" s="21" t="s">
        <v>5257</v>
      </c>
      <c r="B474" s="26" t="s">
        <v>5246</v>
      </c>
      <c r="C474" s="26" t="s">
        <v>5199</v>
      </c>
      <c r="D474" s="26" t="s">
        <v>23</v>
      </c>
      <c r="E474" s="10">
        <v>43654</v>
      </c>
      <c r="F474" s="10">
        <v>43740</v>
      </c>
      <c r="G474" s="26" t="s">
        <v>5199</v>
      </c>
      <c r="H474" s="26" t="s">
        <v>24</v>
      </c>
      <c r="I474" s="26" t="s">
        <v>25</v>
      </c>
      <c r="J474" s="26" t="s">
        <v>26</v>
      </c>
      <c r="K474" s="26">
        <v>2019</v>
      </c>
      <c r="L474" s="26" t="s">
        <v>27</v>
      </c>
      <c r="M474" s="26" t="s">
        <v>28</v>
      </c>
      <c r="N474" s="26" t="s">
        <v>29</v>
      </c>
      <c r="O474" s="26" t="s">
        <v>7793</v>
      </c>
      <c r="P474" s="26" t="s">
        <v>5258</v>
      </c>
      <c r="Q474" s="29">
        <v>44666</v>
      </c>
      <c r="R474" s="26" t="s">
        <v>228</v>
      </c>
      <c r="S474" s="1">
        <v>327752</v>
      </c>
      <c r="T474" s="1" t="s">
        <v>5259</v>
      </c>
      <c r="U474" s="1" t="str">
        <f>IF(COUNTIF('Dinçer Araçları - 40 Fiorino'!$A$2:$A$41,Table1[[#This Row],[Plaka]])&gt;0,"Dinçer 40","-")</f>
        <v>-</v>
      </c>
      <c r="V474" s="1" t="str">
        <f>IF(COUNTIF('Dinçer Araçları - 100 Fiorino'!$A$2:$A$101,Table1[[#This Row],[Plaka]])&gt;0,"Dinçer 100","-")</f>
        <v>-</v>
      </c>
      <c r="W474" s="5" t="str">
        <f>IF(COUNTIF(Table3[PLAKA],Table1[[#This Row],[Plaka]])&gt;0,"Dinçer Motosiklet","-")</f>
        <v>-</v>
      </c>
    </row>
    <row r="475" spans="1:23" x14ac:dyDescent="0.2">
      <c r="A475" s="21" t="s">
        <v>5677</v>
      </c>
      <c r="B475" s="26" t="s">
        <v>5645</v>
      </c>
      <c r="C475" s="26" t="s">
        <v>5575</v>
      </c>
      <c r="D475" s="26" t="s">
        <v>23</v>
      </c>
      <c r="E475" s="10">
        <v>43654</v>
      </c>
      <c r="F475" s="10">
        <v>43782</v>
      </c>
      <c r="G475" s="26" t="s">
        <v>5575</v>
      </c>
      <c r="H475" s="26" t="s">
        <v>24</v>
      </c>
      <c r="I475" s="26" t="s">
        <v>25</v>
      </c>
      <c r="J475" s="26" t="s">
        <v>26</v>
      </c>
      <c r="K475" s="26">
        <v>2019</v>
      </c>
      <c r="L475" s="26" t="s">
        <v>27</v>
      </c>
      <c r="M475" s="26" t="s">
        <v>28</v>
      </c>
      <c r="N475" s="26" t="s">
        <v>29</v>
      </c>
      <c r="O475" s="26" t="s">
        <v>5678</v>
      </c>
      <c r="P475" s="26" t="s">
        <v>7794</v>
      </c>
      <c r="Q475" s="29">
        <v>44669</v>
      </c>
      <c r="R475" s="26" t="s">
        <v>213</v>
      </c>
      <c r="S475" s="1">
        <v>685201</v>
      </c>
      <c r="T475" s="1" t="s">
        <v>5679</v>
      </c>
      <c r="U475" s="1" t="str">
        <f>IF(COUNTIF('Dinçer Araçları - 40 Fiorino'!$A$2:$A$41,Table1[[#This Row],[Plaka]])&gt;0,"Dinçer 40","-")</f>
        <v>-</v>
      </c>
      <c r="V475" s="1" t="str">
        <f>IF(COUNTIF('Dinçer Araçları - 100 Fiorino'!$A$2:$A$101,Table1[[#This Row],[Plaka]])&gt;0,"Dinçer 100","-")</f>
        <v>-</v>
      </c>
      <c r="W475" s="5" t="str">
        <f>IF(COUNTIF(Table3[PLAKA],Table1[[#This Row],[Plaka]])&gt;0,"Dinçer Motosiklet","-")</f>
        <v>-</v>
      </c>
    </row>
    <row r="476" spans="1:23" x14ac:dyDescent="0.2">
      <c r="A476" s="21" t="s">
        <v>847</v>
      </c>
      <c r="B476" s="26" t="s">
        <v>839</v>
      </c>
      <c r="C476" s="26" t="s">
        <v>769</v>
      </c>
      <c r="D476" s="26" t="s">
        <v>23</v>
      </c>
      <c r="E476" s="10">
        <v>43654</v>
      </c>
      <c r="F476" s="10">
        <v>43763</v>
      </c>
      <c r="G476" s="26" t="s">
        <v>769</v>
      </c>
      <c r="H476" s="26" t="s">
        <v>24</v>
      </c>
      <c r="I476" s="26" t="s">
        <v>25</v>
      </c>
      <c r="J476" s="26" t="s">
        <v>26</v>
      </c>
      <c r="K476" s="26">
        <v>2019</v>
      </c>
      <c r="L476" s="26" t="s">
        <v>27</v>
      </c>
      <c r="M476" s="26" t="s">
        <v>28</v>
      </c>
      <c r="N476" s="26" t="s">
        <v>29</v>
      </c>
      <c r="O476" s="26" t="s">
        <v>848</v>
      </c>
      <c r="P476" s="26" t="s">
        <v>849</v>
      </c>
      <c r="Q476" s="29">
        <v>44666</v>
      </c>
      <c r="R476" s="26" t="s">
        <v>213</v>
      </c>
      <c r="S476" s="1">
        <v>684268</v>
      </c>
      <c r="T476" s="1" t="s">
        <v>850</v>
      </c>
      <c r="U476" s="1" t="str">
        <f>IF(COUNTIF('Dinçer Araçları - 40 Fiorino'!$A$2:$A$41,Table1[[#This Row],[Plaka]])&gt;0,"Dinçer 40","-")</f>
        <v>-</v>
      </c>
      <c r="V476" s="1" t="str">
        <f>IF(COUNTIF('Dinçer Araçları - 100 Fiorino'!$A$2:$A$101,Table1[[#This Row],[Plaka]])&gt;0,"Dinçer 100","-")</f>
        <v>-</v>
      </c>
      <c r="W476" s="5" t="str">
        <f>IF(COUNTIF(Table3[PLAKA],Table1[[#This Row],[Plaka]])&gt;0,"Dinçer Motosiklet","-")</f>
        <v>-</v>
      </c>
    </row>
    <row r="477" spans="1:23" x14ac:dyDescent="0.2">
      <c r="A477" s="21" t="s">
        <v>5260</v>
      </c>
      <c r="B477" s="26" t="s">
        <v>5246</v>
      </c>
      <c r="C477" s="26" t="s">
        <v>5199</v>
      </c>
      <c r="D477" s="26" t="s">
        <v>23</v>
      </c>
      <c r="E477" s="10">
        <v>43654</v>
      </c>
      <c r="F477" s="10">
        <v>43740</v>
      </c>
      <c r="G477" s="26" t="s">
        <v>5199</v>
      </c>
      <c r="H477" s="26" t="s">
        <v>24</v>
      </c>
      <c r="I477" s="26" t="s">
        <v>25</v>
      </c>
      <c r="J477" s="26" t="s">
        <v>26</v>
      </c>
      <c r="K477" s="26">
        <v>2019</v>
      </c>
      <c r="L477" s="26" t="s">
        <v>27</v>
      </c>
      <c r="M477" s="26" t="s">
        <v>28</v>
      </c>
      <c r="N477" s="26" t="s">
        <v>29</v>
      </c>
      <c r="O477" s="26" t="s">
        <v>7884</v>
      </c>
      <c r="P477" s="26" t="s">
        <v>5261</v>
      </c>
      <c r="Q477" s="29">
        <v>44641</v>
      </c>
      <c r="R477" s="26" t="s">
        <v>228</v>
      </c>
      <c r="S477" s="1">
        <v>327744</v>
      </c>
      <c r="T477" s="1" t="s">
        <v>5262</v>
      </c>
      <c r="U477" s="1" t="str">
        <f>IF(COUNTIF('Dinçer Araçları - 40 Fiorino'!$A$2:$A$41,Table1[[#This Row],[Plaka]])&gt;0,"Dinçer 40","-")</f>
        <v>-</v>
      </c>
      <c r="V477" s="1" t="str">
        <f>IF(COUNTIF('Dinçer Araçları - 100 Fiorino'!$A$2:$A$101,Table1[[#This Row],[Plaka]])&gt;0,"Dinçer 100","-")</f>
        <v>-</v>
      </c>
      <c r="W477" s="5" t="str">
        <f>IF(COUNTIF(Table3[PLAKA],Table1[[#This Row],[Plaka]])&gt;0,"Dinçer Motosiklet","-")</f>
        <v>-</v>
      </c>
    </row>
    <row r="478" spans="1:23" x14ac:dyDescent="0.2">
      <c r="A478" s="21" t="s">
        <v>5263</v>
      </c>
      <c r="B478" s="26" t="s">
        <v>5246</v>
      </c>
      <c r="C478" s="26" t="s">
        <v>5199</v>
      </c>
      <c r="D478" s="26" t="s">
        <v>23</v>
      </c>
      <c r="E478" s="10">
        <v>43654</v>
      </c>
      <c r="F478" s="10">
        <v>43740</v>
      </c>
      <c r="G478" s="26" t="s">
        <v>5199</v>
      </c>
      <c r="H478" s="26" t="s">
        <v>24</v>
      </c>
      <c r="I478" s="26" t="s">
        <v>25</v>
      </c>
      <c r="J478" s="26" t="s">
        <v>26</v>
      </c>
      <c r="K478" s="26">
        <v>2019</v>
      </c>
      <c r="L478" s="26" t="s">
        <v>27</v>
      </c>
      <c r="M478" s="26" t="s">
        <v>28</v>
      </c>
      <c r="N478" s="26" t="s">
        <v>29</v>
      </c>
      <c r="O478" s="26" t="s">
        <v>7885</v>
      </c>
      <c r="P478" s="26" t="s">
        <v>5264</v>
      </c>
      <c r="Q478" s="29">
        <v>44631</v>
      </c>
      <c r="R478" s="26" t="s">
        <v>228</v>
      </c>
      <c r="S478" s="1">
        <v>327745</v>
      </c>
      <c r="T478" s="1" t="s">
        <v>5265</v>
      </c>
      <c r="U478" s="1" t="str">
        <f>IF(COUNTIF('Dinçer Araçları - 40 Fiorino'!$A$2:$A$41,Table1[[#This Row],[Plaka]])&gt;0,"Dinçer 40","-")</f>
        <v>-</v>
      </c>
      <c r="V478" s="1" t="str">
        <f>IF(COUNTIF('Dinçer Araçları - 100 Fiorino'!$A$2:$A$101,Table1[[#This Row],[Plaka]])&gt;0,"Dinçer 100","-")</f>
        <v>-</v>
      </c>
      <c r="W478" s="5" t="str">
        <f>IF(COUNTIF(Table3[PLAKA],Table1[[#This Row],[Plaka]])&gt;0,"Dinçer Motosiklet","-")</f>
        <v>-</v>
      </c>
    </row>
    <row r="479" spans="1:23" x14ac:dyDescent="0.2">
      <c r="A479" s="21" t="s">
        <v>6071</v>
      </c>
      <c r="B479" s="26" t="s">
        <v>6064</v>
      </c>
      <c r="C479" s="26" t="s">
        <v>5992</v>
      </c>
      <c r="D479" s="26" t="s">
        <v>23</v>
      </c>
      <c r="E479" s="10">
        <v>43654</v>
      </c>
      <c r="F479" s="10">
        <v>43740</v>
      </c>
      <c r="G479" s="26" t="s">
        <v>5992</v>
      </c>
      <c r="H479" s="26" t="s">
        <v>24</v>
      </c>
      <c r="I479" s="26" t="s">
        <v>25</v>
      </c>
      <c r="J479" s="26" t="s">
        <v>26</v>
      </c>
      <c r="K479" s="26">
        <v>2019</v>
      </c>
      <c r="L479" s="26" t="s">
        <v>27</v>
      </c>
      <c r="M479" s="26" t="s">
        <v>28</v>
      </c>
      <c r="N479" s="26" t="s">
        <v>29</v>
      </c>
      <c r="O479" s="26" t="s">
        <v>6072</v>
      </c>
      <c r="P479" s="26" t="s">
        <v>6073</v>
      </c>
      <c r="Q479" s="29">
        <v>44666</v>
      </c>
      <c r="R479" s="26" t="s">
        <v>228</v>
      </c>
      <c r="S479" s="1">
        <v>327761</v>
      </c>
      <c r="T479" s="1" t="s">
        <v>7948</v>
      </c>
      <c r="U479" s="1" t="str">
        <f>IF(COUNTIF('Dinçer Araçları - 40 Fiorino'!$A$2:$A$41,Table1[[#This Row],[Plaka]])&gt;0,"Dinçer 40","-")</f>
        <v>-</v>
      </c>
      <c r="V479" s="1" t="str">
        <f>IF(COUNTIF('Dinçer Araçları - 100 Fiorino'!$A$2:$A$101,Table1[[#This Row],[Plaka]])&gt;0,"Dinçer 100","-")</f>
        <v>-</v>
      </c>
      <c r="W479" s="5" t="str">
        <f>IF(COUNTIF(Table3[PLAKA],Table1[[#This Row],[Plaka]])&gt;0,"Dinçer Motosiklet","-")</f>
        <v>-</v>
      </c>
    </row>
    <row r="480" spans="1:23" x14ac:dyDescent="0.2">
      <c r="A480" s="21" t="s">
        <v>6667</v>
      </c>
      <c r="B480" s="26" t="s">
        <v>6652</v>
      </c>
      <c r="C480" s="26" t="s">
        <v>4858</v>
      </c>
      <c r="D480" s="26" t="s">
        <v>23</v>
      </c>
      <c r="E480" s="10">
        <v>43654</v>
      </c>
      <c r="F480" s="10">
        <v>43826</v>
      </c>
      <c r="G480" s="26" t="s">
        <v>4858</v>
      </c>
      <c r="H480" s="26" t="s">
        <v>24</v>
      </c>
      <c r="I480" s="26" t="s">
        <v>25</v>
      </c>
      <c r="J480" s="26" t="s">
        <v>26</v>
      </c>
      <c r="K480" s="26">
        <v>2019</v>
      </c>
      <c r="L480" s="26" t="s">
        <v>27</v>
      </c>
      <c r="M480" s="26" t="s">
        <v>28</v>
      </c>
      <c r="N480" s="26" t="s">
        <v>29</v>
      </c>
      <c r="O480" s="26" t="s">
        <v>6668</v>
      </c>
      <c r="P480" s="26" t="s">
        <v>6669</v>
      </c>
      <c r="Q480" s="29">
        <v>44631</v>
      </c>
      <c r="R480" s="26" t="s">
        <v>32</v>
      </c>
      <c r="S480" s="1">
        <v>990448</v>
      </c>
      <c r="T480" s="1" t="s">
        <v>6670</v>
      </c>
      <c r="U480" s="1" t="str">
        <f>IF(COUNTIF('Dinçer Araçları - 40 Fiorino'!$A$2:$A$41,Table1[[#This Row],[Plaka]])&gt;0,"Dinçer 40","-")</f>
        <v>-</v>
      </c>
      <c r="V480" s="1" t="str">
        <f>IF(COUNTIF('Dinçer Araçları - 100 Fiorino'!$A$2:$A$101,Table1[[#This Row],[Plaka]])&gt;0,"Dinçer 100","-")</f>
        <v>-</v>
      </c>
      <c r="W480" s="5" t="str">
        <f>IF(COUNTIF(Table3[PLAKA],Table1[[#This Row],[Plaka]])&gt;0,"Dinçer Motosiklet","-")</f>
        <v>-</v>
      </c>
    </row>
    <row r="481" spans="1:23" x14ac:dyDescent="0.2">
      <c r="A481" s="21" t="s">
        <v>6074</v>
      </c>
      <c r="B481" s="26" t="s">
        <v>6064</v>
      </c>
      <c r="C481" s="26" t="s">
        <v>5992</v>
      </c>
      <c r="D481" s="26" t="s">
        <v>23</v>
      </c>
      <c r="E481" s="10">
        <v>43654</v>
      </c>
      <c r="F481" s="10">
        <v>43740</v>
      </c>
      <c r="G481" s="26" t="s">
        <v>5992</v>
      </c>
      <c r="H481" s="26" t="s">
        <v>24</v>
      </c>
      <c r="I481" s="26" t="s">
        <v>25</v>
      </c>
      <c r="J481" s="26" t="s">
        <v>26</v>
      </c>
      <c r="K481" s="26">
        <v>2019</v>
      </c>
      <c r="L481" s="26" t="s">
        <v>27</v>
      </c>
      <c r="M481" s="26" t="s">
        <v>28</v>
      </c>
      <c r="N481" s="26" t="s">
        <v>29</v>
      </c>
      <c r="O481" s="26" t="s">
        <v>6075</v>
      </c>
      <c r="P481" s="26" t="s">
        <v>6076</v>
      </c>
      <c r="Q481" s="29">
        <v>44666</v>
      </c>
      <c r="R481" s="26" t="s">
        <v>228</v>
      </c>
      <c r="S481" s="1">
        <v>327766</v>
      </c>
      <c r="T481" s="1" t="s">
        <v>7947</v>
      </c>
      <c r="U481" s="1" t="str">
        <f>IF(COUNTIF('Dinçer Araçları - 40 Fiorino'!$A$2:$A$41,Table1[[#This Row],[Plaka]])&gt;0,"Dinçer 40","-")</f>
        <v>-</v>
      </c>
      <c r="V481" s="1" t="str">
        <f>IF(COUNTIF('Dinçer Araçları - 100 Fiorino'!$A$2:$A$101,Table1[[#This Row],[Plaka]])&gt;0,"Dinçer 100","-")</f>
        <v>-</v>
      </c>
      <c r="W481" s="5" t="str">
        <f>IF(COUNTIF(Table3[PLAKA],Table1[[#This Row],[Plaka]])&gt;0,"Dinçer Motosiklet","-")</f>
        <v>-</v>
      </c>
    </row>
    <row r="482" spans="1:23" x14ac:dyDescent="0.2">
      <c r="A482" s="21" t="s">
        <v>4737</v>
      </c>
      <c r="B482" s="26" t="s">
        <v>4713</v>
      </c>
      <c r="C482" s="26" t="s">
        <v>4714</v>
      </c>
      <c r="D482" s="26" t="s">
        <v>23</v>
      </c>
      <c r="E482" s="10">
        <v>43654</v>
      </c>
      <c r="F482" s="10">
        <v>43826</v>
      </c>
      <c r="G482" s="26" t="s">
        <v>4714</v>
      </c>
      <c r="H482" s="26" t="s">
        <v>24</v>
      </c>
      <c r="I482" s="26" t="s">
        <v>25</v>
      </c>
      <c r="J482" s="26" t="s">
        <v>26</v>
      </c>
      <c r="K482" s="26">
        <v>2019</v>
      </c>
      <c r="L482" s="26" t="s">
        <v>27</v>
      </c>
      <c r="M482" s="26" t="s">
        <v>28</v>
      </c>
      <c r="N482" s="26" t="s">
        <v>29</v>
      </c>
      <c r="O482" s="26" t="s">
        <v>4738</v>
      </c>
      <c r="P482" s="26" t="s">
        <v>4739</v>
      </c>
      <c r="Q482" s="29">
        <v>44631</v>
      </c>
      <c r="R482" s="26" t="s">
        <v>32</v>
      </c>
      <c r="S482" s="1">
        <v>990364</v>
      </c>
      <c r="T482" s="1" t="s">
        <v>4740</v>
      </c>
      <c r="U482" s="1" t="str">
        <f>IF(COUNTIF('Dinçer Araçları - 40 Fiorino'!$A$2:$A$41,Table1[[#This Row],[Plaka]])&gt;0,"Dinçer 40","-")</f>
        <v>-</v>
      </c>
      <c r="V482" s="1" t="str">
        <f>IF(COUNTIF('Dinçer Araçları - 100 Fiorino'!$A$2:$A$101,Table1[[#This Row],[Plaka]])&gt;0,"Dinçer 100","-")</f>
        <v>-</v>
      </c>
      <c r="W482" s="5" t="str">
        <f>IF(COUNTIF(Table3[PLAKA],Table1[[#This Row],[Plaka]])&gt;0,"Dinçer Motosiklet","-")</f>
        <v>-</v>
      </c>
    </row>
    <row r="483" spans="1:23" x14ac:dyDescent="0.2">
      <c r="A483" s="21" t="s">
        <v>4090</v>
      </c>
      <c r="B483" s="26" t="s">
        <v>4080</v>
      </c>
      <c r="C483" s="26" t="s">
        <v>4081</v>
      </c>
      <c r="D483" s="26" t="s">
        <v>23</v>
      </c>
      <c r="E483" s="10">
        <v>43654</v>
      </c>
      <c r="F483" s="10">
        <v>43654</v>
      </c>
      <c r="G483" s="26" t="s">
        <v>40</v>
      </c>
      <c r="H483" s="26" t="s">
        <v>24</v>
      </c>
      <c r="I483" s="26" t="s">
        <v>25</v>
      </c>
      <c r="J483" s="26" t="s">
        <v>26</v>
      </c>
      <c r="K483" s="26">
        <v>2019</v>
      </c>
      <c r="L483" s="26" t="s">
        <v>27</v>
      </c>
      <c r="M483" s="26" t="s">
        <v>28</v>
      </c>
      <c r="N483" s="26" t="s">
        <v>29</v>
      </c>
      <c r="O483" s="26" t="s">
        <v>4091</v>
      </c>
      <c r="P483" s="26" t="s">
        <v>4092</v>
      </c>
      <c r="Q483" s="29">
        <v>44641</v>
      </c>
      <c r="R483" s="26" t="s">
        <v>228</v>
      </c>
      <c r="S483" s="1">
        <v>17981</v>
      </c>
      <c r="T483" s="1" t="s">
        <v>4093</v>
      </c>
      <c r="U483" s="1" t="str">
        <f>IF(COUNTIF('Dinçer Araçları - 40 Fiorino'!$A$2:$A$41,Table1[[#This Row],[Plaka]])&gt;0,"Dinçer 40","-")</f>
        <v>-</v>
      </c>
      <c r="V483" s="1" t="str">
        <f>IF(COUNTIF('Dinçer Araçları - 100 Fiorino'!$A$2:$A$101,Table1[[#This Row],[Plaka]])&gt;0,"Dinçer 100","-")</f>
        <v>-</v>
      </c>
      <c r="W483" s="5" t="str">
        <f>IF(COUNTIF(Table3[PLAKA],Table1[[#This Row],[Plaka]])&gt;0,"Dinçer Motosiklet","-")</f>
        <v>-</v>
      </c>
    </row>
    <row r="484" spans="1:23" x14ac:dyDescent="0.2">
      <c r="A484" s="21" t="s">
        <v>6077</v>
      </c>
      <c r="B484" s="26" t="s">
        <v>6064</v>
      </c>
      <c r="C484" s="26" t="s">
        <v>5992</v>
      </c>
      <c r="D484" s="26" t="s">
        <v>23</v>
      </c>
      <c r="E484" s="10">
        <v>43654</v>
      </c>
      <c r="F484" s="10">
        <v>43740</v>
      </c>
      <c r="G484" s="26" t="s">
        <v>5992</v>
      </c>
      <c r="H484" s="26" t="s">
        <v>24</v>
      </c>
      <c r="I484" s="26" t="s">
        <v>25</v>
      </c>
      <c r="J484" s="26" t="s">
        <v>26</v>
      </c>
      <c r="K484" s="26">
        <v>2019</v>
      </c>
      <c r="L484" s="26" t="s">
        <v>27</v>
      </c>
      <c r="M484" s="26" t="s">
        <v>28</v>
      </c>
      <c r="N484" s="26" t="s">
        <v>29</v>
      </c>
      <c r="O484" s="26" t="s">
        <v>6078</v>
      </c>
      <c r="P484" s="26" t="s">
        <v>6079</v>
      </c>
      <c r="Q484" s="29">
        <v>44631</v>
      </c>
      <c r="R484" s="26" t="s">
        <v>228</v>
      </c>
      <c r="S484" s="1">
        <v>327764</v>
      </c>
      <c r="T484" s="1" t="s">
        <v>7949</v>
      </c>
      <c r="U484" s="1" t="str">
        <f>IF(COUNTIF('Dinçer Araçları - 40 Fiorino'!$A$2:$A$41,Table1[[#This Row],[Plaka]])&gt;0,"Dinçer 40","-")</f>
        <v>-</v>
      </c>
      <c r="V484" s="1" t="str">
        <f>IF(COUNTIF('Dinçer Araçları - 100 Fiorino'!$A$2:$A$101,Table1[[#This Row],[Plaka]])&gt;0,"Dinçer 100","-")</f>
        <v>-</v>
      </c>
      <c r="W484" s="5" t="str">
        <f>IF(COUNTIF(Table3[PLAKA],Table1[[#This Row],[Plaka]])&gt;0,"Dinçer Motosiklet","-")</f>
        <v>-</v>
      </c>
    </row>
    <row r="485" spans="1:23" x14ac:dyDescent="0.2">
      <c r="A485" s="21" t="s">
        <v>4242</v>
      </c>
      <c r="B485" s="26" t="s">
        <v>4222</v>
      </c>
      <c r="C485" s="26" t="s">
        <v>4223</v>
      </c>
      <c r="D485" s="26" t="s">
        <v>23</v>
      </c>
      <c r="E485" s="10">
        <v>43654</v>
      </c>
      <c r="F485" s="10">
        <v>43827</v>
      </c>
      <c r="G485" s="26" t="s">
        <v>4223</v>
      </c>
      <c r="H485" s="26" t="s">
        <v>24</v>
      </c>
      <c r="I485" s="26" t="s">
        <v>25</v>
      </c>
      <c r="J485" s="26" t="s">
        <v>26</v>
      </c>
      <c r="K485" s="26">
        <v>2019</v>
      </c>
      <c r="L485" s="26" t="s">
        <v>27</v>
      </c>
      <c r="M485" s="26" t="s">
        <v>28</v>
      </c>
      <c r="N485" s="26" t="s">
        <v>29</v>
      </c>
      <c r="O485" s="26" t="s">
        <v>4243</v>
      </c>
      <c r="P485" s="26" t="s">
        <v>4244</v>
      </c>
      <c r="Q485" s="29">
        <v>44641</v>
      </c>
      <c r="R485" s="26" t="s">
        <v>213</v>
      </c>
      <c r="S485" s="1">
        <v>688318</v>
      </c>
      <c r="T485" s="1" t="s">
        <v>4245</v>
      </c>
      <c r="U485" s="1" t="str">
        <f>IF(COUNTIF('Dinçer Araçları - 40 Fiorino'!$A$2:$A$41,Table1[[#This Row],[Plaka]])&gt;0,"Dinçer 40","-")</f>
        <v>-</v>
      </c>
      <c r="V485" s="1" t="str">
        <f>IF(COUNTIF('Dinçer Araçları - 100 Fiorino'!$A$2:$A$101,Table1[[#This Row],[Plaka]])&gt;0,"Dinçer 100","-")</f>
        <v>-</v>
      </c>
      <c r="W485" s="5" t="str">
        <f>IF(COUNTIF(Table3[PLAKA],Table1[[#This Row],[Plaka]])&gt;0,"Dinçer Motosiklet","-")</f>
        <v>-</v>
      </c>
    </row>
    <row r="486" spans="1:23" x14ac:dyDescent="0.2">
      <c r="A486" s="21" t="s">
        <v>4931</v>
      </c>
      <c r="B486" s="26" t="s">
        <v>4917</v>
      </c>
      <c r="C486" s="26" t="s">
        <v>4849</v>
      </c>
      <c r="D486" s="26" t="s">
        <v>23</v>
      </c>
      <c r="E486" s="10">
        <v>43654</v>
      </c>
      <c r="F486" s="10">
        <v>43654</v>
      </c>
      <c r="G486" s="26" t="s">
        <v>40</v>
      </c>
      <c r="H486" s="26" t="s">
        <v>24</v>
      </c>
      <c r="I486" s="26" t="s">
        <v>25</v>
      </c>
      <c r="J486" s="26" t="s">
        <v>26</v>
      </c>
      <c r="K486" s="26">
        <v>2019</v>
      </c>
      <c r="L486" s="26" t="s">
        <v>27</v>
      </c>
      <c r="M486" s="26" t="s">
        <v>28</v>
      </c>
      <c r="N486" s="26" t="s">
        <v>29</v>
      </c>
      <c r="O486" s="26" t="s">
        <v>4932</v>
      </c>
      <c r="P486" s="26" t="s">
        <v>4933</v>
      </c>
      <c r="Q486" s="29">
        <v>44687</v>
      </c>
      <c r="R486" s="26" t="s">
        <v>134</v>
      </c>
      <c r="S486" s="1">
        <v>179829</v>
      </c>
      <c r="T486" s="1" t="s">
        <v>4934</v>
      </c>
      <c r="U486" s="1" t="str">
        <f>IF(COUNTIF('Dinçer Araçları - 40 Fiorino'!$A$2:$A$41,Table1[[#This Row],[Plaka]])&gt;0,"Dinçer 40","-")</f>
        <v>-</v>
      </c>
      <c r="V486" s="1" t="str">
        <f>IF(COUNTIF('Dinçer Araçları - 100 Fiorino'!$A$2:$A$101,Table1[[#This Row],[Plaka]])&gt;0,"Dinçer 100","-")</f>
        <v>-</v>
      </c>
      <c r="W486" s="5" t="str">
        <f>IF(COUNTIF(Table3[PLAKA],Table1[[#This Row],[Plaka]])&gt;0,"Dinçer Motosiklet","-")</f>
        <v>-</v>
      </c>
    </row>
    <row r="487" spans="1:23" x14ac:dyDescent="0.2">
      <c r="A487" s="21" t="s">
        <v>1161</v>
      </c>
      <c r="B487" s="26" t="s">
        <v>1154</v>
      </c>
      <c r="C487" s="26" t="s">
        <v>1155</v>
      </c>
      <c r="D487" s="26" t="s">
        <v>23</v>
      </c>
      <c r="E487" s="10">
        <v>43654</v>
      </c>
      <c r="F487" s="10">
        <v>43782</v>
      </c>
      <c r="G487" s="26" t="s">
        <v>1155</v>
      </c>
      <c r="H487" s="26" t="s">
        <v>24</v>
      </c>
      <c r="I487" s="26" t="s">
        <v>1156</v>
      </c>
      <c r="J487" s="26" t="s">
        <v>1157</v>
      </c>
      <c r="K487" s="26">
        <v>2019</v>
      </c>
      <c r="L487" s="26" t="s">
        <v>27</v>
      </c>
      <c r="M487" s="26" t="s">
        <v>28</v>
      </c>
      <c r="N487" s="26" t="s">
        <v>29</v>
      </c>
      <c r="O487" s="26" t="s">
        <v>1162</v>
      </c>
      <c r="P487" s="26" t="s">
        <v>1163</v>
      </c>
      <c r="Q487" s="29">
        <v>43584</v>
      </c>
      <c r="R487" s="26" t="s">
        <v>213</v>
      </c>
      <c r="S487" s="1">
        <v>685251</v>
      </c>
      <c r="T487" s="1" t="s">
        <v>1164</v>
      </c>
      <c r="U487" s="1" t="str">
        <f>IF(COUNTIF('Dinçer Araçları - 40 Fiorino'!$A$2:$A$41,Table1[[#This Row],[Plaka]])&gt;0,"Dinçer 40","-")</f>
        <v>-</v>
      </c>
      <c r="V487" s="1" t="str">
        <f>IF(COUNTIF('Dinçer Araçları - 100 Fiorino'!$A$2:$A$101,Table1[[#This Row],[Plaka]])&gt;0,"Dinçer 100","-")</f>
        <v>-</v>
      </c>
      <c r="W487" s="5" t="str">
        <f>IF(COUNTIF(Table3[PLAKA],Table1[[#This Row],[Plaka]])&gt;0,"Dinçer Motosiklet","-")</f>
        <v>-</v>
      </c>
    </row>
    <row r="488" spans="1:23" x14ac:dyDescent="0.2">
      <c r="A488" s="21" t="s">
        <v>5347</v>
      </c>
      <c r="B488" s="26" t="s">
        <v>5331</v>
      </c>
      <c r="C488" s="26" t="s">
        <v>5199</v>
      </c>
      <c r="D488" s="26" t="s">
        <v>23</v>
      </c>
      <c r="E488" s="10">
        <v>43654</v>
      </c>
      <c r="F488" s="10">
        <v>43827</v>
      </c>
      <c r="G488" s="26" t="s">
        <v>5199</v>
      </c>
      <c r="H488" s="26" t="s">
        <v>24</v>
      </c>
      <c r="I488" s="26" t="s">
        <v>25</v>
      </c>
      <c r="J488" s="26" t="s">
        <v>26</v>
      </c>
      <c r="K488" s="26">
        <v>2019</v>
      </c>
      <c r="L488" s="26" t="s">
        <v>27</v>
      </c>
      <c r="M488" s="26" t="s">
        <v>28</v>
      </c>
      <c r="N488" s="26" t="s">
        <v>29</v>
      </c>
      <c r="O488" s="26" t="s">
        <v>7886</v>
      </c>
      <c r="P488" s="26" t="s">
        <v>5348</v>
      </c>
      <c r="Q488" s="29">
        <v>44669</v>
      </c>
      <c r="R488" s="26" t="s">
        <v>213</v>
      </c>
      <c r="S488" s="1">
        <v>688067</v>
      </c>
      <c r="T488" s="1" t="s">
        <v>5349</v>
      </c>
      <c r="U488" s="1" t="str">
        <f>IF(COUNTIF('Dinçer Araçları - 40 Fiorino'!$A$2:$A$41,Table1[[#This Row],[Plaka]])&gt;0,"Dinçer 40","-")</f>
        <v>-</v>
      </c>
      <c r="V488" s="1" t="str">
        <f>IF(COUNTIF('Dinçer Araçları - 100 Fiorino'!$A$2:$A$101,Table1[[#This Row],[Plaka]])&gt;0,"Dinçer 100","-")</f>
        <v>-</v>
      </c>
      <c r="W488" s="5" t="str">
        <f>IF(COUNTIF(Table3[PLAKA],Table1[[#This Row],[Plaka]])&gt;0,"Dinçer Motosiklet","-")</f>
        <v>-</v>
      </c>
    </row>
    <row r="489" spans="1:23" x14ac:dyDescent="0.2">
      <c r="A489" s="21" t="s">
        <v>5455</v>
      </c>
      <c r="B489" s="26" t="s">
        <v>5439</v>
      </c>
      <c r="C489" s="26" t="s">
        <v>5440</v>
      </c>
      <c r="D489" s="26" t="s">
        <v>23</v>
      </c>
      <c r="E489" s="10">
        <v>43654</v>
      </c>
      <c r="F489" s="10">
        <v>43826</v>
      </c>
      <c r="G489" s="26" t="s">
        <v>5440</v>
      </c>
      <c r="H489" s="26" t="s">
        <v>24</v>
      </c>
      <c r="I489" s="26" t="s">
        <v>1156</v>
      </c>
      <c r="J489" s="26" t="s">
        <v>1157</v>
      </c>
      <c r="K489" s="26">
        <v>2019</v>
      </c>
      <c r="L489" s="26" t="s">
        <v>27</v>
      </c>
      <c r="M489" s="26" t="s">
        <v>28</v>
      </c>
      <c r="N489" s="26" t="s">
        <v>29</v>
      </c>
      <c r="O489" s="26" t="s">
        <v>5456</v>
      </c>
      <c r="P489" s="26" t="s">
        <v>5457</v>
      </c>
      <c r="Q489" s="29">
        <v>44680</v>
      </c>
      <c r="R489" s="26" t="s">
        <v>32</v>
      </c>
      <c r="S489" s="1">
        <v>990371</v>
      </c>
      <c r="T489" s="1" t="s">
        <v>5458</v>
      </c>
      <c r="U489" s="1" t="str">
        <f>IF(COUNTIF('Dinçer Araçları - 40 Fiorino'!$A$2:$A$41,Table1[[#This Row],[Plaka]])&gt;0,"Dinçer 40","-")</f>
        <v>-</v>
      </c>
      <c r="V489" s="1" t="str">
        <f>IF(COUNTIF('Dinçer Araçları - 100 Fiorino'!$A$2:$A$101,Table1[[#This Row],[Plaka]])&gt;0,"Dinçer 100","-")</f>
        <v>-</v>
      </c>
      <c r="W489" s="5" t="str">
        <f>IF(COUNTIF(Table3[PLAKA],Table1[[#This Row],[Plaka]])&gt;0,"Dinçer Motosiklet","-")</f>
        <v>-</v>
      </c>
    </row>
    <row r="490" spans="1:23" x14ac:dyDescent="0.2">
      <c r="A490" s="21" t="s">
        <v>5395</v>
      </c>
      <c r="B490" s="26" t="s">
        <v>5361</v>
      </c>
      <c r="C490" s="26" t="s">
        <v>5199</v>
      </c>
      <c r="D490" s="26" t="s">
        <v>23</v>
      </c>
      <c r="E490" s="10">
        <v>43654</v>
      </c>
      <c r="F490" s="10">
        <v>43782</v>
      </c>
      <c r="G490" s="26" t="s">
        <v>5199</v>
      </c>
      <c r="H490" s="26" t="s">
        <v>24</v>
      </c>
      <c r="I490" s="26" t="s">
        <v>1156</v>
      </c>
      <c r="J490" s="26" t="s">
        <v>1157</v>
      </c>
      <c r="K490" s="26">
        <v>2019</v>
      </c>
      <c r="L490" s="26" t="s">
        <v>27</v>
      </c>
      <c r="M490" s="26" t="s">
        <v>28</v>
      </c>
      <c r="N490" s="26" t="s">
        <v>29</v>
      </c>
      <c r="O490" s="26" t="s">
        <v>5396</v>
      </c>
      <c r="P490" s="26" t="s">
        <v>5397</v>
      </c>
      <c r="Q490" s="29">
        <v>44680</v>
      </c>
      <c r="R490" s="26" t="s">
        <v>213</v>
      </c>
      <c r="S490" s="1">
        <v>685228</v>
      </c>
      <c r="T490" s="1" t="s">
        <v>5398</v>
      </c>
      <c r="U490" s="1" t="str">
        <f>IF(COUNTIF('Dinçer Araçları - 40 Fiorino'!$A$2:$A$41,Table1[[#This Row],[Plaka]])&gt;0,"Dinçer 40","-")</f>
        <v>-</v>
      </c>
      <c r="V490" s="1" t="str">
        <f>IF(COUNTIF('Dinçer Araçları - 100 Fiorino'!$A$2:$A$101,Table1[[#This Row],[Plaka]])&gt;0,"Dinçer 100","-")</f>
        <v>-</v>
      </c>
      <c r="W490" s="5" t="str">
        <f>IF(COUNTIF(Table3[PLAKA],Table1[[#This Row],[Plaka]])&gt;0,"Dinçer Motosiklet","-")</f>
        <v>-</v>
      </c>
    </row>
    <row r="491" spans="1:23" x14ac:dyDescent="0.2">
      <c r="A491" s="21" t="s">
        <v>6267</v>
      </c>
      <c r="B491" s="26" t="s">
        <v>6246</v>
      </c>
      <c r="C491" s="26" t="s">
        <v>6247</v>
      </c>
      <c r="D491" s="26" t="s">
        <v>23</v>
      </c>
      <c r="E491" s="10">
        <v>43654</v>
      </c>
      <c r="F491" s="10">
        <v>43763</v>
      </c>
      <c r="G491" s="26" t="s">
        <v>6247</v>
      </c>
      <c r="H491" s="26" t="s">
        <v>24</v>
      </c>
      <c r="I491" s="26" t="s">
        <v>1156</v>
      </c>
      <c r="J491" s="26" t="s">
        <v>1157</v>
      </c>
      <c r="K491" s="26">
        <v>2019</v>
      </c>
      <c r="L491" s="26" t="s">
        <v>27</v>
      </c>
      <c r="M491" s="26" t="s">
        <v>28</v>
      </c>
      <c r="N491" s="26" t="s">
        <v>29</v>
      </c>
      <c r="O491" s="26" t="s">
        <v>6268</v>
      </c>
      <c r="P491" s="26" t="s">
        <v>6269</v>
      </c>
      <c r="Q491" s="29">
        <v>44680</v>
      </c>
      <c r="R491" s="26" t="s">
        <v>213</v>
      </c>
      <c r="S491" s="1">
        <v>684236</v>
      </c>
      <c r="T491" s="1" t="s">
        <v>6270</v>
      </c>
      <c r="U491" s="1" t="str">
        <f>IF(COUNTIF('Dinçer Araçları - 40 Fiorino'!$A$2:$A$41,Table1[[#This Row],[Plaka]])&gt;0,"Dinçer 40","-")</f>
        <v>-</v>
      </c>
      <c r="V491" s="1" t="str">
        <f>IF(COUNTIF('Dinçer Araçları - 100 Fiorino'!$A$2:$A$101,Table1[[#This Row],[Plaka]])&gt;0,"Dinçer 100","-")</f>
        <v>-</v>
      </c>
      <c r="W491" s="5" t="str">
        <f>IF(COUNTIF(Table3[PLAKA],Table1[[#This Row],[Plaka]])&gt;0,"Dinçer Motosiklet","-")</f>
        <v>-</v>
      </c>
    </row>
    <row r="492" spans="1:23" x14ac:dyDescent="0.2">
      <c r="A492" s="21" t="s">
        <v>5024</v>
      </c>
      <c r="B492" s="26" t="s">
        <v>5017</v>
      </c>
      <c r="C492" s="26" t="s">
        <v>4968</v>
      </c>
      <c r="D492" s="26" t="s">
        <v>23</v>
      </c>
      <c r="E492" s="10">
        <v>43654</v>
      </c>
      <c r="F492" s="10">
        <v>43763</v>
      </c>
      <c r="G492" s="26" t="s">
        <v>4968</v>
      </c>
      <c r="H492" s="26" t="s">
        <v>24</v>
      </c>
      <c r="I492" s="26" t="s">
        <v>25</v>
      </c>
      <c r="J492" s="26" t="s">
        <v>26</v>
      </c>
      <c r="K492" s="26">
        <v>2019</v>
      </c>
      <c r="L492" s="26" t="s">
        <v>27</v>
      </c>
      <c r="M492" s="26" t="s">
        <v>28</v>
      </c>
      <c r="N492" s="26" t="s">
        <v>29</v>
      </c>
      <c r="O492" s="26" t="s">
        <v>5025</v>
      </c>
      <c r="P492" s="26" t="s">
        <v>5026</v>
      </c>
      <c r="Q492" s="29">
        <v>44641</v>
      </c>
      <c r="R492" s="26" t="s">
        <v>213</v>
      </c>
      <c r="S492" s="1">
        <v>684289</v>
      </c>
      <c r="T492" s="1" t="s">
        <v>5027</v>
      </c>
      <c r="U492" s="1" t="str">
        <f>IF(COUNTIF('Dinçer Araçları - 40 Fiorino'!$A$2:$A$41,Table1[[#This Row],[Plaka]])&gt;0,"Dinçer 40","-")</f>
        <v>-</v>
      </c>
      <c r="V492" s="1" t="str">
        <f>IF(COUNTIF('Dinçer Araçları - 100 Fiorino'!$A$2:$A$101,Table1[[#This Row],[Plaka]])&gt;0,"Dinçer 100","-")</f>
        <v>-</v>
      </c>
      <c r="W492" s="5" t="str">
        <f>IF(COUNTIF(Table3[PLAKA],Table1[[#This Row],[Plaka]])&gt;0,"Dinçer Motosiklet","-")</f>
        <v>-</v>
      </c>
    </row>
    <row r="493" spans="1:23" x14ac:dyDescent="0.2">
      <c r="A493" s="21" t="s">
        <v>1165</v>
      </c>
      <c r="B493" s="26" t="s">
        <v>1154</v>
      </c>
      <c r="C493" s="26" t="s">
        <v>1155</v>
      </c>
      <c r="D493" s="26" t="s">
        <v>23</v>
      </c>
      <c r="E493" s="10">
        <v>43654</v>
      </c>
      <c r="F493" s="10">
        <v>43782</v>
      </c>
      <c r="G493" s="26" t="s">
        <v>1155</v>
      </c>
      <c r="H493" s="26" t="s">
        <v>24</v>
      </c>
      <c r="I493" s="26" t="s">
        <v>1156</v>
      </c>
      <c r="J493" s="26" t="s">
        <v>1157</v>
      </c>
      <c r="K493" s="26">
        <v>2019</v>
      </c>
      <c r="L493" s="26" t="s">
        <v>27</v>
      </c>
      <c r="M493" s="26" t="s">
        <v>28</v>
      </c>
      <c r="N493" s="26" t="s">
        <v>29</v>
      </c>
      <c r="O493" s="26" t="s">
        <v>1166</v>
      </c>
      <c r="P493" s="26" t="s">
        <v>1167</v>
      </c>
      <c r="Q493" s="29">
        <v>43584</v>
      </c>
      <c r="R493" s="26" t="s">
        <v>213</v>
      </c>
      <c r="S493" s="1">
        <v>685253</v>
      </c>
      <c r="T493" s="1" t="s">
        <v>1168</v>
      </c>
      <c r="U493" s="1" t="str">
        <f>IF(COUNTIF('Dinçer Araçları - 40 Fiorino'!$A$2:$A$41,Table1[[#This Row],[Plaka]])&gt;0,"Dinçer 40","-")</f>
        <v>-</v>
      </c>
      <c r="V493" s="1" t="str">
        <f>IF(COUNTIF('Dinçer Araçları - 100 Fiorino'!$A$2:$A$101,Table1[[#This Row],[Plaka]])&gt;0,"Dinçer 100","-")</f>
        <v>-</v>
      </c>
      <c r="W493" s="5" t="str">
        <f>IF(COUNTIF(Table3[PLAKA],Table1[[#This Row],[Plaka]])&gt;0,"Dinçer Motosiklet","-")</f>
        <v>-</v>
      </c>
    </row>
    <row r="494" spans="1:23" x14ac:dyDescent="0.2">
      <c r="A494" s="21" t="s">
        <v>435</v>
      </c>
      <c r="B494" s="26" t="s">
        <v>395</v>
      </c>
      <c r="C494" s="26" t="s">
        <v>396</v>
      </c>
      <c r="D494" s="26" t="s">
        <v>23</v>
      </c>
      <c r="E494" s="10">
        <v>43654</v>
      </c>
      <c r="F494" s="10">
        <v>43763</v>
      </c>
      <c r="G494" s="26" t="s">
        <v>396</v>
      </c>
      <c r="H494" s="26" t="s">
        <v>24</v>
      </c>
      <c r="I494" s="26" t="s">
        <v>25</v>
      </c>
      <c r="J494" s="26" t="s">
        <v>26</v>
      </c>
      <c r="K494" s="26">
        <v>2019</v>
      </c>
      <c r="L494" s="26" t="s">
        <v>27</v>
      </c>
      <c r="M494" s="26" t="s">
        <v>28</v>
      </c>
      <c r="N494" s="26" t="s">
        <v>29</v>
      </c>
      <c r="O494" s="26" t="s">
        <v>436</v>
      </c>
      <c r="P494" s="26" t="s">
        <v>437</v>
      </c>
      <c r="Q494" s="29">
        <v>44669</v>
      </c>
      <c r="R494" s="26" t="s">
        <v>213</v>
      </c>
      <c r="S494" s="1">
        <v>684264</v>
      </c>
      <c r="T494" s="1" t="s">
        <v>438</v>
      </c>
      <c r="U494" s="1" t="str">
        <f>IF(COUNTIF('Dinçer Araçları - 40 Fiorino'!$A$2:$A$41,Table1[[#This Row],[Plaka]])&gt;0,"Dinçer 40","-")</f>
        <v>-</v>
      </c>
      <c r="V494" s="1" t="str">
        <f>IF(COUNTIF('Dinçer Araçları - 100 Fiorino'!$A$2:$A$101,Table1[[#This Row],[Plaka]])&gt;0,"Dinçer 100","-")</f>
        <v>-</v>
      </c>
      <c r="W494" s="5" t="str">
        <f>IF(COUNTIF(Table3[PLAKA],Table1[[#This Row],[Plaka]])&gt;0,"Dinçer Motosiklet","-")</f>
        <v>-</v>
      </c>
    </row>
    <row r="495" spans="1:23" x14ac:dyDescent="0.2">
      <c r="A495" s="21" t="s">
        <v>6271</v>
      </c>
      <c r="B495" s="26" t="s">
        <v>6246</v>
      </c>
      <c r="C495" s="26" t="s">
        <v>6247</v>
      </c>
      <c r="D495" s="26" t="s">
        <v>23</v>
      </c>
      <c r="E495" s="10">
        <v>43655</v>
      </c>
      <c r="F495" s="10">
        <v>43763</v>
      </c>
      <c r="G495" s="26" t="s">
        <v>6247</v>
      </c>
      <c r="H495" s="26" t="s">
        <v>24</v>
      </c>
      <c r="I495" s="26" t="s">
        <v>1156</v>
      </c>
      <c r="J495" s="26" t="s">
        <v>1157</v>
      </c>
      <c r="K495" s="26">
        <v>2019</v>
      </c>
      <c r="L495" s="26" t="s">
        <v>27</v>
      </c>
      <c r="M495" s="26" t="s">
        <v>28</v>
      </c>
      <c r="N495" s="26" t="s">
        <v>29</v>
      </c>
      <c r="O495" s="26" t="s">
        <v>6272</v>
      </c>
      <c r="P495" s="26" t="s">
        <v>6273</v>
      </c>
      <c r="Q495" s="29">
        <v>44680</v>
      </c>
      <c r="R495" s="26" t="s">
        <v>213</v>
      </c>
      <c r="S495" s="1">
        <v>684251</v>
      </c>
      <c r="T495" s="1" t="s">
        <v>6274</v>
      </c>
      <c r="U495" s="1" t="str">
        <f>IF(COUNTIF('Dinçer Araçları - 40 Fiorino'!$A$2:$A$41,Table1[[#This Row],[Plaka]])&gt;0,"Dinçer 40","-")</f>
        <v>-</v>
      </c>
      <c r="V495" s="1" t="str">
        <f>IF(COUNTIF('Dinçer Araçları - 100 Fiorino'!$A$2:$A$101,Table1[[#This Row],[Plaka]])&gt;0,"Dinçer 100","-")</f>
        <v>-</v>
      </c>
      <c r="W495" s="5" t="str">
        <f>IF(COUNTIF(Table3[PLAKA],Table1[[#This Row],[Plaka]])&gt;0,"Dinçer Motosiklet","-")</f>
        <v>-</v>
      </c>
    </row>
    <row r="496" spans="1:23" x14ac:dyDescent="0.2">
      <c r="A496" s="21" t="s">
        <v>5459</v>
      </c>
      <c r="B496" s="26" t="s">
        <v>5439</v>
      </c>
      <c r="C496" s="26" t="s">
        <v>5440</v>
      </c>
      <c r="D496" s="26" t="s">
        <v>23</v>
      </c>
      <c r="E496" s="10">
        <v>43654</v>
      </c>
      <c r="F496" s="10">
        <v>43826</v>
      </c>
      <c r="G496" s="26" t="s">
        <v>5440</v>
      </c>
      <c r="H496" s="26" t="s">
        <v>24</v>
      </c>
      <c r="I496" s="26" t="s">
        <v>1156</v>
      </c>
      <c r="J496" s="26" t="s">
        <v>1157</v>
      </c>
      <c r="K496" s="26">
        <v>2019</v>
      </c>
      <c r="L496" s="26" t="s">
        <v>27</v>
      </c>
      <c r="M496" s="26" t="s">
        <v>28</v>
      </c>
      <c r="N496" s="26" t="s">
        <v>29</v>
      </c>
      <c r="O496" s="26" t="s">
        <v>5460</v>
      </c>
      <c r="P496" s="26" t="s">
        <v>5461</v>
      </c>
      <c r="Q496" s="29">
        <v>44680</v>
      </c>
      <c r="R496" s="26" t="s">
        <v>32</v>
      </c>
      <c r="S496" s="1">
        <v>990392</v>
      </c>
      <c r="T496" s="1" t="s">
        <v>5462</v>
      </c>
      <c r="U496" s="1" t="str">
        <f>IF(COUNTIF('Dinçer Araçları - 40 Fiorino'!$A$2:$A$41,Table1[[#This Row],[Plaka]])&gt;0,"Dinçer 40","-")</f>
        <v>-</v>
      </c>
      <c r="V496" s="1" t="str">
        <f>IF(COUNTIF('Dinçer Araçları - 100 Fiorino'!$A$2:$A$101,Table1[[#This Row],[Plaka]])&gt;0,"Dinçer 100","-")</f>
        <v>-</v>
      </c>
      <c r="W496" s="5" t="str">
        <f>IF(COUNTIF(Table3[PLAKA],Table1[[#This Row],[Plaka]])&gt;0,"Dinçer Motosiklet","-")</f>
        <v>-</v>
      </c>
    </row>
    <row r="497" spans="1:23" x14ac:dyDescent="0.2">
      <c r="A497" s="21" t="s">
        <v>5680</v>
      </c>
      <c r="B497" s="26" t="s">
        <v>5645</v>
      </c>
      <c r="C497" s="26" t="s">
        <v>5575</v>
      </c>
      <c r="D497" s="26" t="s">
        <v>23</v>
      </c>
      <c r="E497" s="10">
        <v>43654</v>
      </c>
      <c r="F497" s="10">
        <v>43782</v>
      </c>
      <c r="G497" s="26" t="s">
        <v>5575</v>
      </c>
      <c r="H497" s="26" t="s">
        <v>24</v>
      </c>
      <c r="I497" s="26" t="s">
        <v>1156</v>
      </c>
      <c r="J497" s="26" t="s">
        <v>1157</v>
      </c>
      <c r="K497" s="26">
        <v>2019</v>
      </c>
      <c r="L497" s="26" t="s">
        <v>27</v>
      </c>
      <c r="M497" s="26" t="s">
        <v>28</v>
      </c>
      <c r="N497" s="26" t="s">
        <v>29</v>
      </c>
      <c r="O497" s="26" t="s">
        <v>5681</v>
      </c>
      <c r="P497" s="26" t="s">
        <v>5682</v>
      </c>
      <c r="Q497" s="29">
        <v>44680</v>
      </c>
      <c r="R497" s="26" t="s">
        <v>213</v>
      </c>
      <c r="S497" s="1">
        <v>685200</v>
      </c>
      <c r="T497" s="1" t="s">
        <v>5683</v>
      </c>
      <c r="U497" s="1" t="str">
        <f>IF(COUNTIF('Dinçer Araçları - 40 Fiorino'!$A$2:$A$41,Table1[[#This Row],[Plaka]])&gt;0,"Dinçer 40","-")</f>
        <v>-</v>
      </c>
      <c r="V497" s="1" t="str">
        <f>IF(COUNTIF('Dinçer Araçları - 100 Fiorino'!$A$2:$A$101,Table1[[#This Row],[Plaka]])&gt;0,"Dinçer 100","-")</f>
        <v>-</v>
      </c>
      <c r="W497" s="5" t="str">
        <f>IF(COUNTIF(Table3[PLAKA],Table1[[#This Row],[Plaka]])&gt;0,"Dinçer Motosiklet","-")</f>
        <v>-</v>
      </c>
    </row>
    <row r="498" spans="1:23" x14ac:dyDescent="0.2">
      <c r="A498" s="21" t="s">
        <v>1169</v>
      </c>
      <c r="B498" s="26" t="s">
        <v>1154</v>
      </c>
      <c r="C498" s="26" t="s">
        <v>1155</v>
      </c>
      <c r="D498" s="26" t="s">
        <v>23</v>
      </c>
      <c r="E498" s="10">
        <v>43654</v>
      </c>
      <c r="F498" s="10">
        <v>43782</v>
      </c>
      <c r="G498" s="26" t="s">
        <v>1155</v>
      </c>
      <c r="H498" s="26" t="s">
        <v>24</v>
      </c>
      <c r="I498" s="26" t="s">
        <v>1156</v>
      </c>
      <c r="J498" s="26" t="s">
        <v>1157</v>
      </c>
      <c r="K498" s="26">
        <v>2019</v>
      </c>
      <c r="L498" s="26" t="s">
        <v>27</v>
      </c>
      <c r="M498" s="26" t="s">
        <v>28</v>
      </c>
      <c r="N498" s="26" t="s">
        <v>29</v>
      </c>
      <c r="O498" s="26" t="s">
        <v>1170</v>
      </c>
      <c r="P498" s="26" t="s">
        <v>1171</v>
      </c>
      <c r="Q498" s="29">
        <v>43584</v>
      </c>
      <c r="R498" s="26" t="s">
        <v>213</v>
      </c>
      <c r="S498" s="1">
        <v>685249</v>
      </c>
      <c r="T498" s="1" t="s">
        <v>1172</v>
      </c>
      <c r="U498" s="1" t="str">
        <f>IF(COUNTIF('Dinçer Araçları - 40 Fiorino'!$A$2:$A$41,Table1[[#This Row],[Plaka]])&gt;0,"Dinçer 40","-")</f>
        <v>-</v>
      </c>
      <c r="V498" s="1" t="str">
        <f>IF(COUNTIF('Dinçer Araçları - 100 Fiorino'!$A$2:$A$101,Table1[[#This Row],[Plaka]])&gt;0,"Dinçer 100","-")</f>
        <v>-</v>
      </c>
      <c r="W498" s="5" t="str">
        <f>IF(COUNTIF(Table3[PLAKA],Table1[[#This Row],[Plaka]])&gt;0,"Dinçer Motosiklet","-")</f>
        <v>-</v>
      </c>
    </row>
    <row r="499" spans="1:23" x14ac:dyDescent="0.2">
      <c r="A499" s="21" t="s">
        <v>3195</v>
      </c>
      <c r="B499" s="26" t="s">
        <v>3174</v>
      </c>
      <c r="C499" s="26" t="s">
        <v>3175</v>
      </c>
      <c r="D499" s="26" t="s">
        <v>23</v>
      </c>
      <c r="E499" s="10">
        <v>43654</v>
      </c>
      <c r="F499" s="10">
        <v>43826</v>
      </c>
      <c r="G499" s="26" t="s">
        <v>3175</v>
      </c>
      <c r="H499" s="26" t="s">
        <v>24</v>
      </c>
      <c r="I499" s="26" t="s">
        <v>1156</v>
      </c>
      <c r="J499" s="26" t="s">
        <v>1157</v>
      </c>
      <c r="K499" s="26">
        <v>2019</v>
      </c>
      <c r="L499" s="26" t="s">
        <v>27</v>
      </c>
      <c r="M499" s="26" t="s">
        <v>28</v>
      </c>
      <c r="N499" s="26" t="s">
        <v>29</v>
      </c>
      <c r="O499" s="26" t="s">
        <v>3196</v>
      </c>
      <c r="P499" s="26" t="s">
        <v>3197</v>
      </c>
      <c r="Q499" s="29">
        <v>44680</v>
      </c>
      <c r="R499" s="26" t="s">
        <v>32</v>
      </c>
      <c r="S499" s="1">
        <v>990326</v>
      </c>
      <c r="T499" s="1" t="s">
        <v>3198</v>
      </c>
      <c r="U499" s="1" t="str">
        <f>IF(COUNTIF('Dinçer Araçları - 40 Fiorino'!$A$2:$A$41,Table1[[#This Row],[Plaka]])&gt;0,"Dinçer 40","-")</f>
        <v>-</v>
      </c>
      <c r="V499" s="1" t="str">
        <f>IF(COUNTIF('Dinçer Araçları - 100 Fiorino'!$A$2:$A$101,Table1[[#This Row],[Plaka]])&gt;0,"Dinçer 100","-")</f>
        <v>-</v>
      </c>
      <c r="W499" s="5" t="str">
        <f>IF(COUNTIF(Table3[PLAKA],Table1[[#This Row],[Plaka]])&gt;0,"Dinçer Motosiklet","-")</f>
        <v>-</v>
      </c>
    </row>
    <row r="500" spans="1:23" x14ac:dyDescent="0.2">
      <c r="A500" s="21" t="s">
        <v>5463</v>
      </c>
      <c r="B500" s="26" t="s">
        <v>5439</v>
      </c>
      <c r="C500" s="26" t="s">
        <v>5440</v>
      </c>
      <c r="D500" s="26" t="s">
        <v>23</v>
      </c>
      <c r="E500" s="10">
        <v>43654</v>
      </c>
      <c r="F500" s="10">
        <v>43823</v>
      </c>
      <c r="G500" s="26" t="s">
        <v>5440</v>
      </c>
      <c r="H500" s="26" t="s">
        <v>24</v>
      </c>
      <c r="I500" s="26" t="s">
        <v>1156</v>
      </c>
      <c r="J500" s="26" t="s">
        <v>1157</v>
      </c>
      <c r="K500" s="26">
        <v>2019</v>
      </c>
      <c r="L500" s="26" t="s">
        <v>27</v>
      </c>
      <c r="M500" s="26" t="s">
        <v>28</v>
      </c>
      <c r="N500" s="26" t="s">
        <v>29</v>
      </c>
      <c r="O500" s="26" t="s">
        <v>5464</v>
      </c>
      <c r="P500" s="26" t="s">
        <v>5465</v>
      </c>
      <c r="Q500" s="29">
        <v>44680</v>
      </c>
      <c r="R500" s="26" t="s">
        <v>32</v>
      </c>
      <c r="S500" s="1">
        <v>990296</v>
      </c>
      <c r="T500" s="1" t="s">
        <v>5466</v>
      </c>
      <c r="U500" s="1" t="str">
        <f>IF(COUNTIF('Dinçer Araçları - 40 Fiorino'!$A$2:$A$41,Table1[[#This Row],[Plaka]])&gt;0,"Dinçer 40","-")</f>
        <v>-</v>
      </c>
      <c r="V500" s="1" t="str">
        <f>IF(COUNTIF('Dinçer Araçları - 100 Fiorino'!$A$2:$A$101,Table1[[#This Row],[Plaka]])&gt;0,"Dinçer 100","-")</f>
        <v>-</v>
      </c>
      <c r="W500" s="5" t="str">
        <f>IF(COUNTIF(Table3[PLAKA],Table1[[#This Row],[Plaka]])&gt;0,"Dinçer Motosiklet","-")</f>
        <v>-</v>
      </c>
    </row>
    <row r="501" spans="1:23" x14ac:dyDescent="0.2">
      <c r="A501" s="21" t="s">
        <v>5028</v>
      </c>
      <c r="B501" s="26" t="s">
        <v>5017</v>
      </c>
      <c r="C501" s="26" t="s">
        <v>4968</v>
      </c>
      <c r="D501" s="26" t="s">
        <v>23</v>
      </c>
      <c r="E501" s="10">
        <v>43654</v>
      </c>
      <c r="F501" s="10">
        <v>43763</v>
      </c>
      <c r="G501" s="26" t="s">
        <v>4968</v>
      </c>
      <c r="H501" s="26" t="s">
        <v>24</v>
      </c>
      <c r="I501" s="26" t="s">
        <v>25</v>
      </c>
      <c r="J501" s="26" t="s">
        <v>26</v>
      </c>
      <c r="K501" s="26">
        <v>2019</v>
      </c>
      <c r="L501" s="26" t="s">
        <v>27</v>
      </c>
      <c r="M501" s="26" t="s">
        <v>28</v>
      </c>
      <c r="N501" s="26" t="s">
        <v>29</v>
      </c>
      <c r="O501" s="26" t="s">
        <v>5029</v>
      </c>
      <c r="P501" s="26" t="s">
        <v>5030</v>
      </c>
      <c r="Q501" s="29">
        <v>44666</v>
      </c>
      <c r="R501" s="26" t="s">
        <v>213</v>
      </c>
      <c r="S501" s="1">
        <v>684292</v>
      </c>
      <c r="T501" s="1" t="s">
        <v>5031</v>
      </c>
      <c r="U501" s="1" t="str">
        <f>IF(COUNTIF('Dinçer Araçları - 40 Fiorino'!$A$2:$A$41,Table1[[#This Row],[Plaka]])&gt;0,"Dinçer 40","-")</f>
        <v>-</v>
      </c>
      <c r="V501" s="1" t="str">
        <f>IF(COUNTIF('Dinçer Araçları - 100 Fiorino'!$A$2:$A$101,Table1[[#This Row],[Plaka]])&gt;0,"Dinçer 100","-")</f>
        <v>-</v>
      </c>
      <c r="W501" s="5" t="str">
        <f>IF(COUNTIF(Table3[PLAKA],Table1[[#This Row],[Plaka]])&gt;0,"Dinçer Motosiklet","-")</f>
        <v>-</v>
      </c>
    </row>
    <row r="502" spans="1:23" x14ac:dyDescent="0.2">
      <c r="A502" s="21" t="s">
        <v>1173</v>
      </c>
      <c r="B502" s="26" t="s">
        <v>1154</v>
      </c>
      <c r="C502" s="26" t="s">
        <v>1155</v>
      </c>
      <c r="D502" s="26" t="s">
        <v>23</v>
      </c>
      <c r="E502" s="10">
        <v>43654</v>
      </c>
      <c r="F502" s="10">
        <v>43782</v>
      </c>
      <c r="G502" s="26" t="s">
        <v>1155</v>
      </c>
      <c r="H502" s="26" t="s">
        <v>24</v>
      </c>
      <c r="I502" s="26" t="s">
        <v>1156</v>
      </c>
      <c r="J502" s="26" t="s">
        <v>1157</v>
      </c>
      <c r="K502" s="26">
        <v>2019</v>
      </c>
      <c r="L502" s="26" t="s">
        <v>27</v>
      </c>
      <c r="M502" s="26" t="s">
        <v>28</v>
      </c>
      <c r="N502" s="26" t="s">
        <v>29</v>
      </c>
      <c r="O502" s="26" t="s">
        <v>1174</v>
      </c>
      <c r="P502" s="26" t="s">
        <v>1175</v>
      </c>
      <c r="Q502" s="29">
        <v>44680</v>
      </c>
      <c r="R502" s="26" t="s">
        <v>213</v>
      </c>
      <c r="S502" s="1">
        <v>685248</v>
      </c>
      <c r="T502" s="1" t="s">
        <v>1176</v>
      </c>
      <c r="U502" s="1" t="str">
        <f>IF(COUNTIF('Dinçer Araçları - 40 Fiorino'!$A$2:$A$41,Table1[[#This Row],[Plaka]])&gt;0,"Dinçer 40","-")</f>
        <v>-</v>
      </c>
      <c r="V502" s="1" t="str">
        <f>IF(COUNTIF('Dinçer Araçları - 100 Fiorino'!$A$2:$A$101,Table1[[#This Row],[Plaka]])&gt;0,"Dinçer 100","-")</f>
        <v>-</v>
      </c>
      <c r="W502" s="5" t="str">
        <f>IF(COUNTIF(Table3[PLAKA],Table1[[#This Row],[Plaka]])&gt;0,"Dinçer Motosiklet","-")</f>
        <v>-</v>
      </c>
    </row>
    <row r="503" spans="1:23" x14ac:dyDescent="0.2">
      <c r="A503" s="21" t="s">
        <v>5350</v>
      </c>
      <c r="B503" s="26" t="s">
        <v>5331</v>
      </c>
      <c r="C503" s="26" t="s">
        <v>5199</v>
      </c>
      <c r="D503" s="26" t="s">
        <v>23</v>
      </c>
      <c r="E503" s="10">
        <v>43654</v>
      </c>
      <c r="F503" s="10">
        <v>43782</v>
      </c>
      <c r="G503" s="26" t="s">
        <v>5199</v>
      </c>
      <c r="H503" s="26" t="s">
        <v>24</v>
      </c>
      <c r="I503" s="26" t="s">
        <v>1156</v>
      </c>
      <c r="J503" s="26" t="s">
        <v>1157</v>
      </c>
      <c r="K503" s="26">
        <v>2019</v>
      </c>
      <c r="L503" s="26" t="s">
        <v>27</v>
      </c>
      <c r="M503" s="26" t="s">
        <v>28</v>
      </c>
      <c r="N503" s="26" t="s">
        <v>29</v>
      </c>
      <c r="O503" s="26" t="s">
        <v>5351</v>
      </c>
      <c r="P503" s="26" t="s">
        <v>5352</v>
      </c>
      <c r="Q503" s="29">
        <v>44741</v>
      </c>
      <c r="R503" s="26" t="s">
        <v>213</v>
      </c>
      <c r="S503" s="1">
        <v>685231</v>
      </c>
      <c r="T503" s="1" t="s">
        <v>5353</v>
      </c>
      <c r="U503" s="1" t="str">
        <f>IF(COUNTIF('Dinçer Araçları - 40 Fiorino'!$A$2:$A$41,Table1[[#This Row],[Plaka]])&gt;0,"Dinçer 40","-")</f>
        <v>-</v>
      </c>
      <c r="V503" s="1" t="str">
        <f>IF(COUNTIF('Dinçer Araçları - 100 Fiorino'!$A$2:$A$101,Table1[[#This Row],[Plaka]])&gt;0,"Dinçer 100","-")</f>
        <v>-</v>
      </c>
      <c r="W503" s="5" t="str">
        <f>IF(COUNTIF(Table3[PLAKA],Table1[[#This Row],[Plaka]])&gt;0,"Dinçer Motosiklet","-")</f>
        <v>-</v>
      </c>
    </row>
    <row r="504" spans="1:23" x14ac:dyDescent="0.2">
      <c r="A504" s="21" t="s">
        <v>1177</v>
      </c>
      <c r="B504" s="26" t="s">
        <v>1154</v>
      </c>
      <c r="C504" s="26" t="s">
        <v>1155</v>
      </c>
      <c r="D504" s="26" t="s">
        <v>23</v>
      </c>
      <c r="E504" s="10">
        <v>43654</v>
      </c>
      <c r="F504" s="10">
        <v>43782</v>
      </c>
      <c r="G504" s="26" t="s">
        <v>1155</v>
      </c>
      <c r="H504" s="26" t="s">
        <v>24</v>
      </c>
      <c r="I504" s="26" t="s">
        <v>1156</v>
      </c>
      <c r="J504" s="26" t="s">
        <v>1157</v>
      </c>
      <c r="K504" s="26">
        <v>2019</v>
      </c>
      <c r="L504" s="26" t="s">
        <v>27</v>
      </c>
      <c r="M504" s="26" t="s">
        <v>28</v>
      </c>
      <c r="N504" s="26" t="s">
        <v>29</v>
      </c>
      <c r="O504" s="26" t="s">
        <v>1178</v>
      </c>
      <c r="P504" s="26" t="s">
        <v>1179</v>
      </c>
      <c r="Q504" s="29">
        <v>44680</v>
      </c>
      <c r="R504" s="26" t="s">
        <v>213</v>
      </c>
      <c r="S504" s="1">
        <v>685280</v>
      </c>
      <c r="T504" s="1" t="s">
        <v>1180</v>
      </c>
      <c r="U504" s="1" t="str">
        <f>IF(COUNTIF('Dinçer Araçları - 40 Fiorino'!$A$2:$A$41,Table1[[#This Row],[Plaka]])&gt;0,"Dinçer 40","-")</f>
        <v>-</v>
      </c>
      <c r="V504" s="1" t="str">
        <f>IF(COUNTIF('Dinçer Araçları - 100 Fiorino'!$A$2:$A$101,Table1[[#This Row],[Plaka]])&gt;0,"Dinçer 100","-")</f>
        <v>-</v>
      </c>
      <c r="W504" s="5" t="str">
        <f>IF(COUNTIF(Table3[PLAKA],Table1[[#This Row],[Plaka]])&gt;0,"Dinçer Motosiklet","-")</f>
        <v>-</v>
      </c>
    </row>
    <row r="505" spans="1:23" x14ac:dyDescent="0.2">
      <c r="A505" s="21" t="s">
        <v>1211</v>
      </c>
      <c r="B505" s="26" t="s">
        <v>1188</v>
      </c>
      <c r="C505" s="26" t="s">
        <v>1155</v>
      </c>
      <c r="D505" s="26" t="s">
        <v>23</v>
      </c>
      <c r="E505" s="10">
        <v>43655</v>
      </c>
      <c r="F505" s="10">
        <v>43782</v>
      </c>
      <c r="G505" s="26" t="s">
        <v>1155</v>
      </c>
      <c r="H505" s="26" t="s">
        <v>24</v>
      </c>
      <c r="I505" s="26" t="s">
        <v>25</v>
      </c>
      <c r="J505" s="26" t="s">
        <v>26</v>
      </c>
      <c r="K505" s="26">
        <v>2019</v>
      </c>
      <c r="L505" s="26" t="s">
        <v>27</v>
      </c>
      <c r="M505" s="26" t="s">
        <v>28</v>
      </c>
      <c r="N505" s="26" t="s">
        <v>29</v>
      </c>
      <c r="O505" s="26" t="s">
        <v>1212</v>
      </c>
      <c r="P505" s="26" t="s">
        <v>1213</v>
      </c>
      <c r="Q505" s="29">
        <v>44669</v>
      </c>
      <c r="R505" s="26" t="s">
        <v>213</v>
      </c>
      <c r="S505" s="1">
        <v>685237</v>
      </c>
      <c r="T505" s="1" t="s">
        <v>1214</v>
      </c>
      <c r="U505" s="1" t="str">
        <f>IF(COUNTIF('Dinçer Araçları - 40 Fiorino'!$A$2:$A$41,Table1[[#This Row],[Plaka]])&gt;0,"Dinçer 40","-")</f>
        <v>-</v>
      </c>
      <c r="V505" s="1" t="str">
        <f>IF(COUNTIF('Dinçer Araçları - 100 Fiorino'!$A$2:$A$101,Table1[[#This Row],[Plaka]])&gt;0,"Dinçer 100","-")</f>
        <v>-</v>
      </c>
      <c r="W505" s="5" t="str">
        <f>IF(COUNTIF(Table3[PLAKA],Table1[[#This Row],[Plaka]])&gt;0,"Dinçer Motosiklet","-")</f>
        <v>-</v>
      </c>
    </row>
    <row r="506" spans="1:23" x14ac:dyDescent="0.2">
      <c r="A506" s="21" t="s">
        <v>5266</v>
      </c>
      <c r="B506" s="26" t="s">
        <v>5246</v>
      </c>
      <c r="C506" s="26" t="s">
        <v>5199</v>
      </c>
      <c r="D506" s="26" t="s">
        <v>23</v>
      </c>
      <c r="E506" s="10">
        <v>43655</v>
      </c>
      <c r="F506" s="10">
        <v>43740</v>
      </c>
      <c r="G506" s="26" t="s">
        <v>5199</v>
      </c>
      <c r="H506" s="26" t="s">
        <v>24</v>
      </c>
      <c r="I506" s="26" t="s">
        <v>25</v>
      </c>
      <c r="J506" s="26" t="s">
        <v>26</v>
      </c>
      <c r="K506" s="26">
        <v>2019</v>
      </c>
      <c r="L506" s="26" t="s">
        <v>27</v>
      </c>
      <c r="M506" s="26" t="s">
        <v>28</v>
      </c>
      <c r="N506" s="26" t="s">
        <v>29</v>
      </c>
      <c r="O506" s="26" t="s">
        <v>7887</v>
      </c>
      <c r="P506" s="26" t="s">
        <v>5267</v>
      </c>
      <c r="Q506" s="29">
        <v>44669</v>
      </c>
      <c r="R506" s="26" t="s">
        <v>228</v>
      </c>
      <c r="S506" s="1">
        <v>327748</v>
      </c>
      <c r="T506" s="1" t="s">
        <v>5268</v>
      </c>
      <c r="U506" s="1" t="str">
        <f>IF(COUNTIF('Dinçer Araçları - 40 Fiorino'!$A$2:$A$41,Table1[[#This Row],[Plaka]])&gt;0,"Dinçer 40","-")</f>
        <v>-</v>
      </c>
      <c r="V506" s="1" t="str">
        <f>IF(COUNTIF('Dinçer Araçları - 100 Fiorino'!$A$2:$A$101,Table1[[#This Row],[Plaka]])&gt;0,"Dinçer 100","-")</f>
        <v>-</v>
      </c>
      <c r="W506" s="5" t="str">
        <f>IF(COUNTIF(Table3[PLAKA],Table1[[#This Row],[Plaka]])&gt;0,"Dinçer Motosiklet","-")</f>
        <v>-</v>
      </c>
    </row>
    <row r="507" spans="1:23" x14ac:dyDescent="0.2">
      <c r="A507" s="21" t="s">
        <v>4876</v>
      </c>
      <c r="B507" s="26" t="s">
        <v>4848</v>
      </c>
      <c r="C507" s="26" t="s">
        <v>4849</v>
      </c>
      <c r="D507" s="26" t="s">
        <v>23</v>
      </c>
      <c r="E507" s="10">
        <v>43655</v>
      </c>
      <c r="F507" s="10">
        <v>43740</v>
      </c>
      <c r="G507" s="26" t="s">
        <v>4858</v>
      </c>
      <c r="H507" s="26" t="s">
        <v>24</v>
      </c>
      <c r="I507" s="26" t="s">
        <v>25</v>
      </c>
      <c r="J507" s="26" t="s">
        <v>26</v>
      </c>
      <c r="K507" s="26">
        <v>2019</v>
      </c>
      <c r="L507" s="26" t="s">
        <v>27</v>
      </c>
      <c r="M507" s="26" t="s">
        <v>28</v>
      </c>
      <c r="N507" s="26" t="s">
        <v>29</v>
      </c>
      <c r="O507" s="26" t="s">
        <v>4877</v>
      </c>
      <c r="P507" s="26" t="s">
        <v>4878</v>
      </c>
      <c r="Q507" s="29">
        <v>44666</v>
      </c>
      <c r="R507" s="26" t="s">
        <v>228</v>
      </c>
      <c r="S507" s="1">
        <v>327781</v>
      </c>
      <c r="T507" s="1" t="s">
        <v>4879</v>
      </c>
      <c r="U507" s="1" t="str">
        <f>IF(COUNTIF('Dinçer Araçları - 40 Fiorino'!$A$2:$A$41,Table1[[#This Row],[Plaka]])&gt;0,"Dinçer 40","-")</f>
        <v>-</v>
      </c>
      <c r="V507" s="1" t="str">
        <f>IF(COUNTIF('Dinçer Araçları - 100 Fiorino'!$A$2:$A$101,Table1[[#This Row],[Plaka]])&gt;0,"Dinçer 100","-")</f>
        <v>-</v>
      </c>
      <c r="W507" s="5" t="str">
        <f>IF(COUNTIF(Table3[PLAKA],Table1[[#This Row],[Plaka]])&gt;0,"Dinçer Motosiklet","-")</f>
        <v>-</v>
      </c>
    </row>
    <row r="508" spans="1:23" x14ac:dyDescent="0.2">
      <c r="A508" s="21" t="s">
        <v>6732</v>
      </c>
      <c r="B508" s="26" t="s">
        <v>6698</v>
      </c>
      <c r="C508" s="26" t="s">
        <v>6699</v>
      </c>
      <c r="D508" s="26" t="s">
        <v>23</v>
      </c>
      <c r="E508" s="10">
        <v>43655</v>
      </c>
      <c r="F508" s="10">
        <v>43826</v>
      </c>
      <c r="G508" s="26" t="s">
        <v>6699</v>
      </c>
      <c r="H508" s="26" t="s">
        <v>24</v>
      </c>
      <c r="I508" s="26" t="s">
        <v>25</v>
      </c>
      <c r="J508" s="26" t="s">
        <v>26</v>
      </c>
      <c r="K508" s="26">
        <v>2019</v>
      </c>
      <c r="L508" s="26" t="s">
        <v>27</v>
      </c>
      <c r="M508" s="26" t="s">
        <v>28</v>
      </c>
      <c r="N508" s="26" t="s">
        <v>29</v>
      </c>
      <c r="O508" s="26" t="s">
        <v>6733</v>
      </c>
      <c r="P508" s="26" t="s">
        <v>6734</v>
      </c>
      <c r="Q508" s="29">
        <v>44669</v>
      </c>
      <c r="R508" s="26" t="s">
        <v>32</v>
      </c>
      <c r="S508" s="1">
        <v>990277</v>
      </c>
      <c r="T508" s="1" t="s">
        <v>6735</v>
      </c>
      <c r="U508" s="1" t="str">
        <f>IF(COUNTIF('Dinçer Araçları - 40 Fiorino'!$A$2:$A$41,Table1[[#This Row],[Plaka]])&gt;0,"Dinçer 40","-")</f>
        <v>-</v>
      </c>
      <c r="V508" s="1" t="str">
        <f>IF(COUNTIF('Dinçer Araçları - 100 Fiorino'!$A$2:$A$101,Table1[[#This Row],[Plaka]])&gt;0,"Dinçer 100","-")</f>
        <v>-</v>
      </c>
      <c r="W508" s="5" t="str">
        <f>IF(COUNTIF(Table3[PLAKA],Table1[[#This Row],[Plaka]])&gt;0,"Dinçer Motosiklet","-")</f>
        <v>-</v>
      </c>
    </row>
    <row r="509" spans="1:23" x14ac:dyDescent="0.2">
      <c r="A509" s="21" t="s">
        <v>3835</v>
      </c>
      <c r="B509" s="26" t="s">
        <v>3819</v>
      </c>
      <c r="C509" s="26" t="s">
        <v>3741</v>
      </c>
      <c r="D509" s="26" t="s">
        <v>23</v>
      </c>
      <c r="E509" s="10">
        <v>43655</v>
      </c>
      <c r="F509" s="10">
        <v>43857</v>
      </c>
      <c r="G509" s="26" t="s">
        <v>3741</v>
      </c>
      <c r="H509" s="26" t="s">
        <v>24</v>
      </c>
      <c r="I509" s="26" t="s">
        <v>25</v>
      </c>
      <c r="J509" s="26" t="s">
        <v>26</v>
      </c>
      <c r="K509" s="26">
        <v>2019</v>
      </c>
      <c r="L509" s="26" t="s">
        <v>27</v>
      </c>
      <c r="M509" s="26" t="s">
        <v>28</v>
      </c>
      <c r="N509" s="26" t="s">
        <v>29</v>
      </c>
      <c r="O509" s="26" t="s">
        <v>3836</v>
      </c>
      <c r="P509" s="26" t="s">
        <v>3837</v>
      </c>
      <c r="Q509" s="29">
        <v>44669</v>
      </c>
      <c r="R509" s="26" t="s">
        <v>67</v>
      </c>
      <c r="S509" s="1">
        <v>551570</v>
      </c>
      <c r="T509" s="1" t="s">
        <v>3838</v>
      </c>
      <c r="U509" s="1" t="str">
        <f>IF(COUNTIF('Dinçer Araçları - 40 Fiorino'!$A$2:$A$41,Table1[[#This Row],[Plaka]])&gt;0,"Dinçer 40","-")</f>
        <v>-</v>
      </c>
      <c r="V509" s="1" t="str">
        <f>IF(COUNTIF('Dinçer Araçları - 100 Fiorino'!$A$2:$A$101,Table1[[#This Row],[Plaka]])&gt;0,"Dinçer 100","-")</f>
        <v>-</v>
      </c>
      <c r="W509" s="5" t="str">
        <f>IF(COUNTIF(Table3[PLAKA],Table1[[#This Row],[Plaka]])&gt;0,"Dinçer Motosiklet","-")</f>
        <v>-</v>
      </c>
    </row>
    <row r="510" spans="1:23" x14ac:dyDescent="0.2">
      <c r="A510" s="21" t="s">
        <v>1133</v>
      </c>
      <c r="B510" s="26" t="s">
        <v>1091</v>
      </c>
      <c r="C510" s="26" t="s">
        <v>1092</v>
      </c>
      <c r="D510" s="26" t="s">
        <v>23</v>
      </c>
      <c r="E510" s="10">
        <v>43655</v>
      </c>
      <c r="F510" s="10">
        <v>43826</v>
      </c>
      <c r="G510" s="26" t="s">
        <v>8181</v>
      </c>
      <c r="H510" s="26" t="s">
        <v>24</v>
      </c>
      <c r="I510" s="26" t="s">
        <v>25</v>
      </c>
      <c r="J510" s="26" t="s">
        <v>26</v>
      </c>
      <c r="K510" s="26">
        <v>2019</v>
      </c>
      <c r="L510" s="26" t="s">
        <v>27</v>
      </c>
      <c r="M510" s="26" t="s">
        <v>28</v>
      </c>
      <c r="N510" s="26" t="s">
        <v>29</v>
      </c>
      <c r="O510" s="26" t="s">
        <v>1134</v>
      </c>
      <c r="P510" s="26" t="s">
        <v>1135</v>
      </c>
      <c r="Q510" s="29">
        <v>44669</v>
      </c>
      <c r="R510" s="26" t="s">
        <v>32</v>
      </c>
      <c r="S510" s="1">
        <v>990413</v>
      </c>
      <c r="T510" s="1" t="s">
        <v>1136</v>
      </c>
      <c r="U510" s="1" t="str">
        <f>IF(COUNTIF('Dinçer Araçları - 40 Fiorino'!$A$2:$A$41,Table1[[#This Row],[Plaka]])&gt;0,"Dinçer 40","-")</f>
        <v>-</v>
      </c>
      <c r="V510" s="1" t="str">
        <f>IF(COUNTIF('Dinçer Araçları - 100 Fiorino'!$A$2:$A$101,Table1[[#This Row],[Plaka]])&gt;0,"Dinçer 100","-")</f>
        <v>-</v>
      </c>
      <c r="W510" s="5" t="str">
        <f>IF(COUNTIF(Table3[PLAKA],Table1[[#This Row],[Plaka]])&gt;0,"Dinçer Motosiklet","-")</f>
        <v>-</v>
      </c>
    </row>
    <row r="511" spans="1:23" x14ac:dyDescent="0.2">
      <c r="A511" s="21" t="s">
        <v>6728</v>
      </c>
      <c r="B511" s="26" t="s">
        <v>6698</v>
      </c>
      <c r="C511" s="26" t="s">
        <v>6699</v>
      </c>
      <c r="D511" s="26" t="s">
        <v>23</v>
      </c>
      <c r="E511" s="10">
        <v>43655</v>
      </c>
      <c r="F511" s="10">
        <v>43826</v>
      </c>
      <c r="G511" s="26" t="s">
        <v>6699</v>
      </c>
      <c r="H511" s="26" t="s">
        <v>24</v>
      </c>
      <c r="I511" s="26" t="s">
        <v>25</v>
      </c>
      <c r="J511" s="26" t="s">
        <v>26</v>
      </c>
      <c r="K511" s="26">
        <v>2019</v>
      </c>
      <c r="L511" s="26" t="s">
        <v>27</v>
      </c>
      <c r="M511" s="26" t="s">
        <v>28</v>
      </c>
      <c r="N511" s="26" t="s">
        <v>29</v>
      </c>
      <c r="O511" s="26" t="s">
        <v>6729</v>
      </c>
      <c r="P511" s="26" t="s">
        <v>6730</v>
      </c>
      <c r="Q511" s="29">
        <v>44669</v>
      </c>
      <c r="R511" s="26" t="s">
        <v>32</v>
      </c>
      <c r="S511" s="1">
        <v>990280</v>
      </c>
      <c r="T511" s="1" t="s">
        <v>6731</v>
      </c>
      <c r="U511" s="1" t="str">
        <f>IF(COUNTIF('Dinçer Araçları - 40 Fiorino'!$A$2:$A$41,Table1[[#This Row],[Plaka]])&gt;0,"Dinçer 40","-")</f>
        <v>-</v>
      </c>
      <c r="V511" s="1" t="str">
        <f>IF(COUNTIF('Dinçer Araçları - 100 Fiorino'!$A$2:$A$101,Table1[[#This Row],[Plaka]])&gt;0,"Dinçer 100","-")</f>
        <v>-</v>
      </c>
      <c r="W511" s="5" t="str">
        <f>IF(COUNTIF(Table3[PLAKA],Table1[[#This Row],[Plaka]])&gt;0,"Dinçer Motosiklet","-")</f>
        <v>-</v>
      </c>
    </row>
    <row r="512" spans="1:23" x14ac:dyDescent="0.2">
      <c r="A512" s="21" t="s">
        <v>637</v>
      </c>
      <c r="B512" s="26" t="s">
        <v>602</v>
      </c>
      <c r="C512" s="26" t="s">
        <v>520</v>
      </c>
      <c r="D512" s="26" t="s">
        <v>23</v>
      </c>
      <c r="E512" s="10">
        <v>43655</v>
      </c>
      <c r="F512" s="10">
        <v>43655</v>
      </c>
      <c r="G512" s="26" t="s">
        <v>520</v>
      </c>
      <c r="H512" s="26" t="s">
        <v>24</v>
      </c>
      <c r="I512" s="26" t="s">
        <v>25</v>
      </c>
      <c r="J512" s="26" t="s">
        <v>26</v>
      </c>
      <c r="K512" s="26">
        <v>2019</v>
      </c>
      <c r="L512" s="26" t="s">
        <v>27</v>
      </c>
      <c r="M512" s="26" t="s">
        <v>28</v>
      </c>
      <c r="N512" s="26" t="s">
        <v>29</v>
      </c>
      <c r="O512" s="26" t="s">
        <v>638</v>
      </c>
      <c r="P512" s="26" t="s">
        <v>639</v>
      </c>
      <c r="Q512" s="29">
        <v>44579</v>
      </c>
      <c r="R512" s="26" t="s">
        <v>134</v>
      </c>
      <c r="S512" s="1">
        <v>179861</v>
      </c>
      <c r="T512" s="1" t="s">
        <v>640</v>
      </c>
      <c r="U512" s="1" t="str">
        <f>IF(COUNTIF('Dinçer Araçları - 40 Fiorino'!$A$2:$A$41,Table1[[#This Row],[Plaka]])&gt;0,"Dinçer 40","-")</f>
        <v>-</v>
      </c>
      <c r="V512" s="1" t="str">
        <f>IF(COUNTIF('Dinçer Araçları - 100 Fiorino'!$A$2:$A$101,Table1[[#This Row],[Plaka]])&gt;0,"Dinçer 100","-")</f>
        <v>-</v>
      </c>
      <c r="W512" s="5" t="str">
        <f>IF(COUNTIF(Table3[PLAKA],Table1[[#This Row],[Plaka]])&gt;0,"Dinçer Motosiklet","-")</f>
        <v>-</v>
      </c>
    </row>
    <row r="513" spans="1:23" x14ac:dyDescent="0.2">
      <c r="A513" s="21" t="s">
        <v>5318</v>
      </c>
      <c r="B513" s="26" t="s">
        <v>5294</v>
      </c>
      <c r="C513" s="26" t="s">
        <v>5199</v>
      </c>
      <c r="D513" s="26" t="s">
        <v>23</v>
      </c>
      <c r="E513" s="10">
        <v>43655</v>
      </c>
      <c r="F513" s="10">
        <v>43827</v>
      </c>
      <c r="G513" s="26" t="s">
        <v>5199</v>
      </c>
      <c r="H513" s="26" t="s">
        <v>24</v>
      </c>
      <c r="I513" s="26" t="s">
        <v>25</v>
      </c>
      <c r="J513" s="26" t="s">
        <v>26</v>
      </c>
      <c r="K513" s="26">
        <v>2019</v>
      </c>
      <c r="L513" s="26" t="s">
        <v>27</v>
      </c>
      <c r="M513" s="26" t="s">
        <v>28</v>
      </c>
      <c r="N513" s="26" t="s">
        <v>29</v>
      </c>
      <c r="O513" s="26" t="s">
        <v>7888</v>
      </c>
      <c r="P513" s="26" t="s">
        <v>5319</v>
      </c>
      <c r="Q513" s="29">
        <v>44669</v>
      </c>
      <c r="R513" s="26" t="s">
        <v>213</v>
      </c>
      <c r="S513" s="1">
        <v>688073</v>
      </c>
      <c r="T513" s="1" t="s">
        <v>5320</v>
      </c>
      <c r="U513" s="1" t="str">
        <f>IF(COUNTIF('Dinçer Araçları - 40 Fiorino'!$A$2:$A$41,Table1[[#This Row],[Plaka]])&gt;0,"Dinçer 40","-")</f>
        <v>-</v>
      </c>
      <c r="V513" s="1" t="str">
        <f>IF(COUNTIF('Dinçer Araçları - 100 Fiorino'!$A$2:$A$101,Table1[[#This Row],[Plaka]])&gt;0,"Dinçer 100","-")</f>
        <v>-</v>
      </c>
      <c r="W513" s="5" t="str">
        <f>IF(COUNTIF(Table3[PLAKA],Table1[[#This Row],[Plaka]])&gt;0,"Dinçer Motosiklet","-")</f>
        <v>-</v>
      </c>
    </row>
    <row r="514" spans="1:23" x14ac:dyDescent="0.2">
      <c r="A514" s="21" t="s">
        <v>4935</v>
      </c>
      <c r="B514" s="26" t="s">
        <v>4917</v>
      </c>
      <c r="C514" s="26" t="s">
        <v>4849</v>
      </c>
      <c r="D514" s="26" t="s">
        <v>23</v>
      </c>
      <c r="E514" s="10">
        <v>43655</v>
      </c>
      <c r="F514" s="10">
        <v>43740</v>
      </c>
      <c r="G514" s="26" t="s">
        <v>4858</v>
      </c>
      <c r="H514" s="26" t="s">
        <v>24</v>
      </c>
      <c r="I514" s="26" t="s">
        <v>25</v>
      </c>
      <c r="J514" s="26" t="s">
        <v>26</v>
      </c>
      <c r="K514" s="26">
        <v>2019</v>
      </c>
      <c r="L514" s="26" t="s">
        <v>27</v>
      </c>
      <c r="M514" s="26" t="s">
        <v>28</v>
      </c>
      <c r="N514" s="26" t="s">
        <v>29</v>
      </c>
      <c r="O514" s="26" t="s">
        <v>4936</v>
      </c>
      <c r="P514" s="26" t="s">
        <v>4937</v>
      </c>
      <c r="Q514" s="29">
        <v>44666</v>
      </c>
      <c r="R514" s="26" t="s">
        <v>228</v>
      </c>
      <c r="S514" s="1">
        <v>327776</v>
      </c>
      <c r="T514" s="1" t="s">
        <v>4938</v>
      </c>
      <c r="U514" s="1" t="str">
        <f>IF(COUNTIF('Dinçer Araçları - 40 Fiorino'!$A$2:$A$41,Table1[[#This Row],[Plaka]])&gt;0,"Dinçer 40","-")</f>
        <v>-</v>
      </c>
      <c r="V514" s="1" t="str">
        <f>IF(COUNTIF('Dinçer Araçları - 100 Fiorino'!$A$2:$A$101,Table1[[#This Row],[Plaka]])&gt;0,"Dinçer 100","-")</f>
        <v>-</v>
      </c>
      <c r="W514" s="5" t="str">
        <f>IF(COUNTIF(Table3[PLAKA],Table1[[#This Row],[Plaka]])&gt;0,"Dinçer Motosiklet","-")</f>
        <v>-</v>
      </c>
    </row>
    <row r="515" spans="1:23" x14ac:dyDescent="0.2">
      <c r="A515" s="21" t="s">
        <v>3892</v>
      </c>
      <c r="B515" s="26" t="s">
        <v>3876</v>
      </c>
      <c r="C515" s="26" t="s">
        <v>104</v>
      </c>
      <c r="D515" s="26" t="s">
        <v>23</v>
      </c>
      <c r="E515" s="10">
        <v>43655</v>
      </c>
      <c r="F515" s="10">
        <v>43782</v>
      </c>
      <c r="G515" s="26" t="s">
        <v>104</v>
      </c>
      <c r="H515" s="26" t="s">
        <v>24</v>
      </c>
      <c r="I515" s="26" t="s">
        <v>25</v>
      </c>
      <c r="J515" s="26" t="s">
        <v>26</v>
      </c>
      <c r="K515" s="26">
        <v>2019</v>
      </c>
      <c r="L515" s="26" t="s">
        <v>27</v>
      </c>
      <c r="M515" s="26" t="s">
        <v>28</v>
      </c>
      <c r="N515" s="26" t="s">
        <v>29</v>
      </c>
      <c r="O515" s="26" t="s">
        <v>3893</v>
      </c>
      <c r="P515" s="26" t="s">
        <v>3894</v>
      </c>
      <c r="Q515" s="29">
        <v>44669</v>
      </c>
      <c r="R515" s="26" t="s">
        <v>213</v>
      </c>
      <c r="S515" s="1">
        <v>685235</v>
      </c>
      <c r="T515" s="1" t="s">
        <v>3895</v>
      </c>
      <c r="U515" s="1" t="str">
        <f>IF(COUNTIF('Dinçer Araçları - 40 Fiorino'!$A$2:$A$41,Table1[[#This Row],[Plaka]])&gt;0,"Dinçer 40","-")</f>
        <v>-</v>
      </c>
      <c r="V515" s="1" t="str">
        <f>IF(COUNTIF('Dinçer Araçları - 100 Fiorino'!$A$2:$A$101,Table1[[#This Row],[Plaka]])&gt;0,"Dinçer 100","-")</f>
        <v>-</v>
      </c>
      <c r="W515" s="5" t="str">
        <f>IF(COUNTIF(Table3[PLAKA],Table1[[#This Row],[Plaka]])&gt;0,"Dinçer Motosiklet","-")</f>
        <v>-</v>
      </c>
    </row>
    <row r="516" spans="1:23" x14ac:dyDescent="0.2">
      <c r="A516" s="21" t="s">
        <v>5032</v>
      </c>
      <c r="B516" s="26" t="s">
        <v>5017</v>
      </c>
      <c r="C516" s="26" t="s">
        <v>4968</v>
      </c>
      <c r="D516" s="26" t="s">
        <v>23</v>
      </c>
      <c r="E516" s="10">
        <v>43655</v>
      </c>
      <c r="F516" s="10">
        <v>43763</v>
      </c>
      <c r="G516" s="26" t="s">
        <v>4968</v>
      </c>
      <c r="H516" s="26" t="s">
        <v>24</v>
      </c>
      <c r="I516" s="26" t="s">
        <v>25</v>
      </c>
      <c r="J516" s="26" t="s">
        <v>26</v>
      </c>
      <c r="K516" s="26">
        <v>2019</v>
      </c>
      <c r="L516" s="26" t="s">
        <v>27</v>
      </c>
      <c r="M516" s="26" t="s">
        <v>28</v>
      </c>
      <c r="N516" s="26" t="s">
        <v>29</v>
      </c>
      <c r="O516" s="26" t="s">
        <v>5033</v>
      </c>
      <c r="P516" s="26" t="s">
        <v>5034</v>
      </c>
      <c r="Q516" s="29">
        <v>44669</v>
      </c>
      <c r="R516" s="26" t="s">
        <v>213</v>
      </c>
      <c r="S516" s="1">
        <v>684288</v>
      </c>
      <c r="T516" s="1" t="s">
        <v>5035</v>
      </c>
      <c r="U516" s="1" t="str">
        <f>IF(COUNTIF('Dinçer Araçları - 40 Fiorino'!$A$2:$A$41,Table1[[#This Row],[Plaka]])&gt;0,"Dinçer 40","-")</f>
        <v>-</v>
      </c>
      <c r="V516" s="1" t="str">
        <f>IF(COUNTIF('Dinçer Araçları - 100 Fiorino'!$A$2:$A$101,Table1[[#This Row],[Plaka]])&gt;0,"Dinçer 100","-")</f>
        <v>-</v>
      </c>
      <c r="W516" s="5" t="str">
        <f>IF(COUNTIF(Table3[PLAKA],Table1[[#This Row],[Plaka]])&gt;0,"Dinçer Motosiklet","-")</f>
        <v>-</v>
      </c>
    </row>
    <row r="517" spans="1:23" x14ac:dyDescent="0.2">
      <c r="A517" s="21" t="s">
        <v>5761</v>
      </c>
      <c r="B517" s="26" t="s">
        <v>5739</v>
      </c>
      <c r="C517" s="26" t="s">
        <v>5740</v>
      </c>
      <c r="D517" s="26" t="s">
        <v>23</v>
      </c>
      <c r="E517" s="10">
        <v>43655</v>
      </c>
      <c r="F517" s="10">
        <v>43763</v>
      </c>
      <c r="G517" s="26" t="s">
        <v>5740</v>
      </c>
      <c r="H517" s="26" t="s">
        <v>24</v>
      </c>
      <c r="I517" s="26" t="s">
        <v>25</v>
      </c>
      <c r="J517" s="26" t="s">
        <v>26</v>
      </c>
      <c r="K517" s="26">
        <v>2019</v>
      </c>
      <c r="L517" s="26" t="s">
        <v>27</v>
      </c>
      <c r="M517" s="26" t="s">
        <v>28</v>
      </c>
      <c r="N517" s="26" t="s">
        <v>29</v>
      </c>
      <c r="O517" s="26" t="s">
        <v>5762</v>
      </c>
      <c r="P517" s="26" t="s">
        <v>5763</v>
      </c>
      <c r="Q517" s="29">
        <v>44669</v>
      </c>
      <c r="R517" s="26" t="s">
        <v>213</v>
      </c>
      <c r="S517" s="1">
        <v>684272</v>
      </c>
      <c r="T517" s="1" t="s">
        <v>7893</v>
      </c>
      <c r="U517" s="1" t="str">
        <f>IF(COUNTIF('Dinçer Araçları - 40 Fiorino'!$A$2:$A$41,Table1[[#This Row],[Plaka]])&gt;0,"Dinçer 40","-")</f>
        <v>-</v>
      </c>
      <c r="V517" s="1" t="str">
        <f>IF(COUNTIF('Dinçer Araçları - 100 Fiorino'!$A$2:$A$101,Table1[[#This Row],[Plaka]])&gt;0,"Dinçer 100","-")</f>
        <v>-</v>
      </c>
      <c r="W517" s="5" t="str">
        <f>IF(COUNTIF(Table3[PLAKA],Table1[[#This Row],[Plaka]])&gt;0,"Dinçer Motosiklet","-")</f>
        <v>-</v>
      </c>
    </row>
    <row r="518" spans="1:23" x14ac:dyDescent="0.2">
      <c r="A518" s="21" t="s">
        <v>1509</v>
      </c>
      <c r="B518" s="26" t="s">
        <v>1489</v>
      </c>
      <c r="C518" s="26" t="s">
        <v>1490</v>
      </c>
      <c r="D518" s="26" t="s">
        <v>23</v>
      </c>
      <c r="E518" s="10">
        <v>43655</v>
      </c>
      <c r="F518" s="10">
        <v>43826</v>
      </c>
      <c r="G518" s="26" t="s">
        <v>1490</v>
      </c>
      <c r="H518" s="26" t="s">
        <v>24</v>
      </c>
      <c r="I518" s="26" t="s">
        <v>25</v>
      </c>
      <c r="J518" s="26" t="s">
        <v>26</v>
      </c>
      <c r="K518" s="26">
        <v>2019</v>
      </c>
      <c r="L518" s="26" t="s">
        <v>27</v>
      </c>
      <c r="M518" s="26" t="s">
        <v>28</v>
      </c>
      <c r="N518" s="26" t="s">
        <v>29</v>
      </c>
      <c r="O518" s="26" t="s">
        <v>1510</v>
      </c>
      <c r="P518" s="26" t="s">
        <v>1511</v>
      </c>
      <c r="Q518" s="29">
        <v>44666</v>
      </c>
      <c r="R518" s="26" t="s">
        <v>32</v>
      </c>
      <c r="S518" s="1">
        <v>990463</v>
      </c>
      <c r="T518" s="1" t="s">
        <v>1512</v>
      </c>
      <c r="U518" s="1" t="str">
        <f>IF(COUNTIF('Dinçer Araçları - 40 Fiorino'!$A$2:$A$41,Table1[[#This Row],[Plaka]])&gt;0,"Dinçer 40","-")</f>
        <v>-</v>
      </c>
      <c r="V518" s="1" t="str">
        <f>IF(COUNTIF('Dinçer Araçları - 100 Fiorino'!$A$2:$A$101,Table1[[#This Row],[Plaka]])&gt;0,"Dinçer 100","-")</f>
        <v>-</v>
      </c>
      <c r="W518" s="5" t="str">
        <f>IF(COUNTIF(Table3[PLAKA],Table1[[#This Row],[Plaka]])&gt;0,"Dinçer Motosiklet","-")</f>
        <v>-</v>
      </c>
    </row>
    <row r="519" spans="1:23" x14ac:dyDescent="0.2">
      <c r="A519" s="21" t="s">
        <v>4872</v>
      </c>
      <c r="B519" s="26" t="s">
        <v>4848</v>
      </c>
      <c r="C519" s="26" t="s">
        <v>4849</v>
      </c>
      <c r="D519" s="26" t="s">
        <v>23</v>
      </c>
      <c r="E519" s="10">
        <v>43655</v>
      </c>
      <c r="F519" s="10">
        <v>43740</v>
      </c>
      <c r="G519" s="26" t="s">
        <v>4858</v>
      </c>
      <c r="H519" s="26" t="s">
        <v>24</v>
      </c>
      <c r="I519" s="26" t="s">
        <v>25</v>
      </c>
      <c r="J519" s="26" t="s">
        <v>26</v>
      </c>
      <c r="K519" s="26">
        <v>2019</v>
      </c>
      <c r="L519" s="26" t="s">
        <v>27</v>
      </c>
      <c r="M519" s="26" t="s">
        <v>28</v>
      </c>
      <c r="N519" s="26" t="s">
        <v>29</v>
      </c>
      <c r="O519" s="26" t="s">
        <v>4873</v>
      </c>
      <c r="P519" s="26" t="s">
        <v>4874</v>
      </c>
      <c r="Q519" s="29">
        <v>44666</v>
      </c>
      <c r="R519" s="26" t="s">
        <v>228</v>
      </c>
      <c r="S519" s="1">
        <v>327777</v>
      </c>
      <c r="T519" s="1" t="s">
        <v>4875</v>
      </c>
      <c r="U519" s="1" t="str">
        <f>IF(COUNTIF('Dinçer Araçları - 40 Fiorino'!$A$2:$A$41,Table1[[#This Row],[Plaka]])&gt;0,"Dinçer 40","-")</f>
        <v>-</v>
      </c>
      <c r="V519" s="1" t="str">
        <f>IF(COUNTIF('Dinçer Araçları - 100 Fiorino'!$A$2:$A$101,Table1[[#This Row],[Plaka]])&gt;0,"Dinçer 100","-")</f>
        <v>-</v>
      </c>
      <c r="W519" s="5" t="str">
        <f>IF(COUNTIF(Table3[PLAKA],Table1[[#This Row],[Plaka]])&gt;0,"Dinçer Motosiklet","-")</f>
        <v>-</v>
      </c>
    </row>
    <row r="520" spans="1:23" x14ac:dyDescent="0.2">
      <c r="A520" s="21" t="s">
        <v>6080</v>
      </c>
      <c r="B520" s="26" t="s">
        <v>6064</v>
      </c>
      <c r="C520" s="26" t="s">
        <v>5992</v>
      </c>
      <c r="D520" s="26" t="s">
        <v>23</v>
      </c>
      <c r="E520" s="10">
        <v>43655</v>
      </c>
      <c r="F520" s="10">
        <v>43655</v>
      </c>
      <c r="G520" s="26" t="s">
        <v>5992</v>
      </c>
      <c r="H520" s="26" t="s">
        <v>24</v>
      </c>
      <c r="I520" s="26" t="s">
        <v>25</v>
      </c>
      <c r="J520" s="26" t="s">
        <v>26</v>
      </c>
      <c r="K520" s="26">
        <v>2019</v>
      </c>
      <c r="L520" s="26" t="s">
        <v>27</v>
      </c>
      <c r="M520" s="26" t="s">
        <v>28</v>
      </c>
      <c r="N520" s="26" t="s">
        <v>29</v>
      </c>
      <c r="O520" s="26" t="s">
        <v>6081</v>
      </c>
      <c r="P520" s="26" t="s">
        <v>6082</v>
      </c>
      <c r="Q520" s="29">
        <v>44669</v>
      </c>
      <c r="R520" s="26" t="s">
        <v>228</v>
      </c>
      <c r="S520" s="1">
        <v>327762</v>
      </c>
      <c r="T520" s="1" t="s">
        <v>7894</v>
      </c>
      <c r="U520" s="1" t="str">
        <f>IF(COUNTIF('Dinçer Araçları - 40 Fiorino'!$A$2:$A$41,Table1[[#This Row],[Plaka]])&gt;0,"Dinçer 40","-")</f>
        <v>-</v>
      </c>
      <c r="V520" s="1" t="str">
        <f>IF(COUNTIF('Dinçer Araçları - 100 Fiorino'!$A$2:$A$101,Table1[[#This Row],[Plaka]])&gt;0,"Dinçer 100","-")</f>
        <v>-</v>
      </c>
      <c r="W520" s="5" t="str">
        <f>IF(COUNTIF(Table3[PLAKA],Table1[[#This Row],[Plaka]])&gt;0,"Dinçer Motosiklet","-")</f>
        <v>-</v>
      </c>
    </row>
    <row r="521" spans="1:23" x14ac:dyDescent="0.2">
      <c r="A521" s="21" t="s">
        <v>4880</v>
      </c>
      <c r="B521" s="26" t="s">
        <v>4848</v>
      </c>
      <c r="C521" s="26" t="s">
        <v>4849</v>
      </c>
      <c r="D521" s="26" t="s">
        <v>23</v>
      </c>
      <c r="E521" s="10">
        <v>43655</v>
      </c>
      <c r="F521" s="10">
        <v>43740</v>
      </c>
      <c r="G521" s="26" t="s">
        <v>4858</v>
      </c>
      <c r="H521" s="26" t="s">
        <v>24</v>
      </c>
      <c r="I521" s="26" t="s">
        <v>25</v>
      </c>
      <c r="J521" s="26" t="s">
        <v>26</v>
      </c>
      <c r="K521" s="26">
        <v>2019</v>
      </c>
      <c r="L521" s="26" t="s">
        <v>27</v>
      </c>
      <c r="M521" s="26" t="s">
        <v>28</v>
      </c>
      <c r="N521" s="26" t="s">
        <v>29</v>
      </c>
      <c r="O521" s="26" t="s">
        <v>4881</v>
      </c>
      <c r="P521" s="26" t="s">
        <v>4882</v>
      </c>
      <c r="Q521" s="29">
        <v>44687</v>
      </c>
      <c r="R521" s="26" t="s">
        <v>228</v>
      </c>
      <c r="S521" s="1">
        <v>327780</v>
      </c>
      <c r="T521" s="1" t="s">
        <v>4883</v>
      </c>
      <c r="U521" s="1" t="str">
        <f>IF(COUNTIF('Dinçer Araçları - 40 Fiorino'!$A$2:$A$41,Table1[[#This Row],[Plaka]])&gt;0,"Dinçer 40","-")</f>
        <v>-</v>
      </c>
      <c r="V521" s="1" t="str">
        <f>IF(COUNTIF('Dinçer Araçları - 100 Fiorino'!$A$2:$A$101,Table1[[#This Row],[Plaka]])&gt;0,"Dinçer 100","-")</f>
        <v>-</v>
      </c>
      <c r="W521" s="5" t="str">
        <f>IF(COUNTIF(Table3[PLAKA],Table1[[#This Row],[Plaka]])&gt;0,"Dinçer Motosiklet","-")</f>
        <v>-</v>
      </c>
    </row>
    <row r="522" spans="1:23" x14ac:dyDescent="0.2">
      <c r="A522" s="21" t="s">
        <v>4939</v>
      </c>
      <c r="B522" s="26" t="s">
        <v>4917</v>
      </c>
      <c r="C522" s="26" t="s">
        <v>4849</v>
      </c>
      <c r="D522" s="26" t="s">
        <v>23</v>
      </c>
      <c r="E522" s="10">
        <v>43655</v>
      </c>
      <c r="F522" s="10">
        <v>43655</v>
      </c>
      <c r="G522" s="26" t="s">
        <v>40</v>
      </c>
      <c r="H522" s="26" t="s">
        <v>24</v>
      </c>
      <c r="I522" s="26" t="s">
        <v>25</v>
      </c>
      <c r="J522" s="26" t="s">
        <v>26</v>
      </c>
      <c r="K522" s="26">
        <v>2019</v>
      </c>
      <c r="L522" s="26" t="s">
        <v>27</v>
      </c>
      <c r="M522" s="26" t="s">
        <v>28</v>
      </c>
      <c r="N522" s="26" t="s">
        <v>29</v>
      </c>
      <c r="O522" s="26" t="s">
        <v>4940</v>
      </c>
      <c r="P522" s="26" t="s">
        <v>4941</v>
      </c>
      <c r="Q522" s="29">
        <v>44687</v>
      </c>
      <c r="R522" s="26" t="s">
        <v>134</v>
      </c>
      <c r="S522" s="1">
        <v>179912</v>
      </c>
      <c r="T522" s="1" t="s">
        <v>4942</v>
      </c>
      <c r="U522" s="1" t="str">
        <f>IF(COUNTIF('Dinçer Araçları - 40 Fiorino'!$A$2:$A$41,Table1[[#This Row],[Plaka]])&gt;0,"Dinçer 40","-")</f>
        <v>-</v>
      </c>
      <c r="V522" s="1" t="str">
        <f>IF(COUNTIF('Dinçer Araçları - 100 Fiorino'!$A$2:$A$101,Table1[[#This Row],[Plaka]])&gt;0,"Dinçer 100","-")</f>
        <v>-</v>
      </c>
      <c r="W522" s="5" t="str">
        <f>IF(COUNTIF(Table3[PLAKA],Table1[[#This Row],[Plaka]])&gt;0,"Dinçer Motosiklet","-")</f>
        <v>-</v>
      </c>
    </row>
    <row r="523" spans="1:23" x14ac:dyDescent="0.2">
      <c r="A523" s="21" t="s">
        <v>641</v>
      </c>
      <c r="B523" s="26" t="s">
        <v>602</v>
      </c>
      <c r="C523" s="26" t="s">
        <v>520</v>
      </c>
      <c r="D523" s="26" t="s">
        <v>23</v>
      </c>
      <c r="E523" s="10">
        <v>43655</v>
      </c>
      <c r="F523" s="10">
        <v>43857</v>
      </c>
      <c r="G523" s="26" t="s">
        <v>520</v>
      </c>
      <c r="H523" s="26" t="s">
        <v>24</v>
      </c>
      <c r="I523" s="26" t="s">
        <v>25</v>
      </c>
      <c r="J523" s="26" t="s">
        <v>26</v>
      </c>
      <c r="K523" s="26">
        <v>2019</v>
      </c>
      <c r="L523" s="26" t="s">
        <v>27</v>
      </c>
      <c r="M523" s="26" t="s">
        <v>28</v>
      </c>
      <c r="N523" s="26" t="s">
        <v>29</v>
      </c>
      <c r="O523" s="26" t="s">
        <v>642</v>
      </c>
      <c r="P523" s="26" t="s">
        <v>643</v>
      </c>
      <c r="Q523" s="29">
        <v>44669</v>
      </c>
      <c r="R523" s="26" t="s">
        <v>67</v>
      </c>
      <c r="S523" s="1">
        <v>551577</v>
      </c>
      <c r="T523" s="1" t="s">
        <v>644</v>
      </c>
      <c r="U523" s="1" t="str">
        <f>IF(COUNTIF('Dinçer Araçları - 40 Fiorino'!$A$2:$A$41,Table1[[#This Row],[Plaka]])&gt;0,"Dinçer 40","-")</f>
        <v>-</v>
      </c>
      <c r="V523" s="1" t="str">
        <f>IF(COUNTIF('Dinçer Araçları - 100 Fiorino'!$A$2:$A$101,Table1[[#This Row],[Plaka]])&gt;0,"Dinçer 100","-")</f>
        <v>-</v>
      </c>
      <c r="W523" s="5" t="str">
        <f>IF(COUNTIF(Table3[PLAKA],Table1[[#This Row],[Plaka]])&gt;0,"Dinçer Motosiklet","-")</f>
        <v>-</v>
      </c>
    </row>
    <row r="524" spans="1:23" x14ac:dyDescent="0.2">
      <c r="A524" s="21" t="s">
        <v>645</v>
      </c>
      <c r="B524" s="26" t="s">
        <v>602</v>
      </c>
      <c r="C524" s="26" t="s">
        <v>520</v>
      </c>
      <c r="D524" s="26" t="s">
        <v>23</v>
      </c>
      <c r="E524" s="10">
        <v>43655</v>
      </c>
      <c r="F524" s="10">
        <v>43857</v>
      </c>
      <c r="G524" s="26" t="s">
        <v>520</v>
      </c>
      <c r="H524" s="26" t="s">
        <v>24</v>
      </c>
      <c r="I524" s="26" t="s">
        <v>25</v>
      </c>
      <c r="J524" s="26" t="s">
        <v>26</v>
      </c>
      <c r="K524" s="26">
        <v>2019</v>
      </c>
      <c r="L524" s="26" t="s">
        <v>27</v>
      </c>
      <c r="M524" s="26" t="s">
        <v>28</v>
      </c>
      <c r="N524" s="26" t="s">
        <v>29</v>
      </c>
      <c r="O524" s="26" t="s">
        <v>646</v>
      </c>
      <c r="P524" s="26" t="s">
        <v>647</v>
      </c>
      <c r="Q524" s="29">
        <v>44669</v>
      </c>
      <c r="R524" s="26" t="s">
        <v>67</v>
      </c>
      <c r="S524" s="1">
        <v>551585</v>
      </c>
      <c r="T524" s="1" t="s">
        <v>648</v>
      </c>
      <c r="U524" s="1" t="str">
        <f>IF(COUNTIF('Dinçer Araçları - 40 Fiorino'!$A$2:$A$41,Table1[[#This Row],[Plaka]])&gt;0,"Dinçer 40","-")</f>
        <v>-</v>
      </c>
      <c r="V524" s="1" t="str">
        <f>IF(COUNTIF('Dinçer Araçları - 100 Fiorino'!$A$2:$A$101,Table1[[#This Row],[Plaka]])&gt;0,"Dinçer 100","-")</f>
        <v>-</v>
      </c>
      <c r="W524" s="5" t="str">
        <f>IF(COUNTIF(Table3[PLAKA],Table1[[#This Row],[Plaka]])&gt;0,"Dinçer Motosiklet","-")</f>
        <v>-</v>
      </c>
    </row>
    <row r="525" spans="1:23" x14ac:dyDescent="0.2">
      <c r="A525" s="21" t="s">
        <v>6452</v>
      </c>
      <c r="B525" s="26" t="s">
        <v>6427</v>
      </c>
      <c r="C525" s="26" t="s">
        <v>6428</v>
      </c>
      <c r="D525" s="26" t="s">
        <v>23</v>
      </c>
      <c r="E525" s="10">
        <v>43655</v>
      </c>
      <c r="F525" s="10">
        <v>43827</v>
      </c>
      <c r="G525" s="26" t="s">
        <v>6428</v>
      </c>
      <c r="H525" s="26" t="s">
        <v>24</v>
      </c>
      <c r="I525" s="26" t="s">
        <v>25</v>
      </c>
      <c r="J525" s="26" t="s">
        <v>26</v>
      </c>
      <c r="K525" s="26">
        <v>2019</v>
      </c>
      <c r="L525" s="26" t="s">
        <v>27</v>
      </c>
      <c r="M525" s="26" t="s">
        <v>28</v>
      </c>
      <c r="N525" s="26" t="s">
        <v>29</v>
      </c>
      <c r="O525" s="26" t="s">
        <v>6453</v>
      </c>
      <c r="P525" s="26" t="s">
        <v>6454</v>
      </c>
      <c r="Q525" s="29">
        <v>44669</v>
      </c>
      <c r="R525" s="26" t="s">
        <v>213</v>
      </c>
      <c r="S525" s="1">
        <v>688287</v>
      </c>
      <c r="T525" s="1" t="s">
        <v>6455</v>
      </c>
      <c r="U525" s="1" t="str">
        <f>IF(COUNTIF('Dinçer Araçları - 40 Fiorino'!$A$2:$A$41,Table1[[#This Row],[Plaka]])&gt;0,"Dinçer 40","-")</f>
        <v>-</v>
      </c>
      <c r="V525" s="1" t="str">
        <f>IF(COUNTIF('Dinçer Araçları - 100 Fiorino'!$A$2:$A$101,Table1[[#This Row],[Plaka]])&gt;0,"Dinçer 100","-")</f>
        <v>-</v>
      </c>
      <c r="W525" s="5" t="str">
        <f>IF(COUNTIF(Table3[PLAKA],Table1[[#This Row],[Plaka]])&gt;0,"Dinçer Motosiklet","-")</f>
        <v>-</v>
      </c>
    </row>
    <row r="526" spans="1:23" x14ac:dyDescent="0.2">
      <c r="A526" s="21" t="s">
        <v>4049</v>
      </c>
      <c r="B526" s="26" t="s">
        <v>4024</v>
      </c>
      <c r="C526" s="26" t="s">
        <v>4025</v>
      </c>
      <c r="D526" s="26" t="s">
        <v>23</v>
      </c>
      <c r="E526" s="10">
        <v>43740</v>
      </c>
      <c r="F526" s="10">
        <v>43740</v>
      </c>
      <c r="G526" s="26" t="s">
        <v>4025</v>
      </c>
      <c r="H526" s="26" t="s">
        <v>24</v>
      </c>
      <c r="I526" s="26" t="s">
        <v>25</v>
      </c>
      <c r="J526" s="26" t="s">
        <v>26</v>
      </c>
      <c r="K526" s="26">
        <v>2019</v>
      </c>
      <c r="L526" s="26" t="s">
        <v>27</v>
      </c>
      <c r="M526" s="26" t="s">
        <v>28</v>
      </c>
      <c r="N526" s="26" t="s">
        <v>29</v>
      </c>
      <c r="O526" s="26" t="s">
        <v>4050</v>
      </c>
      <c r="P526" s="26" t="s">
        <v>4051</v>
      </c>
      <c r="Q526" s="29">
        <v>44686</v>
      </c>
      <c r="R526" s="26" t="s">
        <v>228</v>
      </c>
      <c r="S526" s="1">
        <v>327738</v>
      </c>
      <c r="T526" s="1" t="s">
        <v>4052</v>
      </c>
      <c r="U526" s="1" t="str">
        <f>IF(COUNTIF('Dinçer Araçları - 40 Fiorino'!$A$2:$A$41,Table1[[#This Row],[Plaka]])&gt;0,"Dinçer 40","-")</f>
        <v>-</v>
      </c>
      <c r="V526" s="1" t="str">
        <f>IF(COUNTIF('Dinçer Araçları - 100 Fiorino'!$A$2:$A$101,Table1[[#This Row],[Plaka]])&gt;0,"Dinçer 100","-")</f>
        <v>-</v>
      </c>
      <c r="W526" s="5" t="str">
        <f>IF(COUNTIF(Table3[PLAKA],Table1[[#This Row],[Plaka]])&gt;0,"Dinçer Motosiklet","-")</f>
        <v>-</v>
      </c>
    </row>
    <row r="527" spans="1:23" x14ac:dyDescent="0.2">
      <c r="A527" s="21" t="s">
        <v>4943</v>
      </c>
      <c r="B527" s="26" t="s">
        <v>4917</v>
      </c>
      <c r="C527" s="26" t="s">
        <v>4849</v>
      </c>
      <c r="D527" s="26" t="s">
        <v>23</v>
      </c>
      <c r="E527" s="10">
        <v>43655</v>
      </c>
      <c r="F527" s="10">
        <v>43740</v>
      </c>
      <c r="G527" s="26" t="s">
        <v>4858</v>
      </c>
      <c r="H527" s="26" t="s">
        <v>24</v>
      </c>
      <c r="I527" s="26" t="s">
        <v>25</v>
      </c>
      <c r="J527" s="26" t="s">
        <v>26</v>
      </c>
      <c r="K527" s="26">
        <v>2019</v>
      </c>
      <c r="L527" s="26" t="s">
        <v>27</v>
      </c>
      <c r="M527" s="26" t="s">
        <v>28</v>
      </c>
      <c r="N527" s="26" t="s">
        <v>29</v>
      </c>
      <c r="O527" s="26" t="s">
        <v>4944</v>
      </c>
      <c r="P527" s="26" t="s">
        <v>4945</v>
      </c>
      <c r="Q527" s="29">
        <v>44687</v>
      </c>
      <c r="R527" s="26" t="s">
        <v>228</v>
      </c>
      <c r="S527" s="1">
        <v>327769</v>
      </c>
      <c r="T527" s="1" t="s">
        <v>4946</v>
      </c>
      <c r="U527" s="1" t="str">
        <f>IF(COUNTIF('Dinçer Araçları - 40 Fiorino'!$A$2:$A$41,Table1[[#This Row],[Plaka]])&gt;0,"Dinçer 40","-")</f>
        <v>-</v>
      </c>
      <c r="V527" s="1" t="str">
        <f>IF(COUNTIF('Dinçer Araçları - 100 Fiorino'!$A$2:$A$101,Table1[[#This Row],[Plaka]])&gt;0,"Dinçer 100","-")</f>
        <v>-</v>
      </c>
      <c r="W527" s="5" t="str">
        <f>IF(COUNTIF(Table3[PLAKA],Table1[[#This Row],[Plaka]])&gt;0,"Dinçer Motosiklet","-")</f>
        <v>-</v>
      </c>
    </row>
    <row r="528" spans="1:23" x14ac:dyDescent="0.2">
      <c r="A528" s="21" t="s">
        <v>649</v>
      </c>
      <c r="B528" s="26" t="s">
        <v>602</v>
      </c>
      <c r="C528" s="26" t="s">
        <v>520</v>
      </c>
      <c r="D528" s="26" t="s">
        <v>23</v>
      </c>
      <c r="E528" s="10">
        <v>43655</v>
      </c>
      <c r="F528" s="10">
        <v>43655</v>
      </c>
      <c r="G528" s="26" t="s">
        <v>520</v>
      </c>
      <c r="H528" s="26" t="s">
        <v>24</v>
      </c>
      <c r="I528" s="26" t="s">
        <v>25</v>
      </c>
      <c r="J528" s="26" t="s">
        <v>26</v>
      </c>
      <c r="K528" s="26">
        <v>2019</v>
      </c>
      <c r="L528" s="26" t="s">
        <v>27</v>
      </c>
      <c r="M528" s="26" t="s">
        <v>28</v>
      </c>
      <c r="N528" s="26" t="s">
        <v>29</v>
      </c>
      <c r="O528" s="26" t="s">
        <v>650</v>
      </c>
      <c r="P528" s="26" t="s">
        <v>651</v>
      </c>
      <c r="Q528" s="29">
        <v>44669</v>
      </c>
      <c r="R528" s="26" t="s">
        <v>134</v>
      </c>
      <c r="S528" s="1">
        <v>179908</v>
      </c>
      <c r="T528" s="1" t="s">
        <v>652</v>
      </c>
      <c r="U528" s="1" t="str">
        <f>IF(COUNTIF('Dinçer Araçları - 40 Fiorino'!$A$2:$A$41,Table1[[#This Row],[Plaka]])&gt;0,"Dinçer 40","-")</f>
        <v>-</v>
      </c>
      <c r="V528" s="1" t="str">
        <f>IF(COUNTIF('Dinçer Araçları - 100 Fiorino'!$A$2:$A$101,Table1[[#This Row],[Plaka]])&gt;0,"Dinçer 100","-")</f>
        <v>-</v>
      </c>
      <c r="W528" s="5" t="str">
        <f>IF(COUNTIF(Table3[PLAKA],Table1[[#This Row],[Plaka]])&gt;0,"Dinçer Motosiklet","-")</f>
        <v>-</v>
      </c>
    </row>
    <row r="529" spans="1:23" x14ac:dyDescent="0.2">
      <c r="A529" s="21" t="s">
        <v>6036</v>
      </c>
      <c r="B529" s="26" t="s">
        <v>6029</v>
      </c>
      <c r="C529" s="26" t="s">
        <v>5992</v>
      </c>
      <c r="D529" s="26" t="s">
        <v>23</v>
      </c>
      <c r="E529" s="10">
        <v>43655</v>
      </c>
      <c r="F529" s="10">
        <v>43655</v>
      </c>
      <c r="G529" s="26" t="s">
        <v>40</v>
      </c>
      <c r="H529" s="26" t="s">
        <v>24</v>
      </c>
      <c r="I529" s="26" t="s">
        <v>25</v>
      </c>
      <c r="J529" s="26" t="s">
        <v>26</v>
      </c>
      <c r="K529" s="26">
        <v>2019</v>
      </c>
      <c r="L529" s="26" t="s">
        <v>27</v>
      </c>
      <c r="M529" s="26" t="s">
        <v>28</v>
      </c>
      <c r="N529" s="26" t="s">
        <v>29</v>
      </c>
      <c r="O529" s="26" t="s">
        <v>6037</v>
      </c>
      <c r="P529" s="26" t="s">
        <v>6038</v>
      </c>
      <c r="Q529" s="29">
        <v>44687</v>
      </c>
      <c r="R529" s="26" t="s">
        <v>134</v>
      </c>
      <c r="S529" s="1">
        <v>17990</v>
      </c>
      <c r="T529" s="1" t="s">
        <v>7895</v>
      </c>
      <c r="U529" s="1" t="str">
        <f>IF(COUNTIF('Dinçer Araçları - 40 Fiorino'!$A$2:$A$41,Table1[[#This Row],[Plaka]])&gt;0,"Dinçer 40","-")</f>
        <v>-</v>
      </c>
      <c r="V529" s="1" t="str">
        <f>IF(COUNTIF('Dinçer Araçları - 100 Fiorino'!$A$2:$A$101,Table1[[#This Row],[Plaka]])&gt;0,"Dinçer 100","-")</f>
        <v>-</v>
      </c>
      <c r="W529" s="5" t="str">
        <f>IF(COUNTIF(Table3[PLAKA],Table1[[#This Row],[Plaka]])&gt;0,"Dinçer Motosiklet","-")</f>
        <v>-</v>
      </c>
    </row>
    <row r="530" spans="1:23" x14ac:dyDescent="0.2">
      <c r="A530" s="21" t="s">
        <v>3054</v>
      </c>
      <c r="B530" s="26" t="s">
        <v>3039</v>
      </c>
      <c r="C530" s="26" t="s">
        <v>975</v>
      </c>
      <c r="D530" s="26" t="s">
        <v>23</v>
      </c>
      <c r="E530" s="10">
        <v>43655</v>
      </c>
      <c r="F530" s="10">
        <v>43655</v>
      </c>
      <c r="G530" s="26" t="s">
        <v>40</v>
      </c>
      <c r="H530" s="26" t="s">
        <v>24</v>
      </c>
      <c r="I530" s="26" t="s">
        <v>25</v>
      </c>
      <c r="J530" s="26" t="s">
        <v>26</v>
      </c>
      <c r="K530" s="26">
        <v>2019</v>
      </c>
      <c r="L530" s="26" t="s">
        <v>27</v>
      </c>
      <c r="M530" s="26" t="s">
        <v>28</v>
      </c>
      <c r="N530" s="26" t="s">
        <v>29</v>
      </c>
      <c r="O530" s="26" t="s">
        <v>3055</v>
      </c>
      <c r="P530" s="26" t="s">
        <v>3056</v>
      </c>
      <c r="Q530" s="29">
        <v>44669</v>
      </c>
      <c r="R530" s="26" t="s">
        <v>134</v>
      </c>
      <c r="S530" s="1">
        <v>179910</v>
      </c>
      <c r="T530" s="1" t="s">
        <v>3057</v>
      </c>
      <c r="U530" s="1" t="str">
        <f>IF(COUNTIF('Dinçer Araçları - 40 Fiorino'!$A$2:$A$41,Table1[[#This Row],[Plaka]])&gt;0,"Dinçer 40","-")</f>
        <v>-</v>
      </c>
      <c r="V530" s="1" t="str">
        <f>IF(COUNTIF('Dinçer Araçları - 100 Fiorino'!$A$2:$A$101,Table1[[#This Row],[Plaka]])&gt;0,"Dinçer 100","-")</f>
        <v>-</v>
      </c>
      <c r="W530" s="5" t="str">
        <f>IF(COUNTIF(Table3[PLAKA],Table1[[#This Row],[Plaka]])&gt;0,"Dinçer Motosiklet","-")</f>
        <v>-</v>
      </c>
    </row>
    <row r="531" spans="1:23" x14ac:dyDescent="0.2">
      <c r="A531" s="21" t="s">
        <v>4884</v>
      </c>
      <c r="B531" s="26" t="s">
        <v>4848</v>
      </c>
      <c r="C531" s="26" t="s">
        <v>4849</v>
      </c>
      <c r="D531" s="26" t="s">
        <v>23</v>
      </c>
      <c r="E531" s="10">
        <v>43655</v>
      </c>
      <c r="F531" s="10">
        <v>43740</v>
      </c>
      <c r="G531" s="26" t="s">
        <v>4858</v>
      </c>
      <c r="H531" s="26" t="s">
        <v>24</v>
      </c>
      <c r="I531" s="26" t="s">
        <v>25</v>
      </c>
      <c r="J531" s="26" t="s">
        <v>26</v>
      </c>
      <c r="K531" s="26">
        <v>2019</v>
      </c>
      <c r="L531" s="26" t="s">
        <v>27</v>
      </c>
      <c r="M531" s="26" t="s">
        <v>28</v>
      </c>
      <c r="N531" s="26" t="s">
        <v>29</v>
      </c>
      <c r="O531" s="26" t="s">
        <v>4885</v>
      </c>
      <c r="P531" s="26" t="s">
        <v>4886</v>
      </c>
      <c r="Q531" s="29">
        <v>44669</v>
      </c>
      <c r="R531" s="26" t="s">
        <v>228</v>
      </c>
      <c r="S531" s="1">
        <v>327774</v>
      </c>
      <c r="T531" s="1" t="s">
        <v>4887</v>
      </c>
      <c r="U531" s="1" t="str">
        <f>IF(COUNTIF('Dinçer Araçları - 40 Fiorino'!$A$2:$A$41,Table1[[#This Row],[Plaka]])&gt;0,"Dinçer 40","-")</f>
        <v>-</v>
      </c>
      <c r="V531" s="1" t="str">
        <f>IF(COUNTIF('Dinçer Araçları - 100 Fiorino'!$A$2:$A$101,Table1[[#This Row],[Plaka]])&gt;0,"Dinçer 100","-")</f>
        <v>-</v>
      </c>
      <c r="W531" s="5" t="str">
        <f>IF(COUNTIF(Table3[PLAKA],Table1[[#This Row],[Plaka]])&gt;0,"Dinçer Motosiklet","-")</f>
        <v>-</v>
      </c>
    </row>
    <row r="532" spans="1:23" x14ac:dyDescent="0.2">
      <c r="A532" s="21" t="s">
        <v>5269</v>
      </c>
      <c r="B532" s="26" t="s">
        <v>5246</v>
      </c>
      <c r="C532" s="26" t="s">
        <v>5199</v>
      </c>
      <c r="D532" s="26" t="s">
        <v>23</v>
      </c>
      <c r="E532" s="10">
        <v>43655</v>
      </c>
      <c r="F532" s="10">
        <v>43740</v>
      </c>
      <c r="G532" s="26" t="s">
        <v>5199</v>
      </c>
      <c r="H532" s="26" t="s">
        <v>24</v>
      </c>
      <c r="I532" s="26" t="s">
        <v>25</v>
      </c>
      <c r="J532" s="26" t="s">
        <v>26</v>
      </c>
      <c r="K532" s="26">
        <v>2019</v>
      </c>
      <c r="L532" s="26" t="s">
        <v>27</v>
      </c>
      <c r="M532" s="26" t="s">
        <v>28</v>
      </c>
      <c r="N532" s="26" t="s">
        <v>29</v>
      </c>
      <c r="O532" s="26" t="s">
        <v>7889</v>
      </c>
      <c r="P532" s="26" t="s">
        <v>5270</v>
      </c>
      <c r="Q532" s="29">
        <v>44666</v>
      </c>
      <c r="R532" s="26" t="s">
        <v>228</v>
      </c>
      <c r="S532" s="1">
        <v>327746</v>
      </c>
      <c r="T532" s="1" t="s">
        <v>5271</v>
      </c>
      <c r="U532" s="1" t="str">
        <f>IF(COUNTIF('Dinçer Araçları - 40 Fiorino'!$A$2:$A$41,Table1[[#This Row],[Plaka]])&gt;0,"Dinçer 40","-")</f>
        <v>-</v>
      </c>
      <c r="V532" s="1" t="str">
        <f>IF(COUNTIF('Dinçer Araçları - 100 Fiorino'!$A$2:$A$101,Table1[[#This Row],[Plaka]])&gt;0,"Dinçer 100","-")</f>
        <v>-</v>
      </c>
      <c r="W532" s="5" t="str">
        <f>IF(COUNTIF(Table3[PLAKA],Table1[[#This Row],[Plaka]])&gt;0,"Dinçer Motosiklet","-")</f>
        <v>-</v>
      </c>
    </row>
    <row r="533" spans="1:23" x14ac:dyDescent="0.2">
      <c r="A533" s="21" t="s">
        <v>3694</v>
      </c>
      <c r="B533" s="26" t="s">
        <v>3695</v>
      </c>
      <c r="C533" s="26" t="s">
        <v>3696</v>
      </c>
      <c r="D533" s="26" t="s">
        <v>23</v>
      </c>
      <c r="E533" s="10">
        <v>43655</v>
      </c>
      <c r="F533" s="10">
        <v>43857</v>
      </c>
      <c r="G533" s="26" t="s">
        <v>3696</v>
      </c>
      <c r="H533" s="26" t="s">
        <v>24</v>
      </c>
      <c r="I533" s="26" t="s">
        <v>25</v>
      </c>
      <c r="J533" s="26" t="s">
        <v>26</v>
      </c>
      <c r="K533" s="26">
        <v>2019</v>
      </c>
      <c r="L533" s="26" t="s">
        <v>27</v>
      </c>
      <c r="M533" s="26" t="s">
        <v>28</v>
      </c>
      <c r="N533" s="26" t="s">
        <v>29</v>
      </c>
      <c r="O533" s="26" t="s">
        <v>3697</v>
      </c>
      <c r="P533" s="26" t="s">
        <v>3698</v>
      </c>
      <c r="Q533" s="29">
        <v>44669</v>
      </c>
      <c r="R533" s="26" t="s">
        <v>67</v>
      </c>
      <c r="S533" s="1">
        <v>551561</v>
      </c>
      <c r="T533" s="1" t="s">
        <v>3699</v>
      </c>
      <c r="U533" s="1" t="str">
        <f>IF(COUNTIF('Dinçer Araçları - 40 Fiorino'!$A$2:$A$41,Table1[[#This Row],[Plaka]])&gt;0,"Dinçer 40","-")</f>
        <v>-</v>
      </c>
      <c r="V533" s="1" t="str">
        <f>IF(COUNTIF('Dinçer Araçları - 100 Fiorino'!$A$2:$A$101,Table1[[#This Row],[Plaka]])&gt;0,"Dinçer 100","-")</f>
        <v>-</v>
      </c>
      <c r="W533" s="5" t="str">
        <f>IF(COUNTIF(Table3[PLAKA],Table1[[#This Row],[Plaka]])&gt;0,"Dinçer Motosiklet","-")</f>
        <v>-</v>
      </c>
    </row>
    <row r="534" spans="1:23" x14ac:dyDescent="0.2">
      <c r="A534" s="21" t="s">
        <v>5036</v>
      </c>
      <c r="B534" s="26" t="s">
        <v>5017</v>
      </c>
      <c r="C534" s="26" t="s">
        <v>4968</v>
      </c>
      <c r="D534" s="26" t="s">
        <v>23</v>
      </c>
      <c r="E534" s="10">
        <v>43655</v>
      </c>
      <c r="F534" s="10">
        <v>43763</v>
      </c>
      <c r="G534" s="26" t="s">
        <v>4968</v>
      </c>
      <c r="H534" s="26" t="s">
        <v>24</v>
      </c>
      <c r="I534" s="26" t="s">
        <v>25</v>
      </c>
      <c r="J534" s="26" t="s">
        <v>26</v>
      </c>
      <c r="K534" s="26">
        <v>2019</v>
      </c>
      <c r="L534" s="26" t="s">
        <v>27</v>
      </c>
      <c r="M534" s="26" t="s">
        <v>28</v>
      </c>
      <c r="N534" s="26" t="s">
        <v>29</v>
      </c>
      <c r="O534" s="26" t="s">
        <v>5037</v>
      </c>
      <c r="P534" s="26" t="s">
        <v>5038</v>
      </c>
      <c r="Q534" s="29">
        <v>44669</v>
      </c>
      <c r="R534" s="26" t="s">
        <v>213</v>
      </c>
      <c r="S534" s="1">
        <v>684291</v>
      </c>
      <c r="T534" s="1" t="s">
        <v>5039</v>
      </c>
      <c r="U534" s="1" t="str">
        <f>IF(COUNTIF('Dinçer Araçları - 40 Fiorino'!$A$2:$A$41,Table1[[#This Row],[Plaka]])&gt;0,"Dinçer 40","-")</f>
        <v>-</v>
      </c>
      <c r="V534" s="1" t="str">
        <f>IF(COUNTIF('Dinçer Araçları - 100 Fiorino'!$A$2:$A$101,Table1[[#This Row],[Plaka]])&gt;0,"Dinçer 100","-")</f>
        <v>-</v>
      </c>
      <c r="W534" s="5" t="str">
        <f>IF(COUNTIF(Table3[PLAKA],Table1[[#This Row],[Plaka]])&gt;0,"Dinçer Motosiklet","-")</f>
        <v>-</v>
      </c>
    </row>
    <row r="535" spans="1:23" x14ac:dyDescent="0.2">
      <c r="A535" s="21" t="s">
        <v>4888</v>
      </c>
      <c r="B535" s="26" t="s">
        <v>4848</v>
      </c>
      <c r="C535" s="26" t="s">
        <v>4849</v>
      </c>
      <c r="D535" s="26" t="s">
        <v>23</v>
      </c>
      <c r="E535" s="10">
        <v>43655</v>
      </c>
      <c r="F535" s="10">
        <v>43740</v>
      </c>
      <c r="G535" s="26" t="s">
        <v>4858</v>
      </c>
      <c r="H535" s="26" t="s">
        <v>24</v>
      </c>
      <c r="I535" s="26" t="s">
        <v>25</v>
      </c>
      <c r="J535" s="26" t="s">
        <v>26</v>
      </c>
      <c r="K535" s="26">
        <v>2019</v>
      </c>
      <c r="L535" s="26" t="s">
        <v>27</v>
      </c>
      <c r="M535" s="26" t="s">
        <v>28</v>
      </c>
      <c r="N535" s="26" t="s">
        <v>29</v>
      </c>
      <c r="O535" s="26" t="s">
        <v>4889</v>
      </c>
      <c r="P535" s="26" t="s">
        <v>4890</v>
      </c>
      <c r="Q535" s="29">
        <v>44666</v>
      </c>
      <c r="R535" s="26" t="s">
        <v>228</v>
      </c>
      <c r="S535" s="1">
        <v>327778</v>
      </c>
      <c r="T535" s="1" t="s">
        <v>4891</v>
      </c>
      <c r="U535" s="1" t="str">
        <f>IF(COUNTIF('Dinçer Araçları - 40 Fiorino'!$A$2:$A$41,Table1[[#This Row],[Plaka]])&gt;0,"Dinçer 40","-")</f>
        <v>-</v>
      </c>
      <c r="V535" s="1" t="str">
        <f>IF(COUNTIF('Dinçer Araçları - 100 Fiorino'!$A$2:$A$101,Table1[[#This Row],[Plaka]])&gt;0,"Dinçer 100","-")</f>
        <v>-</v>
      </c>
      <c r="W535" s="5" t="str">
        <f>IF(COUNTIF(Table3[PLAKA],Table1[[#This Row],[Plaka]])&gt;0,"Dinçer Motosiklet","-")</f>
        <v>-</v>
      </c>
    </row>
    <row r="536" spans="1:23" x14ac:dyDescent="0.2">
      <c r="A536" s="21" t="s">
        <v>4947</v>
      </c>
      <c r="B536" s="26" t="s">
        <v>4917</v>
      </c>
      <c r="C536" s="26" t="s">
        <v>4849</v>
      </c>
      <c r="D536" s="26" t="s">
        <v>23</v>
      </c>
      <c r="E536" s="10">
        <v>43655</v>
      </c>
      <c r="F536" s="10">
        <v>43655</v>
      </c>
      <c r="G536" s="26" t="s">
        <v>40</v>
      </c>
      <c r="H536" s="26" t="s">
        <v>24</v>
      </c>
      <c r="I536" s="26" t="s">
        <v>25</v>
      </c>
      <c r="J536" s="26" t="s">
        <v>26</v>
      </c>
      <c r="K536" s="26">
        <v>2019</v>
      </c>
      <c r="L536" s="26" t="s">
        <v>27</v>
      </c>
      <c r="M536" s="26" t="s">
        <v>28</v>
      </c>
      <c r="N536" s="26" t="s">
        <v>29</v>
      </c>
      <c r="O536" s="26" t="s">
        <v>4948</v>
      </c>
      <c r="P536" s="26" t="s">
        <v>4949</v>
      </c>
      <c r="Q536" s="29">
        <v>44666</v>
      </c>
      <c r="R536" s="26" t="s">
        <v>134</v>
      </c>
      <c r="S536" s="1">
        <v>179920</v>
      </c>
      <c r="T536" s="1" t="s">
        <v>4950</v>
      </c>
      <c r="U536" s="1" t="str">
        <f>IF(COUNTIF('Dinçer Araçları - 40 Fiorino'!$A$2:$A$41,Table1[[#This Row],[Plaka]])&gt;0,"Dinçer 40","-")</f>
        <v>-</v>
      </c>
      <c r="V536" s="1" t="str">
        <f>IF(COUNTIF('Dinçer Araçları - 100 Fiorino'!$A$2:$A$101,Table1[[#This Row],[Plaka]])&gt;0,"Dinçer 100","-")</f>
        <v>-</v>
      </c>
      <c r="W536" s="5" t="str">
        <f>IF(COUNTIF(Table3[PLAKA],Table1[[#This Row],[Plaka]])&gt;0,"Dinçer Motosiklet","-")</f>
        <v>-</v>
      </c>
    </row>
    <row r="537" spans="1:23" x14ac:dyDescent="0.2">
      <c r="A537" s="21" t="s">
        <v>5145</v>
      </c>
      <c r="B537" s="26" t="s">
        <v>5116</v>
      </c>
      <c r="C537" s="26" t="s">
        <v>5117</v>
      </c>
      <c r="D537" s="26" t="s">
        <v>23</v>
      </c>
      <c r="E537" s="10">
        <v>43655</v>
      </c>
      <c r="F537" s="10">
        <v>43827</v>
      </c>
      <c r="G537" s="26" t="s">
        <v>5117</v>
      </c>
      <c r="H537" s="26" t="s">
        <v>24</v>
      </c>
      <c r="I537" s="26" t="s">
        <v>25</v>
      </c>
      <c r="J537" s="26" t="s">
        <v>26</v>
      </c>
      <c r="K537" s="26">
        <v>2019</v>
      </c>
      <c r="L537" s="26" t="s">
        <v>27</v>
      </c>
      <c r="M537" s="26" t="s">
        <v>28</v>
      </c>
      <c r="N537" s="26" t="s">
        <v>29</v>
      </c>
      <c r="O537" s="26" t="s">
        <v>5146</v>
      </c>
      <c r="P537" s="26" t="s">
        <v>5147</v>
      </c>
      <c r="Q537" s="29">
        <v>44669</v>
      </c>
      <c r="R537" s="26" t="s">
        <v>213</v>
      </c>
      <c r="S537" s="1">
        <v>688265</v>
      </c>
      <c r="T537" s="1" t="s">
        <v>5148</v>
      </c>
      <c r="U537" s="1" t="str">
        <f>IF(COUNTIF('Dinçer Araçları - 40 Fiorino'!$A$2:$A$41,Table1[[#This Row],[Plaka]])&gt;0,"Dinçer 40","-")</f>
        <v>-</v>
      </c>
      <c r="V537" s="1" t="str">
        <f>IF(COUNTIF('Dinçer Araçları - 100 Fiorino'!$A$2:$A$101,Table1[[#This Row],[Plaka]])&gt;0,"Dinçer 100","-")</f>
        <v>-</v>
      </c>
      <c r="W537" s="5" t="str">
        <f>IF(COUNTIF(Table3[PLAKA],Table1[[#This Row],[Plaka]])&gt;0,"Dinçer Motosiklet","-")</f>
        <v>-</v>
      </c>
    </row>
    <row r="538" spans="1:23" x14ac:dyDescent="0.2">
      <c r="A538" s="21" t="s">
        <v>4892</v>
      </c>
      <c r="B538" s="26" t="s">
        <v>4848</v>
      </c>
      <c r="C538" s="26" t="s">
        <v>4849</v>
      </c>
      <c r="D538" s="26" t="s">
        <v>23</v>
      </c>
      <c r="E538" s="10">
        <v>43655</v>
      </c>
      <c r="F538" s="10">
        <v>43740</v>
      </c>
      <c r="G538" s="26" t="s">
        <v>4858</v>
      </c>
      <c r="H538" s="26" t="s">
        <v>24</v>
      </c>
      <c r="I538" s="26" t="s">
        <v>25</v>
      </c>
      <c r="J538" s="26" t="s">
        <v>26</v>
      </c>
      <c r="K538" s="26">
        <v>2019</v>
      </c>
      <c r="L538" s="26" t="s">
        <v>27</v>
      </c>
      <c r="M538" s="26" t="s">
        <v>28</v>
      </c>
      <c r="N538" s="26" t="s">
        <v>29</v>
      </c>
      <c r="O538" s="26" t="s">
        <v>4893</v>
      </c>
      <c r="P538" s="26" t="s">
        <v>4894</v>
      </c>
      <c r="Q538" s="29">
        <v>44666</v>
      </c>
      <c r="R538" s="26" t="s">
        <v>228</v>
      </c>
      <c r="S538" s="1">
        <v>327775</v>
      </c>
      <c r="T538" s="1" t="s">
        <v>4895</v>
      </c>
      <c r="U538" s="1" t="str">
        <f>IF(COUNTIF('Dinçer Araçları - 40 Fiorino'!$A$2:$A$41,Table1[[#This Row],[Plaka]])&gt;0,"Dinçer 40","-")</f>
        <v>-</v>
      </c>
      <c r="V538" s="1" t="str">
        <f>IF(COUNTIF('Dinçer Araçları - 100 Fiorino'!$A$2:$A$101,Table1[[#This Row],[Plaka]])&gt;0,"Dinçer 100","-")</f>
        <v>-</v>
      </c>
      <c r="W538" s="5" t="str">
        <f>IF(COUNTIF(Table3[PLAKA],Table1[[#This Row],[Plaka]])&gt;0,"Dinçer Motosiklet","-")</f>
        <v>-</v>
      </c>
    </row>
    <row r="539" spans="1:23" x14ac:dyDescent="0.2">
      <c r="A539" s="21" t="s">
        <v>3104</v>
      </c>
      <c r="B539" s="26" t="s">
        <v>3100</v>
      </c>
      <c r="C539" s="26" t="s">
        <v>975</v>
      </c>
      <c r="D539" s="26" t="s">
        <v>23</v>
      </c>
      <c r="E539" s="10">
        <v>43655</v>
      </c>
      <c r="F539" s="10">
        <v>43655</v>
      </c>
      <c r="G539" s="26" t="s">
        <v>40</v>
      </c>
      <c r="H539" s="26" t="s">
        <v>24</v>
      </c>
      <c r="I539" s="26" t="s">
        <v>25</v>
      </c>
      <c r="J539" s="26" t="s">
        <v>26</v>
      </c>
      <c r="K539" s="26">
        <v>2019</v>
      </c>
      <c r="L539" s="26" t="s">
        <v>27</v>
      </c>
      <c r="M539" s="26" t="s">
        <v>28</v>
      </c>
      <c r="N539" s="26" t="s">
        <v>29</v>
      </c>
      <c r="O539" s="26" t="s">
        <v>3105</v>
      </c>
      <c r="P539" s="26" t="s">
        <v>3106</v>
      </c>
      <c r="Q539" s="29">
        <v>44634</v>
      </c>
      <c r="R539" s="26" t="s">
        <v>134</v>
      </c>
      <c r="S539" s="1">
        <v>179944</v>
      </c>
      <c r="T539" s="1" t="s">
        <v>3107</v>
      </c>
      <c r="U539" s="1" t="str">
        <f>IF(COUNTIF('Dinçer Araçları - 40 Fiorino'!$A$2:$A$41,Table1[[#This Row],[Plaka]])&gt;0,"Dinçer 40","-")</f>
        <v>-</v>
      </c>
      <c r="V539" s="1" t="str">
        <f>IF(COUNTIF('Dinçer Araçları - 100 Fiorino'!$A$2:$A$101,Table1[[#This Row],[Plaka]])&gt;0,"Dinçer 100","-")</f>
        <v>-</v>
      </c>
      <c r="W539" s="5" t="str">
        <f>IF(COUNTIF(Table3[PLAKA],Table1[[#This Row],[Plaka]])&gt;0,"Dinçer Motosiklet","-")</f>
        <v>-</v>
      </c>
    </row>
    <row r="540" spans="1:23" x14ac:dyDescent="0.2">
      <c r="A540" s="21" t="s">
        <v>3019</v>
      </c>
      <c r="B540" s="26" t="s">
        <v>2989</v>
      </c>
      <c r="C540" s="26" t="s">
        <v>975</v>
      </c>
      <c r="D540" s="26" t="s">
        <v>23</v>
      </c>
      <c r="E540" s="10">
        <v>43655</v>
      </c>
      <c r="F540" s="10">
        <v>43655</v>
      </c>
      <c r="G540" s="26" t="s">
        <v>40</v>
      </c>
      <c r="H540" s="26" t="s">
        <v>24</v>
      </c>
      <c r="I540" s="26" t="s">
        <v>25</v>
      </c>
      <c r="J540" s="26" t="s">
        <v>26</v>
      </c>
      <c r="K540" s="26">
        <v>2019</v>
      </c>
      <c r="L540" s="26" t="s">
        <v>27</v>
      </c>
      <c r="M540" s="26" t="s">
        <v>28</v>
      </c>
      <c r="N540" s="26" t="s">
        <v>29</v>
      </c>
      <c r="O540" s="26" t="s">
        <v>3020</v>
      </c>
      <c r="P540" s="26" t="s">
        <v>7892</v>
      </c>
      <c r="Q540" s="29">
        <v>44634</v>
      </c>
      <c r="R540" s="26" t="s">
        <v>134</v>
      </c>
      <c r="S540" s="1">
        <v>179924</v>
      </c>
      <c r="T540" s="1" t="s">
        <v>3021</v>
      </c>
      <c r="U540" s="1" t="str">
        <f>IF(COUNTIF('Dinçer Araçları - 40 Fiorino'!$A$2:$A$41,Table1[[#This Row],[Plaka]])&gt;0,"Dinçer 40","-")</f>
        <v>-</v>
      </c>
      <c r="V540" s="1" t="str">
        <f>IF(COUNTIF('Dinçer Araçları - 100 Fiorino'!$A$2:$A$101,Table1[[#This Row],[Plaka]])&gt;0,"Dinçer 100","-")</f>
        <v>-</v>
      </c>
      <c r="W540" s="5" t="str">
        <f>IF(COUNTIF(Table3[PLAKA],Table1[[#This Row],[Plaka]])&gt;0,"Dinçer Motosiklet","-")</f>
        <v>-</v>
      </c>
    </row>
    <row r="541" spans="1:23" x14ac:dyDescent="0.2">
      <c r="A541" s="21" t="s">
        <v>5040</v>
      </c>
      <c r="B541" s="26" t="s">
        <v>5017</v>
      </c>
      <c r="C541" s="26" t="s">
        <v>4968</v>
      </c>
      <c r="D541" s="26" t="s">
        <v>23</v>
      </c>
      <c r="E541" s="10">
        <v>43655</v>
      </c>
      <c r="F541" s="10">
        <v>43763</v>
      </c>
      <c r="G541" s="26" t="s">
        <v>4968</v>
      </c>
      <c r="H541" s="26" t="s">
        <v>24</v>
      </c>
      <c r="I541" s="26" t="s">
        <v>25</v>
      </c>
      <c r="J541" s="26" t="s">
        <v>26</v>
      </c>
      <c r="K541" s="26">
        <v>2019</v>
      </c>
      <c r="L541" s="26" t="s">
        <v>27</v>
      </c>
      <c r="M541" s="26" t="s">
        <v>28</v>
      </c>
      <c r="N541" s="26" t="s">
        <v>29</v>
      </c>
      <c r="O541" s="26" t="s">
        <v>5041</v>
      </c>
      <c r="P541" s="26" t="s">
        <v>5042</v>
      </c>
      <c r="Q541" s="29">
        <v>44634</v>
      </c>
      <c r="R541" s="26" t="s">
        <v>213</v>
      </c>
      <c r="S541" s="1">
        <v>684286</v>
      </c>
      <c r="T541" s="1" t="s">
        <v>5043</v>
      </c>
      <c r="U541" s="1" t="str">
        <f>IF(COUNTIF('Dinçer Araçları - 40 Fiorino'!$A$2:$A$41,Table1[[#This Row],[Plaka]])&gt;0,"Dinçer 40","-")</f>
        <v>-</v>
      </c>
      <c r="V541" s="1" t="str">
        <f>IF(COUNTIF('Dinçer Araçları - 100 Fiorino'!$A$2:$A$101,Table1[[#This Row],[Plaka]])&gt;0,"Dinçer 100","-")</f>
        <v>-</v>
      </c>
      <c r="W541" s="5" t="str">
        <f>IF(COUNTIF(Table3[PLAKA],Table1[[#This Row],[Plaka]])&gt;0,"Dinçer Motosiklet","-")</f>
        <v>-</v>
      </c>
    </row>
    <row r="542" spans="1:23" x14ac:dyDescent="0.2">
      <c r="A542" s="21" t="s">
        <v>6083</v>
      </c>
      <c r="B542" s="26" t="s">
        <v>6064</v>
      </c>
      <c r="C542" s="26" t="s">
        <v>5992</v>
      </c>
      <c r="D542" s="26" t="s">
        <v>23</v>
      </c>
      <c r="E542" s="10">
        <v>43655</v>
      </c>
      <c r="F542" s="10">
        <v>43740</v>
      </c>
      <c r="G542" s="26" t="s">
        <v>5992</v>
      </c>
      <c r="H542" s="26" t="s">
        <v>24</v>
      </c>
      <c r="I542" s="26" t="s">
        <v>25</v>
      </c>
      <c r="J542" s="26" t="s">
        <v>26</v>
      </c>
      <c r="K542" s="26">
        <v>2019</v>
      </c>
      <c r="L542" s="26" t="s">
        <v>27</v>
      </c>
      <c r="M542" s="26" t="s">
        <v>28</v>
      </c>
      <c r="N542" s="26" t="s">
        <v>29</v>
      </c>
      <c r="O542" s="26" t="s">
        <v>6084</v>
      </c>
      <c r="P542" s="26" t="s">
        <v>6085</v>
      </c>
      <c r="Q542" s="29">
        <v>44641</v>
      </c>
      <c r="R542" s="26" t="s">
        <v>228</v>
      </c>
      <c r="S542" s="1">
        <v>327763</v>
      </c>
      <c r="T542" s="1" t="s">
        <v>7946</v>
      </c>
      <c r="U542" s="1" t="str">
        <f>IF(COUNTIF('Dinçer Araçları - 40 Fiorino'!$A$2:$A$41,Table1[[#This Row],[Plaka]])&gt;0,"Dinçer 40","-")</f>
        <v>-</v>
      </c>
      <c r="V542" s="1" t="str">
        <f>IF(COUNTIF('Dinçer Araçları - 100 Fiorino'!$A$2:$A$101,Table1[[#This Row],[Plaka]])&gt;0,"Dinçer 100","-")</f>
        <v>-</v>
      </c>
      <c r="W542" s="5" t="str">
        <f>IF(COUNTIF(Table3[PLAKA],Table1[[#This Row],[Plaka]])&gt;0,"Dinçer Motosiklet","-")</f>
        <v>-</v>
      </c>
    </row>
    <row r="543" spans="1:23" x14ac:dyDescent="0.2">
      <c r="A543" s="21" t="s">
        <v>5044</v>
      </c>
      <c r="B543" s="26" t="s">
        <v>5017</v>
      </c>
      <c r="C543" s="26" t="s">
        <v>4968</v>
      </c>
      <c r="D543" s="26" t="s">
        <v>23</v>
      </c>
      <c r="E543" s="10">
        <v>43655</v>
      </c>
      <c r="F543" s="10">
        <v>43763</v>
      </c>
      <c r="G543" s="26" t="s">
        <v>4968</v>
      </c>
      <c r="H543" s="26" t="s">
        <v>24</v>
      </c>
      <c r="I543" s="26" t="s">
        <v>25</v>
      </c>
      <c r="J543" s="26" t="s">
        <v>26</v>
      </c>
      <c r="K543" s="26">
        <v>2019</v>
      </c>
      <c r="L543" s="26" t="s">
        <v>27</v>
      </c>
      <c r="M543" s="26" t="s">
        <v>28</v>
      </c>
      <c r="N543" s="26" t="s">
        <v>29</v>
      </c>
      <c r="O543" s="26" t="s">
        <v>5045</v>
      </c>
      <c r="P543" s="26" t="s">
        <v>5046</v>
      </c>
      <c r="Q543" s="29">
        <v>44631</v>
      </c>
      <c r="R543" s="26" t="s">
        <v>213</v>
      </c>
      <c r="S543" s="1">
        <v>684290</v>
      </c>
      <c r="T543" s="1" t="s">
        <v>5047</v>
      </c>
      <c r="U543" s="1" t="str">
        <f>IF(COUNTIF('Dinçer Araçları - 40 Fiorino'!$A$2:$A$41,Table1[[#This Row],[Plaka]])&gt;0,"Dinçer 40","-")</f>
        <v>-</v>
      </c>
      <c r="V543" s="1" t="str">
        <f>IF(COUNTIF('Dinçer Araçları - 100 Fiorino'!$A$2:$A$101,Table1[[#This Row],[Plaka]])&gt;0,"Dinçer 100","-")</f>
        <v>-</v>
      </c>
      <c r="W543" s="5" t="str">
        <f>IF(COUNTIF(Table3[PLAKA],Table1[[#This Row],[Plaka]])&gt;0,"Dinçer Motosiklet","-")</f>
        <v>-</v>
      </c>
    </row>
    <row r="544" spans="1:23" x14ac:dyDescent="0.2">
      <c r="A544" s="21" t="s">
        <v>4094</v>
      </c>
      <c r="B544" s="26" t="s">
        <v>4080</v>
      </c>
      <c r="C544" s="26" t="s">
        <v>4081</v>
      </c>
      <c r="D544" s="26" t="s">
        <v>23</v>
      </c>
      <c r="E544" s="10">
        <v>43655</v>
      </c>
      <c r="F544" s="10">
        <v>43740</v>
      </c>
      <c r="G544" s="26" t="s">
        <v>4081</v>
      </c>
      <c r="H544" s="26" t="s">
        <v>24</v>
      </c>
      <c r="I544" s="26" t="s">
        <v>25</v>
      </c>
      <c r="J544" s="26" t="s">
        <v>26</v>
      </c>
      <c r="K544" s="26">
        <v>2019</v>
      </c>
      <c r="L544" s="26" t="s">
        <v>27</v>
      </c>
      <c r="M544" s="26" t="s">
        <v>28</v>
      </c>
      <c r="N544" s="26" t="s">
        <v>29</v>
      </c>
      <c r="O544" s="26" t="s">
        <v>4095</v>
      </c>
      <c r="P544" s="26" t="s">
        <v>4096</v>
      </c>
      <c r="Q544" s="29">
        <v>44634</v>
      </c>
      <c r="R544" s="26" t="s">
        <v>228</v>
      </c>
      <c r="S544" s="1">
        <v>327755</v>
      </c>
      <c r="T544" s="1" t="s">
        <v>4097</v>
      </c>
      <c r="U544" s="1" t="str">
        <f>IF(COUNTIF('Dinçer Araçları - 40 Fiorino'!$A$2:$A$41,Table1[[#This Row],[Plaka]])&gt;0,"Dinçer 40","-")</f>
        <v>-</v>
      </c>
      <c r="V544" s="1" t="str">
        <f>IF(COUNTIF('Dinçer Araçları - 100 Fiorino'!$A$2:$A$101,Table1[[#This Row],[Plaka]])&gt;0,"Dinçer 100","-")</f>
        <v>-</v>
      </c>
      <c r="W544" s="5" t="str">
        <f>IF(COUNTIF(Table3[PLAKA],Table1[[#This Row],[Plaka]])&gt;0,"Dinçer Motosiklet","-")</f>
        <v>-</v>
      </c>
    </row>
    <row r="545" spans="1:23" x14ac:dyDescent="0.2">
      <c r="A545" s="21" t="s">
        <v>4896</v>
      </c>
      <c r="B545" s="26" t="s">
        <v>4848</v>
      </c>
      <c r="C545" s="26" t="s">
        <v>4849</v>
      </c>
      <c r="D545" s="26" t="s">
        <v>23</v>
      </c>
      <c r="E545" s="10">
        <v>43655</v>
      </c>
      <c r="F545" s="10">
        <v>43740</v>
      </c>
      <c r="G545" s="26" t="s">
        <v>4858</v>
      </c>
      <c r="H545" s="26" t="s">
        <v>24</v>
      </c>
      <c r="I545" s="26" t="s">
        <v>25</v>
      </c>
      <c r="J545" s="26" t="s">
        <v>26</v>
      </c>
      <c r="K545" s="26">
        <v>2019</v>
      </c>
      <c r="L545" s="26" t="s">
        <v>27</v>
      </c>
      <c r="M545" s="26" t="s">
        <v>28</v>
      </c>
      <c r="N545" s="26" t="s">
        <v>29</v>
      </c>
      <c r="O545" s="26" t="s">
        <v>4897</v>
      </c>
      <c r="P545" s="26" t="s">
        <v>4898</v>
      </c>
      <c r="Q545" s="29">
        <v>44687</v>
      </c>
      <c r="R545" s="26" t="s">
        <v>228</v>
      </c>
      <c r="S545" s="1">
        <v>327779</v>
      </c>
      <c r="T545" s="1" t="s">
        <v>4899</v>
      </c>
      <c r="U545" s="1" t="str">
        <f>IF(COUNTIF('Dinçer Araçları - 40 Fiorino'!$A$2:$A$41,Table1[[#This Row],[Plaka]])&gt;0,"Dinçer 40","-")</f>
        <v>-</v>
      </c>
      <c r="V545" s="1" t="str">
        <f>IF(COUNTIF('Dinçer Araçları - 100 Fiorino'!$A$2:$A$101,Table1[[#This Row],[Plaka]])&gt;0,"Dinçer 100","-")</f>
        <v>-</v>
      </c>
      <c r="W545" s="5" t="str">
        <f>IF(COUNTIF(Table3[PLAKA],Table1[[#This Row],[Plaka]])&gt;0,"Dinçer Motosiklet","-")</f>
        <v>-</v>
      </c>
    </row>
    <row r="546" spans="1:23" x14ac:dyDescent="0.2">
      <c r="A546" s="21" t="s">
        <v>4098</v>
      </c>
      <c r="B546" s="26" t="s">
        <v>4080</v>
      </c>
      <c r="C546" s="26" t="s">
        <v>4081</v>
      </c>
      <c r="D546" s="26" t="s">
        <v>23</v>
      </c>
      <c r="E546" s="10">
        <v>43655</v>
      </c>
      <c r="F546" s="10">
        <v>43740</v>
      </c>
      <c r="G546" s="26" t="s">
        <v>4081</v>
      </c>
      <c r="H546" s="26" t="s">
        <v>24</v>
      </c>
      <c r="I546" s="26" t="s">
        <v>25</v>
      </c>
      <c r="J546" s="26" t="s">
        <v>26</v>
      </c>
      <c r="K546" s="26">
        <v>2019</v>
      </c>
      <c r="L546" s="26" t="s">
        <v>27</v>
      </c>
      <c r="M546" s="26" t="s">
        <v>28</v>
      </c>
      <c r="N546" s="26" t="s">
        <v>29</v>
      </c>
      <c r="O546" s="26" t="s">
        <v>4099</v>
      </c>
      <c r="P546" s="26" t="s">
        <v>4100</v>
      </c>
      <c r="Q546" s="29">
        <v>44641</v>
      </c>
      <c r="R546" s="26" t="s">
        <v>228</v>
      </c>
      <c r="S546" s="1">
        <v>32776</v>
      </c>
      <c r="T546" s="1" t="s">
        <v>4101</v>
      </c>
      <c r="U546" s="1" t="str">
        <f>IF(COUNTIF('Dinçer Araçları - 40 Fiorino'!$A$2:$A$41,Table1[[#This Row],[Plaka]])&gt;0,"Dinçer 40","-")</f>
        <v>-</v>
      </c>
      <c r="V546" s="1" t="str">
        <f>IF(COUNTIF('Dinçer Araçları - 100 Fiorino'!$A$2:$A$101,Table1[[#This Row],[Plaka]])&gt;0,"Dinçer 100","-")</f>
        <v>-</v>
      </c>
      <c r="W546" s="5" t="str">
        <f>IF(COUNTIF(Table3[PLAKA],Table1[[#This Row],[Plaka]])&gt;0,"Dinçer Motosiklet","-")</f>
        <v>-</v>
      </c>
    </row>
    <row r="547" spans="1:23" x14ac:dyDescent="0.2">
      <c r="A547" s="21" t="s">
        <v>5354</v>
      </c>
      <c r="B547" s="26" t="s">
        <v>5331</v>
      </c>
      <c r="C547" s="26" t="s">
        <v>5199</v>
      </c>
      <c r="D547" s="26" t="s">
        <v>23</v>
      </c>
      <c r="E547" s="10">
        <v>43655</v>
      </c>
      <c r="F547" s="10">
        <v>43827</v>
      </c>
      <c r="G547" s="26" t="s">
        <v>5199</v>
      </c>
      <c r="H547" s="26" t="s">
        <v>24</v>
      </c>
      <c r="I547" s="26" t="s">
        <v>25</v>
      </c>
      <c r="J547" s="26" t="s">
        <v>26</v>
      </c>
      <c r="K547" s="26">
        <v>2019</v>
      </c>
      <c r="L547" s="26" t="s">
        <v>27</v>
      </c>
      <c r="M547" s="26" t="s">
        <v>28</v>
      </c>
      <c r="N547" s="26" t="s">
        <v>29</v>
      </c>
      <c r="O547" s="26" t="s">
        <v>7890</v>
      </c>
      <c r="P547" s="26" t="s">
        <v>5355</v>
      </c>
      <c r="Q547" s="29">
        <v>44634</v>
      </c>
      <c r="R547" s="26" t="s">
        <v>213</v>
      </c>
      <c r="S547" s="1">
        <v>688069</v>
      </c>
      <c r="T547" s="1" t="s">
        <v>5356</v>
      </c>
      <c r="U547" s="1" t="str">
        <f>IF(COUNTIF('Dinçer Araçları - 40 Fiorino'!$A$2:$A$41,Table1[[#This Row],[Plaka]])&gt;0,"Dinçer 40","-")</f>
        <v>-</v>
      </c>
      <c r="V547" s="1" t="str">
        <f>IF(COUNTIF('Dinçer Araçları - 100 Fiorino'!$A$2:$A$101,Table1[[#This Row],[Plaka]])&gt;0,"Dinçer 100","-")</f>
        <v>-</v>
      </c>
      <c r="W547" s="5" t="str">
        <f>IF(COUNTIF(Table3[PLAKA],Table1[[#This Row],[Plaka]])&gt;0,"Dinçer Motosiklet","-")</f>
        <v>-</v>
      </c>
    </row>
    <row r="548" spans="1:23" x14ac:dyDescent="0.2">
      <c r="A548" s="21" t="s">
        <v>131</v>
      </c>
      <c r="B548" s="26" t="s">
        <v>115</v>
      </c>
      <c r="C548" s="26" t="s">
        <v>116</v>
      </c>
      <c r="D548" s="26" t="s">
        <v>23</v>
      </c>
      <c r="E548" s="10">
        <v>43655</v>
      </c>
      <c r="F548" s="10">
        <v>43655</v>
      </c>
      <c r="G548" s="26" t="s">
        <v>40</v>
      </c>
      <c r="H548" s="26" t="s">
        <v>24</v>
      </c>
      <c r="I548" s="26" t="s">
        <v>25</v>
      </c>
      <c r="J548" s="26" t="s">
        <v>26</v>
      </c>
      <c r="K548" s="26">
        <v>2019</v>
      </c>
      <c r="L548" s="26" t="s">
        <v>27</v>
      </c>
      <c r="M548" s="26" t="s">
        <v>28</v>
      </c>
      <c r="N548" s="26" t="s">
        <v>29</v>
      </c>
      <c r="O548" s="26" t="s">
        <v>132</v>
      </c>
      <c r="P548" s="26" t="s">
        <v>133</v>
      </c>
      <c r="Q548" s="29">
        <v>44641</v>
      </c>
      <c r="R548" s="26" t="s">
        <v>134</v>
      </c>
      <c r="S548" s="1">
        <v>179934</v>
      </c>
      <c r="T548" s="1" t="s">
        <v>135</v>
      </c>
      <c r="U548" s="1" t="str">
        <f>IF(COUNTIF('Dinçer Araçları - 40 Fiorino'!$A$2:$A$41,Table1[[#This Row],[Plaka]])&gt;0,"Dinçer 40","-")</f>
        <v>-</v>
      </c>
      <c r="V548" s="1" t="str">
        <f>IF(COUNTIF('Dinçer Araçları - 100 Fiorino'!$A$2:$A$101,Table1[[#This Row],[Plaka]])&gt;0,"Dinçer 100","-")</f>
        <v>-</v>
      </c>
      <c r="W548" s="5" t="str">
        <f>IF(COUNTIF(Table3[PLAKA],Table1[[#This Row],[Plaka]])&gt;0,"Dinçer Motosiklet","-")</f>
        <v>-</v>
      </c>
    </row>
    <row r="549" spans="1:23" x14ac:dyDescent="0.2">
      <c r="A549" s="21" t="s">
        <v>6086</v>
      </c>
      <c r="B549" s="26" t="s">
        <v>6064</v>
      </c>
      <c r="C549" s="26" t="s">
        <v>5992</v>
      </c>
      <c r="D549" s="26" t="s">
        <v>23</v>
      </c>
      <c r="E549" s="10">
        <v>43655</v>
      </c>
      <c r="F549" s="10">
        <v>43740</v>
      </c>
      <c r="G549" s="26" t="s">
        <v>5992</v>
      </c>
      <c r="H549" s="26" t="s">
        <v>24</v>
      </c>
      <c r="I549" s="26" t="s">
        <v>25</v>
      </c>
      <c r="J549" s="26" t="s">
        <v>26</v>
      </c>
      <c r="K549" s="26">
        <v>2019</v>
      </c>
      <c r="L549" s="26" t="s">
        <v>27</v>
      </c>
      <c r="M549" s="26" t="s">
        <v>28</v>
      </c>
      <c r="N549" s="26" t="s">
        <v>29</v>
      </c>
      <c r="O549" s="26" t="s">
        <v>7374</v>
      </c>
      <c r="P549" s="26" t="s">
        <v>6087</v>
      </c>
      <c r="Q549" s="29">
        <v>44641</v>
      </c>
      <c r="R549" s="26" t="s">
        <v>228</v>
      </c>
      <c r="S549" s="1">
        <v>327765</v>
      </c>
      <c r="T549" s="1" t="s">
        <v>7896</v>
      </c>
      <c r="U549" s="1" t="str">
        <f>IF(COUNTIF('Dinçer Araçları - 40 Fiorino'!$A$2:$A$41,Table1[[#This Row],[Plaka]])&gt;0,"Dinçer 40","-")</f>
        <v>-</v>
      </c>
      <c r="V549" s="1" t="str">
        <f>IF(COUNTIF('Dinçer Araçları - 100 Fiorino'!$A$2:$A$101,Table1[[#This Row],[Plaka]])&gt;0,"Dinçer 100","-")</f>
        <v>-</v>
      </c>
      <c r="W549" s="5" t="str">
        <f>IF(COUNTIF(Table3[PLAKA],Table1[[#This Row],[Plaka]])&gt;0,"Dinçer Motosiklet","-")</f>
        <v>-</v>
      </c>
    </row>
    <row r="550" spans="1:23" x14ac:dyDescent="0.2">
      <c r="A550" s="21" t="s">
        <v>4157</v>
      </c>
      <c r="B550" s="26" t="s">
        <v>4144</v>
      </c>
      <c r="C550" s="26" t="s">
        <v>4145</v>
      </c>
      <c r="D550" s="26" t="s">
        <v>23</v>
      </c>
      <c r="E550" s="10">
        <v>43655</v>
      </c>
      <c r="F550" s="10">
        <v>43826</v>
      </c>
      <c r="G550" s="26" t="s">
        <v>4145</v>
      </c>
      <c r="H550" s="26" t="s">
        <v>24</v>
      </c>
      <c r="I550" s="26" t="s">
        <v>25</v>
      </c>
      <c r="J550" s="26" t="s">
        <v>26</v>
      </c>
      <c r="K550" s="26">
        <v>2019</v>
      </c>
      <c r="L550" s="26" t="s">
        <v>27</v>
      </c>
      <c r="M550" s="26" t="s">
        <v>28</v>
      </c>
      <c r="N550" s="26" t="s">
        <v>29</v>
      </c>
      <c r="O550" s="26" t="s">
        <v>4158</v>
      </c>
      <c r="P550" s="26" t="s">
        <v>4159</v>
      </c>
      <c r="Q550" s="29">
        <v>44687</v>
      </c>
      <c r="R550" s="26" t="s">
        <v>32</v>
      </c>
      <c r="S550" s="1">
        <v>990246</v>
      </c>
      <c r="T550" s="1" t="s">
        <v>4160</v>
      </c>
      <c r="U550" s="1" t="str">
        <f>IF(COUNTIF('Dinçer Araçları - 40 Fiorino'!$A$2:$A$41,Table1[[#This Row],[Plaka]])&gt;0,"Dinçer 40","-")</f>
        <v>-</v>
      </c>
      <c r="V550" s="1" t="str">
        <f>IF(COUNTIF('Dinçer Araçları - 100 Fiorino'!$A$2:$A$101,Table1[[#This Row],[Plaka]])&gt;0,"Dinçer 100","-")</f>
        <v>-</v>
      </c>
      <c r="W550" s="5" t="str">
        <f>IF(COUNTIF(Table3[PLAKA],Table1[[#This Row],[Plaka]])&gt;0,"Dinçer Motosiklet","-")</f>
        <v>-</v>
      </c>
    </row>
    <row r="551" spans="1:23" x14ac:dyDescent="0.2">
      <c r="A551" s="21" t="s">
        <v>4951</v>
      </c>
      <c r="B551" s="26" t="s">
        <v>4917</v>
      </c>
      <c r="C551" s="26" t="s">
        <v>4849</v>
      </c>
      <c r="D551" s="26" t="s">
        <v>23</v>
      </c>
      <c r="E551" s="10">
        <v>43655</v>
      </c>
      <c r="F551" s="10">
        <v>43740</v>
      </c>
      <c r="G551" s="26" t="s">
        <v>4858</v>
      </c>
      <c r="H551" s="26" t="s">
        <v>24</v>
      </c>
      <c r="I551" s="26" t="s">
        <v>25</v>
      </c>
      <c r="J551" s="26" t="s">
        <v>26</v>
      </c>
      <c r="K551" s="26">
        <v>2019</v>
      </c>
      <c r="L551" s="26" t="s">
        <v>27</v>
      </c>
      <c r="M551" s="26" t="s">
        <v>28</v>
      </c>
      <c r="N551" s="26" t="s">
        <v>29</v>
      </c>
      <c r="O551" s="26" t="s">
        <v>4952</v>
      </c>
      <c r="P551" s="26" t="s">
        <v>4953</v>
      </c>
      <c r="Q551" s="29">
        <v>44666</v>
      </c>
      <c r="R551" s="26" t="s">
        <v>228</v>
      </c>
      <c r="S551" s="1">
        <v>327768</v>
      </c>
      <c r="T551" s="1" t="s">
        <v>4954</v>
      </c>
      <c r="U551" s="1" t="str">
        <f>IF(COUNTIF('Dinçer Araçları - 40 Fiorino'!$A$2:$A$41,Table1[[#This Row],[Plaka]])&gt;0,"Dinçer 40","-")</f>
        <v>-</v>
      </c>
      <c r="V551" s="1" t="str">
        <f>IF(COUNTIF('Dinçer Araçları - 100 Fiorino'!$A$2:$A$101,Table1[[#This Row],[Plaka]])&gt;0,"Dinçer 100","-")</f>
        <v>-</v>
      </c>
      <c r="W551" s="5" t="str">
        <f>IF(COUNTIF(Table3[PLAKA],Table1[[#This Row],[Plaka]])&gt;0,"Dinçer Motosiklet","-")</f>
        <v>-</v>
      </c>
    </row>
    <row r="552" spans="1:23" x14ac:dyDescent="0.2">
      <c r="A552" s="21" t="s">
        <v>5272</v>
      </c>
      <c r="B552" s="26" t="s">
        <v>5246</v>
      </c>
      <c r="C552" s="26" t="s">
        <v>5199</v>
      </c>
      <c r="D552" s="26" t="s">
        <v>23</v>
      </c>
      <c r="E552" s="10">
        <v>43655</v>
      </c>
      <c r="F552" s="10">
        <v>43740</v>
      </c>
      <c r="G552" s="26" t="s">
        <v>5199</v>
      </c>
      <c r="H552" s="26" t="s">
        <v>24</v>
      </c>
      <c r="I552" s="26" t="s">
        <v>25</v>
      </c>
      <c r="J552" s="26" t="s">
        <v>26</v>
      </c>
      <c r="K552" s="26">
        <v>2019</v>
      </c>
      <c r="L552" s="26" t="s">
        <v>27</v>
      </c>
      <c r="M552" s="26" t="s">
        <v>28</v>
      </c>
      <c r="N552" s="26" t="s">
        <v>29</v>
      </c>
      <c r="O552" s="26" t="s">
        <v>7891</v>
      </c>
      <c r="P552" s="26" t="s">
        <v>5273</v>
      </c>
      <c r="Q552" s="29">
        <v>44669</v>
      </c>
      <c r="R552" s="26" t="s">
        <v>228</v>
      </c>
      <c r="S552" s="1">
        <v>327747</v>
      </c>
      <c r="T552" s="1" t="s">
        <v>5274</v>
      </c>
      <c r="U552" s="1" t="str">
        <f>IF(COUNTIF('Dinçer Araçları - 40 Fiorino'!$A$2:$A$41,Table1[[#This Row],[Plaka]])&gt;0,"Dinçer 40","-")</f>
        <v>-</v>
      </c>
      <c r="V552" s="1" t="str">
        <f>IF(COUNTIF('Dinçer Araçları - 100 Fiorino'!$A$2:$A$101,Table1[[#This Row],[Plaka]])&gt;0,"Dinçer 100","-")</f>
        <v>-</v>
      </c>
      <c r="W552" s="5" t="str">
        <f>IF(COUNTIF(Table3[PLAKA],Table1[[#This Row],[Plaka]])&gt;0,"Dinçer Motosiklet","-")</f>
        <v>-</v>
      </c>
    </row>
    <row r="553" spans="1:23" x14ac:dyDescent="0.2">
      <c r="A553" s="21" t="s">
        <v>4102</v>
      </c>
      <c r="B553" s="26" t="s">
        <v>4080</v>
      </c>
      <c r="C553" s="26" t="s">
        <v>4081</v>
      </c>
      <c r="D553" s="26" t="s">
        <v>23</v>
      </c>
      <c r="E553" s="10">
        <v>43656</v>
      </c>
      <c r="F553" s="10">
        <v>43740</v>
      </c>
      <c r="G553" s="26" t="s">
        <v>4081</v>
      </c>
      <c r="H553" s="26" t="s">
        <v>24</v>
      </c>
      <c r="I553" s="26" t="s">
        <v>25</v>
      </c>
      <c r="J553" s="26" t="s">
        <v>26</v>
      </c>
      <c r="K553" s="26">
        <v>2019</v>
      </c>
      <c r="L553" s="26" t="s">
        <v>27</v>
      </c>
      <c r="M553" s="26" t="s">
        <v>28</v>
      </c>
      <c r="N553" s="26" t="s">
        <v>29</v>
      </c>
      <c r="O553" s="26" t="s">
        <v>4103</v>
      </c>
      <c r="P553" s="26" t="s">
        <v>4104</v>
      </c>
      <c r="Q553" s="29">
        <v>44666</v>
      </c>
      <c r="R553" s="26" t="s">
        <v>228</v>
      </c>
      <c r="S553" s="1">
        <v>327759</v>
      </c>
      <c r="T553" s="1" t="s">
        <v>4105</v>
      </c>
      <c r="U553" s="1" t="str">
        <f>IF(COUNTIF('Dinçer Araçları - 40 Fiorino'!$A$2:$A$41,Table1[[#This Row],[Plaka]])&gt;0,"Dinçer 40","-")</f>
        <v>-</v>
      </c>
      <c r="V553" s="1" t="str">
        <f>IF(COUNTIF('Dinçer Araçları - 100 Fiorino'!$A$2:$A$101,Table1[[#This Row],[Plaka]])&gt;0,"Dinçer 100","-")</f>
        <v>-</v>
      </c>
      <c r="W553" s="5" t="str">
        <f>IF(COUNTIF(Table3[PLAKA],Table1[[#This Row],[Plaka]])&gt;0,"Dinçer Motosiklet","-")</f>
        <v>-</v>
      </c>
    </row>
    <row r="554" spans="1:23" x14ac:dyDescent="0.2">
      <c r="A554" s="21" t="s">
        <v>1137</v>
      </c>
      <c r="B554" s="26" t="s">
        <v>1091</v>
      </c>
      <c r="C554" s="26" t="s">
        <v>1092</v>
      </c>
      <c r="D554" s="26" t="s">
        <v>23</v>
      </c>
      <c r="E554" s="10">
        <v>43675</v>
      </c>
      <c r="F554" s="10">
        <v>43826</v>
      </c>
      <c r="G554" s="26" t="s">
        <v>8181</v>
      </c>
      <c r="H554" s="26" t="s">
        <v>24</v>
      </c>
      <c r="I554" s="26" t="s">
        <v>25</v>
      </c>
      <c r="J554" s="26" t="s">
        <v>26</v>
      </c>
      <c r="K554" s="26">
        <v>2019</v>
      </c>
      <c r="L554" s="26" t="s">
        <v>27</v>
      </c>
      <c r="M554" s="26" t="s">
        <v>28</v>
      </c>
      <c r="N554" s="26" t="s">
        <v>29</v>
      </c>
      <c r="O554" s="26" t="s">
        <v>1138</v>
      </c>
      <c r="P554" s="26" t="s">
        <v>1139</v>
      </c>
      <c r="Q554" s="29">
        <v>44680</v>
      </c>
      <c r="R554" s="26" t="s">
        <v>32</v>
      </c>
      <c r="S554" s="1">
        <v>990321</v>
      </c>
      <c r="T554" s="1" t="s">
        <v>1140</v>
      </c>
      <c r="U554" s="1" t="str">
        <f>IF(COUNTIF('Dinçer Araçları - 40 Fiorino'!$A$2:$A$41,Table1[[#This Row],[Plaka]])&gt;0,"Dinçer 40","-")</f>
        <v>-</v>
      </c>
      <c r="V554" s="1" t="str">
        <f>IF(COUNTIF('Dinçer Araçları - 100 Fiorino'!$A$2:$A$101,Table1[[#This Row],[Plaka]])&gt;0,"Dinçer 100","-")</f>
        <v>-</v>
      </c>
      <c r="W554" s="5" t="str">
        <f>IF(COUNTIF(Table3[PLAKA],Table1[[#This Row],[Plaka]])&gt;0,"Dinçer Motosiklet","-")</f>
        <v>-</v>
      </c>
    </row>
    <row r="555" spans="1:23" x14ac:dyDescent="0.2">
      <c r="A555" s="21" t="s">
        <v>5764</v>
      </c>
      <c r="B555" s="26" t="s">
        <v>5739</v>
      </c>
      <c r="C555" s="26" t="s">
        <v>5740</v>
      </c>
      <c r="D555" s="26" t="s">
        <v>23</v>
      </c>
      <c r="E555" s="10">
        <v>43675</v>
      </c>
      <c r="F555" s="10">
        <v>43763</v>
      </c>
      <c r="G555" s="26" t="s">
        <v>5740</v>
      </c>
      <c r="H555" s="26" t="s">
        <v>24</v>
      </c>
      <c r="I555" s="26" t="s">
        <v>25</v>
      </c>
      <c r="J555" s="26" t="s">
        <v>26</v>
      </c>
      <c r="K555" s="26">
        <v>2019</v>
      </c>
      <c r="L555" s="26" t="s">
        <v>27</v>
      </c>
      <c r="M555" s="26" t="s">
        <v>28</v>
      </c>
      <c r="N555" s="26" t="s">
        <v>29</v>
      </c>
      <c r="O555" s="26" t="s">
        <v>5765</v>
      </c>
      <c r="P555" s="26" t="s">
        <v>5766</v>
      </c>
      <c r="Q555" s="29">
        <v>44680</v>
      </c>
      <c r="R555" s="26" t="s">
        <v>213</v>
      </c>
      <c r="S555" s="1">
        <v>684233</v>
      </c>
      <c r="T555" s="1" t="s">
        <v>7897</v>
      </c>
      <c r="U555" s="1" t="str">
        <f>IF(COUNTIF('Dinçer Araçları - 40 Fiorino'!$A$2:$A$41,Table1[[#This Row],[Plaka]])&gt;0,"Dinçer 40","-")</f>
        <v>-</v>
      </c>
      <c r="V555" s="1" t="str">
        <f>IF(COUNTIF('Dinçer Araçları - 100 Fiorino'!$A$2:$A$101,Table1[[#This Row],[Plaka]])&gt;0,"Dinçer 100","-")</f>
        <v>-</v>
      </c>
      <c r="W555" s="5" t="str">
        <f>IF(COUNTIF(Table3[PLAKA],Table1[[#This Row],[Plaka]])&gt;0,"Dinçer Motosiklet","-")</f>
        <v>-</v>
      </c>
    </row>
    <row r="556" spans="1:23" x14ac:dyDescent="0.2">
      <c r="A556" s="21" t="s">
        <v>6345</v>
      </c>
      <c r="B556" s="26" t="s">
        <v>6337</v>
      </c>
      <c r="C556" s="26" t="s">
        <v>6338</v>
      </c>
      <c r="D556" s="26" t="s">
        <v>23</v>
      </c>
      <c r="E556" s="10">
        <v>43675</v>
      </c>
      <c r="F556" s="10">
        <v>43827</v>
      </c>
      <c r="G556" s="26" t="s">
        <v>6338</v>
      </c>
      <c r="H556" s="26" t="s">
        <v>24</v>
      </c>
      <c r="I556" s="26" t="s">
        <v>25</v>
      </c>
      <c r="J556" s="26" t="s">
        <v>26</v>
      </c>
      <c r="K556" s="26">
        <v>2019</v>
      </c>
      <c r="L556" s="26" t="s">
        <v>27</v>
      </c>
      <c r="M556" s="26" t="s">
        <v>28</v>
      </c>
      <c r="N556" s="26" t="s">
        <v>29</v>
      </c>
      <c r="O556" s="26" t="s">
        <v>6346</v>
      </c>
      <c r="P556" s="26" t="s">
        <v>6347</v>
      </c>
      <c r="Q556" s="29">
        <v>44680</v>
      </c>
      <c r="R556" s="26" t="s">
        <v>213</v>
      </c>
      <c r="S556" s="1">
        <v>688246</v>
      </c>
      <c r="T556" s="1" t="s">
        <v>6348</v>
      </c>
      <c r="U556" s="1" t="str">
        <f>IF(COUNTIF('Dinçer Araçları - 40 Fiorino'!$A$2:$A$41,Table1[[#This Row],[Plaka]])&gt;0,"Dinçer 40","-")</f>
        <v>-</v>
      </c>
      <c r="V556" s="1" t="str">
        <f>IF(COUNTIF('Dinçer Araçları - 100 Fiorino'!$A$2:$A$101,Table1[[#This Row],[Plaka]])&gt;0,"Dinçer 100","-")</f>
        <v>-</v>
      </c>
      <c r="W556" s="5" t="str">
        <f>IF(COUNTIF(Table3[PLAKA],Table1[[#This Row],[Plaka]])&gt;0,"Dinçer Motosiklet","-")</f>
        <v>-</v>
      </c>
    </row>
    <row r="557" spans="1:23" x14ac:dyDescent="0.2">
      <c r="A557" s="21" t="s">
        <v>5529</v>
      </c>
      <c r="B557" s="26" t="s">
        <v>5512</v>
      </c>
      <c r="C557" s="26" t="s">
        <v>5513</v>
      </c>
      <c r="D557" s="26" t="s">
        <v>23</v>
      </c>
      <c r="E557" s="10">
        <v>43675</v>
      </c>
      <c r="F557" s="10">
        <v>43820</v>
      </c>
      <c r="G557" s="26" t="s">
        <v>5513</v>
      </c>
      <c r="H557" s="26" t="s">
        <v>24</v>
      </c>
      <c r="I557" s="26" t="s">
        <v>25</v>
      </c>
      <c r="J557" s="26" t="s">
        <v>26</v>
      </c>
      <c r="K557" s="26">
        <v>2019</v>
      </c>
      <c r="L557" s="26" t="s">
        <v>27</v>
      </c>
      <c r="M557" s="26" t="s">
        <v>28</v>
      </c>
      <c r="N557" s="26" t="s">
        <v>29</v>
      </c>
      <c r="O557" s="26" t="s">
        <v>5530</v>
      </c>
      <c r="P557" s="26" t="s">
        <v>5531</v>
      </c>
      <c r="Q557" s="29">
        <v>44680</v>
      </c>
      <c r="R557" s="26" t="s">
        <v>213</v>
      </c>
      <c r="S557" s="1">
        <v>688087</v>
      </c>
      <c r="T557" s="1" t="s">
        <v>5532</v>
      </c>
      <c r="U557" s="1" t="str">
        <f>IF(COUNTIF('Dinçer Araçları - 40 Fiorino'!$A$2:$A$41,Table1[[#This Row],[Plaka]])&gt;0,"Dinçer 40","-")</f>
        <v>-</v>
      </c>
      <c r="V557" s="1" t="str">
        <f>IF(COUNTIF('Dinçer Araçları - 100 Fiorino'!$A$2:$A$101,Table1[[#This Row],[Plaka]])&gt;0,"Dinçer 100","-")</f>
        <v>-</v>
      </c>
      <c r="W557" s="5" t="str">
        <f>IF(COUNTIF(Table3[PLAKA],Table1[[#This Row],[Plaka]])&gt;0,"Dinçer Motosiklet","-")</f>
        <v>-</v>
      </c>
    </row>
    <row r="558" spans="1:23" x14ac:dyDescent="0.2">
      <c r="A558" s="21" t="s">
        <v>5004</v>
      </c>
      <c r="B558" s="26" t="s">
        <v>4967</v>
      </c>
      <c r="C558" s="26" t="s">
        <v>4968</v>
      </c>
      <c r="D558" s="26" t="s">
        <v>23</v>
      </c>
      <c r="E558" s="10">
        <v>43675</v>
      </c>
      <c r="F558" s="10">
        <v>43763</v>
      </c>
      <c r="G558" s="26" t="s">
        <v>4968</v>
      </c>
      <c r="H558" s="26" t="s">
        <v>24</v>
      </c>
      <c r="I558" s="26" t="s">
        <v>25</v>
      </c>
      <c r="J558" s="26" t="s">
        <v>26</v>
      </c>
      <c r="K558" s="26">
        <v>2019</v>
      </c>
      <c r="L558" s="26" t="s">
        <v>27</v>
      </c>
      <c r="M558" s="26" t="s">
        <v>28</v>
      </c>
      <c r="N558" s="26" t="s">
        <v>29</v>
      </c>
      <c r="O558" s="26" t="s">
        <v>5005</v>
      </c>
      <c r="P558" s="26" t="s">
        <v>5006</v>
      </c>
      <c r="Q558" s="29">
        <v>44680</v>
      </c>
      <c r="R558" s="26" t="s">
        <v>213</v>
      </c>
      <c r="S558" s="1">
        <v>684284</v>
      </c>
      <c r="T558" s="1" t="s">
        <v>5007</v>
      </c>
      <c r="U558" s="1" t="str">
        <f>IF(COUNTIF('Dinçer Araçları - 40 Fiorino'!$A$2:$A$41,Table1[[#This Row],[Plaka]])&gt;0,"Dinçer 40","-")</f>
        <v>-</v>
      </c>
      <c r="V558" s="1" t="str">
        <f>IF(COUNTIF('Dinçer Araçları - 100 Fiorino'!$A$2:$A$101,Table1[[#This Row],[Plaka]])&gt;0,"Dinçer 100","-")</f>
        <v>-</v>
      </c>
      <c r="W558" s="5" t="str">
        <f>IF(COUNTIF(Table3[PLAKA],Table1[[#This Row],[Plaka]])&gt;0,"Dinçer Motosiklet","-")</f>
        <v>-</v>
      </c>
    </row>
    <row r="559" spans="1:23" x14ac:dyDescent="0.2">
      <c r="A559" s="21" t="s">
        <v>474</v>
      </c>
      <c r="B559" s="26" t="s">
        <v>460</v>
      </c>
      <c r="C559" s="26" t="s">
        <v>461</v>
      </c>
      <c r="D559" s="26" t="s">
        <v>23</v>
      </c>
      <c r="E559" s="10">
        <v>43675</v>
      </c>
      <c r="F559" s="10">
        <v>43861</v>
      </c>
      <c r="G559" s="26" t="s">
        <v>461</v>
      </c>
      <c r="H559" s="26" t="s">
        <v>24</v>
      </c>
      <c r="I559" s="26" t="s">
        <v>25</v>
      </c>
      <c r="J559" s="26" t="s">
        <v>26</v>
      </c>
      <c r="K559" s="26">
        <v>2019</v>
      </c>
      <c r="L559" s="26" t="s">
        <v>27</v>
      </c>
      <c r="M559" s="26" t="s">
        <v>28</v>
      </c>
      <c r="N559" s="26" t="s">
        <v>29</v>
      </c>
      <c r="O559" s="26" t="s">
        <v>475</v>
      </c>
      <c r="P559" s="26" t="s">
        <v>476</v>
      </c>
      <c r="Q559" s="29">
        <v>44680</v>
      </c>
      <c r="R559" s="26" t="s">
        <v>67</v>
      </c>
      <c r="S559" s="1">
        <v>335451</v>
      </c>
      <c r="T559" s="1" t="s">
        <v>477</v>
      </c>
      <c r="U559" s="1" t="str">
        <f>IF(COUNTIF('Dinçer Araçları - 40 Fiorino'!$A$2:$A$41,Table1[[#This Row],[Plaka]])&gt;0,"Dinçer 40","-")</f>
        <v>-</v>
      </c>
      <c r="V559" s="1" t="str">
        <f>IF(COUNTIF('Dinçer Araçları - 100 Fiorino'!$A$2:$A$101,Table1[[#This Row],[Plaka]])&gt;0,"Dinçer 100","-")</f>
        <v>-</v>
      </c>
      <c r="W559" s="5" t="str">
        <f>IF(COUNTIF(Table3[PLAKA],Table1[[#This Row],[Plaka]])&gt;0,"Dinçer Motosiklet","-")</f>
        <v>-</v>
      </c>
    </row>
    <row r="560" spans="1:23" x14ac:dyDescent="0.2">
      <c r="A560" s="21" t="s">
        <v>3306</v>
      </c>
      <c r="B560" s="26" t="s">
        <v>3285</v>
      </c>
      <c r="C560" s="26" t="s">
        <v>3286</v>
      </c>
      <c r="D560" s="26" t="s">
        <v>23</v>
      </c>
      <c r="E560" s="10">
        <v>43675</v>
      </c>
      <c r="F560" s="10">
        <v>43826</v>
      </c>
      <c r="G560" s="26" t="s">
        <v>3286</v>
      </c>
      <c r="H560" s="26" t="s">
        <v>24</v>
      </c>
      <c r="I560" s="26" t="s">
        <v>25</v>
      </c>
      <c r="J560" s="26" t="s">
        <v>26</v>
      </c>
      <c r="K560" s="26">
        <v>2019</v>
      </c>
      <c r="L560" s="26" t="s">
        <v>27</v>
      </c>
      <c r="M560" s="26" t="s">
        <v>28</v>
      </c>
      <c r="N560" s="26" t="s">
        <v>29</v>
      </c>
      <c r="O560" s="26" t="s">
        <v>3307</v>
      </c>
      <c r="P560" s="26" t="s">
        <v>3308</v>
      </c>
      <c r="Q560" s="29">
        <v>44680</v>
      </c>
      <c r="R560" s="26" t="s">
        <v>32</v>
      </c>
      <c r="S560" s="1">
        <v>990451</v>
      </c>
      <c r="T560" s="1" t="s">
        <v>3309</v>
      </c>
      <c r="U560" s="1" t="str">
        <f>IF(COUNTIF('Dinçer Araçları - 40 Fiorino'!$A$2:$A$41,Table1[[#This Row],[Plaka]])&gt;0,"Dinçer 40","-")</f>
        <v>-</v>
      </c>
      <c r="V560" s="1" t="str">
        <f>IF(COUNTIF('Dinçer Araçları - 100 Fiorino'!$A$2:$A$101,Table1[[#This Row],[Plaka]])&gt;0,"Dinçer 100","-")</f>
        <v>-</v>
      </c>
      <c r="W560" s="5" t="str">
        <f>IF(COUNTIF(Table3[PLAKA],Table1[[#This Row],[Plaka]])&gt;0,"Dinçer Motosiklet","-")</f>
        <v>-</v>
      </c>
    </row>
    <row r="561" spans="1:23" x14ac:dyDescent="0.2">
      <c r="A561" s="21" t="s">
        <v>2961</v>
      </c>
      <c r="B561" s="26" t="s">
        <v>2924</v>
      </c>
      <c r="C561" s="26" t="s">
        <v>2925</v>
      </c>
      <c r="D561" s="26" t="s">
        <v>23</v>
      </c>
      <c r="E561" s="10">
        <v>43675</v>
      </c>
      <c r="F561" s="10">
        <v>43826</v>
      </c>
      <c r="G561" s="26" t="s">
        <v>2925</v>
      </c>
      <c r="H561" s="26" t="s">
        <v>24</v>
      </c>
      <c r="I561" s="26" t="s">
        <v>25</v>
      </c>
      <c r="J561" s="26" t="s">
        <v>26</v>
      </c>
      <c r="K561" s="26">
        <v>2019</v>
      </c>
      <c r="L561" s="26" t="s">
        <v>27</v>
      </c>
      <c r="M561" s="26" t="s">
        <v>28</v>
      </c>
      <c r="N561" s="26" t="s">
        <v>29</v>
      </c>
      <c r="O561" s="26" t="s">
        <v>2962</v>
      </c>
      <c r="P561" s="26" t="s">
        <v>2963</v>
      </c>
      <c r="Q561" s="29">
        <v>44680</v>
      </c>
      <c r="R561" s="26" t="s">
        <v>32</v>
      </c>
      <c r="S561" s="1">
        <v>990327</v>
      </c>
      <c r="T561" s="1" t="s">
        <v>2964</v>
      </c>
      <c r="U561" s="1" t="str">
        <f>IF(COUNTIF('Dinçer Araçları - 40 Fiorino'!$A$2:$A$41,Table1[[#This Row],[Plaka]])&gt;0,"Dinçer 40","-")</f>
        <v>-</v>
      </c>
      <c r="V561" s="1" t="str">
        <f>IF(COUNTIF('Dinçer Araçları - 100 Fiorino'!$A$2:$A$101,Table1[[#This Row],[Plaka]])&gt;0,"Dinçer 100","-")</f>
        <v>-</v>
      </c>
      <c r="W561" s="5" t="str">
        <f>IF(COUNTIF(Table3[PLAKA],Table1[[#This Row],[Plaka]])&gt;0,"Dinçer Motosiklet","-")</f>
        <v>-</v>
      </c>
    </row>
    <row r="562" spans="1:23" x14ac:dyDescent="0.2">
      <c r="A562" s="21" t="s">
        <v>439</v>
      </c>
      <c r="B562" s="26" t="s">
        <v>395</v>
      </c>
      <c r="C562" s="26" t="s">
        <v>396</v>
      </c>
      <c r="D562" s="26" t="s">
        <v>23</v>
      </c>
      <c r="E562" s="10">
        <v>43675</v>
      </c>
      <c r="F562" s="10">
        <v>43763</v>
      </c>
      <c r="G562" s="26" t="s">
        <v>396</v>
      </c>
      <c r="H562" s="26" t="s">
        <v>24</v>
      </c>
      <c r="I562" s="26" t="s">
        <v>25</v>
      </c>
      <c r="J562" s="26" t="s">
        <v>26</v>
      </c>
      <c r="K562" s="26">
        <v>2019</v>
      </c>
      <c r="L562" s="26" t="s">
        <v>27</v>
      </c>
      <c r="M562" s="26" t="s">
        <v>28</v>
      </c>
      <c r="N562" s="26" t="s">
        <v>29</v>
      </c>
      <c r="O562" s="26" t="s">
        <v>440</v>
      </c>
      <c r="P562" s="26" t="s">
        <v>441</v>
      </c>
      <c r="Q562" s="29">
        <v>44680</v>
      </c>
      <c r="R562" s="26" t="s">
        <v>213</v>
      </c>
      <c r="S562" s="1">
        <v>684239</v>
      </c>
      <c r="T562" s="1" t="s">
        <v>442</v>
      </c>
      <c r="U562" s="1" t="str">
        <f>IF(COUNTIF('Dinçer Araçları - 40 Fiorino'!$A$2:$A$41,Table1[[#This Row],[Plaka]])&gt;0,"Dinçer 40","-")</f>
        <v>-</v>
      </c>
      <c r="V562" s="1" t="str">
        <f>IF(COUNTIF('Dinçer Araçları - 100 Fiorino'!$A$2:$A$101,Table1[[#This Row],[Plaka]])&gt;0,"Dinçer 100","-")</f>
        <v>-</v>
      </c>
      <c r="W562" s="5" t="str">
        <f>IF(COUNTIF(Table3[PLAKA],Table1[[#This Row],[Plaka]])&gt;0,"Dinçer Motosiklet","-")</f>
        <v>-</v>
      </c>
    </row>
    <row r="563" spans="1:23" x14ac:dyDescent="0.2">
      <c r="A563" s="21" t="s">
        <v>2775</v>
      </c>
      <c r="B563" s="26" t="s">
        <v>2754</v>
      </c>
      <c r="C563" s="26" t="s">
        <v>2755</v>
      </c>
      <c r="D563" s="26" t="s">
        <v>23</v>
      </c>
      <c r="E563" s="10">
        <v>43675</v>
      </c>
      <c r="F563" s="10">
        <v>43857</v>
      </c>
      <c r="G563" s="26" t="s">
        <v>2755</v>
      </c>
      <c r="H563" s="26" t="s">
        <v>24</v>
      </c>
      <c r="I563" s="26" t="s">
        <v>25</v>
      </c>
      <c r="J563" s="26" t="s">
        <v>26</v>
      </c>
      <c r="K563" s="26">
        <v>2019</v>
      </c>
      <c r="L563" s="26" t="s">
        <v>27</v>
      </c>
      <c r="M563" s="26" t="s">
        <v>28</v>
      </c>
      <c r="N563" s="26" t="s">
        <v>29</v>
      </c>
      <c r="O563" s="26" t="s">
        <v>2776</v>
      </c>
      <c r="P563" s="26" t="s">
        <v>2777</v>
      </c>
      <c r="Q563" s="29">
        <v>44680</v>
      </c>
      <c r="R563" s="26" t="s">
        <v>67</v>
      </c>
      <c r="S563" s="1">
        <v>551560</v>
      </c>
      <c r="T563" s="1" t="s">
        <v>2778</v>
      </c>
      <c r="U563" s="1" t="str">
        <f>IF(COUNTIF('Dinçer Araçları - 40 Fiorino'!$A$2:$A$41,Table1[[#This Row],[Plaka]])&gt;0,"Dinçer 40","-")</f>
        <v>-</v>
      </c>
      <c r="V563" s="1" t="str">
        <f>IF(COUNTIF('Dinçer Araçları - 100 Fiorino'!$A$2:$A$101,Table1[[#This Row],[Plaka]])&gt;0,"Dinçer 100","-")</f>
        <v>-</v>
      </c>
      <c r="W563" s="5" t="str">
        <f>IF(COUNTIF(Table3[PLAKA],Table1[[#This Row],[Plaka]])&gt;0,"Dinçer Motosiklet","-")</f>
        <v>-</v>
      </c>
    </row>
    <row r="564" spans="1:23" x14ac:dyDescent="0.2">
      <c r="A564" s="21" t="s">
        <v>1276</v>
      </c>
      <c r="B564" s="26" t="s">
        <v>1252</v>
      </c>
      <c r="C564" s="26" t="s">
        <v>1253</v>
      </c>
      <c r="D564" s="26" t="s">
        <v>23</v>
      </c>
      <c r="E564" s="10">
        <v>43675</v>
      </c>
      <c r="F564" s="10">
        <v>43826</v>
      </c>
      <c r="G564" s="26" t="s">
        <v>1253</v>
      </c>
      <c r="H564" s="26" t="s">
        <v>24</v>
      </c>
      <c r="I564" s="26" t="s">
        <v>25</v>
      </c>
      <c r="J564" s="26" t="s">
        <v>26</v>
      </c>
      <c r="K564" s="26">
        <v>2019</v>
      </c>
      <c r="L564" s="26" t="s">
        <v>27</v>
      </c>
      <c r="M564" s="26" t="s">
        <v>28</v>
      </c>
      <c r="N564" s="26" t="s">
        <v>29</v>
      </c>
      <c r="O564" s="26" t="s">
        <v>1277</v>
      </c>
      <c r="P564" s="26" t="s">
        <v>1278</v>
      </c>
      <c r="Q564" s="29">
        <v>44680</v>
      </c>
      <c r="R564" s="26" t="s">
        <v>32</v>
      </c>
      <c r="S564" s="1">
        <v>990438</v>
      </c>
      <c r="T564" s="1" t="s">
        <v>1279</v>
      </c>
      <c r="U564" s="1" t="str">
        <f>IF(COUNTIF('Dinçer Araçları - 40 Fiorino'!$A$2:$A$41,Table1[[#This Row],[Plaka]])&gt;0,"Dinçer 40","-")</f>
        <v>-</v>
      </c>
      <c r="V564" s="1" t="str">
        <f>IF(COUNTIF('Dinçer Araçları - 100 Fiorino'!$A$2:$A$101,Table1[[#This Row],[Plaka]])&gt;0,"Dinçer 100","-")</f>
        <v>-</v>
      </c>
      <c r="W564" s="5" t="str">
        <f>IF(COUNTIF(Table3[PLAKA],Table1[[#This Row],[Plaka]])&gt;0,"Dinçer Motosiklet","-")</f>
        <v>-</v>
      </c>
    </row>
    <row r="565" spans="1:23" x14ac:dyDescent="0.2">
      <c r="A565" s="21" t="s">
        <v>6819</v>
      </c>
      <c r="B565" s="26" t="s">
        <v>6795</v>
      </c>
      <c r="C565" s="26" t="s">
        <v>6796</v>
      </c>
      <c r="D565" s="26" t="s">
        <v>23</v>
      </c>
      <c r="E565" s="10">
        <v>43675</v>
      </c>
      <c r="F565" s="10">
        <v>43826</v>
      </c>
      <c r="G565" s="26" t="s">
        <v>6796</v>
      </c>
      <c r="H565" s="26" t="s">
        <v>24</v>
      </c>
      <c r="I565" s="26" t="s">
        <v>25</v>
      </c>
      <c r="J565" s="26" t="s">
        <v>26</v>
      </c>
      <c r="K565" s="26">
        <v>2019</v>
      </c>
      <c r="L565" s="26" t="s">
        <v>27</v>
      </c>
      <c r="M565" s="26" t="s">
        <v>28</v>
      </c>
      <c r="N565" s="26" t="s">
        <v>29</v>
      </c>
      <c r="O565" s="26" t="s">
        <v>6820</v>
      </c>
      <c r="P565" s="26" t="s">
        <v>6821</v>
      </c>
      <c r="Q565" s="29">
        <v>44680</v>
      </c>
      <c r="R565" s="26" t="s">
        <v>32</v>
      </c>
      <c r="S565" s="1">
        <v>990362</v>
      </c>
      <c r="T565" s="1" t="s">
        <v>6822</v>
      </c>
      <c r="U565" s="1" t="str">
        <f>IF(COUNTIF('Dinçer Araçları - 40 Fiorino'!$A$2:$A$41,Table1[[#This Row],[Plaka]])&gt;0,"Dinçer 40","-")</f>
        <v>-</v>
      </c>
      <c r="V565" s="1" t="str">
        <f>IF(COUNTIF('Dinçer Araçları - 100 Fiorino'!$A$2:$A$101,Table1[[#This Row],[Plaka]])&gt;0,"Dinçer 100","-")</f>
        <v>-</v>
      </c>
      <c r="W565" s="5" t="str">
        <f>IF(COUNTIF(Table3[PLAKA],Table1[[#This Row],[Plaka]])&gt;0,"Dinçer Motosiklet","-")</f>
        <v>-</v>
      </c>
    </row>
    <row r="566" spans="1:23" x14ac:dyDescent="0.2">
      <c r="A566" s="21" t="s">
        <v>5227</v>
      </c>
      <c r="B566" s="26" t="s">
        <v>5198</v>
      </c>
      <c r="C566" s="26" t="s">
        <v>5199</v>
      </c>
      <c r="D566" s="26" t="s">
        <v>23</v>
      </c>
      <c r="E566" s="10">
        <v>43675</v>
      </c>
      <c r="F566" s="10">
        <v>43740</v>
      </c>
      <c r="G566" s="26" t="s">
        <v>5199</v>
      </c>
      <c r="H566" s="26" t="s">
        <v>24</v>
      </c>
      <c r="I566" s="26" t="s">
        <v>25</v>
      </c>
      <c r="J566" s="26" t="s">
        <v>26</v>
      </c>
      <c r="K566" s="26">
        <v>2019</v>
      </c>
      <c r="L566" s="26" t="s">
        <v>27</v>
      </c>
      <c r="M566" s="26" t="s">
        <v>28</v>
      </c>
      <c r="N566" s="26" t="s">
        <v>29</v>
      </c>
      <c r="O566" s="26" t="s">
        <v>7795</v>
      </c>
      <c r="P566" s="26" t="s">
        <v>5228</v>
      </c>
      <c r="Q566" s="29">
        <v>44680</v>
      </c>
      <c r="R566" s="26" t="s">
        <v>228</v>
      </c>
      <c r="S566" s="1">
        <v>327749</v>
      </c>
      <c r="T566" s="1" t="s">
        <v>5229</v>
      </c>
      <c r="U566" s="1" t="str">
        <f>IF(COUNTIF('Dinçer Araçları - 40 Fiorino'!$A$2:$A$41,Table1[[#This Row],[Plaka]])&gt;0,"Dinçer 40","-")</f>
        <v>-</v>
      </c>
      <c r="V566" s="1" t="str">
        <f>IF(COUNTIF('Dinçer Araçları - 100 Fiorino'!$A$2:$A$101,Table1[[#This Row],[Plaka]])&gt;0,"Dinçer 100","-")</f>
        <v>-</v>
      </c>
      <c r="W566" s="5" t="str">
        <f>IF(COUNTIF(Table3[PLAKA],Table1[[#This Row],[Plaka]])&gt;0,"Dinçer Motosiklet","-")</f>
        <v>-</v>
      </c>
    </row>
    <row r="567" spans="1:23" x14ac:dyDescent="0.2">
      <c r="A567" s="21" t="s">
        <v>1215</v>
      </c>
      <c r="B567" s="26" t="s">
        <v>1188</v>
      </c>
      <c r="C567" s="26" t="s">
        <v>1155</v>
      </c>
      <c r="D567" s="26" t="s">
        <v>23</v>
      </c>
      <c r="E567" s="10">
        <v>43675</v>
      </c>
      <c r="F567" s="10">
        <v>43782</v>
      </c>
      <c r="G567" s="26" t="s">
        <v>1155</v>
      </c>
      <c r="H567" s="26" t="s">
        <v>24</v>
      </c>
      <c r="I567" s="26" t="s">
        <v>25</v>
      </c>
      <c r="J567" s="26" t="s">
        <v>26</v>
      </c>
      <c r="K567" s="26">
        <v>2019</v>
      </c>
      <c r="L567" s="26" t="s">
        <v>27</v>
      </c>
      <c r="M567" s="26" t="s">
        <v>28</v>
      </c>
      <c r="N567" s="26" t="s">
        <v>29</v>
      </c>
      <c r="O567" s="26" t="s">
        <v>1216</v>
      </c>
      <c r="P567" s="26" t="s">
        <v>1217</v>
      </c>
      <c r="Q567" s="29">
        <v>44680</v>
      </c>
      <c r="R567" s="26" t="s">
        <v>213</v>
      </c>
      <c r="S567" s="1">
        <v>685240</v>
      </c>
      <c r="T567" s="1" t="s">
        <v>1218</v>
      </c>
      <c r="U567" s="1" t="str">
        <f>IF(COUNTIF('Dinçer Araçları - 40 Fiorino'!$A$2:$A$41,Table1[[#This Row],[Plaka]])&gt;0,"Dinçer 40","-")</f>
        <v>-</v>
      </c>
      <c r="V567" s="1" t="str">
        <f>IF(COUNTIF('Dinçer Araçları - 100 Fiorino'!$A$2:$A$101,Table1[[#This Row],[Plaka]])&gt;0,"Dinçer 100","-")</f>
        <v>-</v>
      </c>
      <c r="W567" s="5" t="str">
        <f>IF(COUNTIF(Table3[PLAKA],Table1[[#This Row],[Plaka]])&gt;0,"Dinçer Motosiklet","-")</f>
        <v>-</v>
      </c>
    </row>
    <row r="568" spans="1:23" x14ac:dyDescent="0.2">
      <c r="A568" s="21" t="s">
        <v>478</v>
      </c>
      <c r="B568" s="26" t="s">
        <v>460</v>
      </c>
      <c r="C568" s="26" t="s">
        <v>461</v>
      </c>
      <c r="D568" s="26" t="s">
        <v>23</v>
      </c>
      <c r="E568" s="10">
        <v>43675</v>
      </c>
      <c r="F568" s="10">
        <v>43861</v>
      </c>
      <c r="G568" s="26" t="s">
        <v>461</v>
      </c>
      <c r="H568" s="26" t="s">
        <v>24</v>
      </c>
      <c r="I568" s="26" t="s">
        <v>25</v>
      </c>
      <c r="J568" s="26" t="s">
        <v>26</v>
      </c>
      <c r="K568" s="26">
        <v>2019</v>
      </c>
      <c r="L568" s="26" t="s">
        <v>27</v>
      </c>
      <c r="M568" s="26" t="s">
        <v>28</v>
      </c>
      <c r="N568" s="26" t="s">
        <v>29</v>
      </c>
      <c r="O568" s="26" t="s">
        <v>479</v>
      </c>
      <c r="P568" s="26" t="s">
        <v>480</v>
      </c>
      <c r="Q568" s="29">
        <v>44680</v>
      </c>
      <c r="R568" s="26" t="s">
        <v>67</v>
      </c>
      <c r="S568" s="1">
        <v>335447</v>
      </c>
      <c r="T568" s="1" t="s">
        <v>481</v>
      </c>
      <c r="U568" s="1" t="str">
        <f>IF(COUNTIF('Dinçer Araçları - 40 Fiorino'!$A$2:$A$41,Table1[[#This Row],[Plaka]])&gt;0,"Dinçer 40","-")</f>
        <v>-</v>
      </c>
      <c r="V568" s="1" t="str">
        <f>IF(COUNTIF('Dinçer Araçları - 100 Fiorino'!$A$2:$A$101,Table1[[#This Row],[Plaka]])&gt;0,"Dinçer 100","-")</f>
        <v>-</v>
      </c>
      <c r="W568" s="5" t="str">
        <f>IF(COUNTIF(Table3[PLAKA],Table1[[#This Row],[Plaka]])&gt;0,"Dinçer Motosiklet","-")</f>
        <v>-</v>
      </c>
    </row>
    <row r="569" spans="1:23" x14ac:dyDescent="0.2">
      <c r="A569" s="21" t="s">
        <v>3310</v>
      </c>
      <c r="B569" s="26" t="s">
        <v>3285</v>
      </c>
      <c r="C569" s="26" t="s">
        <v>3286</v>
      </c>
      <c r="D569" s="26" t="s">
        <v>23</v>
      </c>
      <c r="E569" s="10">
        <v>43675</v>
      </c>
      <c r="F569" s="10">
        <v>43826</v>
      </c>
      <c r="G569" s="26" t="s">
        <v>3286</v>
      </c>
      <c r="H569" s="26" t="s">
        <v>24</v>
      </c>
      <c r="I569" s="26" t="s">
        <v>25</v>
      </c>
      <c r="J569" s="26" t="s">
        <v>26</v>
      </c>
      <c r="K569" s="26">
        <v>2019</v>
      </c>
      <c r="L569" s="26" t="s">
        <v>27</v>
      </c>
      <c r="M569" s="26" t="s">
        <v>28</v>
      </c>
      <c r="N569" s="26" t="s">
        <v>29</v>
      </c>
      <c r="O569" s="26" t="s">
        <v>3311</v>
      </c>
      <c r="P569" s="26" t="s">
        <v>3312</v>
      </c>
      <c r="Q569" s="29">
        <v>44680</v>
      </c>
      <c r="R569" s="26" t="s">
        <v>32</v>
      </c>
      <c r="S569" s="1">
        <v>990452</v>
      </c>
      <c r="T569" s="1" t="s">
        <v>3313</v>
      </c>
      <c r="U569" s="1" t="str">
        <f>IF(COUNTIF('Dinçer Araçları - 40 Fiorino'!$A$2:$A$41,Table1[[#This Row],[Plaka]])&gt;0,"Dinçer 40","-")</f>
        <v>-</v>
      </c>
      <c r="V569" s="1" t="str">
        <f>IF(COUNTIF('Dinçer Araçları - 100 Fiorino'!$A$2:$A$101,Table1[[#This Row],[Plaka]])&gt;0,"Dinçer 100","-")</f>
        <v>-</v>
      </c>
      <c r="W569" s="5" t="str">
        <f>IF(COUNTIF(Table3[PLAKA],Table1[[#This Row],[Plaka]])&gt;0,"Dinçer Motosiklet","-")</f>
        <v>-</v>
      </c>
    </row>
    <row r="570" spans="1:23" x14ac:dyDescent="0.2">
      <c r="A570" s="21" t="s">
        <v>5149</v>
      </c>
      <c r="B570" s="26" t="s">
        <v>5116</v>
      </c>
      <c r="C570" s="26" t="s">
        <v>5117</v>
      </c>
      <c r="D570" s="26" t="s">
        <v>23</v>
      </c>
      <c r="E570" s="10">
        <v>43675</v>
      </c>
      <c r="F570" s="10">
        <v>43827</v>
      </c>
      <c r="G570" s="26" t="s">
        <v>5117</v>
      </c>
      <c r="H570" s="26" t="s">
        <v>24</v>
      </c>
      <c r="I570" s="26" t="s">
        <v>25</v>
      </c>
      <c r="J570" s="26" t="s">
        <v>26</v>
      </c>
      <c r="K570" s="26">
        <v>2019</v>
      </c>
      <c r="L570" s="26" t="s">
        <v>27</v>
      </c>
      <c r="M570" s="26" t="s">
        <v>28</v>
      </c>
      <c r="N570" s="26" t="s">
        <v>29</v>
      </c>
      <c r="O570" s="26" t="s">
        <v>5150</v>
      </c>
      <c r="P570" s="26" t="s">
        <v>5151</v>
      </c>
      <c r="Q570" s="29">
        <v>44680</v>
      </c>
      <c r="R570" s="26" t="s">
        <v>213</v>
      </c>
      <c r="S570" s="1">
        <v>688273</v>
      </c>
      <c r="T570" s="1" t="s">
        <v>5152</v>
      </c>
      <c r="U570" s="1" t="str">
        <f>IF(COUNTIF('Dinçer Araçları - 40 Fiorino'!$A$2:$A$41,Table1[[#This Row],[Plaka]])&gt;0,"Dinçer 40","-")</f>
        <v>-</v>
      </c>
      <c r="V570" s="1" t="str">
        <f>IF(COUNTIF('Dinçer Araçları - 100 Fiorino'!$A$2:$A$101,Table1[[#This Row],[Plaka]])&gt;0,"Dinçer 100","-")</f>
        <v>-</v>
      </c>
      <c r="W570" s="5" t="str">
        <f>IF(COUNTIF(Table3[PLAKA],Table1[[#This Row],[Plaka]])&gt;0,"Dinçer Motosiklet","-")</f>
        <v>-</v>
      </c>
    </row>
    <row r="571" spans="1:23" x14ac:dyDescent="0.2">
      <c r="A571" s="21" t="s">
        <v>2965</v>
      </c>
      <c r="B571" s="26" t="s">
        <v>2924</v>
      </c>
      <c r="C571" s="26" t="s">
        <v>2925</v>
      </c>
      <c r="D571" s="26" t="s">
        <v>23</v>
      </c>
      <c r="E571" s="10">
        <v>43675</v>
      </c>
      <c r="F571" s="10">
        <v>43826</v>
      </c>
      <c r="G571" s="26" t="s">
        <v>2925</v>
      </c>
      <c r="H571" s="26" t="s">
        <v>24</v>
      </c>
      <c r="I571" s="26" t="s">
        <v>25</v>
      </c>
      <c r="J571" s="26" t="s">
        <v>26</v>
      </c>
      <c r="K571" s="26">
        <v>2019</v>
      </c>
      <c r="L571" s="26" t="s">
        <v>27</v>
      </c>
      <c r="M571" s="26" t="s">
        <v>28</v>
      </c>
      <c r="N571" s="26" t="s">
        <v>29</v>
      </c>
      <c r="O571" s="26" t="s">
        <v>2966</v>
      </c>
      <c r="P571" s="26" t="s">
        <v>2967</v>
      </c>
      <c r="Q571" s="29">
        <v>44680</v>
      </c>
      <c r="R571" s="26" t="s">
        <v>32</v>
      </c>
      <c r="S571" s="1">
        <v>990330</v>
      </c>
      <c r="T571" s="1" t="s">
        <v>2968</v>
      </c>
      <c r="U571" s="1" t="str">
        <f>IF(COUNTIF('Dinçer Araçları - 40 Fiorino'!$A$2:$A$41,Table1[[#This Row],[Plaka]])&gt;0,"Dinçer 40","-")</f>
        <v>-</v>
      </c>
      <c r="V571" s="1" t="str">
        <f>IF(COUNTIF('Dinçer Araçları - 100 Fiorino'!$A$2:$A$101,Table1[[#This Row],[Plaka]])&gt;0,"Dinçer 100","-")</f>
        <v>-</v>
      </c>
      <c r="W571" s="5" t="str">
        <f>IF(COUNTIF(Table3[PLAKA],Table1[[#This Row],[Plaka]])&gt;0,"Dinçer Motosiklet","-")</f>
        <v>-</v>
      </c>
    </row>
    <row r="572" spans="1:23" x14ac:dyDescent="0.2">
      <c r="A572" s="21" t="s">
        <v>3896</v>
      </c>
      <c r="B572" s="26" t="s">
        <v>3876</v>
      </c>
      <c r="C572" s="26" t="s">
        <v>104</v>
      </c>
      <c r="D572" s="26" t="s">
        <v>23</v>
      </c>
      <c r="E572" s="10">
        <v>43675</v>
      </c>
      <c r="F572" s="10">
        <v>43782</v>
      </c>
      <c r="G572" s="26" t="s">
        <v>104</v>
      </c>
      <c r="H572" s="26" t="s">
        <v>24</v>
      </c>
      <c r="I572" s="26" t="s">
        <v>25</v>
      </c>
      <c r="J572" s="26" t="s">
        <v>26</v>
      </c>
      <c r="K572" s="26">
        <v>2019</v>
      </c>
      <c r="L572" s="26" t="s">
        <v>27</v>
      </c>
      <c r="M572" s="26" t="s">
        <v>28</v>
      </c>
      <c r="N572" s="26" t="s">
        <v>29</v>
      </c>
      <c r="O572" s="26" t="s">
        <v>3897</v>
      </c>
      <c r="P572" s="26" t="s">
        <v>3898</v>
      </c>
      <c r="Q572" s="29">
        <v>44680</v>
      </c>
      <c r="R572" s="26" t="s">
        <v>213</v>
      </c>
      <c r="S572" s="1">
        <v>685262</v>
      </c>
      <c r="T572" s="1" t="s">
        <v>3899</v>
      </c>
      <c r="U572" s="1" t="str">
        <f>IF(COUNTIF('Dinçer Araçları - 40 Fiorino'!$A$2:$A$41,Table1[[#This Row],[Plaka]])&gt;0,"Dinçer 40","-")</f>
        <v>-</v>
      </c>
      <c r="V572" s="1" t="str">
        <f>IF(COUNTIF('Dinçer Araçları - 100 Fiorino'!$A$2:$A$101,Table1[[#This Row],[Plaka]])&gt;0,"Dinçer 100","-")</f>
        <v>-</v>
      </c>
      <c r="W572" s="5" t="str">
        <f>IF(COUNTIF(Table3[PLAKA],Table1[[#This Row],[Plaka]])&gt;0,"Dinçer Motosiklet","-")</f>
        <v>-</v>
      </c>
    </row>
    <row r="573" spans="1:23" x14ac:dyDescent="0.2">
      <c r="A573" s="21" t="s">
        <v>5910</v>
      </c>
      <c r="B573" s="26" t="s">
        <v>5889</v>
      </c>
      <c r="C573" s="26" t="s">
        <v>5853</v>
      </c>
      <c r="D573" s="26" t="s">
        <v>23</v>
      </c>
      <c r="E573" s="10">
        <v>43675</v>
      </c>
      <c r="F573" s="10">
        <v>43782</v>
      </c>
      <c r="G573" s="26" t="s">
        <v>5853</v>
      </c>
      <c r="H573" s="26" t="s">
        <v>24</v>
      </c>
      <c r="I573" s="26" t="s">
        <v>25</v>
      </c>
      <c r="J573" s="26" t="s">
        <v>26</v>
      </c>
      <c r="K573" s="26">
        <v>2019</v>
      </c>
      <c r="L573" s="26" t="s">
        <v>27</v>
      </c>
      <c r="M573" s="26" t="s">
        <v>28</v>
      </c>
      <c r="N573" s="26" t="s">
        <v>29</v>
      </c>
      <c r="O573" s="26" t="s">
        <v>5911</v>
      </c>
      <c r="P573" s="26" t="s">
        <v>5912</v>
      </c>
      <c r="Q573" s="29">
        <v>44680</v>
      </c>
      <c r="R573" s="26" t="s">
        <v>213</v>
      </c>
      <c r="S573" s="1">
        <v>685188</v>
      </c>
      <c r="T573" s="1" t="s">
        <v>7898</v>
      </c>
      <c r="U573" s="1" t="str">
        <f>IF(COUNTIF('Dinçer Araçları - 40 Fiorino'!$A$2:$A$41,Table1[[#This Row],[Plaka]])&gt;0,"Dinçer 40","-")</f>
        <v>-</v>
      </c>
      <c r="V573" s="1" t="str">
        <f>IF(COUNTIF('Dinçer Araçları - 100 Fiorino'!$A$2:$A$101,Table1[[#This Row],[Plaka]])&gt;0,"Dinçer 100","-")</f>
        <v>-</v>
      </c>
      <c r="W573" s="5" t="str">
        <f>IF(COUNTIF(Table3[PLAKA],Table1[[#This Row],[Plaka]])&gt;0,"Dinçer Motosiklet","-")</f>
        <v>-</v>
      </c>
    </row>
    <row r="574" spans="1:23" x14ac:dyDescent="0.2">
      <c r="A574" s="21" t="s">
        <v>2863</v>
      </c>
      <c r="B574" s="26" t="s">
        <v>2823</v>
      </c>
      <c r="C574" s="26" t="s">
        <v>2824</v>
      </c>
      <c r="D574" s="26" t="s">
        <v>23</v>
      </c>
      <c r="E574" s="10">
        <v>43675</v>
      </c>
      <c r="F574" s="10">
        <v>43826</v>
      </c>
      <c r="G574" s="26" t="s">
        <v>2824</v>
      </c>
      <c r="H574" s="26" t="s">
        <v>24</v>
      </c>
      <c r="I574" s="26" t="s">
        <v>25</v>
      </c>
      <c r="J574" s="26" t="s">
        <v>26</v>
      </c>
      <c r="K574" s="26">
        <v>2019</v>
      </c>
      <c r="L574" s="26" t="s">
        <v>27</v>
      </c>
      <c r="M574" s="26" t="s">
        <v>28</v>
      </c>
      <c r="N574" s="26" t="s">
        <v>29</v>
      </c>
      <c r="O574" s="26" t="s">
        <v>2864</v>
      </c>
      <c r="P574" s="26" t="s">
        <v>2865</v>
      </c>
      <c r="Q574" s="29">
        <v>44680</v>
      </c>
      <c r="R574" s="26" t="s">
        <v>32</v>
      </c>
      <c r="S574" s="1">
        <v>990304</v>
      </c>
      <c r="T574" s="1" t="s">
        <v>2866</v>
      </c>
      <c r="U574" s="1" t="str">
        <f>IF(COUNTIF('Dinçer Araçları - 40 Fiorino'!$A$2:$A$41,Table1[[#This Row],[Plaka]])&gt;0,"Dinçer 40","-")</f>
        <v>-</v>
      </c>
      <c r="V574" s="1" t="str">
        <f>IF(COUNTIF('Dinçer Araçları - 100 Fiorino'!$A$2:$A$101,Table1[[#This Row],[Plaka]])&gt;0,"Dinçer 100","-")</f>
        <v>-</v>
      </c>
      <c r="W574" s="5" t="str">
        <f>IF(COUNTIF(Table3[PLAKA],Table1[[#This Row],[Plaka]])&gt;0,"Dinçer Motosiklet","-")</f>
        <v>-</v>
      </c>
    </row>
    <row r="575" spans="1:23" x14ac:dyDescent="0.2">
      <c r="A575" s="21" t="s">
        <v>6609</v>
      </c>
      <c r="B575" s="26" t="s">
        <v>6592</v>
      </c>
      <c r="C575" s="26" t="s">
        <v>6597</v>
      </c>
      <c r="D575" s="26" t="s">
        <v>23</v>
      </c>
      <c r="E575" s="10">
        <v>43675</v>
      </c>
      <c r="F575" s="10">
        <v>43857</v>
      </c>
      <c r="G575" s="26" t="s">
        <v>6597</v>
      </c>
      <c r="H575" s="26" t="s">
        <v>24</v>
      </c>
      <c r="I575" s="26" t="s">
        <v>25</v>
      </c>
      <c r="J575" s="26" t="s">
        <v>26</v>
      </c>
      <c r="K575" s="26">
        <v>2019</v>
      </c>
      <c r="L575" s="26" t="s">
        <v>27</v>
      </c>
      <c r="M575" s="26" t="s">
        <v>28</v>
      </c>
      <c r="N575" s="26" t="s">
        <v>29</v>
      </c>
      <c r="O575" s="26" t="s">
        <v>6610</v>
      </c>
      <c r="P575" s="26" t="s">
        <v>6611</v>
      </c>
      <c r="Q575" s="29">
        <v>44680</v>
      </c>
      <c r="R575" s="26" t="s">
        <v>67</v>
      </c>
      <c r="S575" s="1">
        <v>551531</v>
      </c>
      <c r="T575" s="1" t="s">
        <v>6612</v>
      </c>
      <c r="U575" s="1" t="str">
        <f>IF(COUNTIF('Dinçer Araçları - 40 Fiorino'!$A$2:$A$41,Table1[[#This Row],[Plaka]])&gt;0,"Dinçer 40","-")</f>
        <v>-</v>
      </c>
      <c r="V575" s="1" t="str">
        <f>IF(COUNTIF('Dinçer Araçları - 100 Fiorino'!$A$2:$A$101,Table1[[#This Row],[Plaka]])&gt;0,"Dinçer 100","-")</f>
        <v>-</v>
      </c>
      <c r="W575" s="5" t="str">
        <f>IF(COUNTIF(Table3[PLAKA],Table1[[#This Row],[Plaka]])&gt;0,"Dinçer Motosiklet","-")</f>
        <v>-</v>
      </c>
    </row>
    <row r="576" spans="1:23" x14ac:dyDescent="0.2">
      <c r="A576" s="21" t="s">
        <v>4161</v>
      </c>
      <c r="B576" s="26" t="s">
        <v>4144</v>
      </c>
      <c r="C576" s="26" t="s">
        <v>4145</v>
      </c>
      <c r="D576" s="26" t="s">
        <v>23</v>
      </c>
      <c r="E576" s="10">
        <v>43675</v>
      </c>
      <c r="F576" s="10">
        <v>43826</v>
      </c>
      <c r="G576" s="26" t="s">
        <v>4145</v>
      </c>
      <c r="H576" s="26" t="s">
        <v>24</v>
      </c>
      <c r="I576" s="26" t="s">
        <v>25</v>
      </c>
      <c r="J576" s="26" t="s">
        <v>26</v>
      </c>
      <c r="K576" s="26">
        <v>2019</v>
      </c>
      <c r="L576" s="26" t="s">
        <v>27</v>
      </c>
      <c r="M576" s="26" t="s">
        <v>28</v>
      </c>
      <c r="N576" s="26" t="s">
        <v>29</v>
      </c>
      <c r="O576" s="26" t="s">
        <v>4162</v>
      </c>
      <c r="P576" s="26" t="s">
        <v>4163</v>
      </c>
      <c r="Q576" s="29">
        <v>44680</v>
      </c>
      <c r="R576" s="26" t="s">
        <v>32</v>
      </c>
      <c r="S576" s="1">
        <v>990322</v>
      </c>
      <c r="T576" s="1" t="s">
        <v>4164</v>
      </c>
      <c r="U576" s="1" t="str">
        <f>IF(COUNTIF('Dinçer Araçları - 40 Fiorino'!$A$2:$A$41,Table1[[#This Row],[Plaka]])&gt;0,"Dinçer 40","-")</f>
        <v>-</v>
      </c>
      <c r="V576" s="1" t="str">
        <f>IF(COUNTIF('Dinçer Araçları - 100 Fiorino'!$A$2:$A$101,Table1[[#This Row],[Plaka]])&gt;0,"Dinçer 100","-")</f>
        <v>-</v>
      </c>
      <c r="W576" s="5" t="str">
        <f>IF(COUNTIF(Table3[PLAKA],Table1[[#This Row],[Plaka]])&gt;0,"Dinçer Motosiklet","-")</f>
        <v>-</v>
      </c>
    </row>
    <row r="577" spans="1:23" x14ac:dyDescent="0.2">
      <c r="A577" s="21" t="s">
        <v>482</v>
      </c>
      <c r="B577" s="26" t="s">
        <v>460</v>
      </c>
      <c r="C577" s="26" t="s">
        <v>461</v>
      </c>
      <c r="D577" s="26" t="s">
        <v>23</v>
      </c>
      <c r="E577" s="10">
        <v>43675</v>
      </c>
      <c r="F577" s="10">
        <v>43861</v>
      </c>
      <c r="G577" s="26" t="s">
        <v>461</v>
      </c>
      <c r="H577" s="26" t="s">
        <v>24</v>
      </c>
      <c r="I577" s="26" t="s">
        <v>25</v>
      </c>
      <c r="J577" s="26" t="s">
        <v>26</v>
      </c>
      <c r="K577" s="26">
        <v>2019</v>
      </c>
      <c r="L577" s="26" t="s">
        <v>27</v>
      </c>
      <c r="M577" s="26" t="s">
        <v>28</v>
      </c>
      <c r="N577" s="26" t="s">
        <v>29</v>
      </c>
      <c r="O577" s="26" t="s">
        <v>483</v>
      </c>
      <c r="P577" s="26" t="s">
        <v>484</v>
      </c>
      <c r="Q577" s="29">
        <v>44680</v>
      </c>
      <c r="R577" s="26" t="s">
        <v>67</v>
      </c>
      <c r="S577" s="1">
        <v>335450</v>
      </c>
      <c r="T577" s="1" t="s">
        <v>485</v>
      </c>
      <c r="U577" s="1" t="str">
        <f>IF(COUNTIF('Dinçer Araçları - 40 Fiorino'!$A$2:$A$41,Table1[[#This Row],[Plaka]])&gt;0,"Dinçer 40","-")</f>
        <v>-</v>
      </c>
      <c r="V577" s="1" t="str">
        <f>IF(COUNTIF('Dinçer Araçları - 100 Fiorino'!$A$2:$A$101,Table1[[#This Row],[Plaka]])&gt;0,"Dinçer 100","-")</f>
        <v>-</v>
      </c>
      <c r="W577" s="5" t="str">
        <f>IF(COUNTIF(Table3[PLAKA],Table1[[#This Row],[Plaka]])&gt;0,"Dinçer Motosiklet","-")</f>
        <v>-</v>
      </c>
    </row>
    <row r="578" spans="1:23" x14ac:dyDescent="0.2">
      <c r="A578" s="21" t="s">
        <v>1280</v>
      </c>
      <c r="B578" s="26" t="s">
        <v>1252</v>
      </c>
      <c r="C578" s="26" t="s">
        <v>1253</v>
      </c>
      <c r="D578" s="26" t="s">
        <v>23</v>
      </c>
      <c r="E578" s="10">
        <v>43675</v>
      </c>
      <c r="F578" s="10">
        <v>43826</v>
      </c>
      <c r="G578" s="26" t="s">
        <v>1253</v>
      </c>
      <c r="H578" s="26" t="s">
        <v>24</v>
      </c>
      <c r="I578" s="26" t="s">
        <v>25</v>
      </c>
      <c r="J578" s="26" t="s">
        <v>26</v>
      </c>
      <c r="K578" s="26">
        <v>2019</v>
      </c>
      <c r="L578" s="26" t="s">
        <v>27</v>
      </c>
      <c r="M578" s="26" t="s">
        <v>28</v>
      </c>
      <c r="N578" s="26" t="s">
        <v>29</v>
      </c>
      <c r="O578" s="26" t="s">
        <v>7796</v>
      </c>
      <c r="P578" s="26" t="s">
        <v>1281</v>
      </c>
      <c r="Q578" s="29">
        <v>44680</v>
      </c>
      <c r="R578" s="26" t="s">
        <v>32</v>
      </c>
      <c r="S578" s="1">
        <v>990263</v>
      </c>
      <c r="T578" s="1" t="s">
        <v>7016</v>
      </c>
      <c r="U578" s="1" t="str">
        <f>IF(COUNTIF('Dinçer Araçları - 40 Fiorino'!$A$2:$A$41,Table1[[#This Row],[Plaka]])&gt;0,"Dinçer 40","-")</f>
        <v>-</v>
      </c>
      <c r="V578" s="1" t="str">
        <f>IF(COUNTIF('Dinçer Araçları - 100 Fiorino'!$A$2:$A$101,Table1[[#This Row],[Plaka]])&gt;0,"Dinçer 100","-")</f>
        <v>-</v>
      </c>
      <c r="W578" s="5" t="str">
        <f>IF(COUNTIF(Table3[PLAKA],Table1[[#This Row],[Plaka]])&gt;0,"Dinçer Motosiklet","-")</f>
        <v>-</v>
      </c>
    </row>
    <row r="579" spans="1:23" x14ac:dyDescent="0.2">
      <c r="A579" s="21" t="s">
        <v>5048</v>
      </c>
      <c r="B579" s="26" t="s">
        <v>5017</v>
      </c>
      <c r="C579" s="26" t="s">
        <v>4968</v>
      </c>
      <c r="D579" s="26" t="s">
        <v>23</v>
      </c>
      <c r="E579" s="10">
        <v>43675</v>
      </c>
      <c r="F579" s="10">
        <v>43763</v>
      </c>
      <c r="G579" s="26" t="s">
        <v>4968</v>
      </c>
      <c r="H579" s="26" t="s">
        <v>24</v>
      </c>
      <c r="I579" s="26" t="s">
        <v>25</v>
      </c>
      <c r="J579" s="26" t="s">
        <v>26</v>
      </c>
      <c r="K579" s="26">
        <v>2019</v>
      </c>
      <c r="L579" s="26" t="s">
        <v>27</v>
      </c>
      <c r="M579" s="26" t="s">
        <v>28</v>
      </c>
      <c r="N579" s="26" t="s">
        <v>29</v>
      </c>
      <c r="O579" s="26" t="s">
        <v>5049</v>
      </c>
      <c r="P579" s="26" t="s">
        <v>5050</v>
      </c>
      <c r="Q579" s="29">
        <v>44680</v>
      </c>
      <c r="R579" s="26" t="s">
        <v>213</v>
      </c>
      <c r="S579" s="1">
        <v>684282</v>
      </c>
      <c r="T579" s="1" t="s">
        <v>5051</v>
      </c>
      <c r="U579" s="1" t="str">
        <f>IF(COUNTIF('Dinçer Araçları - 40 Fiorino'!$A$2:$A$41,Table1[[#This Row],[Plaka]])&gt;0,"Dinçer 40","-")</f>
        <v>-</v>
      </c>
      <c r="V579" s="1" t="str">
        <f>IF(COUNTIF('Dinçer Araçları - 100 Fiorino'!$A$2:$A$101,Table1[[#This Row],[Plaka]])&gt;0,"Dinçer 100","-")</f>
        <v>-</v>
      </c>
      <c r="W579" s="5" t="str">
        <f>IF(COUNTIF(Table3[PLAKA],Table1[[#This Row],[Plaka]])&gt;0,"Dinçer Motosiklet","-")</f>
        <v>-</v>
      </c>
    </row>
    <row r="580" spans="1:23" x14ac:dyDescent="0.2">
      <c r="A580" s="21" t="s">
        <v>4677</v>
      </c>
      <c r="B580" s="26" t="s">
        <v>4667</v>
      </c>
      <c r="C580" s="26" t="s">
        <v>4604</v>
      </c>
      <c r="D580" s="26" t="s">
        <v>23</v>
      </c>
      <c r="E580" s="10">
        <v>43675</v>
      </c>
      <c r="F580" s="10">
        <v>43763</v>
      </c>
      <c r="G580" s="26" t="s">
        <v>4604</v>
      </c>
      <c r="H580" s="26" t="s">
        <v>24</v>
      </c>
      <c r="I580" s="26" t="s">
        <v>25</v>
      </c>
      <c r="J580" s="26" t="s">
        <v>26</v>
      </c>
      <c r="K580" s="26">
        <v>2019</v>
      </c>
      <c r="L580" s="26" t="s">
        <v>27</v>
      </c>
      <c r="M580" s="26" t="s">
        <v>28</v>
      </c>
      <c r="N580" s="26" t="s">
        <v>29</v>
      </c>
      <c r="O580" s="26" t="s">
        <v>4678</v>
      </c>
      <c r="P580" s="26" t="s">
        <v>4679</v>
      </c>
      <c r="Q580" s="29">
        <v>44680</v>
      </c>
      <c r="R580" s="26" t="s">
        <v>213</v>
      </c>
      <c r="S580" s="1">
        <v>684278</v>
      </c>
      <c r="T580" s="1" t="s">
        <v>4680</v>
      </c>
      <c r="U580" s="1" t="str">
        <f>IF(COUNTIF('Dinçer Araçları - 40 Fiorino'!$A$2:$A$41,Table1[[#This Row],[Plaka]])&gt;0,"Dinçer 40","-")</f>
        <v>-</v>
      </c>
      <c r="V580" s="1" t="str">
        <f>IF(COUNTIF('Dinçer Araçları - 100 Fiorino'!$A$2:$A$101,Table1[[#This Row],[Plaka]])&gt;0,"Dinçer 100","-")</f>
        <v>-</v>
      </c>
      <c r="W580" s="5" t="str">
        <f>IF(COUNTIF(Table3[PLAKA],Table1[[#This Row],[Plaka]])&gt;0,"Dinçer Motosiklet","-")</f>
        <v>-</v>
      </c>
    </row>
    <row r="581" spans="1:23" x14ac:dyDescent="0.2">
      <c r="A581" s="21" t="s">
        <v>5052</v>
      </c>
      <c r="B581" s="26" t="s">
        <v>5017</v>
      </c>
      <c r="C581" s="26" t="s">
        <v>4968</v>
      </c>
      <c r="D581" s="26" t="s">
        <v>23</v>
      </c>
      <c r="E581" s="10">
        <v>43675</v>
      </c>
      <c r="F581" s="10">
        <v>43763</v>
      </c>
      <c r="G581" s="26" t="s">
        <v>4968</v>
      </c>
      <c r="H581" s="26" t="s">
        <v>24</v>
      </c>
      <c r="I581" s="26" t="s">
        <v>25</v>
      </c>
      <c r="J581" s="26" t="s">
        <v>26</v>
      </c>
      <c r="K581" s="26">
        <v>2019</v>
      </c>
      <c r="L581" s="26" t="s">
        <v>27</v>
      </c>
      <c r="M581" s="26" t="s">
        <v>28</v>
      </c>
      <c r="N581" s="26" t="s">
        <v>29</v>
      </c>
      <c r="O581" s="26" t="s">
        <v>5053</v>
      </c>
      <c r="P581" s="26" t="s">
        <v>5054</v>
      </c>
      <c r="Q581" s="29">
        <v>44680</v>
      </c>
      <c r="R581" s="26" t="s">
        <v>213</v>
      </c>
      <c r="S581" s="1">
        <v>684280</v>
      </c>
      <c r="T581" s="1" t="s">
        <v>5055</v>
      </c>
      <c r="U581" s="1" t="str">
        <f>IF(COUNTIF('Dinçer Araçları - 40 Fiorino'!$A$2:$A$41,Table1[[#This Row],[Plaka]])&gt;0,"Dinçer 40","-")</f>
        <v>-</v>
      </c>
      <c r="V581" s="1" t="str">
        <f>IF(COUNTIF('Dinçer Araçları - 100 Fiorino'!$A$2:$A$101,Table1[[#This Row],[Plaka]])&gt;0,"Dinçer 100","-")</f>
        <v>-</v>
      </c>
      <c r="W581" s="5" t="str">
        <f>IF(COUNTIF(Table3[PLAKA],Table1[[#This Row],[Plaka]])&gt;0,"Dinçer Motosiklet","-")</f>
        <v>-</v>
      </c>
    </row>
    <row r="582" spans="1:23" x14ac:dyDescent="0.2">
      <c r="A582" s="21" t="s">
        <v>486</v>
      </c>
      <c r="B582" s="26" t="s">
        <v>460</v>
      </c>
      <c r="C582" s="26" t="s">
        <v>461</v>
      </c>
      <c r="D582" s="26" t="s">
        <v>23</v>
      </c>
      <c r="E582" s="10">
        <v>43675</v>
      </c>
      <c r="F582" s="10">
        <v>43861</v>
      </c>
      <c r="G582" s="26" t="s">
        <v>461</v>
      </c>
      <c r="H582" s="26" t="s">
        <v>24</v>
      </c>
      <c r="I582" s="26" t="s">
        <v>25</v>
      </c>
      <c r="J582" s="26" t="s">
        <v>26</v>
      </c>
      <c r="K582" s="26">
        <v>2019</v>
      </c>
      <c r="L582" s="26" t="s">
        <v>27</v>
      </c>
      <c r="M582" s="26" t="s">
        <v>28</v>
      </c>
      <c r="N582" s="26" t="s">
        <v>29</v>
      </c>
      <c r="O582" s="26" t="s">
        <v>487</v>
      </c>
      <c r="P582" s="26" t="s">
        <v>488</v>
      </c>
      <c r="Q582" s="29">
        <v>44680</v>
      </c>
      <c r="R582" s="26" t="s">
        <v>67</v>
      </c>
      <c r="S582" s="1">
        <v>335448</v>
      </c>
      <c r="T582" s="1" t="s">
        <v>489</v>
      </c>
      <c r="U582" s="1" t="str">
        <f>IF(COUNTIF('Dinçer Araçları - 40 Fiorino'!$A$2:$A$41,Table1[[#This Row],[Plaka]])&gt;0,"Dinçer 40","-")</f>
        <v>-</v>
      </c>
      <c r="V582" s="1" t="str">
        <f>IF(COUNTIF('Dinçer Araçları - 100 Fiorino'!$A$2:$A$101,Table1[[#This Row],[Plaka]])&gt;0,"Dinçer 100","-")</f>
        <v>-</v>
      </c>
      <c r="W582" s="5" t="str">
        <f>IF(COUNTIF(Table3[PLAKA],Table1[[#This Row],[Plaka]])&gt;0,"Dinçer Motosiklet","-")</f>
        <v>-</v>
      </c>
    </row>
    <row r="583" spans="1:23" x14ac:dyDescent="0.2">
      <c r="A583" s="21" t="s">
        <v>5008</v>
      </c>
      <c r="B583" s="26" t="s">
        <v>4967</v>
      </c>
      <c r="C583" s="26" t="s">
        <v>4968</v>
      </c>
      <c r="D583" s="26" t="s">
        <v>23</v>
      </c>
      <c r="E583" s="10">
        <v>43675</v>
      </c>
      <c r="F583" s="10">
        <v>43763</v>
      </c>
      <c r="G583" s="26" t="s">
        <v>4968</v>
      </c>
      <c r="H583" s="26" t="s">
        <v>24</v>
      </c>
      <c r="I583" s="26" t="s">
        <v>25</v>
      </c>
      <c r="J583" s="26" t="s">
        <v>26</v>
      </c>
      <c r="K583" s="26">
        <v>2019</v>
      </c>
      <c r="L583" s="26" t="s">
        <v>27</v>
      </c>
      <c r="M583" s="26" t="s">
        <v>28</v>
      </c>
      <c r="N583" s="26" t="s">
        <v>29</v>
      </c>
      <c r="O583" s="26" t="s">
        <v>5009</v>
      </c>
      <c r="P583" s="26" t="s">
        <v>5010</v>
      </c>
      <c r="Q583" s="29">
        <v>44768</v>
      </c>
      <c r="R583" s="26" t="s">
        <v>213</v>
      </c>
      <c r="S583" s="1">
        <v>684285</v>
      </c>
      <c r="T583" s="1" t="s">
        <v>5011</v>
      </c>
      <c r="U583" s="1" t="str">
        <f>IF(COUNTIF('Dinçer Araçları - 40 Fiorino'!$A$2:$A$41,Table1[[#This Row],[Plaka]])&gt;0,"Dinçer 40","-")</f>
        <v>-</v>
      </c>
      <c r="V583" s="1" t="str">
        <f>IF(COUNTIF('Dinçer Araçları - 100 Fiorino'!$A$2:$A$101,Table1[[#This Row],[Plaka]])&gt;0,"Dinçer 100","-")</f>
        <v>-</v>
      </c>
      <c r="W583" s="5" t="str">
        <f>IF(COUNTIF(Table3[PLAKA],Table1[[#This Row],[Plaka]])&gt;0,"Dinçer Motosiklet","-")</f>
        <v>-</v>
      </c>
    </row>
    <row r="584" spans="1:23" x14ac:dyDescent="0.2">
      <c r="A584" s="21" t="s">
        <v>490</v>
      </c>
      <c r="B584" s="26" t="s">
        <v>460</v>
      </c>
      <c r="C584" s="26" t="s">
        <v>461</v>
      </c>
      <c r="D584" s="26" t="s">
        <v>23</v>
      </c>
      <c r="E584" s="10">
        <v>43675</v>
      </c>
      <c r="F584" s="10">
        <v>43861</v>
      </c>
      <c r="G584" s="26" t="s">
        <v>461</v>
      </c>
      <c r="H584" s="26" t="s">
        <v>24</v>
      </c>
      <c r="I584" s="26" t="s">
        <v>25</v>
      </c>
      <c r="J584" s="26" t="s">
        <v>26</v>
      </c>
      <c r="K584" s="26">
        <v>2019</v>
      </c>
      <c r="L584" s="26" t="s">
        <v>27</v>
      </c>
      <c r="M584" s="26" t="s">
        <v>28</v>
      </c>
      <c r="N584" s="26" t="s">
        <v>29</v>
      </c>
      <c r="O584" s="26" t="s">
        <v>491</v>
      </c>
      <c r="P584" s="26" t="s">
        <v>492</v>
      </c>
      <c r="Q584" s="29">
        <v>44680</v>
      </c>
      <c r="R584" s="26" t="s">
        <v>67</v>
      </c>
      <c r="S584" s="1">
        <v>335452</v>
      </c>
      <c r="T584" s="1" t="s">
        <v>493</v>
      </c>
      <c r="U584" s="1" t="str">
        <f>IF(COUNTIF('Dinçer Araçları - 40 Fiorino'!$A$2:$A$41,Table1[[#This Row],[Plaka]])&gt;0,"Dinçer 40","-")</f>
        <v>-</v>
      </c>
      <c r="V584" s="1" t="str">
        <f>IF(COUNTIF('Dinçer Araçları - 100 Fiorino'!$A$2:$A$101,Table1[[#This Row],[Plaka]])&gt;0,"Dinçer 100","-")</f>
        <v>-</v>
      </c>
      <c r="W584" s="5" t="str">
        <f>IF(COUNTIF(Table3[PLAKA],Table1[[#This Row],[Plaka]])&gt;0,"Dinçer Motosiklet","-")</f>
        <v>-</v>
      </c>
    </row>
    <row r="585" spans="1:23" x14ac:dyDescent="0.2">
      <c r="A585" s="21" t="s">
        <v>494</v>
      </c>
      <c r="B585" s="26" t="s">
        <v>460</v>
      </c>
      <c r="C585" s="26" t="s">
        <v>461</v>
      </c>
      <c r="D585" s="26" t="s">
        <v>23</v>
      </c>
      <c r="E585" s="10">
        <v>43675</v>
      </c>
      <c r="F585" s="10">
        <v>43861</v>
      </c>
      <c r="G585" s="26" t="s">
        <v>461</v>
      </c>
      <c r="H585" s="26" t="s">
        <v>24</v>
      </c>
      <c r="I585" s="26" t="s">
        <v>25</v>
      </c>
      <c r="J585" s="26" t="s">
        <v>26</v>
      </c>
      <c r="K585" s="26">
        <v>2019</v>
      </c>
      <c r="L585" s="26" t="s">
        <v>27</v>
      </c>
      <c r="M585" s="26" t="s">
        <v>28</v>
      </c>
      <c r="N585" s="26" t="s">
        <v>29</v>
      </c>
      <c r="O585" s="26" t="s">
        <v>495</v>
      </c>
      <c r="P585" s="26" t="s">
        <v>496</v>
      </c>
      <c r="Q585" s="29">
        <v>44680</v>
      </c>
      <c r="R585" s="26" t="s">
        <v>67</v>
      </c>
      <c r="S585" s="1">
        <v>335455</v>
      </c>
      <c r="T585" s="1" t="s">
        <v>497</v>
      </c>
      <c r="U585" s="1" t="str">
        <f>IF(COUNTIF('Dinçer Araçları - 40 Fiorino'!$A$2:$A$41,Table1[[#This Row],[Plaka]])&gt;0,"Dinçer 40","-")</f>
        <v>-</v>
      </c>
      <c r="V585" s="1" t="str">
        <f>IF(COUNTIF('Dinçer Araçları - 100 Fiorino'!$A$2:$A$101,Table1[[#This Row],[Plaka]])&gt;0,"Dinçer 100","-")</f>
        <v>-</v>
      </c>
      <c r="W585" s="5" t="str">
        <f>IF(COUNTIF(Table3[PLAKA],Table1[[#This Row],[Plaka]])&gt;0,"Dinçer Motosiklet","-")</f>
        <v>-</v>
      </c>
    </row>
    <row r="586" spans="1:23" x14ac:dyDescent="0.2">
      <c r="A586" s="21" t="s">
        <v>1484</v>
      </c>
      <c r="B586" s="26" t="s">
        <v>1428</v>
      </c>
      <c r="C586" s="26" t="s">
        <v>1429</v>
      </c>
      <c r="D586" s="26" t="s">
        <v>23</v>
      </c>
      <c r="E586" s="10">
        <v>43675</v>
      </c>
      <c r="F586" s="10">
        <v>43826</v>
      </c>
      <c r="G586" s="26" t="s">
        <v>1429</v>
      </c>
      <c r="H586" s="26" t="s">
        <v>24</v>
      </c>
      <c r="I586" s="26" t="s">
        <v>25</v>
      </c>
      <c r="J586" s="26" t="s">
        <v>26</v>
      </c>
      <c r="K586" s="26">
        <v>2019</v>
      </c>
      <c r="L586" s="26" t="s">
        <v>27</v>
      </c>
      <c r="M586" s="26" t="s">
        <v>28</v>
      </c>
      <c r="N586" s="26" t="s">
        <v>29</v>
      </c>
      <c r="O586" s="26" t="s">
        <v>1485</v>
      </c>
      <c r="P586" s="26" t="s">
        <v>1486</v>
      </c>
      <c r="Q586" s="29">
        <v>44680</v>
      </c>
      <c r="R586" s="26" t="s">
        <v>32</v>
      </c>
      <c r="S586" s="1">
        <v>990369</v>
      </c>
      <c r="T586" s="1" t="s">
        <v>1487</v>
      </c>
      <c r="U586" s="1" t="str">
        <f>IF(COUNTIF('Dinçer Araçları - 40 Fiorino'!$A$2:$A$41,Table1[[#This Row],[Plaka]])&gt;0,"Dinçer 40","-")</f>
        <v>-</v>
      </c>
      <c r="V586" s="1" t="str">
        <f>IF(COUNTIF('Dinçer Araçları - 100 Fiorino'!$A$2:$A$101,Table1[[#This Row],[Plaka]])&gt;0,"Dinçer 100","-")</f>
        <v>-</v>
      </c>
      <c r="W586" s="5" t="str">
        <f>IF(COUNTIF(Table3[PLAKA],Table1[[#This Row],[Plaka]])&gt;0,"Dinçer Motosiklet","-")</f>
        <v>-</v>
      </c>
    </row>
    <row r="587" spans="1:23" x14ac:dyDescent="0.2">
      <c r="A587" s="21" t="s">
        <v>498</v>
      </c>
      <c r="B587" s="26" t="s">
        <v>460</v>
      </c>
      <c r="C587" s="26" t="s">
        <v>461</v>
      </c>
      <c r="D587" s="26" t="s">
        <v>23</v>
      </c>
      <c r="E587" s="10">
        <v>43675</v>
      </c>
      <c r="F587" s="10">
        <v>43861</v>
      </c>
      <c r="G587" s="26" t="s">
        <v>461</v>
      </c>
      <c r="H587" s="26" t="s">
        <v>24</v>
      </c>
      <c r="I587" s="26" t="s">
        <v>25</v>
      </c>
      <c r="J587" s="26" t="s">
        <v>26</v>
      </c>
      <c r="K587" s="26">
        <v>2019</v>
      </c>
      <c r="L587" s="26" t="s">
        <v>27</v>
      </c>
      <c r="M587" s="26" t="s">
        <v>28</v>
      </c>
      <c r="N587" s="26" t="s">
        <v>29</v>
      </c>
      <c r="O587" s="26" t="s">
        <v>499</v>
      </c>
      <c r="P587" s="26" t="s">
        <v>500</v>
      </c>
      <c r="Q587" s="29">
        <v>44680</v>
      </c>
      <c r="R587" s="26" t="s">
        <v>67</v>
      </c>
      <c r="S587" s="1">
        <v>335449</v>
      </c>
      <c r="T587" s="1" t="s">
        <v>501</v>
      </c>
      <c r="U587" s="1" t="str">
        <f>IF(COUNTIF('Dinçer Araçları - 40 Fiorino'!$A$2:$A$41,Table1[[#This Row],[Plaka]])&gt;0,"Dinçer 40","-")</f>
        <v>-</v>
      </c>
      <c r="V587" s="1" t="str">
        <f>IF(COUNTIF('Dinçer Araçları - 100 Fiorino'!$A$2:$A$101,Table1[[#This Row],[Plaka]])&gt;0,"Dinçer 100","-")</f>
        <v>-</v>
      </c>
      <c r="W587" s="5" t="str">
        <f>IF(COUNTIF(Table3[PLAKA],Table1[[#This Row],[Plaka]])&gt;0,"Dinçer Motosiklet","-")</f>
        <v>-</v>
      </c>
    </row>
    <row r="588" spans="1:23" x14ac:dyDescent="0.2">
      <c r="A588" s="21" t="s">
        <v>6823</v>
      </c>
      <c r="B588" s="26" t="s">
        <v>6795</v>
      </c>
      <c r="C588" s="26" t="s">
        <v>6796</v>
      </c>
      <c r="D588" s="26" t="s">
        <v>23</v>
      </c>
      <c r="E588" s="10">
        <v>43676</v>
      </c>
      <c r="F588" s="10">
        <v>43826</v>
      </c>
      <c r="G588" s="26" t="s">
        <v>6796</v>
      </c>
      <c r="H588" s="26" t="s">
        <v>24</v>
      </c>
      <c r="I588" s="26" t="s">
        <v>25</v>
      </c>
      <c r="J588" s="26" t="s">
        <v>26</v>
      </c>
      <c r="K588" s="26">
        <v>2019</v>
      </c>
      <c r="L588" s="26" t="s">
        <v>27</v>
      </c>
      <c r="M588" s="26" t="s">
        <v>28</v>
      </c>
      <c r="N588" s="26" t="s">
        <v>29</v>
      </c>
      <c r="O588" s="26" t="s">
        <v>6824</v>
      </c>
      <c r="P588" s="26" t="s">
        <v>6825</v>
      </c>
      <c r="Q588" s="29">
        <v>44680</v>
      </c>
      <c r="R588" s="26" t="s">
        <v>32</v>
      </c>
      <c r="S588" s="1">
        <v>990361</v>
      </c>
      <c r="T588" s="1" t="s">
        <v>6826</v>
      </c>
      <c r="U588" s="1" t="str">
        <f>IF(COUNTIF('Dinçer Araçları - 40 Fiorino'!$A$2:$A$41,Table1[[#This Row],[Plaka]])&gt;0,"Dinçer 40","-")</f>
        <v>-</v>
      </c>
      <c r="V588" s="1" t="str">
        <f>IF(COUNTIF('Dinçer Araçları - 100 Fiorino'!$A$2:$A$101,Table1[[#This Row],[Plaka]])&gt;0,"Dinçer 100","-")</f>
        <v>-</v>
      </c>
      <c r="W588" s="5" t="str">
        <f>IF(COUNTIF(Table3[PLAKA],Table1[[#This Row],[Plaka]])&gt;0,"Dinçer Motosiklet","-")</f>
        <v>-</v>
      </c>
    </row>
    <row r="589" spans="1:23" x14ac:dyDescent="0.2">
      <c r="A589" s="21" t="s">
        <v>3900</v>
      </c>
      <c r="B589" s="26" t="s">
        <v>3876</v>
      </c>
      <c r="C589" s="26" t="s">
        <v>104</v>
      </c>
      <c r="D589" s="26" t="s">
        <v>23</v>
      </c>
      <c r="E589" s="10">
        <v>43676</v>
      </c>
      <c r="F589" s="10">
        <v>43782</v>
      </c>
      <c r="G589" s="26" t="s">
        <v>104</v>
      </c>
      <c r="H589" s="26" t="s">
        <v>24</v>
      </c>
      <c r="I589" s="26" t="s">
        <v>25</v>
      </c>
      <c r="J589" s="26" t="s">
        <v>26</v>
      </c>
      <c r="K589" s="26">
        <v>2019</v>
      </c>
      <c r="L589" s="26" t="s">
        <v>27</v>
      </c>
      <c r="M589" s="26" t="s">
        <v>28</v>
      </c>
      <c r="N589" s="26" t="s">
        <v>29</v>
      </c>
      <c r="O589" s="26" t="s">
        <v>3901</v>
      </c>
      <c r="P589" s="26" t="s">
        <v>3902</v>
      </c>
      <c r="Q589" s="29">
        <v>44680</v>
      </c>
      <c r="R589" s="26" t="s">
        <v>213</v>
      </c>
      <c r="S589" s="1">
        <v>685233</v>
      </c>
      <c r="T589" s="1" t="s">
        <v>3903</v>
      </c>
      <c r="U589" s="1" t="str">
        <f>IF(COUNTIF('Dinçer Araçları - 40 Fiorino'!$A$2:$A$41,Table1[[#This Row],[Plaka]])&gt;0,"Dinçer 40","-")</f>
        <v>-</v>
      </c>
      <c r="V589" s="1" t="str">
        <f>IF(COUNTIF('Dinçer Araçları - 100 Fiorino'!$A$2:$A$101,Table1[[#This Row],[Plaka]])&gt;0,"Dinçer 100","-")</f>
        <v>-</v>
      </c>
      <c r="W589" s="5" t="str">
        <f>IF(COUNTIF(Table3[PLAKA],Table1[[#This Row],[Plaka]])&gt;0,"Dinçer Motosiklet","-")</f>
        <v>-</v>
      </c>
    </row>
    <row r="590" spans="1:23" x14ac:dyDescent="0.2">
      <c r="A590" s="21" t="s">
        <v>5153</v>
      </c>
      <c r="B590" s="26" t="s">
        <v>5116</v>
      </c>
      <c r="C590" s="26" t="s">
        <v>5117</v>
      </c>
      <c r="D590" s="26" t="s">
        <v>23</v>
      </c>
      <c r="E590" s="10">
        <v>43676</v>
      </c>
      <c r="F590" s="10">
        <v>43827</v>
      </c>
      <c r="G590" s="26" t="s">
        <v>5117</v>
      </c>
      <c r="H590" s="26" t="s">
        <v>24</v>
      </c>
      <c r="I590" s="26" t="s">
        <v>25</v>
      </c>
      <c r="J590" s="26" t="s">
        <v>26</v>
      </c>
      <c r="K590" s="26">
        <v>2019</v>
      </c>
      <c r="L590" s="26" t="s">
        <v>27</v>
      </c>
      <c r="M590" s="26" t="s">
        <v>28</v>
      </c>
      <c r="N590" s="26" t="s">
        <v>29</v>
      </c>
      <c r="O590" s="26" t="s">
        <v>5154</v>
      </c>
      <c r="P590" s="26" t="s">
        <v>5155</v>
      </c>
      <c r="Q590" s="29">
        <v>44680</v>
      </c>
      <c r="R590" s="26" t="s">
        <v>213</v>
      </c>
      <c r="S590" s="1">
        <v>688270</v>
      </c>
      <c r="T590" s="1" t="s">
        <v>5156</v>
      </c>
      <c r="U590" s="1" t="str">
        <f>IF(COUNTIF('Dinçer Araçları - 40 Fiorino'!$A$2:$A$41,Table1[[#This Row],[Plaka]])&gt;0,"Dinçer 40","-")</f>
        <v>-</v>
      </c>
      <c r="V590" s="1" t="str">
        <f>IF(COUNTIF('Dinçer Araçları - 100 Fiorino'!$A$2:$A$101,Table1[[#This Row],[Plaka]])&gt;0,"Dinçer 100","-")</f>
        <v>-</v>
      </c>
      <c r="W590" s="5" t="str">
        <f>IF(COUNTIF(Table3[PLAKA],Table1[[#This Row],[Plaka]])&gt;0,"Dinçer Motosiklet","-")</f>
        <v>-</v>
      </c>
    </row>
    <row r="591" spans="1:23" x14ac:dyDescent="0.2">
      <c r="A591" s="21" t="s">
        <v>1513</v>
      </c>
      <c r="B591" s="26" t="s">
        <v>1489</v>
      </c>
      <c r="C591" s="26" t="s">
        <v>1490</v>
      </c>
      <c r="D591" s="26" t="s">
        <v>23</v>
      </c>
      <c r="E591" s="10">
        <v>43676</v>
      </c>
      <c r="F591" s="10">
        <v>43826</v>
      </c>
      <c r="G591" s="26" t="s">
        <v>1490</v>
      </c>
      <c r="H591" s="26" t="s">
        <v>24</v>
      </c>
      <c r="I591" s="26" t="s">
        <v>25</v>
      </c>
      <c r="J591" s="26" t="s">
        <v>26</v>
      </c>
      <c r="K591" s="26">
        <v>2019</v>
      </c>
      <c r="L591" s="26" t="s">
        <v>27</v>
      </c>
      <c r="M591" s="26" t="s">
        <v>28</v>
      </c>
      <c r="N591" s="26" t="s">
        <v>29</v>
      </c>
      <c r="O591" s="26" t="s">
        <v>1514</v>
      </c>
      <c r="P591" s="26" t="s">
        <v>1515</v>
      </c>
      <c r="Q591" s="29">
        <v>44680</v>
      </c>
      <c r="R591" s="26" t="s">
        <v>32</v>
      </c>
      <c r="S591" s="1">
        <v>990468</v>
      </c>
      <c r="T591" s="1" t="s">
        <v>1516</v>
      </c>
      <c r="U591" s="1" t="str">
        <f>IF(COUNTIF('Dinçer Araçları - 40 Fiorino'!$A$2:$A$41,Table1[[#This Row],[Plaka]])&gt;0,"Dinçer 40","-")</f>
        <v>-</v>
      </c>
      <c r="V591" s="1" t="str">
        <f>IF(COUNTIF('Dinçer Araçları - 100 Fiorino'!$A$2:$A$101,Table1[[#This Row],[Plaka]])&gt;0,"Dinçer 100","-")</f>
        <v>-</v>
      </c>
      <c r="W591" s="5" t="str">
        <f>IF(COUNTIF(Table3[PLAKA],Table1[[#This Row],[Plaka]])&gt;0,"Dinçer Motosiklet","-")</f>
        <v>-</v>
      </c>
    </row>
    <row r="592" spans="1:23" x14ac:dyDescent="0.2">
      <c r="A592" s="21" t="s">
        <v>3314</v>
      </c>
      <c r="B592" s="26" t="s">
        <v>3285</v>
      </c>
      <c r="C592" s="26" t="s">
        <v>3286</v>
      </c>
      <c r="D592" s="26" t="s">
        <v>23</v>
      </c>
      <c r="E592" s="10">
        <v>43676</v>
      </c>
      <c r="F592" s="10">
        <v>43857</v>
      </c>
      <c r="G592" s="26" t="s">
        <v>3286</v>
      </c>
      <c r="H592" s="26" t="s">
        <v>24</v>
      </c>
      <c r="I592" s="26" t="s">
        <v>25</v>
      </c>
      <c r="J592" s="26" t="s">
        <v>26</v>
      </c>
      <c r="K592" s="26">
        <v>2019</v>
      </c>
      <c r="L592" s="26" t="s">
        <v>27</v>
      </c>
      <c r="M592" s="26" t="s">
        <v>28</v>
      </c>
      <c r="N592" s="26" t="s">
        <v>29</v>
      </c>
      <c r="O592" s="26" t="s">
        <v>3315</v>
      </c>
      <c r="P592" s="26" t="s">
        <v>3316</v>
      </c>
      <c r="Q592" s="29">
        <v>44680</v>
      </c>
      <c r="R592" s="26" t="s">
        <v>67</v>
      </c>
      <c r="S592" s="1">
        <v>551533</v>
      </c>
      <c r="T592" s="1" t="s">
        <v>3317</v>
      </c>
      <c r="U592" s="1" t="str">
        <f>IF(COUNTIF('Dinçer Araçları - 40 Fiorino'!$A$2:$A$41,Table1[[#This Row],[Plaka]])&gt;0,"Dinçer 40","-")</f>
        <v>-</v>
      </c>
      <c r="V592" s="1" t="str">
        <f>IF(COUNTIF('Dinçer Araçları - 100 Fiorino'!$A$2:$A$101,Table1[[#This Row],[Plaka]])&gt;0,"Dinçer 100","-")</f>
        <v>-</v>
      </c>
      <c r="W592" s="5" t="str">
        <f>IF(COUNTIF(Table3[PLAKA],Table1[[#This Row],[Plaka]])&gt;0,"Dinçer Motosiklet","-")</f>
        <v>-</v>
      </c>
    </row>
    <row r="593" spans="1:23" x14ac:dyDescent="0.2">
      <c r="A593" s="21" t="s">
        <v>793</v>
      </c>
      <c r="B593" s="26" t="s">
        <v>768</v>
      </c>
      <c r="C593" s="26" t="s">
        <v>769</v>
      </c>
      <c r="D593" s="26" t="s">
        <v>23</v>
      </c>
      <c r="E593" s="10">
        <v>43676</v>
      </c>
      <c r="F593" s="10">
        <v>43782</v>
      </c>
      <c r="G593" s="26" t="s">
        <v>769</v>
      </c>
      <c r="H593" s="26" t="s">
        <v>24</v>
      </c>
      <c r="I593" s="26" t="s">
        <v>25</v>
      </c>
      <c r="J593" s="26" t="s">
        <v>26</v>
      </c>
      <c r="K593" s="26">
        <v>2019</v>
      </c>
      <c r="L593" s="26" t="s">
        <v>27</v>
      </c>
      <c r="M593" s="26" t="s">
        <v>28</v>
      </c>
      <c r="N593" s="26" t="s">
        <v>29</v>
      </c>
      <c r="O593" s="26" t="s">
        <v>794</v>
      </c>
      <c r="P593" s="26" t="s">
        <v>795</v>
      </c>
      <c r="Q593" s="29">
        <v>44680</v>
      </c>
      <c r="R593" s="26" t="s">
        <v>213</v>
      </c>
      <c r="S593" s="1">
        <v>685202</v>
      </c>
      <c r="T593" s="1" t="s">
        <v>796</v>
      </c>
      <c r="U593" s="1" t="str">
        <f>IF(COUNTIF('Dinçer Araçları - 40 Fiorino'!$A$2:$A$41,Table1[[#This Row],[Plaka]])&gt;0,"Dinçer 40","-")</f>
        <v>-</v>
      </c>
      <c r="V593" s="1" t="str">
        <f>IF(COUNTIF('Dinçer Araçları - 100 Fiorino'!$A$2:$A$101,Table1[[#This Row],[Plaka]])&gt;0,"Dinçer 100","-")</f>
        <v>-</v>
      </c>
      <c r="W593" s="5" t="str">
        <f>IF(COUNTIF(Table3[PLAKA],Table1[[#This Row],[Plaka]])&gt;0,"Dinçer Motosiklet","-")</f>
        <v>-</v>
      </c>
    </row>
    <row r="594" spans="1:23" x14ac:dyDescent="0.2">
      <c r="A594" s="21" t="s">
        <v>4165</v>
      </c>
      <c r="B594" s="26" t="s">
        <v>4144</v>
      </c>
      <c r="C594" s="26" t="s">
        <v>4145</v>
      </c>
      <c r="D594" s="26" t="s">
        <v>23</v>
      </c>
      <c r="E594" s="10">
        <v>43676</v>
      </c>
      <c r="F594" s="10">
        <v>43826</v>
      </c>
      <c r="G594" s="26" t="s">
        <v>4145</v>
      </c>
      <c r="H594" s="26" t="s">
        <v>24</v>
      </c>
      <c r="I594" s="26" t="s">
        <v>25</v>
      </c>
      <c r="J594" s="26" t="s">
        <v>26</v>
      </c>
      <c r="K594" s="26">
        <v>2019</v>
      </c>
      <c r="L594" s="26" t="s">
        <v>27</v>
      </c>
      <c r="M594" s="26" t="s">
        <v>28</v>
      </c>
      <c r="N594" s="26" t="s">
        <v>29</v>
      </c>
      <c r="O594" s="26" t="s">
        <v>4166</v>
      </c>
      <c r="P594" s="26" t="s">
        <v>4167</v>
      </c>
      <c r="Q594" s="29">
        <v>44680</v>
      </c>
      <c r="R594" s="26" t="s">
        <v>32</v>
      </c>
      <c r="S594" s="1">
        <v>990305</v>
      </c>
      <c r="T594" s="1" t="s">
        <v>4168</v>
      </c>
      <c r="U594" s="1" t="str">
        <f>IF(COUNTIF('Dinçer Araçları - 40 Fiorino'!$A$2:$A$41,Table1[[#This Row],[Plaka]])&gt;0,"Dinçer 40","-")</f>
        <v>-</v>
      </c>
      <c r="V594" s="1" t="str">
        <f>IF(COUNTIF('Dinçer Araçları - 100 Fiorino'!$A$2:$A$101,Table1[[#This Row],[Plaka]])&gt;0,"Dinçer 100","-")</f>
        <v>-</v>
      </c>
      <c r="W594" s="5" t="str">
        <f>IF(COUNTIF(Table3[PLAKA],Table1[[#This Row],[Plaka]])&gt;0,"Dinçer Motosiklet","-")</f>
        <v>-</v>
      </c>
    </row>
    <row r="595" spans="1:23" x14ac:dyDescent="0.2">
      <c r="A595" s="21" t="s">
        <v>5767</v>
      </c>
      <c r="B595" s="26" t="s">
        <v>5739</v>
      </c>
      <c r="C595" s="26" t="s">
        <v>5740</v>
      </c>
      <c r="D595" s="26" t="s">
        <v>23</v>
      </c>
      <c r="E595" s="10">
        <v>43676</v>
      </c>
      <c r="F595" s="10">
        <v>43782</v>
      </c>
      <c r="G595" s="26" t="s">
        <v>5740</v>
      </c>
      <c r="H595" s="26" t="s">
        <v>24</v>
      </c>
      <c r="I595" s="26" t="s">
        <v>25</v>
      </c>
      <c r="J595" s="26" t="s">
        <v>26</v>
      </c>
      <c r="K595" s="26">
        <v>2019</v>
      </c>
      <c r="L595" s="26" t="s">
        <v>27</v>
      </c>
      <c r="M595" s="26" t="s">
        <v>28</v>
      </c>
      <c r="N595" s="26" t="s">
        <v>29</v>
      </c>
      <c r="O595" s="26" t="s">
        <v>5768</v>
      </c>
      <c r="P595" s="26" t="s">
        <v>5769</v>
      </c>
      <c r="Q595" s="29">
        <v>44680</v>
      </c>
      <c r="R595" s="26" t="s">
        <v>213</v>
      </c>
      <c r="S595" s="1">
        <v>685183</v>
      </c>
      <c r="T595" s="1" t="s">
        <v>7899</v>
      </c>
      <c r="U595" s="1" t="str">
        <f>IF(COUNTIF('Dinçer Araçları - 40 Fiorino'!$A$2:$A$41,Table1[[#This Row],[Plaka]])&gt;0,"Dinçer 40","-")</f>
        <v>-</v>
      </c>
      <c r="V595" s="1" t="str">
        <f>IF(COUNTIF('Dinçer Araçları - 100 Fiorino'!$A$2:$A$101,Table1[[#This Row],[Plaka]])&gt;0,"Dinçer 100","-")</f>
        <v>-</v>
      </c>
      <c r="W595" s="5" t="str">
        <f>IF(COUNTIF(Table3[PLAKA],Table1[[#This Row],[Plaka]])&gt;0,"Dinçer Motosiklet","-")</f>
        <v>-</v>
      </c>
    </row>
    <row r="596" spans="1:23" x14ac:dyDescent="0.2">
      <c r="A596" s="21" t="s">
        <v>3904</v>
      </c>
      <c r="B596" s="26" t="s">
        <v>3876</v>
      </c>
      <c r="C596" s="26" t="s">
        <v>104</v>
      </c>
      <c r="D596" s="26" t="s">
        <v>23</v>
      </c>
      <c r="E596" s="10">
        <v>43676</v>
      </c>
      <c r="F596" s="10">
        <v>43782</v>
      </c>
      <c r="G596" s="26" t="s">
        <v>104</v>
      </c>
      <c r="H596" s="26" t="s">
        <v>24</v>
      </c>
      <c r="I596" s="26" t="s">
        <v>25</v>
      </c>
      <c r="J596" s="26" t="s">
        <v>26</v>
      </c>
      <c r="K596" s="26">
        <v>2019</v>
      </c>
      <c r="L596" s="26" t="s">
        <v>27</v>
      </c>
      <c r="M596" s="26" t="s">
        <v>28</v>
      </c>
      <c r="N596" s="26" t="s">
        <v>29</v>
      </c>
      <c r="O596" s="26" t="s">
        <v>3905</v>
      </c>
      <c r="P596" s="26" t="s">
        <v>3906</v>
      </c>
      <c r="Q596" s="29">
        <v>44680</v>
      </c>
      <c r="R596" s="26" t="s">
        <v>213</v>
      </c>
      <c r="S596" s="1">
        <v>685236</v>
      </c>
      <c r="T596" s="1" t="s">
        <v>3907</v>
      </c>
      <c r="U596" s="1" t="str">
        <f>IF(COUNTIF('Dinçer Araçları - 40 Fiorino'!$A$2:$A$41,Table1[[#This Row],[Plaka]])&gt;0,"Dinçer 40","-")</f>
        <v>-</v>
      </c>
      <c r="V596" s="1" t="str">
        <f>IF(COUNTIF('Dinçer Araçları - 100 Fiorino'!$A$2:$A$101,Table1[[#This Row],[Plaka]])&gt;0,"Dinçer 100","-")</f>
        <v>-</v>
      </c>
      <c r="W596" s="5" t="str">
        <f>IF(COUNTIF(Table3[PLAKA],Table1[[#This Row],[Plaka]])&gt;0,"Dinçer Motosiklet","-")</f>
        <v>-</v>
      </c>
    </row>
    <row r="597" spans="1:23" x14ac:dyDescent="0.2">
      <c r="A597" s="21" t="s">
        <v>3941</v>
      </c>
      <c r="B597" s="26" t="s">
        <v>3930</v>
      </c>
      <c r="C597" s="26" t="s">
        <v>104</v>
      </c>
      <c r="D597" s="26" t="s">
        <v>23</v>
      </c>
      <c r="E597" s="10">
        <v>43676</v>
      </c>
      <c r="F597" s="10">
        <v>43782</v>
      </c>
      <c r="G597" s="26" t="s">
        <v>104</v>
      </c>
      <c r="H597" s="26" t="s">
        <v>24</v>
      </c>
      <c r="I597" s="26" t="s">
        <v>25</v>
      </c>
      <c r="J597" s="26" t="s">
        <v>26</v>
      </c>
      <c r="K597" s="26">
        <v>2019</v>
      </c>
      <c r="L597" s="26" t="s">
        <v>27</v>
      </c>
      <c r="M597" s="26" t="s">
        <v>28</v>
      </c>
      <c r="N597" s="26" t="s">
        <v>29</v>
      </c>
      <c r="O597" s="26" t="s">
        <v>3942</v>
      </c>
      <c r="P597" s="26" t="s">
        <v>3943</v>
      </c>
      <c r="Q597" s="29">
        <v>44680</v>
      </c>
      <c r="R597" s="26" t="s">
        <v>213</v>
      </c>
      <c r="S597" s="1">
        <v>685263</v>
      </c>
      <c r="T597" s="1" t="s">
        <v>3944</v>
      </c>
      <c r="U597" s="1" t="str">
        <f>IF(COUNTIF('Dinçer Araçları - 40 Fiorino'!$A$2:$A$41,Table1[[#This Row],[Plaka]])&gt;0,"Dinçer 40","-")</f>
        <v>-</v>
      </c>
      <c r="V597" s="1" t="str">
        <f>IF(COUNTIF('Dinçer Araçları - 100 Fiorino'!$A$2:$A$101,Table1[[#This Row],[Plaka]])&gt;0,"Dinçer 100","-")</f>
        <v>-</v>
      </c>
      <c r="W597" s="5" t="str">
        <f>IF(COUNTIF(Table3[PLAKA],Table1[[#This Row],[Plaka]])&gt;0,"Dinçer Motosiklet","-")</f>
        <v>-</v>
      </c>
    </row>
    <row r="598" spans="1:23" x14ac:dyDescent="0.2">
      <c r="A598" s="21" t="s">
        <v>797</v>
      </c>
      <c r="B598" s="26" t="s">
        <v>768</v>
      </c>
      <c r="C598" s="26" t="s">
        <v>769</v>
      </c>
      <c r="D598" s="26" t="s">
        <v>23</v>
      </c>
      <c r="E598" s="10">
        <v>43676</v>
      </c>
      <c r="F598" s="10">
        <v>43782</v>
      </c>
      <c r="G598" s="26" t="s">
        <v>769</v>
      </c>
      <c r="H598" s="26" t="s">
        <v>24</v>
      </c>
      <c r="I598" s="26" t="s">
        <v>25</v>
      </c>
      <c r="J598" s="26" t="s">
        <v>26</v>
      </c>
      <c r="K598" s="26">
        <v>2019</v>
      </c>
      <c r="L598" s="26" t="s">
        <v>27</v>
      </c>
      <c r="M598" s="26" t="s">
        <v>28</v>
      </c>
      <c r="N598" s="26" t="s">
        <v>29</v>
      </c>
      <c r="O598" s="26" t="s">
        <v>798</v>
      </c>
      <c r="P598" s="26" t="s">
        <v>799</v>
      </c>
      <c r="Q598" s="29">
        <v>44680</v>
      </c>
      <c r="R598" s="26" t="s">
        <v>213</v>
      </c>
      <c r="S598" s="1">
        <v>685211</v>
      </c>
      <c r="T598" s="1" t="s">
        <v>800</v>
      </c>
      <c r="U598" s="1" t="str">
        <f>IF(COUNTIF('Dinçer Araçları - 40 Fiorino'!$A$2:$A$41,Table1[[#This Row],[Plaka]])&gt;0,"Dinçer 40","-")</f>
        <v>-</v>
      </c>
      <c r="V598" s="1" t="str">
        <f>IF(COUNTIF('Dinçer Araçları - 100 Fiorino'!$A$2:$A$101,Table1[[#This Row],[Plaka]])&gt;0,"Dinçer 100","-")</f>
        <v>-</v>
      </c>
      <c r="W598" s="5" t="str">
        <f>IF(COUNTIF(Table3[PLAKA],Table1[[#This Row],[Plaka]])&gt;0,"Dinçer Motosiklet","-")</f>
        <v>-</v>
      </c>
    </row>
    <row r="599" spans="1:23" x14ac:dyDescent="0.2">
      <c r="A599" s="21" t="s">
        <v>4169</v>
      </c>
      <c r="B599" s="26" t="s">
        <v>4144</v>
      </c>
      <c r="C599" s="26" t="s">
        <v>4145</v>
      </c>
      <c r="D599" s="26" t="s">
        <v>23</v>
      </c>
      <c r="E599" s="10">
        <v>43676</v>
      </c>
      <c r="F599" s="10">
        <v>43826</v>
      </c>
      <c r="G599" s="26" t="s">
        <v>4145</v>
      </c>
      <c r="H599" s="26" t="s">
        <v>24</v>
      </c>
      <c r="I599" s="26" t="s">
        <v>25</v>
      </c>
      <c r="J599" s="26" t="s">
        <v>26</v>
      </c>
      <c r="K599" s="26">
        <v>2019</v>
      </c>
      <c r="L599" s="26" t="s">
        <v>27</v>
      </c>
      <c r="M599" s="26" t="s">
        <v>28</v>
      </c>
      <c r="N599" s="26" t="s">
        <v>29</v>
      </c>
      <c r="O599" s="26" t="s">
        <v>4170</v>
      </c>
      <c r="P599" s="26" t="s">
        <v>4171</v>
      </c>
      <c r="Q599" s="29">
        <v>44680</v>
      </c>
      <c r="R599" s="26" t="s">
        <v>32</v>
      </c>
      <c r="S599" s="1">
        <v>990323</v>
      </c>
      <c r="T599" s="1" t="s">
        <v>4172</v>
      </c>
      <c r="U599" s="1" t="str">
        <f>IF(COUNTIF('Dinçer Araçları - 40 Fiorino'!$A$2:$A$41,Table1[[#This Row],[Plaka]])&gt;0,"Dinçer 40","-")</f>
        <v>-</v>
      </c>
      <c r="V599" s="1" t="str">
        <f>IF(COUNTIF('Dinçer Araçları - 100 Fiorino'!$A$2:$A$101,Table1[[#This Row],[Plaka]])&gt;0,"Dinçer 100","-")</f>
        <v>-</v>
      </c>
      <c r="W599" s="5" t="str">
        <f>IF(COUNTIF(Table3[PLAKA],Table1[[#This Row],[Plaka]])&gt;0,"Dinçer Motosiklet","-")</f>
        <v>-</v>
      </c>
    </row>
    <row r="600" spans="1:23" x14ac:dyDescent="0.2">
      <c r="A600" s="21" t="s">
        <v>1401</v>
      </c>
      <c r="B600" s="26" t="s">
        <v>1389</v>
      </c>
      <c r="C600" s="26" t="s">
        <v>1350</v>
      </c>
      <c r="D600" s="26" t="s">
        <v>23</v>
      </c>
      <c r="E600" s="10">
        <v>43676</v>
      </c>
      <c r="F600" s="10">
        <v>43782</v>
      </c>
      <c r="G600" s="26" t="s">
        <v>1350</v>
      </c>
      <c r="H600" s="26" t="s">
        <v>24</v>
      </c>
      <c r="I600" s="26" t="s">
        <v>25</v>
      </c>
      <c r="J600" s="26" t="s">
        <v>26</v>
      </c>
      <c r="K600" s="26">
        <v>2019</v>
      </c>
      <c r="L600" s="26" t="s">
        <v>27</v>
      </c>
      <c r="M600" s="26" t="s">
        <v>28</v>
      </c>
      <c r="N600" s="26" t="s">
        <v>29</v>
      </c>
      <c r="O600" s="26" t="s">
        <v>1402</v>
      </c>
      <c r="P600" s="26" t="s">
        <v>1403</v>
      </c>
      <c r="Q600" s="29">
        <v>44680</v>
      </c>
      <c r="R600" s="26" t="s">
        <v>213</v>
      </c>
      <c r="S600" s="1">
        <v>685266</v>
      </c>
      <c r="T600" s="1" t="s">
        <v>1404</v>
      </c>
      <c r="U600" s="1" t="str">
        <f>IF(COUNTIF('Dinçer Araçları - 40 Fiorino'!$A$2:$A$41,Table1[[#This Row],[Plaka]])&gt;0,"Dinçer 40","-")</f>
        <v>-</v>
      </c>
      <c r="V600" s="1" t="str">
        <f>IF(COUNTIF('Dinçer Araçları - 100 Fiorino'!$A$2:$A$101,Table1[[#This Row],[Plaka]])&gt;0,"Dinçer 100","-")</f>
        <v>-</v>
      </c>
      <c r="W600" s="5" t="str">
        <f>IF(COUNTIF(Table3[PLAKA],Table1[[#This Row],[Plaka]])&gt;0,"Dinçer Motosiklet","-")</f>
        <v>-</v>
      </c>
    </row>
    <row r="601" spans="1:23" x14ac:dyDescent="0.2">
      <c r="A601" s="21" t="s">
        <v>801</v>
      </c>
      <c r="B601" s="26" t="s">
        <v>768</v>
      </c>
      <c r="C601" s="26" t="s">
        <v>769</v>
      </c>
      <c r="D601" s="26" t="s">
        <v>23</v>
      </c>
      <c r="E601" s="10">
        <v>43676</v>
      </c>
      <c r="F601" s="10">
        <v>43782</v>
      </c>
      <c r="G601" s="26" t="s">
        <v>769</v>
      </c>
      <c r="H601" s="26" t="s">
        <v>24</v>
      </c>
      <c r="I601" s="26" t="s">
        <v>25</v>
      </c>
      <c r="J601" s="26" t="s">
        <v>26</v>
      </c>
      <c r="K601" s="26">
        <v>2019</v>
      </c>
      <c r="L601" s="26" t="s">
        <v>27</v>
      </c>
      <c r="M601" s="26" t="s">
        <v>28</v>
      </c>
      <c r="N601" s="26" t="s">
        <v>29</v>
      </c>
      <c r="O601" s="26" t="s">
        <v>802</v>
      </c>
      <c r="P601" s="26" t="s">
        <v>803</v>
      </c>
      <c r="Q601" s="29">
        <v>44680</v>
      </c>
      <c r="R601" s="26" t="s">
        <v>213</v>
      </c>
      <c r="S601" s="1">
        <v>685210</v>
      </c>
      <c r="T601" s="1" t="s">
        <v>804</v>
      </c>
      <c r="U601" s="1" t="str">
        <f>IF(COUNTIF('Dinçer Araçları - 40 Fiorino'!$A$2:$A$41,Table1[[#This Row],[Plaka]])&gt;0,"Dinçer 40","-")</f>
        <v>-</v>
      </c>
      <c r="V601" s="1" t="str">
        <f>IF(COUNTIF('Dinçer Araçları - 100 Fiorino'!$A$2:$A$101,Table1[[#This Row],[Plaka]])&gt;0,"Dinçer 100","-")</f>
        <v>-</v>
      </c>
      <c r="W601" s="5" t="str">
        <f>IF(COUNTIF(Table3[PLAKA],Table1[[#This Row],[Plaka]])&gt;0,"Dinçer Motosiklet","-")</f>
        <v>-</v>
      </c>
    </row>
    <row r="602" spans="1:23" x14ac:dyDescent="0.2">
      <c r="A602" s="21" t="s">
        <v>4246</v>
      </c>
      <c r="B602" s="26" t="s">
        <v>4222</v>
      </c>
      <c r="C602" s="26" t="s">
        <v>4223</v>
      </c>
      <c r="D602" s="26" t="s">
        <v>23</v>
      </c>
      <c r="E602" s="10">
        <v>43678</v>
      </c>
      <c r="F602" s="10">
        <v>43827</v>
      </c>
      <c r="G602" s="26" t="s">
        <v>4223</v>
      </c>
      <c r="H602" s="26" t="s">
        <v>24</v>
      </c>
      <c r="I602" s="26" t="s">
        <v>25</v>
      </c>
      <c r="J602" s="26" t="s">
        <v>26</v>
      </c>
      <c r="K602" s="26">
        <v>2019</v>
      </c>
      <c r="L602" s="26" t="s">
        <v>27</v>
      </c>
      <c r="M602" s="26" t="s">
        <v>28</v>
      </c>
      <c r="N602" s="26" t="s">
        <v>29</v>
      </c>
      <c r="O602" s="26" t="s">
        <v>4247</v>
      </c>
      <c r="P602" s="26" t="s">
        <v>4248</v>
      </c>
      <c r="Q602" s="29">
        <v>44680</v>
      </c>
      <c r="R602" s="26" t="s">
        <v>213</v>
      </c>
      <c r="S602" s="1">
        <v>688325</v>
      </c>
      <c r="T602" s="1" t="s">
        <v>4249</v>
      </c>
      <c r="U602" s="1" t="str">
        <f>IF(COUNTIF('Dinçer Araçları - 40 Fiorino'!$A$2:$A$41,Table1[[#This Row],[Plaka]])&gt;0,"Dinçer 40","-")</f>
        <v>-</v>
      </c>
      <c r="V602" s="1" t="str">
        <f>IF(COUNTIF('Dinçer Araçları - 100 Fiorino'!$A$2:$A$101,Table1[[#This Row],[Plaka]])&gt;0,"Dinçer 100","-")</f>
        <v>-</v>
      </c>
      <c r="W602" s="5" t="str">
        <f>IF(COUNTIF(Table3[PLAKA],Table1[[#This Row],[Plaka]])&gt;0,"Dinçer Motosiklet","-")</f>
        <v>-</v>
      </c>
    </row>
    <row r="603" spans="1:23" x14ac:dyDescent="0.2">
      <c r="A603" s="21" t="s">
        <v>4618</v>
      </c>
      <c r="B603" s="26" t="s">
        <v>4603</v>
      </c>
      <c r="C603" s="26" t="s">
        <v>4604</v>
      </c>
      <c r="D603" s="26" t="s">
        <v>23</v>
      </c>
      <c r="E603" s="10">
        <v>43678</v>
      </c>
      <c r="F603" s="10">
        <v>43763</v>
      </c>
      <c r="G603" s="26" t="s">
        <v>4604</v>
      </c>
      <c r="H603" s="26" t="s">
        <v>24</v>
      </c>
      <c r="I603" s="26" t="s">
        <v>25</v>
      </c>
      <c r="J603" s="26" t="s">
        <v>26</v>
      </c>
      <c r="K603" s="26">
        <v>2019</v>
      </c>
      <c r="L603" s="26" t="s">
        <v>27</v>
      </c>
      <c r="M603" s="26" t="s">
        <v>28</v>
      </c>
      <c r="N603" s="26" t="s">
        <v>29</v>
      </c>
      <c r="O603" s="26" t="s">
        <v>4619</v>
      </c>
      <c r="P603" s="26" t="s">
        <v>4620</v>
      </c>
      <c r="Q603" s="29">
        <v>44680</v>
      </c>
      <c r="R603" s="26" t="s">
        <v>213</v>
      </c>
      <c r="S603" s="1">
        <v>684273</v>
      </c>
      <c r="T603" s="1" t="s">
        <v>4621</v>
      </c>
      <c r="U603" s="1" t="str">
        <f>IF(COUNTIF('Dinçer Araçları - 40 Fiorino'!$A$2:$A$41,Table1[[#This Row],[Plaka]])&gt;0,"Dinçer 40","-")</f>
        <v>-</v>
      </c>
      <c r="V603" s="1" t="str">
        <f>IF(COUNTIF('Dinçer Araçları - 100 Fiorino'!$A$2:$A$101,Table1[[#This Row],[Plaka]])&gt;0,"Dinçer 100","-")</f>
        <v>-</v>
      </c>
      <c r="W603" s="5" t="str">
        <f>IF(COUNTIF(Table3[PLAKA],Table1[[#This Row],[Plaka]])&gt;0,"Dinçer Motosiklet","-")</f>
        <v>-</v>
      </c>
    </row>
    <row r="604" spans="1:23" x14ac:dyDescent="0.2">
      <c r="A604" s="21" t="s">
        <v>4250</v>
      </c>
      <c r="B604" s="26" t="s">
        <v>4222</v>
      </c>
      <c r="C604" s="26" t="s">
        <v>4223</v>
      </c>
      <c r="D604" s="26" t="s">
        <v>23</v>
      </c>
      <c r="E604" s="10">
        <v>43678</v>
      </c>
      <c r="F604" s="10">
        <v>43827</v>
      </c>
      <c r="G604" s="26" t="s">
        <v>4223</v>
      </c>
      <c r="H604" s="26" t="s">
        <v>24</v>
      </c>
      <c r="I604" s="26" t="s">
        <v>25</v>
      </c>
      <c r="J604" s="26" t="s">
        <v>26</v>
      </c>
      <c r="K604" s="26">
        <v>2019</v>
      </c>
      <c r="L604" s="26" t="s">
        <v>27</v>
      </c>
      <c r="M604" s="26" t="s">
        <v>28</v>
      </c>
      <c r="N604" s="26" t="s">
        <v>29</v>
      </c>
      <c r="O604" s="26" t="s">
        <v>4251</v>
      </c>
      <c r="P604" s="26" t="s">
        <v>4252</v>
      </c>
      <c r="Q604" s="29">
        <v>44680</v>
      </c>
      <c r="R604" s="26" t="s">
        <v>213</v>
      </c>
      <c r="S604" s="1">
        <v>688326</v>
      </c>
      <c r="T604" s="1" t="s">
        <v>4253</v>
      </c>
      <c r="U604" s="1" t="str">
        <f>IF(COUNTIF('Dinçer Araçları - 40 Fiorino'!$A$2:$A$41,Table1[[#This Row],[Plaka]])&gt;0,"Dinçer 40","-")</f>
        <v>-</v>
      </c>
      <c r="V604" s="1" t="str">
        <f>IF(COUNTIF('Dinçer Araçları - 100 Fiorino'!$A$2:$A$101,Table1[[#This Row],[Plaka]])&gt;0,"Dinçer 100","-")</f>
        <v>-</v>
      </c>
      <c r="W604" s="5" t="str">
        <f>IF(COUNTIF(Table3[PLAKA],Table1[[#This Row],[Plaka]])&gt;0,"Dinçer Motosiklet","-")</f>
        <v>-</v>
      </c>
    </row>
    <row r="605" spans="1:23" x14ac:dyDescent="0.2">
      <c r="A605" s="21" t="s">
        <v>6091</v>
      </c>
      <c r="B605" s="26" t="s">
        <v>6064</v>
      </c>
      <c r="C605" s="26" t="s">
        <v>5992</v>
      </c>
      <c r="D605" s="26" t="s">
        <v>23</v>
      </c>
      <c r="E605" s="10">
        <v>43678</v>
      </c>
      <c r="F605" s="10">
        <v>43826</v>
      </c>
      <c r="G605" s="26" t="s">
        <v>5992</v>
      </c>
      <c r="H605" s="26" t="s">
        <v>24</v>
      </c>
      <c r="I605" s="26" t="s">
        <v>25</v>
      </c>
      <c r="J605" s="26" t="s">
        <v>26</v>
      </c>
      <c r="K605" s="26">
        <v>2019</v>
      </c>
      <c r="L605" s="26" t="s">
        <v>27</v>
      </c>
      <c r="M605" s="26" t="s">
        <v>28</v>
      </c>
      <c r="N605" s="26" t="s">
        <v>29</v>
      </c>
      <c r="O605" s="26" t="s">
        <v>6092</v>
      </c>
      <c r="P605" s="26" t="s">
        <v>6093</v>
      </c>
      <c r="Q605" s="29">
        <v>44680</v>
      </c>
      <c r="R605" s="26" t="s">
        <v>32</v>
      </c>
      <c r="S605" s="1">
        <v>99045</v>
      </c>
      <c r="T605" s="1" t="s">
        <v>7797</v>
      </c>
      <c r="U605" s="1" t="str">
        <f>IF(COUNTIF('Dinçer Araçları - 40 Fiorino'!$A$2:$A$41,Table1[[#This Row],[Plaka]])&gt;0,"Dinçer 40","-")</f>
        <v>-</v>
      </c>
      <c r="V605" s="1" t="str">
        <f>IF(COUNTIF('Dinçer Araçları - 100 Fiorino'!$A$2:$A$101,Table1[[#This Row],[Plaka]])&gt;0,"Dinçer 100","-")</f>
        <v>-</v>
      </c>
      <c r="W605" s="5" t="str">
        <f>IF(COUNTIF(Table3[PLAKA],Table1[[#This Row],[Plaka]])&gt;0,"Dinçer Motosiklet","-")</f>
        <v>-</v>
      </c>
    </row>
    <row r="606" spans="1:23" x14ac:dyDescent="0.2">
      <c r="A606" s="21" t="s">
        <v>361</v>
      </c>
      <c r="B606" s="26" t="s">
        <v>320</v>
      </c>
      <c r="C606" s="26" t="s">
        <v>321</v>
      </c>
      <c r="D606" s="26" t="s">
        <v>23</v>
      </c>
      <c r="E606" s="10">
        <v>43678</v>
      </c>
      <c r="F606" s="10">
        <v>43826</v>
      </c>
      <c r="G606" s="26" t="s">
        <v>321</v>
      </c>
      <c r="H606" s="26" t="s">
        <v>24</v>
      </c>
      <c r="I606" s="26" t="s">
        <v>25</v>
      </c>
      <c r="J606" s="26" t="s">
        <v>26</v>
      </c>
      <c r="K606" s="26">
        <v>2019</v>
      </c>
      <c r="L606" s="26" t="s">
        <v>27</v>
      </c>
      <c r="M606" s="26" t="s">
        <v>28</v>
      </c>
      <c r="N606" s="26" t="s">
        <v>29</v>
      </c>
      <c r="O606" s="26" t="s">
        <v>362</v>
      </c>
      <c r="P606" s="26" t="s">
        <v>363</v>
      </c>
      <c r="Q606" s="29">
        <v>44680</v>
      </c>
      <c r="R606" s="26" t="s">
        <v>32</v>
      </c>
      <c r="S606" s="1">
        <v>990309</v>
      </c>
      <c r="T606" s="1" t="s">
        <v>364</v>
      </c>
      <c r="U606" s="1" t="str">
        <f>IF(COUNTIF('Dinçer Araçları - 40 Fiorino'!$A$2:$A$41,Table1[[#This Row],[Plaka]])&gt;0,"Dinçer 40","-")</f>
        <v>-</v>
      </c>
      <c r="V606" s="1" t="str">
        <f>IF(COUNTIF('Dinçer Araçları - 100 Fiorino'!$A$2:$A$101,Table1[[#This Row],[Plaka]])&gt;0,"Dinçer 100","-")</f>
        <v>-</v>
      </c>
      <c r="W606" s="5" t="str">
        <f>IF(COUNTIF(Table3[PLAKA],Table1[[#This Row],[Plaka]])&gt;0,"Dinçer Motosiklet","-")</f>
        <v>-</v>
      </c>
    </row>
    <row r="607" spans="1:23" x14ac:dyDescent="0.2">
      <c r="A607" s="21" t="s">
        <v>2867</v>
      </c>
      <c r="B607" s="26" t="s">
        <v>2823</v>
      </c>
      <c r="C607" s="26" t="s">
        <v>2824</v>
      </c>
      <c r="D607" s="26" t="s">
        <v>23</v>
      </c>
      <c r="E607" s="10">
        <v>43678</v>
      </c>
      <c r="F607" s="10">
        <v>43826</v>
      </c>
      <c r="G607" s="26" t="s">
        <v>2824</v>
      </c>
      <c r="H607" s="26" t="s">
        <v>24</v>
      </c>
      <c r="I607" s="26" t="s">
        <v>25</v>
      </c>
      <c r="J607" s="26" t="s">
        <v>26</v>
      </c>
      <c r="K607" s="26">
        <v>2019</v>
      </c>
      <c r="L607" s="26" t="s">
        <v>27</v>
      </c>
      <c r="M607" s="26" t="s">
        <v>28</v>
      </c>
      <c r="N607" s="26" t="s">
        <v>29</v>
      </c>
      <c r="O607" s="26" t="s">
        <v>2868</v>
      </c>
      <c r="P607" s="26" t="s">
        <v>2869</v>
      </c>
      <c r="Q607" s="29">
        <v>44671</v>
      </c>
      <c r="R607" s="26" t="s">
        <v>32</v>
      </c>
      <c r="S607" s="1">
        <v>990441</v>
      </c>
      <c r="T607" s="1" t="s">
        <v>2870</v>
      </c>
      <c r="U607" s="1" t="str">
        <f>IF(COUNTIF('Dinçer Araçları - 40 Fiorino'!$A$2:$A$41,Table1[[#This Row],[Plaka]])&gt;0,"Dinçer 40","-")</f>
        <v>-</v>
      </c>
      <c r="V607" s="1" t="str">
        <f>IF(COUNTIF('Dinçer Araçları - 100 Fiorino'!$A$2:$A$101,Table1[[#This Row],[Plaka]])&gt;0,"Dinçer 100","-")</f>
        <v>-</v>
      </c>
      <c r="W607" s="5" t="str">
        <f>IF(COUNTIF(Table3[PLAKA],Table1[[#This Row],[Plaka]])&gt;0,"Dinçer Motosiklet","-")</f>
        <v>-</v>
      </c>
    </row>
    <row r="608" spans="1:23" x14ac:dyDescent="0.2">
      <c r="A608" s="21" t="s">
        <v>3839</v>
      </c>
      <c r="B608" s="26" t="s">
        <v>3819</v>
      </c>
      <c r="C608" s="26" t="s">
        <v>3741</v>
      </c>
      <c r="D608" s="26" t="s">
        <v>23</v>
      </c>
      <c r="E608" s="10">
        <v>43678</v>
      </c>
      <c r="F608" s="10">
        <v>43857</v>
      </c>
      <c r="G608" s="26" t="s">
        <v>3741</v>
      </c>
      <c r="H608" s="26" t="s">
        <v>24</v>
      </c>
      <c r="I608" s="26" t="s">
        <v>25</v>
      </c>
      <c r="J608" s="26" t="s">
        <v>26</v>
      </c>
      <c r="K608" s="26">
        <v>2019</v>
      </c>
      <c r="L608" s="26" t="s">
        <v>27</v>
      </c>
      <c r="M608" s="26" t="s">
        <v>28</v>
      </c>
      <c r="N608" s="26" t="s">
        <v>29</v>
      </c>
      <c r="O608" s="26" t="s">
        <v>3840</v>
      </c>
      <c r="P608" s="26" t="s">
        <v>3841</v>
      </c>
      <c r="Q608" s="29">
        <v>44680</v>
      </c>
      <c r="R608" s="26" t="s">
        <v>67</v>
      </c>
      <c r="S608" s="1">
        <v>551571</v>
      </c>
      <c r="T608" s="1" t="s">
        <v>3842</v>
      </c>
      <c r="U608" s="1" t="str">
        <f>IF(COUNTIF('Dinçer Araçları - 40 Fiorino'!$A$2:$A$41,Table1[[#This Row],[Plaka]])&gt;0,"Dinçer 40","-")</f>
        <v>-</v>
      </c>
      <c r="V608" s="1" t="str">
        <f>IF(COUNTIF('Dinçer Araçları - 100 Fiorino'!$A$2:$A$101,Table1[[#This Row],[Plaka]])&gt;0,"Dinçer 100","-")</f>
        <v>-</v>
      </c>
      <c r="W608" s="5" t="str">
        <f>IF(COUNTIF(Table3[PLAKA],Table1[[#This Row],[Plaka]])&gt;0,"Dinçer Motosiklet","-")</f>
        <v>-</v>
      </c>
    </row>
    <row r="609" spans="1:23" x14ac:dyDescent="0.2">
      <c r="A609" s="21" t="s">
        <v>6349</v>
      </c>
      <c r="B609" s="26" t="s">
        <v>6337</v>
      </c>
      <c r="C609" s="26" t="s">
        <v>6338</v>
      </c>
      <c r="D609" s="26" t="s">
        <v>23</v>
      </c>
      <c r="E609" s="10">
        <v>43678</v>
      </c>
      <c r="F609" s="10">
        <v>43827</v>
      </c>
      <c r="G609" s="26" t="s">
        <v>6338</v>
      </c>
      <c r="H609" s="26" t="s">
        <v>24</v>
      </c>
      <c r="I609" s="26" t="s">
        <v>25</v>
      </c>
      <c r="J609" s="26" t="s">
        <v>26</v>
      </c>
      <c r="K609" s="26">
        <v>2019</v>
      </c>
      <c r="L609" s="26" t="s">
        <v>27</v>
      </c>
      <c r="M609" s="26" t="s">
        <v>28</v>
      </c>
      <c r="N609" s="26" t="s">
        <v>29</v>
      </c>
      <c r="O609" s="26" t="s">
        <v>6350</v>
      </c>
      <c r="P609" s="26" t="s">
        <v>6351</v>
      </c>
      <c r="Q609" s="29">
        <v>44680</v>
      </c>
      <c r="R609" s="26" t="s">
        <v>213</v>
      </c>
      <c r="S609" s="1">
        <v>688253</v>
      </c>
      <c r="T609" s="1" t="s">
        <v>6352</v>
      </c>
      <c r="U609" s="1" t="str">
        <f>IF(COUNTIF('Dinçer Araçları - 40 Fiorino'!$A$2:$A$41,Table1[[#This Row],[Plaka]])&gt;0,"Dinçer 40","-")</f>
        <v>-</v>
      </c>
      <c r="V609" s="1" t="str">
        <f>IF(COUNTIF('Dinçer Araçları - 100 Fiorino'!$A$2:$A$101,Table1[[#This Row],[Plaka]])&gt;0,"Dinçer 100","-")</f>
        <v>-</v>
      </c>
      <c r="W609" s="5" t="str">
        <f>IF(COUNTIF(Table3[PLAKA],Table1[[#This Row],[Plaka]])&gt;0,"Dinçer Motosiklet","-")</f>
        <v>-</v>
      </c>
    </row>
    <row r="610" spans="1:23" x14ac:dyDescent="0.2">
      <c r="A610" s="21" t="s">
        <v>4254</v>
      </c>
      <c r="B610" s="26" t="s">
        <v>4222</v>
      </c>
      <c r="C610" s="26" t="s">
        <v>4223</v>
      </c>
      <c r="D610" s="26" t="s">
        <v>23</v>
      </c>
      <c r="E610" s="10">
        <v>43678</v>
      </c>
      <c r="F610" s="10">
        <v>43827</v>
      </c>
      <c r="G610" s="26" t="s">
        <v>4223</v>
      </c>
      <c r="H610" s="26" t="s">
        <v>24</v>
      </c>
      <c r="I610" s="26" t="s">
        <v>25</v>
      </c>
      <c r="J610" s="26" t="s">
        <v>26</v>
      </c>
      <c r="K610" s="26">
        <v>2019</v>
      </c>
      <c r="L610" s="26" t="s">
        <v>27</v>
      </c>
      <c r="M610" s="26" t="s">
        <v>28</v>
      </c>
      <c r="N610" s="26" t="s">
        <v>29</v>
      </c>
      <c r="O610" s="26" t="s">
        <v>4255</v>
      </c>
      <c r="P610" s="26" t="s">
        <v>4256</v>
      </c>
      <c r="Q610" s="29">
        <v>44680</v>
      </c>
      <c r="R610" s="26" t="s">
        <v>213</v>
      </c>
      <c r="S610" s="1">
        <v>688317</v>
      </c>
      <c r="T610" s="1" t="s">
        <v>4257</v>
      </c>
      <c r="U610" s="1" t="str">
        <f>IF(COUNTIF('Dinçer Araçları - 40 Fiorino'!$A$2:$A$41,Table1[[#This Row],[Plaka]])&gt;0,"Dinçer 40","-")</f>
        <v>-</v>
      </c>
      <c r="V610" s="1" t="str">
        <f>IF(COUNTIF('Dinçer Araçları - 100 Fiorino'!$A$2:$A$101,Table1[[#This Row],[Plaka]])&gt;0,"Dinçer 100","-")</f>
        <v>-</v>
      </c>
      <c r="W610" s="5" t="str">
        <f>IF(COUNTIF(Table3[PLAKA],Table1[[#This Row],[Plaka]])&gt;0,"Dinçer Motosiklet","-")</f>
        <v>-</v>
      </c>
    </row>
    <row r="611" spans="1:23" x14ac:dyDescent="0.2">
      <c r="A611" s="21" t="s">
        <v>805</v>
      </c>
      <c r="B611" s="26" t="s">
        <v>768</v>
      </c>
      <c r="C611" s="26" t="s">
        <v>769</v>
      </c>
      <c r="D611" s="26" t="s">
        <v>23</v>
      </c>
      <c r="E611" s="10">
        <v>43678</v>
      </c>
      <c r="F611" s="10">
        <v>43782</v>
      </c>
      <c r="G611" s="26" t="s">
        <v>769</v>
      </c>
      <c r="H611" s="26" t="s">
        <v>24</v>
      </c>
      <c r="I611" s="26" t="s">
        <v>25</v>
      </c>
      <c r="J611" s="26" t="s">
        <v>26</v>
      </c>
      <c r="K611" s="26">
        <v>2019</v>
      </c>
      <c r="L611" s="26" t="s">
        <v>27</v>
      </c>
      <c r="M611" s="26" t="s">
        <v>28</v>
      </c>
      <c r="N611" s="26" t="s">
        <v>29</v>
      </c>
      <c r="O611" s="26" t="s">
        <v>806</v>
      </c>
      <c r="P611" s="26" t="s">
        <v>807</v>
      </c>
      <c r="Q611" s="29">
        <v>44680</v>
      </c>
      <c r="R611" s="26" t="s">
        <v>213</v>
      </c>
      <c r="S611" s="1">
        <v>685206</v>
      </c>
      <c r="T611" s="1" t="s">
        <v>808</v>
      </c>
      <c r="U611" s="1" t="str">
        <f>IF(COUNTIF('Dinçer Araçları - 40 Fiorino'!$A$2:$A$41,Table1[[#This Row],[Plaka]])&gt;0,"Dinçer 40","-")</f>
        <v>-</v>
      </c>
      <c r="V611" s="1" t="str">
        <f>IF(COUNTIF('Dinçer Araçları - 100 Fiorino'!$A$2:$A$101,Table1[[#This Row],[Plaka]])&gt;0,"Dinçer 100","-")</f>
        <v>-</v>
      </c>
      <c r="W611" s="5" t="str">
        <f>IF(COUNTIF(Table3[PLAKA],Table1[[#This Row],[Plaka]])&gt;0,"Dinçer Motosiklet","-")</f>
        <v>-</v>
      </c>
    </row>
    <row r="612" spans="1:23" x14ac:dyDescent="0.2">
      <c r="A612" s="21" t="s">
        <v>6456</v>
      </c>
      <c r="B612" s="26" t="s">
        <v>6427</v>
      </c>
      <c r="C612" s="26" t="s">
        <v>6428</v>
      </c>
      <c r="D612" s="26" t="s">
        <v>23</v>
      </c>
      <c r="E612" s="10">
        <v>43678</v>
      </c>
      <c r="F612" s="10">
        <v>43827</v>
      </c>
      <c r="G612" s="26" t="s">
        <v>6428</v>
      </c>
      <c r="H612" s="26" t="s">
        <v>24</v>
      </c>
      <c r="I612" s="26" t="s">
        <v>25</v>
      </c>
      <c r="J612" s="26" t="s">
        <v>26</v>
      </c>
      <c r="K612" s="26">
        <v>2019</v>
      </c>
      <c r="L612" s="26" t="s">
        <v>27</v>
      </c>
      <c r="M612" s="26" t="s">
        <v>28</v>
      </c>
      <c r="N612" s="26" t="s">
        <v>29</v>
      </c>
      <c r="O612" s="26" t="s">
        <v>6457</v>
      </c>
      <c r="P612" s="26" t="s">
        <v>6458</v>
      </c>
      <c r="Q612" s="29">
        <v>44680</v>
      </c>
      <c r="R612" s="26" t="s">
        <v>213</v>
      </c>
      <c r="S612" s="1">
        <v>688283</v>
      </c>
      <c r="T612" s="1" t="s">
        <v>6459</v>
      </c>
      <c r="U612" s="1" t="str">
        <f>IF(COUNTIF('Dinçer Araçları - 40 Fiorino'!$A$2:$A$41,Table1[[#This Row],[Plaka]])&gt;0,"Dinçer 40","-")</f>
        <v>-</v>
      </c>
      <c r="V612" s="1" t="str">
        <f>IF(COUNTIF('Dinçer Araçları - 100 Fiorino'!$A$2:$A$101,Table1[[#This Row],[Plaka]])&gt;0,"Dinçer 100","-")</f>
        <v>-</v>
      </c>
      <c r="W612" s="5" t="str">
        <f>IF(COUNTIF(Table3[PLAKA],Table1[[#This Row],[Plaka]])&gt;0,"Dinçer Motosiklet","-")</f>
        <v>-</v>
      </c>
    </row>
    <row r="613" spans="1:23" x14ac:dyDescent="0.2">
      <c r="A613" s="21" t="s">
        <v>6460</v>
      </c>
      <c r="B613" s="26" t="s">
        <v>6427</v>
      </c>
      <c r="C613" s="26" t="s">
        <v>6428</v>
      </c>
      <c r="D613" s="26" t="s">
        <v>23</v>
      </c>
      <c r="E613" s="10">
        <v>43678</v>
      </c>
      <c r="F613" s="10">
        <v>43827</v>
      </c>
      <c r="G613" s="26" t="s">
        <v>6428</v>
      </c>
      <c r="H613" s="26" t="s">
        <v>24</v>
      </c>
      <c r="I613" s="26" t="s">
        <v>25</v>
      </c>
      <c r="J613" s="26" t="s">
        <v>26</v>
      </c>
      <c r="K613" s="26">
        <v>2019</v>
      </c>
      <c r="L613" s="26" t="s">
        <v>27</v>
      </c>
      <c r="M613" s="26" t="s">
        <v>28</v>
      </c>
      <c r="N613" s="26" t="s">
        <v>29</v>
      </c>
      <c r="O613" s="26" t="s">
        <v>6461</v>
      </c>
      <c r="P613" s="26" t="s">
        <v>6462</v>
      </c>
      <c r="Q613" s="29">
        <v>44680</v>
      </c>
      <c r="R613" s="26" t="s">
        <v>213</v>
      </c>
      <c r="S613" s="1">
        <v>688284</v>
      </c>
      <c r="T613" s="1" t="s">
        <v>6463</v>
      </c>
      <c r="U613" s="1" t="str">
        <f>IF(COUNTIF('Dinçer Araçları - 40 Fiorino'!$A$2:$A$41,Table1[[#This Row],[Plaka]])&gt;0,"Dinçer 40","-")</f>
        <v>-</v>
      </c>
      <c r="V613" s="1" t="str">
        <f>IF(COUNTIF('Dinçer Araçları - 100 Fiorino'!$A$2:$A$101,Table1[[#This Row],[Plaka]])&gt;0,"Dinçer 100","-")</f>
        <v>-</v>
      </c>
      <c r="W613" s="5" t="str">
        <f>IF(COUNTIF(Table3[PLAKA],Table1[[#This Row],[Plaka]])&gt;0,"Dinçer Motosiklet","-")</f>
        <v>-</v>
      </c>
    </row>
    <row r="614" spans="1:23" x14ac:dyDescent="0.2">
      <c r="A614" s="21" t="s">
        <v>6464</v>
      </c>
      <c r="B614" s="26" t="s">
        <v>6427</v>
      </c>
      <c r="C614" s="26" t="s">
        <v>6428</v>
      </c>
      <c r="D614" s="26" t="s">
        <v>23</v>
      </c>
      <c r="E614" s="10">
        <v>43678</v>
      </c>
      <c r="F614" s="10">
        <v>43827</v>
      </c>
      <c r="G614" s="26" t="s">
        <v>6428</v>
      </c>
      <c r="H614" s="26" t="s">
        <v>24</v>
      </c>
      <c r="I614" s="26" t="s">
        <v>25</v>
      </c>
      <c r="J614" s="26" t="s">
        <v>26</v>
      </c>
      <c r="K614" s="26">
        <v>2019</v>
      </c>
      <c r="L614" s="26" t="s">
        <v>27</v>
      </c>
      <c r="M614" s="26" t="s">
        <v>28</v>
      </c>
      <c r="N614" s="26" t="s">
        <v>29</v>
      </c>
      <c r="O614" s="26" t="s">
        <v>6465</v>
      </c>
      <c r="P614" s="26" t="s">
        <v>6466</v>
      </c>
      <c r="Q614" s="29">
        <v>44680</v>
      </c>
      <c r="R614" s="26" t="s">
        <v>213</v>
      </c>
      <c r="S614" s="1">
        <v>688288</v>
      </c>
      <c r="T614" s="1" t="s">
        <v>6467</v>
      </c>
      <c r="U614" s="1" t="str">
        <f>IF(COUNTIF('Dinçer Araçları - 40 Fiorino'!$A$2:$A$41,Table1[[#This Row],[Plaka]])&gt;0,"Dinçer 40","-")</f>
        <v>-</v>
      </c>
      <c r="V614" s="1" t="str">
        <f>IF(COUNTIF('Dinçer Araçları - 100 Fiorino'!$A$2:$A$101,Table1[[#This Row],[Plaka]])&gt;0,"Dinçer 100","-")</f>
        <v>-</v>
      </c>
      <c r="W614" s="5" t="str">
        <f>IF(COUNTIF(Table3[PLAKA],Table1[[#This Row],[Plaka]])&gt;0,"Dinçer Motosiklet","-")</f>
        <v>-</v>
      </c>
    </row>
    <row r="615" spans="1:23" x14ac:dyDescent="0.2">
      <c r="A615" s="21" t="s">
        <v>4258</v>
      </c>
      <c r="B615" s="26" t="s">
        <v>4222</v>
      </c>
      <c r="C615" s="26" t="s">
        <v>4223</v>
      </c>
      <c r="D615" s="26" t="s">
        <v>23</v>
      </c>
      <c r="E615" s="10">
        <v>43678</v>
      </c>
      <c r="F615" s="10">
        <v>43827</v>
      </c>
      <c r="G615" s="26" t="s">
        <v>4223</v>
      </c>
      <c r="H615" s="26" t="s">
        <v>24</v>
      </c>
      <c r="I615" s="26" t="s">
        <v>25</v>
      </c>
      <c r="J615" s="26" t="s">
        <v>26</v>
      </c>
      <c r="K615" s="26">
        <v>2019</v>
      </c>
      <c r="L615" s="26" t="s">
        <v>27</v>
      </c>
      <c r="M615" s="26" t="s">
        <v>28</v>
      </c>
      <c r="N615" s="26" t="s">
        <v>29</v>
      </c>
      <c r="O615" s="26" t="s">
        <v>4259</v>
      </c>
      <c r="P615" s="26" t="s">
        <v>4260</v>
      </c>
      <c r="Q615" s="29">
        <v>44680</v>
      </c>
      <c r="R615" s="26" t="s">
        <v>213</v>
      </c>
      <c r="S615" s="1">
        <v>688331</v>
      </c>
      <c r="T615" s="1" t="s">
        <v>4261</v>
      </c>
      <c r="U615" s="1" t="str">
        <f>IF(COUNTIF('Dinçer Araçları - 40 Fiorino'!$A$2:$A$41,Table1[[#This Row],[Plaka]])&gt;0,"Dinçer 40","-")</f>
        <v>-</v>
      </c>
      <c r="V615" s="1" t="str">
        <f>IF(COUNTIF('Dinçer Araçları - 100 Fiorino'!$A$2:$A$101,Table1[[#This Row],[Plaka]])&gt;0,"Dinçer 100","-")</f>
        <v>-</v>
      </c>
      <c r="W615" s="5" t="str">
        <f>IF(COUNTIF(Table3[PLAKA],Table1[[#This Row],[Plaka]])&gt;0,"Dinçer Motosiklet","-")</f>
        <v>-</v>
      </c>
    </row>
    <row r="616" spans="1:23" x14ac:dyDescent="0.2">
      <c r="A616" s="21" t="s">
        <v>3753</v>
      </c>
      <c r="B616" s="26" t="s">
        <v>3740</v>
      </c>
      <c r="C616" s="26" t="s">
        <v>3741</v>
      </c>
      <c r="D616" s="26" t="s">
        <v>23</v>
      </c>
      <c r="E616" s="10">
        <v>43678</v>
      </c>
      <c r="F616" s="10">
        <v>43827</v>
      </c>
      <c r="G616" s="26" t="s">
        <v>3741</v>
      </c>
      <c r="H616" s="26" t="s">
        <v>24</v>
      </c>
      <c r="I616" s="26" t="s">
        <v>25</v>
      </c>
      <c r="J616" s="26" t="s">
        <v>26</v>
      </c>
      <c r="K616" s="26">
        <v>2019</v>
      </c>
      <c r="L616" s="26" t="s">
        <v>27</v>
      </c>
      <c r="M616" s="26" t="s">
        <v>28</v>
      </c>
      <c r="N616" s="26" t="s">
        <v>29</v>
      </c>
      <c r="O616" s="26" t="s">
        <v>3754</v>
      </c>
      <c r="P616" s="26" t="s">
        <v>3755</v>
      </c>
      <c r="Q616" s="29">
        <v>44680</v>
      </c>
      <c r="R616" s="26" t="s">
        <v>213</v>
      </c>
      <c r="S616" s="1">
        <v>688089</v>
      </c>
      <c r="T616" s="1" t="s">
        <v>3756</v>
      </c>
      <c r="U616" s="1" t="str">
        <f>IF(COUNTIF('Dinçer Araçları - 40 Fiorino'!$A$2:$A$41,Table1[[#This Row],[Plaka]])&gt;0,"Dinçer 40","-")</f>
        <v>-</v>
      </c>
      <c r="V616" s="1" t="str">
        <f>IF(COUNTIF('Dinçer Araçları - 100 Fiorino'!$A$2:$A$101,Table1[[#This Row],[Plaka]])&gt;0,"Dinçer 100","-")</f>
        <v>-</v>
      </c>
      <c r="W616" s="5" t="str">
        <f>IF(COUNTIF(Table3[PLAKA],Table1[[#This Row],[Plaka]])&gt;0,"Dinçer Motosiklet","-")</f>
        <v>-</v>
      </c>
    </row>
    <row r="617" spans="1:23" x14ac:dyDescent="0.2">
      <c r="A617" s="21" t="s">
        <v>4262</v>
      </c>
      <c r="B617" s="26" t="s">
        <v>4222</v>
      </c>
      <c r="C617" s="26" t="s">
        <v>4223</v>
      </c>
      <c r="D617" s="26" t="s">
        <v>23</v>
      </c>
      <c r="E617" s="10">
        <v>43678</v>
      </c>
      <c r="F617" s="10">
        <v>43827</v>
      </c>
      <c r="G617" s="26" t="s">
        <v>4223</v>
      </c>
      <c r="H617" s="26" t="s">
        <v>24</v>
      </c>
      <c r="I617" s="26" t="s">
        <v>25</v>
      </c>
      <c r="J617" s="26" t="s">
        <v>26</v>
      </c>
      <c r="K617" s="26">
        <v>2019</v>
      </c>
      <c r="L617" s="26" t="s">
        <v>27</v>
      </c>
      <c r="M617" s="26" t="s">
        <v>28</v>
      </c>
      <c r="N617" s="26" t="s">
        <v>29</v>
      </c>
      <c r="O617" s="26" t="s">
        <v>4263</v>
      </c>
      <c r="P617" s="26" t="s">
        <v>4264</v>
      </c>
      <c r="Q617" s="29">
        <v>44680</v>
      </c>
      <c r="R617" s="26" t="s">
        <v>213</v>
      </c>
      <c r="S617" s="1">
        <v>688321</v>
      </c>
      <c r="T617" s="1" t="s">
        <v>4265</v>
      </c>
      <c r="U617" s="1" t="str">
        <f>IF(COUNTIF('Dinçer Araçları - 40 Fiorino'!$A$2:$A$41,Table1[[#This Row],[Plaka]])&gt;0,"Dinçer 40","-")</f>
        <v>-</v>
      </c>
      <c r="V617" s="1" t="str">
        <f>IF(COUNTIF('Dinçer Araçları - 100 Fiorino'!$A$2:$A$101,Table1[[#This Row],[Plaka]])&gt;0,"Dinçer 100","-")</f>
        <v>-</v>
      </c>
      <c r="W617" s="5" t="str">
        <f>IF(COUNTIF(Table3[PLAKA],Table1[[#This Row],[Plaka]])&gt;0,"Dinçer Motosiklet","-")</f>
        <v>-</v>
      </c>
    </row>
    <row r="618" spans="1:23" x14ac:dyDescent="0.2">
      <c r="A618" s="21" t="s">
        <v>4900</v>
      </c>
      <c r="B618" s="26" t="s">
        <v>4848</v>
      </c>
      <c r="C618" s="26" t="s">
        <v>4849</v>
      </c>
      <c r="D618" s="26" t="s">
        <v>23</v>
      </c>
      <c r="E618" s="10">
        <v>43678</v>
      </c>
      <c r="F618" s="10">
        <v>43782</v>
      </c>
      <c r="G618" s="26" t="s">
        <v>4858</v>
      </c>
      <c r="H618" s="26" t="s">
        <v>24</v>
      </c>
      <c r="I618" s="26" t="s">
        <v>25</v>
      </c>
      <c r="J618" s="26" t="s">
        <v>26</v>
      </c>
      <c r="K618" s="26">
        <v>2019</v>
      </c>
      <c r="L618" s="26" t="s">
        <v>27</v>
      </c>
      <c r="M618" s="26" t="s">
        <v>28</v>
      </c>
      <c r="N618" s="26" t="s">
        <v>29</v>
      </c>
      <c r="O618" s="26" t="s">
        <v>4901</v>
      </c>
      <c r="P618" s="26" t="s">
        <v>4902</v>
      </c>
      <c r="Q618" s="29">
        <v>44680</v>
      </c>
      <c r="R618" s="26" t="s">
        <v>213</v>
      </c>
      <c r="S618" s="1">
        <v>685190</v>
      </c>
      <c r="T618" s="1" t="s">
        <v>4903</v>
      </c>
      <c r="U618" s="1" t="str">
        <f>IF(COUNTIF('Dinçer Araçları - 40 Fiorino'!$A$2:$A$41,Table1[[#This Row],[Plaka]])&gt;0,"Dinçer 40","-")</f>
        <v>-</v>
      </c>
      <c r="V618" s="1" t="str">
        <f>IF(COUNTIF('Dinçer Araçları - 100 Fiorino'!$A$2:$A$101,Table1[[#This Row],[Plaka]])&gt;0,"Dinçer 100","-")</f>
        <v>-</v>
      </c>
      <c r="W618" s="5" t="str">
        <f>IF(COUNTIF(Table3[PLAKA],Table1[[#This Row],[Plaka]])&gt;0,"Dinçer Motosiklet","-")</f>
        <v>-</v>
      </c>
    </row>
    <row r="619" spans="1:23" x14ac:dyDescent="0.2">
      <c r="A619" s="21" t="s">
        <v>3843</v>
      </c>
      <c r="B619" s="26" t="s">
        <v>3819</v>
      </c>
      <c r="C619" s="26" t="s">
        <v>3741</v>
      </c>
      <c r="D619" s="26" t="s">
        <v>23</v>
      </c>
      <c r="E619" s="10">
        <v>43678</v>
      </c>
      <c r="F619" s="10">
        <v>43857</v>
      </c>
      <c r="G619" s="26" t="s">
        <v>3741</v>
      </c>
      <c r="H619" s="26" t="s">
        <v>24</v>
      </c>
      <c r="I619" s="26" t="s">
        <v>25</v>
      </c>
      <c r="J619" s="26" t="s">
        <v>26</v>
      </c>
      <c r="K619" s="26">
        <v>2019</v>
      </c>
      <c r="L619" s="26" t="s">
        <v>27</v>
      </c>
      <c r="M619" s="26" t="s">
        <v>28</v>
      </c>
      <c r="N619" s="26" t="s">
        <v>29</v>
      </c>
      <c r="O619" s="26" t="s">
        <v>3844</v>
      </c>
      <c r="P619" s="26" t="s">
        <v>3845</v>
      </c>
      <c r="Q619" s="29">
        <v>44680</v>
      </c>
      <c r="R619" s="26" t="s">
        <v>67</v>
      </c>
      <c r="S619" s="1">
        <v>551572</v>
      </c>
      <c r="T619" s="1" t="s">
        <v>3846</v>
      </c>
      <c r="U619" s="1" t="str">
        <f>IF(COUNTIF('Dinçer Araçları - 40 Fiorino'!$A$2:$A$41,Table1[[#This Row],[Plaka]])&gt;0,"Dinçer 40","-")</f>
        <v>-</v>
      </c>
      <c r="V619" s="1" t="str">
        <f>IF(COUNTIF('Dinçer Araçları - 100 Fiorino'!$A$2:$A$101,Table1[[#This Row],[Plaka]])&gt;0,"Dinçer 100","-")</f>
        <v>-</v>
      </c>
      <c r="W619" s="5" t="str">
        <f>IF(COUNTIF(Table3[PLAKA],Table1[[#This Row],[Plaka]])&gt;0,"Dinçer Motosiklet","-")</f>
        <v>-</v>
      </c>
    </row>
    <row r="620" spans="1:23" x14ac:dyDescent="0.2">
      <c r="A620" s="21" t="s">
        <v>365</v>
      </c>
      <c r="B620" s="26" t="s">
        <v>320</v>
      </c>
      <c r="C620" s="26" t="s">
        <v>321</v>
      </c>
      <c r="D620" s="26" t="s">
        <v>23</v>
      </c>
      <c r="E620" s="10">
        <v>43678</v>
      </c>
      <c r="F620" s="10">
        <v>43826</v>
      </c>
      <c r="G620" s="26" t="s">
        <v>321</v>
      </c>
      <c r="H620" s="26" t="s">
        <v>24</v>
      </c>
      <c r="I620" s="26" t="s">
        <v>25</v>
      </c>
      <c r="J620" s="26" t="s">
        <v>26</v>
      </c>
      <c r="K620" s="26">
        <v>2019</v>
      </c>
      <c r="L620" s="26" t="s">
        <v>27</v>
      </c>
      <c r="M620" s="26" t="s">
        <v>28</v>
      </c>
      <c r="N620" s="26" t="s">
        <v>29</v>
      </c>
      <c r="O620" s="26" t="s">
        <v>366</v>
      </c>
      <c r="P620" s="26" t="s">
        <v>367</v>
      </c>
      <c r="Q620" s="29">
        <v>44680</v>
      </c>
      <c r="R620" s="26" t="s">
        <v>32</v>
      </c>
      <c r="S620" s="1">
        <v>990308</v>
      </c>
      <c r="T620" s="1" t="s">
        <v>368</v>
      </c>
      <c r="U620" s="1" t="str">
        <f>IF(COUNTIF('Dinçer Araçları - 40 Fiorino'!$A$2:$A$41,Table1[[#This Row],[Plaka]])&gt;0,"Dinçer 40","-")</f>
        <v>-</v>
      </c>
      <c r="V620" s="1" t="str">
        <f>IF(COUNTIF('Dinçer Araçları - 100 Fiorino'!$A$2:$A$101,Table1[[#This Row],[Plaka]])&gt;0,"Dinçer 100","-")</f>
        <v>-</v>
      </c>
      <c r="W620" s="5" t="str">
        <f>IF(COUNTIF(Table3[PLAKA],Table1[[#This Row],[Plaka]])&gt;0,"Dinçer Motosiklet","-")</f>
        <v>-</v>
      </c>
    </row>
    <row r="621" spans="1:23" x14ac:dyDescent="0.2">
      <c r="A621" s="21" t="s">
        <v>443</v>
      </c>
      <c r="B621" s="26" t="s">
        <v>395</v>
      </c>
      <c r="C621" s="26" t="s">
        <v>396</v>
      </c>
      <c r="D621" s="26" t="s">
        <v>23</v>
      </c>
      <c r="E621" s="10">
        <v>43678</v>
      </c>
      <c r="F621" s="10">
        <v>43763</v>
      </c>
      <c r="G621" s="26" t="s">
        <v>396</v>
      </c>
      <c r="H621" s="26" t="s">
        <v>24</v>
      </c>
      <c r="I621" s="26" t="s">
        <v>25</v>
      </c>
      <c r="J621" s="26" t="s">
        <v>26</v>
      </c>
      <c r="K621" s="26">
        <v>2019</v>
      </c>
      <c r="L621" s="26" t="s">
        <v>27</v>
      </c>
      <c r="M621" s="26" t="s">
        <v>28</v>
      </c>
      <c r="N621" s="26" t="s">
        <v>29</v>
      </c>
      <c r="O621" s="26" t="s">
        <v>444</v>
      </c>
      <c r="P621" s="26" t="s">
        <v>445</v>
      </c>
      <c r="Q621" s="29">
        <v>44680</v>
      </c>
      <c r="R621" s="26" t="s">
        <v>213</v>
      </c>
      <c r="S621" s="1">
        <v>684267</v>
      </c>
      <c r="T621" s="1" t="s">
        <v>446</v>
      </c>
      <c r="U621" s="1" t="str">
        <f>IF(COUNTIF('Dinçer Araçları - 40 Fiorino'!$A$2:$A$41,Table1[[#This Row],[Plaka]])&gt;0,"Dinçer 40","-")</f>
        <v>-</v>
      </c>
      <c r="V621" s="1" t="str">
        <f>IF(COUNTIF('Dinçer Araçları - 100 Fiorino'!$A$2:$A$101,Table1[[#This Row],[Plaka]])&gt;0,"Dinçer 100","-")</f>
        <v>-</v>
      </c>
      <c r="W621" s="5" t="str">
        <f>IF(COUNTIF(Table3[PLAKA],Table1[[#This Row],[Plaka]])&gt;0,"Dinçer Motosiklet","-")</f>
        <v>-</v>
      </c>
    </row>
    <row r="622" spans="1:23" x14ac:dyDescent="0.2">
      <c r="A622" s="21" t="s">
        <v>1141</v>
      </c>
      <c r="B622" s="26" t="s">
        <v>1091</v>
      </c>
      <c r="C622" s="26" t="s">
        <v>1092</v>
      </c>
      <c r="D622" s="26" t="s">
        <v>23</v>
      </c>
      <c r="E622" s="10">
        <v>43678</v>
      </c>
      <c r="F622" s="10">
        <v>43826</v>
      </c>
      <c r="G622" s="26" t="s">
        <v>8181</v>
      </c>
      <c r="H622" s="26" t="s">
        <v>24</v>
      </c>
      <c r="I622" s="26" t="s">
        <v>25</v>
      </c>
      <c r="J622" s="26" t="s">
        <v>26</v>
      </c>
      <c r="K622" s="26">
        <v>2019</v>
      </c>
      <c r="L622" s="26" t="s">
        <v>27</v>
      </c>
      <c r="M622" s="26" t="s">
        <v>28</v>
      </c>
      <c r="N622" s="26" t="s">
        <v>29</v>
      </c>
      <c r="O622" s="26" t="s">
        <v>1142</v>
      </c>
      <c r="P622" s="26" t="s">
        <v>1143</v>
      </c>
      <c r="Q622" s="29">
        <v>44680</v>
      </c>
      <c r="R622" s="26" t="s">
        <v>32</v>
      </c>
      <c r="S622" s="1">
        <v>990340</v>
      </c>
      <c r="T622" s="1" t="s">
        <v>1144</v>
      </c>
      <c r="U622" s="1" t="str">
        <f>IF(COUNTIF('Dinçer Araçları - 40 Fiorino'!$A$2:$A$41,Table1[[#This Row],[Plaka]])&gt;0,"Dinçer 40","-")</f>
        <v>-</v>
      </c>
      <c r="V622" s="1" t="str">
        <f>IF(COUNTIF('Dinçer Araçları - 100 Fiorino'!$A$2:$A$101,Table1[[#This Row],[Plaka]])&gt;0,"Dinçer 100","-")</f>
        <v>-</v>
      </c>
      <c r="W622" s="5" t="str">
        <f>IF(COUNTIF(Table3[PLAKA],Table1[[#This Row],[Plaka]])&gt;0,"Dinçer Motosiklet","-")</f>
        <v>-</v>
      </c>
    </row>
    <row r="623" spans="1:23" x14ac:dyDescent="0.2">
      <c r="A623" s="21" t="s">
        <v>4681</v>
      </c>
      <c r="B623" s="26" t="s">
        <v>4667</v>
      </c>
      <c r="C623" s="26" t="s">
        <v>4604</v>
      </c>
      <c r="D623" s="26" t="s">
        <v>23</v>
      </c>
      <c r="E623" s="10">
        <v>43678</v>
      </c>
      <c r="F623" s="10">
        <v>43763</v>
      </c>
      <c r="G623" s="26" t="s">
        <v>4604</v>
      </c>
      <c r="H623" s="26" t="s">
        <v>24</v>
      </c>
      <c r="I623" s="26" t="s">
        <v>25</v>
      </c>
      <c r="J623" s="26" t="s">
        <v>26</v>
      </c>
      <c r="K623" s="26">
        <v>2019</v>
      </c>
      <c r="L623" s="26" t="s">
        <v>27</v>
      </c>
      <c r="M623" s="26" t="s">
        <v>28</v>
      </c>
      <c r="N623" s="26" t="s">
        <v>29</v>
      </c>
      <c r="O623" s="26" t="s">
        <v>4682</v>
      </c>
      <c r="P623" s="26" t="s">
        <v>4683</v>
      </c>
      <c r="Q623" s="29">
        <v>44680</v>
      </c>
      <c r="R623" s="26" t="s">
        <v>213</v>
      </c>
      <c r="S623" s="1">
        <v>684269</v>
      </c>
      <c r="T623" s="1" t="s">
        <v>4684</v>
      </c>
      <c r="U623" s="1" t="str">
        <f>IF(COUNTIF('Dinçer Araçları - 40 Fiorino'!$A$2:$A$41,Table1[[#This Row],[Plaka]])&gt;0,"Dinçer 40","-")</f>
        <v>-</v>
      </c>
      <c r="V623" s="1" t="str">
        <f>IF(COUNTIF('Dinçer Araçları - 100 Fiorino'!$A$2:$A$101,Table1[[#This Row],[Plaka]])&gt;0,"Dinçer 100","-")</f>
        <v>-</v>
      </c>
      <c r="W623" s="5" t="str">
        <f>IF(COUNTIF(Table3[PLAKA],Table1[[#This Row],[Plaka]])&gt;0,"Dinçer Motosiklet","-")</f>
        <v>-</v>
      </c>
    </row>
    <row r="624" spans="1:23" x14ac:dyDescent="0.2">
      <c r="A624" s="21" t="s">
        <v>1282</v>
      </c>
      <c r="B624" s="26" t="s">
        <v>1252</v>
      </c>
      <c r="C624" s="26" t="s">
        <v>1253</v>
      </c>
      <c r="D624" s="26" t="s">
        <v>23</v>
      </c>
      <c r="E624" s="10">
        <v>43678</v>
      </c>
      <c r="F624" s="10">
        <v>43827</v>
      </c>
      <c r="G624" s="26" t="s">
        <v>1253</v>
      </c>
      <c r="H624" s="26" t="s">
        <v>24</v>
      </c>
      <c r="I624" s="26" t="s">
        <v>25</v>
      </c>
      <c r="J624" s="26" t="s">
        <v>26</v>
      </c>
      <c r="K624" s="26">
        <v>2019</v>
      </c>
      <c r="L624" s="26" t="s">
        <v>27</v>
      </c>
      <c r="M624" s="26" t="s">
        <v>28</v>
      </c>
      <c r="N624" s="26" t="s">
        <v>29</v>
      </c>
      <c r="O624" s="26" t="s">
        <v>1283</v>
      </c>
      <c r="P624" s="26" t="s">
        <v>1284</v>
      </c>
      <c r="Q624" s="29">
        <v>44680</v>
      </c>
      <c r="R624" s="26" t="s">
        <v>213</v>
      </c>
      <c r="S624" s="1">
        <v>688308</v>
      </c>
      <c r="T624" s="1" t="s">
        <v>1285</v>
      </c>
      <c r="U624" s="1" t="str">
        <f>IF(COUNTIF('Dinçer Araçları - 40 Fiorino'!$A$2:$A$41,Table1[[#This Row],[Plaka]])&gt;0,"Dinçer 40","-")</f>
        <v>-</v>
      </c>
      <c r="V624" s="1" t="str">
        <f>IF(COUNTIF('Dinçer Araçları - 100 Fiorino'!$A$2:$A$101,Table1[[#This Row],[Plaka]])&gt;0,"Dinçer 100","-")</f>
        <v>-</v>
      </c>
      <c r="W624" s="5" t="str">
        <f>IF(COUNTIF(Table3[PLAKA],Table1[[#This Row],[Plaka]])&gt;0,"Dinçer Motosiklet","-")</f>
        <v>-</v>
      </c>
    </row>
    <row r="625" spans="1:23" x14ac:dyDescent="0.2">
      <c r="A625" s="21" t="s">
        <v>863</v>
      </c>
      <c r="B625" s="26" t="s">
        <v>839</v>
      </c>
      <c r="C625" s="26" t="s">
        <v>769</v>
      </c>
      <c r="D625" s="26" t="s">
        <v>23</v>
      </c>
      <c r="E625" s="10">
        <v>43678</v>
      </c>
      <c r="F625" s="10">
        <v>43763</v>
      </c>
      <c r="G625" s="26" t="s">
        <v>769</v>
      </c>
      <c r="H625" s="26" t="s">
        <v>24</v>
      </c>
      <c r="I625" s="26" t="s">
        <v>25</v>
      </c>
      <c r="J625" s="26" t="s">
        <v>26</v>
      </c>
      <c r="K625" s="26">
        <v>2019</v>
      </c>
      <c r="L625" s="26" t="s">
        <v>27</v>
      </c>
      <c r="M625" s="26" t="s">
        <v>28</v>
      </c>
      <c r="N625" s="26" t="s">
        <v>29</v>
      </c>
      <c r="O625" s="26" t="s">
        <v>864</v>
      </c>
      <c r="P625" s="26" t="s">
        <v>865</v>
      </c>
      <c r="Q625" s="29">
        <v>44680</v>
      </c>
      <c r="R625" s="26" t="s">
        <v>213</v>
      </c>
      <c r="S625" s="1">
        <v>684271</v>
      </c>
      <c r="T625" s="1" t="s">
        <v>866</v>
      </c>
      <c r="U625" s="1" t="str">
        <f>IF(COUNTIF('Dinçer Araçları - 40 Fiorino'!$A$2:$A$41,Table1[[#This Row],[Plaka]])&gt;0,"Dinçer 40","-")</f>
        <v>-</v>
      </c>
      <c r="V625" s="1" t="str">
        <f>IF(COUNTIF('Dinçer Araçları - 100 Fiorino'!$A$2:$A$101,Table1[[#This Row],[Plaka]])&gt;0,"Dinçer 100","-")</f>
        <v>-</v>
      </c>
      <c r="W625" s="5" t="str">
        <f>IF(COUNTIF(Table3[PLAKA],Table1[[#This Row],[Plaka]])&gt;0,"Dinçer Motosiklet","-")</f>
        <v>-</v>
      </c>
    </row>
    <row r="626" spans="1:23" x14ac:dyDescent="0.2">
      <c r="A626" s="21" t="s">
        <v>3847</v>
      </c>
      <c r="B626" s="26" t="s">
        <v>3819</v>
      </c>
      <c r="C626" s="26" t="s">
        <v>3741</v>
      </c>
      <c r="D626" s="26" t="s">
        <v>23</v>
      </c>
      <c r="E626" s="10">
        <v>43678</v>
      </c>
      <c r="F626" s="10">
        <v>43857</v>
      </c>
      <c r="G626" s="26" t="s">
        <v>3741</v>
      </c>
      <c r="H626" s="26" t="s">
        <v>24</v>
      </c>
      <c r="I626" s="26" t="s">
        <v>25</v>
      </c>
      <c r="J626" s="26" t="s">
        <v>26</v>
      </c>
      <c r="K626" s="26">
        <v>2019</v>
      </c>
      <c r="L626" s="26" t="s">
        <v>27</v>
      </c>
      <c r="M626" s="26" t="s">
        <v>28</v>
      </c>
      <c r="N626" s="26" t="s">
        <v>29</v>
      </c>
      <c r="O626" s="26" t="s">
        <v>3848</v>
      </c>
      <c r="P626" s="26" t="s">
        <v>3849</v>
      </c>
      <c r="Q626" s="29">
        <v>44680</v>
      </c>
      <c r="R626" s="26" t="s">
        <v>67</v>
      </c>
      <c r="S626" s="1">
        <v>551569</v>
      </c>
      <c r="T626" s="1" t="s">
        <v>3850</v>
      </c>
      <c r="U626" s="1" t="str">
        <f>IF(COUNTIF('Dinçer Araçları - 40 Fiorino'!$A$2:$A$41,Table1[[#This Row],[Plaka]])&gt;0,"Dinçer 40","-")</f>
        <v>-</v>
      </c>
      <c r="V626" s="1" t="str">
        <f>IF(COUNTIF('Dinçer Araçları - 100 Fiorino'!$A$2:$A$101,Table1[[#This Row],[Plaka]])&gt;0,"Dinçer 100","-")</f>
        <v>-</v>
      </c>
      <c r="W626" s="5" t="str">
        <f>IF(COUNTIF(Table3[PLAKA],Table1[[#This Row],[Plaka]])&gt;0,"Dinçer Motosiklet","-")</f>
        <v>-</v>
      </c>
    </row>
    <row r="627" spans="1:23" x14ac:dyDescent="0.2">
      <c r="A627" s="21" t="s">
        <v>867</v>
      </c>
      <c r="B627" s="26" t="s">
        <v>839</v>
      </c>
      <c r="C627" s="26" t="s">
        <v>769</v>
      </c>
      <c r="D627" s="26" t="s">
        <v>23</v>
      </c>
      <c r="E627" s="10">
        <v>43678</v>
      </c>
      <c r="F627" s="10">
        <v>43782</v>
      </c>
      <c r="G627" s="26" t="s">
        <v>769</v>
      </c>
      <c r="H627" s="26" t="s">
        <v>24</v>
      </c>
      <c r="I627" s="26" t="s">
        <v>25</v>
      </c>
      <c r="J627" s="26" t="s">
        <v>26</v>
      </c>
      <c r="K627" s="26">
        <v>2019</v>
      </c>
      <c r="L627" s="26" t="s">
        <v>27</v>
      </c>
      <c r="M627" s="26" t="s">
        <v>28</v>
      </c>
      <c r="N627" s="26" t="s">
        <v>29</v>
      </c>
      <c r="O627" s="26" t="s">
        <v>868</v>
      </c>
      <c r="P627" s="26" t="s">
        <v>869</v>
      </c>
      <c r="Q627" s="29">
        <v>44680</v>
      </c>
      <c r="R627" s="26" t="s">
        <v>213</v>
      </c>
      <c r="S627" s="1">
        <v>685209</v>
      </c>
      <c r="T627" s="1" t="s">
        <v>870</v>
      </c>
      <c r="U627" s="1" t="str">
        <f>IF(COUNTIF('Dinçer Araçları - 40 Fiorino'!$A$2:$A$41,Table1[[#This Row],[Plaka]])&gt;0,"Dinçer 40","-")</f>
        <v>-</v>
      </c>
      <c r="V627" s="1" t="str">
        <f>IF(COUNTIF('Dinçer Araçları - 100 Fiorino'!$A$2:$A$101,Table1[[#This Row],[Plaka]])&gt;0,"Dinçer 100","-")</f>
        <v>-</v>
      </c>
      <c r="W627" s="5" t="str">
        <f>IF(COUNTIF(Table3[PLAKA],Table1[[#This Row],[Plaka]])&gt;0,"Dinçer Motosiklet","-")</f>
        <v>-</v>
      </c>
    </row>
    <row r="628" spans="1:23" x14ac:dyDescent="0.2">
      <c r="A628" s="21" t="s">
        <v>2871</v>
      </c>
      <c r="B628" s="26" t="s">
        <v>2823</v>
      </c>
      <c r="C628" s="26" t="s">
        <v>2824</v>
      </c>
      <c r="D628" s="26" t="s">
        <v>23</v>
      </c>
      <c r="E628" s="10">
        <v>43678</v>
      </c>
      <c r="F628" s="10">
        <v>43826</v>
      </c>
      <c r="G628" s="26" t="s">
        <v>2824</v>
      </c>
      <c r="H628" s="26" t="s">
        <v>24</v>
      </c>
      <c r="I628" s="26" t="s">
        <v>25</v>
      </c>
      <c r="J628" s="26" t="s">
        <v>26</v>
      </c>
      <c r="K628" s="26">
        <v>2019</v>
      </c>
      <c r="L628" s="26" t="s">
        <v>27</v>
      </c>
      <c r="M628" s="26" t="s">
        <v>28</v>
      </c>
      <c r="N628" s="26" t="s">
        <v>29</v>
      </c>
      <c r="O628" s="26" t="s">
        <v>2872</v>
      </c>
      <c r="P628" s="26" t="s">
        <v>2873</v>
      </c>
      <c r="Q628" s="29">
        <v>44680</v>
      </c>
      <c r="R628" s="26" t="s">
        <v>32</v>
      </c>
      <c r="S628" s="1">
        <v>990476</v>
      </c>
      <c r="T628" s="1" t="s">
        <v>2874</v>
      </c>
      <c r="U628" s="1" t="str">
        <f>IF(COUNTIF('Dinçer Araçları - 40 Fiorino'!$A$2:$A$41,Table1[[#This Row],[Plaka]])&gt;0,"Dinçer 40","-")</f>
        <v>-</v>
      </c>
      <c r="V628" s="1" t="str">
        <f>IF(COUNTIF('Dinçer Araçları - 100 Fiorino'!$A$2:$A$101,Table1[[#This Row],[Plaka]])&gt;0,"Dinçer 100","-")</f>
        <v>-</v>
      </c>
      <c r="W628" s="5" t="str">
        <f>IF(COUNTIF(Table3[PLAKA],Table1[[#This Row],[Plaka]])&gt;0,"Dinçer Motosiklet","-")</f>
        <v>-</v>
      </c>
    </row>
    <row r="629" spans="1:23" x14ac:dyDescent="0.2">
      <c r="A629" s="21" t="s">
        <v>4266</v>
      </c>
      <c r="B629" s="26" t="s">
        <v>4222</v>
      </c>
      <c r="C629" s="26" t="s">
        <v>4223</v>
      </c>
      <c r="D629" s="26" t="s">
        <v>23</v>
      </c>
      <c r="E629" s="10">
        <v>43679</v>
      </c>
      <c r="F629" s="10">
        <v>43827</v>
      </c>
      <c r="G629" s="26" t="s">
        <v>4223</v>
      </c>
      <c r="H629" s="26" t="s">
        <v>24</v>
      </c>
      <c r="I629" s="26" t="s">
        <v>25</v>
      </c>
      <c r="J629" s="26" t="s">
        <v>26</v>
      </c>
      <c r="K629" s="26">
        <v>2019</v>
      </c>
      <c r="L629" s="26" t="s">
        <v>27</v>
      </c>
      <c r="M629" s="26" t="s">
        <v>28</v>
      </c>
      <c r="N629" s="26" t="s">
        <v>29</v>
      </c>
      <c r="O629" s="26" t="s">
        <v>4267</v>
      </c>
      <c r="P629" s="26" t="s">
        <v>4268</v>
      </c>
      <c r="Q629" s="29">
        <v>44686</v>
      </c>
      <c r="R629" s="26" t="s">
        <v>213</v>
      </c>
      <c r="S629" s="1">
        <v>688320</v>
      </c>
      <c r="T629" s="1" t="s">
        <v>4269</v>
      </c>
      <c r="U629" s="1" t="str">
        <f>IF(COUNTIF('Dinçer Araçları - 40 Fiorino'!$A$2:$A$41,Table1[[#This Row],[Plaka]])&gt;0,"Dinçer 40","-")</f>
        <v>-</v>
      </c>
      <c r="V629" s="1" t="str">
        <f>IF(COUNTIF('Dinçer Araçları - 100 Fiorino'!$A$2:$A$101,Table1[[#This Row],[Plaka]])&gt;0,"Dinçer 100","-")</f>
        <v>-</v>
      </c>
      <c r="W629" s="5" t="str">
        <f>IF(COUNTIF(Table3[PLAKA],Table1[[#This Row],[Plaka]])&gt;0,"Dinçer Motosiklet","-")</f>
        <v>-</v>
      </c>
    </row>
    <row r="630" spans="1:23" x14ac:dyDescent="0.2">
      <c r="A630" s="21" t="s">
        <v>2779</v>
      </c>
      <c r="B630" s="26" t="s">
        <v>2754</v>
      </c>
      <c r="C630" s="26" t="s">
        <v>2755</v>
      </c>
      <c r="D630" s="26" t="s">
        <v>23</v>
      </c>
      <c r="E630" s="10">
        <v>43679</v>
      </c>
      <c r="F630" s="10">
        <v>43826</v>
      </c>
      <c r="G630" s="26" t="s">
        <v>2755</v>
      </c>
      <c r="H630" s="26" t="s">
        <v>24</v>
      </c>
      <c r="I630" s="26" t="s">
        <v>25</v>
      </c>
      <c r="J630" s="26" t="s">
        <v>26</v>
      </c>
      <c r="K630" s="26">
        <v>2019</v>
      </c>
      <c r="L630" s="26" t="s">
        <v>27</v>
      </c>
      <c r="M630" s="26" t="s">
        <v>28</v>
      </c>
      <c r="N630" s="26" t="s">
        <v>29</v>
      </c>
      <c r="O630" s="26" t="s">
        <v>2780</v>
      </c>
      <c r="P630" s="26" t="s">
        <v>2781</v>
      </c>
      <c r="Q630" s="29">
        <v>44214</v>
      </c>
      <c r="R630" s="26" t="s">
        <v>112</v>
      </c>
      <c r="S630" s="1">
        <v>434595</v>
      </c>
      <c r="T630" s="1" t="s">
        <v>2782</v>
      </c>
      <c r="U630" s="1" t="str">
        <f>IF(COUNTIF('Dinçer Araçları - 40 Fiorino'!$A$2:$A$41,Table1[[#This Row],[Plaka]])&gt;0,"Dinçer 40","-")</f>
        <v>-</v>
      </c>
      <c r="V630" s="1" t="str">
        <f>IF(COUNTIF('Dinçer Araçları - 100 Fiorino'!$A$2:$A$101,Table1[[#This Row],[Plaka]])&gt;0,"Dinçer 100","-")</f>
        <v>-</v>
      </c>
      <c r="W630" s="5" t="str">
        <f>IF(COUNTIF(Table3[PLAKA],Table1[[#This Row],[Plaka]])&gt;0,"Dinçer Motosiklet","-")</f>
        <v>-</v>
      </c>
    </row>
    <row r="631" spans="1:23" x14ac:dyDescent="0.2">
      <c r="A631" s="21" t="s">
        <v>5275</v>
      </c>
      <c r="B631" s="26" t="s">
        <v>5246</v>
      </c>
      <c r="C631" s="26" t="s">
        <v>5199</v>
      </c>
      <c r="D631" s="26" t="s">
        <v>23</v>
      </c>
      <c r="E631" s="10">
        <v>43679</v>
      </c>
      <c r="F631" s="10">
        <v>43679</v>
      </c>
      <c r="G631" s="26" t="s">
        <v>40</v>
      </c>
      <c r="H631" s="26" t="s">
        <v>24</v>
      </c>
      <c r="I631" s="26" t="s">
        <v>25</v>
      </c>
      <c r="J631" s="26" t="s">
        <v>26</v>
      </c>
      <c r="K631" s="26">
        <v>2019</v>
      </c>
      <c r="L631" s="26" t="s">
        <v>27</v>
      </c>
      <c r="M631" s="26" t="s">
        <v>28</v>
      </c>
      <c r="N631" s="26" t="s">
        <v>29</v>
      </c>
      <c r="O631" s="26" t="s">
        <v>7798</v>
      </c>
      <c r="P631" s="26" t="s">
        <v>5276</v>
      </c>
      <c r="Q631" s="29">
        <v>44686</v>
      </c>
      <c r="R631" s="26" t="s">
        <v>228</v>
      </c>
      <c r="S631" s="1">
        <v>147193</v>
      </c>
      <c r="T631" s="1" t="s">
        <v>5277</v>
      </c>
      <c r="U631" s="1" t="str">
        <f>IF(COUNTIF('Dinçer Araçları - 40 Fiorino'!$A$2:$A$41,Table1[[#This Row],[Plaka]])&gt;0,"Dinçer 40","-")</f>
        <v>-</v>
      </c>
      <c r="V631" s="1" t="str">
        <f>IF(COUNTIF('Dinçer Araçları - 100 Fiorino'!$A$2:$A$101,Table1[[#This Row],[Plaka]])&gt;0,"Dinçer 100","-")</f>
        <v>-</v>
      </c>
      <c r="W631" s="5" t="str">
        <f>IF(COUNTIF(Table3[PLAKA],Table1[[#This Row],[Plaka]])&gt;0,"Dinçer Motosiklet","-")</f>
        <v>-</v>
      </c>
    </row>
    <row r="632" spans="1:23" x14ac:dyDescent="0.2">
      <c r="A632" s="21" t="s">
        <v>4955</v>
      </c>
      <c r="B632" s="26" t="s">
        <v>4917</v>
      </c>
      <c r="C632" s="26" t="s">
        <v>4849</v>
      </c>
      <c r="D632" s="26" t="s">
        <v>23</v>
      </c>
      <c r="E632" s="10">
        <v>43679</v>
      </c>
      <c r="F632" s="10">
        <v>43679</v>
      </c>
      <c r="G632" s="26" t="s">
        <v>40</v>
      </c>
      <c r="H632" s="26" t="s">
        <v>24</v>
      </c>
      <c r="I632" s="26" t="s">
        <v>25</v>
      </c>
      <c r="J632" s="26" t="s">
        <v>26</v>
      </c>
      <c r="K632" s="26">
        <v>2019</v>
      </c>
      <c r="L632" s="26" t="s">
        <v>27</v>
      </c>
      <c r="M632" s="26" t="s">
        <v>28</v>
      </c>
      <c r="N632" s="26" t="s">
        <v>29</v>
      </c>
      <c r="O632" s="26" t="s">
        <v>4956</v>
      </c>
      <c r="P632" s="26" t="s">
        <v>4957</v>
      </c>
      <c r="Q632" s="29">
        <v>44680</v>
      </c>
      <c r="R632" s="26" t="s">
        <v>228</v>
      </c>
      <c r="S632" s="1">
        <v>147192</v>
      </c>
      <c r="T632" s="1" t="s">
        <v>4958</v>
      </c>
      <c r="U632" s="1" t="str">
        <f>IF(COUNTIF('Dinçer Araçları - 40 Fiorino'!$A$2:$A$41,Table1[[#This Row],[Plaka]])&gt;0,"Dinçer 40","-")</f>
        <v>-</v>
      </c>
      <c r="V632" s="1" t="str">
        <f>IF(COUNTIF('Dinçer Araçları - 100 Fiorino'!$A$2:$A$101,Table1[[#This Row],[Plaka]])&gt;0,"Dinçer 100","-")</f>
        <v>-</v>
      </c>
      <c r="W632" s="5" t="str">
        <f>IF(COUNTIF(Table3[PLAKA],Table1[[#This Row],[Plaka]])&gt;0,"Dinçer Motosiklet","-")</f>
        <v>-</v>
      </c>
    </row>
    <row r="633" spans="1:23" x14ac:dyDescent="0.2">
      <c r="A633" s="21" t="s">
        <v>1005</v>
      </c>
      <c r="B633" s="26" t="s">
        <v>1001</v>
      </c>
      <c r="C633" s="26" t="s">
        <v>946</v>
      </c>
      <c r="D633" s="26" t="s">
        <v>23</v>
      </c>
      <c r="E633" s="10">
        <v>43679</v>
      </c>
      <c r="F633" s="10">
        <v>43782</v>
      </c>
      <c r="G633" s="26" t="s">
        <v>946</v>
      </c>
      <c r="H633" s="26" t="s">
        <v>24</v>
      </c>
      <c r="I633" s="26" t="s">
        <v>25</v>
      </c>
      <c r="J633" s="26" t="s">
        <v>26</v>
      </c>
      <c r="K633" s="26">
        <v>2019</v>
      </c>
      <c r="L633" s="26" t="s">
        <v>27</v>
      </c>
      <c r="M633" s="26" t="s">
        <v>28</v>
      </c>
      <c r="N633" s="26" t="s">
        <v>29</v>
      </c>
      <c r="O633" s="26" t="s">
        <v>1006</v>
      </c>
      <c r="P633" s="26" t="s">
        <v>1007</v>
      </c>
      <c r="Q633" s="29">
        <v>44774</v>
      </c>
      <c r="R633" s="26" t="s">
        <v>213</v>
      </c>
      <c r="S633" s="1">
        <v>685186</v>
      </c>
      <c r="T633" s="1" t="s">
        <v>1008</v>
      </c>
      <c r="U633" s="1" t="str">
        <f>IF(COUNTIF('Dinçer Araçları - 40 Fiorino'!$A$2:$A$41,Table1[[#This Row],[Plaka]])&gt;0,"Dinçer 40","-")</f>
        <v>-</v>
      </c>
      <c r="V633" s="1" t="str">
        <f>IF(COUNTIF('Dinçer Araçları - 100 Fiorino'!$A$2:$A$101,Table1[[#This Row],[Plaka]])&gt;0,"Dinçer 100","-")</f>
        <v>-</v>
      </c>
      <c r="W633" s="5" t="str">
        <f>IF(COUNTIF(Table3[PLAKA],Table1[[#This Row],[Plaka]])&gt;0,"Dinçer Motosiklet","-")</f>
        <v>-</v>
      </c>
    </row>
    <row r="634" spans="1:23" x14ac:dyDescent="0.2">
      <c r="A634" s="21" t="s">
        <v>1449</v>
      </c>
      <c r="B634" s="26" t="s">
        <v>1428</v>
      </c>
      <c r="C634" s="26" t="s">
        <v>1429</v>
      </c>
      <c r="D634" s="26" t="s">
        <v>23</v>
      </c>
      <c r="E634" s="10">
        <v>43679</v>
      </c>
      <c r="F634" s="10">
        <v>43826</v>
      </c>
      <c r="G634" s="26" t="s">
        <v>1429</v>
      </c>
      <c r="H634" s="26" t="s">
        <v>24</v>
      </c>
      <c r="I634" s="26" t="s">
        <v>25</v>
      </c>
      <c r="J634" s="26" t="s">
        <v>26</v>
      </c>
      <c r="K634" s="26">
        <v>2019</v>
      </c>
      <c r="L634" s="26" t="s">
        <v>27</v>
      </c>
      <c r="M634" s="26" t="s">
        <v>28</v>
      </c>
      <c r="N634" s="26" t="s">
        <v>29</v>
      </c>
      <c r="O634" s="26" t="s">
        <v>1450</v>
      </c>
      <c r="P634" s="26" t="s">
        <v>1451</v>
      </c>
      <c r="Q634" s="29">
        <v>44686</v>
      </c>
      <c r="R634" s="26" t="s">
        <v>32</v>
      </c>
      <c r="S634" s="1">
        <v>990385</v>
      </c>
      <c r="T634" s="1" t="s">
        <v>1452</v>
      </c>
      <c r="U634" s="1" t="str">
        <f>IF(COUNTIF('Dinçer Araçları - 40 Fiorino'!$A$2:$A$41,Table1[[#This Row],[Plaka]])&gt;0,"Dinçer 40","-")</f>
        <v>-</v>
      </c>
      <c r="V634" s="1" t="str">
        <f>IF(COUNTIF('Dinçer Araçları - 100 Fiorino'!$A$2:$A$101,Table1[[#This Row],[Plaka]])&gt;0,"Dinçer 100","-")</f>
        <v>-</v>
      </c>
      <c r="W634" s="5" t="str">
        <f>IF(COUNTIF(Table3[PLAKA],Table1[[#This Row],[Plaka]])&gt;0,"Dinçer Motosiklet","-")</f>
        <v>-</v>
      </c>
    </row>
    <row r="635" spans="1:23" x14ac:dyDescent="0.2">
      <c r="A635" s="21" t="s">
        <v>871</v>
      </c>
      <c r="B635" s="26" t="s">
        <v>839</v>
      </c>
      <c r="C635" s="26" t="s">
        <v>769</v>
      </c>
      <c r="D635" s="26" t="s">
        <v>23</v>
      </c>
      <c r="E635" s="10">
        <v>43679</v>
      </c>
      <c r="F635" s="10">
        <v>43763</v>
      </c>
      <c r="G635" s="26" t="s">
        <v>769</v>
      </c>
      <c r="H635" s="26" t="s">
        <v>24</v>
      </c>
      <c r="I635" s="26" t="s">
        <v>25</v>
      </c>
      <c r="J635" s="26" t="s">
        <v>26</v>
      </c>
      <c r="K635" s="26">
        <v>2019</v>
      </c>
      <c r="L635" s="26" t="s">
        <v>27</v>
      </c>
      <c r="M635" s="26" t="s">
        <v>28</v>
      </c>
      <c r="N635" s="26" t="s">
        <v>29</v>
      </c>
      <c r="O635" s="26" t="s">
        <v>872</v>
      </c>
      <c r="P635" s="26" t="s">
        <v>873</v>
      </c>
      <c r="Q635" s="29">
        <v>44680</v>
      </c>
      <c r="R635" s="26" t="s">
        <v>213</v>
      </c>
      <c r="S635" s="1">
        <v>684270</v>
      </c>
      <c r="T635" s="1" t="s">
        <v>874</v>
      </c>
      <c r="U635" s="1" t="str">
        <f>IF(COUNTIF('Dinçer Araçları - 40 Fiorino'!$A$2:$A$41,Table1[[#This Row],[Plaka]])&gt;0,"Dinçer 40","-")</f>
        <v>-</v>
      </c>
      <c r="V635" s="1" t="str">
        <f>IF(COUNTIF('Dinçer Araçları - 100 Fiorino'!$A$2:$A$101,Table1[[#This Row],[Plaka]])&gt;0,"Dinçer 100","-")</f>
        <v>-</v>
      </c>
      <c r="W635" s="5" t="str">
        <f>IF(COUNTIF(Table3[PLAKA],Table1[[#This Row],[Plaka]])&gt;0,"Dinçer Motosiklet","-")</f>
        <v>-</v>
      </c>
    </row>
    <row r="636" spans="1:23" x14ac:dyDescent="0.2">
      <c r="A636" s="21" t="s">
        <v>4487</v>
      </c>
      <c r="B636" s="26" t="s">
        <v>4482</v>
      </c>
      <c r="C636" s="26" t="s">
        <v>4483</v>
      </c>
      <c r="D636" s="26" t="s">
        <v>23</v>
      </c>
      <c r="E636" s="10">
        <v>43679</v>
      </c>
      <c r="F636" s="10">
        <v>43857</v>
      </c>
      <c r="G636" s="26" t="s">
        <v>4483</v>
      </c>
      <c r="H636" s="26" t="s">
        <v>24</v>
      </c>
      <c r="I636" s="26" t="s">
        <v>25</v>
      </c>
      <c r="J636" s="26" t="s">
        <v>26</v>
      </c>
      <c r="K636" s="26">
        <v>2019</v>
      </c>
      <c r="L636" s="26" t="s">
        <v>27</v>
      </c>
      <c r="M636" s="26" t="s">
        <v>28</v>
      </c>
      <c r="N636" s="26" t="s">
        <v>29</v>
      </c>
      <c r="O636" s="26" t="s">
        <v>4488</v>
      </c>
      <c r="P636" s="26" t="s">
        <v>4489</v>
      </c>
      <c r="Q636" s="29">
        <v>44680</v>
      </c>
      <c r="R636" s="26" t="s">
        <v>67</v>
      </c>
      <c r="S636" s="1">
        <v>551608</v>
      </c>
      <c r="T636" s="1" t="s">
        <v>4490</v>
      </c>
      <c r="U636" s="1" t="str">
        <f>IF(COUNTIF('Dinçer Araçları - 40 Fiorino'!$A$2:$A$41,Table1[[#This Row],[Plaka]])&gt;0,"Dinçer 40","-")</f>
        <v>-</v>
      </c>
      <c r="V636" s="1" t="str">
        <f>IF(COUNTIF('Dinçer Araçları - 100 Fiorino'!$A$2:$A$101,Table1[[#This Row],[Plaka]])&gt;0,"Dinçer 100","-")</f>
        <v>-</v>
      </c>
      <c r="W636" s="5" t="str">
        <f>IF(COUNTIF(Table3[PLAKA],Table1[[#This Row],[Plaka]])&gt;0,"Dinçer Motosiklet","-")</f>
        <v>-</v>
      </c>
    </row>
    <row r="637" spans="1:23" x14ac:dyDescent="0.2">
      <c r="A637" s="21" t="s">
        <v>3995</v>
      </c>
      <c r="B637" s="26" t="s">
        <v>3982</v>
      </c>
      <c r="C637" s="26" t="s">
        <v>3983</v>
      </c>
      <c r="D637" s="26" t="s">
        <v>23</v>
      </c>
      <c r="E637" s="10">
        <v>43679</v>
      </c>
      <c r="F637" s="10">
        <v>43857</v>
      </c>
      <c r="G637" s="26" t="s">
        <v>3983</v>
      </c>
      <c r="H637" s="26" t="s">
        <v>24</v>
      </c>
      <c r="I637" s="26" t="s">
        <v>25</v>
      </c>
      <c r="J637" s="26" t="s">
        <v>26</v>
      </c>
      <c r="K637" s="26">
        <v>2019</v>
      </c>
      <c r="L637" s="26" t="s">
        <v>27</v>
      </c>
      <c r="M637" s="26" t="s">
        <v>28</v>
      </c>
      <c r="N637" s="26" t="s">
        <v>29</v>
      </c>
      <c r="O637" s="26" t="s">
        <v>3996</v>
      </c>
      <c r="P637" s="26" t="s">
        <v>3997</v>
      </c>
      <c r="Q637" s="29">
        <v>44680</v>
      </c>
      <c r="R637" s="26" t="s">
        <v>67</v>
      </c>
      <c r="S637" s="1">
        <v>551532</v>
      </c>
      <c r="T637" s="1" t="s">
        <v>3998</v>
      </c>
      <c r="U637" s="1" t="str">
        <f>IF(COUNTIF('Dinçer Araçları - 40 Fiorino'!$A$2:$A$41,Table1[[#This Row],[Plaka]])&gt;0,"Dinçer 40","-")</f>
        <v>-</v>
      </c>
      <c r="V637" s="1" t="str">
        <f>IF(COUNTIF('Dinçer Araçları - 100 Fiorino'!$A$2:$A$101,Table1[[#This Row],[Plaka]])&gt;0,"Dinçer 100","-")</f>
        <v>-</v>
      </c>
      <c r="W637" s="5" t="str">
        <f>IF(COUNTIF(Table3[PLAKA],Table1[[#This Row],[Plaka]])&gt;0,"Dinçer Motosiklet","-")</f>
        <v>-</v>
      </c>
    </row>
    <row r="638" spans="1:23" x14ac:dyDescent="0.2">
      <c r="A638" s="21" t="s">
        <v>6724</v>
      </c>
      <c r="B638" s="26" t="s">
        <v>6698</v>
      </c>
      <c r="C638" s="26" t="s">
        <v>6699</v>
      </c>
      <c r="D638" s="26" t="s">
        <v>23</v>
      </c>
      <c r="E638" s="10">
        <v>43679</v>
      </c>
      <c r="F638" s="10">
        <v>43826</v>
      </c>
      <c r="G638" s="26" t="s">
        <v>6699</v>
      </c>
      <c r="H638" s="26" t="s">
        <v>24</v>
      </c>
      <c r="I638" s="26" t="s">
        <v>25</v>
      </c>
      <c r="J638" s="26" t="s">
        <v>26</v>
      </c>
      <c r="K638" s="26">
        <v>2019</v>
      </c>
      <c r="L638" s="26" t="s">
        <v>27</v>
      </c>
      <c r="M638" s="26" t="s">
        <v>28</v>
      </c>
      <c r="N638" s="26" t="s">
        <v>29</v>
      </c>
      <c r="O638" s="26" t="s">
        <v>6725</v>
      </c>
      <c r="P638" s="26" t="s">
        <v>6726</v>
      </c>
      <c r="Q638" s="29">
        <v>44680</v>
      </c>
      <c r="R638" s="26" t="s">
        <v>32</v>
      </c>
      <c r="S638" s="1">
        <v>990278</v>
      </c>
      <c r="T638" s="1" t="s">
        <v>6727</v>
      </c>
      <c r="U638" s="1" t="str">
        <f>IF(COUNTIF('Dinçer Araçları - 40 Fiorino'!$A$2:$A$41,Table1[[#This Row],[Plaka]])&gt;0,"Dinçer 40","-")</f>
        <v>-</v>
      </c>
      <c r="V638" s="1" t="str">
        <f>IF(COUNTIF('Dinçer Araçları - 100 Fiorino'!$A$2:$A$101,Table1[[#This Row],[Plaka]])&gt;0,"Dinçer 100","-")</f>
        <v>-</v>
      </c>
      <c r="W638" s="5" t="str">
        <f>IF(COUNTIF(Table3[PLAKA],Table1[[#This Row],[Plaka]])&gt;0,"Dinçer Motosiklet","-")</f>
        <v>-</v>
      </c>
    </row>
    <row r="639" spans="1:23" x14ac:dyDescent="0.2">
      <c r="A639" s="21" t="s">
        <v>5866</v>
      </c>
      <c r="B639" s="26" t="s">
        <v>5852</v>
      </c>
      <c r="C639" s="26" t="s">
        <v>5853</v>
      </c>
      <c r="D639" s="26" t="s">
        <v>23</v>
      </c>
      <c r="E639" s="10">
        <v>43679</v>
      </c>
      <c r="F639" s="10">
        <v>43782</v>
      </c>
      <c r="G639" s="26" t="s">
        <v>5853</v>
      </c>
      <c r="H639" s="26" t="s">
        <v>24</v>
      </c>
      <c r="I639" s="26" t="s">
        <v>25</v>
      </c>
      <c r="J639" s="26" t="s">
        <v>26</v>
      </c>
      <c r="K639" s="26">
        <v>2019</v>
      </c>
      <c r="L639" s="26" t="s">
        <v>27</v>
      </c>
      <c r="M639" s="26" t="s">
        <v>28</v>
      </c>
      <c r="N639" s="26" t="s">
        <v>29</v>
      </c>
      <c r="O639" s="26" t="s">
        <v>5867</v>
      </c>
      <c r="P639" s="26" t="s">
        <v>5868</v>
      </c>
      <c r="Q639" s="29">
        <v>44680</v>
      </c>
      <c r="R639" s="26" t="s">
        <v>213</v>
      </c>
      <c r="S639" s="1">
        <v>685187</v>
      </c>
      <c r="T639" s="1" t="s">
        <v>7900</v>
      </c>
      <c r="U639" s="1" t="str">
        <f>IF(COUNTIF('Dinçer Araçları - 40 Fiorino'!$A$2:$A$41,Table1[[#This Row],[Plaka]])&gt;0,"Dinçer 40","-")</f>
        <v>-</v>
      </c>
      <c r="V639" s="1" t="str">
        <f>IF(COUNTIF('Dinçer Araçları - 100 Fiorino'!$A$2:$A$101,Table1[[#This Row],[Plaka]])&gt;0,"Dinçer 100","-")</f>
        <v>-</v>
      </c>
      <c r="W639" s="5" t="str">
        <f>IF(COUNTIF(Table3[PLAKA],Table1[[#This Row],[Plaka]])&gt;0,"Dinçer Motosiklet","-")</f>
        <v>-</v>
      </c>
    </row>
    <row r="640" spans="1:23" x14ac:dyDescent="0.2">
      <c r="A640" s="21" t="s">
        <v>875</v>
      </c>
      <c r="B640" s="26" t="s">
        <v>839</v>
      </c>
      <c r="C640" s="26" t="s">
        <v>769</v>
      </c>
      <c r="D640" s="26" t="s">
        <v>23</v>
      </c>
      <c r="E640" s="10">
        <v>43679</v>
      </c>
      <c r="F640" s="10">
        <v>43763</v>
      </c>
      <c r="G640" s="26" t="s">
        <v>769</v>
      </c>
      <c r="H640" s="26" t="s">
        <v>24</v>
      </c>
      <c r="I640" s="26" t="s">
        <v>25</v>
      </c>
      <c r="J640" s="26" t="s">
        <v>26</v>
      </c>
      <c r="K640" s="26">
        <v>2019</v>
      </c>
      <c r="L640" s="26" t="s">
        <v>27</v>
      </c>
      <c r="M640" s="26" t="s">
        <v>28</v>
      </c>
      <c r="N640" s="26" t="s">
        <v>29</v>
      </c>
      <c r="O640" s="26" t="s">
        <v>876</v>
      </c>
      <c r="P640" s="26" t="s">
        <v>877</v>
      </c>
      <c r="Q640" s="29">
        <v>44680</v>
      </c>
      <c r="R640" s="26" t="s">
        <v>213</v>
      </c>
      <c r="S640" s="1">
        <v>684241</v>
      </c>
      <c r="T640" s="1" t="s">
        <v>878</v>
      </c>
      <c r="U640" s="1" t="str">
        <f>IF(COUNTIF('Dinçer Araçları - 40 Fiorino'!$A$2:$A$41,Table1[[#This Row],[Plaka]])&gt;0,"Dinçer 40","-")</f>
        <v>-</v>
      </c>
      <c r="V640" s="1" t="str">
        <f>IF(COUNTIF('Dinçer Araçları - 100 Fiorino'!$A$2:$A$101,Table1[[#This Row],[Plaka]])&gt;0,"Dinçer 100","-")</f>
        <v>-</v>
      </c>
      <c r="W640" s="5" t="str">
        <f>IF(COUNTIF(Table3[PLAKA],Table1[[#This Row],[Plaka]])&gt;0,"Dinçer Motosiklet","-")</f>
        <v>-</v>
      </c>
    </row>
    <row r="641" spans="1:23" x14ac:dyDescent="0.2">
      <c r="A641" s="21" t="s">
        <v>6275</v>
      </c>
      <c r="B641" s="26" t="s">
        <v>6246</v>
      </c>
      <c r="C641" s="26" t="s">
        <v>6247</v>
      </c>
      <c r="D641" s="26" t="s">
        <v>23</v>
      </c>
      <c r="E641" s="10">
        <v>43679</v>
      </c>
      <c r="F641" s="10">
        <v>43782</v>
      </c>
      <c r="G641" s="26" t="s">
        <v>6247</v>
      </c>
      <c r="H641" s="26" t="s">
        <v>24</v>
      </c>
      <c r="I641" s="26" t="s">
        <v>25</v>
      </c>
      <c r="J641" s="26" t="s">
        <v>26</v>
      </c>
      <c r="K641" s="26">
        <v>2019</v>
      </c>
      <c r="L641" s="26" t="s">
        <v>27</v>
      </c>
      <c r="M641" s="26" t="s">
        <v>28</v>
      </c>
      <c r="N641" s="26" t="s">
        <v>29</v>
      </c>
      <c r="O641" s="26" t="s">
        <v>6276</v>
      </c>
      <c r="P641" s="26" t="s">
        <v>6277</v>
      </c>
      <c r="Q641" s="29">
        <v>44680</v>
      </c>
      <c r="R641" s="26" t="s">
        <v>213</v>
      </c>
      <c r="S641" s="1">
        <v>685241</v>
      </c>
      <c r="T641" s="1" t="s">
        <v>6278</v>
      </c>
      <c r="U641" s="1" t="str">
        <f>IF(COUNTIF('Dinçer Araçları - 40 Fiorino'!$A$2:$A$41,Table1[[#This Row],[Plaka]])&gt;0,"Dinçer 40","-")</f>
        <v>-</v>
      </c>
      <c r="V641" s="1" t="str">
        <f>IF(COUNTIF('Dinçer Araçları - 100 Fiorino'!$A$2:$A$101,Table1[[#This Row],[Plaka]])&gt;0,"Dinçer 100","-")</f>
        <v>-</v>
      </c>
      <c r="W641" s="5" t="str">
        <f>IF(COUNTIF(Table3[PLAKA],Table1[[#This Row],[Plaka]])&gt;0,"Dinçer Motosiklet","-")</f>
        <v>-</v>
      </c>
    </row>
    <row r="642" spans="1:23" x14ac:dyDescent="0.2">
      <c r="A642" s="21" t="s">
        <v>962</v>
      </c>
      <c r="B642" s="26" t="s">
        <v>945</v>
      </c>
      <c r="C642" s="26" t="s">
        <v>946</v>
      </c>
      <c r="D642" s="26" t="s">
        <v>23</v>
      </c>
      <c r="E642" s="10">
        <v>43679</v>
      </c>
      <c r="F642" s="10">
        <v>43782</v>
      </c>
      <c r="G642" s="26" t="s">
        <v>946</v>
      </c>
      <c r="H642" s="26" t="s">
        <v>24</v>
      </c>
      <c r="I642" s="26" t="s">
        <v>25</v>
      </c>
      <c r="J642" s="26" t="s">
        <v>26</v>
      </c>
      <c r="K642" s="26">
        <v>2019</v>
      </c>
      <c r="L642" s="26" t="s">
        <v>27</v>
      </c>
      <c r="M642" s="26" t="s">
        <v>28</v>
      </c>
      <c r="N642" s="26" t="s">
        <v>29</v>
      </c>
      <c r="O642" s="26" t="s">
        <v>963</v>
      </c>
      <c r="P642" s="26" t="s">
        <v>964</v>
      </c>
      <c r="Q642" s="29">
        <v>44680</v>
      </c>
      <c r="R642" s="26" t="s">
        <v>213</v>
      </c>
      <c r="S642" s="1">
        <v>685185</v>
      </c>
      <c r="T642" s="1" t="s">
        <v>965</v>
      </c>
      <c r="U642" s="1" t="str">
        <f>IF(COUNTIF('Dinçer Araçları - 40 Fiorino'!$A$2:$A$41,Table1[[#This Row],[Plaka]])&gt;0,"Dinçer 40","-")</f>
        <v>-</v>
      </c>
      <c r="V642" s="1" t="str">
        <f>IF(COUNTIF('Dinçer Araçları - 100 Fiorino'!$A$2:$A$101,Table1[[#This Row],[Plaka]])&gt;0,"Dinçer 100","-")</f>
        <v>-</v>
      </c>
      <c r="W642" s="5" t="str">
        <f>IF(COUNTIF(Table3[PLAKA],Table1[[#This Row],[Plaka]])&gt;0,"Dinçer Motosiklet","-")</f>
        <v>-</v>
      </c>
    </row>
    <row r="643" spans="1:23" x14ac:dyDescent="0.2">
      <c r="A643" s="21" t="s">
        <v>502</v>
      </c>
      <c r="B643" s="26" t="s">
        <v>460</v>
      </c>
      <c r="C643" s="26" t="s">
        <v>461</v>
      </c>
      <c r="D643" s="26" t="s">
        <v>23</v>
      </c>
      <c r="E643" s="10">
        <v>43679</v>
      </c>
      <c r="F643" s="10">
        <v>43679</v>
      </c>
      <c r="G643" s="26" t="s">
        <v>40</v>
      </c>
      <c r="H643" s="26" t="s">
        <v>24</v>
      </c>
      <c r="I643" s="26" t="s">
        <v>25</v>
      </c>
      <c r="J643" s="26" t="s">
        <v>26</v>
      </c>
      <c r="K643" s="26">
        <v>2019</v>
      </c>
      <c r="L643" s="26" t="s">
        <v>27</v>
      </c>
      <c r="M643" s="26" t="s">
        <v>28</v>
      </c>
      <c r="N643" s="26" t="s">
        <v>29</v>
      </c>
      <c r="O643" s="26" t="s">
        <v>503</v>
      </c>
      <c r="P643" s="26" t="s">
        <v>504</v>
      </c>
      <c r="Q643" s="29">
        <v>44680</v>
      </c>
      <c r="R643" s="26" t="s">
        <v>228</v>
      </c>
      <c r="S643" s="1">
        <v>147211</v>
      </c>
      <c r="T643" s="1" t="s">
        <v>505</v>
      </c>
      <c r="U643" s="1" t="str">
        <f>IF(COUNTIF('Dinçer Araçları - 40 Fiorino'!$A$2:$A$41,Table1[[#This Row],[Plaka]])&gt;0,"Dinçer 40","-")</f>
        <v>-</v>
      </c>
      <c r="V643" s="1" t="str">
        <f>IF(COUNTIF('Dinçer Araçları - 100 Fiorino'!$A$2:$A$101,Table1[[#This Row],[Plaka]])&gt;0,"Dinçer 100","-")</f>
        <v>-</v>
      </c>
      <c r="W643" s="5" t="str">
        <f>IF(COUNTIF(Table3[PLAKA],Table1[[#This Row],[Plaka]])&gt;0,"Dinçer Motosiklet","-")</f>
        <v>-</v>
      </c>
    </row>
    <row r="644" spans="1:23" x14ac:dyDescent="0.2">
      <c r="A644" s="21" t="s">
        <v>2875</v>
      </c>
      <c r="B644" s="26" t="s">
        <v>2823</v>
      </c>
      <c r="C644" s="26" t="s">
        <v>2824</v>
      </c>
      <c r="D644" s="26" t="s">
        <v>23</v>
      </c>
      <c r="E644" s="10">
        <v>43679</v>
      </c>
      <c r="F644" s="10">
        <v>43826</v>
      </c>
      <c r="G644" s="26" t="s">
        <v>2824</v>
      </c>
      <c r="H644" s="26" t="s">
        <v>24</v>
      </c>
      <c r="I644" s="26" t="s">
        <v>25</v>
      </c>
      <c r="J644" s="26" t="s">
        <v>26</v>
      </c>
      <c r="K644" s="26">
        <v>2019</v>
      </c>
      <c r="L644" s="26" t="s">
        <v>27</v>
      </c>
      <c r="M644" s="26" t="s">
        <v>28</v>
      </c>
      <c r="N644" s="26" t="s">
        <v>29</v>
      </c>
      <c r="O644" s="26" t="s">
        <v>2876</v>
      </c>
      <c r="P644" s="26" t="s">
        <v>2877</v>
      </c>
      <c r="Q644" s="29">
        <v>44680</v>
      </c>
      <c r="R644" s="26" t="s">
        <v>32</v>
      </c>
      <c r="S644" s="1">
        <v>990294</v>
      </c>
      <c r="T644" s="1" t="s">
        <v>2878</v>
      </c>
      <c r="U644" s="1" t="str">
        <f>IF(COUNTIF('Dinçer Araçları - 40 Fiorino'!$A$2:$A$41,Table1[[#This Row],[Plaka]])&gt;0,"Dinçer 40","-")</f>
        <v>-</v>
      </c>
      <c r="V644" s="1" t="str">
        <f>IF(COUNTIF('Dinçer Araçları - 100 Fiorino'!$A$2:$A$101,Table1[[#This Row],[Plaka]])&gt;0,"Dinçer 100","-")</f>
        <v>-</v>
      </c>
      <c r="W644" s="5" t="str">
        <f>IF(COUNTIF(Table3[PLAKA],Table1[[#This Row],[Plaka]])&gt;0,"Dinçer Motosiklet","-")</f>
        <v>-</v>
      </c>
    </row>
    <row r="645" spans="1:23" x14ac:dyDescent="0.2">
      <c r="A645" s="21" t="s">
        <v>1219</v>
      </c>
      <c r="B645" s="26" t="s">
        <v>1188</v>
      </c>
      <c r="C645" s="26" t="s">
        <v>1155</v>
      </c>
      <c r="D645" s="26" t="s">
        <v>23</v>
      </c>
      <c r="E645" s="10">
        <v>43679</v>
      </c>
      <c r="F645" s="10">
        <v>43782</v>
      </c>
      <c r="G645" s="26" t="s">
        <v>1155</v>
      </c>
      <c r="H645" s="26" t="s">
        <v>24</v>
      </c>
      <c r="I645" s="26" t="s">
        <v>25</v>
      </c>
      <c r="J645" s="26" t="s">
        <v>26</v>
      </c>
      <c r="K645" s="26">
        <v>2019</v>
      </c>
      <c r="L645" s="26" t="s">
        <v>27</v>
      </c>
      <c r="M645" s="26" t="s">
        <v>28</v>
      </c>
      <c r="N645" s="26" t="s">
        <v>29</v>
      </c>
      <c r="O645" s="26" t="s">
        <v>1220</v>
      </c>
      <c r="P645" s="26" t="s">
        <v>1221</v>
      </c>
      <c r="Q645" s="29">
        <v>44680</v>
      </c>
      <c r="R645" s="26" t="s">
        <v>213</v>
      </c>
      <c r="S645" s="1">
        <v>685246</v>
      </c>
      <c r="T645" s="1" t="s">
        <v>1222</v>
      </c>
      <c r="U645" s="1" t="str">
        <f>IF(COUNTIF('Dinçer Araçları - 40 Fiorino'!$A$2:$A$41,Table1[[#This Row],[Plaka]])&gt;0,"Dinçer 40","-")</f>
        <v>-</v>
      </c>
      <c r="V645" s="1" t="str">
        <f>IF(COUNTIF('Dinçer Araçları - 100 Fiorino'!$A$2:$A$101,Table1[[#This Row],[Plaka]])&gt;0,"Dinçer 100","-")</f>
        <v>-</v>
      </c>
      <c r="W645" s="5" t="str">
        <f>IF(COUNTIF(Table3[PLAKA],Table1[[#This Row],[Plaka]])&gt;0,"Dinçer Motosiklet","-")</f>
        <v>-</v>
      </c>
    </row>
    <row r="646" spans="1:23" x14ac:dyDescent="0.2">
      <c r="A646" s="21" t="s">
        <v>6468</v>
      </c>
      <c r="B646" s="26" t="s">
        <v>6427</v>
      </c>
      <c r="C646" s="26" t="s">
        <v>6428</v>
      </c>
      <c r="D646" s="26" t="s">
        <v>23</v>
      </c>
      <c r="E646" s="10">
        <v>43679</v>
      </c>
      <c r="F646" s="10">
        <v>43827</v>
      </c>
      <c r="G646" s="26" t="s">
        <v>6428</v>
      </c>
      <c r="H646" s="26" t="s">
        <v>24</v>
      </c>
      <c r="I646" s="26" t="s">
        <v>25</v>
      </c>
      <c r="J646" s="26" t="s">
        <v>26</v>
      </c>
      <c r="K646" s="26">
        <v>2019</v>
      </c>
      <c r="L646" s="26" t="s">
        <v>27</v>
      </c>
      <c r="M646" s="26" t="s">
        <v>28</v>
      </c>
      <c r="N646" s="26" t="s">
        <v>29</v>
      </c>
      <c r="O646" s="26" t="s">
        <v>6469</v>
      </c>
      <c r="P646" s="26" t="s">
        <v>6470</v>
      </c>
      <c r="Q646" s="29">
        <v>44680</v>
      </c>
      <c r="R646" s="26" t="s">
        <v>213</v>
      </c>
      <c r="S646" s="1">
        <v>688086</v>
      </c>
      <c r="T646" s="1" t="s">
        <v>6471</v>
      </c>
      <c r="U646" s="1" t="str">
        <f>IF(COUNTIF('Dinçer Araçları - 40 Fiorino'!$A$2:$A$41,Table1[[#This Row],[Plaka]])&gt;0,"Dinçer 40","-")</f>
        <v>-</v>
      </c>
      <c r="V646" s="1" t="str">
        <f>IF(COUNTIF('Dinçer Araçları - 100 Fiorino'!$A$2:$A$101,Table1[[#This Row],[Plaka]])&gt;0,"Dinçer 100","-")</f>
        <v>-</v>
      </c>
      <c r="W646" s="5" t="str">
        <f>IF(COUNTIF(Table3[PLAKA],Table1[[#This Row],[Plaka]])&gt;0,"Dinçer Motosiklet","-")</f>
        <v>-</v>
      </c>
    </row>
    <row r="647" spans="1:23" x14ac:dyDescent="0.2">
      <c r="A647" s="21" t="s">
        <v>3945</v>
      </c>
      <c r="B647" s="26" t="s">
        <v>3930</v>
      </c>
      <c r="C647" s="26" t="s">
        <v>104</v>
      </c>
      <c r="D647" s="26" t="s">
        <v>23</v>
      </c>
      <c r="E647" s="10">
        <v>43679</v>
      </c>
      <c r="F647" s="10">
        <v>43782</v>
      </c>
      <c r="G647" s="26" t="s">
        <v>104</v>
      </c>
      <c r="H647" s="26" t="s">
        <v>24</v>
      </c>
      <c r="I647" s="26" t="s">
        <v>25</v>
      </c>
      <c r="J647" s="26" t="s">
        <v>26</v>
      </c>
      <c r="K647" s="26">
        <v>2019</v>
      </c>
      <c r="L647" s="26" t="s">
        <v>27</v>
      </c>
      <c r="M647" s="26" t="s">
        <v>28</v>
      </c>
      <c r="N647" s="26" t="s">
        <v>29</v>
      </c>
      <c r="O647" s="26" t="s">
        <v>3946</v>
      </c>
      <c r="P647" s="26" t="s">
        <v>3947</v>
      </c>
      <c r="Q647" s="29">
        <v>44686</v>
      </c>
      <c r="R647" s="26" t="s">
        <v>213</v>
      </c>
      <c r="S647" s="1">
        <v>685232</v>
      </c>
      <c r="T647" s="1" t="s">
        <v>3948</v>
      </c>
      <c r="U647" s="1" t="str">
        <f>IF(COUNTIF('Dinçer Araçları - 40 Fiorino'!$A$2:$A$41,Table1[[#This Row],[Plaka]])&gt;0,"Dinçer 40","-")</f>
        <v>-</v>
      </c>
      <c r="V647" s="1" t="str">
        <f>IF(COUNTIF('Dinçer Araçları - 100 Fiorino'!$A$2:$A$101,Table1[[#This Row],[Plaka]])&gt;0,"Dinçer 100","-")</f>
        <v>-</v>
      </c>
      <c r="W647" s="5" t="str">
        <f>IF(COUNTIF(Table3[PLAKA],Table1[[#This Row],[Plaka]])&gt;0,"Dinçer Motosiklet","-")</f>
        <v>-</v>
      </c>
    </row>
    <row r="648" spans="1:23" x14ac:dyDescent="0.2">
      <c r="A648" s="21" t="s">
        <v>6094</v>
      </c>
      <c r="B648" s="26" t="s">
        <v>6064</v>
      </c>
      <c r="C648" s="26" t="s">
        <v>5992</v>
      </c>
      <c r="D648" s="26" t="s">
        <v>23</v>
      </c>
      <c r="E648" s="10">
        <v>43679</v>
      </c>
      <c r="F648" s="10">
        <v>43826</v>
      </c>
      <c r="G648" s="26" t="s">
        <v>5992</v>
      </c>
      <c r="H648" s="26" t="s">
        <v>24</v>
      </c>
      <c r="I648" s="26" t="s">
        <v>25</v>
      </c>
      <c r="J648" s="26" t="s">
        <v>26</v>
      </c>
      <c r="K648" s="26">
        <v>2019</v>
      </c>
      <c r="L648" s="26" t="s">
        <v>27</v>
      </c>
      <c r="M648" s="26" t="s">
        <v>28</v>
      </c>
      <c r="N648" s="26" t="s">
        <v>29</v>
      </c>
      <c r="O648" s="26" t="s">
        <v>6095</v>
      </c>
      <c r="P648" s="26" t="s">
        <v>6096</v>
      </c>
      <c r="Q648" s="29">
        <v>44686</v>
      </c>
      <c r="R648" s="26" t="s">
        <v>32</v>
      </c>
      <c r="S648" s="1">
        <v>99045</v>
      </c>
      <c r="T648" s="1" t="s">
        <v>7901</v>
      </c>
      <c r="U648" s="1" t="str">
        <f>IF(COUNTIF('Dinçer Araçları - 40 Fiorino'!$A$2:$A$41,Table1[[#This Row],[Plaka]])&gt;0,"Dinçer 40","-")</f>
        <v>-</v>
      </c>
      <c r="V648" s="1" t="str">
        <f>IF(COUNTIF('Dinçer Araçları - 100 Fiorino'!$A$2:$A$101,Table1[[#This Row],[Plaka]])&gt;0,"Dinçer 100","-")</f>
        <v>-</v>
      </c>
      <c r="W648" s="5" t="str">
        <f>IF(COUNTIF(Table3[PLAKA],Table1[[#This Row],[Plaka]])&gt;0,"Dinçer Motosiklet","-")</f>
        <v>-</v>
      </c>
    </row>
    <row r="649" spans="1:23" x14ac:dyDescent="0.2">
      <c r="A649" s="21" t="s">
        <v>809</v>
      </c>
      <c r="B649" s="26" t="s">
        <v>768</v>
      </c>
      <c r="C649" s="26" t="s">
        <v>769</v>
      </c>
      <c r="D649" s="26" t="s">
        <v>23</v>
      </c>
      <c r="E649" s="10">
        <v>43679</v>
      </c>
      <c r="F649" s="10">
        <v>43782</v>
      </c>
      <c r="G649" s="26" t="s">
        <v>769</v>
      </c>
      <c r="H649" s="26" t="s">
        <v>24</v>
      </c>
      <c r="I649" s="26" t="s">
        <v>25</v>
      </c>
      <c r="J649" s="26" t="s">
        <v>26</v>
      </c>
      <c r="K649" s="26">
        <v>2019</v>
      </c>
      <c r="L649" s="26" t="s">
        <v>27</v>
      </c>
      <c r="M649" s="26" t="s">
        <v>28</v>
      </c>
      <c r="N649" s="26" t="s">
        <v>29</v>
      </c>
      <c r="O649" s="26" t="s">
        <v>810</v>
      </c>
      <c r="P649" s="26" t="s">
        <v>811</v>
      </c>
      <c r="Q649" s="29">
        <v>44697</v>
      </c>
      <c r="R649" s="26" t="s">
        <v>213</v>
      </c>
      <c r="S649" s="1">
        <v>685205</v>
      </c>
      <c r="T649" s="1" t="s">
        <v>812</v>
      </c>
      <c r="U649" s="1" t="str">
        <f>IF(COUNTIF('Dinçer Araçları - 40 Fiorino'!$A$2:$A$41,Table1[[#This Row],[Plaka]])&gt;0,"Dinçer 40","-")</f>
        <v>-</v>
      </c>
      <c r="V649" s="1" t="str">
        <f>IF(COUNTIF('Dinçer Araçları - 100 Fiorino'!$A$2:$A$101,Table1[[#This Row],[Plaka]])&gt;0,"Dinçer 100","-")</f>
        <v>-</v>
      </c>
      <c r="W649" s="5" t="str">
        <f>IF(COUNTIF(Table3[PLAKA],Table1[[#This Row],[Plaka]])&gt;0,"Dinçer Motosiklet","-")</f>
        <v>-</v>
      </c>
    </row>
    <row r="650" spans="1:23" x14ac:dyDescent="0.2">
      <c r="A650" s="21" t="s">
        <v>292</v>
      </c>
      <c r="B650" s="26" t="s">
        <v>263</v>
      </c>
      <c r="C650" s="26" t="s">
        <v>264</v>
      </c>
      <c r="D650" s="26" t="s">
        <v>23</v>
      </c>
      <c r="E650" s="10">
        <v>43679</v>
      </c>
      <c r="F650" s="10">
        <v>43826</v>
      </c>
      <c r="G650" s="26" t="s">
        <v>264</v>
      </c>
      <c r="H650" s="26" t="s">
        <v>24</v>
      </c>
      <c r="I650" s="26" t="s">
        <v>25</v>
      </c>
      <c r="J650" s="26" t="s">
        <v>26</v>
      </c>
      <c r="K650" s="26">
        <v>2019</v>
      </c>
      <c r="L650" s="26" t="s">
        <v>27</v>
      </c>
      <c r="M650" s="26" t="s">
        <v>28</v>
      </c>
      <c r="N650" s="26" t="s">
        <v>29</v>
      </c>
      <c r="O650" s="26" t="s">
        <v>293</v>
      </c>
      <c r="P650" s="26" t="s">
        <v>294</v>
      </c>
      <c r="Q650" s="29">
        <v>44697</v>
      </c>
      <c r="R650" s="26" t="s">
        <v>32</v>
      </c>
      <c r="S650" s="1">
        <v>990394</v>
      </c>
      <c r="T650" s="1" t="s">
        <v>295</v>
      </c>
      <c r="U650" s="1" t="str">
        <f>IF(COUNTIF('Dinçer Araçları - 40 Fiorino'!$A$2:$A$41,Table1[[#This Row],[Plaka]])&gt;0,"Dinçer 40","-")</f>
        <v>-</v>
      </c>
      <c r="V650" s="1" t="str">
        <f>IF(COUNTIF('Dinçer Araçları - 100 Fiorino'!$A$2:$A$101,Table1[[#This Row],[Plaka]])&gt;0,"Dinçer 100","-")</f>
        <v>-</v>
      </c>
      <c r="W650" s="5" t="str">
        <f>IF(COUNTIF(Table3[PLAKA],Table1[[#This Row],[Plaka]])&gt;0,"Dinçer Motosiklet","-")</f>
        <v>-</v>
      </c>
    </row>
    <row r="651" spans="1:23" x14ac:dyDescent="0.2">
      <c r="A651" s="21" t="s">
        <v>1517</v>
      </c>
      <c r="B651" s="26" t="s">
        <v>1489</v>
      </c>
      <c r="C651" s="26" t="s">
        <v>1490</v>
      </c>
      <c r="D651" s="26" t="s">
        <v>23</v>
      </c>
      <c r="E651" s="10">
        <v>43679</v>
      </c>
      <c r="F651" s="10">
        <v>43826</v>
      </c>
      <c r="G651" s="26" t="s">
        <v>1490</v>
      </c>
      <c r="H651" s="26" t="s">
        <v>24</v>
      </c>
      <c r="I651" s="26" t="s">
        <v>25</v>
      </c>
      <c r="J651" s="26" t="s">
        <v>26</v>
      </c>
      <c r="K651" s="26">
        <v>2019</v>
      </c>
      <c r="L651" s="26" t="s">
        <v>27</v>
      </c>
      <c r="M651" s="26" t="s">
        <v>28</v>
      </c>
      <c r="N651" s="26" t="s">
        <v>29</v>
      </c>
      <c r="O651" s="26" t="s">
        <v>1518</v>
      </c>
      <c r="P651" s="26" t="s">
        <v>7799</v>
      </c>
      <c r="Q651" s="29">
        <v>44697</v>
      </c>
      <c r="R651" s="26" t="s">
        <v>32</v>
      </c>
      <c r="S651" s="1">
        <v>99027</v>
      </c>
      <c r="T651" s="1" t="s">
        <v>1519</v>
      </c>
      <c r="U651" s="1" t="str">
        <f>IF(COUNTIF('Dinçer Araçları - 40 Fiorino'!$A$2:$A$41,Table1[[#This Row],[Plaka]])&gt;0,"Dinçer 40","-")</f>
        <v>-</v>
      </c>
      <c r="V651" s="1" t="str">
        <f>IF(COUNTIF('Dinçer Araçları - 100 Fiorino'!$A$2:$A$101,Table1[[#This Row],[Plaka]])&gt;0,"Dinçer 100","-")</f>
        <v>-</v>
      </c>
      <c r="W651" s="5" t="str">
        <f>IF(COUNTIF(Table3[PLAKA],Table1[[#This Row],[Plaka]])&gt;0,"Dinçer Motosiklet","-")</f>
        <v>-</v>
      </c>
    </row>
    <row r="652" spans="1:23" x14ac:dyDescent="0.2">
      <c r="A652" s="21" t="s">
        <v>369</v>
      </c>
      <c r="B652" s="26" t="s">
        <v>320</v>
      </c>
      <c r="C652" s="26" t="s">
        <v>321</v>
      </c>
      <c r="D652" s="26" t="s">
        <v>23</v>
      </c>
      <c r="E652" s="10">
        <v>43679</v>
      </c>
      <c r="F652" s="10">
        <v>43826</v>
      </c>
      <c r="G652" s="26" t="s">
        <v>321</v>
      </c>
      <c r="H652" s="26" t="s">
        <v>24</v>
      </c>
      <c r="I652" s="26" t="s">
        <v>25</v>
      </c>
      <c r="J652" s="26" t="s">
        <v>26</v>
      </c>
      <c r="K652" s="26">
        <v>2019</v>
      </c>
      <c r="L652" s="26" t="s">
        <v>27</v>
      </c>
      <c r="M652" s="26" t="s">
        <v>28</v>
      </c>
      <c r="N652" s="26" t="s">
        <v>29</v>
      </c>
      <c r="O652" s="26" t="s">
        <v>370</v>
      </c>
      <c r="P652" s="26" t="s">
        <v>371</v>
      </c>
      <c r="Q652" s="29">
        <v>44697</v>
      </c>
      <c r="R652" s="26" t="s">
        <v>32</v>
      </c>
      <c r="S652" s="1">
        <v>990432</v>
      </c>
      <c r="T652" s="1" t="s">
        <v>372</v>
      </c>
      <c r="U652" s="1" t="str">
        <f>IF(COUNTIF('Dinçer Araçları - 40 Fiorino'!$A$2:$A$41,Table1[[#This Row],[Plaka]])&gt;0,"Dinçer 40","-")</f>
        <v>-</v>
      </c>
      <c r="V652" s="1" t="str">
        <f>IF(COUNTIF('Dinçer Araçları - 100 Fiorino'!$A$2:$A$101,Table1[[#This Row],[Plaka]])&gt;0,"Dinçer 100","-")</f>
        <v>-</v>
      </c>
      <c r="W652" s="5" t="str">
        <f>IF(COUNTIF(Table3[PLAKA],Table1[[#This Row],[Plaka]])&gt;0,"Dinçer Motosiklet","-")</f>
        <v>-</v>
      </c>
    </row>
    <row r="653" spans="1:23" x14ac:dyDescent="0.2">
      <c r="A653" s="21" t="s">
        <v>4270</v>
      </c>
      <c r="B653" s="26" t="s">
        <v>4222</v>
      </c>
      <c r="C653" s="26" t="s">
        <v>4223</v>
      </c>
      <c r="D653" s="26" t="s">
        <v>23</v>
      </c>
      <c r="E653" s="10">
        <v>43679</v>
      </c>
      <c r="F653" s="10">
        <v>43827</v>
      </c>
      <c r="G653" s="26" t="s">
        <v>4223</v>
      </c>
      <c r="H653" s="26" t="s">
        <v>24</v>
      </c>
      <c r="I653" s="26" t="s">
        <v>25</v>
      </c>
      <c r="J653" s="26" t="s">
        <v>26</v>
      </c>
      <c r="K653" s="26">
        <v>2019</v>
      </c>
      <c r="L653" s="26" t="s">
        <v>27</v>
      </c>
      <c r="M653" s="26" t="s">
        <v>28</v>
      </c>
      <c r="N653" s="26" t="s">
        <v>29</v>
      </c>
      <c r="O653" s="26" t="s">
        <v>4271</v>
      </c>
      <c r="P653" s="26" t="s">
        <v>4272</v>
      </c>
      <c r="Q653" s="29">
        <v>44697</v>
      </c>
      <c r="R653" s="26" t="s">
        <v>213</v>
      </c>
      <c r="S653" s="1">
        <v>688324</v>
      </c>
      <c r="T653" s="1" t="s">
        <v>4273</v>
      </c>
      <c r="U653" s="1" t="str">
        <f>IF(COUNTIF('Dinçer Araçları - 40 Fiorino'!$A$2:$A$41,Table1[[#This Row],[Plaka]])&gt;0,"Dinçer 40","-")</f>
        <v>-</v>
      </c>
      <c r="V653" s="1" t="str">
        <f>IF(COUNTIF('Dinçer Araçları - 100 Fiorino'!$A$2:$A$101,Table1[[#This Row],[Plaka]])&gt;0,"Dinçer 100","-")</f>
        <v>-</v>
      </c>
      <c r="W653" s="5" t="str">
        <f>IF(COUNTIF(Table3[PLAKA],Table1[[#This Row],[Plaka]])&gt;0,"Dinçer Motosiklet","-")</f>
        <v>-</v>
      </c>
    </row>
    <row r="654" spans="1:23" x14ac:dyDescent="0.2">
      <c r="A654" s="21" t="s">
        <v>5056</v>
      </c>
      <c r="B654" s="26" t="s">
        <v>5017</v>
      </c>
      <c r="C654" s="26" t="s">
        <v>4968</v>
      </c>
      <c r="D654" s="26" t="s">
        <v>23</v>
      </c>
      <c r="E654" s="10">
        <v>43679</v>
      </c>
      <c r="F654" s="10">
        <v>43763</v>
      </c>
      <c r="G654" s="26" t="s">
        <v>4968</v>
      </c>
      <c r="H654" s="26" t="s">
        <v>24</v>
      </c>
      <c r="I654" s="26" t="s">
        <v>25</v>
      </c>
      <c r="J654" s="26" t="s">
        <v>26</v>
      </c>
      <c r="K654" s="26">
        <v>2019</v>
      </c>
      <c r="L654" s="26" t="s">
        <v>27</v>
      </c>
      <c r="M654" s="26" t="s">
        <v>28</v>
      </c>
      <c r="N654" s="26" t="s">
        <v>29</v>
      </c>
      <c r="O654" s="26" t="s">
        <v>5057</v>
      </c>
      <c r="P654" s="26" t="s">
        <v>5058</v>
      </c>
      <c r="Q654" s="29">
        <v>44680</v>
      </c>
      <c r="R654" s="26" t="s">
        <v>213</v>
      </c>
      <c r="S654" s="1">
        <v>684283</v>
      </c>
      <c r="T654" s="1" t="s">
        <v>5059</v>
      </c>
      <c r="U654" s="1" t="str">
        <f>IF(COUNTIF('Dinçer Araçları - 40 Fiorino'!$A$2:$A$41,Table1[[#This Row],[Plaka]])&gt;0,"Dinçer 40","-")</f>
        <v>-</v>
      </c>
      <c r="V654" s="1" t="str">
        <f>IF(COUNTIF('Dinçer Araçları - 100 Fiorino'!$A$2:$A$101,Table1[[#This Row],[Plaka]])&gt;0,"Dinçer 100","-")</f>
        <v>-</v>
      </c>
      <c r="W654" s="5" t="str">
        <f>IF(COUNTIF(Table3[PLAKA],Table1[[#This Row],[Plaka]])&gt;0,"Dinçer Motosiklet","-")</f>
        <v>-</v>
      </c>
    </row>
    <row r="655" spans="1:23" x14ac:dyDescent="0.2">
      <c r="A655" s="21" t="s">
        <v>4274</v>
      </c>
      <c r="B655" s="26" t="s">
        <v>4222</v>
      </c>
      <c r="C655" s="26" t="s">
        <v>4223</v>
      </c>
      <c r="D655" s="26" t="s">
        <v>23</v>
      </c>
      <c r="E655" s="10">
        <v>43679</v>
      </c>
      <c r="F655" s="10">
        <v>43827</v>
      </c>
      <c r="G655" s="26" t="s">
        <v>4223</v>
      </c>
      <c r="H655" s="26" t="s">
        <v>24</v>
      </c>
      <c r="I655" s="26" t="s">
        <v>25</v>
      </c>
      <c r="J655" s="26" t="s">
        <v>26</v>
      </c>
      <c r="K655" s="26">
        <v>2019</v>
      </c>
      <c r="L655" s="26" t="s">
        <v>27</v>
      </c>
      <c r="M655" s="26" t="s">
        <v>28</v>
      </c>
      <c r="N655" s="26" t="s">
        <v>29</v>
      </c>
      <c r="O655" s="26" t="s">
        <v>4275</v>
      </c>
      <c r="P655" s="26" t="s">
        <v>4276</v>
      </c>
      <c r="Q655" s="29">
        <v>44680</v>
      </c>
      <c r="R655" s="26" t="s">
        <v>213</v>
      </c>
      <c r="S655" s="1">
        <v>688319</v>
      </c>
      <c r="T655" s="1" t="s">
        <v>4277</v>
      </c>
      <c r="U655" s="1" t="str">
        <f>IF(COUNTIF('Dinçer Araçları - 40 Fiorino'!$A$2:$A$41,Table1[[#This Row],[Plaka]])&gt;0,"Dinçer 40","-")</f>
        <v>-</v>
      </c>
      <c r="V655" s="1" t="str">
        <f>IF(COUNTIF('Dinçer Araçları - 100 Fiorino'!$A$2:$A$101,Table1[[#This Row],[Plaka]])&gt;0,"Dinçer 100","-")</f>
        <v>-</v>
      </c>
      <c r="W655" s="5" t="str">
        <f>IF(COUNTIF(Table3[PLAKA],Table1[[#This Row],[Plaka]])&gt;0,"Dinçer Motosiklet","-")</f>
        <v>-</v>
      </c>
    </row>
    <row r="656" spans="1:23" x14ac:dyDescent="0.2">
      <c r="A656" s="21" t="s">
        <v>3058</v>
      </c>
      <c r="B656" s="26" t="s">
        <v>3039</v>
      </c>
      <c r="C656" s="26" t="s">
        <v>975</v>
      </c>
      <c r="D656" s="26" t="s">
        <v>23</v>
      </c>
      <c r="E656" s="10">
        <v>43679</v>
      </c>
      <c r="F656" s="10">
        <v>43679</v>
      </c>
      <c r="G656" s="26" t="s">
        <v>40</v>
      </c>
      <c r="H656" s="26" t="s">
        <v>24</v>
      </c>
      <c r="I656" s="26" t="s">
        <v>25</v>
      </c>
      <c r="J656" s="26" t="s">
        <v>26</v>
      </c>
      <c r="K656" s="26">
        <v>2019</v>
      </c>
      <c r="L656" s="26" t="s">
        <v>27</v>
      </c>
      <c r="M656" s="26" t="s">
        <v>28</v>
      </c>
      <c r="N656" s="26" t="s">
        <v>29</v>
      </c>
      <c r="O656" s="26" t="s">
        <v>3059</v>
      </c>
      <c r="P656" s="26" t="s">
        <v>3060</v>
      </c>
      <c r="Q656" s="29">
        <v>44680</v>
      </c>
      <c r="R656" s="26" t="s">
        <v>139</v>
      </c>
      <c r="S656" s="1">
        <v>701299</v>
      </c>
      <c r="T656" s="1" t="s">
        <v>3057</v>
      </c>
      <c r="U656" s="1" t="str">
        <f>IF(COUNTIF('Dinçer Araçları - 40 Fiorino'!$A$2:$A$41,Table1[[#This Row],[Plaka]])&gt;0,"Dinçer 40","-")</f>
        <v>-</v>
      </c>
      <c r="V656" s="1" t="str">
        <f>IF(COUNTIF('Dinçer Araçları - 100 Fiorino'!$A$2:$A$101,Table1[[#This Row],[Plaka]])&gt;0,"Dinçer 100","-")</f>
        <v>-</v>
      </c>
      <c r="W656" s="5" t="str">
        <f>IF(COUNTIF(Table3[PLAKA],Table1[[#This Row],[Plaka]])&gt;0,"Dinçer Motosiklet","-")</f>
        <v>-</v>
      </c>
    </row>
    <row r="657" spans="1:23" x14ac:dyDescent="0.2">
      <c r="A657" s="21" t="s">
        <v>5060</v>
      </c>
      <c r="B657" s="26" t="s">
        <v>5017</v>
      </c>
      <c r="C657" s="26" t="s">
        <v>4968</v>
      </c>
      <c r="D657" s="26" t="s">
        <v>23</v>
      </c>
      <c r="E657" s="10">
        <v>43679</v>
      </c>
      <c r="F657" s="10">
        <v>43763</v>
      </c>
      <c r="G657" s="26" t="s">
        <v>4968</v>
      </c>
      <c r="H657" s="26" t="s">
        <v>24</v>
      </c>
      <c r="I657" s="26" t="s">
        <v>25</v>
      </c>
      <c r="J657" s="26" t="s">
        <v>26</v>
      </c>
      <c r="K657" s="26">
        <v>2019</v>
      </c>
      <c r="L657" s="26" t="s">
        <v>27</v>
      </c>
      <c r="M657" s="26" t="s">
        <v>28</v>
      </c>
      <c r="N657" s="26" t="s">
        <v>29</v>
      </c>
      <c r="O657" s="26" t="s">
        <v>5061</v>
      </c>
      <c r="P657" s="26" t="s">
        <v>5062</v>
      </c>
      <c r="Q657" s="29">
        <v>44680</v>
      </c>
      <c r="R657" s="26" t="s">
        <v>213</v>
      </c>
      <c r="S657" s="1">
        <v>684287</v>
      </c>
      <c r="T657" s="1" t="s">
        <v>5063</v>
      </c>
      <c r="U657" s="1" t="str">
        <f>IF(COUNTIF('Dinçer Araçları - 40 Fiorino'!$A$2:$A$41,Table1[[#This Row],[Plaka]])&gt;0,"Dinçer 40","-")</f>
        <v>-</v>
      </c>
      <c r="V657" s="1" t="str">
        <f>IF(COUNTIF('Dinçer Araçları - 100 Fiorino'!$A$2:$A$101,Table1[[#This Row],[Plaka]])&gt;0,"Dinçer 100","-")</f>
        <v>-</v>
      </c>
      <c r="W657" s="5" t="str">
        <f>IF(COUNTIF(Table3[PLAKA],Table1[[#This Row],[Plaka]])&gt;0,"Dinçer Motosiklet","-")</f>
        <v>-</v>
      </c>
    </row>
    <row r="658" spans="1:23" x14ac:dyDescent="0.2">
      <c r="A658" s="21" t="s">
        <v>4741</v>
      </c>
      <c r="B658" s="26" t="s">
        <v>4713</v>
      </c>
      <c r="C658" s="26" t="s">
        <v>4714</v>
      </c>
      <c r="D658" s="26" t="s">
        <v>23</v>
      </c>
      <c r="E658" s="10">
        <v>43679</v>
      </c>
      <c r="F658" s="10">
        <v>43826</v>
      </c>
      <c r="G658" s="26" t="s">
        <v>4714</v>
      </c>
      <c r="H658" s="26" t="s">
        <v>24</v>
      </c>
      <c r="I658" s="26" t="s">
        <v>25</v>
      </c>
      <c r="J658" s="26" t="s">
        <v>26</v>
      </c>
      <c r="K658" s="26">
        <v>2019</v>
      </c>
      <c r="L658" s="26" t="s">
        <v>27</v>
      </c>
      <c r="M658" s="26" t="s">
        <v>28</v>
      </c>
      <c r="N658" s="26" t="s">
        <v>29</v>
      </c>
      <c r="O658" s="26" t="s">
        <v>4742</v>
      </c>
      <c r="P658" s="26" t="s">
        <v>4743</v>
      </c>
      <c r="Q658" s="29">
        <v>44671</v>
      </c>
      <c r="R658" s="26" t="s">
        <v>32</v>
      </c>
      <c r="S658" s="1">
        <v>990260</v>
      </c>
      <c r="T658" s="1" t="s">
        <v>4744</v>
      </c>
      <c r="U658" s="1" t="str">
        <f>IF(COUNTIF('Dinçer Araçları - 40 Fiorino'!$A$2:$A$41,Table1[[#This Row],[Plaka]])&gt;0,"Dinçer 40","-")</f>
        <v>-</v>
      </c>
      <c r="V658" s="1" t="str">
        <f>IF(COUNTIF('Dinçer Araçları - 100 Fiorino'!$A$2:$A$101,Table1[[#This Row],[Plaka]])&gt;0,"Dinçer 100","-")</f>
        <v>-</v>
      </c>
      <c r="W658" s="5" t="str">
        <f>IF(COUNTIF(Table3[PLAKA],Table1[[#This Row],[Plaka]])&gt;0,"Dinçer Motosiklet","-")</f>
        <v>-</v>
      </c>
    </row>
    <row r="659" spans="1:23" x14ac:dyDescent="0.2">
      <c r="A659" s="21" t="s">
        <v>4173</v>
      </c>
      <c r="B659" s="26" t="s">
        <v>4144</v>
      </c>
      <c r="C659" s="26" t="s">
        <v>4145</v>
      </c>
      <c r="D659" s="26" t="s">
        <v>23</v>
      </c>
      <c r="E659" s="10">
        <v>43679</v>
      </c>
      <c r="F659" s="10">
        <v>43826</v>
      </c>
      <c r="G659" s="26" t="s">
        <v>4145</v>
      </c>
      <c r="H659" s="26" t="s">
        <v>24</v>
      </c>
      <c r="I659" s="26" t="s">
        <v>25</v>
      </c>
      <c r="J659" s="26" t="s">
        <v>26</v>
      </c>
      <c r="K659" s="26">
        <v>2019</v>
      </c>
      <c r="L659" s="26" t="s">
        <v>27</v>
      </c>
      <c r="M659" s="26" t="s">
        <v>28</v>
      </c>
      <c r="N659" s="26" t="s">
        <v>29</v>
      </c>
      <c r="O659" s="26" t="s">
        <v>4174</v>
      </c>
      <c r="P659" s="26" t="s">
        <v>4175</v>
      </c>
      <c r="Q659" s="29">
        <v>44680</v>
      </c>
      <c r="R659" s="26" t="s">
        <v>32</v>
      </c>
      <c r="S659" s="1">
        <v>990272</v>
      </c>
      <c r="T659" s="1" t="s">
        <v>4176</v>
      </c>
      <c r="U659" s="1" t="str">
        <f>IF(COUNTIF('Dinçer Araçları - 40 Fiorino'!$A$2:$A$41,Table1[[#This Row],[Plaka]])&gt;0,"Dinçer 40","-")</f>
        <v>-</v>
      </c>
      <c r="V659" s="1" t="str">
        <f>IF(COUNTIF('Dinçer Araçları - 100 Fiorino'!$A$2:$A$101,Table1[[#This Row],[Plaka]])&gt;0,"Dinçer 100","-")</f>
        <v>-</v>
      </c>
      <c r="W659" s="5" t="str">
        <f>IF(COUNTIF(Table3[PLAKA],Table1[[#This Row],[Plaka]])&gt;0,"Dinçer Motosiklet","-")</f>
        <v>-</v>
      </c>
    </row>
    <row r="660" spans="1:23" x14ac:dyDescent="0.2">
      <c r="A660" s="21" t="s">
        <v>6353</v>
      </c>
      <c r="B660" s="26" t="s">
        <v>6337</v>
      </c>
      <c r="C660" s="26" t="s">
        <v>6338</v>
      </c>
      <c r="D660" s="26" t="s">
        <v>23</v>
      </c>
      <c r="E660" s="10">
        <v>43679</v>
      </c>
      <c r="F660" s="10">
        <v>43827</v>
      </c>
      <c r="G660" s="26" t="s">
        <v>6338</v>
      </c>
      <c r="H660" s="26" t="s">
        <v>24</v>
      </c>
      <c r="I660" s="26" t="s">
        <v>25</v>
      </c>
      <c r="J660" s="26" t="s">
        <v>26</v>
      </c>
      <c r="K660" s="26">
        <v>2019</v>
      </c>
      <c r="L660" s="26" t="s">
        <v>27</v>
      </c>
      <c r="M660" s="26" t="s">
        <v>28</v>
      </c>
      <c r="N660" s="26" t="s">
        <v>29</v>
      </c>
      <c r="O660" s="26" t="s">
        <v>6354</v>
      </c>
      <c r="P660" s="26" t="s">
        <v>6355</v>
      </c>
      <c r="Q660" s="29">
        <v>44680</v>
      </c>
      <c r="R660" s="26" t="s">
        <v>213</v>
      </c>
      <c r="S660" s="1">
        <v>688291</v>
      </c>
      <c r="T660" s="1" t="s">
        <v>6356</v>
      </c>
      <c r="U660" s="1" t="str">
        <f>IF(COUNTIF('Dinçer Araçları - 40 Fiorino'!$A$2:$A$41,Table1[[#This Row],[Plaka]])&gt;0,"Dinçer 40","-")</f>
        <v>-</v>
      </c>
      <c r="V660" s="1" t="str">
        <f>IF(COUNTIF('Dinçer Araçları - 100 Fiorino'!$A$2:$A$101,Table1[[#This Row],[Plaka]])&gt;0,"Dinçer 100","-")</f>
        <v>-</v>
      </c>
      <c r="W660" s="5" t="str">
        <f>IF(COUNTIF(Table3[PLAKA],Table1[[#This Row],[Plaka]])&gt;0,"Dinçer Motosiklet","-")</f>
        <v>-</v>
      </c>
    </row>
    <row r="661" spans="1:23" x14ac:dyDescent="0.2">
      <c r="A661" s="21" t="s">
        <v>4053</v>
      </c>
      <c r="B661" s="26" t="s">
        <v>4024</v>
      </c>
      <c r="C661" s="26" t="s">
        <v>4025</v>
      </c>
      <c r="D661" s="26" t="s">
        <v>23</v>
      </c>
      <c r="E661" s="10">
        <v>43679</v>
      </c>
      <c r="F661" s="10">
        <v>43782</v>
      </c>
      <c r="G661" s="26" t="s">
        <v>4025</v>
      </c>
      <c r="H661" s="26" t="s">
        <v>24</v>
      </c>
      <c r="I661" s="26" t="s">
        <v>25</v>
      </c>
      <c r="J661" s="26" t="s">
        <v>26</v>
      </c>
      <c r="K661" s="26">
        <v>2019</v>
      </c>
      <c r="L661" s="26" t="s">
        <v>27</v>
      </c>
      <c r="M661" s="26" t="s">
        <v>28</v>
      </c>
      <c r="N661" s="26" t="s">
        <v>29</v>
      </c>
      <c r="O661" s="26" t="s">
        <v>188</v>
      </c>
      <c r="P661" s="26" t="s">
        <v>4054</v>
      </c>
      <c r="Q661" s="29">
        <v>44680</v>
      </c>
      <c r="R661" s="26" t="s">
        <v>67</v>
      </c>
      <c r="S661" s="1">
        <v>613544</v>
      </c>
      <c r="T661" s="1" t="s">
        <v>4055</v>
      </c>
      <c r="U661" s="1" t="str">
        <f>IF(COUNTIF('Dinçer Araçları - 40 Fiorino'!$A$2:$A$41,Table1[[#This Row],[Plaka]])&gt;0,"Dinçer 40","-")</f>
        <v>-</v>
      </c>
      <c r="V661" s="1" t="str">
        <f>IF(COUNTIF('Dinçer Araçları - 100 Fiorino'!$A$2:$A$101,Table1[[#This Row],[Plaka]])&gt;0,"Dinçer 100","-")</f>
        <v>-</v>
      </c>
      <c r="W661" s="5" t="str">
        <f>IF(COUNTIF(Table3[PLAKA],Table1[[#This Row],[Plaka]])&gt;0,"Dinçer Motosiklet","-")</f>
        <v>-</v>
      </c>
    </row>
    <row r="662" spans="1:23" x14ac:dyDescent="0.2">
      <c r="A662" s="21" t="s">
        <v>5996</v>
      </c>
      <c r="B662" s="26" t="s">
        <v>5991</v>
      </c>
      <c r="C662" s="26" t="s">
        <v>5992</v>
      </c>
      <c r="D662" s="26" t="s">
        <v>23</v>
      </c>
      <c r="E662" s="10">
        <v>43679</v>
      </c>
      <c r="F662" s="10">
        <v>43826</v>
      </c>
      <c r="G662" s="26" t="s">
        <v>5992</v>
      </c>
      <c r="H662" s="26" t="s">
        <v>24</v>
      </c>
      <c r="I662" s="26" t="s">
        <v>25</v>
      </c>
      <c r="J662" s="26" t="s">
        <v>26</v>
      </c>
      <c r="K662" s="26">
        <v>2019</v>
      </c>
      <c r="L662" s="26" t="s">
        <v>27</v>
      </c>
      <c r="M662" s="26" t="s">
        <v>28</v>
      </c>
      <c r="N662" s="26" t="s">
        <v>29</v>
      </c>
      <c r="O662" s="26" t="s">
        <v>5997</v>
      </c>
      <c r="P662" s="26" t="s">
        <v>5998</v>
      </c>
      <c r="Q662" s="29">
        <v>44680</v>
      </c>
      <c r="R662" s="26" t="s">
        <v>32</v>
      </c>
      <c r="S662" s="1">
        <v>990456</v>
      </c>
      <c r="T662" s="1" t="s">
        <v>7902</v>
      </c>
      <c r="U662" s="1" t="str">
        <f>IF(COUNTIF('Dinçer Araçları - 40 Fiorino'!$A$2:$A$41,Table1[[#This Row],[Plaka]])&gt;0,"Dinçer 40","-")</f>
        <v>-</v>
      </c>
      <c r="V662" s="1" t="str">
        <f>IF(COUNTIF('Dinçer Araçları - 100 Fiorino'!$A$2:$A$101,Table1[[#This Row],[Plaka]])&gt;0,"Dinçer 100","-")</f>
        <v>-</v>
      </c>
      <c r="W662" s="5" t="str">
        <f>IF(COUNTIF(Table3[PLAKA],Table1[[#This Row],[Plaka]])&gt;0,"Dinçer Motosiklet","-")</f>
        <v>-</v>
      </c>
    </row>
    <row r="663" spans="1:23" x14ac:dyDescent="0.2">
      <c r="A663" s="21" t="s">
        <v>3061</v>
      </c>
      <c r="B663" s="26" t="s">
        <v>3039</v>
      </c>
      <c r="C663" s="26" t="s">
        <v>975</v>
      </c>
      <c r="D663" s="26" t="s">
        <v>23</v>
      </c>
      <c r="E663" s="10">
        <v>43679</v>
      </c>
      <c r="F663" s="10">
        <v>43679</v>
      </c>
      <c r="G663" s="26" t="s">
        <v>40</v>
      </c>
      <c r="H663" s="26" t="s">
        <v>24</v>
      </c>
      <c r="I663" s="26" t="s">
        <v>25</v>
      </c>
      <c r="J663" s="26" t="s">
        <v>26</v>
      </c>
      <c r="K663" s="26">
        <v>2019</v>
      </c>
      <c r="L663" s="26" t="s">
        <v>27</v>
      </c>
      <c r="M663" s="26" t="s">
        <v>28</v>
      </c>
      <c r="N663" s="26" t="s">
        <v>29</v>
      </c>
      <c r="O663" s="26" t="s">
        <v>3062</v>
      </c>
      <c r="P663" s="26" t="s">
        <v>3063</v>
      </c>
      <c r="Q663" s="29">
        <v>44680</v>
      </c>
      <c r="R663" s="26" t="s">
        <v>139</v>
      </c>
      <c r="S663" s="1">
        <v>701307</v>
      </c>
      <c r="T663" s="1" t="s">
        <v>3064</v>
      </c>
      <c r="U663" s="1" t="str">
        <f>IF(COUNTIF('Dinçer Araçları - 40 Fiorino'!$A$2:$A$41,Table1[[#This Row],[Plaka]])&gt;0,"Dinçer 40","-")</f>
        <v>-</v>
      </c>
      <c r="V663" s="1" t="str">
        <f>IF(COUNTIF('Dinçer Araçları - 100 Fiorino'!$A$2:$A$101,Table1[[#This Row],[Plaka]])&gt;0,"Dinçer 100","-")</f>
        <v>-</v>
      </c>
      <c r="W663" s="5" t="str">
        <f>IF(COUNTIF(Table3[PLAKA],Table1[[#This Row],[Plaka]])&gt;0,"Dinçer Motosiklet","-")</f>
        <v>-</v>
      </c>
    </row>
    <row r="664" spans="1:23" x14ac:dyDescent="0.2">
      <c r="A664" s="21" t="s">
        <v>1286</v>
      </c>
      <c r="B664" s="26" t="s">
        <v>1252</v>
      </c>
      <c r="C664" s="26" t="s">
        <v>1253</v>
      </c>
      <c r="D664" s="26" t="s">
        <v>23</v>
      </c>
      <c r="E664" s="10">
        <v>43679</v>
      </c>
      <c r="F664" s="10">
        <v>43679</v>
      </c>
      <c r="G664" s="26" t="s">
        <v>40</v>
      </c>
      <c r="H664" s="26" t="s">
        <v>24</v>
      </c>
      <c r="I664" s="26" t="s">
        <v>25</v>
      </c>
      <c r="J664" s="26" t="s">
        <v>26</v>
      </c>
      <c r="K664" s="26">
        <v>2019</v>
      </c>
      <c r="L664" s="26" t="s">
        <v>27</v>
      </c>
      <c r="M664" s="26" t="s">
        <v>28</v>
      </c>
      <c r="N664" s="26" t="s">
        <v>29</v>
      </c>
      <c r="O664" s="26" t="s">
        <v>7800</v>
      </c>
      <c r="P664" s="26" t="s">
        <v>1287</v>
      </c>
      <c r="Q664" s="29">
        <v>44680</v>
      </c>
      <c r="R664" s="26" t="s">
        <v>228</v>
      </c>
      <c r="S664" s="1">
        <v>147214</v>
      </c>
      <c r="T664" s="1" t="s">
        <v>1288</v>
      </c>
      <c r="U664" s="1" t="str">
        <f>IF(COUNTIF('Dinçer Araçları - 40 Fiorino'!$A$2:$A$41,Table1[[#This Row],[Plaka]])&gt;0,"Dinçer 40","-")</f>
        <v>-</v>
      </c>
      <c r="V664" s="1" t="str">
        <f>IF(COUNTIF('Dinçer Araçları - 100 Fiorino'!$A$2:$A$101,Table1[[#This Row],[Plaka]])&gt;0,"Dinçer 100","-")</f>
        <v>-</v>
      </c>
      <c r="W664" s="5" t="str">
        <f>IF(COUNTIF(Table3[PLAKA],Table1[[#This Row],[Plaka]])&gt;0,"Dinçer Motosiklet","-")</f>
        <v>-</v>
      </c>
    </row>
    <row r="665" spans="1:23" x14ac:dyDescent="0.2">
      <c r="A665" s="21" t="s">
        <v>3949</v>
      </c>
      <c r="B665" s="26" t="s">
        <v>3930</v>
      </c>
      <c r="C665" s="26" t="s">
        <v>104</v>
      </c>
      <c r="D665" s="26" t="s">
        <v>23</v>
      </c>
      <c r="E665" s="10">
        <v>43679</v>
      </c>
      <c r="F665" s="10">
        <v>43782</v>
      </c>
      <c r="G665" s="26" t="s">
        <v>104</v>
      </c>
      <c r="H665" s="26" t="s">
        <v>24</v>
      </c>
      <c r="I665" s="26" t="s">
        <v>25</v>
      </c>
      <c r="J665" s="26" t="s">
        <v>26</v>
      </c>
      <c r="K665" s="26">
        <v>2019</v>
      </c>
      <c r="L665" s="26" t="s">
        <v>27</v>
      </c>
      <c r="M665" s="26" t="s">
        <v>28</v>
      </c>
      <c r="N665" s="26" t="s">
        <v>29</v>
      </c>
      <c r="O665" s="26" t="s">
        <v>3950</v>
      </c>
      <c r="P665" s="26" t="s">
        <v>3951</v>
      </c>
      <c r="Q665" s="29">
        <v>44680</v>
      </c>
      <c r="R665" s="26" t="s">
        <v>213</v>
      </c>
      <c r="S665" s="1">
        <v>685261</v>
      </c>
      <c r="T665" s="1" t="s">
        <v>3952</v>
      </c>
      <c r="U665" s="1" t="str">
        <f>IF(COUNTIF('Dinçer Araçları - 40 Fiorino'!$A$2:$A$41,Table1[[#This Row],[Plaka]])&gt;0,"Dinçer 40","-")</f>
        <v>-</v>
      </c>
      <c r="V665" s="1" t="str">
        <f>IF(COUNTIF('Dinçer Araçları - 100 Fiorino'!$A$2:$A$101,Table1[[#This Row],[Plaka]])&gt;0,"Dinçer 100","-")</f>
        <v>-</v>
      </c>
      <c r="W665" s="5" t="str">
        <f>IF(COUNTIF(Table3[PLAKA],Table1[[#This Row],[Plaka]])&gt;0,"Dinçer Motosiklet","-")</f>
        <v>-</v>
      </c>
    </row>
    <row r="666" spans="1:23" x14ac:dyDescent="0.2">
      <c r="A666" s="21" t="s">
        <v>1520</v>
      </c>
      <c r="B666" s="26" t="s">
        <v>1489</v>
      </c>
      <c r="C666" s="26" t="s">
        <v>1490</v>
      </c>
      <c r="D666" s="26" t="s">
        <v>23</v>
      </c>
      <c r="E666" s="10">
        <v>43679</v>
      </c>
      <c r="F666" s="10">
        <v>43826</v>
      </c>
      <c r="G666" s="26" t="s">
        <v>1490</v>
      </c>
      <c r="H666" s="26" t="s">
        <v>24</v>
      </c>
      <c r="I666" s="26" t="s">
        <v>25</v>
      </c>
      <c r="J666" s="26" t="s">
        <v>26</v>
      </c>
      <c r="K666" s="26">
        <v>2019</v>
      </c>
      <c r="L666" s="26" t="s">
        <v>27</v>
      </c>
      <c r="M666" s="26" t="s">
        <v>28</v>
      </c>
      <c r="N666" s="26" t="s">
        <v>29</v>
      </c>
      <c r="O666" s="26" t="s">
        <v>1521</v>
      </c>
      <c r="P666" s="26" t="s">
        <v>1522</v>
      </c>
      <c r="Q666" s="29">
        <v>44774</v>
      </c>
      <c r="R666" s="26" t="s">
        <v>32</v>
      </c>
      <c r="S666" s="1">
        <v>990297</v>
      </c>
      <c r="T666" s="1" t="s">
        <v>1523</v>
      </c>
      <c r="U666" s="1" t="str">
        <f>IF(COUNTIF('Dinçer Araçları - 40 Fiorino'!$A$2:$A$41,Table1[[#This Row],[Plaka]])&gt;0,"Dinçer 40","-")</f>
        <v>-</v>
      </c>
      <c r="V666" s="1" t="str">
        <f>IF(COUNTIF('Dinçer Araçları - 100 Fiorino'!$A$2:$A$101,Table1[[#This Row],[Plaka]])&gt;0,"Dinçer 100","-")</f>
        <v>-</v>
      </c>
      <c r="W666" s="5" t="str">
        <f>IF(COUNTIF(Table3[PLAKA],Table1[[#This Row],[Plaka]])&gt;0,"Dinçer Motosiklet","-")</f>
        <v>-</v>
      </c>
    </row>
    <row r="667" spans="1:23" x14ac:dyDescent="0.2">
      <c r="A667" s="21" t="s">
        <v>4491</v>
      </c>
      <c r="B667" s="26" t="s">
        <v>4482</v>
      </c>
      <c r="C667" s="26" t="s">
        <v>4483</v>
      </c>
      <c r="D667" s="26" t="s">
        <v>23</v>
      </c>
      <c r="E667" s="10">
        <v>43679</v>
      </c>
      <c r="F667" s="10">
        <v>43857</v>
      </c>
      <c r="G667" s="26" t="s">
        <v>4483</v>
      </c>
      <c r="H667" s="26" t="s">
        <v>24</v>
      </c>
      <c r="I667" s="26" t="s">
        <v>25</v>
      </c>
      <c r="J667" s="26" t="s">
        <v>26</v>
      </c>
      <c r="K667" s="26">
        <v>2019</v>
      </c>
      <c r="L667" s="26" t="s">
        <v>27</v>
      </c>
      <c r="M667" s="26" t="s">
        <v>28</v>
      </c>
      <c r="N667" s="26" t="s">
        <v>29</v>
      </c>
      <c r="O667" s="26" t="s">
        <v>4492</v>
      </c>
      <c r="P667" s="26" t="s">
        <v>4493</v>
      </c>
      <c r="Q667" s="29">
        <v>44680</v>
      </c>
      <c r="R667" s="26" t="s">
        <v>67</v>
      </c>
      <c r="S667" s="1">
        <v>551587</v>
      </c>
      <c r="T667" s="1" t="s">
        <v>4494</v>
      </c>
      <c r="U667" s="1" t="str">
        <f>IF(COUNTIF('Dinçer Araçları - 40 Fiorino'!$A$2:$A$41,Table1[[#This Row],[Plaka]])&gt;0,"Dinçer 40","-")</f>
        <v>-</v>
      </c>
      <c r="V667" s="1" t="str">
        <f>IF(COUNTIF('Dinçer Araçları - 100 Fiorino'!$A$2:$A$101,Table1[[#This Row],[Plaka]])&gt;0,"Dinçer 100","-")</f>
        <v>-</v>
      </c>
      <c r="W667" s="5" t="str">
        <f>IF(COUNTIF(Table3[PLAKA],Table1[[#This Row],[Plaka]])&gt;0,"Dinçer Motosiklet","-")</f>
        <v>-</v>
      </c>
    </row>
    <row r="668" spans="1:23" x14ac:dyDescent="0.2">
      <c r="A668" s="21" t="s">
        <v>4745</v>
      </c>
      <c r="B668" s="26" t="s">
        <v>4713</v>
      </c>
      <c r="C668" s="26" t="s">
        <v>4714</v>
      </c>
      <c r="D668" s="26" t="s">
        <v>23</v>
      </c>
      <c r="E668" s="10">
        <v>43679</v>
      </c>
      <c r="F668" s="10">
        <v>43826</v>
      </c>
      <c r="G668" s="26" t="s">
        <v>4714</v>
      </c>
      <c r="H668" s="26" t="s">
        <v>24</v>
      </c>
      <c r="I668" s="26" t="s">
        <v>25</v>
      </c>
      <c r="J668" s="26" t="s">
        <v>26</v>
      </c>
      <c r="K668" s="26">
        <v>2019</v>
      </c>
      <c r="L668" s="26" t="s">
        <v>27</v>
      </c>
      <c r="M668" s="26" t="s">
        <v>28</v>
      </c>
      <c r="N668" s="26" t="s">
        <v>29</v>
      </c>
      <c r="O668" s="26" t="s">
        <v>4746</v>
      </c>
      <c r="P668" s="26" t="s">
        <v>4747</v>
      </c>
      <c r="Q668" s="29">
        <v>44774</v>
      </c>
      <c r="R668" s="26" t="s">
        <v>32</v>
      </c>
      <c r="S668" s="1">
        <v>990259</v>
      </c>
      <c r="T668" s="1" t="s">
        <v>4748</v>
      </c>
      <c r="U668" s="1" t="str">
        <f>IF(COUNTIF('Dinçer Araçları - 40 Fiorino'!$A$2:$A$41,Table1[[#This Row],[Plaka]])&gt;0,"Dinçer 40","-")</f>
        <v>-</v>
      </c>
      <c r="V668" s="1" t="str">
        <f>IF(COUNTIF('Dinçer Araçları - 100 Fiorino'!$A$2:$A$101,Table1[[#This Row],[Plaka]])&gt;0,"Dinçer 100","-")</f>
        <v>-</v>
      </c>
      <c r="W668" s="5" t="str">
        <f>IF(COUNTIF(Table3[PLAKA],Table1[[#This Row],[Plaka]])&gt;0,"Dinçer Motosiklet","-")</f>
        <v>-</v>
      </c>
    </row>
    <row r="669" spans="1:23" x14ac:dyDescent="0.2">
      <c r="A669" s="21" t="s">
        <v>1145</v>
      </c>
      <c r="B669" s="26" t="s">
        <v>1091</v>
      </c>
      <c r="C669" s="26" t="s">
        <v>1092</v>
      </c>
      <c r="D669" s="26" t="s">
        <v>23</v>
      </c>
      <c r="E669" s="10">
        <v>43679</v>
      </c>
      <c r="F669" s="10">
        <v>43826</v>
      </c>
      <c r="G669" s="26" t="s">
        <v>8181</v>
      </c>
      <c r="H669" s="26" t="s">
        <v>24</v>
      </c>
      <c r="I669" s="26" t="s">
        <v>25</v>
      </c>
      <c r="J669" s="26" t="s">
        <v>26</v>
      </c>
      <c r="K669" s="26">
        <v>2019</v>
      </c>
      <c r="L669" s="26" t="s">
        <v>27</v>
      </c>
      <c r="M669" s="26" t="s">
        <v>28</v>
      </c>
      <c r="N669" s="26" t="s">
        <v>29</v>
      </c>
      <c r="O669" s="26" t="s">
        <v>1146</v>
      </c>
      <c r="P669" s="26" t="s">
        <v>1147</v>
      </c>
      <c r="Q669" s="29">
        <v>44680</v>
      </c>
      <c r="R669" s="26" t="s">
        <v>32</v>
      </c>
      <c r="S669" s="1">
        <v>990320</v>
      </c>
      <c r="T669" s="1" t="s">
        <v>1148</v>
      </c>
      <c r="U669" s="1" t="str">
        <f>IF(COUNTIF('Dinçer Araçları - 40 Fiorino'!$A$2:$A$41,Table1[[#This Row],[Plaka]])&gt;0,"Dinçer 40","-")</f>
        <v>-</v>
      </c>
      <c r="V669" s="1" t="str">
        <f>IF(COUNTIF('Dinçer Araçları - 100 Fiorino'!$A$2:$A$101,Table1[[#This Row],[Plaka]])&gt;0,"Dinçer 100","-")</f>
        <v>-</v>
      </c>
      <c r="W669" s="5" t="str">
        <f>IF(COUNTIF(Table3[PLAKA],Table1[[#This Row],[Plaka]])&gt;0,"Dinçer Motosiklet","-")</f>
        <v>-</v>
      </c>
    </row>
    <row r="670" spans="1:23" x14ac:dyDescent="0.2">
      <c r="A670" s="21" t="s">
        <v>5278</v>
      </c>
      <c r="B670" s="26" t="s">
        <v>5246</v>
      </c>
      <c r="C670" s="26" t="s">
        <v>5199</v>
      </c>
      <c r="D670" s="26" t="s">
        <v>23</v>
      </c>
      <c r="E670" s="10">
        <v>43679</v>
      </c>
      <c r="F670" s="10">
        <v>43826</v>
      </c>
      <c r="G670" s="26" t="s">
        <v>5199</v>
      </c>
      <c r="H670" s="26" t="s">
        <v>24</v>
      </c>
      <c r="I670" s="26" t="s">
        <v>25</v>
      </c>
      <c r="J670" s="26" t="s">
        <v>26</v>
      </c>
      <c r="K670" s="26">
        <v>2019</v>
      </c>
      <c r="L670" s="26" t="s">
        <v>27</v>
      </c>
      <c r="M670" s="26" t="s">
        <v>28</v>
      </c>
      <c r="N670" s="26" t="s">
        <v>29</v>
      </c>
      <c r="O670" s="26" t="s">
        <v>7801</v>
      </c>
      <c r="P670" s="26" t="s">
        <v>5279</v>
      </c>
      <c r="Q670" s="29">
        <v>44680</v>
      </c>
      <c r="R670" s="26" t="s">
        <v>32</v>
      </c>
      <c r="S670" s="1">
        <v>990289</v>
      </c>
      <c r="T670" s="1" t="s">
        <v>5280</v>
      </c>
      <c r="U670" s="1" t="str">
        <f>IF(COUNTIF('Dinçer Araçları - 40 Fiorino'!$A$2:$A$41,Table1[[#This Row],[Plaka]])&gt;0,"Dinçer 40","-")</f>
        <v>-</v>
      </c>
      <c r="V670" s="1" t="str">
        <f>IF(COUNTIF('Dinçer Araçları - 100 Fiorino'!$A$2:$A$101,Table1[[#This Row],[Plaka]])&gt;0,"Dinçer 100","-")</f>
        <v>-</v>
      </c>
      <c r="W670" s="5" t="str">
        <f>IF(COUNTIF(Table3[PLAKA],Table1[[#This Row],[Plaka]])&gt;0,"Dinçer Motosiklet","-")</f>
        <v>-</v>
      </c>
    </row>
    <row r="671" spans="1:23" x14ac:dyDescent="0.2">
      <c r="A671" s="21" t="s">
        <v>6097</v>
      </c>
      <c r="B671" s="26" t="s">
        <v>6064</v>
      </c>
      <c r="C671" s="26" t="s">
        <v>5992</v>
      </c>
      <c r="D671" s="26" t="s">
        <v>23</v>
      </c>
      <c r="E671" s="10">
        <v>43679</v>
      </c>
      <c r="F671" s="10">
        <v>43826</v>
      </c>
      <c r="G671" s="26" t="s">
        <v>5992</v>
      </c>
      <c r="H671" s="26" t="s">
        <v>24</v>
      </c>
      <c r="I671" s="26" t="s">
        <v>25</v>
      </c>
      <c r="J671" s="26" t="s">
        <v>26</v>
      </c>
      <c r="K671" s="26">
        <v>2019</v>
      </c>
      <c r="L671" s="26" t="s">
        <v>27</v>
      </c>
      <c r="M671" s="26" t="s">
        <v>28</v>
      </c>
      <c r="N671" s="26" t="s">
        <v>29</v>
      </c>
      <c r="O671" s="26" t="s">
        <v>6098</v>
      </c>
      <c r="P671" s="26" t="s">
        <v>6099</v>
      </c>
      <c r="Q671" s="29">
        <v>44680</v>
      </c>
      <c r="R671" s="26" t="s">
        <v>32</v>
      </c>
      <c r="S671" s="1">
        <v>990457</v>
      </c>
      <c r="T671" s="1" t="s">
        <v>7945</v>
      </c>
      <c r="U671" s="1" t="str">
        <f>IF(COUNTIF('Dinçer Araçları - 40 Fiorino'!$A$2:$A$41,Table1[[#This Row],[Plaka]])&gt;0,"Dinçer 40","-")</f>
        <v>-</v>
      </c>
      <c r="V671" s="1" t="str">
        <f>IF(COUNTIF('Dinçer Araçları - 100 Fiorino'!$A$2:$A$101,Table1[[#This Row],[Plaka]])&gt;0,"Dinçer 100","-")</f>
        <v>-</v>
      </c>
      <c r="W671" s="5" t="str">
        <f>IF(COUNTIF(Table3[PLAKA],Table1[[#This Row],[Plaka]])&gt;0,"Dinçer Motosiklet","-")</f>
        <v>-</v>
      </c>
    </row>
    <row r="672" spans="1:23" x14ac:dyDescent="0.2">
      <c r="A672" s="21" t="s">
        <v>813</v>
      </c>
      <c r="B672" s="26" t="s">
        <v>768</v>
      </c>
      <c r="C672" s="26" t="s">
        <v>769</v>
      </c>
      <c r="D672" s="26" t="s">
        <v>23</v>
      </c>
      <c r="E672" s="10">
        <v>43679</v>
      </c>
      <c r="F672" s="10">
        <v>43782</v>
      </c>
      <c r="G672" s="26" t="s">
        <v>769</v>
      </c>
      <c r="H672" s="26" t="s">
        <v>24</v>
      </c>
      <c r="I672" s="26" t="s">
        <v>25</v>
      </c>
      <c r="J672" s="26" t="s">
        <v>26</v>
      </c>
      <c r="K672" s="26">
        <v>2019</v>
      </c>
      <c r="L672" s="26" t="s">
        <v>27</v>
      </c>
      <c r="M672" s="26" t="s">
        <v>28</v>
      </c>
      <c r="N672" s="26" t="s">
        <v>29</v>
      </c>
      <c r="O672" s="26" t="s">
        <v>814</v>
      </c>
      <c r="P672" s="26" t="s">
        <v>815</v>
      </c>
      <c r="Q672" s="29">
        <v>44680</v>
      </c>
      <c r="R672" s="26" t="s">
        <v>213</v>
      </c>
      <c r="S672" s="1">
        <v>685203</v>
      </c>
      <c r="T672" s="1" t="s">
        <v>816</v>
      </c>
      <c r="U672" s="1" t="str">
        <f>IF(COUNTIF('Dinçer Araçları - 40 Fiorino'!$A$2:$A$41,Table1[[#This Row],[Plaka]])&gt;0,"Dinçer 40","-")</f>
        <v>-</v>
      </c>
      <c r="V672" s="1" t="str">
        <f>IF(COUNTIF('Dinçer Araçları - 100 Fiorino'!$A$2:$A$101,Table1[[#This Row],[Plaka]])&gt;0,"Dinçer 100","-")</f>
        <v>-</v>
      </c>
      <c r="W672" s="5" t="str">
        <f>IF(COUNTIF(Table3[PLAKA],Table1[[#This Row],[Plaka]])&gt;0,"Dinçer Motosiklet","-")</f>
        <v>-</v>
      </c>
    </row>
    <row r="673" spans="1:23" x14ac:dyDescent="0.2">
      <c r="A673" s="21" t="s">
        <v>193</v>
      </c>
      <c r="B673" s="26" t="s">
        <v>175</v>
      </c>
      <c r="C673" s="26" t="s">
        <v>116</v>
      </c>
      <c r="D673" s="26" t="s">
        <v>23</v>
      </c>
      <c r="E673" s="10">
        <v>43679</v>
      </c>
      <c r="F673" s="10">
        <v>43679</v>
      </c>
      <c r="G673" s="26" t="s">
        <v>40</v>
      </c>
      <c r="H673" s="26" t="s">
        <v>24</v>
      </c>
      <c r="I673" s="26" t="s">
        <v>25</v>
      </c>
      <c r="J673" s="26" t="s">
        <v>26</v>
      </c>
      <c r="K673" s="26">
        <v>2019</v>
      </c>
      <c r="L673" s="26" t="s">
        <v>27</v>
      </c>
      <c r="M673" s="26" t="s">
        <v>28</v>
      </c>
      <c r="N673" s="26" t="s">
        <v>29</v>
      </c>
      <c r="O673" s="26" t="s">
        <v>194</v>
      </c>
      <c r="P673" s="26" t="s">
        <v>195</v>
      </c>
      <c r="Q673" s="29">
        <v>44697</v>
      </c>
      <c r="R673" s="26" t="s">
        <v>139</v>
      </c>
      <c r="S673" s="1">
        <v>701312</v>
      </c>
      <c r="T673" s="1" t="s">
        <v>196</v>
      </c>
      <c r="U673" s="1" t="str">
        <f>IF(COUNTIF('Dinçer Araçları - 40 Fiorino'!$A$2:$A$41,Table1[[#This Row],[Plaka]])&gt;0,"Dinçer 40","-")</f>
        <v>-</v>
      </c>
      <c r="V673" s="1" t="str">
        <f>IF(COUNTIF('Dinçer Araçları - 100 Fiorino'!$A$2:$A$101,Table1[[#This Row],[Plaka]])&gt;0,"Dinçer 100","-")</f>
        <v>-</v>
      </c>
      <c r="W673" s="5" t="str">
        <f>IF(COUNTIF(Table3[PLAKA],Table1[[#This Row],[Plaka]])&gt;0,"Dinçer Motosiklet","-")</f>
        <v>-</v>
      </c>
    </row>
    <row r="674" spans="1:23" x14ac:dyDescent="0.2">
      <c r="A674" s="21" t="s">
        <v>4495</v>
      </c>
      <c r="B674" s="26" t="s">
        <v>4482</v>
      </c>
      <c r="C674" s="26" t="s">
        <v>4483</v>
      </c>
      <c r="D674" s="26" t="s">
        <v>23</v>
      </c>
      <c r="E674" s="10">
        <v>43679</v>
      </c>
      <c r="F674" s="10">
        <v>43857</v>
      </c>
      <c r="G674" s="26" t="s">
        <v>4483</v>
      </c>
      <c r="H674" s="26" t="s">
        <v>24</v>
      </c>
      <c r="I674" s="26" t="s">
        <v>25</v>
      </c>
      <c r="J674" s="26" t="s">
        <v>26</v>
      </c>
      <c r="K674" s="26">
        <v>2019</v>
      </c>
      <c r="L674" s="26" t="s">
        <v>27</v>
      </c>
      <c r="M674" s="26" t="s">
        <v>28</v>
      </c>
      <c r="N674" s="26" t="s">
        <v>29</v>
      </c>
      <c r="O674" s="26" t="s">
        <v>4496</v>
      </c>
      <c r="P674" s="26" t="s">
        <v>4497</v>
      </c>
      <c r="Q674" s="29">
        <v>44680</v>
      </c>
      <c r="R674" s="26" t="s">
        <v>67</v>
      </c>
      <c r="S674" s="1">
        <v>551574</v>
      </c>
      <c r="T674" s="1" t="s">
        <v>4498</v>
      </c>
      <c r="U674" s="1" t="str">
        <f>IF(COUNTIF('Dinçer Araçları - 40 Fiorino'!$A$2:$A$41,Table1[[#This Row],[Plaka]])&gt;0,"Dinçer 40","-")</f>
        <v>-</v>
      </c>
      <c r="V674" s="1" t="str">
        <f>IF(COUNTIF('Dinçer Araçları - 100 Fiorino'!$A$2:$A$101,Table1[[#This Row],[Plaka]])&gt;0,"Dinçer 100","-")</f>
        <v>-</v>
      </c>
      <c r="W674" s="5" t="str">
        <f>IF(COUNTIF(Table3[PLAKA],Table1[[#This Row],[Plaka]])&gt;0,"Dinçer Motosiklet","-")</f>
        <v>-</v>
      </c>
    </row>
    <row r="675" spans="1:23" x14ac:dyDescent="0.2">
      <c r="A675" s="21" t="s">
        <v>3380</v>
      </c>
      <c r="B675" s="26" t="s">
        <v>3355</v>
      </c>
      <c r="C675" s="26" t="s">
        <v>3356</v>
      </c>
      <c r="D675" s="26" t="s">
        <v>23</v>
      </c>
      <c r="E675" s="10">
        <v>43679</v>
      </c>
      <c r="F675" s="10">
        <v>43679</v>
      </c>
      <c r="G675" s="26" t="s">
        <v>40</v>
      </c>
      <c r="H675" s="26" t="s">
        <v>24</v>
      </c>
      <c r="I675" s="26" t="s">
        <v>25</v>
      </c>
      <c r="J675" s="26" t="s">
        <v>26</v>
      </c>
      <c r="K675" s="26">
        <v>2019</v>
      </c>
      <c r="L675" s="26" t="s">
        <v>27</v>
      </c>
      <c r="M675" s="26" t="s">
        <v>28</v>
      </c>
      <c r="N675" s="26" t="s">
        <v>29</v>
      </c>
      <c r="O675" s="26" t="s">
        <v>3381</v>
      </c>
      <c r="P675" s="26" t="s">
        <v>3382</v>
      </c>
      <c r="Q675" s="29">
        <v>44680</v>
      </c>
      <c r="R675" s="26" t="s">
        <v>139</v>
      </c>
      <c r="S675" s="1">
        <v>701313</v>
      </c>
      <c r="T675" s="1" t="s">
        <v>3383</v>
      </c>
      <c r="U675" s="1" t="str">
        <f>IF(COUNTIF('Dinçer Araçları - 40 Fiorino'!$A$2:$A$41,Table1[[#This Row],[Plaka]])&gt;0,"Dinçer 40","-")</f>
        <v>-</v>
      </c>
      <c r="V675" s="1" t="str">
        <f>IF(COUNTIF('Dinçer Araçları - 100 Fiorino'!$A$2:$A$101,Table1[[#This Row],[Plaka]])&gt;0,"Dinçer 100","-")</f>
        <v>-</v>
      </c>
      <c r="W675" s="5" t="str">
        <f>IF(COUNTIF(Table3[PLAKA],Table1[[#This Row],[Plaka]])&gt;0,"Dinçer Motosiklet","-")</f>
        <v>-</v>
      </c>
    </row>
    <row r="676" spans="1:23" x14ac:dyDescent="0.2">
      <c r="A676" s="21" t="s">
        <v>6663</v>
      </c>
      <c r="B676" s="26" t="s">
        <v>6652</v>
      </c>
      <c r="C676" s="26" t="s">
        <v>4858</v>
      </c>
      <c r="D676" s="26" t="s">
        <v>23</v>
      </c>
      <c r="E676" s="10">
        <v>43679</v>
      </c>
      <c r="F676" s="10">
        <v>43826</v>
      </c>
      <c r="G676" s="26" t="s">
        <v>4858</v>
      </c>
      <c r="H676" s="26" t="s">
        <v>24</v>
      </c>
      <c r="I676" s="26" t="s">
        <v>25</v>
      </c>
      <c r="J676" s="26" t="s">
        <v>26</v>
      </c>
      <c r="K676" s="26">
        <v>2019</v>
      </c>
      <c r="L676" s="26" t="s">
        <v>27</v>
      </c>
      <c r="M676" s="26" t="s">
        <v>28</v>
      </c>
      <c r="N676" s="26" t="s">
        <v>29</v>
      </c>
      <c r="O676" s="26" t="s">
        <v>6664</v>
      </c>
      <c r="P676" s="26" t="s">
        <v>6665</v>
      </c>
      <c r="Q676" s="29">
        <v>44697</v>
      </c>
      <c r="R676" s="26" t="s">
        <v>32</v>
      </c>
      <c r="S676" s="1">
        <v>990449</v>
      </c>
      <c r="T676" s="1" t="s">
        <v>6666</v>
      </c>
      <c r="U676" s="1" t="str">
        <f>IF(COUNTIF('Dinçer Araçları - 40 Fiorino'!$A$2:$A$41,Table1[[#This Row],[Plaka]])&gt;0,"Dinçer 40","-")</f>
        <v>-</v>
      </c>
      <c r="V676" s="1" t="str">
        <f>IF(COUNTIF('Dinçer Araçları - 100 Fiorino'!$A$2:$A$101,Table1[[#This Row],[Plaka]])&gt;0,"Dinçer 100","-")</f>
        <v>-</v>
      </c>
      <c r="W676" s="5" t="str">
        <f>IF(COUNTIF(Table3[PLAKA],Table1[[#This Row],[Plaka]])&gt;0,"Dinçer Motosiklet","-")</f>
        <v>-</v>
      </c>
    </row>
    <row r="677" spans="1:23" x14ac:dyDescent="0.2">
      <c r="A677" s="21" t="s">
        <v>4177</v>
      </c>
      <c r="B677" s="26" t="s">
        <v>4144</v>
      </c>
      <c r="C677" s="26" t="s">
        <v>4145</v>
      </c>
      <c r="D677" s="26" t="s">
        <v>23</v>
      </c>
      <c r="E677" s="10">
        <v>43679</v>
      </c>
      <c r="F677" s="10">
        <v>43826</v>
      </c>
      <c r="G677" s="26" t="s">
        <v>4145</v>
      </c>
      <c r="H677" s="26" t="s">
        <v>24</v>
      </c>
      <c r="I677" s="26" t="s">
        <v>25</v>
      </c>
      <c r="J677" s="26" t="s">
        <v>26</v>
      </c>
      <c r="K677" s="26">
        <v>2019</v>
      </c>
      <c r="L677" s="26" t="s">
        <v>27</v>
      </c>
      <c r="M677" s="26" t="s">
        <v>28</v>
      </c>
      <c r="N677" s="26" t="s">
        <v>29</v>
      </c>
      <c r="O677" s="26" t="s">
        <v>4178</v>
      </c>
      <c r="P677" s="26" t="s">
        <v>4179</v>
      </c>
      <c r="Q677" s="29">
        <v>44680</v>
      </c>
      <c r="R677" s="26" t="s">
        <v>32</v>
      </c>
      <c r="S677" s="1">
        <v>990249</v>
      </c>
      <c r="T677" s="1" t="s">
        <v>4180</v>
      </c>
      <c r="U677" s="1" t="str">
        <f>IF(COUNTIF('Dinçer Araçları - 40 Fiorino'!$A$2:$A$41,Table1[[#This Row],[Plaka]])&gt;0,"Dinçer 40","-")</f>
        <v>-</v>
      </c>
      <c r="V677" s="1" t="str">
        <f>IF(COUNTIF('Dinçer Araçları - 100 Fiorino'!$A$2:$A$101,Table1[[#This Row],[Plaka]])&gt;0,"Dinçer 100","-")</f>
        <v>-</v>
      </c>
      <c r="W677" s="5" t="str">
        <f>IF(COUNTIF(Table3[PLAKA],Table1[[#This Row],[Plaka]])&gt;0,"Dinçer Motosiklet","-")</f>
        <v>-</v>
      </c>
    </row>
    <row r="678" spans="1:23" x14ac:dyDescent="0.2">
      <c r="A678" s="21" t="s">
        <v>5157</v>
      </c>
      <c r="B678" s="26" t="s">
        <v>5116</v>
      </c>
      <c r="C678" s="26" t="s">
        <v>5117</v>
      </c>
      <c r="D678" s="26" t="s">
        <v>23</v>
      </c>
      <c r="E678" s="10">
        <v>43679</v>
      </c>
      <c r="F678" s="10">
        <v>43705</v>
      </c>
      <c r="G678" s="26" t="s">
        <v>5117</v>
      </c>
      <c r="H678" s="26" t="s">
        <v>24</v>
      </c>
      <c r="I678" s="26" t="s">
        <v>25</v>
      </c>
      <c r="J678" s="26" t="s">
        <v>26</v>
      </c>
      <c r="K678" s="26">
        <v>2019</v>
      </c>
      <c r="L678" s="26" t="s">
        <v>27</v>
      </c>
      <c r="M678" s="26" t="s">
        <v>28</v>
      </c>
      <c r="N678" s="26" t="s">
        <v>29</v>
      </c>
      <c r="O678" s="26" t="s">
        <v>5158</v>
      </c>
      <c r="P678" s="26" t="s">
        <v>5159</v>
      </c>
      <c r="Q678" s="29">
        <v>44680</v>
      </c>
      <c r="R678" s="26" t="s">
        <v>213</v>
      </c>
      <c r="S678" s="1">
        <v>688274</v>
      </c>
      <c r="T678" s="1" t="s">
        <v>5160</v>
      </c>
      <c r="U678" s="1" t="str">
        <f>IF(COUNTIF('Dinçer Araçları - 40 Fiorino'!$A$2:$A$41,Table1[[#This Row],[Plaka]])&gt;0,"Dinçer 40","-")</f>
        <v>-</v>
      </c>
      <c r="V678" s="1" t="str">
        <f>IF(COUNTIF('Dinçer Araçları - 100 Fiorino'!$A$2:$A$101,Table1[[#This Row],[Plaka]])&gt;0,"Dinçer 100","-")</f>
        <v>-</v>
      </c>
      <c r="W678" s="5" t="str">
        <f>IF(COUNTIF(Table3[PLAKA],Table1[[#This Row],[Plaka]])&gt;0,"Dinçer Motosiklet","-")</f>
        <v>-</v>
      </c>
    </row>
    <row r="679" spans="1:23" x14ac:dyDescent="0.2">
      <c r="A679" s="21" t="s">
        <v>4749</v>
      </c>
      <c r="B679" s="26" t="s">
        <v>4713</v>
      </c>
      <c r="C679" s="26" t="s">
        <v>4714</v>
      </c>
      <c r="D679" s="26" t="s">
        <v>23</v>
      </c>
      <c r="E679" s="10">
        <v>43679</v>
      </c>
      <c r="F679" s="10">
        <v>43826</v>
      </c>
      <c r="G679" s="26" t="s">
        <v>4714</v>
      </c>
      <c r="H679" s="26" t="s">
        <v>24</v>
      </c>
      <c r="I679" s="26" t="s">
        <v>25</v>
      </c>
      <c r="J679" s="26" t="s">
        <v>26</v>
      </c>
      <c r="K679" s="26">
        <v>2019</v>
      </c>
      <c r="L679" s="26" t="s">
        <v>27</v>
      </c>
      <c r="M679" s="26" t="s">
        <v>28</v>
      </c>
      <c r="N679" s="26" t="s">
        <v>29</v>
      </c>
      <c r="O679" s="26" t="s">
        <v>4750</v>
      </c>
      <c r="P679" s="26" t="s">
        <v>4751</v>
      </c>
      <c r="Q679" s="29">
        <v>44680</v>
      </c>
      <c r="R679" s="26" t="s">
        <v>32</v>
      </c>
      <c r="S679" s="1">
        <v>990258</v>
      </c>
      <c r="T679" s="1" t="s">
        <v>4752</v>
      </c>
      <c r="U679" s="1" t="str">
        <f>IF(COUNTIF('Dinçer Araçları - 40 Fiorino'!$A$2:$A$41,Table1[[#This Row],[Plaka]])&gt;0,"Dinçer 40","-")</f>
        <v>-</v>
      </c>
      <c r="V679" s="1" t="str">
        <f>IF(COUNTIF('Dinçer Araçları - 100 Fiorino'!$A$2:$A$101,Table1[[#This Row],[Plaka]])&gt;0,"Dinçer 100","-")</f>
        <v>-</v>
      </c>
      <c r="W679" s="5" t="str">
        <f>IF(COUNTIF(Table3[PLAKA],Table1[[#This Row],[Plaka]])&gt;0,"Dinçer Motosiklet","-")</f>
        <v>-</v>
      </c>
    </row>
    <row r="680" spans="1:23" x14ac:dyDescent="0.2">
      <c r="A680" s="21" t="s">
        <v>4959</v>
      </c>
      <c r="B680" s="26" t="s">
        <v>4917</v>
      </c>
      <c r="C680" s="26" t="s">
        <v>4849</v>
      </c>
      <c r="D680" s="26" t="s">
        <v>23</v>
      </c>
      <c r="E680" s="10">
        <v>43679</v>
      </c>
      <c r="F680" s="10">
        <v>43679</v>
      </c>
      <c r="G680" s="26" t="s">
        <v>4858</v>
      </c>
      <c r="H680" s="26" t="s">
        <v>63</v>
      </c>
      <c r="I680" s="26">
        <v>225</v>
      </c>
      <c r="J680" s="26" t="s">
        <v>64</v>
      </c>
      <c r="K680" s="26">
        <v>2019</v>
      </c>
      <c r="L680" s="26" t="s">
        <v>65</v>
      </c>
      <c r="M680" s="26" t="s">
        <v>7774</v>
      </c>
      <c r="N680" s="26" t="s">
        <v>29</v>
      </c>
      <c r="O680" s="26" t="s">
        <v>4960</v>
      </c>
      <c r="P680" s="26" t="s">
        <v>4961</v>
      </c>
      <c r="Q680" s="29">
        <v>44049</v>
      </c>
      <c r="R680" s="26" t="s">
        <v>134</v>
      </c>
      <c r="S680" s="1">
        <v>472961</v>
      </c>
      <c r="T680" s="1" t="s">
        <v>4962</v>
      </c>
      <c r="U680" s="1" t="str">
        <f>IF(COUNTIF('Dinçer Araçları - 40 Fiorino'!$A$2:$A$41,Table1[[#This Row],[Plaka]])&gt;0,"Dinçer 40","-")</f>
        <v>-</v>
      </c>
      <c r="V680" s="1" t="str">
        <f>IF(COUNTIF('Dinçer Araçları - 100 Fiorino'!$A$2:$A$101,Table1[[#This Row],[Plaka]])&gt;0,"Dinçer 100","-")</f>
        <v>-</v>
      </c>
      <c r="W680" s="5" t="str">
        <f>IF(COUNTIF(Table3[PLAKA],Table1[[#This Row],[Plaka]])&gt;0,"Dinçer Motosiklet","-")</f>
        <v>-</v>
      </c>
    </row>
    <row r="681" spans="1:23" x14ac:dyDescent="0.2">
      <c r="A681" s="21" t="s">
        <v>6659</v>
      </c>
      <c r="B681" s="26" t="s">
        <v>6652</v>
      </c>
      <c r="C681" s="26" t="s">
        <v>4858</v>
      </c>
      <c r="D681" s="26" t="s">
        <v>23</v>
      </c>
      <c r="E681" s="10">
        <v>43679</v>
      </c>
      <c r="F681" s="10">
        <v>43679</v>
      </c>
      <c r="G681" s="26" t="s">
        <v>4858</v>
      </c>
      <c r="H681" s="26" t="s">
        <v>63</v>
      </c>
      <c r="I681" s="26">
        <v>225</v>
      </c>
      <c r="J681" s="26" t="s">
        <v>64</v>
      </c>
      <c r="K681" s="26">
        <v>2019</v>
      </c>
      <c r="L681" s="26" t="s">
        <v>65</v>
      </c>
      <c r="M681" s="26" t="s">
        <v>7774</v>
      </c>
      <c r="N681" s="26" t="s">
        <v>29</v>
      </c>
      <c r="O681" s="26" t="s">
        <v>6660</v>
      </c>
      <c r="P681" s="26" t="s">
        <v>6661</v>
      </c>
      <c r="Q681" s="29">
        <v>44049</v>
      </c>
      <c r="R681" s="26" t="s">
        <v>134</v>
      </c>
      <c r="S681" s="1">
        <v>472964</v>
      </c>
      <c r="T681" s="1" t="s">
        <v>6662</v>
      </c>
      <c r="U681" s="1" t="str">
        <f>IF(COUNTIF('Dinçer Araçları - 40 Fiorino'!$A$2:$A$41,Table1[[#This Row],[Plaka]])&gt;0,"Dinçer 40","-")</f>
        <v>-</v>
      </c>
      <c r="V681" s="1" t="str">
        <f>IF(COUNTIF('Dinçer Araçları - 100 Fiorino'!$A$2:$A$101,Table1[[#This Row],[Plaka]])&gt;0,"Dinçer 100","-")</f>
        <v>-</v>
      </c>
      <c r="W681" s="5" t="str">
        <f>IF(COUNTIF(Table3[PLAKA],Table1[[#This Row],[Plaka]])&gt;0,"Dinçer Motosiklet","-")</f>
        <v>-</v>
      </c>
    </row>
    <row r="682" spans="1:23" x14ac:dyDescent="0.2">
      <c r="A682" s="21" t="s">
        <v>4904</v>
      </c>
      <c r="B682" s="26" t="s">
        <v>4848</v>
      </c>
      <c r="C682" s="26" t="s">
        <v>4849</v>
      </c>
      <c r="D682" s="26" t="s">
        <v>23</v>
      </c>
      <c r="E682" s="10">
        <v>43679</v>
      </c>
      <c r="F682" s="10">
        <v>43679</v>
      </c>
      <c r="G682" s="26" t="s">
        <v>4858</v>
      </c>
      <c r="H682" s="26" t="s">
        <v>63</v>
      </c>
      <c r="I682" s="26">
        <v>225</v>
      </c>
      <c r="J682" s="26" t="s">
        <v>64</v>
      </c>
      <c r="K682" s="26">
        <v>2019</v>
      </c>
      <c r="L682" s="26" t="s">
        <v>65</v>
      </c>
      <c r="M682" s="26" t="s">
        <v>7774</v>
      </c>
      <c r="N682" s="26" t="s">
        <v>29</v>
      </c>
      <c r="O682" s="26" t="s">
        <v>4905</v>
      </c>
      <c r="P682" s="26" t="s">
        <v>4906</v>
      </c>
      <c r="Q682" s="29">
        <v>44049</v>
      </c>
      <c r="R682" s="26" t="s">
        <v>134</v>
      </c>
      <c r="S682" s="1">
        <v>472962</v>
      </c>
      <c r="T682" s="1" t="s">
        <v>4907</v>
      </c>
      <c r="U682" s="1" t="str">
        <f>IF(COUNTIF('Dinçer Araçları - 40 Fiorino'!$A$2:$A$41,Table1[[#This Row],[Plaka]])&gt;0,"Dinçer 40","-")</f>
        <v>-</v>
      </c>
      <c r="V682" s="1" t="str">
        <f>IF(COUNTIF('Dinçer Araçları - 100 Fiorino'!$A$2:$A$101,Table1[[#This Row],[Plaka]])&gt;0,"Dinçer 100","-")</f>
        <v>-</v>
      </c>
      <c r="W682" s="5" t="str">
        <f>IF(COUNTIF(Table3[PLAKA],Table1[[#This Row],[Plaka]])&gt;0,"Dinçer Motosiklet","-")</f>
        <v>-</v>
      </c>
    </row>
    <row r="683" spans="1:23" x14ac:dyDescent="0.2">
      <c r="A683" s="21" t="s">
        <v>5281</v>
      </c>
      <c r="B683" s="26" t="s">
        <v>5246</v>
      </c>
      <c r="C683" s="26" t="s">
        <v>5199</v>
      </c>
      <c r="D683" s="26" t="s">
        <v>23</v>
      </c>
      <c r="E683" s="10">
        <v>43682</v>
      </c>
      <c r="F683" s="10">
        <v>43827</v>
      </c>
      <c r="G683" s="26" t="s">
        <v>5199</v>
      </c>
      <c r="H683" s="26" t="s">
        <v>24</v>
      </c>
      <c r="I683" s="26" t="s">
        <v>25</v>
      </c>
      <c r="J683" s="26" t="s">
        <v>26</v>
      </c>
      <c r="K683" s="26">
        <v>2019</v>
      </c>
      <c r="L683" s="26" t="s">
        <v>27</v>
      </c>
      <c r="M683" s="26" t="s">
        <v>28</v>
      </c>
      <c r="N683" s="26" t="s">
        <v>29</v>
      </c>
      <c r="O683" s="26" t="s">
        <v>7802</v>
      </c>
      <c r="P683" s="26" t="s">
        <v>5282</v>
      </c>
      <c r="Q683" s="29">
        <v>44775</v>
      </c>
      <c r="R683" s="26" t="s">
        <v>213</v>
      </c>
      <c r="S683" s="1">
        <v>688088</v>
      </c>
      <c r="T683" s="1" t="s">
        <v>5283</v>
      </c>
      <c r="U683" s="1" t="str">
        <f>IF(COUNTIF('Dinçer Araçları - 40 Fiorino'!$A$2:$A$41,Table1[[#This Row],[Plaka]])&gt;0,"Dinçer 40","-")</f>
        <v>-</v>
      </c>
      <c r="V683" s="1" t="str">
        <f>IF(COUNTIF('Dinçer Araçları - 100 Fiorino'!$A$2:$A$101,Table1[[#This Row],[Plaka]])&gt;0,"Dinçer 100","-")</f>
        <v>-</v>
      </c>
      <c r="W683" s="5" t="str">
        <f>IF(COUNTIF(Table3[PLAKA],Table1[[#This Row],[Plaka]])&gt;0,"Dinçer Motosiklet","-")</f>
        <v>-</v>
      </c>
    </row>
    <row r="684" spans="1:23" x14ac:dyDescent="0.2">
      <c r="A684" s="21" t="s">
        <v>5378</v>
      </c>
      <c r="B684" s="26" t="s">
        <v>5361</v>
      </c>
      <c r="C684" s="26" t="s">
        <v>5199</v>
      </c>
      <c r="D684" s="26" t="s">
        <v>23</v>
      </c>
      <c r="E684" s="10">
        <v>43682</v>
      </c>
      <c r="F684" s="10">
        <v>43826</v>
      </c>
      <c r="G684" s="26" t="s">
        <v>5199</v>
      </c>
      <c r="H684" s="26" t="s">
        <v>24</v>
      </c>
      <c r="I684" s="26" t="s">
        <v>25</v>
      </c>
      <c r="J684" s="26" t="s">
        <v>26</v>
      </c>
      <c r="K684" s="26">
        <v>2019</v>
      </c>
      <c r="L684" s="26" t="s">
        <v>27</v>
      </c>
      <c r="M684" s="26" t="s">
        <v>28</v>
      </c>
      <c r="N684" s="26" t="s">
        <v>29</v>
      </c>
      <c r="O684" s="26" t="s">
        <v>7803</v>
      </c>
      <c r="P684" s="26" t="s">
        <v>5379</v>
      </c>
      <c r="Q684" s="29">
        <v>44686</v>
      </c>
      <c r="R684" s="26" t="s">
        <v>32</v>
      </c>
      <c r="S684" s="1">
        <v>990398</v>
      </c>
      <c r="T684" s="1" t="s">
        <v>5380</v>
      </c>
      <c r="U684" s="1" t="str">
        <f>IF(COUNTIF('Dinçer Araçları - 40 Fiorino'!$A$2:$A$41,Table1[[#This Row],[Plaka]])&gt;0,"Dinçer 40","-")</f>
        <v>-</v>
      </c>
      <c r="V684" s="1" t="str">
        <f>IF(COUNTIF('Dinçer Araçları - 100 Fiorino'!$A$2:$A$101,Table1[[#This Row],[Plaka]])&gt;0,"Dinçer 100","-")</f>
        <v>-</v>
      </c>
      <c r="W684" s="5" t="str">
        <f>IF(COUNTIF(Table3[PLAKA],Table1[[#This Row],[Plaka]])&gt;0,"Dinçer Motosiklet","-")</f>
        <v>-</v>
      </c>
    </row>
    <row r="685" spans="1:23" x14ac:dyDescent="0.2">
      <c r="A685" s="21" t="s">
        <v>5357</v>
      </c>
      <c r="B685" s="26" t="s">
        <v>5331</v>
      </c>
      <c r="C685" s="26" t="s">
        <v>5199</v>
      </c>
      <c r="D685" s="26" t="s">
        <v>23</v>
      </c>
      <c r="E685" s="10">
        <v>43682</v>
      </c>
      <c r="F685" s="10">
        <v>43826</v>
      </c>
      <c r="G685" s="26" t="s">
        <v>5199</v>
      </c>
      <c r="H685" s="26" t="s">
        <v>24</v>
      </c>
      <c r="I685" s="26" t="s">
        <v>25</v>
      </c>
      <c r="J685" s="26" t="s">
        <v>26</v>
      </c>
      <c r="K685" s="26">
        <v>2019</v>
      </c>
      <c r="L685" s="26" t="s">
        <v>27</v>
      </c>
      <c r="M685" s="26" t="s">
        <v>28</v>
      </c>
      <c r="N685" s="26" t="s">
        <v>29</v>
      </c>
      <c r="O685" s="26" t="s">
        <v>7804</v>
      </c>
      <c r="P685" s="26" t="s">
        <v>5358</v>
      </c>
      <c r="Q685" s="29">
        <v>44775</v>
      </c>
      <c r="R685" s="26" t="s">
        <v>32</v>
      </c>
      <c r="S685" s="1">
        <v>990310</v>
      </c>
      <c r="T685" s="1" t="s">
        <v>5359</v>
      </c>
      <c r="U685" s="1" t="str">
        <f>IF(COUNTIF('Dinçer Araçları - 40 Fiorino'!$A$2:$A$41,Table1[[#This Row],[Plaka]])&gt;0,"Dinçer 40","-")</f>
        <v>-</v>
      </c>
      <c r="V685" s="1" t="str">
        <f>IF(COUNTIF('Dinçer Araçları - 100 Fiorino'!$A$2:$A$101,Table1[[#This Row],[Plaka]])&gt;0,"Dinçer 100","-")</f>
        <v>-</v>
      </c>
      <c r="W685" s="5" t="str">
        <f>IF(COUNTIF(Table3[PLAKA],Table1[[#This Row],[Plaka]])&gt;0,"Dinçer Motosiklet","-")</f>
        <v>-</v>
      </c>
    </row>
    <row r="686" spans="1:23" x14ac:dyDescent="0.2">
      <c r="A686" s="21" t="s">
        <v>3108</v>
      </c>
      <c r="B686" s="26" t="s">
        <v>3100</v>
      </c>
      <c r="C686" s="26" t="s">
        <v>975</v>
      </c>
      <c r="D686" s="26" t="s">
        <v>23</v>
      </c>
      <c r="E686" s="10">
        <v>43682</v>
      </c>
      <c r="F686" s="10">
        <v>43682</v>
      </c>
      <c r="G686" s="26" t="s">
        <v>40</v>
      </c>
      <c r="H686" s="26" t="s">
        <v>24</v>
      </c>
      <c r="I686" s="26" t="s">
        <v>25</v>
      </c>
      <c r="J686" s="26" t="s">
        <v>26</v>
      </c>
      <c r="K686" s="26">
        <v>2019</v>
      </c>
      <c r="L686" s="26" t="s">
        <v>27</v>
      </c>
      <c r="M686" s="26" t="s">
        <v>28</v>
      </c>
      <c r="N686" s="26" t="s">
        <v>29</v>
      </c>
      <c r="O686" s="26" t="s">
        <v>3109</v>
      </c>
      <c r="P686" s="26" t="s">
        <v>3110</v>
      </c>
      <c r="Q686" s="29">
        <v>44680</v>
      </c>
      <c r="R686" s="26" t="s">
        <v>139</v>
      </c>
      <c r="S686" s="1">
        <v>701330</v>
      </c>
      <c r="T686" s="1" t="s">
        <v>3111</v>
      </c>
      <c r="U686" s="1" t="str">
        <f>IF(COUNTIF('Dinçer Araçları - 40 Fiorino'!$A$2:$A$41,Table1[[#This Row],[Plaka]])&gt;0,"Dinçer 40","-")</f>
        <v>-</v>
      </c>
      <c r="V686" s="1" t="str">
        <f>IF(COUNTIF('Dinçer Araçları - 100 Fiorino'!$A$2:$A$101,Table1[[#This Row],[Plaka]])&gt;0,"Dinçer 100","-")</f>
        <v>-</v>
      </c>
      <c r="W686" s="5" t="str">
        <f>IF(COUNTIF(Table3[PLAKA],Table1[[#This Row],[Plaka]])&gt;0,"Dinçer Motosiklet","-")</f>
        <v>-</v>
      </c>
    </row>
    <row r="687" spans="1:23" x14ac:dyDescent="0.2">
      <c r="A687" s="21" t="s">
        <v>6105</v>
      </c>
      <c r="B687" s="26" t="s">
        <v>6101</v>
      </c>
      <c r="C687" s="26" t="s">
        <v>6102</v>
      </c>
      <c r="D687" s="26" t="s">
        <v>23</v>
      </c>
      <c r="E687" s="10">
        <v>43682</v>
      </c>
      <c r="F687" s="10">
        <v>43782</v>
      </c>
      <c r="G687" s="26" t="s">
        <v>6102</v>
      </c>
      <c r="H687" s="26" t="s">
        <v>24</v>
      </c>
      <c r="I687" s="26" t="s">
        <v>6106</v>
      </c>
      <c r="J687" s="26" t="s">
        <v>26</v>
      </c>
      <c r="K687" s="26">
        <v>2019</v>
      </c>
      <c r="L687" s="26" t="s">
        <v>27</v>
      </c>
      <c r="M687" s="26" t="s">
        <v>28</v>
      </c>
      <c r="N687" s="26" t="s">
        <v>29</v>
      </c>
      <c r="O687" s="26" t="s">
        <v>6107</v>
      </c>
      <c r="P687" s="26" t="s">
        <v>6108</v>
      </c>
      <c r="Q687" s="29">
        <v>44680</v>
      </c>
      <c r="R687" s="26" t="s">
        <v>213</v>
      </c>
      <c r="S687" s="1">
        <v>685210</v>
      </c>
      <c r="T687" s="1" t="s">
        <v>6109</v>
      </c>
      <c r="U687" s="1" t="str">
        <f>IF(COUNTIF('Dinçer Araçları - 40 Fiorino'!$A$2:$A$41,Table1[[#This Row],[Plaka]])&gt;0,"Dinçer 40","-")</f>
        <v>-</v>
      </c>
      <c r="V687" s="1" t="str">
        <f>IF(COUNTIF('Dinçer Araçları - 100 Fiorino'!$A$2:$A$101,Table1[[#This Row],[Plaka]])&gt;0,"Dinçer 100","-")</f>
        <v>-</v>
      </c>
      <c r="W687" s="5" t="str">
        <f>IF(COUNTIF(Table3[PLAKA],Table1[[#This Row],[Plaka]])&gt;0,"Dinçer Motosiklet","-")</f>
        <v>-</v>
      </c>
    </row>
    <row r="688" spans="1:23" x14ac:dyDescent="0.2">
      <c r="A688" s="21" t="s">
        <v>136</v>
      </c>
      <c r="B688" s="26" t="s">
        <v>115</v>
      </c>
      <c r="C688" s="26" t="s">
        <v>116</v>
      </c>
      <c r="D688" s="26" t="s">
        <v>23</v>
      </c>
      <c r="E688" s="10">
        <v>43682</v>
      </c>
      <c r="F688" s="10">
        <v>43682</v>
      </c>
      <c r="G688" s="26" t="s">
        <v>40</v>
      </c>
      <c r="H688" s="26" t="s">
        <v>24</v>
      </c>
      <c r="I688" s="26" t="s">
        <v>25</v>
      </c>
      <c r="J688" s="26" t="s">
        <v>26</v>
      </c>
      <c r="K688" s="26">
        <v>2019</v>
      </c>
      <c r="L688" s="26" t="s">
        <v>27</v>
      </c>
      <c r="M688" s="26" t="s">
        <v>28</v>
      </c>
      <c r="N688" s="26" t="s">
        <v>29</v>
      </c>
      <c r="O688" s="26" t="s">
        <v>137</v>
      </c>
      <c r="P688" s="26" t="s">
        <v>138</v>
      </c>
      <c r="Q688" s="29">
        <v>44680</v>
      </c>
      <c r="R688" s="26" t="s">
        <v>139</v>
      </c>
      <c r="S688" s="1">
        <v>701332</v>
      </c>
      <c r="T688" s="1" t="s">
        <v>140</v>
      </c>
      <c r="U688" s="1" t="str">
        <f>IF(COUNTIF('Dinçer Araçları - 40 Fiorino'!$A$2:$A$41,Table1[[#This Row],[Plaka]])&gt;0,"Dinçer 40","-")</f>
        <v>-</v>
      </c>
      <c r="V688" s="1" t="str">
        <f>IF(COUNTIF('Dinçer Araçları - 100 Fiorino'!$A$2:$A$101,Table1[[#This Row],[Plaka]])&gt;0,"Dinçer 100","-")</f>
        <v>-</v>
      </c>
      <c r="W688" s="5" t="str">
        <f>IF(COUNTIF(Table3[PLAKA],Table1[[#This Row],[Plaka]])&gt;0,"Dinçer Motosiklet","-")</f>
        <v>-</v>
      </c>
    </row>
    <row r="689" spans="1:23" x14ac:dyDescent="0.2">
      <c r="A689" s="21" t="s">
        <v>4106</v>
      </c>
      <c r="B689" s="26" t="s">
        <v>4080</v>
      </c>
      <c r="C689" s="26" t="s">
        <v>4081</v>
      </c>
      <c r="D689" s="26" t="s">
        <v>23</v>
      </c>
      <c r="E689" s="10">
        <v>43682</v>
      </c>
      <c r="F689" s="10">
        <v>43782</v>
      </c>
      <c r="G689" s="26" t="s">
        <v>4081</v>
      </c>
      <c r="H689" s="26" t="s">
        <v>24</v>
      </c>
      <c r="I689" s="26" t="s">
        <v>25</v>
      </c>
      <c r="J689" s="26" t="s">
        <v>26</v>
      </c>
      <c r="K689" s="26">
        <v>2019</v>
      </c>
      <c r="L689" s="26" t="s">
        <v>27</v>
      </c>
      <c r="M689" s="26" t="s">
        <v>28</v>
      </c>
      <c r="N689" s="26" t="s">
        <v>29</v>
      </c>
      <c r="O689" s="26" t="s">
        <v>4107</v>
      </c>
      <c r="P689" s="26" t="s">
        <v>4108</v>
      </c>
      <c r="Q689" s="29">
        <v>44597</v>
      </c>
      <c r="R689" s="26" t="s">
        <v>213</v>
      </c>
      <c r="S689" s="1">
        <v>685182</v>
      </c>
      <c r="T689" s="1" t="s">
        <v>4109</v>
      </c>
      <c r="U689" s="1" t="str">
        <f>IF(COUNTIF('Dinçer Araçları - 40 Fiorino'!$A$2:$A$41,Table1[[#This Row],[Plaka]])&gt;0,"Dinçer 40","-")</f>
        <v>-</v>
      </c>
      <c r="V689" s="1" t="str">
        <f>IF(COUNTIF('Dinçer Araçları - 100 Fiorino'!$A$2:$A$101,Table1[[#This Row],[Plaka]])&gt;0,"Dinçer 100","-")</f>
        <v>-</v>
      </c>
      <c r="W689" s="5" t="str">
        <f>IF(COUNTIF(Table3[PLAKA],Table1[[#This Row],[Plaka]])&gt;0,"Dinçer Motosiklet","-")</f>
        <v>-</v>
      </c>
    </row>
    <row r="690" spans="1:23" x14ac:dyDescent="0.2">
      <c r="A690" s="21" t="s">
        <v>3065</v>
      </c>
      <c r="B690" s="26" t="s">
        <v>3039</v>
      </c>
      <c r="C690" s="26" t="s">
        <v>975</v>
      </c>
      <c r="D690" s="26" t="s">
        <v>23</v>
      </c>
      <c r="E690" s="10">
        <v>43682</v>
      </c>
      <c r="F690" s="10">
        <v>43682</v>
      </c>
      <c r="G690" s="26" t="s">
        <v>40</v>
      </c>
      <c r="H690" s="26" t="s">
        <v>24</v>
      </c>
      <c r="I690" s="26" t="s">
        <v>25</v>
      </c>
      <c r="J690" s="26" t="s">
        <v>26</v>
      </c>
      <c r="K690" s="26">
        <v>2019</v>
      </c>
      <c r="L690" s="26" t="s">
        <v>27</v>
      </c>
      <c r="M690" s="26" t="s">
        <v>28</v>
      </c>
      <c r="N690" s="26" t="s">
        <v>29</v>
      </c>
      <c r="O690" s="26" t="s">
        <v>3066</v>
      </c>
      <c r="P690" s="26" t="s">
        <v>3067</v>
      </c>
      <c r="Q690" s="29">
        <v>44680</v>
      </c>
      <c r="R690" s="26" t="s">
        <v>139</v>
      </c>
      <c r="S690" s="1">
        <v>701336</v>
      </c>
      <c r="T690" s="1" t="s">
        <v>3068</v>
      </c>
      <c r="U690" s="1" t="str">
        <f>IF(COUNTIF('Dinçer Araçları - 40 Fiorino'!$A$2:$A$41,Table1[[#This Row],[Plaka]])&gt;0,"Dinçer 40","-")</f>
        <v>-</v>
      </c>
      <c r="V690" s="1" t="str">
        <f>IF(COUNTIF('Dinçer Araçları - 100 Fiorino'!$A$2:$A$101,Table1[[#This Row],[Plaka]])&gt;0,"Dinçer 100","-")</f>
        <v>-</v>
      </c>
      <c r="W690" s="5" t="str">
        <f>IF(COUNTIF(Table3[PLAKA],Table1[[#This Row],[Plaka]])&gt;0,"Dinçer Motosiklet","-")</f>
        <v>-</v>
      </c>
    </row>
    <row r="691" spans="1:23" x14ac:dyDescent="0.2">
      <c r="A691" s="21" t="s">
        <v>1819</v>
      </c>
      <c r="B691" s="26" t="s">
        <v>1820</v>
      </c>
      <c r="C691" s="26" t="s">
        <v>40</v>
      </c>
      <c r="D691" s="26" t="s">
        <v>23</v>
      </c>
      <c r="E691" s="10">
        <v>43682</v>
      </c>
      <c r="F691" s="10">
        <v>43682</v>
      </c>
      <c r="G691" s="26" t="s">
        <v>40</v>
      </c>
      <c r="H691" s="26" t="s">
        <v>24</v>
      </c>
      <c r="I691" s="26" t="s">
        <v>25</v>
      </c>
      <c r="J691" s="26" t="s">
        <v>26</v>
      </c>
      <c r="K691" s="26">
        <v>2019</v>
      </c>
      <c r="L691" s="26" t="s">
        <v>27</v>
      </c>
      <c r="M691" s="26" t="s">
        <v>28</v>
      </c>
      <c r="N691" s="26" t="s">
        <v>29</v>
      </c>
      <c r="O691" s="26" t="s">
        <v>1821</v>
      </c>
      <c r="P691" s="26" t="s">
        <v>1822</v>
      </c>
      <c r="Q691" s="29">
        <v>44686</v>
      </c>
      <c r="R691" s="26" t="s">
        <v>139</v>
      </c>
      <c r="S691" s="1">
        <v>701340</v>
      </c>
      <c r="T691" s="1" t="s">
        <v>1823</v>
      </c>
      <c r="U691" s="1" t="str">
        <f>IF(COUNTIF('Dinçer Araçları - 40 Fiorino'!$A$2:$A$41,Table1[[#This Row],[Plaka]])&gt;0,"Dinçer 40","-")</f>
        <v>-</v>
      </c>
      <c r="V691" s="1" t="str">
        <f>IF(COUNTIF('Dinçer Araçları - 100 Fiorino'!$A$2:$A$101,Table1[[#This Row],[Plaka]])&gt;0,"Dinçer 100","-")</f>
        <v>-</v>
      </c>
      <c r="W691" s="5" t="str">
        <f>IF(COUNTIF(Table3[PLAKA],Table1[[#This Row],[Plaka]])&gt;0,"Dinçer Motosiklet","-")</f>
        <v>-</v>
      </c>
    </row>
    <row r="692" spans="1:23" x14ac:dyDescent="0.2">
      <c r="A692" s="21" t="s">
        <v>5321</v>
      </c>
      <c r="B692" s="26" t="s">
        <v>5294</v>
      </c>
      <c r="C692" s="26" t="s">
        <v>5199</v>
      </c>
      <c r="D692" s="26" t="s">
        <v>23</v>
      </c>
      <c r="E692" s="10">
        <v>43679</v>
      </c>
      <c r="F692" s="10">
        <v>43826</v>
      </c>
      <c r="G692" s="26" t="s">
        <v>5199</v>
      </c>
      <c r="H692" s="26" t="s">
        <v>24</v>
      </c>
      <c r="I692" s="26" t="s">
        <v>25</v>
      </c>
      <c r="J692" s="26" t="s">
        <v>26</v>
      </c>
      <c r="K692" s="26">
        <v>2019</v>
      </c>
      <c r="L692" s="26" t="s">
        <v>27</v>
      </c>
      <c r="M692" s="26" t="s">
        <v>28</v>
      </c>
      <c r="N692" s="26" t="s">
        <v>29</v>
      </c>
      <c r="O692" s="26" t="s">
        <v>7805</v>
      </c>
      <c r="P692" s="26" t="s">
        <v>5322</v>
      </c>
      <c r="Q692" s="29">
        <v>44686</v>
      </c>
      <c r="R692" s="26" t="s">
        <v>32</v>
      </c>
      <c r="S692" s="1">
        <v>990250</v>
      </c>
      <c r="T692" s="1" t="s">
        <v>5323</v>
      </c>
      <c r="U692" s="1" t="str">
        <f>IF(COUNTIF('Dinçer Araçları - 40 Fiorino'!$A$2:$A$41,Table1[[#This Row],[Plaka]])&gt;0,"Dinçer 40","-")</f>
        <v>-</v>
      </c>
      <c r="V692" s="1" t="str">
        <f>IF(COUNTIF('Dinçer Araçları - 100 Fiorino'!$A$2:$A$101,Table1[[#This Row],[Plaka]])&gt;0,"Dinçer 100","-")</f>
        <v>-</v>
      </c>
      <c r="W692" s="5" t="str">
        <f>IF(COUNTIF(Table3[PLAKA],Table1[[#This Row],[Plaka]])&gt;0,"Dinçer Motosiklet","-")</f>
        <v>-</v>
      </c>
    </row>
    <row r="693" spans="1:23" x14ac:dyDescent="0.2">
      <c r="A693" s="21" t="s">
        <v>5161</v>
      </c>
      <c r="B693" s="26" t="s">
        <v>5116</v>
      </c>
      <c r="C693" s="26" t="s">
        <v>5117</v>
      </c>
      <c r="D693" s="26" t="s">
        <v>23</v>
      </c>
      <c r="E693" s="10">
        <v>43682</v>
      </c>
      <c r="F693" s="10">
        <v>43827</v>
      </c>
      <c r="G693" s="26" t="s">
        <v>5117</v>
      </c>
      <c r="H693" s="26" t="s">
        <v>24</v>
      </c>
      <c r="I693" s="26" t="s">
        <v>25</v>
      </c>
      <c r="J693" s="26" t="s">
        <v>26</v>
      </c>
      <c r="K693" s="26">
        <v>2019</v>
      </c>
      <c r="L693" s="26" t="s">
        <v>27</v>
      </c>
      <c r="M693" s="26" t="s">
        <v>28</v>
      </c>
      <c r="N693" s="26" t="s">
        <v>29</v>
      </c>
      <c r="O693" s="26" t="s">
        <v>5162</v>
      </c>
      <c r="P693" s="26" t="s">
        <v>5163</v>
      </c>
      <c r="Q693" s="29">
        <v>44680</v>
      </c>
      <c r="R693" s="26" t="s">
        <v>213</v>
      </c>
      <c r="S693" s="1">
        <v>688269</v>
      </c>
      <c r="T693" s="1" t="s">
        <v>5164</v>
      </c>
      <c r="U693" s="1" t="str">
        <f>IF(COUNTIF('Dinçer Araçları - 40 Fiorino'!$A$2:$A$41,Table1[[#This Row],[Plaka]])&gt;0,"Dinçer 40","-")</f>
        <v>-</v>
      </c>
      <c r="V693" s="1" t="str">
        <f>IF(COUNTIF('Dinçer Araçları - 100 Fiorino'!$A$2:$A$101,Table1[[#This Row],[Plaka]])&gt;0,"Dinçer 100","-")</f>
        <v>-</v>
      </c>
      <c r="W693" s="5" t="str">
        <f>IF(COUNTIF(Table3[PLAKA],Table1[[#This Row],[Plaka]])&gt;0,"Dinçer Motosiklet","-")</f>
        <v>-</v>
      </c>
    </row>
    <row r="694" spans="1:23" x14ac:dyDescent="0.2">
      <c r="A694" s="21" t="s">
        <v>5165</v>
      </c>
      <c r="B694" s="26" t="s">
        <v>5116</v>
      </c>
      <c r="C694" s="26" t="s">
        <v>5117</v>
      </c>
      <c r="D694" s="26" t="s">
        <v>23</v>
      </c>
      <c r="E694" s="10">
        <v>43682</v>
      </c>
      <c r="F694" s="10">
        <v>43827</v>
      </c>
      <c r="G694" s="26" t="s">
        <v>5117</v>
      </c>
      <c r="H694" s="26" t="s">
        <v>24</v>
      </c>
      <c r="I694" s="26" t="s">
        <v>25</v>
      </c>
      <c r="J694" s="26" t="s">
        <v>26</v>
      </c>
      <c r="K694" s="26">
        <v>2019</v>
      </c>
      <c r="L694" s="26" t="s">
        <v>27</v>
      </c>
      <c r="M694" s="26" t="s">
        <v>28</v>
      </c>
      <c r="N694" s="26" t="s">
        <v>29</v>
      </c>
      <c r="O694" s="26" t="s">
        <v>5166</v>
      </c>
      <c r="P694" s="26" t="s">
        <v>5167</v>
      </c>
      <c r="Q694" s="29">
        <v>44686</v>
      </c>
      <c r="R694" s="26" t="s">
        <v>213</v>
      </c>
      <c r="S694" s="1">
        <v>688072</v>
      </c>
      <c r="T694" s="1" t="s">
        <v>5168</v>
      </c>
      <c r="U694" s="1" t="str">
        <f>IF(COUNTIF('Dinçer Araçları - 40 Fiorino'!$A$2:$A$41,Table1[[#This Row],[Plaka]])&gt;0,"Dinçer 40","-")</f>
        <v>-</v>
      </c>
      <c r="V694" s="1" t="str">
        <f>IF(COUNTIF('Dinçer Araçları - 100 Fiorino'!$A$2:$A$101,Table1[[#This Row],[Plaka]])&gt;0,"Dinçer 100","-")</f>
        <v>-</v>
      </c>
      <c r="W694" s="5" t="str">
        <f>IF(COUNTIF(Table3[PLAKA],Table1[[#This Row],[Plaka]])&gt;0,"Dinçer Motosiklet","-")</f>
        <v>-</v>
      </c>
    </row>
    <row r="695" spans="1:23" x14ac:dyDescent="0.2">
      <c r="A695" s="21" t="s">
        <v>1223</v>
      </c>
      <c r="B695" s="26" t="s">
        <v>1188</v>
      </c>
      <c r="C695" s="26" t="s">
        <v>1155</v>
      </c>
      <c r="D695" s="26" t="s">
        <v>23</v>
      </c>
      <c r="E695" s="10">
        <v>43684</v>
      </c>
      <c r="F695" s="10">
        <v>43684</v>
      </c>
      <c r="G695" s="26" t="s">
        <v>1155</v>
      </c>
      <c r="H695" s="26" t="s">
        <v>63</v>
      </c>
      <c r="I695" s="26" t="s">
        <v>7372</v>
      </c>
      <c r="J695" s="26" t="s">
        <v>64</v>
      </c>
      <c r="K695" s="26">
        <v>2019</v>
      </c>
      <c r="L695" s="26" t="s">
        <v>65</v>
      </c>
      <c r="M695" s="26" t="s">
        <v>7774</v>
      </c>
      <c r="N695" s="26" t="s">
        <v>29</v>
      </c>
      <c r="O695" s="26" t="s">
        <v>1224</v>
      </c>
      <c r="P695" s="26" t="s">
        <v>1225</v>
      </c>
      <c r="Q695" s="29">
        <v>44049</v>
      </c>
      <c r="R695" s="26" t="s">
        <v>134</v>
      </c>
      <c r="S695" s="1">
        <v>472987</v>
      </c>
      <c r="T695" s="1" t="s">
        <v>1226</v>
      </c>
      <c r="U695" s="1" t="str">
        <f>IF(COUNTIF('Dinçer Araçları - 40 Fiorino'!$A$2:$A$41,Table1[[#This Row],[Plaka]])&gt;0,"Dinçer 40","-")</f>
        <v>-</v>
      </c>
      <c r="V695" s="1" t="str">
        <f>IF(COUNTIF('Dinçer Araçları - 100 Fiorino'!$A$2:$A$101,Table1[[#This Row],[Plaka]])&gt;0,"Dinçer 100","-")</f>
        <v>-</v>
      </c>
      <c r="W695" s="5" t="str">
        <f>IF(COUNTIF(Table3[PLAKA],Table1[[#This Row],[Plaka]])&gt;0,"Dinçer Motosiklet","-")</f>
        <v>-</v>
      </c>
    </row>
    <row r="696" spans="1:23" x14ac:dyDescent="0.2">
      <c r="A696" s="21" t="s">
        <v>5230</v>
      </c>
      <c r="B696" s="26" t="s">
        <v>5198</v>
      </c>
      <c r="C696" s="26" t="s">
        <v>5199</v>
      </c>
      <c r="D696" s="26" t="s">
        <v>23</v>
      </c>
      <c r="E696" s="10">
        <v>43684</v>
      </c>
      <c r="F696" s="10">
        <v>43684</v>
      </c>
      <c r="G696" s="26" t="s">
        <v>5199</v>
      </c>
      <c r="H696" s="26" t="s">
        <v>63</v>
      </c>
      <c r="I696" s="26">
        <v>225</v>
      </c>
      <c r="J696" s="26" t="s">
        <v>64</v>
      </c>
      <c r="K696" s="26">
        <v>2019</v>
      </c>
      <c r="L696" s="26" t="s">
        <v>65</v>
      </c>
      <c r="M696" s="26" t="s">
        <v>7774</v>
      </c>
      <c r="N696" s="26" t="s">
        <v>29</v>
      </c>
      <c r="O696" s="26" t="s">
        <v>5231</v>
      </c>
      <c r="P696" s="26" t="s">
        <v>5232</v>
      </c>
      <c r="Q696" s="29">
        <v>44050</v>
      </c>
      <c r="R696" s="26" t="s">
        <v>134</v>
      </c>
      <c r="S696" s="1">
        <v>473064</v>
      </c>
      <c r="T696" s="1" t="s">
        <v>5233</v>
      </c>
      <c r="U696" s="1" t="str">
        <f>IF(COUNTIF('Dinçer Araçları - 40 Fiorino'!$A$2:$A$41,Table1[[#This Row],[Plaka]])&gt;0,"Dinçer 40","-")</f>
        <v>-</v>
      </c>
      <c r="V696" s="1" t="str">
        <f>IF(COUNTIF('Dinçer Araçları - 100 Fiorino'!$A$2:$A$101,Table1[[#This Row],[Plaka]])&gt;0,"Dinçer 100","-")</f>
        <v>-</v>
      </c>
      <c r="W696" s="5" t="str">
        <f>IF(COUNTIF(Table3[PLAKA],Table1[[#This Row],[Plaka]])&gt;0,"Dinçer Motosiklet","-")</f>
        <v>-</v>
      </c>
    </row>
    <row r="697" spans="1:23" x14ac:dyDescent="0.2">
      <c r="A697" s="21" t="s">
        <v>1405</v>
      </c>
      <c r="B697" s="26" t="s">
        <v>1389</v>
      </c>
      <c r="C697" s="26" t="s">
        <v>1350</v>
      </c>
      <c r="D697" s="26" t="s">
        <v>23</v>
      </c>
      <c r="E697" s="10">
        <v>43684</v>
      </c>
      <c r="F697" s="10">
        <v>43684</v>
      </c>
      <c r="G697" s="26" t="s">
        <v>1350</v>
      </c>
      <c r="H697" s="26" t="s">
        <v>63</v>
      </c>
      <c r="I697" s="26">
        <v>225</v>
      </c>
      <c r="J697" s="26" t="s">
        <v>64</v>
      </c>
      <c r="K697" s="26">
        <v>2019</v>
      </c>
      <c r="L697" s="26" t="s">
        <v>65</v>
      </c>
      <c r="M697" s="26" t="s">
        <v>7774</v>
      </c>
      <c r="N697" s="26" t="s">
        <v>29</v>
      </c>
      <c r="O697" s="26" t="s">
        <v>1406</v>
      </c>
      <c r="P697" s="26" t="s">
        <v>1407</v>
      </c>
      <c r="Q697" s="29">
        <v>44050</v>
      </c>
      <c r="R697" s="26" t="s">
        <v>134</v>
      </c>
      <c r="S697" s="1">
        <v>473071</v>
      </c>
      <c r="T697" s="1" t="s">
        <v>1408</v>
      </c>
      <c r="U697" s="1" t="str">
        <f>IF(COUNTIF('Dinçer Araçları - 40 Fiorino'!$A$2:$A$41,Table1[[#This Row],[Plaka]])&gt;0,"Dinçer 40","-")</f>
        <v>-</v>
      </c>
      <c r="V697" s="1" t="str">
        <f>IF(COUNTIF('Dinçer Araçları - 100 Fiorino'!$A$2:$A$101,Table1[[#This Row],[Plaka]])&gt;0,"Dinçer 100","-")</f>
        <v>-</v>
      </c>
      <c r="W697" s="5" t="str">
        <f>IF(COUNTIF(Table3[PLAKA],Table1[[#This Row],[Plaka]])&gt;0,"Dinçer Motosiklet","-")</f>
        <v>-</v>
      </c>
    </row>
    <row r="698" spans="1:23" x14ac:dyDescent="0.2">
      <c r="A698" s="21" t="s">
        <v>5169</v>
      </c>
      <c r="B698" s="26" t="s">
        <v>5116</v>
      </c>
      <c r="C698" s="26" t="s">
        <v>5117</v>
      </c>
      <c r="D698" s="26" t="s">
        <v>23</v>
      </c>
      <c r="E698" s="10">
        <v>43714</v>
      </c>
      <c r="F698" s="10">
        <v>43827</v>
      </c>
      <c r="G698" s="26" t="s">
        <v>5117</v>
      </c>
      <c r="H698" s="26" t="s">
        <v>24</v>
      </c>
      <c r="I698" s="26" t="s">
        <v>25</v>
      </c>
      <c r="J698" s="26" t="s">
        <v>26</v>
      </c>
      <c r="K698" s="26">
        <v>2019</v>
      </c>
      <c r="L698" s="26" t="s">
        <v>27</v>
      </c>
      <c r="M698" s="26" t="s">
        <v>28</v>
      </c>
      <c r="N698" s="26" t="s">
        <v>29</v>
      </c>
      <c r="O698" s="26" t="s">
        <v>5170</v>
      </c>
      <c r="P698" s="26" t="s">
        <v>5171</v>
      </c>
      <c r="Q698" s="29">
        <v>44755</v>
      </c>
      <c r="R698" s="26" t="s">
        <v>213</v>
      </c>
      <c r="S698" s="1">
        <v>688302</v>
      </c>
      <c r="T698" s="1" t="s">
        <v>5172</v>
      </c>
      <c r="U698" s="1" t="str">
        <f>IF(COUNTIF('Dinçer Araçları - 40 Fiorino'!$A$2:$A$41,Table1[[#This Row],[Plaka]])&gt;0,"Dinçer 40","-")</f>
        <v>-</v>
      </c>
      <c r="V698" s="1" t="str">
        <f>IF(COUNTIF('Dinçer Araçları - 100 Fiorino'!$A$2:$A$101,Table1[[#This Row],[Plaka]])&gt;0,"Dinçer 100","-")</f>
        <v>-</v>
      </c>
      <c r="W698" s="5" t="str">
        <f>IF(COUNTIF(Table3[PLAKA],Table1[[#This Row],[Plaka]])&gt;0,"Dinçer Motosiklet","-")</f>
        <v>-</v>
      </c>
    </row>
    <row r="699" spans="1:23" x14ac:dyDescent="0.2">
      <c r="A699" s="21" t="s">
        <v>4056</v>
      </c>
      <c r="B699" s="26" t="s">
        <v>4024</v>
      </c>
      <c r="C699" s="26" t="s">
        <v>4025</v>
      </c>
      <c r="D699" s="26" t="s">
        <v>23</v>
      </c>
      <c r="E699" s="10">
        <v>43714</v>
      </c>
      <c r="F699" s="10">
        <v>43827</v>
      </c>
      <c r="G699" s="26" t="s">
        <v>4025</v>
      </c>
      <c r="H699" s="26" t="s">
        <v>24</v>
      </c>
      <c r="I699" s="26" t="s">
        <v>25</v>
      </c>
      <c r="J699" s="26" t="s">
        <v>26</v>
      </c>
      <c r="K699" s="26">
        <v>2019</v>
      </c>
      <c r="L699" s="26" t="s">
        <v>27</v>
      </c>
      <c r="M699" s="26" t="s">
        <v>28</v>
      </c>
      <c r="N699" s="26" t="s">
        <v>29</v>
      </c>
      <c r="O699" s="26" t="s">
        <v>4057</v>
      </c>
      <c r="P699" s="26" t="s">
        <v>4058</v>
      </c>
      <c r="Q699" s="29">
        <v>44755</v>
      </c>
      <c r="R699" s="26" t="s">
        <v>213</v>
      </c>
      <c r="S699" s="1">
        <v>688261</v>
      </c>
      <c r="T699" s="1" t="s">
        <v>4059</v>
      </c>
      <c r="U699" s="1" t="str">
        <f>IF(COUNTIF('Dinçer Araçları - 40 Fiorino'!$A$2:$A$41,Table1[[#This Row],[Plaka]])&gt;0,"Dinçer 40","-")</f>
        <v>-</v>
      </c>
      <c r="V699" s="1" t="str">
        <f>IF(COUNTIF('Dinçer Araçları - 100 Fiorino'!$A$2:$A$101,Table1[[#This Row],[Plaka]])&gt;0,"Dinçer 100","-")</f>
        <v>-</v>
      </c>
      <c r="W699" s="5" t="str">
        <f>IF(COUNTIF(Table3[PLAKA],Table1[[#This Row],[Plaka]])&gt;0,"Dinçer Motosiklet","-")</f>
        <v>-</v>
      </c>
    </row>
    <row r="700" spans="1:23" x14ac:dyDescent="0.2">
      <c r="A700" s="21" t="s">
        <v>447</v>
      </c>
      <c r="B700" s="26" t="s">
        <v>395</v>
      </c>
      <c r="C700" s="26" t="s">
        <v>396</v>
      </c>
      <c r="D700" s="26" t="s">
        <v>23</v>
      </c>
      <c r="E700" s="10">
        <v>43714</v>
      </c>
      <c r="F700" s="10">
        <v>43828</v>
      </c>
      <c r="G700" s="26" t="s">
        <v>396</v>
      </c>
      <c r="H700" s="26" t="s">
        <v>24</v>
      </c>
      <c r="I700" s="26" t="s">
        <v>25</v>
      </c>
      <c r="J700" s="26" t="s">
        <v>26</v>
      </c>
      <c r="K700" s="26">
        <v>2019</v>
      </c>
      <c r="L700" s="26" t="s">
        <v>27</v>
      </c>
      <c r="M700" s="26" t="s">
        <v>28</v>
      </c>
      <c r="N700" s="26" t="s">
        <v>29</v>
      </c>
      <c r="O700" s="26" t="s">
        <v>448</v>
      </c>
      <c r="P700" s="26" t="s">
        <v>449</v>
      </c>
      <c r="Q700" s="29">
        <v>44755</v>
      </c>
      <c r="R700" s="26" t="s">
        <v>213</v>
      </c>
      <c r="S700" s="1">
        <v>688298</v>
      </c>
      <c r="T700" s="1" t="s">
        <v>450</v>
      </c>
      <c r="U700" s="1" t="str">
        <f>IF(COUNTIF('Dinçer Araçları - 40 Fiorino'!$A$2:$A$41,Table1[[#This Row],[Plaka]])&gt;0,"Dinçer 40","-")</f>
        <v>-</v>
      </c>
      <c r="V700" s="1" t="str">
        <f>IF(COUNTIF('Dinçer Araçları - 100 Fiorino'!$A$2:$A$101,Table1[[#This Row],[Plaka]])&gt;0,"Dinçer 100","-")</f>
        <v>-</v>
      </c>
      <c r="W700" s="5" t="str">
        <f>IF(COUNTIF(Table3[PLAKA],Table1[[#This Row],[Plaka]])&gt;0,"Dinçer Motosiklet","-")</f>
        <v>-</v>
      </c>
    </row>
    <row r="701" spans="1:23" x14ac:dyDescent="0.2">
      <c r="A701" s="21" t="s">
        <v>3073</v>
      </c>
      <c r="B701" s="26" t="s">
        <v>3039</v>
      </c>
      <c r="C701" s="26" t="s">
        <v>975</v>
      </c>
      <c r="D701" s="26" t="s">
        <v>23</v>
      </c>
      <c r="E701" s="10">
        <v>42167</v>
      </c>
      <c r="F701" s="10">
        <v>42961</v>
      </c>
      <c r="G701" s="26" t="s">
        <v>975</v>
      </c>
      <c r="H701" s="26" t="s">
        <v>24</v>
      </c>
      <c r="I701" s="26" t="s">
        <v>529</v>
      </c>
      <c r="J701" s="26" t="s">
        <v>1052</v>
      </c>
      <c r="K701" s="26">
        <v>2015</v>
      </c>
      <c r="L701" s="26" t="s">
        <v>27</v>
      </c>
      <c r="M701" s="26" t="s">
        <v>28</v>
      </c>
      <c r="N701" s="26" t="s">
        <v>29</v>
      </c>
      <c r="O701" s="26" t="s">
        <v>3074</v>
      </c>
      <c r="P701" s="26" t="s">
        <v>3075</v>
      </c>
      <c r="Q701" s="29">
        <v>43108</v>
      </c>
      <c r="R701" s="26" t="s">
        <v>269</v>
      </c>
      <c r="S701" s="1">
        <v>858697</v>
      </c>
      <c r="T701" s="1" t="s">
        <v>3076</v>
      </c>
      <c r="U701" s="1" t="str">
        <f>IF(COUNTIF('Dinçer Araçları - 40 Fiorino'!$A$2:$A$41,Table1[[#This Row],[Plaka]])&gt;0,"Dinçer 40","-")</f>
        <v>-</v>
      </c>
      <c r="V701" s="1" t="str">
        <f>IF(COUNTIF('Dinçer Araçları - 100 Fiorino'!$A$2:$A$101,Table1[[#This Row],[Plaka]])&gt;0,"Dinçer 100","-")</f>
        <v>-</v>
      </c>
      <c r="W701" s="5" t="str">
        <f>IF(COUNTIF(Table3[PLAKA],Table1[[#This Row],[Plaka]])&gt;0,"Dinçer Motosiklet","-")</f>
        <v>-</v>
      </c>
    </row>
    <row r="702" spans="1:23" x14ac:dyDescent="0.2">
      <c r="A702" s="21" t="s">
        <v>5173</v>
      </c>
      <c r="B702" s="26" t="s">
        <v>5116</v>
      </c>
      <c r="C702" s="26" t="s">
        <v>5117</v>
      </c>
      <c r="D702" s="26" t="s">
        <v>23</v>
      </c>
      <c r="E702" s="10">
        <v>43685</v>
      </c>
      <c r="F702" s="10">
        <v>43685</v>
      </c>
      <c r="G702" s="26" t="s">
        <v>5117</v>
      </c>
      <c r="H702" s="26" t="s">
        <v>63</v>
      </c>
      <c r="I702" s="26">
        <v>225</v>
      </c>
      <c r="J702" s="26" t="s">
        <v>64</v>
      </c>
      <c r="K702" s="26">
        <v>2019</v>
      </c>
      <c r="L702" s="26" t="s">
        <v>65</v>
      </c>
      <c r="M702" s="26" t="s">
        <v>7774</v>
      </c>
      <c r="N702" s="26" t="s">
        <v>29</v>
      </c>
      <c r="O702" s="26" t="s">
        <v>5174</v>
      </c>
      <c r="P702" s="26" t="s">
        <v>5175</v>
      </c>
      <c r="Q702" s="29">
        <v>44051</v>
      </c>
      <c r="R702" s="26" t="s">
        <v>134</v>
      </c>
      <c r="S702" s="1">
        <v>473237</v>
      </c>
      <c r="T702" s="1" t="s">
        <v>5176</v>
      </c>
      <c r="U702" s="1" t="str">
        <f>IF(COUNTIF('Dinçer Araçları - 40 Fiorino'!$A$2:$A$41,Table1[[#This Row],[Plaka]])&gt;0,"Dinçer 40","-")</f>
        <v>-</v>
      </c>
      <c r="V702" s="1" t="str">
        <f>IF(COUNTIF('Dinçer Araçları - 100 Fiorino'!$A$2:$A$101,Table1[[#This Row],[Plaka]])&gt;0,"Dinçer 100","-")</f>
        <v>-</v>
      </c>
      <c r="W702" s="5" t="str">
        <f>IF(COUNTIF(Table3[PLAKA],Table1[[#This Row],[Plaka]])&gt;0,"Dinçer Motosiklet","-")</f>
        <v>-</v>
      </c>
    </row>
    <row r="703" spans="1:23" x14ac:dyDescent="0.2">
      <c r="A703" s="21" t="s">
        <v>6357</v>
      </c>
      <c r="B703" s="26" t="s">
        <v>6337</v>
      </c>
      <c r="C703" s="26" t="s">
        <v>6338</v>
      </c>
      <c r="D703" s="26" t="s">
        <v>23</v>
      </c>
      <c r="E703" s="10">
        <v>43685</v>
      </c>
      <c r="F703" s="10">
        <v>43685</v>
      </c>
      <c r="G703" s="26" t="s">
        <v>6338</v>
      </c>
      <c r="H703" s="26" t="s">
        <v>63</v>
      </c>
      <c r="I703" s="26">
        <v>225</v>
      </c>
      <c r="J703" s="26" t="s">
        <v>64</v>
      </c>
      <c r="K703" s="26">
        <v>2019</v>
      </c>
      <c r="L703" s="26" t="s">
        <v>65</v>
      </c>
      <c r="M703" s="26" t="s">
        <v>7774</v>
      </c>
      <c r="N703" s="26" t="s">
        <v>29</v>
      </c>
      <c r="O703" s="26" t="s">
        <v>6358</v>
      </c>
      <c r="P703" s="26" t="s">
        <v>6359</v>
      </c>
      <c r="Q703" s="29">
        <v>44051</v>
      </c>
      <c r="R703" s="26" t="s">
        <v>134</v>
      </c>
      <c r="S703" s="1">
        <v>473238</v>
      </c>
      <c r="T703" s="1" t="s">
        <v>6360</v>
      </c>
      <c r="U703" s="1" t="str">
        <f>IF(COUNTIF('Dinçer Araçları - 40 Fiorino'!$A$2:$A$41,Table1[[#This Row],[Plaka]])&gt;0,"Dinçer 40","-")</f>
        <v>-</v>
      </c>
      <c r="V703" s="1" t="str">
        <f>IF(COUNTIF('Dinçer Araçları - 100 Fiorino'!$A$2:$A$101,Table1[[#This Row],[Plaka]])&gt;0,"Dinçer 100","-")</f>
        <v>-</v>
      </c>
      <c r="W703" s="5" t="str">
        <f>IF(COUNTIF(Table3[PLAKA],Table1[[#This Row],[Plaka]])&gt;0,"Dinçer Motosiklet","-")</f>
        <v>-</v>
      </c>
    </row>
    <row r="704" spans="1:23" x14ac:dyDescent="0.2">
      <c r="A704" s="21" t="s">
        <v>6088</v>
      </c>
      <c r="B704" s="26" t="s">
        <v>6064</v>
      </c>
      <c r="C704" s="26" t="s">
        <v>5992</v>
      </c>
      <c r="D704" s="26" t="s">
        <v>23</v>
      </c>
      <c r="E704" s="10">
        <v>43685</v>
      </c>
      <c r="F704" s="10">
        <v>43685</v>
      </c>
      <c r="G704" s="26" t="s">
        <v>5992</v>
      </c>
      <c r="H704" s="26" t="s">
        <v>63</v>
      </c>
      <c r="I704" s="26">
        <v>225</v>
      </c>
      <c r="J704" s="26" t="s">
        <v>64</v>
      </c>
      <c r="K704" s="26">
        <v>2019</v>
      </c>
      <c r="L704" s="26" t="s">
        <v>65</v>
      </c>
      <c r="M704" s="26" t="s">
        <v>7774</v>
      </c>
      <c r="N704" s="26" t="s">
        <v>29</v>
      </c>
      <c r="O704" s="26" t="s">
        <v>6089</v>
      </c>
      <c r="P704" s="26" t="s">
        <v>6090</v>
      </c>
      <c r="Q704" s="29">
        <v>44051</v>
      </c>
      <c r="R704" s="26" t="s">
        <v>134</v>
      </c>
      <c r="S704" s="1">
        <v>473236</v>
      </c>
      <c r="T704" s="1" t="s">
        <v>6067</v>
      </c>
      <c r="U704" s="1" t="str">
        <f>IF(COUNTIF('Dinçer Araçları - 40 Fiorino'!$A$2:$A$41,Table1[[#This Row],[Plaka]])&gt;0,"Dinçer 40","-")</f>
        <v>-</v>
      </c>
      <c r="V704" s="1" t="str">
        <f>IF(COUNTIF('Dinçer Araçları - 100 Fiorino'!$A$2:$A$101,Table1[[#This Row],[Plaka]])&gt;0,"Dinçer 100","-")</f>
        <v>-</v>
      </c>
      <c r="W704" s="5" t="str">
        <f>IF(COUNTIF(Table3[PLAKA],Table1[[#This Row],[Plaka]])&gt;0,"Dinçer Motosiklet","-")</f>
        <v>-</v>
      </c>
    </row>
    <row r="705" spans="1:23" x14ac:dyDescent="0.2">
      <c r="A705" s="21" t="s">
        <v>6827</v>
      </c>
      <c r="B705" s="26" t="s">
        <v>6795</v>
      </c>
      <c r="C705" s="26" t="s">
        <v>6796</v>
      </c>
      <c r="D705" s="26" t="s">
        <v>23</v>
      </c>
      <c r="E705" s="10">
        <v>43696</v>
      </c>
      <c r="F705" s="10">
        <v>43696</v>
      </c>
      <c r="G705" s="26" t="s">
        <v>6796</v>
      </c>
      <c r="H705" s="26" t="s">
        <v>63</v>
      </c>
      <c r="I705" s="26">
        <v>225</v>
      </c>
      <c r="J705" s="26" t="s">
        <v>64</v>
      </c>
      <c r="K705" s="26">
        <v>2019</v>
      </c>
      <c r="L705" s="26" t="s">
        <v>65</v>
      </c>
      <c r="M705" s="26" t="s">
        <v>7774</v>
      </c>
      <c r="N705" s="26" t="s">
        <v>29</v>
      </c>
      <c r="O705" s="26" t="s">
        <v>6828</v>
      </c>
      <c r="P705" s="26" t="s">
        <v>6829</v>
      </c>
      <c r="Q705" s="29">
        <v>44062</v>
      </c>
      <c r="R705" s="26" t="s">
        <v>134</v>
      </c>
      <c r="S705" s="1">
        <v>473512</v>
      </c>
      <c r="T705" s="1" t="s">
        <v>6830</v>
      </c>
      <c r="U705" s="1" t="str">
        <f>IF(COUNTIF('Dinçer Araçları - 40 Fiorino'!$A$2:$A$41,Table1[[#This Row],[Plaka]])&gt;0,"Dinçer 40","-")</f>
        <v>-</v>
      </c>
      <c r="V705" s="1" t="str">
        <f>IF(COUNTIF('Dinçer Araçları - 100 Fiorino'!$A$2:$A$101,Table1[[#This Row],[Plaka]])&gt;0,"Dinçer 100","-")</f>
        <v>-</v>
      </c>
      <c r="W705" s="5" t="str">
        <f>IF(COUNTIF(Table3[PLAKA],Table1[[#This Row],[Plaka]])&gt;0,"Dinçer Motosiklet","-")</f>
        <v>-</v>
      </c>
    </row>
    <row r="706" spans="1:23" x14ac:dyDescent="0.2">
      <c r="A706" s="21" t="s">
        <v>4110</v>
      </c>
      <c r="B706" s="26" t="s">
        <v>4080</v>
      </c>
      <c r="C706" s="26" t="s">
        <v>4081</v>
      </c>
      <c r="D706" s="26" t="s">
        <v>23</v>
      </c>
      <c r="E706" s="10">
        <v>43696</v>
      </c>
      <c r="F706" s="10">
        <v>43696</v>
      </c>
      <c r="G706" s="26" t="s">
        <v>4081</v>
      </c>
      <c r="H706" s="26" t="s">
        <v>63</v>
      </c>
      <c r="I706" s="26">
        <v>225</v>
      </c>
      <c r="J706" s="26" t="s">
        <v>64</v>
      </c>
      <c r="K706" s="26">
        <v>2019</v>
      </c>
      <c r="L706" s="26" t="s">
        <v>65</v>
      </c>
      <c r="M706" s="26" t="s">
        <v>7774</v>
      </c>
      <c r="N706" s="26" t="s">
        <v>29</v>
      </c>
      <c r="O706" s="26" t="s">
        <v>4111</v>
      </c>
      <c r="P706" s="26" t="s">
        <v>4112</v>
      </c>
      <c r="Q706" s="29">
        <v>44062</v>
      </c>
      <c r="R706" s="26" t="s">
        <v>134</v>
      </c>
      <c r="S706" s="1">
        <v>473511</v>
      </c>
      <c r="T706" s="1" t="s">
        <v>4113</v>
      </c>
      <c r="U706" s="1" t="str">
        <f>IF(COUNTIF('Dinçer Araçları - 40 Fiorino'!$A$2:$A$41,Table1[[#This Row],[Plaka]])&gt;0,"Dinçer 40","-")</f>
        <v>-</v>
      </c>
      <c r="V706" s="1" t="str">
        <f>IF(COUNTIF('Dinçer Araçları - 100 Fiorino'!$A$2:$A$101,Table1[[#This Row],[Plaka]])&gt;0,"Dinçer 100","-")</f>
        <v>-</v>
      </c>
      <c r="W706" s="5" t="str">
        <f>IF(COUNTIF(Table3[PLAKA],Table1[[#This Row],[Plaka]])&gt;0,"Dinçer Motosiklet","-")</f>
        <v>-</v>
      </c>
    </row>
    <row r="707" spans="1:23" x14ac:dyDescent="0.2">
      <c r="A707" s="21" t="s">
        <v>3069</v>
      </c>
      <c r="B707" s="26" t="s">
        <v>3039</v>
      </c>
      <c r="C707" s="26" t="s">
        <v>975</v>
      </c>
      <c r="D707" s="26" t="s">
        <v>23</v>
      </c>
      <c r="E707" s="10">
        <v>43559</v>
      </c>
      <c r="F707" s="10">
        <v>43704</v>
      </c>
      <c r="G707" s="26" t="s">
        <v>975</v>
      </c>
      <c r="H707" s="26" t="s">
        <v>24</v>
      </c>
      <c r="I707" s="26" t="s">
        <v>25</v>
      </c>
      <c r="J707" s="26" t="s">
        <v>26</v>
      </c>
      <c r="K707" s="26">
        <v>2019</v>
      </c>
      <c r="L707" s="26" t="s">
        <v>27</v>
      </c>
      <c r="M707" s="26" t="s">
        <v>28</v>
      </c>
      <c r="N707" s="26" t="s">
        <v>29</v>
      </c>
      <c r="O707" s="26" t="s">
        <v>3070</v>
      </c>
      <c r="P707" s="26" t="s">
        <v>3071</v>
      </c>
      <c r="Q707" s="29">
        <v>44613</v>
      </c>
      <c r="R707" s="26" t="s">
        <v>139</v>
      </c>
      <c r="S707" s="1">
        <v>917789</v>
      </c>
      <c r="T707" s="1" t="s">
        <v>3072</v>
      </c>
      <c r="U707" s="1" t="str">
        <f>IF(COUNTIF('Dinçer Araçları - 40 Fiorino'!$A$2:$A$41,Table1[[#This Row],[Plaka]])&gt;0,"Dinçer 40","-")</f>
        <v>-</v>
      </c>
      <c r="V707" s="1" t="str">
        <f>IF(COUNTIF('Dinçer Araçları - 100 Fiorino'!$A$2:$A$101,Table1[[#This Row],[Plaka]])&gt;0,"Dinçer 100","-")</f>
        <v>-</v>
      </c>
      <c r="W707" s="5" t="str">
        <f>IF(COUNTIF(Table3[PLAKA],Table1[[#This Row],[Plaka]])&gt;0,"Dinçer Motosiklet","-")</f>
        <v>-</v>
      </c>
    </row>
    <row r="708" spans="1:23" x14ac:dyDescent="0.2">
      <c r="A708" s="21" t="s">
        <v>3022</v>
      </c>
      <c r="B708" s="26" t="s">
        <v>2989</v>
      </c>
      <c r="C708" s="26" t="s">
        <v>975</v>
      </c>
      <c r="D708" s="26" t="s">
        <v>23</v>
      </c>
      <c r="E708" s="10">
        <v>43236</v>
      </c>
      <c r="F708" s="10">
        <v>43704</v>
      </c>
      <c r="G708" s="26" t="s">
        <v>975</v>
      </c>
      <c r="H708" s="26" t="s">
        <v>24</v>
      </c>
      <c r="I708" s="26" t="s">
        <v>25</v>
      </c>
      <c r="J708" s="26" t="s">
        <v>26</v>
      </c>
      <c r="K708" s="26">
        <v>2018</v>
      </c>
      <c r="L708" s="26" t="s">
        <v>27</v>
      </c>
      <c r="M708" s="26" t="s">
        <v>28</v>
      </c>
      <c r="N708" s="26" t="s">
        <v>29</v>
      </c>
      <c r="O708" s="26" t="s">
        <v>3023</v>
      </c>
      <c r="P708" s="26" t="s">
        <v>3024</v>
      </c>
      <c r="Q708" s="29">
        <v>44235</v>
      </c>
      <c r="R708" s="26" t="s">
        <v>139</v>
      </c>
      <c r="S708" s="1">
        <v>91778</v>
      </c>
      <c r="T708" s="1" t="s">
        <v>3025</v>
      </c>
      <c r="U708" s="1" t="str">
        <f>IF(COUNTIF('Dinçer Araçları - 40 Fiorino'!$A$2:$A$41,Table1[[#This Row],[Plaka]])&gt;0,"Dinçer 40","-")</f>
        <v>-</v>
      </c>
      <c r="V708" s="1" t="str">
        <f>IF(COUNTIF('Dinçer Araçları - 100 Fiorino'!$A$2:$A$101,Table1[[#This Row],[Plaka]])&gt;0,"Dinçer 100","-")</f>
        <v>-</v>
      </c>
      <c r="W708" s="5" t="str">
        <f>IF(COUNTIF(Table3[PLAKA],Table1[[#This Row],[Plaka]])&gt;0,"Dinçer Motosiklet","-")</f>
        <v>-</v>
      </c>
    </row>
    <row r="709" spans="1:23" x14ac:dyDescent="0.2">
      <c r="A709" s="21" t="s">
        <v>2969</v>
      </c>
      <c r="B709" s="26" t="s">
        <v>2924</v>
      </c>
      <c r="C709" s="26" t="s">
        <v>2925</v>
      </c>
      <c r="D709" s="26" t="s">
        <v>23</v>
      </c>
      <c r="E709" s="10">
        <v>43552</v>
      </c>
      <c r="F709" s="10">
        <v>43552</v>
      </c>
      <c r="G709" s="26" t="s">
        <v>117</v>
      </c>
      <c r="H709" s="26" t="s">
        <v>24</v>
      </c>
      <c r="I709" s="26" t="s">
        <v>25</v>
      </c>
      <c r="J709" s="26" t="s">
        <v>26</v>
      </c>
      <c r="K709" s="26">
        <v>2018</v>
      </c>
      <c r="L709" s="26" t="s">
        <v>27</v>
      </c>
      <c r="M709" s="26" t="s">
        <v>28</v>
      </c>
      <c r="N709" s="26" t="s">
        <v>29</v>
      </c>
      <c r="O709" s="26" t="s">
        <v>2970</v>
      </c>
      <c r="P709" s="26" t="s">
        <v>2971</v>
      </c>
      <c r="Q709" s="29">
        <v>44214</v>
      </c>
      <c r="R709" s="26" t="s">
        <v>134</v>
      </c>
      <c r="S709" s="1">
        <v>522627</v>
      </c>
      <c r="T709" s="1" t="s">
        <v>2972</v>
      </c>
      <c r="U709" s="1" t="str">
        <f>IF(COUNTIF('Dinçer Araçları - 40 Fiorino'!$A$2:$A$41,Table1[[#This Row],[Plaka]])&gt;0,"Dinçer 40","-")</f>
        <v>-</v>
      </c>
      <c r="V709" s="1" t="str">
        <f>IF(COUNTIF('Dinçer Araçları - 100 Fiorino'!$A$2:$A$101,Table1[[#This Row],[Plaka]])&gt;0,"Dinçer 100","-")</f>
        <v>-</v>
      </c>
      <c r="W709" s="5" t="str">
        <f>IF(COUNTIF(Table3[PLAKA],Table1[[#This Row],[Plaka]])&gt;0,"Dinçer Motosiklet","-")</f>
        <v>Dinçer Motosiklet</v>
      </c>
    </row>
    <row r="710" spans="1:23" x14ac:dyDescent="0.2">
      <c r="A710" s="21" t="s">
        <v>6110</v>
      </c>
      <c r="B710" s="26" t="s">
        <v>6101</v>
      </c>
      <c r="C710" s="26" t="s">
        <v>6102</v>
      </c>
      <c r="D710" s="26" t="s">
        <v>23</v>
      </c>
      <c r="E710" s="10">
        <v>43713</v>
      </c>
      <c r="F710" s="10">
        <v>43763</v>
      </c>
      <c r="G710" s="26" t="s">
        <v>6102</v>
      </c>
      <c r="H710" s="26" t="s">
        <v>24</v>
      </c>
      <c r="I710" s="26" t="s">
        <v>25</v>
      </c>
      <c r="J710" s="26" t="s">
        <v>26</v>
      </c>
      <c r="K710" s="26">
        <v>2019</v>
      </c>
      <c r="L710" s="26" t="s">
        <v>27</v>
      </c>
      <c r="M710" s="26" t="s">
        <v>28</v>
      </c>
      <c r="N710" s="26" t="s">
        <v>29</v>
      </c>
      <c r="O710" s="26" t="s">
        <v>6111</v>
      </c>
      <c r="P710" s="26" t="s">
        <v>6112</v>
      </c>
      <c r="Q710" s="29">
        <v>44755</v>
      </c>
      <c r="R710" s="26" t="s">
        <v>213</v>
      </c>
      <c r="S710" s="1">
        <v>684246</v>
      </c>
      <c r="T710" s="1" t="s">
        <v>6113</v>
      </c>
      <c r="U710" s="1" t="str">
        <f>IF(COUNTIF('Dinçer Araçları - 40 Fiorino'!$A$2:$A$41,Table1[[#This Row],[Plaka]])&gt;0,"Dinçer 40","-")</f>
        <v>-</v>
      </c>
      <c r="V710" s="1" t="str">
        <f>IF(COUNTIF('Dinçer Araçları - 100 Fiorino'!$A$2:$A$101,Table1[[#This Row],[Plaka]])&gt;0,"Dinçer 100","-")</f>
        <v>-</v>
      </c>
      <c r="W710" s="5" t="str">
        <f>IF(COUNTIF(Table3[PLAKA],Table1[[#This Row],[Plaka]])&gt;0,"Dinçer Motosiklet","-")</f>
        <v>-</v>
      </c>
    </row>
    <row r="711" spans="1:23" x14ac:dyDescent="0.2">
      <c r="A711" s="21" t="s">
        <v>141</v>
      </c>
      <c r="B711" s="26" t="s">
        <v>115</v>
      </c>
      <c r="C711" s="26" t="s">
        <v>116</v>
      </c>
      <c r="D711" s="26" t="s">
        <v>23</v>
      </c>
      <c r="E711" s="10">
        <v>43713</v>
      </c>
      <c r="F711" s="10">
        <v>43826</v>
      </c>
      <c r="G711" s="26" t="s">
        <v>116</v>
      </c>
      <c r="H711" s="26" t="s">
        <v>24</v>
      </c>
      <c r="I711" s="26" t="s">
        <v>25</v>
      </c>
      <c r="J711" s="26" t="s">
        <v>26</v>
      </c>
      <c r="K711" s="26">
        <v>2019</v>
      </c>
      <c r="L711" s="26" t="s">
        <v>27</v>
      </c>
      <c r="M711" s="26" t="s">
        <v>28</v>
      </c>
      <c r="N711" s="26" t="s">
        <v>29</v>
      </c>
      <c r="O711" s="26" t="s">
        <v>142</v>
      </c>
      <c r="P711" s="26" t="s">
        <v>143</v>
      </c>
      <c r="Q711" s="29">
        <v>44755</v>
      </c>
      <c r="R711" s="26" t="s">
        <v>32</v>
      </c>
      <c r="S711" s="1">
        <v>990437</v>
      </c>
      <c r="T711" s="1" t="s">
        <v>144</v>
      </c>
      <c r="U711" s="1" t="str">
        <f>IF(COUNTIF('Dinçer Araçları - 40 Fiorino'!$A$2:$A$41,Table1[[#This Row],[Plaka]])&gt;0,"Dinçer 40","-")</f>
        <v>-</v>
      </c>
      <c r="V711" s="1" t="str">
        <f>IF(COUNTIF('Dinçer Araçları - 100 Fiorino'!$A$2:$A$101,Table1[[#This Row],[Plaka]])&gt;0,"Dinçer 100","-")</f>
        <v>-</v>
      </c>
      <c r="W711" s="5" t="str">
        <f>IF(COUNTIF(Table3[PLAKA],Table1[[#This Row],[Plaka]])&gt;0,"Dinçer Motosiklet","-")</f>
        <v>-</v>
      </c>
    </row>
    <row r="712" spans="1:23" x14ac:dyDescent="0.2">
      <c r="A712" s="21" t="s">
        <v>4499</v>
      </c>
      <c r="B712" s="26" t="s">
        <v>4482</v>
      </c>
      <c r="C712" s="26" t="s">
        <v>4483</v>
      </c>
      <c r="D712" s="26" t="s">
        <v>23</v>
      </c>
      <c r="E712" s="10">
        <v>43713</v>
      </c>
      <c r="F712" s="10">
        <v>43857</v>
      </c>
      <c r="G712" s="26" t="s">
        <v>4483</v>
      </c>
      <c r="H712" s="26" t="s">
        <v>24</v>
      </c>
      <c r="I712" s="26" t="s">
        <v>25</v>
      </c>
      <c r="J712" s="26" t="s">
        <v>26</v>
      </c>
      <c r="K712" s="26">
        <v>2019</v>
      </c>
      <c r="L712" s="26" t="s">
        <v>27</v>
      </c>
      <c r="M712" s="26" t="s">
        <v>28</v>
      </c>
      <c r="N712" s="26" t="s">
        <v>29</v>
      </c>
      <c r="O712" s="26" t="s">
        <v>4500</v>
      </c>
      <c r="P712" s="26" t="s">
        <v>4501</v>
      </c>
      <c r="Q712" s="29">
        <v>44755</v>
      </c>
      <c r="R712" s="26" t="s">
        <v>67</v>
      </c>
      <c r="S712" s="1">
        <v>551605</v>
      </c>
      <c r="T712" s="1" t="s">
        <v>4502</v>
      </c>
      <c r="U712" s="1" t="str">
        <f>IF(COUNTIF('Dinçer Araçları - 40 Fiorino'!$A$2:$A$41,Table1[[#This Row],[Plaka]])&gt;0,"Dinçer 40","-")</f>
        <v>-</v>
      </c>
      <c r="V712" s="1" t="str">
        <f>IF(COUNTIF('Dinçer Araçları - 100 Fiorino'!$A$2:$A$101,Table1[[#This Row],[Plaka]])&gt;0,"Dinçer 100","-")</f>
        <v>-</v>
      </c>
      <c r="W712" s="5" t="str">
        <f>IF(COUNTIF(Table3[PLAKA],Table1[[#This Row],[Plaka]])&gt;0,"Dinçer Motosiklet","-")</f>
        <v>-</v>
      </c>
    </row>
    <row r="713" spans="1:23" x14ac:dyDescent="0.2">
      <c r="A713" s="21" t="s">
        <v>6605</v>
      </c>
      <c r="B713" s="26" t="s">
        <v>6592</v>
      </c>
      <c r="C713" s="26" t="s">
        <v>6597</v>
      </c>
      <c r="D713" s="26" t="s">
        <v>23</v>
      </c>
      <c r="E713" s="10">
        <v>43713</v>
      </c>
      <c r="F713" s="10">
        <v>43857</v>
      </c>
      <c r="G713" s="26" t="s">
        <v>6597</v>
      </c>
      <c r="H713" s="26" t="s">
        <v>24</v>
      </c>
      <c r="I713" s="26" t="s">
        <v>25</v>
      </c>
      <c r="J713" s="26" t="s">
        <v>26</v>
      </c>
      <c r="K713" s="26">
        <v>2019</v>
      </c>
      <c r="L713" s="26" t="s">
        <v>27</v>
      </c>
      <c r="M713" s="26" t="s">
        <v>28</v>
      </c>
      <c r="N713" s="26" t="s">
        <v>29</v>
      </c>
      <c r="O713" s="26" t="s">
        <v>6606</v>
      </c>
      <c r="P713" s="26" t="s">
        <v>6607</v>
      </c>
      <c r="Q713" s="29">
        <v>44755</v>
      </c>
      <c r="R713" s="26" t="s">
        <v>67</v>
      </c>
      <c r="S713" s="1">
        <v>551529</v>
      </c>
      <c r="T713" s="1" t="s">
        <v>6608</v>
      </c>
      <c r="U713" s="1" t="str">
        <f>IF(COUNTIF('Dinçer Araçları - 40 Fiorino'!$A$2:$A$41,Table1[[#This Row],[Plaka]])&gt;0,"Dinçer 40","-")</f>
        <v>-</v>
      </c>
      <c r="V713" s="1" t="str">
        <f>IF(COUNTIF('Dinçer Araçları - 100 Fiorino'!$A$2:$A$101,Table1[[#This Row],[Plaka]])&gt;0,"Dinçer 100","-")</f>
        <v>-</v>
      </c>
      <c r="W713" s="5" t="str">
        <f>IF(COUNTIF(Table3[PLAKA],Table1[[#This Row],[Plaka]])&gt;0,"Dinçer Motosiklet","-")</f>
        <v>-</v>
      </c>
    </row>
    <row r="714" spans="1:23" x14ac:dyDescent="0.2">
      <c r="A714" s="21" t="s">
        <v>4503</v>
      </c>
      <c r="B714" s="26" t="s">
        <v>4482</v>
      </c>
      <c r="C714" s="26" t="s">
        <v>4483</v>
      </c>
      <c r="D714" s="26" t="s">
        <v>23</v>
      </c>
      <c r="E714" s="10">
        <v>43713</v>
      </c>
      <c r="F714" s="10">
        <v>43857</v>
      </c>
      <c r="G714" s="26" t="s">
        <v>4483</v>
      </c>
      <c r="H714" s="26" t="s">
        <v>24</v>
      </c>
      <c r="I714" s="26" t="s">
        <v>25</v>
      </c>
      <c r="J714" s="26" t="s">
        <v>26</v>
      </c>
      <c r="K714" s="26">
        <v>2019</v>
      </c>
      <c r="L714" s="26" t="s">
        <v>27</v>
      </c>
      <c r="M714" s="26" t="s">
        <v>28</v>
      </c>
      <c r="N714" s="26" t="s">
        <v>29</v>
      </c>
      <c r="O714" s="26" t="s">
        <v>4504</v>
      </c>
      <c r="P714" s="26" t="s">
        <v>4505</v>
      </c>
      <c r="Q714" s="29">
        <v>44755</v>
      </c>
      <c r="R714" s="26" t="s">
        <v>67</v>
      </c>
      <c r="S714" s="1">
        <v>551588</v>
      </c>
      <c r="T714" s="1" t="s">
        <v>4506</v>
      </c>
      <c r="U714" s="1" t="str">
        <f>IF(COUNTIF('Dinçer Araçları - 40 Fiorino'!$A$2:$A$41,Table1[[#This Row],[Plaka]])&gt;0,"Dinçer 40","-")</f>
        <v>-</v>
      </c>
      <c r="V714" s="1" t="str">
        <f>IF(COUNTIF('Dinçer Araçları - 100 Fiorino'!$A$2:$A$101,Table1[[#This Row],[Plaka]])&gt;0,"Dinçer 100","-")</f>
        <v>-</v>
      </c>
      <c r="W714" s="5" t="str">
        <f>IF(COUNTIF(Table3[PLAKA],Table1[[#This Row],[Plaka]])&gt;0,"Dinçer Motosiklet","-")</f>
        <v>-</v>
      </c>
    </row>
    <row r="715" spans="1:23" x14ac:dyDescent="0.2">
      <c r="A715" s="21" t="s">
        <v>5533</v>
      </c>
      <c r="B715" s="26" t="s">
        <v>5512</v>
      </c>
      <c r="C715" s="26" t="s">
        <v>5513</v>
      </c>
      <c r="D715" s="26" t="s">
        <v>23</v>
      </c>
      <c r="E715" s="10">
        <v>43348</v>
      </c>
      <c r="F715" s="10">
        <v>43827</v>
      </c>
      <c r="G715" s="26" t="s">
        <v>5513</v>
      </c>
      <c r="H715" s="26" t="s">
        <v>24</v>
      </c>
      <c r="I715" s="26" t="s">
        <v>25</v>
      </c>
      <c r="J715" s="26" t="s">
        <v>26</v>
      </c>
      <c r="K715" s="26">
        <v>2019</v>
      </c>
      <c r="L715" s="26" t="s">
        <v>27</v>
      </c>
      <c r="M715" s="26" t="s">
        <v>28</v>
      </c>
      <c r="N715" s="26" t="s">
        <v>29</v>
      </c>
      <c r="O715" s="26" t="s">
        <v>5534</v>
      </c>
      <c r="P715" s="26" t="s">
        <v>5535</v>
      </c>
      <c r="Q715" s="29">
        <v>44755</v>
      </c>
      <c r="R715" s="26" t="s">
        <v>213</v>
      </c>
      <c r="S715" s="1">
        <v>688295</v>
      </c>
      <c r="T715" s="1" t="s">
        <v>5536</v>
      </c>
      <c r="U715" s="1" t="str">
        <f>IF(COUNTIF('Dinçer Araçları - 40 Fiorino'!$A$2:$A$41,Table1[[#This Row],[Plaka]])&gt;0,"Dinçer 40","-")</f>
        <v>-</v>
      </c>
      <c r="V715" s="1" t="str">
        <f>IF(COUNTIF('Dinçer Araçları - 100 Fiorino'!$A$2:$A$101,Table1[[#This Row],[Plaka]])&gt;0,"Dinçer 100","-")</f>
        <v>-</v>
      </c>
      <c r="W715" s="5" t="str">
        <f>IF(COUNTIF(Table3[PLAKA],Table1[[#This Row],[Plaka]])&gt;0,"Dinçer Motosiklet","-")</f>
        <v>-</v>
      </c>
    </row>
    <row r="716" spans="1:23" x14ac:dyDescent="0.2">
      <c r="A716" s="21" t="s">
        <v>1824</v>
      </c>
      <c r="B716" s="26" t="s">
        <v>1820</v>
      </c>
      <c r="C716" s="26" t="s">
        <v>40</v>
      </c>
      <c r="D716" s="26" t="s">
        <v>23</v>
      </c>
      <c r="E716" s="10">
        <v>43713</v>
      </c>
      <c r="F716" s="10">
        <v>43713</v>
      </c>
      <c r="G716" s="26" t="s">
        <v>40</v>
      </c>
      <c r="H716" s="26" t="s">
        <v>24</v>
      </c>
      <c r="I716" s="26" t="s">
        <v>25</v>
      </c>
      <c r="J716" s="26" t="s">
        <v>26</v>
      </c>
      <c r="K716" s="26">
        <v>2019</v>
      </c>
      <c r="L716" s="26" t="s">
        <v>27</v>
      </c>
      <c r="M716" s="26" t="s">
        <v>28</v>
      </c>
      <c r="N716" s="26" t="s">
        <v>29</v>
      </c>
      <c r="O716" s="26" t="s">
        <v>1825</v>
      </c>
      <c r="P716" s="26" t="s">
        <v>1826</v>
      </c>
      <c r="Q716" s="29">
        <v>44755</v>
      </c>
      <c r="R716" s="26" t="s">
        <v>134</v>
      </c>
      <c r="S716" s="1">
        <v>550590</v>
      </c>
      <c r="T716" s="1" t="s">
        <v>1827</v>
      </c>
      <c r="U716" s="1" t="str">
        <f>IF(COUNTIF('Dinçer Araçları - 40 Fiorino'!$A$2:$A$41,Table1[[#This Row],[Plaka]])&gt;0,"Dinçer 40","-")</f>
        <v>-</v>
      </c>
      <c r="V716" s="1" t="str">
        <f>IF(COUNTIF('Dinçer Araçları - 100 Fiorino'!$A$2:$A$101,Table1[[#This Row],[Plaka]])&gt;0,"Dinçer 100","-")</f>
        <v>-</v>
      </c>
      <c r="W716" s="5" t="str">
        <f>IF(COUNTIF(Table3[PLAKA],Table1[[#This Row],[Plaka]])&gt;0,"Dinçer Motosiklet","-")</f>
        <v>-</v>
      </c>
    </row>
    <row r="717" spans="1:23" x14ac:dyDescent="0.2">
      <c r="A717" s="21" t="s">
        <v>5177</v>
      </c>
      <c r="B717" s="26" t="s">
        <v>5116</v>
      </c>
      <c r="C717" s="26" t="s">
        <v>5117</v>
      </c>
      <c r="D717" s="26" t="s">
        <v>23</v>
      </c>
      <c r="E717" s="10">
        <v>43713</v>
      </c>
      <c r="F717" s="10">
        <v>43827</v>
      </c>
      <c r="G717" s="26" t="s">
        <v>5117</v>
      </c>
      <c r="H717" s="26" t="s">
        <v>24</v>
      </c>
      <c r="I717" s="26" t="s">
        <v>25</v>
      </c>
      <c r="J717" s="26" t="s">
        <v>26</v>
      </c>
      <c r="K717" s="26">
        <v>2019</v>
      </c>
      <c r="L717" s="26" t="s">
        <v>27</v>
      </c>
      <c r="M717" s="26" t="s">
        <v>28</v>
      </c>
      <c r="N717" s="26" t="s">
        <v>29</v>
      </c>
      <c r="O717" s="26" t="s">
        <v>5178</v>
      </c>
      <c r="P717" s="26" t="s">
        <v>5179</v>
      </c>
      <c r="Q717" s="29">
        <v>44755</v>
      </c>
      <c r="R717" s="26" t="s">
        <v>213</v>
      </c>
      <c r="S717" s="1">
        <v>688303</v>
      </c>
      <c r="T717" s="1" t="s">
        <v>5180</v>
      </c>
      <c r="U717" s="1" t="str">
        <f>IF(COUNTIF('Dinçer Araçları - 40 Fiorino'!$A$2:$A$41,Table1[[#This Row],[Plaka]])&gt;0,"Dinçer 40","-")</f>
        <v>-</v>
      </c>
      <c r="V717" s="1" t="str">
        <f>IF(COUNTIF('Dinçer Araçları - 100 Fiorino'!$A$2:$A$101,Table1[[#This Row],[Plaka]])&gt;0,"Dinçer 100","-")</f>
        <v>-</v>
      </c>
      <c r="W717" s="5" t="str">
        <f>IF(COUNTIF(Table3[PLAKA],Table1[[#This Row],[Plaka]])&gt;0,"Dinçer Motosiklet","-")</f>
        <v>-</v>
      </c>
    </row>
    <row r="718" spans="1:23" x14ac:dyDescent="0.2">
      <c r="A718" s="21" t="s">
        <v>4908</v>
      </c>
      <c r="B718" s="26" t="s">
        <v>4848</v>
      </c>
      <c r="C718" s="26" t="s">
        <v>4849</v>
      </c>
      <c r="D718" s="26" t="s">
        <v>23</v>
      </c>
      <c r="E718" s="10">
        <v>43713</v>
      </c>
      <c r="F718" s="10">
        <v>43857</v>
      </c>
      <c r="G718" s="26" t="s">
        <v>4858</v>
      </c>
      <c r="H718" s="26" t="s">
        <v>24</v>
      </c>
      <c r="I718" s="26" t="s">
        <v>25</v>
      </c>
      <c r="J718" s="26" t="s">
        <v>26</v>
      </c>
      <c r="K718" s="26">
        <v>2019</v>
      </c>
      <c r="L718" s="26" t="s">
        <v>27</v>
      </c>
      <c r="M718" s="26" t="s">
        <v>28</v>
      </c>
      <c r="N718" s="26" t="s">
        <v>29</v>
      </c>
      <c r="O718" s="26" t="s">
        <v>4909</v>
      </c>
      <c r="P718" s="26" t="s">
        <v>4910</v>
      </c>
      <c r="Q718" s="29">
        <v>44755</v>
      </c>
      <c r="R718" s="26" t="s">
        <v>67</v>
      </c>
      <c r="S718" s="1">
        <v>551525</v>
      </c>
      <c r="T718" s="1" t="s">
        <v>4911</v>
      </c>
      <c r="U718" s="1" t="str">
        <f>IF(COUNTIF('Dinçer Araçları - 40 Fiorino'!$A$2:$A$41,Table1[[#This Row],[Plaka]])&gt;0,"Dinçer 40","-")</f>
        <v>-</v>
      </c>
      <c r="V718" s="1" t="str">
        <f>IF(COUNTIF('Dinçer Araçları - 100 Fiorino'!$A$2:$A$101,Table1[[#This Row],[Plaka]])&gt;0,"Dinçer 100","-")</f>
        <v>-</v>
      </c>
      <c r="W718" s="5" t="str">
        <f>IF(COUNTIF(Table3[PLAKA],Table1[[#This Row],[Plaka]])&gt;0,"Dinçer Motosiklet","-")</f>
        <v>-</v>
      </c>
    </row>
    <row r="719" spans="1:23" x14ac:dyDescent="0.2">
      <c r="A719" s="21" t="s">
        <v>5284</v>
      </c>
      <c r="B719" s="26" t="s">
        <v>5246</v>
      </c>
      <c r="C719" s="26" t="s">
        <v>5199</v>
      </c>
      <c r="D719" s="26" t="s">
        <v>23</v>
      </c>
      <c r="E719" s="10">
        <v>43713</v>
      </c>
      <c r="F719" s="10">
        <v>43826</v>
      </c>
      <c r="G719" s="26" t="s">
        <v>5199</v>
      </c>
      <c r="H719" s="26" t="s">
        <v>24</v>
      </c>
      <c r="I719" s="26" t="s">
        <v>25</v>
      </c>
      <c r="J719" s="26" t="s">
        <v>26</v>
      </c>
      <c r="K719" s="26">
        <v>2019</v>
      </c>
      <c r="L719" s="26" t="s">
        <v>27</v>
      </c>
      <c r="M719" s="26" t="s">
        <v>28</v>
      </c>
      <c r="N719" s="26" t="s">
        <v>29</v>
      </c>
      <c r="O719" s="26" t="s">
        <v>7806</v>
      </c>
      <c r="P719" s="26" t="s">
        <v>5285</v>
      </c>
      <c r="Q719" s="29">
        <v>44755</v>
      </c>
      <c r="R719" s="26" t="s">
        <v>32</v>
      </c>
      <c r="S719" s="1">
        <v>990363</v>
      </c>
      <c r="T719" s="1" t="s">
        <v>5286</v>
      </c>
      <c r="U719" s="1" t="str">
        <f>IF(COUNTIF('Dinçer Araçları - 40 Fiorino'!$A$2:$A$41,Table1[[#This Row],[Plaka]])&gt;0,"Dinçer 40","-")</f>
        <v>-</v>
      </c>
      <c r="V719" s="1" t="str">
        <f>IF(COUNTIF('Dinçer Araçları - 100 Fiorino'!$A$2:$A$101,Table1[[#This Row],[Plaka]])&gt;0,"Dinçer 100","-")</f>
        <v>-</v>
      </c>
      <c r="W719" s="5" t="str">
        <f>IF(COUNTIF(Table3[PLAKA],Table1[[#This Row],[Plaka]])&gt;0,"Dinçer Motosiklet","-")</f>
        <v>-</v>
      </c>
    </row>
    <row r="720" spans="1:23" x14ac:dyDescent="0.2">
      <c r="A720" s="21" t="s">
        <v>5064</v>
      </c>
      <c r="B720" s="26" t="s">
        <v>5017</v>
      </c>
      <c r="C720" s="26" t="s">
        <v>4968</v>
      </c>
      <c r="D720" s="26" t="s">
        <v>23</v>
      </c>
      <c r="E720" s="10">
        <v>43713</v>
      </c>
      <c r="F720" s="10">
        <v>43713</v>
      </c>
      <c r="G720" s="26" t="s">
        <v>4968</v>
      </c>
      <c r="H720" s="26" t="s">
        <v>63</v>
      </c>
      <c r="I720" s="26">
        <v>225</v>
      </c>
      <c r="J720" s="26" t="s">
        <v>64</v>
      </c>
      <c r="K720" s="26">
        <v>2019</v>
      </c>
      <c r="L720" s="26" t="s">
        <v>65</v>
      </c>
      <c r="M720" s="26" t="s">
        <v>7774</v>
      </c>
      <c r="N720" s="26" t="s">
        <v>29</v>
      </c>
      <c r="O720" s="26" t="s">
        <v>5065</v>
      </c>
      <c r="P720" s="26" t="s">
        <v>5066</v>
      </c>
      <c r="Q720" s="29">
        <v>44062</v>
      </c>
      <c r="R720" s="26" t="s">
        <v>134</v>
      </c>
      <c r="S720" s="1">
        <v>474868</v>
      </c>
      <c r="T720" s="1" t="s">
        <v>5067</v>
      </c>
      <c r="U720" s="1" t="str">
        <f>IF(COUNTIF('Dinçer Araçları - 40 Fiorino'!$A$2:$A$41,Table1[[#This Row],[Plaka]])&gt;0,"Dinçer 40","-")</f>
        <v>-</v>
      </c>
      <c r="V720" s="1" t="str">
        <f>IF(COUNTIF('Dinçer Araçları - 100 Fiorino'!$A$2:$A$101,Table1[[#This Row],[Plaka]])&gt;0,"Dinçer 100","-")</f>
        <v>-</v>
      </c>
      <c r="W720" s="5" t="str">
        <f>IF(COUNTIF(Table3[PLAKA],Table1[[#This Row],[Plaka]])&gt;0,"Dinçer Motosiklet","-")</f>
        <v>-</v>
      </c>
    </row>
    <row r="721" spans="1:23" x14ac:dyDescent="0.2">
      <c r="A721" s="21" t="s">
        <v>506</v>
      </c>
      <c r="B721" s="26" t="s">
        <v>460</v>
      </c>
      <c r="C721" s="26" t="s">
        <v>461</v>
      </c>
      <c r="D721" s="26" t="s">
        <v>23</v>
      </c>
      <c r="E721" s="10">
        <v>43713</v>
      </c>
      <c r="F721" s="10">
        <v>43713</v>
      </c>
      <c r="G721" s="26" t="s">
        <v>40</v>
      </c>
      <c r="H721" s="26" t="s">
        <v>24</v>
      </c>
      <c r="I721" s="26" t="s">
        <v>25</v>
      </c>
      <c r="J721" s="26" t="s">
        <v>26</v>
      </c>
      <c r="K721" s="26">
        <v>2019</v>
      </c>
      <c r="L721" s="26" t="s">
        <v>27</v>
      </c>
      <c r="M721" s="26" t="s">
        <v>28</v>
      </c>
      <c r="N721" s="26" t="s">
        <v>29</v>
      </c>
      <c r="O721" s="26" t="s">
        <v>507</v>
      </c>
      <c r="P721" s="26" t="s">
        <v>508</v>
      </c>
      <c r="Q721" s="29">
        <v>44755</v>
      </c>
      <c r="R721" s="26" t="s">
        <v>134</v>
      </c>
      <c r="S721" s="1">
        <v>550582</v>
      </c>
      <c r="T721" s="1" t="s">
        <v>509</v>
      </c>
      <c r="U721" s="1" t="str">
        <f>IF(COUNTIF('Dinçer Araçları - 40 Fiorino'!$A$2:$A$41,Table1[[#This Row],[Plaka]])&gt;0,"Dinçer 40","-")</f>
        <v>-</v>
      </c>
      <c r="V721" s="1" t="str">
        <f>IF(COUNTIF('Dinçer Araçları - 100 Fiorino'!$A$2:$A$101,Table1[[#This Row],[Plaka]])&gt;0,"Dinçer 100","-")</f>
        <v>-</v>
      </c>
      <c r="W721" s="5" t="str">
        <f>IF(COUNTIF(Table3[PLAKA],Table1[[#This Row],[Plaka]])&gt;0,"Dinçer Motosiklet","-")</f>
        <v>-</v>
      </c>
    </row>
    <row r="722" spans="1:23" x14ac:dyDescent="0.2">
      <c r="A722" s="21" t="s">
        <v>966</v>
      </c>
      <c r="B722" s="26" t="s">
        <v>945</v>
      </c>
      <c r="C722" s="26" t="s">
        <v>946</v>
      </c>
      <c r="D722" s="26" t="s">
        <v>23</v>
      </c>
      <c r="E722" s="10">
        <v>43714</v>
      </c>
      <c r="F722" s="10">
        <v>43826</v>
      </c>
      <c r="G722" s="26" t="s">
        <v>946</v>
      </c>
      <c r="H722" s="26" t="s">
        <v>24</v>
      </c>
      <c r="I722" s="26" t="s">
        <v>25</v>
      </c>
      <c r="J722" s="26" t="s">
        <v>26</v>
      </c>
      <c r="K722" s="26">
        <v>2019</v>
      </c>
      <c r="L722" s="26" t="s">
        <v>27</v>
      </c>
      <c r="M722" s="26" t="s">
        <v>28</v>
      </c>
      <c r="N722" s="26" t="s">
        <v>29</v>
      </c>
      <c r="O722" s="26" t="s">
        <v>967</v>
      </c>
      <c r="P722" s="26" t="s">
        <v>968</v>
      </c>
      <c r="Q722" s="29">
        <v>44755</v>
      </c>
      <c r="R722" s="26" t="s">
        <v>32</v>
      </c>
      <c r="S722" s="1">
        <v>990268</v>
      </c>
      <c r="T722" s="1" t="s">
        <v>969</v>
      </c>
      <c r="U722" s="1" t="str">
        <f>IF(COUNTIF('Dinçer Araçları - 40 Fiorino'!$A$2:$A$41,Table1[[#This Row],[Plaka]])&gt;0,"Dinçer 40","-")</f>
        <v>-</v>
      </c>
      <c r="V722" s="1" t="str">
        <f>IF(COUNTIF('Dinçer Araçları - 100 Fiorino'!$A$2:$A$101,Table1[[#This Row],[Plaka]])&gt;0,"Dinçer 100","-")</f>
        <v>-</v>
      </c>
      <c r="W722" s="5" t="str">
        <f>IF(COUNTIF(Table3[PLAKA],Table1[[#This Row],[Plaka]])&gt;0,"Dinçer Motosiklet","-")</f>
        <v>-</v>
      </c>
    </row>
    <row r="723" spans="1:23" x14ac:dyDescent="0.2">
      <c r="A723" s="21" t="s">
        <v>4507</v>
      </c>
      <c r="B723" s="26" t="s">
        <v>4482</v>
      </c>
      <c r="C723" s="26" t="s">
        <v>4483</v>
      </c>
      <c r="D723" s="26" t="s">
        <v>23</v>
      </c>
      <c r="E723" s="10">
        <v>43714</v>
      </c>
      <c r="F723" s="10">
        <v>43857</v>
      </c>
      <c r="G723" s="26" t="s">
        <v>4483</v>
      </c>
      <c r="H723" s="26" t="s">
        <v>24</v>
      </c>
      <c r="I723" s="26" t="s">
        <v>25</v>
      </c>
      <c r="J723" s="26" t="s">
        <v>26</v>
      </c>
      <c r="K723" s="26">
        <v>2019</v>
      </c>
      <c r="L723" s="26" t="s">
        <v>27</v>
      </c>
      <c r="M723" s="26" t="s">
        <v>28</v>
      </c>
      <c r="N723" s="26" t="s">
        <v>29</v>
      </c>
      <c r="O723" s="26" t="s">
        <v>4508</v>
      </c>
      <c r="P723" s="26" t="s">
        <v>4509</v>
      </c>
      <c r="Q723" s="29">
        <v>44755</v>
      </c>
      <c r="R723" s="26" t="s">
        <v>67</v>
      </c>
      <c r="S723" s="1">
        <v>551606</v>
      </c>
      <c r="T723" s="1" t="s">
        <v>4510</v>
      </c>
      <c r="U723" s="1" t="str">
        <f>IF(COUNTIF('Dinçer Araçları - 40 Fiorino'!$A$2:$A$41,Table1[[#This Row],[Plaka]])&gt;0,"Dinçer 40","-")</f>
        <v>-</v>
      </c>
      <c r="V723" s="1" t="str">
        <f>IF(COUNTIF('Dinçer Araçları - 100 Fiorino'!$A$2:$A$101,Table1[[#This Row],[Plaka]])&gt;0,"Dinçer 100","-")</f>
        <v>-</v>
      </c>
      <c r="W723" s="5" t="str">
        <f>IF(COUNTIF(Table3[PLAKA],Table1[[#This Row],[Plaka]])&gt;0,"Dinçer Motosiklet","-")</f>
        <v>-</v>
      </c>
    </row>
    <row r="724" spans="1:23" x14ac:dyDescent="0.2">
      <c r="A724" s="21" t="s">
        <v>5287</v>
      </c>
      <c r="B724" s="26" t="s">
        <v>5246</v>
      </c>
      <c r="C724" s="26" t="s">
        <v>5199</v>
      </c>
      <c r="D724" s="26" t="s">
        <v>23</v>
      </c>
      <c r="E724" s="10">
        <v>43714</v>
      </c>
      <c r="F724" s="10">
        <v>43826</v>
      </c>
      <c r="G724" s="26" t="s">
        <v>5199</v>
      </c>
      <c r="H724" s="26" t="s">
        <v>24</v>
      </c>
      <c r="I724" s="26" t="s">
        <v>25</v>
      </c>
      <c r="J724" s="26" t="s">
        <v>26</v>
      </c>
      <c r="K724" s="26">
        <v>2019</v>
      </c>
      <c r="L724" s="26" t="s">
        <v>27</v>
      </c>
      <c r="M724" s="26" t="s">
        <v>28</v>
      </c>
      <c r="N724" s="26" t="s">
        <v>29</v>
      </c>
      <c r="O724" s="26" t="s">
        <v>7807</v>
      </c>
      <c r="P724" s="26" t="s">
        <v>5288</v>
      </c>
      <c r="Q724" s="29">
        <v>44755</v>
      </c>
      <c r="R724" s="26" t="s">
        <v>32</v>
      </c>
      <c r="S724" s="1">
        <v>990255</v>
      </c>
      <c r="T724" s="1" t="s">
        <v>5289</v>
      </c>
      <c r="U724" s="1" t="str">
        <f>IF(COUNTIF('Dinçer Araçları - 40 Fiorino'!$A$2:$A$41,Table1[[#This Row],[Plaka]])&gt;0,"Dinçer 40","-")</f>
        <v>-</v>
      </c>
      <c r="V724" s="1" t="str">
        <f>IF(COUNTIF('Dinçer Araçları - 100 Fiorino'!$A$2:$A$101,Table1[[#This Row],[Plaka]])&gt;0,"Dinçer 100","-")</f>
        <v>-</v>
      </c>
      <c r="W724" s="5" t="str">
        <f>IF(COUNTIF(Table3[PLAKA],Table1[[#This Row],[Plaka]])&gt;0,"Dinçer Motosiklet","-")</f>
        <v>-</v>
      </c>
    </row>
    <row r="725" spans="1:23" x14ac:dyDescent="0.2">
      <c r="A725" s="21" t="s">
        <v>1828</v>
      </c>
      <c r="B725" s="26" t="s">
        <v>1820</v>
      </c>
      <c r="C725" s="26" t="s">
        <v>40</v>
      </c>
      <c r="D725" s="26" t="s">
        <v>23</v>
      </c>
      <c r="E725" s="10">
        <v>43714</v>
      </c>
      <c r="F725" s="10">
        <v>43714</v>
      </c>
      <c r="G725" s="26" t="s">
        <v>40</v>
      </c>
      <c r="H725" s="26" t="s">
        <v>24</v>
      </c>
      <c r="I725" s="26" t="s">
        <v>25</v>
      </c>
      <c r="J725" s="26" t="s">
        <v>26</v>
      </c>
      <c r="K725" s="26">
        <v>2019</v>
      </c>
      <c r="L725" s="26" t="s">
        <v>27</v>
      </c>
      <c r="M725" s="26" t="s">
        <v>28</v>
      </c>
      <c r="N725" s="26" t="s">
        <v>29</v>
      </c>
      <c r="O725" s="26" t="s">
        <v>1829</v>
      </c>
      <c r="P725" s="26" t="s">
        <v>1830</v>
      </c>
      <c r="Q725" s="29">
        <v>44755</v>
      </c>
      <c r="R725" s="26" t="s">
        <v>134</v>
      </c>
      <c r="S725" s="1">
        <v>550541</v>
      </c>
      <c r="T725" s="1" t="s">
        <v>1831</v>
      </c>
      <c r="U725" s="1" t="str">
        <f>IF(COUNTIF('Dinçer Araçları - 40 Fiorino'!$A$2:$A$41,Table1[[#This Row],[Plaka]])&gt;0,"Dinçer 40","-")</f>
        <v>-</v>
      </c>
      <c r="V725" s="1" t="str">
        <f>IF(COUNTIF('Dinçer Araçları - 100 Fiorino'!$A$2:$A$101,Table1[[#This Row],[Plaka]])&gt;0,"Dinçer 100","-")</f>
        <v>-</v>
      </c>
      <c r="W725" s="5" t="str">
        <f>IF(COUNTIF(Table3[PLAKA],Table1[[#This Row],[Plaka]])&gt;0,"Dinçer Motosiklet","-")</f>
        <v>-</v>
      </c>
    </row>
    <row r="726" spans="1:23" x14ac:dyDescent="0.2">
      <c r="A726" s="21" t="s">
        <v>6720</v>
      </c>
      <c r="B726" s="26" t="s">
        <v>6698</v>
      </c>
      <c r="C726" s="26" t="s">
        <v>6699</v>
      </c>
      <c r="D726" s="26" t="s">
        <v>23</v>
      </c>
      <c r="E726" s="10">
        <v>43714</v>
      </c>
      <c r="F726" s="10">
        <v>43826</v>
      </c>
      <c r="G726" s="26" t="s">
        <v>6699</v>
      </c>
      <c r="H726" s="26" t="s">
        <v>24</v>
      </c>
      <c r="I726" s="26" t="s">
        <v>25</v>
      </c>
      <c r="J726" s="26" t="s">
        <v>26</v>
      </c>
      <c r="K726" s="26">
        <v>2019</v>
      </c>
      <c r="L726" s="26" t="s">
        <v>27</v>
      </c>
      <c r="M726" s="26" t="s">
        <v>28</v>
      </c>
      <c r="N726" s="26" t="s">
        <v>29</v>
      </c>
      <c r="O726" s="26" t="s">
        <v>6721</v>
      </c>
      <c r="P726" s="26" t="s">
        <v>6722</v>
      </c>
      <c r="Q726" s="29">
        <v>44755</v>
      </c>
      <c r="R726" s="26" t="s">
        <v>32</v>
      </c>
      <c r="S726" s="1">
        <v>990279</v>
      </c>
      <c r="T726" s="1" t="s">
        <v>6723</v>
      </c>
      <c r="U726" s="1" t="str">
        <f>IF(COUNTIF('Dinçer Araçları - 40 Fiorino'!$A$2:$A$41,Table1[[#This Row],[Plaka]])&gt;0,"Dinçer 40","-")</f>
        <v>-</v>
      </c>
      <c r="V726" s="1" t="str">
        <f>IF(COUNTIF('Dinçer Araçları - 100 Fiorino'!$A$2:$A$101,Table1[[#This Row],[Plaka]])&gt;0,"Dinçer 100","-")</f>
        <v>-</v>
      </c>
      <c r="W726" s="5" t="str">
        <f>IF(COUNTIF(Table3[PLAKA],Table1[[#This Row],[Plaka]])&gt;0,"Dinçer Motosiklet","-")</f>
        <v>-</v>
      </c>
    </row>
    <row r="727" spans="1:23" x14ac:dyDescent="0.2">
      <c r="A727" s="21" t="s">
        <v>150</v>
      </c>
      <c r="B727" s="26" t="s">
        <v>115</v>
      </c>
      <c r="C727" s="26" t="s">
        <v>116</v>
      </c>
      <c r="D727" s="26" t="s">
        <v>23</v>
      </c>
      <c r="E727" s="10">
        <v>43714</v>
      </c>
      <c r="F727" s="10">
        <v>43826</v>
      </c>
      <c r="G727" s="26" t="s">
        <v>146</v>
      </c>
      <c r="H727" s="26" t="s">
        <v>24</v>
      </c>
      <c r="I727" s="26" t="s">
        <v>25</v>
      </c>
      <c r="J727" s="26" t="s">
        <v>26</v>
      </c>
      <c r="K727" s="26">
        <v>2019</v>
      </c>
      <c r="L727" s="26" t="s">
        <v>27</v>
      </c>
      <c r="M727" s="26" t="s">
        <v>28</v>
      </c>
      <c r="N727" s="26" t="s">
        <v>29</v>
      </c>
      <c r="O727" s="26" t="s">
        <v>151</v>
      </c>
      <c r="P727" s="26" t="s">
        <v>152</v>
      </c>
      <c r="Q727" s="29">
        <v>44755</v>
      </c>
      <c r="R727" s="26" t="s">
        <v>32</v>
      </c>
      <c r="S727" s="1">
        <v>990382</v>
      </c>
      <c r="T727" s="1" t="s">
        <v>153</v>
      </c>
      <c r="U727" s="1" t="str">
        <f>IF(COUNTIF('Dinçer Araçları - 40 Fiorino'!$A$2:$A$41,Table1[[#This Row],[Plaka]])&gt;0,"Dinçer 40","-")</f>
        <v>-</v>
      </c>
      <c r="V727" s="1" t="str">
        <f>IF(COUNTIF('Dinçer Araçları - 100 Fiorino'!$A$2:$A$101,Table1[[#This Row],[Plaka]])&gt;0,"Dinçer 100","-")</f>
        <v>-</v>
      </c>
      <c r="W727" s="5" t="str">
        <f>IF(COUNTIF(Table3[PLAKA],Table1[[#This Row],[Plaka]])&gt;0,"Dinçer Motosiklet","-")</f>
        <v>-</v>
      </c>
    </row>
    <row r="728" spans="1:23" x14ac:dyDescent="0.2">
      <c r="A728" s="21" t="s">
        <v>4511</v>
      </c>
      <c r="B728" s="26" t="s">
        <v>4482</v>
      </c>
      <c r="C728" s="26" t="s">
        <v>4483</v>
      </c>
      <c r="D728" s="26" t="s">
        <v>23</v>
      </c>
      <c r="E728" s="10">
        <v>43714</v>
      </c>
      <c r="F728" s="10">
        <v>43857</v>
      </c>
      <c r="G728" s="26" t="s">
        <v>4483</v>
      </c>
      <c r="H728" s="26" t="s">
        <v>24</v>
      </c>
      <c r="I728" s="26" t="s">
        <v>25</v>
      </c>
      <c r="J728" s="26" t="s">
        <v>26</v>
      </c>
      <c r="K728" s="26">
        <v>2019</v>
      </c>
      <c r="L728" s="26" t="s">
        <v>27</v>
      </c>
      <c r="M728" s="26" t="s">
        <v>28</v>
      </c>
      <c r="N728" s="26" t="s">
        <v>29</v>
      </c>
      <c r="O728" s="26" t="s">
        <v>4512</v>
      </c>
      <c r="P728" s="26" t="s">
        <v>4513</v>
      </c>
      <c r="Q728" s="29">
        <v>44755</v>
      </c>
      <c r="R728" s="26" t="s">
        <v>67</v>
      </c>
      <c r="S728" s="1">
        <v>551610</v>
      </c>
      <c r="T728" s="1" t="s">
        <v>4514</v>
      </c>
      <c r="U728" s="1" t="str">
        <f>IF(COUNTIF('Dinçer Araçları - 40 Fiorino'!$A$2:$A$41,Table1[[#This Row],[Plaka]])&gt;0,"Dinçer 40","-")</f>
        <v>-</v>
      </c>
      <c r="V728" s="1" t="str">
        <f>IF(COUNTIF('Dinçer Araçları - 100 Fiorino'!$A$2:$A$101,Table1[[#This Row],[Plaka]])&gt;0,"Dinçer 100","-")</f>
        <v>-</v>
      </c>
      <c r="W728" s="5" t="str">
        <f>IF(COUNTIF(Table3[PLAKA],Table1[[#This Row],[Plaka]])&gt;0,"Dinçer Motosiklet","-")</f>
        <v>-</v>
      </c>
    </row>
    <row r="729" spans="1:23" x14ac:dyDescent="0.2">
      <c r="A729" s="21" t="s">
        <v>5234</v>
      </c>
      <c r="B729" s="26" t="s">
        <v>5198</v>
      </c>
      <c r="C729" s="26" t="s">
        <v>5199</v>
      </c>
      <c r="D729" s="26" t="s">
        <v>23</v>
      </c>
      <c r="E729" s="10">
        <v>43714</v>
      </c>
      <c r="F729" s="10">
        <v>43826</v>
      </c>
      <c r="G729" s="26" t="s">
        <v>5199</v>
      </c>
      <c r="H729" s="26" t="s">
        <v>24</v>
      </c>
      <c r="I729" s="26" t="s">
        <v>25</v>
      </c>
      <c r="J729" s="26" t="s">
        <v>26</v>
      </c>
      <c r="K729" s="26">
        <v>2019</v>
      </c>
      <c r="L729" s="26" t="s">
        <v>27</v>
      </c>
      <c r="M729" s="26" t="s">
        <v>28</v>
      </c>
      <c r="N729" s="26" t="s">
        <v>29</v>
      </c>
      <c r="O729" s="26" t="s">
        <v>7808</v>
      </c>
      <c r="P729" s="26" t="s">
        <v>5235</v>
      </c>
      <c r="Q729" s="29">
        <v>44755</v>
      </c>
      <c r="R729" s="26" t="s">
        <v>32</v>
      </c>
      <c r="S729" s="1">
        <v>990539</v>
      </c>
      <c r="T729" s="1" t="s">
        <v>5236</v>
      </c>
      <c r="U729" s="1" t="str">
        <f>IF(COUNTIF('Dinçer Araçları - 40 Fiorino'!$A$2:$A$41,Table1[[#This Row],[Plaka]])&gt;0,"Dinçer 40","-")</f>
        <v>-</v>
      </c>
      <c r="V729" s="1" t="str">
        <f>IF(COUNTIF('Dinçer Araçları - 100 Fiorino'!$A$2:$A$101,Table1[[#This Row],[Plaka]])&gt;0,"Dinçer 100","-")</f>
        <v>-</v>
      </c>
      <c r="W729" s="5" t="str">
        <f>IF(COUNTIF(Table3[PLAKA],Table1[[#This Row],[Plaka]])&gt;0,"Dinçer Motosiklet","-")</f>
        <v>-</v>
      </c>
    </row>
    <row r="730" spans="1:23" x14ac:dyDescent="0.2">
      <c r="A730" s="21" t="s">
        <v>2973</v>
      </c>
      <c r="B730" s="26" t="s">
        <v>2924</v>
      </c>
      <c r="C730" s="26" t="s">
        <v>2925</v>
      </c>
      <c r="D730" s="26" t="s">
        <v>23</v>
      </c>
      <c r="E730" s="10">
        <v>43714</v>
      </c>
      <c r="F730" s="10">
        <v>43826</v>
      </c>
      <c r="G730" s="26" t="s">
        <v>2925</v>
      </c>
      <c r="H730" s="26" t="s">
        <v>24</v>
      </c>
      <c r="I730" s="26" t="s">
        <v>25</v>
      </c>
      <c r="J730" s="26" t="s">
        <v>26</v>
      </c>
      <c r="K730" s="26">
        <v>2019</v>
      </c>
      <c r="L730" s="26" t="s">
        <v>27</v>
      </c>
      <c r="M730" s="26" t="s">
        <v>28</v>
      </c>
      <c r="N730" s="26" t="s">
        <v>29</v>
      </c>
      <c r="O730" s="26" t="s">
        <v>2974</v>
      </c>
      <c r="P730" s="26" t="s">
        <v>2975</v>
      </c>
      <c r="Q730" s="29">
        <v>44755</v>
      </c>
      <c r="R730" s="26" t="s">
        <v>32</v>
      </c>
      <c r="S730" s="1">
        <v>990329</v>
      </c>
      <c r="T730" s="1" t="s">
        <v>2976</v>
      </c>
      <c r="U730" s="1" t="str">
        <f>IF(COUNTIF('Dinçer Araçları - 40 Fiorino'!$A$2:$A$41,Table1[[#This Row],[Plaka]])&gt;0,"Dinçer 40","-")</f>
        <v>-</v>
      </c>
      <c r="V730" s="1" t="str">
        <f>IF(COUNTIF('Dinçer Araçları - 100 Fiorino'!$A$2:$A$101,Table1[[#This Row],[Plaka]])&gt;0,"Dinçer 100","-")</f>
        <v>-</v>
      </c>
      <c r="W730" s="5" t="str">
        <f>IF(COUNTIF(Table3[PLAKA],Table1[[#This Row],[Plaka]])&gt;0,"Dinçer Motosiklet","-")</f>
        <v>-</v>
      </c>
    </row>
    <row r="731" spans="1:23" x14ac:dyDescent="0.2">
      <c r="A731" s="21" t="s">
        <v>5537</v>
      </c>
      <c r="B731" s="26" t="s">
        <v>5512</v>
      </c>
      <c r="C731" s="26" t="s">
        <v>5513</v>
      </c>
      <c r="D731" s="26" t="s">
        <v>23</v>
      </c>
      <c r="E731" s="10">
        <v>43714</v>
      </c>
      <c r="F731" s="10">
        <v>43827</v>
      </c>
      <c r="G731" s="26" t="s">
        <v>5513</v>
      </c>
      <c r="H731" s="26" t="s">
        <v>24</v>
      </c>
      <c r="I731" s="26" t="s">
        <v>25</v>
      </c>
      <c r="J731" s="26" t="s">
        <v>26</v>
      </c>
      <c r="K731" s="26">
        <v>2019</v>
      </c>
      <c r="L731" s="26" t="s">
        <v>27</v>
      </c>
      <c r="M731" s="26" t="s">
        <v>28</v>
      </c>
      <c r="N731" s="26" t="s">
        <v>29</v>
      </c>
      <c r="O731" s="26" t="s">
        <v>5538</v>
      </c>
      <c r="P731" s="26" t="s">
        <v>5539</v>
      </c>
      <c r="Q731" s="29">
        <v>44755</v>
      </c>
      <c r="R731" s="26" t="s">
        <v>213</v>
      </c>
      <c r="S731" s="1">
        <v>688294</v>
      </c>
      <c r="T731" s="1" t="s">
        <v>5540</v>
      </c>
      <c r="U731" s="1" t="str">
        <f>IF(COUNTIF('Dinçer Araçları - 40 Fiorino'!$A$2:$A$41,Table1[[#This Row],[Plaka]])&gt;0,"Dinçer 40","-")</f>
        <v>-</v>
      </c>
      <c r="V731" s="1" t="str">
        <f>IF(COUNTIF('Dinçer Araçları - 100 Fiorino'!$A$2:$A$101,Table1[[#This Row],[Plaka]])&gt;0,"Dinçer 100","-")</f>
        <v>-</v>
      </c>
      <c r="W731" s="5" t="str">
        <f>IF(COUNTIF(Table3[PLAKA],Table1[[#This Row],[Plaka]])&gt;0,"Dinçer Motosiklet","-")</f>
        <v>-</v>
      </c>
    </row>
    <row r="732" spans="1:23" x14ac:dyDescent="0.2">
      <c r="A732" s="21" t="s">
        <v>970</v>
      </c>
      <c r="B732" s="26" t="s">
        <v>945</v>
      </c>
      <c r="C732" s="26" t="s">
        <v>946</v>
      </c>
      <c r="D732" s="26" t="s">
        <v>23</v>
      </c>
      <c r="E732" s="10">
        <v>43714</v>
      </c>
      <c r="F732" s="10">
        <v>43826</v>
      </c>
      <c r="G732" s="26" t="s">
        <v>946</v>
      </c>
      <c r="H732" s="26" t="s">
        <v>24</v>
      </c>
      <c r="I732" s="26" t="s">
        <v>25</v>
      </c>
      <c r="J732" s="26" t="s">
        <v>26</v>
      </c>
      <c r="K732" s="26">
        <v>2019</v>
      </c>
      <c r="L732" s="26" t="s">
        <v>27</v>
      </c>
      <c r="M732" s="26" t="s">
        <v>28</v>
      </c>
      <c r="N732" s="26" t="s">
        <v>29</v>
      </c>
      <c r="O732" s="26" t="s">
        <v>971</v>
      </c>
      <c r="P732" s="26" t="s">
        <v>972</v>
      </c>
      <c r="Q732" s="29">
        <v>44755</v>
      </c>
      <c r="R732" s="26" t="s">
        <v>32</v>
      </c>
      <c r="S732" s="1">
        <v>99046</v>
      </c>
      <c r="T732" s="1" t="s">
        <v>973</v>
      </c>
      <c r="U732" s="1" t="str">
        <f>IF(COUNTIF('Dinçer Araçları - 40 Fiorino'!$A$2:$A$41,Table1[[#This Row],[Plaka]])&gt;0,"Dinçer 40","-")</f>
        <v>-</v>
      </c>
      <c r="V732" s="1" t="str">
        <f>IF(COUNTIF('Dinçer Araçları - 100 Fiorino'!$A$2:$A$101,Table1[[#This Row],[Plaka]])&gt;0,"Dinçer 100","-")</f>
        <v>-</v>
      </c>
      <c r="W732" s="5" t="str">
        <f>IF(COUNTIF(Table3[PLAKA],Table1[[#This Row],[Plaka]])&gt;0,"Dinçer Motosiklet","-")</f>
        <v>-</v>
      </c>
    </row>
    <row r="733" spans="1:23" x14ac:dyDescent="0.2">
      <c r="A733" s="21" t="s">
        <v>4515</v>
      </c>
      <c r="B733" s="26" t="s">
        <v>4482</v>
      </c>
      <c r="C733" s="26" t="s">
        <v>4483</v>
      </c>
      <c r="D733" s="26" t="s">
        <v>23</v>
      </c>
      <c r="E733" s="10">
        <v>43714</v>
      </c>
      <c r="F733" s="10">
        <v>43857</v>
      </c>
      <c r="G733" s="26" t="s">
        <v>4483</v>
      </c>
      <c r="H733" s="26" t="s">
        <v>24</v>
      </c>
      <c r="I733" s="26" t="s">
        <v>25</v>
      </c>
      <c r="J733" s="26" t="s">
        <v>26</v>
      </c>
      <c r="K733" s="26">
        <v>2019</v>
      </c>
      <c r="L733" s="26" t="s">
        <v>27</v>
      </c>
      <c r="M733" s="26" t="s">
        <v>28</v>
      </c>
      <c r="N733" s="26" t="s">
        <v>29</v>
      </c>
      <c r="O733" s="26" t="s">
        <v>4516</v>
      </c>
      <c r="P733" s="26" t="s">
        <v>4517</v>
      </c>
      <c r="Q733" s="29">
        <v>44755</v>
      </c>
      <c r="R733" s="26" t="s">
        <v>67</v>
      </c>
      <c r="S733" s="1">
        <v>551607</v>
      </c>
      <c r="T733" s="1" t="s">
        <v>4518</v>
      </c>
      <c r="U733" s="1" t="str">
        <f>IF(COUNTIF('Dinçer Araçları - 40 Fiorino'!$A$2:$A$41,Table1[[#This Row],[Plaka]])&gt;0,"Dinçer 40","-")</f>
        <v>-</v>
      </c>
      <c r="V733" s="1" t="str">
        <f>IF(COUNTIF('Dinçer Araçları - 100 Fiorino'!$A$2:$A$101,Table1[[#This Row],[Plaka]])&gt;0,"Dinçer 100","-")</f>
        <v>-</v>
      </c>
      <c r="W733" s="5" t="str">
        <f>IF(COUNTIF(Table3[PLAKA],Table1[[#This Row],[Plaka]])&gt;0,"Dinçer Motosiklet","-")</f>
        <v>-</v>
      </c>
    </row>
    <row r="734" spans="1:23" x14ac:dyDescent="0.2">
      <c r="A734" s="21" t="s">
        <v>6114</v>
      </c>
      <c r="B734" s="26" t="s">
        <v>6101</v>
      </c>
      <c r="C734" s="26" t="s">
        <v>6102</v>
      </c>
      <c r="D734" s="26" t="s">
        <v>23</v>
      </c>
      <c r="E734" s="10">
        <v>43717</v>
      </c>
      <c r="F734" s="10">
        <v>43782</v>
      </c>
      <c r="G734" s="26" t="s">
        <v>6102</v>
      </c>
      <c r="H734" s="26" t="s">
        <v>24</v>
      </c>
      <c r="I734" s="26" t="s">
        <v>25</v>
      </c>
      <c r="J734" s="26" t="s">
        <v>26</v>
      </c>
      <c r="K734" s="26">
        <v>2019</v>
      </c>
      <c r="L734" s="26" t="s">
        <v>27</v>
      </c>
      <c r="M734" s="26" t="s">
        <v>28</v>
      </c>
      <c r="N734" s="26" t="s">
        <v>29</v>
      </c>
      <c r="O734" s="26" t="s">
        <v>6115</v>
      </c>
      <c r="P734" s="26" t="s">
        <v>6116</v>
      </c>
      <c r="Q734" s="29">
        <v>44755</v>
      </c>
      <c r="R734" s="26" t="s">
        <v>213</v>
      </c>
      <c r="S734" s="1">
        <v>685213</v>
      </c>
      <c r="T734" s="1" t="s">
        <v>6117</v>
      </c>
      <c r="U734" s="1" t="str">
        <f>IF(COUNTIF('Dinçer Araçları - 40 Fiorino'!$A$2:$A$41,Table1[[#This Row],[Plaka]])&gt;0,"Dinçer 40","-")</f>
        <v>-</v>
      </c>
      <c r="V734" s="1" t="str">
        <f>IF(COUNTIF('Dinçer Araçları - 100 Fiorino'!$A$2:$A$101,Table1[[#This Row],[Plaka]])&gt;0,"Dinçer 100","-")</f>
        <v>-</v>
      </c>
      <c r="W734" s="5" t="str">
        <f>IF(COUNTIF(Table3[PLAKA],Table1[[#This Row],[Plaka]])&gt;0,"Dinçer Motosiklet","-")</f>
        <v>-</v>
      </c>
    </row>
    <row r="735" spans="1:23" x14ac:dyDescent="0.2">
      <c r="A735" s="21" t="s">
        <v>5999</v>
      </c>
      <c r="B735" s="26" t="s">
        <v>5991</v>
      </c>
      <c r="C735" s="26" t="s">
        <v>5992</v>
      </c>
      <c r="D735" s="26" t="s">
        <v>23</v>
      </c>
      <c r="E735" s="10">
        <v>43717</v>
      </c>
      <c r="F735" s="10">
        <v>43826</v>
      </c>
      <c r="G735" s="26" t="s">
        <v>5992</v>
      </c>
      <c r="H735" s="26" t="s">
        <v>24</v>
      </c>
      <c r="I735" s="26" t="s">
        <v>25</v>
      </c>
      <c r="J735" s="26" t="s">
        <v>26</v>
      </c>
      <c r="K735" s="26">
        <v>2019</v>
      </c>
      <c r="L735" s="26" t="s">
        <v>27</v>
      </c>
      <c r="M735" s="26" t="s">
        <v>28</v>
      </c>
      <c r="N735" s="26" t="s">
        <v>29</v>
      </c>
      <c r="O735" s="26" t="s">
        <v>6000</v>
      </c>
      <c r="P735" s="26" t="s">
        <v>6001</v>
      </c>
      <c r="Q735" s="29">
        <v>44605</v>
      </c>
      <c r="R735" s="26" t="s">
        <v>32</v>
      </c>
      <c r="S735" s="1">
        <v>990417</v>
      </c>
      <c r="T735" s="1" t="s">
        <v>5995</v>
      </c>
      <c r="U735" s="1" t="str">
        <f>IF(COUNTIF('Dinçer Araçları - 40 Fiorino'!$A$2:$A$41,Table1[[#This Row],[Plaka]])&gt;0,"Dinçer 40","-")</f>
        <v>-</v>
      </c>
      <c r="V735" s="1" t="str">
        <f>IF(COUNTIF('Dinçer Araçları - 100 Fiorino'!$A$2:$A$101,Table1[[#This Row],[Plaka]])&gt;0,"Dinçer 100","-")</f>
        <v>-</v>
      </c>
      <c r="W735" s="5" t="str">
        <f>IF(COUNTIF(Table3[PLAKA],Table1[[#This Row],[Plaka]])&gt;0,"Dinçer Motosiklet","-")</f>
        <v>-</v>
      </c>
    </row>
    <row r="736" spans="1:23" x14ac:dyDescent="0.2">
      <c r="A736" s="21" t="s">
        <v>5403</v>
      </c>
      <c r="B736" s="26" t="s">
        <v>5404</v>
      </c>
      <c r="C736" s="26" t="s">
        <v>5117</v>
      </c>
      <c r="D736" s="26" t="s">
        <v>23</v>
      </c>
      <c r="E736" s="10">
        <v>43717</v>
      </c>
      <c r="F736" s="10">
        <v>43827</v>
      </c>
      <c r="G736" s="26" t="s">
        <v>5117</v>
      </c>
      <c r="H736" s="26" t="s">
        <v>24</v>
      </c>
      <c r="I736" s="26" t="s">
        <v>25</v>
      </c>
      <c r="J736" s="26" t="s">
        <v>26</v>
      </c>
      <c r="K736" s="26">
        <v>2019</v>
      </c>
      <c r="L736" s="26" t="s">
        <v>27</v>
      </c>
      <c r="M736" s="26" t="s">
        <v>28</v>
      </c>
      <c r="N736" s="26" t="s">
        <v>29</v>
      </c>
      <c r="O736" s="26" t="s">
        <v>5405</v>
      </c>
      <c r="P736" s="26" t="s">
        <v>5406</v>
      </c>
      <c r="Q736" s="29">
        <v>44755</v>
      </c>
      <c r="R736" s="26" t="s">
        <v>213</v>
      </c>
      <c r="S736" s="1">
        <v>688271</v>
      </c>
      <c r="T736" s="1" t="s">
        <v>5407</v>
      </c>
      <c r="U736" s="1" t="str">
        <f>IF(COUNTIF('Dinçer Araçları - 40 Fiorino'!$A$2:$A$41,Table1[[#This Row],[Plaka]])&gt;0,"Dinçer 40","-")</f>
        <v>-</v>
      </c>
      <c r="V736" s="1" t="str">
        <f>IF(COUNTIF('Dinçer Araçları - 100 Fiorino'!$A$2:$A$101,Table1[[#This Row],[Plaka]])&gt;0,"Dinçer 100","-")</f>
        <v>-</v>
      </c>
      <c r="W736" s="5" t="str">
        <f>IF(COUNTIF(Table3[PLAKA],Table1[[#This Row],[Plaka]])&gt;0,"Dinçer Motosiklet","-")</f>
        <v>-</v>
      </c>
    </row>
    <row r="737" spans="1:23" x14ac:dyDescent="0.2">
      <c r="A737" s="21" t="s">
        <v>4449</v>
      </c>
      <c r="B737" s="26" t="s">
        <v>4440</v>
      </c>
      <c r="C737" s="26" t="s">
        <v>4441</v>
      </c>
      <c r="D737" s="26" t="s">
        <v>23</v>
      </c>
      <c r="E737" s="10">
        <v>43717</v>
      </c>
      <c r="F737" s="10">
        <v>43858</v>
      </c>
      <c r="G737" s="26" t="s">
        <v>4441</v>
      </c>
      <c r="H737" s="26" t="s">
        <v>24</v>
      </c>
      <c r="I737" s="26" t="s">
        <v>25</v>
      </c>
      <c r="J737" s="26" t="s">
        <v>26</v>
      </c>
      <c r="K737" s="26">
        <v>2019</v>
      </c>
      <c r="L737" s="26" t="s">
        <v>27</v>
      </c>
      <c r="M737" s="26" t="s">
        <v>28</v>
      </c>
      <c r="N737" s="26" t="s">
        <v>29</v>
      </c>
      <c r="O737" s="26" t="s">
        <v>4450</v>
      </c>
      <c r="P737" s="26" t="s">
        <v>4451</v>
      </c>
      <c r="Q737" s="29">
        <v>44755</v>
      </c>
      <c r="R737" s="26" t="s">
        <v>67</v>
      </c>
      <c r="S737" s="1">
        <v>551633</v>
      </c>
      <c r="T737" s="1" t="s">
        <v>4452</v>
      </c>
      <c r="U737" s="1" t="str">
        <f>IF(COUNTIF('Dinçer Araçları - 40 Fiorino'!$A$2:$A$41,Table1[[#This Row],[Plaka]])&gt;0,"Dinçer 40","-")</f>
        <v>-</v>
      </c>
      <c r="V737" s="1" t="str">
        <f>IF(COUNTIF('Dinçer Araçları - 100 Fiorino'!$A$2:$A$101,Table1[[#This Row],[Plaka]])&gt;0,"Dinçer 100","-")</f>
        <v>-</v>
      </c>
      <c r="W737" s="5" t="str">
        <f>IF(COUNTIF(Table3[PLAKA],Table1[[#This Row],[Plaka]])&gt;0,"Dinçer Motosiklet","-")</f>
        <v>-</v>
      </c>
    </row>
    <row r="738" spans="1:23" x14ac:dyDescent="0.2">
      <c r="A738" s="21" t="s">
        <v>6587</v>
      </c>
      <c r="B738" s="26" t="s">
        <v>6554</v>
      </c>
      <c r="C738" s="26" t="s">
        <v>6555</v>
      </c>
      <c r="D738" s="26" t="s">
        <v>23</v>
      </c>
      <c r="E738" s="10">
        <v>43717</v>
      </c>
      <c r="F738" s="10">
        <v>43826</v>
      </c>
      <c r="G738" s="26" t="s">
        <v>6555</v>
      </c>
      <c r="H738" s="26" t="s">
        <v>24</v>
      </c>
      <c r="I738" s="26" t="s">
        <v>25</v>
      </c>
      <c r="J738" s="26" t="s">
        <v>26</v>
      </c>
      <c r="K738" s="26">
        <v>2019</v>
      </c>
      <c r="L738" s="26" t="s">
        <v>27</v>
      </c>
      <c r="M738" s="26" t="s">
        <v>28</v>
      </c>
      <c r="N738" s="26" t="s">
        <v>29</v>
      </c>
      <c r="O738" s="26" t="s">
        <v>6588</v>
      </c>
      <c r="P738" s="26" t="s">
        <v>6589</v>
      </c>
      <c r="Q738" s="29">
        <v>44755</v>
      </c>
      <c r="R738" s="26" t="s">
        <v>32</v>
      </c>
      <c r="S738" s="1">
        <v>990317</v>
      </c>
      <c r="T738" s="1" t="s">
        <v>6590</v>
      </c>
      <c r="U738" s="1" t="str">
        <f>IF(COUNTIF('Dinçer Araçları - 40 Fiorino'!$A$2:$A$41,Table1[[#This Row],[Plaka]])&gt;0,"Dinçer 40","-")</f>
        <v>-</v>
      </c>
      <c r="V738" s="1" t="str">
        <f>IF(COUNTIF('Dinçer Araçları - 100 Fiorino'!$A$2:$A$101,Table1[[#This Row],[Plaka]])&gt;0,"Dinçer 100","-")</f>
        <v>-</v>
      </c>
      <c r="W738" s="5" t="str">
        <f>IF(COUNTIF(Table3[PLAKA],Table1[[#This Row],[Plaka]])&gt;0,"Dinçer Motosiklet","-")</f>
        <v>-</v>
      </c>
    </row>
    <row r="739" spans="1:23" x14ac:dyDescent="0.2">
      <c r="A739" s="21" t="s">
        <v>1354</v>
      </c>
      <c r="B739" s="26" t="s">
        <v>1349</v>
      </c>
      <c r="C739" s="26" t="s">
        <v>1350</v>
      </c>
      <c r="D739" s="26" t="s">
        <v>23</v>
      </c>
      <c r="E739" s="10">
        <v>43717</v>
      </c>
      <c r="F739" s="10">
        <v>43782</v>
      </c>
      <c r="G739" s="26" t="s">
        <v>1350</v>
      </c>
      <c r="H739" s="26" t="s">
        <v>24</v>
      </c>
      <c r="I739" s="26" t="s">
        <v>25</v>
      </c>
      <c r="J739" s="26" t="s">
        <v>26</v>
      </c>
      <c r="K739" s="26">
        <v>2019</v>
      </c>
      <c r="L739" s="26" t="s">
        <v>27</v>
      </c>
      <c r="M739" s="26" t="s">
        <v>28</v>
      </c>
      <c r="N739" s="26" t="s">
        <v>29</v>
      </c>
      <c r="O739" s="26" t="s">
        <v>1355</v>
      </c>
      <c r="P739" s="26" t="s">
        <v>1356</v>
      </c>
      <c r="Q739" s="29">
        <v>44755</v>
      </c>
      <c r="R739" s="26" t="s">
        <v>213</v>
      </c>
      <c r="S739" s="1">
        <v>685269</v>
      </c>
      <c r="T739" s="1" t="s">
        <v>1357</v>
      </c>
      <c r="U739" s="1" t="str">
        <f>IF(COUNTIF('Dinçer Araçları - 40 Fiorino'!$A$2:$A$41,Table1[[#This Row],[Plaka]])&gt;0,"Dinçer 40","-")</f>
        <v>-</v>
      </c>
      <c r="V739" s="1" t="str">
        <f>IF(COUNTIF('Dinçer Araçları - 100 Fiorino'!$A$2:$A$101,Table1[[#This Row],[Plaka]])&gt;0,"Dinçer 100","-")</f>
        <v>-</v>
      </c>
      <c r="W739" s="5" t="str">
        <f>IF(COUNTIF(Table3[PLAKA],Table1[[#This Row],[Plaka]])&gt;0,"Dinçer Motosiklet","-")</f>
        <v>-</v>
      </c>
    </row>
    <row r="740" spans="1:23" x14ac:dyDescent="0.2">
      <c r="A740" s="21" t="s">
        <v>6414</v>
      </c>
      <c r="B740" s="26" t="s">
        <v>6386</v>
      </c>
      <c r="C740" s="26" t="s">
        <v>6338</v>
      </c>
      <c r="D740" s="26" t="s">
        <v>23</v>
      </c>
      <c r="E740" s="10">
        <v>43717</v>
      </c>
      <c r="F740" s="10">
        <v>43827</v>
      </c>
      <c r="G740" s="26" t="s">
        <v>6338</v>
      </c>
      <c r="H740" s="26" t="s">
        <v>24</v>
      </c>
      <c r="I740" s="26" t="s">
        <v>25</v>
      </c>
      <c r="J740" s="26" t="s">
        <v>26</v>
      </c>
      <c r="K740" s="26">
        <v>2019</v>
      </c>
      <c r="L740" s="26" t="s">
        <v>27</v>
      </c>
      <c r="M740" s="26" t="s">
        <v>28</v>
      </c>
      <c r="N740" s="26" t="s">
        <v>29</v>
      </c>
      <c r="O740" s="26" t="s">
        <v>6415</v>
      </c>
      <c r="P740" s="26" t="s">
        <v>6416</v>
      </c>
      <c r="Q740" s="29">
        <v>44755</v>
      </c>
      <c r="R740" s="26" t="s">
        <v>213</v>
      </c>
      <c r="S740" s="1">
        <v>688250</v>
      </c>
      <c r="T740" s="1" t="s">
        <v>6417</v>
      </c>
      <c r="U740" s="1" t="str">
        <f>IF(COUNTIF('Dinçer Araçları - 40 Fiorino'!$A$2:$A$41,Table1[[#This Row],[Plaka]])&gt;0,"Dinçer 40","-")</f>
        <v>-</v>
      </c>
      <c r="V740" s="1" t="str">
        <f>IF(COUNTIF('Dinçer Araçları - 100 Fiorino'!$A$2:$A$101,Table1[[#This Row],[Plaka]])&gt;0,"Dinçer 100","-")</f>
        <v>-</v>
      </c>
      <c r="W740" s="5" t="str">
        <f>IF(COUNTIF(Table3[PLAKA],Table1[[#This Row],[Plaka]])&gt;0,"Dinçer Motosiklet","-")</f>
        <v>-</v>
      </c>
    </row>
    <row r="741" spans="1:23" x14ac:dyDescent="0.2">
      <c r="A741" s="21" t="s">
        <v>3228</v>
      </c>
      <c r="B741" s="26" t="s">
        <v>3219</v>
      </c>
      <c r="C741" s="26" t="s">
        <v>3220</v>
      </c>
      <c r="D741" s="26" t="s">
        <v>23</v>
      </c>
      <c r="E741" s="10">
        <v>43717</v>
      </c>
      <c r="F741" s="10">
        <v>43826</v>
      </c>
      <c r="G741" s="26" t="s">
        <v>3220</v>
      </c>
      <c r="H741" s="26" t="s">
        <v>24</v>
      </c>
      <c r="I741" s="26" t="s">
        <v>25</v>
      </c>
      <c r="J741" s="26" t="s">
        <v>26</v>
      </c>
      <c r="K741" s="26">
        <v>2019</v>
      </c>
      <c r="L741" s="26" t="s">
        <v>27</v>
      </c>
      <c r="M741" s="26" t="s">
        <v>28</v>
      </c>
      <c r="N741" s="26" t="s">
        <v>29</v>
      </c>
      <c r="O741" s="26" t="s">
        <v>3229</v>
      </c>
      <c r="P741" s="26" t="s">
        <v>3230</v>
      </c>
      <c r="Q741" s="29">
        <v>44755</v>
      </c>
      <c r="R741" s="26" t="s">
        <v>32</v>
      </c>
      <c r="S741" s="1">
        <v>990485</v>
      </c>
      <c r="T741" s="1" t="s">
        <v>3231</v>
      </c>
      <c r="U741" s="1" t="str">
        <f>IF(COUNTIF('Dinçer Araçları - 40 Fiorino'!$A$2:$A$41,Table1[[#This Row],[Plaka]])&gt;0,"Dinçer 40","-")</f>
        <v>-</v>
      </c>
      <c r="V741" s="1" t="str">
        <f>IF(COUNTIF('Dinçer Araçları - 100 Fiorino'!$A$2:$A$101,Table1[[#This Row],[Plaka]])&gt;0,"Dinçer 100","-")</f>
        <v>-</v>
      </c>
      <c r="W741" s="5" t="str">
        <f>IF(COUNTIF(Table3[PLAKA],Table1[[#This Row],[Plaka]])&gt;0,"Dinçer Motosiklet","-")</f>
        <v>-</v>
      </c>
    </row>
    <row r="742" spans="1:23" x14ac:dyDescent="0.2">
      <c r="A742" s="21" t="s">
        <v>729</v>
      </c>
      <c r="B742" s="26" t="s">
        <v>723</v>
      </c>
      <c r="C742" s="26" t="s">
        <v>724</v>
      </c>
      <c r="D742" s="26" t="s">
        <v>23</v>
      </c>
      <c r="E742" s="10">
        <v>43717</v>
      </c>
      <c r="F742" s="10">
        <v>43782</v>
      </c>
      <c r="G742" s="26" t="s">
        <v>724</v>
      </c>
      <c r="H742" s="26" t="s">
        <v>24</v>
      </c>
      <c r="I742" s="26" t="s">
        <v>25</v>
      </c>
      <c r="J742" s="26" t="s">
        <v>26</v>
      </c>
      <c r="K742" s="26">
        <v>2019</v>
      </c>
      <c r="L742" s="26" t="s">
        <v>27</v>
      </c>
      <c r="M742" s="26" t="s">
        <v>28</v>
      </c>
      <c r="N742" s="26" t="s">
        <v>29</v>
      </c>
      <c r="O742" s="26" t="s">
        <v>730</v>
      </c>
      <c r="P742" s="26" t="s">
        <v>731</v>
      </c>
      <c r="Q742" s="29">
        <v>44755</v>
      </c>
      <c r="R742" s="26" t="s">
        <v>213</v>
      </c>
      <c r="S742" s="1">
        <v>685257</v>
      </c>
      <c r="T742" s="1" t="s">
        <v>732</v>
      </c>
      <c r="U742" s="1" t="str">
        <f>IF(COUNTIF('Dinçer Araçları - 40 Fiorino'!$A$2:$A$41,Table1[[#This Row],[Plaka]])&gt;0,"Dinçer 40","-")</f>
        <v>-</v>
      </c>
      <c r="V742" s="1" t="str">
        <f>IF(COUNTIF('Dinçer Araçları - 100 Fiorino'!$A$2:$A$101,Table1[[#This Row],[Plaka]])&gt;0,"Dinçer 100","-")</f>
        <v>-</v>
      </c>
      <c r="W742" s="5" t="str">
        <f>IF(COUNTIF(Table3[PLAKA],Table1[[#This Row],[Plaka]])&gt;0,"Dinçer Motosiklet","-")</f>
        <v>-</v>
      </c>
    </row>
    <row r="743" spans="1:23" x14ac:dyDescent="0.2">
      <c r="A743" s="21" t="s">
        <v>6002</v>
      </c>
      <c r="B743" s="26" t="s">
        <v>5991</v>
      </c>
      <c r="C743" s="26" t="s">
        <v>5992</v>
      </c>
      <c r="D743" s="26" t="s">
        <v>23</v>
      </c>
      <c r="E743" s="10">
        <v>43717</v>
      </c>
      <c r="F743" s="10">
        <v>43826</v>
      </c>
      <c r="G743" s="26" t="s">
        <v>5992</v>
      </c>
      <c r="H743" s="26" t="s">
        <v>24</v>
      </c>
      <c r="I743" s="26" t="s">
        <v>25</v>
      </c>
      <c r="J743" s="26" t="s">
        <v>26</v>
      </c>
      <c r="K743" s="26">
        <v>2019</v>
      </c>
      <c r="L743" s="26" t="s">
        <v>27</v>
      </c>
      <c r="M743" s="26" t="s">
        <v>28</v>
      </c>
      <c r="N743" s="26" t="s">
        <v>29</v>
      </c>
      <c r="O743" s="26" t="s">
        <v>6003</v>
      </c>
      <c r="P743" s="26" t="s">
        <v>6004</v>
      </c>
      <c r="Q743" s="29">
        <v>44755</v>
      </c>
      <c r="R743" s="26" t="s">
        <v>32</v>
      </c>
      <c r="S743" s="1">
        <v>990418</v>
      </c>
      <c r="T743" s="1" t="s">
        <v>5995</v>
      </c>
      <c r="U743" s="1" t="str">
        <f>IF(COUNTIF('Dinçer Araçları - 40 Fiorino'!$A$2:$A$41,Table1[[#This Row],[Plaka]])&gt;0,"Dinçer 40","-")</f>
        <v>-</v>
      </c>
      <c r="V743" s="1" t="str">
        <f>IF(COUNTIF('Dinçer Araçları - 100 Fiorino'!$A$2:$A$101,Table1[[#This Row],[Plaka]])&gt;0,"Dinçer 100","-")</f>
        <v>-</v>
      </c>
      <c r="W743" s="5" t="str">
        <f>IF(COUNTIF(Table3[PLAKA],Table1[[#This Row],[Plaka]])&gt;0,"Dinçer Motosiklet","-")</f>
        <v>-</v>
      </c>
    </row>
    <row r="744" spans="1:23" x14ac:dyDescent="0.2">
      <c r="A744" s="21" t="s">
        <v>6005</v>
      </c>
      <c r="B744" s="26" t="s">
        <v>5991</v>
      </c>
      <c r="C744" s="26" t="s">
        <v>5992</v>
      </c>
      <c r="D744" s="26" t="s">
        <v>23</v>
      </c>
      <c r="E744" s="10">
        <v>43717</v>
      </c>
      <c r="F744" s="10">
        <v>43826</v>
      </c>
      <c r="G744" s="26" t="s">
        <v>5992</v>
      </c>
      <c r="H744" s="26" t="s">
        <v>24</v>
      </c>
      <c r="I744" s="26" t="s">
        <v>25</v>
      </c>
      <c r="J744" s="26" t="s">
        <v>26</v>
      </c>
      <c r="K744" s="26">
        <v>2019</v>
      </c>
      <c r="L744" s="26" t="s">
        <v>27</v>
      </c>
      <c r="M744" s="26" t="s">
        <v>28</v>
      </c>
      <c r="N744" s="26" t="s">
        <v>29</v>
      </c>
      <c r="O744" s="26" t="s">
        <v>6006</v>
      </c>
      <c r="P744" s="26" t="s">
        <v>6007</v>
      </c>
      <c r="Q744" s="29">
        <v>44755</v>
      </c>
      <c r="R744" s="26" t="s">
        <v>32</v>
      </c>
      <c r="S744" s="1">
        <v>990419</v>
      </c>
      <c r="T744" s="1" t="s">
        <v>5995</v>
      </c>
      <c r="U744" s="1" t="str">
        <f>IF(COUNTIF('Dinçer Araçları - 40 Fiorino'!$A$2:$A$41,Table1[[#This Row],[Plaka]])&gt;0,"Dinçer 40","-")</f>
        <v>-</v>
      </c>
      <c r="V744" s="1" t="str">
        <f>IF(COUNTIF('Dinçer Araçları - 100 Fiorino'!$A$2:$A$101,Table1[[#This Row],[Plaka]])&gt;0,"Dinçer 100","-")</f>
        <v>-</v>
      </c>
      <c r="W744" s="5" t="str">
        <f>IF(COUNTIF(Table3[PLAKA],Table1[[#This Row],[Plaka]])&gt;0,"Dinçer Motosiklet","-")</f>
        <v>-</v>
      </c>
    </row>
    <row r="745" spans="1:23" x14ac:dyDescent="0.2">
      <c r="A745" s="21" t="s">
        <v>1358</v>
      </c>
      <c r="B745" s="26" t="s">
        <v>1349</v>
      </c>
      <c r="C745" s="26" t="s">
        <v>1350</v>
      </c>
      <c r="D745" s="26" t="s">
        <v>23</v>
      </c>
      <c r="E745" s="10">
        <v>43717</v>
      </c>
      <c r="F745" s="10">
        <v>43782</v>
      </c>
      <c r="G745" s="26" t="s">
        <v>1350</v>
      </c>
      <c r="H745" s="26" t="s">
        <v>24</v>
      </c>
      <c r="I745" s="26" t="s">
        <v>25</v>
      </c>
      <c r="J745" s="26" t="s">
        <v>26</v>
      </c>
      <c r="K745" s="26">
        <v>2019</v>
      </c>
      <c r="L745" s="26" t="s">
        <v>27</v>
      </c>
      <c r="M745" s="26" t="s">
        <v>28</v>
      </c>
      <c r="N745" s="26" t="s">
        <v>29</v>
      </c>
      <c r="O745" s="26" t="s">
        <v>1359</v>
      </c>
      <c r="P745" s="26" t="s">
        <v>1360</v>
      </c>
      <c r="Q745" s="29">
        <v>44755</v>
      </c>
      <c r="R745" s="26" t="s">
        <v>213</v>
      </c>
      <c r="S745" s="1">
        <v>685265</v>
      </c>
      <c r="T745" s="1" t="s">
        <v>8135</v>
      </c>
      <c r="U745" s="1" t="str">
        <f>IF(COUNTIF('Dinçer Araçları - 40 Fiorino'!$A$2:$A$41,Table1[[#This Row],[Plaka]])&gt;0,"Dinçer 40","-")</f>
        <v>-</v>
      </c>
      <c r="V745" s="1" t="str">
        <f>IF(COUNTIF('Dinçer Araçları - 100 Fiorino'!$A$2:$A$101,Table1[[#This Row],[Plaka]])&gt;0,"Dinçer 100","-")</f>
        <v>-</v>
      </c>
      <c r="W745" s="5" t="str">
        <f>IF(COUNTIF(Table3[PLAKA],Table1[[#This Row],[Plaka]])&gt;0,"Dinçer Motosiklet","-")</f>
        <v>-</v>
      </c>
    </row>
    <row r="746" spans="1:23" x14ac:dyDescent="0.2">
      <c r="A746" s="21" t="s">
        <v>3232</v>
      </c>
      <c r="B746" s="26" t="s">
        <v>3219</v>
      </c>
      <c r="C746" s="26" t="s">
        <v>3220</v>
      </c>
      <c r="D746" s="26" t="s">
        <v>23</v>
      </c>
      <c r="E746" s="10">
        <v>43717</v>
      </c>
      <c r="F746" s="10">
        <v>43826</v>
      </c>
      <c r="G746" s="26" t="s">
        <v>3220</v>
      </c>
      <c r="H746" s="26" t="s">
        <v>24</v>
      </c>
      <c r="I746" s="26" t="s">
        <v>25</v>
      </c>
      <c r="J746" s="26" t="s">
        <v>26</v>
      </c>
      <c r="K746" s="26">
        <v>2019</v>
      </c>
      <c r="L746" s="26" t="s">
        <v>27</v>
      </c>
      <c r="M746" s="26" t="s">
        <v>28</v>
      </c>
      <c r="N746" s="26" t="s">
        <v>29</v>
      </c>
      <c r="O746" s="26" t="s">
        <v>3233</v>
      </c>
      <c r="P746" s="26" t="s">
        <v>3234</v>
      </c>
      <c r="Q746" s="29">
        <v>44755</v>
      </c>
      <c r="R746" s="26" t="s">
        <v>32</v>
      </c>
      <c r="S746" s="1">
        <v>990477</v>
      </c>
      <c r="T746" s="1" t="s">
        <v>3235</v>
      </c>
      <c r="U746" s="1" t="str">
        <f>IF(COUNTIF('Dinçer Araçları - 40 Fiorino'!$A$2:$A$41,Table1[[#This Row],[Plaka]])&gt;0,"Dinçer 40","-")</f>
        <v>-</v>
      </c>
      <c r="V746" s="1" t="str">
        <f>IF(COUNTIF('Dinçer Araçları - 100 Fiorino'!$A$2:$A$101,Table1[[#This Row],[Plaka]])&gt;0,"Dinçer 100","-")</f>
        <v>-</v>
      </c>
      <c r="W746" s="5" t="str">
        <f>IF(COUNTIF(Table3[PLAKA],Table1[[#This Row],[Plaka]])&gt;0,"Dinçer Motosiklet","-")</f>
        <v>-</v>
      </c>
    </row>
    <row r="747" spans="1:23" x14ac:dyDescent="0.2">
      <c r="A747" s="21" t="s">
        <v>6008</v>
      </c>
      <c r="B747" s="26" t="s">
        <v>5991</v>
      </c>
      <c r="C747" s="26" t="s">
        <v>5992</v>
      </c>
      <c r="D747" s="26" t="s">
        <v>23</v>
      </c>
      <c r="E747" s="10">
        <v>43717</v>
      </c>
      <c r="F747" s="10">
        <v>43857</v>
      </c>
      <c r="G747" s="26" t="s">
        <v>5992</v>
      </c>
      <c r="H747" s="26" t="s">
        <v>24</v>
      </c>
      <c r="I747" s="26" t="s">
        <v>25</v>
      </c>
      <c r="J747" s="26" t="s">
        <v>26</v>
      </c>
      <c r="K747" s="26">
        <v>2019</v>
      </c>
      <c r="L747" s="26" t="s">
        <v>27</v>
      </c>
      <c r="M747" s="26" t="s">
        <v>28</v>
      </c>
      <c r="N747" s="26" t="s">
        <v>29</v>
      </c>
      <c r="O747" s="26" t="s">
        <v>6009</v>
      </c>
      <c r="P747" s="26" t="s">
        <v>6010</v>
      </c>
      <c r="Q747" s="29">
        <v>44755</v>
      </c>
      <c r="R747" s="26" t="s">
        <v>32</v>
      </c>
      <c r="S747" s="1">
        <v>551535</v>
      </c>
      <c r="T747" s="1" t="s">
        <v>5995</v>
      </c>
      <c r="U747" s="1" t="str">
        <f>IF(COUNTIF('Dinçer Araçları - 40 Fiorino'!$A$2:$A$41,Table1[[#This Row],[Plaka]])&gt;0,"Dinçer 40","-")</f>
        <v>-</v>
      </c>
      <c r="V747" s="1" t="str">
        <f>IF(COUNTIF('Dinçer Araçları - 100 Fiorino'!$A$2:$A$101,Table1[[#This Row],[Plaka]])&gt;0,"Dinçer 100","-")</f>
        <v>-</v>
      </c>
      <c r="W747" s="5" t="str">
        <f>IF(COUNTIF(Table3[PLAKA],Table1[[#This Row],[Plaka]])&gt;0,"Dinçer Motosiklet","-")</f>
        <v>-</v>
      </c>
    </row>
    <row r="748" spans="1:23" x14ac:dyDescent="0.2">
      <c r="A748" s="21" t="s">
        <v>4439</v>
      </c>
      <c r="B748" s="26" t="s">
        <v>4440</v>
      </c>
      <c r="C748" s="26" t="s">
        <v>4441</v>
      </c>
      <c r="D748" s="26" t="s">
        <v>23</v>
      </c>
      <c r="E748" s="10">
        <v>43717</v>
      </c>
      <c r="F748" s="10">
        <v>43858</v>
      </c>
      <c r="G748" s="26" t="s">
        <v>4441</v>
      </c>
      <c r="H748" s="26" t="s">
        <v>24</v>
      </c>
      <c r="I748" s="26" t="s">
        <v>25</v>
      </c>
      <c r="J748" s="26" t="s">
        <v>26</v>
      </c>
      <c r="K748" s="26">
        <v>2019</v>
      </c>
      <c r="L748" s="26" t="s">
        <v>27</v>
      </c>
      <c r="M748" s="26" t="s">
        <v>28</v>
      </c>
      <c r="N748" s="26" t="s">
        <v>29</v>
      </c>
      <c r="O748" s="26" t="s">
        <v>4442</v>
      </c>
      <c r="P748" s="26" t="s">
        <v>4443</v>
      </c>
      <c r="Q748" s="29">
        <v>44809</v>
      </c>
      <c r="R748" s="26" t="s">
        <v>67</v>
      </c>
      <c r="S748" s="1">
        <v>551636</v>
      </c>
      <c r="T748" s="1" t="s">
        <v>4444</v>
      </c>
      <c r="U748" s="1" t="str">
        <f>IF(COUNTIF('Dinçer Araçları - 40 Fiorino'!$A$2:$A$41,Table1[[#This Row],[Plaka]])&gt;0,"Dinçer 40","-")</f>
        <v>-</v>
      </c>
      <c r="V748" s="1" t="str">
        <f>IF(COUNTIF('Dinçer Araçları - 100 Fiorino'!$A$2:$A$101,Table1[[#This Row],[Plaka]])&gt;0,"Dinçer 100","-")</f>
        <v>-</v>
      </c>
      <c r="W748" s="5" t="str">
        <f>IF(COUNTIF(Table3[PLAKA],Table1[[#This Row],[Plaka]])&gt;0,"Dinçer Motosiklet","-")</f>
        <v>-</v>
      </c>
    </row>
    <row r="749" spans="1:23" x14ac:dyDescent="0.2">
      <c r="A749" s="21" t="s">
        <v>5408</v>
      </c>
      <c r="B749" s="26" t="s">
        <v>5404</v>
      </c>
      <c r="C749" s="26" t="s">
        <v>5117</v>
      </c>
      <c r="D749" s="26" t="s">
        <v>23</v>
      </c>
      <c r="E749" s="10">
        <v>43717</v>
      </c>
      <c r="F749" s="10">
        <v>43827</v>
      </c>
      <c r="G749" s="26" t="s">
        <v>5117</v>
      </c>
      <c r="H749" s="26" t="s">
        <v>24</v>
      </c>
      <c r="I749" s="26" t="s">
        <v>25</v>
      </c>
      <c r="J749" s="26" t="s">
        <v>26</v>
      </c>
      <c r="K749" s="26">
        <v>2019</v>
      </c>
      <c r="L749" s="26" t="s">
        <v>27</v>
      </c>
      <c r="M749" s="26" t="s">
        <v>28</v>
      </c>
      <c r="N749" s="26" t="s">
        <v>29</v>
      </c>
      <c r="O749" s="26" t="s">
        <v>5409</v>
      </c>
      <c r="P749" s="26" t="s">
        <v>5410</v>
      </c>
      <c r="Q749" s="29">
        <v>44755</v>
      </c>
      <c r="R749" s="26" t="s">
        <v>213</v>
      </c>
      <c r="S749" s="1">
        <v>688279</v>
      </c>
      <c r="T749" s="1" t="s">
        <v>5411</v>
      </c>
      <c r="U749" s="1" t="str">
        <f>IF(COUNTIF('Dinçer Araçları - 40 Fiorino'!$A$2:$A$41,Table1[[#This Row],[Plaka]])&gt;0,"Dinçer 40","-")</f>
        <v>-</v>
      </c>
      <c r="V749" s="1" t="str">
        <f>IF(COUNTIF('Dinçer Araçları - 100 Fiorino'!$A$2:$A$101,Table1[[#This Row],[Plaka]])&gt;0,"Dinçer 100","-")</f>
        <v>-</v>
      </c>
      <c r="W749" s="5" t="str">
        <f>IF(COUNTIF(Table3[PLAKA],Table1[[#This Row],[Plaka]])&gt;0,"Dinçer Motosiklet","-")</f>
        <v>-</v>
      </c>
    </row>
    <row r="750" spans="1:23" x14ac:dyDescent="0.2">
      <c r="A750" s="21" t="s">
        <v>6011</v>
      </c>
      <c r="B750" s="26" t="s">
        <v>5991</v>
      </c>
      <c r="C750" s="26" t="s">
        <v>5992</v>
      </c>
      <c r="D750" s="26" t="s">
        <v>23</v>
      </c>
      <c r="E750" s="10">
        <v>43717</v>
      </c>
      <c r="F750" s="10">
        <v>43826</v>
      </c>
      <c r="G750" s="26" t="s">
        <v>5992</v>
      </c>
      <c r="H750" s="26" t="s">
        <v>24</v>
      </c>
      <c r="I750" s="26" t="s">
        <v>25</v>
      </c>
      <c r="J750" s="26" t="s">
        <v>26</v>
      </c>
      <c r="K750" s="26">
        <v>2019</v>
      </c>
      <c r="L750" s="26" t="s">
        <v>27</v>
      </c>
      <c r="M750" s="26" t="s">
        <v>28</v>
      </c>
      <c r="N750" s="26" t="s">
        <v>29</v>
      </c>
      <c r="O750" s="26" t="s">
        <v>6012</v>
      </c>
      <c r="P750" s="26" t="s">
        <v>6013</v>
      </c>
      <c r="Q750" s="29">
        <v>44755</v>
      </c>
      <c r="R750" s="26" t="s">
        <v>32</v>
      </c>
      <c r="S750" s="1">
        <v>990423</v>
      </c>
      <c r="T750" s="1" t="s">
        <v>5995</v>
      </c>
      <c r="U750" s="1" t="str">
        <f>IF(COUNTIF('Dinçer Araçları - 40 Fiorino'!$A$2:$A$41,Table1[[#This Row],[Plaka]])&gt;0,"Dinçer 40","-")</f>
        <v>-</v>
      </c>
      <c r="V750" s="1" t="str">
        <f>IF(COUNTIF('Dinçer Araçları - 100 Fiorino'!$A$2:$A$101,Table1[[#This Row],[Plaka]])&gt;0,"Dinçer 100","-")</f>
        <v>-</v>
      </c>
      <c r="W750" s="5" t="str">
        <f>IF(COUNTIF(Table3[PLAKA],Table1[[#This Row],[Plaka]])&gt;0,"Dinçer Motosiklet","-")</f>
        <v>-</v>
      </c>
    </row>
    <row r="751" spans="1:23" x14ac:dyDescent="0.2">
      <c r="A751" s="21" t="s">
        <v>3236</v>
      </c>
      <c r="B751" s="26" t="s">
        <v>3219</v>
      </c>
      <c r="C751" s="26" t="s">
        <v>3220</v>
      </c>
      <c r="D751" s="26" t="s">
        <v>23</v>
      </c>
      <c r="E751" s="10">
        <v>43717</v>
      </c>
      <c r="F751" s="10">
        <v>43826</v>
      </c>
      <c r="G751" s="26" t="s">
        <v>3220</v>
      </c>
      <c r="H751" s="26" t="s">
        <v>24</v>
      </c>
      <c r="I751" s="26" t="s">
        <v>25</v>
      </c>
      <c r="J751" s="26" t="s">
        <v>26</v>
      </c>
      <c r="K751" s="26">
        <v>2019</v>
      </c>
      <c r="L751" s="26" t="s">
        <v>27</v>
      </c>
      <c r="M751" s="26" t="s">
        <v>28</v>
      </c>
      <c r="N751" s="26" t="s">
        <v>29</v>
      </c>
      <c r="O751" s="26" t="s">
        <v>3237</v>
      </c>
      <c r="P751" s="26" t="s">
        <v>3238</v>
      </c>
      <c r="Q751" s="29">
        <v>44755</v>
      </c>
      <c r="R751" s="26" t="s">
        <v>32</v>
      </c>
      <c r="S751" s="1">
        <v>990478</v>
      </c>
      <c r="T751" s="1" t="s">
        <v>3239</v>
      </c>
      <c r="U751" s="1" t="str">
        <f>IF(COUNTIF('Dinçer Araçları - 40 Fiorino'!$A$2:$A$41,Table1[[#This Row],[Plaka]])&gt;0,"Dinçer 40","-")</f>
        <v>-</v>
      </c>
      <c r="V751" s="1" t="str">
        <f>IF(COUNTIF('Dinçer Araçları - 100 Fiorino'!$A$2:$A$101,Table1[[#This Row],[Plaka]])&gt;0,"Dinçer 100","-")</f>
        <v>-</v>
      </c>
      <c r="W751" s="5" t="str">
        <f>IF(COUNTIF(Table3[PLAKA],Table1[[#This Row],[Plaka]])&gt;0,"Dinçer Motosiklet","-")</f>
        <v>-</v>
      </c>
    </row>
    <row r="752" spans="1:23" x14ac:dyDescent="0.2">
      <c r="A752" s="21" t="s">
        <v>733</v>
      </c>
      <c r="B752" s="26" t="s">
        <v>723</v>
      </c>
      <c r="C752" s="26" t="s">
        <v>724</v>
      </c>
      <c r="D752" s="26" t="s">
        <v>23</v>
      </c>
      <c r="E752" s="10">
        <v>43717</v>
      </c>
      <c r="F752" s="10">
        <v>43782</v>
      </c>
      <c r="G752" s="26" t="s">
        <v>724</v>
      </c>
      <c r="H752" s="26" t="s">
        <v>24</v>
      </c>
      <c r="I752" s="26" t="s">
        <v>25</v>
      </c>
      <c r="J752" s="26" t="s">
        <v>26</v>
      </c>
      <c r="K752" s="26">
        <v>2019</v>
      </c>
      <c r="L752" s="26" t="s">
        <v>27</v>
      </c>
      <c r="M752" s="26" t="s">
        <v>28</v>
      </c>
      <c r="N752" s="26" t="s">
        <v>29</v>
      </c>
      <c r="O752" s="26" t="s">
        <v>734</v>
      </c>
      <c r="P752" s="26" t="s">
        <v>735</v>
      </c>
      <c r="Q752" s="29">
        <v>44755</v>
      </c>
      <c r="R752" s="26" t="s">
        <v>213</v>
      </c>
      <c r="S752" s="1">
        <v>685254</v>
      </c>
      <c r="T752" s="1" t="s">
        <v>736</v>
      </c>
      <c r="U752" s="1" t="str">
        <f>IF(COUNTIF('Dinçer Araçları - 40 Fiorino'!$A$2:$A$41,Table1[[#This Row],[Plaka]])&gt;0,"Dinçer 40","-")</f>
        <v>-</v>
      </c>
      <c r="V752" s="1" t="str">
        <f>IF(COUNTIF('Dinçer Araçları - 100 Fiorino'!$A$2:$A$101,Table1[[#This Row],[Plaka]])&gt;0,"Dinçer 100","-")</f>
        <v>-</v>
      </c>
      <c r="W752" s="5" t="str">
        <f>IF(COUNTIF(Table3[PLAKA],Table1[[#This Row],[Plaka]])&gt;0,"Dinçer Motosiklet","-")</f>
        <v>-</v>
      </c>
    </row>
    <row r="753" spans="1:23" x14ac:dyDescent="0.2">
      <c r="A753" s="21" t="s">
        <v>5412</v>
      </c>
      <c r="B753" s="26" t="s">
        <v>5404</v>
      </c>
      <c r="C753" s="26" t="s">
        <v>5117</v>
      </c>
      <c r="D753" s="26" t="s">
        <v>23</v>
      </c>
      <c r="E753" s="10">
        <v>43717</v>
      </c>
      <c r="F753" s="10">
        <v>43827</v>
      </c>
      <c r="G753" s="26" t="s">
        <v>5117</v>
      </c>
      <c r="H753" s="26" t="s">
        <v>24</v>
      </c>
      <c r="I753" s="26" t="s">
        <v>25</v>
      </c>
      <c r="J753" s="26" t="s">
        <v>26</v>
      </c>
      <c r="K753" s="26">
        <v>2019</v>
      </c>
      <c r="L753" s="26" t="s">
        <v>27</v>
      </c>
      <c r="M753" s="26" t="s">
        <v>28</v>
      </c>
      <c r="N753" s="26" t="s">
        <v>29</v>
      </c>
      <c r="O753" s="26" t="s">
        <v>5413</v>
      </c>
      <c r="P753" s="26" t="s">
        <v>5414</v>
      </c>
      <c r="Q753" s="29">
        <v>44755</v>
      </c>
      <c r="R753" s="26" t="s">
        <v>213</v>
      </c>
      <c r="S753" s="1">
        <v>688301</v>
      </c>
      <c r="T753" s="1" t="s">
        <v>5415</v>
      </c>
      <c r="U753" s="1" t="str">
        <f>IF(COUNTIF('Dinçer Araçları - 40 Fiorino'!$A$2:$A$41,Table1[[#This Row],[Plaka]])&gt;0,"Dinçer 40","-")</f>
        <v>-</v>
      </c>
      <c r="V753" s="1" t="str">
        <f>IF(COUNTIF('Dinçer Araçları - 100 Fiorino'!$A$2:$A$101,Table1[[#This Row],[Plaka]])&gt;0,"Dinçer 100","-")</f>
        <v>-</v>
      </c>
      <c r="W753" s="5" t="str">
        <f>IF(COUNTIF(Table3[PLAKA],Table1[[#This Row],[Plaka]])&gt;0,"Dinçer Motosiklet","-")</f>
        <v>-</v>
      </c>
    </row>
    <row r="754" spans="1:23" x14ac:dyDescent="0.2">
      <c r="A754" s="21" t="s">
        <v>6361</v>
      </c>
      <c r="B754" s="26" t="s">
        <v>6337</v>
      </c>
      <c r="C754" s="26" t="s">
        <v>6338</v>
      </c>
      <c r="D754" s="26" t="s">
        <v>23</v>
      </c>
      <c r="E754" s="10">
        <v>43717</v>
      </c>
      <c r="F754" s="10">
        <v>43827</v>
      </c>
      <c r="G754" s="26" t="s">
        <v>6338</v>
      </c>
      <c r="H754" s="26" t="s">
        <v>24</v>
      </c>
      <c r="I754" s="26" t="s">
        <v>25</v>
      </c>
      <c r="J754" s="26" t="s">
        <v>26</v>
      </c>
      <c r="K754" s="26">
        <v>2019</v>
      </c>
      <c r="L754" s="26" t="s">
        <v>27</v>
      </c>
      <c r="M754" s="26" t="s">
        <v>28</v>
      </c>
      <c r="N754" s="26" t="s">
        <v>29</v>
      </c>
      <c r="O754" s="26" t="s">
        <v>6362</v>
      </c>
      <c r="P754" s="26" t="s">
        <v>6363</v>
      </c>
      <c r="Q754" s="29">
        <v>44755</v>
      </c>
      <c r="R754" s="26" t="s">
        <v>213</v>
      </c>
      <c r="S754" s="1">
        <v>688251</v>
      </c>
      <c r="T754" s="1" t="s">
        <v>6364</v>
      </c>
      <c r="U754" s="1" t="str">
        <f>IF(COUNTIF('Dinçer Araçları - 40 Fiorino'!$A$2:$A$41,Table1[[#This Row],[Plaka]])&gt;0,"Dinçer 40","-")</f>
        <v>-</v>
      </c>
      <c r="V754" s="1" t="str">
        <f>IF(COUNTIF('Dinçer Araçları - 100 Fiorino'!$A$2:$A$101,Table1[[#This Row],[Plaka]])&gt;0,"Dinçer 100","-")</f>
        <v>-</v>
      </c>
      <c r="W754" s="5" t="str">
        <f>IF(COUNTIF(Table3[PLAKA],Table1[[#This Row],[Plaka]])&gt;0,"Dinçer Motosiklet","-")</f>
        <v>-</v>
      </c>
    </row>
    <row r="755" spans="1:23" x14ac:dyDescent="0.2">
      <c r="A755" s="21" t="s">
        <v>6118</v>
      </c>
      <c r="B755" s="26" t="s">
        <v>6101</v>
      </c>
      <c r="C755" s="26" t="s">
        <v>6102</v>
      </c>
      <c r="D755" s="26" t="s">
        <v>23</v>
      </c>
      <c r="E755" s="10">
        <v>43717</v>
      </c>
      <c r="F755" s="10">
        <v>43763</v>
      </c>
      <c r="G755" s="26" t="s">
        <v>6102</v>
      </c>
      <c r="H755" s="26" t="s">
        <v>24</v>
      </c>
      <c r="I755" s="26" t="s">
        <v>25</v>
      </c>
      <c r="J755" s="26" t="s">
        <v>26</v>
      </c>
      <c r="K755" s="26">
        <v>2019</v>
      </c>
      <c r="L755" s="26" t="s">
        <v>27</v>
      </c>
      <c r="M755" s="26" t="s">
        <v>28</v>
      </c>
      <c r="N755" s="26" t="s">
        <v>29</v>
      </c>
      <c r="O755" s="26" t="s">
        <v>6119</v>
      </c>
      <c r="P755" s="26" t="s">
        <v>6120</v>
      </c>
      <c r="Q755" s="29">
        <v>44755</v>
      </c>
      <c r="R755" s="26" t="s">
        <v>213</v>
      </c>
      <c r="S755" s="1">
        <v>684237</v>
      </c>
      <c r="T755" s="1" t="s">
        <v>6121</v>
      </c>
      <c r="U755" s="1" t="str">
        <f>IF(COUNTIF('Dinçer Araçları - 40 Fiorino'!$A$2:$A$41,Table1[[#This Row],[Plaka]])&gt;0,"Dinçer 40","-")</f>
        <v>-</v>
      </c>
      <c r="V755" s="1" t="str">
        <f>IF(COUNTIF('Dinçer Araçları - 100 Fiorino'!$A$2:$A$101,Table1[[#This Row],[Plaka]])&gt;0,"Dinçer 100","-")</f>
        <v>-</v>
      </c>
      <c r="W755" s="5" t="str">
        <f>IF(COUNTIF(Table3[PLAKA],Table1[[#This Row],[Plaka]])&gt;0,"Dinçer Motosiklet","-")</f>
        <v>-</v>
      </c>
    </row>
    <row r="756" spans="1:23" x14ac:dyDescent="0.2">
      <c r="A756" s="21" t="s">
        <v>3240</v>
      </c>
      <c r="B756" s="26" t="s">
        <v>3219</v>
      </c>
      <c r="C756" s="26" t="s">
        <v>3220</v>
      </c>
      <c r="D756" s="26" t="s">
        <v>23</v>
      </c>
      <c r="E756" s="10">
        <v>43717</v>
      </c>
      <c r="F756" s="10">
        <v>43826</v>
      </c>
      <c r="G756" s="26" t="s">
        <v>3220</v>
      </c>
      <c r="H756" s="26" t="s">
        <v>24</v>
      </c>
      <c r="I756" s="26" t="s">
        <v>25</v>
      </c>
      <c r="J756" s="26" t="s">
        <v>26</v>
      </c>
      <c r="K756" s="26">
        <v>2019</v>
      </c>
      <c r="L756" s="26" t="s">
        <v>27</v>
      </c>
      <c r="M756" s="26" t="s">
        <v>28</v>
      </c>
      <c r="N756" s="26" t="s">
        <v>29</v>
      </c>
      <c r="O756" s="26" t="s">
        <v>3241</v>
      </c>
      <c r="P756" s="26" t="s">
        <v>3242</v>
      </c>
      <c r="Q756" s="29">
        <v>44755</v>
      </c>
      <c r="R756" s="26" t="s">
        <v>32</v>
      </c>
      <c r="S756" s="1">
        <v>990486</v>
      </c>
      <c r="T756" s="1" t="s">
        <v>3243</v>
      </c>
      <c r="U756" s="1" t="str">
        <f>IF(COUNTIF('Dinçer Araçları - 40 Fiorino'!$A$2:$A$41,Table1[[#This Row],[Plaka]])&gt;0,"Dinçer 40","-")</f>
        <v>-</v>
      </c>
      <c r="V756" s="1" t="str">
        <f>IF(COUNTIF('Dinçer Araçları - 100 Fiorino'!$A$2:$A$101,Table1[[#This Row],[Plaka]])&gt;0,"Dinçer 100","-")</f>
        <v>-</v>
      </c>
      <c r="W756" s="5" t="str">
        <f>IF(COUNTIF(Table3[PLAKA],Table1[[#This Row],[Plaka]])&gt;0,"Dinçer Motosiklet","-")</f>
        <v>-</v>
      </c>
    </row>
    <row r="757" spans="1:23" x14ac:dyDescent="0.2">
      <c r="A757" s="21" t="s">
        <v>6365</v>
      </c>
      <c r="B757" s="26" t="s">
        <v>6337</v>
      </c>
      <c r="C757" s="26" t="s">
        <v>6338</v>
      </c>
      <c r="D757" s="26" t="s">
        <v>23</v>
      </c>
      <c r="E757" s="10">
        <v>43717</v>
      </c>
      <c r="F757" s="10">
        <v>43827</v>
      </c>
      <c r="G757" s="26" t="s">
        <v>6338</v>
      </c>
      <c r="H757" s="26" t="s">
        <v>24</v>
      </c>
      <c r="I757" s="26" t="s">
        <v>25</v>
      </c>
      <c r="J757" s="26" t="s">
        <v>26</v>
      </c>
      <c r="K757" s="26">
        <v>2019</v>
      </c>
      <c r="L757" s="26" t="s">
        <v>27</v>
      </c>
      <c r="M757" s="26" t="s">
        <v>28</v>
      </c>
      <c r="N757" s="26" t="s">
        <v>29</v>
      </c>
      <c r="O757" s="26" t="s">
        <v>6366</v>
      </c>
      <c r="P757" s="26" t="s">
        <v>6367</v>
      </c>
      <c r="Q757" s="29">
        <v>44755</v>
      </c>
      <c r="R757" s="26" t="s">
        <v>213</v>
      </c>
      <c r="S757" s="1">
        <v>688290</v>
      </c>
      <c r="T757" s="1" t="s">
        <v>6368</v>
      </c>
      <c r="U757" s="1" t="str">
        <f>IF(COUNTIF('Dinçer Araçları - 40 Fiorino'!$A$2:$A$41,Table1[[#This Row],[Plaka]])&gt;0,"Dinçer 40","-")</f>
        <v>-</v>
      </c>
      <c r="V757" s="1" t="str">
        <f>IF(COUNTIF('Dinçer Araçları - 100 Fiorino'!$A$2:$A$101,Table1[[#This Row],[Plaka]])&gt;0,"Dinçer 100","-")</f>
        <v>-</v>
      </c>
      <c r="W757" s="5" t="str">
        <f>IF(COUNTIF(Table3[PLAKA],Table1[[#This Row],[Plaka]])&gt;0,"Dinçer Motosiklet","-")</f>
        <v>-</v>
      </c>
    </row>
    <row r="758" spans="1:23" x14ac:dyDescent="0.2">
      <c r="A758" s="21" t="s">
        <v>6567</v>
      </c>
      <c r="B758" s="26" t="s">
        <v>6554</v>
      </c>
      <c r="C758" s="26" t="s">
        <v>6555</v>
      </c>
      <c r="D758" s="26" t="s">
        <v>23</v>
      </c>
      <c r="E758" s="10">
        <v>43717</v>
      </c>
      <c r="F758" s="10">
        <v>43826</v>
      </c>
      <c r="G758" s="26" t="s">
        <v>6555</v>
      </c>
      <c r="H758" s="26" t="s">
        <v>24</v>
      </c>
      <c r="I758" s="26" t="s">
        <v>25</v>
      </c>
      <c r="J758" s="26" t="s">
        <v>26</v>
      </c>
      <c r="K758" s="26">
        <v>2019</v>
      </c>
      <c r="L758" s="26" t="s">
        <v>27</v>
      </c>
      <c r="M758" s="26" t="s">
        <v>28</v>
      </c>
      <c r="N758" s="26" t="s">
        <v>29</v>
      </c>
      <c r="O758" s="26" t="s">
        <v>6568</v>
      </c>
      <c r="P758" s="26" t="s">
        <v>6569</v>
      </c>
      <c r="Q758" s="29">
        <v>44755</v>
      </c>
      <c r="R758" s="26" t="s">
        <v>32</v>
      </c>
      <c r="S758" s="1">
        <v>990461</v>
      </c>
      <c r="T758" s="1" t="s">
        <v>6570</v>
      </c>
      <c r="U758" s="1" t="str">
        <f>IF(COUNTIF('Dinçer Araçları - 40 Fiorino'!$A$2:$A$41,Table1[[#This Row],[Plaka]])&gt;0,"Dinçer 40","-")</f>
        <v>-</v>
      </c>
      <c r="V758" s="1" t="str">
        <f>IF(COUNTIF('Dinçer Araçları - 100 Fiorino'!$A$2:$A$101,Table1[[#This Row],[Plaka]])&gt;0,"Dinçer 100","-")</f>
        <v>-</v>
      </c>
      <c r="W758" s="5" t="str">
        <f>IF(COUNTIF(Table3[PLAKA],Table1[[#This Row],[Plaka]])&gt;0,"Dinçer Motosiklet","-")</f>
        <v>-</v>
      </c>
    </row>
    <row r="759" spans="1:23" x14ac:dyDescent="0.2">
      <c r="A759" s="21" t="s">
        <v>6369</v>
      </c>
      <c r="B759" s="26" t="s">
        <v>6337</v>
      </c>
      <c r="C759" s="26" t="s">
        <v>6338</v>
      </c>
      <c r="D759" s="26" t="s">
        <v>23</v>
      </c>
      <c r="E759" s="10">
        <v>43717</v>
      </c>
      <c r="F759" s="10">
        <v>43827</v>
      </c>
      <c r="G759" s="26" t="s">
        <v>6338</v>
      </c>
      <c r="H759" s="26" t="s">
        <v>24</v>
      </c>
      <c r="I759" s="26" t="s">
        <v>25</v>
      </c>
      <c r="J759" s="26" t="s">
        <v>26</v>
      </c>
      <c r="K759" s="26">
        <v>2019</v>
      </c>
      <c r="L759" s="26" t="s">
        <v>27</v>
      </c>
      <c r="M759" s="26" t="s">
        <v>28</v>
      </c>
      <c r="N759" s="26" t="s">
        <v>29</v>
      </c>
      <c r="O759" s="26" t="s">
        <v>6370</v>
      </c>
      <c r="P759" s="26" t="s">
        <v>6371</v>
      </c>
      <c r="Q759" s="29">
        <v>44755</v>
      </c>
      <c r="R759" s="26" t="s">
        <v>213</v>
      </c>
      <c r="S759" s="1">
        <v>688289</v>
      </c>
      <c r="T759" s="1" t="s">
        <v>6372</v>
      </c>
      <c r="U759" s="1" t="str">
        <f>IF(COUNTIF('Dinçer Araçları - 40 Fiorino'!$A$2:$A$41,Table1[[#This Row],[Plaka]])&gt;0,"Dinçer 40","-")</f>
        <v>-</v>
      </c>
      <c r="V759" s="1" t="str">
        <f>IF(COUNTIF('Dinçer Araçları - 100 Fiorino'!$A$2:$A$101,Table1[[#This Row],[Plaka]])&gt;0,"Dinçer 100","-")</f>
        <v>-</v>
      </c>
      <c r="W759" s="5" t="str">
        <f>IF(COUNTIF(Table3[PLAKA],Table1[[#This Row],[Plaka]])&gt;0,"Dinçer Motosiklet","-")</f>
        <v>-</v>
      </c>
    </row>
    <row r="760" spans="1:23" x14ac:dyDescent="0.2">
      <c r="A760" s="21" t="s">
        <v>5416</v>
      </c>
      <c r="B760" s="26" t="s">
        <v>5404</v>
      </c>
      <c r="C760" s="26" t="s">
        <v>5117</v>
      </c>
      <c r="D760" s="26" t="s">
        <v>23</v>
      </c>
      <c r="E760" s="10">
        <v>43717</v>
      </c>
      <c r="F760" s="10">
        <v>43827</v>
      </c>
      <c r="G760" s="26" t="s">
        <v>5117</v>
      </c>
      <c r="H760" s="26" t="s">
        <v>24</v>
      </c>
      <c r="I760" s="26" t="s">
        <v>25</v>
      </c>
      <c r="J760" s="26" t="s">
        <v>26</v>
      </c>
      <c r="K760" s="26">
        <v>2019</v>
      </c>
      <c r="L760" s="26" t="s">
        <v>27</v>
      </c>
      <c r="M760" s="26" t="s">
        <v>28</v>
      </c>
      <c r="N760" s="26" t="s">
        <v>29</v>
      </c>
      <c r="O760" s="26" t="s">
        <v>7809</v>
      </c>
      <c r="P760" s="26" t="s">
        <v>5417</v>
      </c>
      <c r="Q760" s="29">
        <v>44755</v>
      </c>
      <c r="R760" s="26" t="s">
        <v>213</v>
      </c>
      <c r="S760" s="1">
        <v>688263</v>
      </c>
      <c r="T760" s="1" t="s">
        <v>5418</v>
      </c>
      <c r="U760" s="1" t="str">
        <f>IF(COUNTIF('Dinçer Araçları - 40 Fiorino'!$A$2:$A$41,Table1[[#This Row],[Plaka]])&gt;0,"Dinçer 40","-")</f>
        <v>-</v>
      </c>
      <c r="V760" s="1" t="str">
        <f>IF(COUNTIF('Dinçer Araçları - 100 Fiorino'!$A$2:$A$101,Table1[[#This Row],[Plaka]])&gt;0,"Dinçer 100","-")</f>
        <v>-</v>
      </c>
      <c r="W760" s="5" t="str">
        <f>IF(COUNTIF(Table3[PLAKA],Table1[[#This Row],[Plaka]])&gt;0,"Dinçer Motosiklet","-")</f>
        <v>-</v>
      </c>
    </row>
    <row r="761" spans="1:23" x14ac:dyDescent="0.2">
      <c r="A761" s="21" t="s">
        <v>6583</v>
      </c>
      <c r="B761" s="26" t="s">
        <v>6554</v>
      </c>
      <c r="C761" s="26" t="s">
        <v>6555</v>
      </c>
      <c r="D761" s="26" t="s">
        <v>23</v>
      </c>
      <c r="E761" s="10">
        <v>43717</v>
      </c>
      <c r="F761" s="10">
        <v>43826</v>
      </c>
      <c r="G761" s="26" t="s">
        <v>6555</v>
      </c>
      <c r="H761" s="26" t="s">
        <v>24</v>
      </c>
      <c r="I761" s="26" t="s">
        <v>25</v>
      </c>
      <c r="J761" s="26" t="s">
        <v>26</v>
      </c>
      <c r="K761" s="26">
        <v>2019</v>
      </c>
      <c r="L761" s="26" t="s">
        <v>27</v>
      </c>
      <c r="M761" s="26" t="s">
        <v>28</v>
      </c>
      <c r="N761" s="26" t="s">
        <v>29</v>
      </c>
      <c r="O761" s="26" t="s">
        <v>6584</v>
      </c>
      <c r="P761" s="26" t="s">
        <v>6585</v>
      </c>
      <c r="Q761" s="29">
        <v>44755</v>
      </c>
      <c r="R761" s="26" t="s">
        <v>32</v>
      </c>
      <c r="S761" s="1">
        <v>990318</v>
      </c>
      <c r="T761" s="1" t="s">
        <v>6586</v>
      </c>
      <c r="U761" s="1" t="str">
        <f>IF(COUNTIF('Dinçer Araçları - 40 Fiorino'!$A$2:$A$41,Table1[[#This Row],[Plaka]])&gt;0,"Dinçer 40","-")</f>
        <v>-</v>
      </c>
      <c r="V761" s="1" t="str">
        <f>IF(COUNTIF('Dinçer Araçları - 100 Fiorino'!$A$2:$A$101,Table1[[#This Row],[Plaka]])&gt;0,"Dinçer 100","-")</f>
        <v>-</v>
      </c>
      <c r="W761" s="5" t="str">
        <f>IF(COUNTIF(Table3[PLAKA],Table1[[#This Row],[Plaka]])&gt;0,"Dinçer Motosiklet","-")</f>
        <v>-</v>
      </c>
    </row>
    <row r="762" spans="1:23" x14ac:dyDescent="0.2">
      <c r="A762" s="21" t="s">
        <v>5702</v>
      </c>
      <c r="B762" s="26" t="s">
        <v>5697</v>
      </c>
      <c r="C762" s="26" t="s">
        <v>5698</v>
      </c>
      <c r="D762" s="26" t="s">
        <v>23</v>
      </c>
      <c r="E762" s="10">
        <v>43717</v>
      </c>
      <c r="F762" s="10">
        <v>43826</v>
      </c>
      <c r="G762" s="26" t="s">
        <v>5698</v>
      </c>
      <c r="H762" s="26" t="s">
        <v>24</v>
      </c>
      <c r="I762" s="26" t="s">
        <v>25</v>
      </c>
      <c r="J762" s="26" t="s">
        <v>26</v>
      </c>
      <c r="K762" s="26">
        <v>2019</v>
      </c>
      <c r="L762" s="26" t="s">
        <v>27</v>
      </c>
      <c r="M762" s="26" t="s">
        <v>28</v>
      </c>
      <c r="N762" s="26" t="s">
        <v>29</v>
      </c>
      <c r="O762" s="26" t="s">
        <v>5703</v>
      </c>
      <c r="P762" s="26" t="s">
        <v>5704</v>
      </c>
      <c r="Q762" s="29">
        <v>44755</v>
      </c>
      <c r="R762" s="26" t="s">
        <v>32</v>
      </c>
      <c r="S762" s="1">
        <v>990344</v>
      </c>
      <c r="T762" s="1" t="s">
        <v>5705</v>
      </c>
      <c r="U762" s="1" t="str">
        <f>IF(COUNTIF('Dinçer Araçları - 40 Fiorino'!$A$2:$A$41,Table1[[#This Row],[Plaka]])&gt;0,"Dinçer 40","-")</f>
        <v>-</v>
      </c>
      <c r="V762" s="1" t="str">
        <f>IF(COUNTIF('Dinçer Araçları - 100 Fiorino'!$A$2:$A$101,Table1[[#This Row],[Plaka]])&gt;0,"Dinçer 100","-")</f>
        <v>-</v>
      </c>
      <c r="W762" s="5" t="str">
        <f>IF(COUNTIF(Table3[PLAKA],Table1[[#This Row],[Plaka]])&gt;0,"Dinçer Motosiklet","-")</f>
        <v>-</v>
      </c>
    </row>
    <row r="763" spans="1:23" x14ac:dyDescent="0.2">
      <c r="A763" s="21" t="s">
        <v>5419</v>
      </c>
      <c r="B763" s="26" t="s">
        <v>5404</v>
      </c>
      <c r="C763" s="26" t="s">
        <v>5117</v>
      </c>
      <c r="D763" s="26" t="s">
        <v>23</v>
      </c>
      <c r="E763" s="10">
        <v>43717</v>
      </c>
      <c r="F763" s="10">
        <v>43827</v>
      </c>
      <c r="G763" s="26" t="s">
        <v>5117</v>
      </c>
      <c r="H763" s="26" t="s">
        <v>24</v>
      </c>
      <c r="I763" s="26" t="s">
        <v>25</v>
      </c>
      <c r="J763" s="26" t="s">
        <v>26</v>
      </c>
      <c r="K763" s="26">
        <v>2019</v>
      </c>
      <c r="L763" s="26" t="s">
        <v>27</v>
      </c>
      <c r="M763" s="26" t="s">
        <v>28</v>
      </c>
      <c r="N763" s="26" t="s">
        <v>29</v>
      </c>
      <c r="O763" s="26" t="s">
        <v>7810</v>
      </c>
      <c r="P763" s="26" t="s">
        <v>5420</v>
      </c>
      <c r="Q763" s="29">
        <v>44755</v>
      </c>
      <c r="R763" s="26" t="s">
        <v>213</v>
      </c>
      <c r="S763" s="1">
        <v>688066</v>
      </c>
      <c r="T763" s="1" t="s">
        <v>5421</v>
      </c>
      <c r="U763" s="1" t="str">
        <f>IF(COUNTIF('Dinçer Araçları - 40 Fiorino'!$A$2:$A$41,Table1[[#This Row],[Plaka]])&gt;0,"Dinçer 40","-")</f>
        <v>-</v>
      </c>
      <c r="V763" s="1" t="str">
        <f>IF(COUNTIF('Dinçer Araçları - 100 Fiorino'!$A$2:$A$101,Table1[[#This Row],[Plaka]])&gt;0,"Dinçer 100","-")</f>
        <v>-</v>
      </c>
      <c r="W763" s="5" t="str">
        <f>IF(COUNTIF(Table3[PLAKA],Table1[[#This Row],[Plaka]])&gt;0,"Dinçer Motosiklet","-")</f>
        <v>-</v>
      </c>
    </row>
    <row r="764" spans="1:23" x14ac:dyDescent="0.2">
      <c r="A764" s="21" t="s">
        <v>5422</v>
      </c>
      <c r="B764" s="26" t="s">
        <v>5404</v>
      </c>
      <c r="C764" s="26" t="s">
        <v>5117</v>
      </c>
      <c r="D764" s="26" t="s">
        <v>23</v>
      </c>
      <c r="E764" s="10">
        <v>43717</v>
      </c>
      <c r="F764" s="10">
        <v>43827</v>
      </c>
      <c r="G764" s="26" t="s">
        <v>5117</v>
      </c>
      <c r="H764" s="26" t="s">
        <v>24</v>
      </c>
      <c r="I764" s="26" t="s">
        <v>25</v>
      </c>
      <c r="J764" s="26" t="s">
        <v>26</v>
      </c>
      <c r="K764" s="26">
        <v>2019</v>
      </c>
      <c r="L764" s="26" t="s">
        <v>27</v>
      </c>
      <c r="M764" s="26" t="s">
        <v>28</v>
      </c>
      <c r="N764" s="26" t="s">
        <v>29</v>
      </c>
      <c r="O764" s="26" t="s">
        <v>7811</v>
      </c>
      <c r="P764" s="26" t="s">
        <v>5423</v>
      </c>
      <c r="Q764" s="29">
        <v>44755</v>
      </c>
      <c r="R764" s="26" t="s">
        <v>213</v>
      </c>
      <c r="S764" s="1">
        <v>688264</v>
      </c>
      <c r="T764" s="1" t="s">
        <v>5424</v>
      </c>
      <c r="U764" s="1" t="str">
        <f>IF(COUNTIF('Dinçer Araçları - 40 Fiorino'!$A$2:$A$41,Table1[[#This Row],[Plaka]])&gt;0,"Dinçer 40","-")</f>
        <v>-</v>
      </c>
      <c r="V764" s="1" t="str">
        <f>IF(COUNTIF('Dinçer Araçları - 100 Fiorino'!$A$2:$A$101,Table1[[#This Row],[Plaka]])&gt;0,"Dinçer 100","-")</f>
        <v>-</v>
      </c>
      <c r="W764" s="5" t="str">
        <f>IF(COUNTIF(Table3[PLAKA],Table1[[#This Row],[Plaka]])&gt;0,"Dinçer Motosiklet","-")</f>
        <v>-</v>
      </c>
    </row>
    <row r="765" spans="1:23" x14ac:dyDescent="0.2">
      <c r="A765" s="21" t="s">
        <v>5425</v>
      </c>
      <c r="B765" s="26" t="s">
        <v>5404</v>
      </c>
      <c r="C765" s="26" t="s">
        <v>5117</v>
      </c>
      <c r="D765" s="26" t="s">
        <v>23</v>
      </c>
      <c r="E765" s="10">
        <v>43717</v>
      </c>
      <c r="F765" s="10">
        <v>43827</v>
      </c>
      <c r="G765" s="26" t="s">
        <v>5117</v>
      </c>
      <c r="H765" s="26" t="s">
        <v>24</v>
      </c>
      <c r="I765" s="26" t="s">
        <v>25</v>
      </c>
      <c r="J765" s="26" t="s">
        <v>26</v>
      </c>
      <c r="K765" s="26">
        <v>2019</v>
      </c>
      <c r="L765" s="26" t="s">
        <v>27</v>
      </c>
      <c r="M765" s="26" t="s">
        <v>28</v>
      </c>
      <c r="N765" s="26" t="s">
        <v>29</v>
      </c>
      <c r="O765" s="26" t="s">
        <v>7812</v>
      </c>
      <c r="P765" s="26" t="s">
        <v>5426</v>
      </c>
      <c r="Q765" s="29">
        <v>44755</v>
      </c>
      <c r="R765" s="26" t="s">
        <v>213</v>
      </c>
      <c r="S765" s="1">
        <v>688272</v>
      </c>
      <c r="T765" s="1" t="s">
        <v>5427</v>
      </c>
      <c r="U765" s="1" t="str">
        <f>IF(COUNTIF('Dinçer Araçları - 40 Fiorino'!$A$2:$A$41,Table1[[#This Row],[Plaka]])&gt;0,"Dinçer 40","-")</f>
        <v>-</v>
      </c>
      <c r="V765" s="1" t="str">
        <f>IF(COUNTIF('Dinçer Araçları - 100 Fiorino'!$A$2:$A$101,Table1[[#This Row],[Plaka]])&gt;0,"Dinçer 100","-")</f>
        <v>-</v>
      </c>
      <c r="W765" s="5" t="str">
        <f>IF(COUNTIF(Table3[PLAKA],Table1[[#This Row],[Plaka]])&gt;0,"Dinçer Motosiklet","-")</f>
        <v>-</v>
      </c>
    </row>
    <row r="766" spans="1:23" x14ac:dyDescent="0.2">
      <c r="A766" s="21" t="s">
        <v>4453</v>
      </c>
      <c r="B766" s="26" t="s">
        <v>4440</v>
      </c>
      <c r="C766" s="26" t="s">
        <v>4441</v>
      </c>
      <c r="D766" s="26" t="s">
        <v>23</v>
      </c>
      <c r="E766" s="10">
        <v>43717</v>
      </c>
      <c r="F766" s="10">
        <v>43858</v>
      </c>
      <c r="G766" s="26" t="s">
        <v>4441</v>
      </c>
      <c r="H766" s="26" t="s">
        <v>24</v>
      </c>
      <c r="I766" s="26" t="s">
        <v>25</v>
      </c>
      <c r="J766" s="26" t="s">
        <v>26</v>
      </c>
      <c r="K766" s="26">
        <v>2019</v>
      </c>
      <c r="L766" s="26" t="s">
        <v>27</v>
      </c>
      <c r="M766" s="26" t="s">
        <v>28</v>
      </c>
      <c r="N766" s="26" t="s">
        <v>29</v>
      </c>
      <c r="O766" s="26" t="s">
        <v>4454</v>
      </c>
      <c r="P766" s="26" t="s">
        <v>4455</v>
      </c>
      <c r="Q766" s="29">
        <v>44755</v>
      </c>
      <c r="R766" s="26" t="s">
        <v>67</v>
      </c>
      <c r="S766" s="1">
        <v>551632</v>
      </c>
      <c r="T766" s="1" t="s">
        <v>4456</v>
      </c>
      <c r="U766" s="1" t="str">
        <f>IF(COUNTIF('Dinçer Araçları - 40 Fiorino'!$A$2:$A$41,Table1[[#This Row],[Plaka]])&gt;0,"Dinçer 40","-")</f>
        <v>-</v>
      </c>
      <c r="V766" s="1" t="str">
        <f>IF(COUNTIF('Dinçer Araçları - 100 Fiorino'!$A$2:$A$101,Table1[[#This Row],[Plaka]])&gt;0,"Dinçer 100","-")</f>
        <v>-</v>
      </c>
      <c r="W766" s="5" t="str">
        <f>IF(COUNTIF(Table3[PLAKA],Table1[[#This Row],[Plaka]])&gt;0,"Dinçer Motosiklet","-")</f>
        <v>-</v>
      </c>
    </row>
    <row r="767" spans="1:23" x14ac:dyDescent="0.2">
      <c r="A767" s="21" t="s">
        <v>6418</v>
      </c>
      <c r="B767" s="26" t="s">
        <v>6386</v>
      </c>
      <c r="C767" s="26" t="s">
        <v>6338</v>
      </c>
      <c r="D767" s="26" t="s">
        <v>23</v>
      </c>
      <c r="E767" s="10">
        <v>43717</v>
      </c>
      <c r="F767" s="10">
        <v>43827</v>
      </c>
      <c r="G767" s="26" t="s">
        <v>6338</v>
      </c>
      <c r="H767" s="26" t="s">
        <v>24</v>
      </c>
      <c r="I767" s="26" t="s">
        <v>25</v>
      </c>
      <c r="J767" s="26" t="s">
        <v>26</v>
      </c>
      <c r="K767" s="26">
        <v>2019</v>
      </c>
      <c r="L767" s="26" t="s">
        <v>27</v>
      </c>
      <c r="M767" s="26" t="s">
        <v>28</v>
      </c>
      <c r="N767" s="26" t="s">
        <v>29</v>
      </c>
      <c r="O767" s="26" t="s">
        <v>6419</v>
      </c>
      <c r="P767" s="26" t="s">
        <v>6420</v>
      </c>
      <c r="Q767" s="29">
        <v>44755</v>
      </c>
      <c r="R767" s="26" t="s">
        <v>213</v>
      </c>
      <c r="S767" s="1">
        <v>688254</v>
      </c>
      <c r="T767" s="1" t="s">
        <v>6421</v>
      </c>
      <c r="U767" s="1" t="str">
        <f>IF(COUNTIF('Dinçer Araçları - 40 Fiorino'!$A$2:$A$41,Table1[[#This Row],[Plaka]])&gt;0,"Dinçer 40","-")</f>
        <v>-</v>
      </c>
      <c r="V767" s="1" t="str">
        <f>IF(COUNTIF('Dinçer Araçları - 100 Fiorino'!$A$2:$A$101,Table1[[#This Row],[Plaka]])&gt;0,"Dinçer 100","-")</f>
        <v>-</v>
      </c>
      <c r="W767" s="5" t="str">
        <f>IF(COUNTIF(Table3[PLAKA],Table1[[#This Row],[Plaka]])&gt;0,"Dinçer Motosiklet","-")</f>
        <v>-</v>
      </c>
    </row>
    <row r="768" spans="1:23" x14ac:dyDescent="0.2">
      <c r="A768" s="21" t="s">
        <v>6579</v>
      </c>
      <c r="B768" s="26" t="s">
        <v>6554</v>
      </c>
      <c r="C768" s="26" t="s">
        <v>6555</v>
      </c>
      <c r="D768" s="26" t="s">
        <v>23</v>
      </c>
      <c r="E768" s="10">
        <v>43717</v>
      </c>
      <c r="F768" s="10">
        <v>43826</v>
      </c>
      <c r="G768" s="26" t="s">
        <v>6555</v>
      </c>
      <c r="H768" s="26" t="s">
        <v>24</v>
      </c>
      <c r="I768" s="26" t="s">
        <v>25</v>
      </c>
      <c r="J768" s="26" t="s">
        <v>26</v>
      </c>
      <c r="K768" s="26">
        <v>2019</v>
      </c>
      <c r="L768" s="26" t="s">
        <v>27</v>
      </c>
      <c r="M768" s="26" t="s">
        <v>28</v>
      </c>
      <c r="N768" s="26" t="s">
        <v>29</v>
      </c>
      <c r="O768" s="26" t="s">
        <v>6580</v>
      </c>
      <c r="P768" s="26" t="s">
        <v>6581</v>
      </c>
      <c r="Q768" s="29">
        <v>44755</v>
      </c>
      <c r="R768" s="26" t="s">
        <v>32</v>
      </c>
      <c r="S768" s="1">
        <v>990265</v>
      </c>
      <c r="T768" s="1" t="s">
        <v>6582</v>
      </c>
      <c r="U768" s="1" t="str">
        <f>IF(COUNTIF('Dinçer Araçları - 40 Fiorino'!$A$2:$A$41,Table1[[#This Row],[Plaka]])&gt;0,"Dinçer 40","-")</f>
        <v>-</v>
      </c>
      <c r="V768" s="1" t="str">
        <f>IF(COUNTIF('Dinçer Araçları - 100 Fiorino'!$A$2:$A$101,Table1[[#This Row],[Plaka]])&gt;0,"Dinçer 100","-")</f>
        <v>-</v>
      </c>
      <c r="W768" s="5" t="str">
        <f>IF(COUNTIF(Table3[PLAKA],Table1[[#This Row],[Plaka]])&gt;0,"Dinçer Motosiklet","-")</f>
        <v>-</v>
      </c>
    </row>
    <row r="769" spans="1:23" x14ac:dyDescent="0.2">
      <c r="A769" s="21" t="s">
        <v>4457</v>
      </c>
      <c r="B769" s="26" t="s">
        <v>4440</v>
      </c>
      <c r="C769" s="26" t="s">
        <v>4441</v>
      </c>
      <c r="D769" s="26" t="s">
        <v>23</v>
      </c>
      <c r="E769" s="10">
        <v>43717</v>
      </c>
      <c r="F769" s="10">
        <v>43858</v>
      </c>
      <c r="G769" s="26" t="s">
        <v>4441</v>
      </c>
      <c r="H769" s="26" t="s">
        <v>24</v>
      </c>
      <c r="I769" s="26" t="s">
        <v>25</v>
      </c>
      <c r="J769" s="26" t="s">
        <v>26</v>
      </c>
      <c r="K769" s="26">
        <v>2019</v>
      </c>
      <c r="L769" s="26" t="s">
        <v>27</v>
      </c>
      <c r="M769" s="26" t="s">
        <v>28</v>
      </c>
      <c r="N769" s="26" t="s">
        <v>29</v>
      </c>
      <c r="O769" s="26" t="s">
        <v>4458</v>
      </c>
      <c r="P769" s="26" t="s">
        <v>4459</v>
      </c>
      <c r="Q769" s="29">
        <v>44755</v>
      </c>
      <c r="R769" s="26" t="s">
        <v>67</v>
      </c>
      <c r="S769" s="1">
        <v>551631</v>
      </c>
      <c r="T769" s="1" t="s">
        <v>4460</v>
      </c>
      <c r="U769" s="1" t="str">
        <f>IF(COUNTIF('Dinçer Araçları - 40 Fiorino'!$A$2:$A$41,Table1[[#This Row],[Plaka]])&gt;0,"Dinçer 40","-")</f>
        <v>-</v>
      </c>
      <c r="V769" s="1" t="str">
        <f>IF(COUNTIF('Dinçer Araçları - 100 Fiorino'!$A$2:$A$101,Table1[[#This Row],[Plaka]])&gt;0,"Dinçer 100","-")</f>
        <v>-</v>
      </c>
      <c r="W769" s="5" t="str">
        <f>IF(COUNTIF(Table3[PLAKA],Table1[[#This Row],[Plaka]])&gt;0,"Dinçer Motosiklet","-")</f>
        <v>-</v>
      </c>
    </row>
    <row r="770" spans="1:23" x14ac:dyDescent="0.2">
      <c r="A770" s="21" t="s">
        <v>6373</v>
      </c>
      <c r="B770" s="26" t="s">
        <v>6337</v>
      </c>
      <c r="C770" s="26" t="s">
        <v>6338</v>
      </c>
      <c r="D770" s="26" t="s">
        <v>23</v>
      </c>
      <c r="E770" s="10">
        <v>43717</v>
      </c>
      <c r="F770" s="10">
        <v>43827</v>
      </c>
      <c r="G770" s="26" t="s">
        <v>6338</v>
      </c>
      <c r="H770" s="26" t="s">
        <v>24</v>
      </c>
      <c r="I770" s="26" t="s">
        <v>25</v>
      </c>
      <c r="J770" s="26" t="s">
        <v>26</v>
      </c>
      <c r="K770" s="26">
        <v>2019</v>
      </c>
      <c r="L770" s="26" t="s">
        <v>27</v>
      </c>
      <c r="M770" s="26" t="s">
        <v>28</v>
      </c>
      <c r="N770" s="26" t="s">
        <v>29</v>
      </c>
      <c r="O770" s="26" t="s">
        <v>6374</v>
      </c>
      <c r="P770" s="26" t="s">
        <v>6375</v>
      </c>
      <c r="Q770" s="29">
        <v>44755</v>
      </c>
      <c r="R770" s="26" t="s">
        <v>213</v>
      </c>
      <c r="S770" s="1">
        <v>688252</v>
      </c>
      <c r="T770" s="1" t="s">
        <v>6376</v>
      </c>
      <c r="U770" s="1" t="str">
        <f>IF(COUNTIF('Dinçer Araçları - 40 Fiorino'!$A$2:$A$41,Table1[[#This Row],[Plaka]])&gt;0,"Dinçer 40","-")</f>
        <v>-</v>
      </c>
      <c r="V770" s="1" t="str">
        <f>IF(COUNTIF('Dinçer Araçları - 100 Fiorino'!$A$2:$A$101,Table1[[#This Row],[Plaka]])&gt;0,"Dinçer 100","-")</f>
        <v>-</v>
      </c>
      <c r="W770" s="5" t="str">
        <f>IF(COUNTIF(Table3[PLAKA],Table1[[#This Row],[Plaka]])&gt;0,"Dinçer Motosiklet","-")</f>
        <v>-</v>
      </c>
    </row>
    <row r="771" spans="1:23" x14ac:dyDescent="0.2">
      <c r="A771" s="21" t="s">
        <v>3244</v>
      </c>
      <c r="B771" s="26" t="s">
        <v>3219</v>
      </c>
      <c r="C771" s="26" t="s">
        <v>3220</v>
      </c>
      <c r="D771" s="26" t="s">
        <v>23</v>
      </c>
      <c r="E771" s="10">
        <v>43717</v>
      </c>
      <c r="F771" s="10">
        <v>43826</v>
      </c>
      <c r="G771" s="26" t="s">
        <v>3220</v>
      </c>
      <c r="H771" s="26" t="s">
        <v>24</v>
      </c>
      <c r="I771" s="26" t="s">
        <v>25</v>
      </c>
      <c r="J771" s="26" t="s">
        <v>26</v>
      </c>
      <c r="K771" s="26">
        <v>2019</v>
      </c>
      <c r="L771" s="26" t="s">
        <v>27</v>
      </c>
      <c r="M771" s="26" t="s">
        <v>28</v>
      </c>
      <c r="N771" s="26" t="s">
        <v>29</v>
      </c>
      <c r="O771" s="26" t="s">
        <v>3245</v>
      </c>
      <c r="P771" s="26" t="s">
        <v>3246</v>
      </c>
      <c r="Q771" s="29">
        <v>44755</v>
      </c>
      <c r="R771" s="26" t="s">
        <v>32</v>
      </c>
      <c r="S771" s="1">
        <v>990484</v>
      </c>
      <c r="T771" s="1" t="s">
        <v>3247</v>
      </c>
      <c r="U771" s="1" t="str">
        <f>IF(COUNTIF('Dinçer Araçları - 40 Fiorino'!$A$2:$A$41,Table1[[#This Row],[Plaka]])&gt;0,"Dinçer 40","-")</f>
        <v>-</v>
      </c>
      <c r="V771" s="1" t="str">
        <f>IF(COUNTIF('Dinçer Araçları - 100 Fiorino'!$A$2:$A$101,Table1[[#This Row],[Plaka]])&gt;0,"Dinçer 100","-")</f>
        <v>-</v>
      </c>
      <c r="W771" s="5" t="str">
        <f>IF(COUNTIF(Table3[PLAKA],Table1[[#This Row],[Plaka]])&gt;0,"Dinçer Motosiklet","-")</f>
        <v>-</v>
      </c>
    </row>
    <row r="772" spans="1:23" x14ac:dyDescent="0.2">
      <c r="A772" s="21" t="s">
        <v>4461</v>
      </c>
      <c r="B772" s="26" t="s">
        <v>4440</v>
      </c>
      <c r="C772" s="26" t="s">
        <v>4441</v>
      </c>
      <c r="D772" s="26" t="s">
        <v>23</v>
      </c>
      <c r="E772" s="10">
        <v>43717</v>
      </c>
      <c r="F772" s="10">
        <v>43858</v>
      </c>
      <c r="G772" s="26" t="s">
        <v>4441</v>
      </c>
      <c r="H772" s="26" t="s">
        <v>24</v>
      </c>
      <c r="I772" s="26" t="s">
        <v>25</v>
      </c>
      <c r="J772" s="26" t="s">
        <v>26</v>
      </c>
      <c r="K772" s="26">
        <v>2019</v>
      </c>
      <c r="L772" s="26" t="s">
        <v>27</v>
      </c>
      <c r="M772" s="26" t="s">
        <v>28</v>
      </c>
      <c r="N772" s="26" t="s">
        <v>29</v>
      </c>
      <c r="O772" s="26" t="s">
        <v>4462</v>
      </c>
      <c r="P772" s="26" t="s">
        <v>4463</v>
      </c>
      <c r="Q772" s="29">
        <v>44755</v>
      </c>
      <c r="R772" s="26" t="s">
        <v>67</v>
      </c>
      <c r="S772" s="1">
        <v>551634</v>
      </c>
      <c r="T772" s="1" t="s">
        <v>4464</v>
      </c>
      <c r="U772" s="1" t="str">
        <f>IF(COUNTIF('Dinçer Araçları - 40 Fiorino'!$A$2:$A$41,Table1[[#This Row],[Plaka]])&gt;0,"Dinçer 40","-")</f>
        <v>-</v>
      </c>
      <c r="V772" s="1" t="str">
        <f>IF(COUNTIF('Dinçer Araçları - 100 Fiorino'!$A$2:$A$101,Table1[[#This Row],[Plaka]])&gt;0,"Dinçer 100","-")</f>
        <v>-</v>
      </c>
      <c r="W772" s="5" t="str">
        <f>IF(COUNTIF(Table3[PLAKA],Table1[[#This Row],[Plaka]])&gt;0,"Dinçer Motosiklet","-")</f>
        <v>-</v>
      </c>
    </row>
    <row r="773" spans="1:23" x14ac:dyDescent="0.2">
      <c r="A773" s="21" t="s">
        <v>6575</v>
      </c>
      <c r="B773" s="26" t="s">
        <v>6554</v>
      </c>
      <c r="C773" s="26" t="s">
        <v>6555</v>
      </c>
      <c r="D773" s="26" t="s">
        <v>23</v>
      </c>
      <c r="E773" s="10">
        <v>43717</v>
      </c>
      <c r="F773" s="10">
        <v>43826</v>
      </c>
      <c r="G773" s="26" t="s">
        <v>6555</v>
      </c>
      <c r="H773" s="26" t="s">
        <v>24</v>
      </c>
      <c r="I773" s="26" t="s">
        <v>25</v>
      </c>
      <c r="J773" s="26" t="s">
        <v>26</v>
      </c>
      <c r="K773" s="26">
        <v>2019</v>
      </c>
      <c r="L773" s="26" t="s">
        <v>27</v>
      </c>
      <c r="M773" s="26" t="s">
        <v>28</v>
      </c>
      <c r="N773" s="26" t="s">
        <v>29</v>
      </c>
      <c r="O773" s="26" t="s">
        <v>6576</v>
      </c>
      <c r="P773" s="26" t="s">
        <v>6577</v>
      </c>
      <c r="Q773" s="29">
        <v>44755</v>
      </c>
      <c r="R773" s="26" t="s">
        <v>32</v>
      </c>
      <c r="S773" s="1">
        <v>990339</v>
      </c>
      <c r="T773" s="1" t="s">
        <v>6578</v>
      </c>
      <c r="U773" s="1" t="str">
        <f>IF(COUNTIF('Dinçer Araçları - 40 Fiorino'!$A$2:$A$41,Table1[[#This Row],[Plaka]])&gt;0,"Dinçer 40","-")</f>
        <v>-</v>
      </c>
      <c r="V773" s="1" t="str">
        <f>IF(COUNTIF('Dinçer Araçları - 100 Fiorino'!$A$2:$A$101,Table1[[#This Row],[Plaka]])&gt;0,"Dinçer 100","-")</f>
        <v>-</v>
      </c>
      <c r="W773" s="5" t="str">
        <f>IF(COUNTIF(Table3[PLAKA],Table1[[#This Row],[Plaka]])&gt;0,"Dinçer Motosiklet","-")</f>
        <v>-</v>
      </c>
    </row>
    <row r="774" spans="1:23" x14ac:dyDescent="0.2">
      <c r="A774" s="21" t="s">
        <v>6571</v>
      </c>
      <c r="B774" s="26" t="s">
        <v>6554</v>
      </c>
      <c r="C774" s="26" t="s">
        <v>6555</v>
      </c>
      <c r="D774" s="26" t="s">
        <v>23</v>
      </c>
      <c r="E774" s="10">
        <v>43717</v>
      </c>
      <c r="F774" s="10">
        <v>43826</v>
      </c>
      <c r="G774" s="26" t="s">
        <v>6555</v>
      </c>
      <c r="H774" s="26" t="s">
        <v>24</v>
      </c>
      <c r="I774" s="26" t="s">
        <v>25</v>
      </c>
      <c r="J774" s="26" t="s">
        <v>26</v>
      </c>
      <c r="K774" s="26">
        <v>2019</v>
      </c>
      <c r="L774" s="26" t="s">
        <v>27</v>
      </c>
      <c r="M774" s="26" t="s">
        <v>28</v>
      </c>
      <c r="N774" s="26" t="s">
        <v>29</v>
      </c>
      <c r="O774" s="26" t="s">
        <v>6572</v>
      </c>
      <c r="P774" s="26" t="s">
        <v>6573</v>
      </c>
      <c r="Q774" s="29">
        <v>44755</v>
      </c>
      <c r="R774" s="26" t="s">
        <v>32</v>
      </c>
      <c r="S774" s="1">
        <v>990316</v>
      </c>
      <c r="T774" s="1" t="s">
        <v>6574</v>
      </c>
      <c r="U774" s="1" t="str">
        <f>IF(COUNTIF('Dinçer Araçları - 40 Fiorino'!$A$2:$A$41,Table1[[#This Row],[Plaka]])&gt;0,"Dinçer 40","-")</f>
        <v>-</v>
      </c>
      <c r="V774" s="1" t="str">
        <f>IF(COUNTIF('Dinçer Araçları - 100 Fiorino'!$A$2:$A$101,Table1[[#This Row],[Plaka]])&gt;0,"Dinçer 100","-")</f>
        <v>-</v>
      </c>
      <c r="W774" s="5" t="str">
        <f>IF(COUNTIF(Table3[PLAKA],Table1[[#This Row],[Plaka]])&gt;0,"Dinçer Motosiklet","-")</f>
        <v>-</v>
      </c>
    </row>
    <row r="775" spans="1:23" x14ac:dyDescent="0.2">
      <c r="A775" s="21" t="s">
        <v>737</v>
      </c>
      <c r="B775" s="26" t="s">
        <v>723</v>
      </c>
      <c r="C775" s="26" t="s">
        <v>724</v>
      </c>
      <c r="D775" s="26" t="s">
        <v>23</v>
      </c>
      <c r="E775" s="10">
        <v>43717</v>
      </c>
      <c r="F775" s="10">
        <v>43782</v>
      </c>
      <c r="G775" s="26" t="s">
        <v>724</v>
      </c>
      <c r="H775" s="26" t="s">
        <v>24</v>
      </c>
      <c r="I775" s="26" t="s">
        <v>25</v>
      </c>
      <c r="J775" s="26" t="s">
        <v>26</v>
      </c>
      <c r="K775" s="26">
        <v>2019</v>
      </c>
      <c r="L775" s="26" t="s">
        <v>27</v>
      </c>
      <c r="M775" s="26" t="s">
        <v>28</v>
      </c>
      <c r="N775" s="26" t="s">
        <v>29</v>
      </c>
      <c r="O775" s="26" t="s">
        <v>738</v>
      </c>
      <c r="P775" s="26" t="s">
        <v>739</v>
      </c>
      <c r="Q775" s="29">
        <v>44755</v>
      </c>
      <c r="R775" s="26" t="s">
        <v>213</v>
      </c>
      <c r="S775" s="1">
        <v>685256</v>
      </c>
      <c r="T775" s="1" t="s">
        <v>740</v>
      </c>
      <c r="U775" s="1" t="str">
        <f>IF(COUNTIF('Dinçer Araçları - 40 Fiorino'!$A$2:$A$41,Table1[[#This Row],[Plaka]])&gt;0,"Dinçer 40","-")</f>
        <v>-</v>
      </c>
      <c r="V775" s="1" t="str">
        <f>IF(COUNTIF('Dinçer Araçları - 100 Fiorino'!$A$2:$A$101,Table1[[#This Row],[Plaka]])&gt;0,"Dinçer 100","-")</f>
        <v>-</v>
      </c>
      <c r="W775" s="5" t="str">
        <f>IF(COUNTIF(Table3[PLAKA],Table1[[#This Row],[Plaka]])&gt;0,"Dinçer Motosiklet","-")</f>
        <v>-</v>
      </c>
    </row>
    <row r="776" spans="1:23" x14ac:dyDescent="0.2">
      <c r="A776" s="21" t="s">
        <v>3248</v>
      </c>
      <c r="B776" s="26" t="s">
        <v>3219</v>
      </c>
      <c r="C776" s="26" t="s">
        <v>3220</v>
      </c>
      <c r="D776" s="26" t="s">
        <v>23</v>
      </c>
      <c r="E776" s="10">
        <v>43717</v>
      </c>
      <c r="F776" s="10">
        <v>43826</v>
      </c>
      <c r="G776" s="26" t="s">
        <v>3220</v>
      </c>
      <c r="H776" s="26" t="s">
        <v>24</v>
      </c>
      <c r="I776" s="26" t="s">
        <v>25</v>
      </c>
      <c r="J776" s="26" t="s">
        <v>26</v>
      </c>
      <c r="K776" s="26">
        <v>2019</v>
      </c>
      <c r="L776" s="26" t="s">
        <v>27</v>
      </c>
      <c r="M776" s="26" t="s">
        <v>28</v>
      </c>
      <c r="N776" s="26" t="s">
        <v>29</v>
      </c>
      <c r="O776" s="26" t="s">
        <v>3249</v>
      </c>
      <c r="P776" s="26" t="s">
        <v>3250</v>
      </c>
      <c r="Q776" s="29">
        <v>44755</v>
      </c>
      <c r="R776" s="26" t="s">
        <v>32</v>
      </c>
      <c r="S776" s="1">
        <v>990480</v>
      </c>
      <c r="T776" s="1" t="s">
        <v>3251</v>
      </c>
      <c r="U776" s="1" t="str">
        <f>IF(COUNTIF('Dinçer Araçları - 40 Fiorino'!$A$2:$A$41,Table1[[#This Row],[Plaka]])&gt;0,"Dinçer 40","-")</f>
        <v>-</v>
      </c>
      <c r="V776" s="1" t="str">
        <f>IF(COUNTIF('Dinçer Araçları - 100 Fiorino'!$A$2:$A$101,Table1[[#This Row],[Plaka]])&gt;0,"Dinçer 100","-")</f>
        <v>-</v>
      </c>
      <c r="W776" s="5" t="str">
        <f>IF(COUNTIF(Table3[PLAKA],Table1[[#This Row],[Plaka]])&gt;0,"Dinçer Motosiklet","-")</f>
        <v>-</v>
      </c>
    </row>
    <row r="777" spans="1:23" x14ac:dyDescent="0.2">
      <c r="A777" s="21" t="s">
        <v>5181</v>
      </c>
      <c r="B777" s="26" t="s">
        <v>5116</v>
      </c>
      <c r="C777" s="26" t="s">
        <v>5117</v>
      </c>
      <c r="D777" s="26" t="s">
        <v>23</v>
      </c>
      <c r="E777" s="10">
        <v>43717</v>
      </c>
      <c r="F777" s="10">
        <v>43827</v>
      </c>
      <c r="G777" s="26" t="s">
        <v>5117</v>
      </c>
      <c r="H777" s="26" t="s">
        <v>24</v>
      </c>
      <c r="I777" s="26" t="s">
        <v>25</v>
      </c>
      <c r="J777" s="26" t="s">
        <v>26</v>
      </c>
      <c r="K777" s="26">
        <v>2019</v>
      </c>
      <c r="L777" s="26" t="s">
        <v>27</v>
      </c>
      <c r="M777" s="26" t="s">
        <v>28</v>
      </c>
      <c r="N777" s="26" t="s">
        <v>29</v>
      </c>
      <c r="O777" s="26" t="s">
        <v>5182</v>
      </c>
      <c r="P777" s="26" t="s">
        <v>5183</v>
      </c>
      <c r="Q777" s="29">
        <v>44755</v>
      </c>
      <c r="R777" s="26" t="s">
        <v>213</v>
      </c>
      <c r="S777" s="1">
        <v>688277</v>
      </c>
      <c r="T777" s="1" t="s">
        <v>5184</v>
      </c>
      <c r="U777" s="1" t="str">
        <f>IF(COUNTIF('Dinçer Araçları - 40 Fiorino'!$A$2:$A$41,Table1[[#This Row],[Plaka]])&gt;0,"Dinçer 40","-")</f>
        <v>-</v>
      </c>
      <c r="V777" s="1" t="str">
        <f>IF(COUNTIF('Dinçer Araçları - 100 Fiorino'!$A$2:$A$101,Table1[[#This Row],[Plaka]])&gt;0,"Dinçer 100","-")</f>
        <v>-</v>
      </c>
      <c r="W777" s="5" t="str">
        <f>IF(COUNTIF(Table3[PLAKA],Table1[[#This Row],[Plaka]])&gt;0,"Dinçer Motosiklet","-")</f>
        <v>-</v>
      </c>
    </row>
    <row r="778" spans="1:23" x14ac:dyDescent="0.2">
      <c r="A778" s="21" t="s">
        <v>6014</v>
      </c>
      <c r="B778" s="26" t="s">
        <v>5991</v>
      </c>
      <c r="C778" s="26" t="s">
        <v>5992</v>
      </c>
      <c r="D778" s="26" t="s">
        <v>23</v>
      </c>
      <c r="E778" s="10">
        <v>43717</v>
      </c>
      <c r="F778" s="10">
        <v>43826</v>
      </c>
      <c r="G778" s="26" t="s">
        <v>5992</v>
      </c>
      <c r="H778" s="26" t="s">
        <v>24</v>
      </c>
      <c r="I778" s="26" t="s">
        <v>25</v>
      </c>
      <c r="J778" s="26" t="s">
        <v>26</v>
      </c>
      <c r="K778" s="26">
        <v>2019</v>
      </c>
      <c r="L778" s="26" t="s">
        <v>27</v>
      </c>
      <c r="M778" s="26" t="s">
        <v>28</v>
      </c>
      <c r="N778" s="26" t="s">
        <v>29</v>
      </c>
      <c r="O778" s="26" t="s">
        <v>6015</v>
      </c>
      <c r="P778" s="26" t="s">
        <v>6016</v>
      </c>
      <c r="Q778" s="29">
        <v>44755</v>
      </c>
      <c r="R778" s="26" t="s">
        <v>32</v>
      </c>
      <c r="S778" s="1">
        <v>990421</v>
      </c>
      <c r="T778" s="1" t="s">
        <v>5995</v>
      </c>
      <c r="U778" s="1" t="str">
        <f>IF(COUNTIF('Dinçer Araçları - 40 Fiorino'!$A$2:$A$41,Table1[[#This Row],[Plaka]])&gt;0,"Dinçer 40","-")</f>
        <v>-</v>
      </c>
      <c r="V778" s="1" t="str">
        <f>IF(COUNTIF('Dinçer Araçları - 100 Fiorino'!$A$2:$A$101,Table1[[#This Row],[Plaka]])&gt;0,"Dinçer 100","-")</f>
        <v>-</v>
      </c>
      <c r="W778" s="5" t="str">
        <f>IF(COUNTIF(Table3[PLAKA],Table1[[#This Row],[Plaka]])&gt;0,"Dinçer Motosiklet","-")</f>
        <v>-</v>
      </c>
    </row>
    <row r="779" spans="1:23" x14ac:dyDescent="0.2">
      <c r="A779" s="21" t="s">
        <v>6122</v>
      </c>
      <c r="B779" s="26" t="s">
        <v>6101</v>
      </c>
      <c r="C779" s="26" t="s">
        <v>6102</v>
      </c>
      <c r="D779" s="26" t="s">
        <v>23</v>
      </c>
      <c r="E779" s="10">
        <v>43717</v>
      </c>
      <c r="F779" s="10">
        <v>43763</v>
      </c>
      <c r="G779" s="26" t="s">
        <v>6102</v>
      </c>
      <c r="H779" s="26" t="s">
        <v>24</v>
      </c>
      <c r="I779" s="26" t="s">
        <v>25</v>
      </c>
      <c r="J779" s="26" t="s">
        <v>26</v>
      </c>
      <c r="K779" s="26">
        <v>2019</v>
      </c>
      <c r="L779" s="26" t="s">
        <v>27</v>
      </c>
      <c r="M779" s="26" t="s">
        <v>28</v>
      </c>
      <c r="N779" s="26" t="s">
        <v>29</v>
      </c>
      <c r="O779" s="26" t="s">
        <v>6123</v>
      </c>
      <c r="P779" s="26" t="s">
        <v>6124</v>
      </c>
      <c r="Q779" s="29">
        <v>44755</v>
      </c>
      <c r="R779" s="26" t="s">
        <v>213</v>
      </c>
      <c r="S779" s="1">
        <v>684247</v>
      </c>
      <c r="T779" s="1" t="s">
        <v>6125</v>
      </c>
      <c r="U779" s="1" t="str">
        <f>IF(COUNTIF('Dinçer Araçları - 40 Fiorino'!$A$2:$A$41,Table1[[#This Row],[Plaka]])&gt;0,"Dinçer 40","-")</f>
        <v>-</v>
      </c>
      <c r="V779" s="1" t="str">
        <f>IF(COUNTIF('Dinçer Araçları - 100 Fiorino'!$A$2:$A$101,Table1[[#This Row],[Plaka]])&gt;0,"Dinçer 100","-")</f>
        <v>-</v>
      </c>
      <c r="W779" s="5" t="str">
        <f>IF(COUNTIF(Table3[PLAKA],Table1[[#This Row],[Plaka]])&gt;0,"Dinçer Motosiklet","-")</f>
        <v>-</v>
      </c>
    </row>
    <row r="780" spans="1:23" x14ac:dyDescent="0.2">
      <c r="A780" s="21" t="s">
        <v>6300</v>
      </c>
      <c r="B780" s="26" t="s">
        <v>6288</v>
      </c>
      <c r="C780" s="26" t="s">
        <v>6247</v>
      </c>
      <c r="D780" s="26" t="s">
        <v>23</v>
      </c>
      <c r="E780" s="10">
        <v>43717</v>
      </c>
      <c r="F780" s="10">
        <v>43763</v>
      </c>
      <c r="G780" s="26" t="s">
        <v>6247</v>
      </c>
      <c r="H780" s="26" t="s">
        <v>24</v>
      </c>
      <c r="I780" s="26" t="s">
        <v>25</v>
      </c>
      <c r="J780" s="26" t="s">
        <v>26</v>
      </c>
      <c r="K780" s="26">
        <v>2019</v>
      </c>
      <c r="L780" s="26" t="s">
        <v>27</v>
      </c>
      <c r="M780" s="26" t="s">
        <v>28</v>
      </c>
      <c r="N780" s="26" t="s">
        <v>29</v>
      </c>
      <c r="O780" s="26" t="s">
        <v>6301</v>
      </c>
      <c r="P780" s="26" t="s">
        <v>6302</v>
      </c>
      <c r="Q780" s="29">
        <v>44755</v>
      </c>
      <c r="R780" s="26" t="s">
        <v>213</v>
      </c>
      <c r="S780" s="1">
        <v>684243</v>
      </c>
      <c r="T780" s="1" t="s">
        <v>6303</v>
      </c>
      <c r="U780" s="1" t="str">
        <f>IF(COUNTIF('Dinçer Araçları - 40 Fiorino'!$A$2:$A$41,Table1[[#This Row],[Plaka]])&gt;0,"Dinçer 40","-")</f>
        <v>-</v>
      </c>
      <c r="V780" s="1" t="str">
        <f>IF(COUNTIF('Dinçer Araçları - 100 Fiorino'!$A$2:$A$101,Table1[[#This Row],[Plaka]])&gt;0,"Dinçer 100","-")</f>
        <v>-</v>
      </c>
      <c r="W780" s="5" t="str">
        <f>IF(COUNTIF(Table3[PLAKA],Table1[[#This Row],[Plaka]])&gt;0,"Dinçer Motosiklet","-")</f>
        <v>-</v>
      </c>
    </row>
    <row r="781" spans="1:23" x14ac:dyDescent="0.2">
      <c r="A781" s="21" t="s">
        <v>225</v>
      </c>
      <c r="B781" s="26" t="s">
        <v>216</v>
      </c>
      <c r="C781" s="26" t="s">
        <v>217</v>
      </c>
      <c r="D781" s="26" t="s">
        <v>23</v>
      </c>
      <c r="E781" s="10">
        <v>43717</v>
      </c>
      <c r="F781" s="10">
        <v>43717</v>
      </c>
      <c r="G781" s="26" t="s">
        <v>40</v>
      </c>
      <c r="H781" s="26" t="s">
        <v>24</v>
      </c>
      <c r="I781" s="26" t="s">
        <v>25</v>
      </c>
      <c r="J781" s="26" t="s">
        <v>26</v>
      </c>
      <c r="K781" s="26">
        <v>2019</v>
      </c>
      <c r="L781" s="26" t="s">
        <v>27</v>
      </c>
      <c r="M781" s="26" t="s">
        <v>28</v>
      </c>
      <c r="N781" s="26" t="s">
        <v>29</v>
      </c>
      <c r="O781" s="26" t="s">
        <v>226</v>
      </c>
      <c r="P781" s="26" t="s">
        <v>227</v>
      </c>
      <c r="Q781" s="29">
        <v>44755</v>
      </c>
      <c r="R781" s="26" t="s">
        <v>228</v>
      </c>
      <c r="S781" s="1">
        <v>661783</v>
      </c>
      <c r="T781" s="1" t="s">
        <v>229</v>
      </c>
      <c r="U781" s="1" t="str">
        <f>IF(COUNTIF('Dinçer Araçları - 40 Fiorino'!$A$2:$A$41,Table1[[#This Row],[Plaka]])&gt;0,"Dinçer 40","-")</f>
        <v>-</v>
      </c>
      <c r="V781" s="1" t="str">
        <f>IF(COUNTIF('Dinçer Araçları - 100 Fiorino'!$A$2:$A$101,Table1[[#This Row],[Plaka]])&gt;0,"Dinçer 100","-")</f>
        <v>-</v>
      </c>
      <c r="W781" s="5" t="str">
        <f>IF(COUNTIF(Table3[PLAKA],Table1[[#This Row],[Plaka]])&gt;0,"Dinçer Motosiklet","-")</f>
        <v>-</v>
      </c>
    </row>
    <row r="782" spans="1:23" x14ac:dyDescent="0.2">
      <c r="A782" s="21" t="s">
        <v>6126</v>
      </c>
      <c r="B782" s="26" t="s">
        <v>6101</v>
      </c>
      <c r="C782" s="26" t="s">
        <v>6102</v>
      </c>
      <c r="D782" s="26" t="s">
        <v>23</v>
      </c>
      <c r="E782" s="10">
        <v>43717</v>
      </c>
      <c r="F782" s="10">
        <v>43763</v>
      </c>
      <c r="G782" s="26" t="s">
        <v>6102</v>
      </c>
      <c r="H782" s="26" t="s">
        <v>24</v>
      </c>
      <c r="I782" s="26" t="s">
        <v>25</v>
      </c>
      <c r="J782" s="26" t="s">
        <v>26</v>
      </c>
      <c r="K782" s="26">
        <v>2019</v>
      </c>
      <c r="L782" s="26" t="s">
        <v>27</v>
      </c>
      <c r="M782" s="26" t="s">
        <v>28</v>
      </c>
      <c r="N782" s="26" t="s">
        <v>29</v>
      </c>
      <c r="O782" s="26" t="s">
        <v>6127</v>
      </c>
      <c r="P782" s="26" t="s">
        <v>6128</v>
      </c>
      <c r="Q782" s="29">
        <v>44755</v>
      </c>
      <c r="R782" s="26" t="s">
        <v>213</v>
      </c>
      <c r="S782" s="1">
        <v>684248</v>
      </c>
      <c r="T782" s="1" t="s">
        <v>6129</v>
      </c>
      <c r="U782" s="1" t="str">
        <f>IF(COUNTIF('Dinçer Araçları - 40 Fiorino'!$A$2:$A$41,Table1[[#This Row],[Plaka]])&gt;0,"Dinçer 40","-")</f>
        <v>-</v>
      </c>
      <c r="V782" s="1" t="str">
        <f>IF(COUNTIF('Dinçer Araçları - 100 Fiorino'!$A$2:$A$101,Table1[[#This Row],[Plaka]])&gt;0,"Dinçer 100","-")</f>
        <v>-</v>
      </c>
      <c r="W782" s="5" t="str">
        <f>IF(COUNTIF(Table3[PLAKA],Table1[[#This Row],[Plaka]])&gt;0,"Dinçer Motosiklet","-")</f>
        <v>-</v>
      </c>
    </row>
    <row r="783" spans="1:23" x14ac:dyDescent="0.2">
      <c r="A783" s="21" t="s">
        <v>4465</v>
      </c>
      <c r="B783" s="26" t="s">
        <v>4440</v>
      </c>
      <c r="C783" s="26" t="s">
        <v>4441</v>
      </c>
      <c r="D783" s="26" t="s">
        <v>23</v>
      </c>
      <c r="E783" s="10">
        <v>43717</v>
      </c>
      <c r="F783" s="10">
        <v>43858</v>
      </c>
      <c r="G783" s="26" t="s">
        <v>4441</v>
      </c>
      <c r="H783" s="26" t="s">
        <v>24</v>
      </c>
      <c r="I783" s="26" t="s">
        <v>25</v>
      </c>
      <c r="J783" s="26" t="s">
        <v>26</v>
      </c>
      <c r="K783" s="26">
        <v>2019</v>
      </c>
      <c r="L783" s="26" t="s">
        <v>27</v>
      </c>
      <c r="M783" s="26" t="s">
        <v>28</v>
      </c>
      <c r="N783" s="26" t="s">
        <v>29</v>
      </c>
      <c r="O783" s="26" t="s">
        <v>4466</v>
      </c>
      <c r="P783" s="26" t="s">
        <v>4467</v>
      </c>
      <c r="Q783" s="29">
        <v>44755</v>
      </c>
      <c r="R783" s="26" t="s">
        <v>67</v>
      </c>
      <c r="S783" s="1">
        <v>551635</v>
      </c>
      <c r="T783" s="1" t="s">
        <v>4468</v>
      </c>
      <c r="U783" s="1" t="str">
        <f>IF(COUNTIF('Dinçer Araçları - 40 Fiorino'!$A$2:$A$41,Table1[[#This Row],[Plaka]])&gt;0,"Dinçer 40","-")</f>
        <v>-</v>
      </c>
      <c r="V783" s="1" t="str">
        <f>IF(COUNTIF('Dinçer Araçları - 100 Fiorino'!$A$2:$A$101,Table1[[#This Row],[Plaka]])&gt;0,"Dinçer 100","-")</f>
        <v>-</v>
      </c>
      <c r="W783" s="5" t="str">
        <f>IF(COUNTIF(Table3[PLAKA],Table1[[#This Row],[Plaka]])&gt;0,"Dinçer Motosiklet","-")</f>
        <v>-</v>
      </c>
    </row>
    <row r="784" spans="1:23" x14ac:dyDescent="0.2">
      <c r="A784" s="21" t="s">
        <v>741</v>
      </c>
      <c r="B784" s="26" t="s">
        <v>723</v>
      </c>
      <c r="C784" s="26" t="s">
        <v>724</v>
      </c>
      <c r="D784" s="26" t="s">
        <v>23</v>
      </c>
      <c r="E784" s="10">
        <v>43717</v>
      </c>
      <c r="F784" s="10">
        <v>43782</v>
      </c>
      <c r="G784" s="26" t="s">
        <v>724</v>
      </c>
      <c r="H784" s="26" t="s">
        <v>24</v>
      </c>
      <c r="I784" s="26" t="s">
        <v>25</v>
      </c>
      <c r="J784" s="26" t="s">
        <v>26</v>
      </c>
      <c r="K784" s="26">
        <v>2019</v>
      </c>
      <c r="L784" s="26" t="s">
        <v>27</v>
      </c>
      <c r="M784" s="26" t="s">
        <v>28</v>
      </c>
      <c r="N784" s="26" t="s">
        <v>29</v>
      </c>
      <c r="O784" s="26" t="s">
        <v>742</v>
      </c>
      <c r="P784" s="26" t="s">
        <v>743</v>
      </c>
      <c r="Q784" s="29">
        <v>44755</v>
      </c>
      <c r="R784" s="26" t="s">
        <v>213</v>
      </c>
      <c r="S784" s="1">
        <v>685259</v>
      </c>
      <c r="T784" s="1" t="s">
        <v>744</v>
      </c>
      <c r="U784" s="1" t="str">
        <f>IF(COUNTIF('Dinçer Araçları - 40 Fiorino'!$A$2:$A$41,Table1[[#This Row],[Plaka]])&gt;0,"Dinçer 40","-")</f>
        <v>-</v>
      </c>
      <c r="V784" s="1" t="str">
        <f>IF(COUNTIF('Dinçer Araçları - 100 Fiorino'!$A$2:$A$101,Table1[[#This Row],[Plaka]])&gt;0,"Dinçer 100","-")</f>
        <v>-</v>
      </c>
      <c r="W784" s="5" t="str">
        <f>IF(COUNTIF(Table3[PLAKA],Table1[[#This Row],[Plaka]])&gt;0,"Dinçer Motosiklet","-")</f>
        <v>-</v>
      </c>
    </row>
    <row r="785" spans="1:23" x14ac:dyDescent="0.2">
      <c r="A785" s="21" t="s">
        <v>1778</v>
      </c>
      <c r="B785" s="26" t="s">
        <v>1779</v>
      </c>
      <c r="C785" s="26" t="s">
        <v>40</v>
      </c>
      <c r="D785" s="26" t="s">
        <v>23</v>
      </c>
      <c r="E785" s="10">
        <v>43718</v>
      </c>
      <c r="F785" s="10">
        <v>43718</v>
      </c>
      <c r="G785" s="26" t="s">
        <v>40</v>
      </c>
      <c r="H785" s="26" t="s">
        <v>24</v>
      </c>
      <c r="I785" s="26" t="s">
        <v>25</v>
      </c>
      <c r="J785" s="26" t="s">
        <v>26</v>
      </c>
      <c r="K785" s="26">
        <v>2019</v>
      </c>
      <c r="L785" s="26" t="s">
        <v>27</v>
      </c>
      <c r="M785" s="26" t="s">
        <v>28</v>
      </c>
      <c r="N785" s="26" t="s">
        <v>29</v>
      </c>
      <c r="O785" s="26" t="s">
        <v>1780</v>
      </c>
      <c r="P785" s="26" t="s">
        <v>1781</v>
      </c>
      <c r="Q785" s="29">
        <v>44754</v>
      </c>
      <c r="R785" s="26" t="s">
        <v>134</v>
      </c>
      <c r="S785" s="1">
        <v>550612</v>
      </c>
      <c r="T785" s="1" t="s">
        <v>1782</v>
      </c>
      <c r="U785" s="1" t="str">
        <f>IF(COUNTIF('Dinçer Araçları - 40 Fiorino'!$A$2:$A$41,Table1[[#This Row],[Plaka]])&gt;0,"Dinçer 40","-")</f>
        <v>-</v>
      </c>
      <c r="V785" s="1" t="str">
        <f>IF(COUNTIF('Dinçer Araçları - 100 Fiorino'!$A$2:$A$101,Table1[[#This Row],[Plaka]])&gt;0,"Dinçer 100","-")</f>
        <v>-</v>
      </c>
      <c r="W785" s="5" t="str">
        <f>IF(COUNTIF(Table3[PLAKA],Table1[[#This Row],[Plaka]])&gt;0,"Dinçer Motosiklet","-")</f>
        <v>-</v>
      </c>
    </row>
    <row r="786" spans="1:23" x14ac:dyDescent="0.2">
      <c r="A786" s="21" t="s">
        <v>3318</v>
      </c>
      <c r="B786" s="26" t="s">
        <v>3285</v>
      </c>
      <c r="C786" s="26" t="s">
        <v>3286</v>
      </c>
      <c r="D786" s="26" t="s">
        <v>23</v>
      </c>
      <c r="E786" s="10">
        <v>43718</v>
      </c>
      <c r="F786" s="10">
        <v>43826</v>
      </c>
      <c r="G786" s="26" t="s">
        <v>3286</v>
      </c>
      <c r="H786" s="26" t="s">
        <v>24</v>
      </c>
      <c r="I786" s="26" t="s">
        <v>25</v>
      </c>
      <c r="J786" s="26" t="s">
        <v>26</v>
      </c>
      <c r="K786" s="26">
        <v>2019</v>
      </c>
      <c r="L786" s="26" t="s">
        <v>27</v>
      </c>
      <c r="M786" s="26" t="s">
        <v>28</v>
      </c>
      <c r="N786" s="26" t="s">
        <v>29</v>
      </c>
      <c r="O786" s="26" t="s">
        <v>3319</v>
      </c>
      <c r="P786" s="26" t="s">
        <v>3320</v>
      </c>
      <c r="Q786" s="29">
        <v>44755</v>
      </c>
      <c r="R786" s="26" t="s">
        <v>32</v>
      </c>
      <c r="S786" s="1">
        <v>990453</v>
      </c>
      <c r="T786" s="1" t="s">
        <v>3321</v>
      </c>
      <c r="U786" s="1" t="str">
        <f>IF(COUNTIF('Dinçer Araçları - 40 Fiorino'!$A$2:$A$41,Table1[[#This Row],[Plaka]])&gt;0,"Dinçer 40","-")</f>
        <v>-</v>
      </c>
      <c r="V786" s="1" t="str">
        <f>IF(COUNTIF('Dinçer Araçları - 100 Fiorino'!$A$2:$A$101,Table1[[#This Row],[Plaka]])&gt;0,"Dinçer 100","-")</f>
        <v>-</v>
      </c>
      <c r="W786" s="5" t="str">
        <f>IF(COUNTIF(Table3[PLAKA],Table1[[#This Row],[Plaka]])&gt;0,"Dinçer Motosiklet","-")</f>
        <v>-</v>
      </c>
    </row>
    <row r="787" spans="1:23" x14ac:dyDescent="0.2">
      <c r="A787" s="21" t="s">
        <v>6942</v>
      </c>
      <c r="B787" s="26" t="s">
        <v>6943</v>
      </c>
      <c r="C787" s="26" t="s">
        <v>6944</v>
      </c>
      <c r="D787" s="26" t="s">
        <v>23</v>
      </c>
      <c r="E787" s="10">
        <v>43718</v>
      </c>
      <c r="F787" s="10">
        <v>43827</v>
      </c>
      <c r="G787" s="26" t="s">
        <v>6944</v>
      </c>
      <c r="H787" s="26" t="s">
        <v>24</v>
      </c>
      <c r="I787" s="26" t="s">
        <v>25</v>
      </c>
      <c r="J787" s="26" t="s">
        <v>26</v>
      </c>
      <c r="K787" s="26">
        <v>2019</v>
      </c>
      <c r="L787" s="26" t="s">
        <v>27</v>
      </c>
      <c r="M787" s="26" t="s">
        <v>28</v>
      </c>
      <c r="N787" s="26" t="s">
        <v>29</v>
      </c>
      <c r="O787" s="26" t="s">
        <v>6945</v>
      </c>
      <c r="P787" s="26" t="s">
        <v>6946</v>
      </c>
      <c r="Q787" s="29">
        <v>44755</v>
      </c>
      <c r="R787" s="26" t="s">
        <v>213</v>
      </c>
      <c r="S787" s="1">
        <v>688255</v>
      </c>
      <c r="T787" s="1" t="s">
        <v>6947</v>
      </c>
      <c r="U787" s="1" t="str">
        <f>IF(COUNTIF('Dinçer Araçları - 40 Fiorino'!$A$2:$A$41,Table1[[#This Row],[Plaka]])&gt;0,"Dinçer 40","-")</f>
        <v>-</v>
      </c>
      <c r="V787" s="1" t="str">
        <f>IF(COUNTIF('Dinçer Araçları - 100 Fiorino'!$A$2:$A$101,Table1[[#This Row],[Plaka]])&gt;0,"Dinçer 100","-")</f>
        <v>-</v>
      </c>
      <c r="W787" s="5" t="str">
        <f>IF(COUNTIF(Table3[PLAKA],Table1[[#This Row],[Plaka]])&gt;0,"Dinçer Motosiklet","-")</f>
        <v>-</v>
      </c>
    </row>
    <row r="788" spans="1:23" x14ac:dyDescent="0.2">
      <c r="A788" s="21" t="s">
        <v>6155</v>
      </c>
      <c r="B788" s="26" t="s">
        <v>6151</v>
      </c>
      <c r="C788" s="26" t="s">
        <v>6102</v>
      </c>
      <c r="D788" s="26" t="s">
        <v>23</v>
      </c>
      <c r="E788" s="10">
        <v>43718</v>
      </c>
      <c r="F788" s="10">
        <v>43763</v>
      </c>
      <c r="G788" s="26" t="s">
        <v>6102</v>
      </c>
      <c r="H788" s="26" t="s">
        <v>24</v>
      </c>
      <c r="I788" s="26" t="s">
        <v>25</v>
      </c>
      <c r="J788" s="26" t="s">
        <v>26</v>
      </c>
      <c r="K788" s="26">
        <v>2019</v>
      </c>
      <c r="L788" s="26" t="s">
        <v>27</v>
      </c>
      <c r="M788" s="26" t="s">
        <v>28</v>
      </c>
      <c r="N788" s="26" t="s">
        <v>29</v>
      </c>
      <c r="O788" s="26" t="s">
        <v>6156</v>
      </c>
      <c r="P788" s="26" t="s">
        <v>6157</v>
      </c>
      <c r="Q788" s="29">
        <v>44755</v>
      </c>
      <c r="R788" s="26" t="s">
        <v>213</v>
      </c>
      <c r="S788" s="1">
        <v>684265</v>
      </c>
      <c r="T788" s="1" t="s">
        <v>6158</v>
      </c>
      <c r="U788" s="1" t="str">
        <f>IF(COUNTIF('Dinçer Araçları - 40 Fiorino'!$A$2:$A$41,Table1[[#This Row],[Plaka]])&gt;0,"Dinçer 40","-")</f>
        <v>-</v>
      </c>
      <c r="V788" s="1" t="str">
        <f>IF(COUNTIF('Dinçer Araçları - 100 Fiorino'!$A$2:$A$101,Table1[[#This Row],[Plaka]])&gt;0,"Dinçer 100","-")</f>
        <v>-</v>
      </c>
      <c r="W788" s="5" t="str">
        <f>IF(COUNTIF(Table3[PLAKA],Table1[[#This Row],[Plaka]])&gt;0,"Dinçer Motosiklet","-")</f>
        <v>-</v>
      </c>
    </row>
    <row r="789" spans="1:23" x14ac:dyDescent="0.2">
      <c r="A789" s="21" t="s">
        <v>5480</v>
      </c>
      <c r="B789" s="26" t="s">
        <v>5475</v>
      </c>
      <c r="C789" s="26" t="s">
        <v>5476</v>
      </c>
      <c r="D789" s="26" t="s">
        <v>23</v>
      </c>
      <c r="E789" s="10">
        <v>43718</v>
      </c>
      <c r="F789" s="10">
        <v>43826</v>
      </c>
      <c r="G789" s="26" t="s">
        <v>5476</v>
      </c>
      <c r="H789" s="26" t="s">
        <v>24</v>
      </c>
      <c r="I789" s="26" t="s">
        <v>25</v>
      </c>
      <c r="J789" s="26" t="s">
        <v>26</v>
      </c>
      <c r="K789" s="26">
        <v>2019</v>
      </c>
      <c r="L789" s="26" t="s">
        <v>27</v>
      </c>
      <c r="M789" s="26" t="s">
        <v>28</v>
      </c>
      <c r="N789" s="26" t="s">
        <v>29</v>
      </c>
      <c r="O789" s="26" t="s">
        <v>5481</v>
      </c>
      <c r="P789" s="26" t="s">
        <v>5482</v>
      </c>
      <c r="Q789" s="29">
        <v>44755</v>
      </c>
      <c r="R789" s="26" t="s">
        <v>32</v>
      </c>
      <c r="S789" s="1">
        <v>990429</v>
      </c>
      <c r="T789" s="1" t="s">
        <v>5483</v>
      </c>
      <c r="U789" s="1" t="str">
        <f>IF(COUNTIF('Dinçer Araçları - 40 Fiorino'!$A$2:$A$41,Table1[[#This Row],[Plaka]])&gt;0,"Dinçer 40","-")</f>
        <v>-</v>
      </c>
      <c r="V789" s="1" t="str">
        <f>IF(COUNTIF('Dinçer Araçları - 100 Fiorino'!$A$2:$A$101,Table1[[#This Row],[Plaka]])&gt;0,"Dinçer 100","-")</f>
        <v>-</v>
      </c>
      <c r="W789" s="5" t="str">
        <f>IF(COUNTIF(Table3[PLAKA],Table1[[#This Row],[Plaka]])&gt;0,"Dinçer Motosiklet","-")</f>
        <v>-</v>
      </c>
    </row>
    <row r="790" spans="1:23" x14ac:dyDescent="0.2">
      <c r="A790" s="21" t="s">
        <v>5484</v>
      </c>
      <c r="B790" s="26" t="s">
        <v>5475</v>
      </c>
      <c r="C790" s="26" t="s">
        <v>5476</v>
      </c>
      <c r="D790" s="26" t="s">
        <v>23</v>
      </c>
      <c r="E790" s="10">
        <v>43718</v>
      </c>
      <c r="F790" s="10">
        <v>43826</v>
      </c>
      <c r="G790" s="26" t="s">
        <v>5476</v>
      </c>
      <c r="H790" s="26" t="s">
        <v>24</v>
      </c>
      <c r="I790" s="26" t="s">
        <v>25</v>
      </c>
      <c r="J790" s="26" t="s">
        <v>26</v>
      </c>
      <c r="K790" s="26">
        <v>2019</v>
      </c>
      <c r="L790" s="26" t="s">
        <v>27</v>
      </c>
      <c r="M790" s="26" t="s">
        <v>28</v>
      </c>
      <c r="N790" s="26" t="s">
        <v>29</v>
      </c>
      <c r="O790" s="26" t="s">
        <v>5485</v>
      </c>
      <c r="P790" s="26" t="s">
        <v>5486</v>
      </c>
      <c r="Q790" s="29">
        <v>44755</v>
      </c>
      <c r="R790" s="26" t="s">
        <v>32</v>
      </c>
      <c r="S790" s="1">
        <v>990427</v>
      </c>
      <c r="T790" s="1" t="s">
        <v>5487</v>
      </c>
      <c r="U790" s="1" t="str">
        <f>IF(COUNTIF('Dinçer Araçları - 40 Fiorino'!$A$2:$A$41,Table1[[#This Row],[Plaka]])&gt;0,"Dinçer 40","-")</f>
        <v>-</v>
      </c>
      <c r="V790" s="1" t="str">
        <f>IF(COUNTIF('Dinçer Araçları - 100 Fiorino'!$A$2:$A$101,Table1[[#This Row],[Plaka]])&gt;0,"Dinçer 100","-")</f>
        <v>-</v>
      </c>
      <c r="W790" s="5" t="str">
        <f>IF(COUNTIF(Table3[PLAKA],Table1[[#This Row],[Plaka]])&gt;0,"Dinçer Motosiklet","-")</f>
        <v>-</v>
      </c>
    </row>
    <row r="791" spans="1:23" x14ac:dyDescent="0.2">
      <c r="A791" s="21" t="s">
        <v>6209</v>
      </c>
      <c r="B791" s="26" t="s">
        <v>6200</v>
      </c>
      <c r="C791" s="26" t="s">
        <v>6201</v>
      </c>
      <c r="D791" s="26" t="s">
        <v>23</v>
      </c>
      <c r="E791" s="10">
        <v>43718</v>
      </c>
      <c r="F791" s="10">
        <v>43718</v>
      </c>
      <c r="G791" s="26" t="s">
        <v>40</v>
      </c>
      <c r="H791" s="26" t="s">
        <v>24</v>
      </c>
      <c r="I791" s="26" t="s">
        <v>25</v>
      </c>
      <c r="J791" s="26" t="s">
        <v>26</v>
      </c>
      <c r="K791" s="26">
        <v>2019</v>
      </c>
      <c r="L791" s="26" t="s">
        <v>27</v>
      </c>
      <c r="M791" s="26" t="s">
        <v>28</v>
      </c>
      <c r="N791" s="26" t="s">
        <v>29</v>
      </c>
      <c r="O791" s="26" t="s">
        <v>6210</v>
      </c>
      <c r="P791" s="26" t="s">
        <v>6211</v>
      </c>
      <c r="Q791" s="29">
        <v>44755</v>
      </c>
      <c r="R791" s="26" t="s">
        <v>134</v>
      </c>
      <c r="S791" s="1">
        <v>990281</v>
      </c>
      <c r="T791" s="1" t="s">
        <v>6212</v>
      </c>
      <c r="U791" s="1" t="str">
        <f>IF(COUNTIF('Dinçer Araçları - 40 Fiorino'!$A$2:$A$41,Table1[[#This Row],[Plaka]])&gt;0,"Dinçer 40","-")</f>
        <v>-</v>
      </c>
      <c r="V791" s="1" t="str">
        <f>IF(COUNTIF('Dinçer Araçları - 100 Fiorino'!$A$2:$A$101,Table1[[#This Row],[Plaka]])&gt;0,"Dinçer 100","-")</f>
        <v>-</v>
      </c>
      <c r="W791" s="5" t="str">
        <f>IF(COUNTIF(Table3[PLAKA],Table1[[#This Row],[Plaka]])&gt;0,"Dinçer Motosiklet","-")</f>
        <v>-</v>
      </c>
    </row>
    <row r="792" spans="1:23" x14ac:dyDescent="0.2">
      <c r="A792" s="21" t="s">
        <v>455</v>
      </c>
      <c r="B792" s="26" t="s">
        <v>395</v>
      </c>
      <c r="C792" s="26" t="s">
        <v>396</v>
      </c>
      <c r="D792" s="26" t="s">
        <v>23</v>
      </c>
      <c r="E792" s="10">
        <v>43718</v>
      </c>
      <c r="F792" s="10">
        <v>43763</v>
      </c>
      <c r="G792" s="26" t="s">
        <v>396</v>
      </c>
      <c r="H792" s="26" t="s">
        <v>24</v>
      </c>
      <c r="I792" s="26" t="s">
        <v>25</v>
      </c>
      <c r="J792" s="26" t="s">
        <v>26</v>
      </c>
      <c r="K792" s="26">
        <v>2019</v>
      </c>
      <c r="L792" s="26" t="s">
        <v>27</v>
      </c>
      <c r="M792" s="26" t="s">
        <v>28</v>
      </c>
      <c r="N792" s="26" t="s">
        <v>29</v>
      </c>
      <c r="O792" s="26" t="s">
        <v>456</v>
      </c>
      <c r="P792" s="26" t="s">
        <v>457</v>
      </c>
      <c r="Q792" s="29">
        <v>44755</v>
      </c>
      <c r="R792" s="26" t="s">
        <v>213</v>
      </c>
      <c r="S792" s="1">
        <v>684234</v>
      </c>
      <c r="T792" s="1" t="s">
        <v>458</v>
      </c>
      <c r="U792" s="1" t="str">
        <f>IF(COUNTIF('Dinçer Araçları - 40 Fiorino'!$A$2:$A$41,Table1[[#This Row],[Plaka]])&gt;0,"Dinçer 40","-")</f>
        <v>-</v>
      </c>
      <c r="V792" s="1" t="str">
        <f>IF(COUNTIF('Dinçer Araçları - 100 Fiorino'!$A$2:$A$101,Table1[[#This Row],[Plaka]])&gt;0,"Dinçer 100","-")</f>
        <v>-</v>
      </c>
      <c r="W792" s="5" t="str">
        <f>IF(COUNTIF(Table3[PLAKA],Table1[[#This Row],[Plaka]])&gt;0,"Dinçer Motosiklet","-")</f>
        <v>-</v>
      </c>
    </row>
    <row r="793" spans="1:23" x14ac:dyDescent="0.2">
      <c r="A793" s="21" t="s">
        <v>6159</v>
      </c>
      <c r="B793" s="26" t="s">
        <v>6151</v>
      </c>
      <c r="C793" s="26" t="s">
        <v>6102</v>
      </c>
      <c r="D793" s="26" t="s">
        <v>23</v>
      </c>
      <c r="E793" s="10">
        <v>43718</v>
      </c>
      <c r="F793" s="10">
        <v>43763</v>
      </c>
      <c r="G793" s="26" t="s">
        <v>6102</v>
      </c>
      <c r="H793" s="26" t="s">
        <v>24</v>
      </c>
      <c r="I793" s="26" t="s">
        <v>25</v>
      </c>
      <c r="J793" s="26" t="s">
        <v>26</v>
      </c>
      <c r="K793" s="26">
        <v>2019</v>
      </c>
      <c r="L793" s="26" t="s">
        <v>27</v>
      </c>
      <c r="M793" s="26" t="s">
        <v>28</v>
      </c>
      <c r="N793" s="26" t="s">
        <v>29</v>
      </c>
      <c r="O793" s="26" t="s">
        <v>6160</v>
      </c>
      <c r="P793" s="26" t="s">
        <v>6161</v>
      </c>
      <c r="Q793" s="29">
        <v>44755</v>
      </c>
      <c r="R793" s="26" t="s">
        <v>213</v>
      </c>
      <c r="S793" s="1">
        <v>684252</v>
      </c>
      <c r="T793" s="1" t="s">
        <v>6162</v>
      </c>
      <c r="U793" s="1" t="str">
        <f>IF(COUNTIF('Dinçer Araçları - 40 Fiorino'!$A$2:$A$41,Table1[[#This Row],[Plaka]])&gt;0,"Dinçer 40","-")</f>
        <v>-</v>
      </c>
      <c r="V793" s="1" t="str">
        <f>IF(COUNTIF('Dinçer Araçları - 100 Fiorino'!$A$2:$A$101,Table1[[#This Row],[Plaka]])&gt;0,"Dinçer 100","-")</f>
        <v>-</v>
      </c>
      <c r="W793" s="5" t="str">
        <f>IF(COUNTIF(Table3[PLAKA],Table1[[#This Row],[Plaka]])&gt;0,"Dinçer Motosiklet","-")</f>
        <v>-</v>
      </c>
    </row>
    <row r="794" spans="1:23" x14ac:dyDescent="0.2">
      <c r="A794" s="21" t="s">
        <v>6213</v>
      </c>
      <c r="B794" s="26" t="s">
        <v>6200</v>
      </c>
      <c r="C794" s="26" t="s">
        <v>6201</v>
      </c>
      <c r="D794" s="26" t="s">
        <v>23</v>
      </c>
      <c r="E794" s="10">
        <v>43718</v>
      </c>
      <c r="F794" s="10">
        <v>43826</v>
      </c>
      <c r="G794" s="26" t="s">
        <v>6201</v>
      </c>
      <c r="H794" s="26" t="s">
        <v>24</v>
      </c>
      <c r="I794" s="26" t="s">
        <v>25</v>
      </c>
      <c r="J794" s="26" t="s">
        <v>26</v>
      </c>
      <c r="K794" s="26">
        <v>2019</v>
      </c>
      <c r="L794" s="26" t="s">
        <v>27</v>
      </c>
      <c r="M794" s="26" t="s">
        <v>28</v>
      </c>
      <c r="N794" s="26" t="s">
        <v>29</v>
      </c>
      <c r="O794" s="26" t="s">
        <v>6214</v>
      </c>
      <c r="P794" s="26" t="s">
        <v>6215</v>
      </c>
      <c r="Q794" s="29">
        <v>44755</v>
      </c>
      <c r="R794" s="26" t="s">
        <v>134</v>
      </c>
      <c r="S794" s="1">
        <v>990286</v>
      </c>
      <c r="T794" s="1" t="s">
        <v>6216</v>
      </c>
      <c r="U794" s="1" t="str">
        <f>IF(COUNTIF('Dinçer Araçları - 40 Fiorino'!$A$2:$A$41,Table1[[#This Row],[Plaka]])&gt;0,"Dinçer 40","-")</f>
        <v>-</v>
      </c>
      <c r="V794" s="1" t="str">
        <f>IF(COUNTIF('Dinçer Araçları - 100 Fiorino'!$A$2:$A$101,Table1[[#This Row],[Plaka]])&gt;0,"Dinçer 100","-")</f>
        <v>-</v>
      </c>
      <c r="W794" s="5" t="str">
        <f>IF(COUNTIF(Table3[PLAKA],Table1[[#This Row],[Plaka]])&gt;0,"Dinçer Motosiklet","-")</f>
        <v>-</v>
      </c>
    </row>
    <row r="795" spans="1:23" x14ac:dyDescent="0.2">
      <c r="A795" s="21" t="s">
        <v>1524</v>
      </c>
      <c r="B795" s="26" t="s">
        <v>1489</v>
      </c>
      <c r="C795" s="26" t="s">
        <v>1490</v>
      </c>
      <c r="D795" s="26" t="s">
        <v>23</v>
      </c>
      <c r="E795" s="10">
        <v>43718</v>
      </c>
      <c r="F795" s="10">
        <v>43826</v>
      </c>
      <c r="G795" s="26" t="s">
        <v>1490</v>
      </c>
      <c r="H795" s="26" t="s">
        <v>24</v>
      </c>
      <c r="I795" s="26" t="s">
        <v>25</v>
      </c>
      <c r="J795" s="26" t="s">
        <v>26</v>
      </c>
      <c r="K795" s="26">
        <v>2019</v>
      </c>
      <c r="L795" s="26" t="s">
        <v>27</v>
      </c>
      <c r="M795" s="26" t="s">
        <v>28</v>
      </c>
      <c r="N795" s="26" t="s">
        <v>29</v>
      </c>
      <c r="O795" s="26" t="s">
        <v>1525</v>
      </c>
      <c r="P795" s="26" t="s">
        <v>1526</v>
      </c>
      <c r="Q795" s="29">
        <v>44809</v>
      </c>
      <c r="R795" s="26" t="s">
        <v>32</v>
      </c>
      <c r="S795" s="1">
        <v>990466</v>
      </c>
      <c r="T795" s="1" t="s">
        <v>1527</v>
      </c>
      <c r="U795" s="1" t="str">
        <f>IF(COUNTIF('Dinçer Araçları - 40 Fiorino'!$A$2:$A$41,Table1[[#This Row],[Plaka]])&gt;0,"Dinçer 40","-")</f>
        <v>-</v>
      </c>
      <c r="V795" s="1" t="str">
        <f>IF(COUNTIF('Dinçer Araçları - 100 Fiorino'!$A$2:$A$101,Table1[[#This Row],[Plaka]])&gt;0,"Dinçer 100","-")</f>
        <v>-</v>
      </c>
      <c r="W795" s="5" t="str">
        <f>IF(COUNTIF(Table3[PLAKA],Table1[[#This Row],[Plaka]])&gt;0,"Dinçer Motosiklet","-")</f>
        <v>-</v>
      </c>
    </row>
    <row r="796" spans="1:23" x14ac:dyDescent="0.2">
      <c r="A796" s="21" t="s">
        <v>6601</v>
      </c>
      <c r="B796" s="26" t="s">
        <v>6592</v>
      </c>
      <c r="C796" s="26" t="s">
        <v>6597</v>
      </c>
      <c r="D796" s="26" t="s">
        <v>23</v>
      </c>
      <c r="E796" s="10">
        <v>43718</v>
      </c>
      <c r="F796" s="10">
        <v>43857</v>
      </c>
      <c r="G796" s="26" t="s">
        <v>6597</v>
      </c>
      <c r="H796" s="26" t="s">
        <v>24</v>
      </c>
      <c r="I796" s="26" t="s">
        <v>25</v>
      </c>
      <c r="J796" s="26" t="s">
        <v>26</v>
      </c>
      <c r="K796" s="26">
        <v>2019</v>
      </c>
      <c r="L796" s="26" t="s">
        <v>27</v>
      </c>
      <c r="M796" s="26" t="s">
        <v>28</v>
      </c>
      <c r="N796" s="26" t="s">
        <v>29</v>
      </c>
      <c r="O796" s="26" t="s">
        <v>6602</v>
      </c>
      <c r="P796" s="26" t="s">
        <v>6603</v>
      </c>
      <c r="Q796" s="29">
        <v>44755</v>
      </c>
      <c r="R796" s="26" t="s">
        <v>67</v>
      </c>
      <c r="S796" s="1">
        <v>551528</v>
      </c>
      <c r="T796" s="1" t="s">
        <v>6604</v>
      </c>
      <c r="U796" s="1" t="str">
        <f>IF(COUNTIF('Dinçer Araçları - 40 Fiorino'!$A$2:$A$41,Table1[[#This Row],[Plaka]])&gt;0,"Dinçer 40","-")</f>
        <v>-</v>
      </c>
      <c r="V796" s="1" t="str">
        <f>IF(COUNTIF('Dinçer Araçları - 100 Fiorino'!$A$2:$A$101,Table1[[#This Row],[Plaka]])&gt;0,"Dinçer 100","-")</f>
        <v>-</v>
      </c>
      <c r="W796" s="5" t="str">
        <f>IF(COUNTIF(Table3[PLAKA],Table1[[#This Row],[Plaka]])&gt;0,"Dinçer Motosiklet","-")</f>
        <v>-</v>
      </c>
    </row>
    <row r="797" spans="1:23" x14ac:dyDescent="0.2">
      <c r="A797" s="21" t="s">
        <v>6217</v>
      </c>
      <c r="B797" s="26" t="s">
        <v>6200</v>
      </c>
      <c r="C797" s="26" t="s">
        <v>6201</v>
      </c>
      <c r="D797" s="26" t="s">
        <v>23</v>
      </c>
      <c r="E797" s="10">
        <v>43718</v>
      </c>
      <c r="F797" s="10">
        <v>43826</v>
      </c>
      <c r="G797" s="26" t="s">
        <v>6201</v>
      </c>
      <c r="H797" s="26" t="s">
        <v>24</v>
      </c>
      <c r="I797" s="26" t="s">
        <v>25</v>
      </c>
      <c r="J797" s="26" t="s">
        <v>26</v>
      </c>
      <c r="K797" s="26">
        <v>2019</v>
      </c>
      <c r="L797" s="26" t="s">
        <v>27</v>
      </c>
      <c r="M797" s="26" t="s">
        <v>28</v>
      </c>
      <c r="N797" s="26" t="s">
        <v>29</v>
      </c>
      <c r="O797" s="26" t="s">
        <v>6218</v>
      </c>
      <c r="P797" s="26" t="s">
        <v>6219</v>
      </c>
      <c r="Q797" s="29">
        <v>44755</v>
      </c>
      <c r="R797" s="26" t="s">
        <v>134</v>
      </c>
      <c r="S797" s="1">
        <v>990283</v>
      </c>
      <c r="T797" s="1" t="s">
        <v>6220</v>
      </c>
      <c r="U797" s="1" t="str">
        <f>IF(COUNTIF('Dinçer Araçları - 40 Fiorino'!$A$2:$A$41,Table1[[#This Row],[Plaka]])&gt;0,"Dinçer 40","-")</f>
        <v>-</v>
      </c>
      <c r="V797" s="1" t="str">
        <f>IF(COUNTIF('Dinçer Araçları - 100 Fiorino'!$A$2:$A$101,Table1[[#This Row],[Plaka]])&gt;0,"Dinçer 100","-")</f>
        <v>-</v>
      </c>
      <c r="W797" s="5" t="str">
        <f>IF(COUNTIF(Table3[PLAKA],Table1[[#This Row],[Plaka]])&gt;0,"Dinçer Motosiklet","-")</f>
        <v>-</v>
      </c>
    </row>
    <row r="798" spans="1:23" x14ac:dyDescent="0.2">
      <c r="A798" s="21" t="s">
        <v>5012</v>
      </c>
      <c r="B798" s="26" t="s">
        <v>4967</v>
      </c>
      <c r="C798" s="26" t="s">
        <v>4968</v>
      </c>
      <c r="D798" s="26" t="s">
        <v>23</v>
      </c>
      <c r="E798" s="10">
        <v>43718</v>
      </c>
      <c r="F798" s="10">
        <v>43857</v>
      </c>
      <c r="G798" s="26" t="s">
        <v>4968</v>
      </c>
      <c r="H798" s="26" t="s">
        <v>24</v>
      </c>
      <c r="I798" s="26" t="s">
        <v>25</v>
      </c>
      <c r="J798" s="26" t="s">
        <v>26</v>
      </c>
      <c r="K798" s="26">
        <v>2019</v>
      </c>
      <c r="L798" s="26" t="s">
        <v>27</v>
      </c>
      <c r="M798" s="26" t="s">
        <v>28</v>
      </c>
      <c r="N798" s="26" t="s">
        <v>29</v>
      </c>
      <c r="O798" s="26" t="s">
        <v>5013</v>
      </c>
      <c r="P798" s="26" t="s">
        <v>5014</v>
      </c>
      <c r="Q798" s="29">
        <v>44755</v>
      </c>
      <c r="R798" s="26" t="s">
        <v>67</v>
      </c>
      <c r="S798" s="1">
        <v>551530</v>
      </c>
      <c r="T798" s="1" t="s">
        <v>5015</v>
      </c>
      <c r="U798" s="1" t="str">
        <f>IF(COUNTIF('Dinçer Araçları - 40 Fiorino'!$A$2:$A$41,Table1[[#This Row],[Plaka]])&gt;0,"Dinçer 40","-")</f>
        <v>-</v>
      </c>
      <c r="V798" s="1" t="str">
        <f>IF(COUNTIF('Dinçer Araçları - 100 Fiorino'!$A$2:$A$101,Table1[[#This Row],[Plaka]])&gt;0,"Dinçer 100","-")</f>
        <v>-</v>
      </c>
      <c r="W798" s="5" t="str">
        <f>IF(COUNTIF(Table3[PLAKA],Table1[[#This Row],[Plaka]])&gt;0,"Dinçer Motosiklet","-")</f>
        <v>-</v>
      </c>
    </row>
    <row r="799" spans="1:23" x14ac:dyDescent="0.2">
      <c r="A799" s="21" t="s">
        <v>5488</v>
      </c>
      <c r="B799" s="26" t="s">
        <v>5475</v>
      </c>
      <c r="C799" s="26" t="s">
        <v>5476</v>
      </c>
      <c r="D799" s="26" t="s">
        <v>23</v>
      </c>
      <c r="E799" s="10">
        <v>43718</v>
      </c>
      <c r="F799" s="10">
        <v>43826</v>
      </c>
      <c r="G799" s="26" t="s">
        <v>5476</v>
      </c>
      <c r="H799" s="26" t="s">
        <v>24</v>
      </c>
      <c r="I799" s="26" t="s">
        <v>25</v>
      </c>
      <c r="J799" s="26" t="s">
        <v>26</v>
      </c>
      <c r="K799" s="26">
        <v>2019</v>
      </c>
      <c r="L799" s="26" t="s">
        <v>27</v>
      </c>
      <c r="M799" s="26" t="s">
        <v>28</v>
      </c>
      <c r="N799" s="26" t="s">
        <v>29</v>
      </c>
      <c r="O799" s="26" t="s">
        <v>5489</v>
      </c>
      <c r="P799" s="26" t="s">
        <v>5490</v>
      </c>
      <c r="Q799" s="29">
        <v>44755</v>
      </c>
      <c r="R799" s="26" t="s">
        <v>32</v>
      </c>
      <c r="S799" s="1">
        <v>990431</v>
      </c>
      <c r="T799" s="1" t="s">
        <v>5491</v>
      </c>
      <c r="U799" s="1" t="str">
        <f>IF(COUNTIF('Dinçer Araçları - 40 Fiorino'!$A$2:$A$41,Table1[[#This Row],[Plaka]])&gt;0,"Dinçer 40","-")</f>
        <v>-</v>
      </c>
      <c r="V799" s="1" t="str">
        <f>IF(COUNTIF('Dinçer Araçları - 100 Fiorino'!$A$2:$A$101,Table1[[#This Row],[Plaka]])&gt;0,"Dinçer 100","-")</f>
        <v>-</v>
      </c>
      <c r="W799" s="5" t="str">
        <f>IF(COUNTIF(Table3[PLAKA],Table1[[#This Row],[Plaka]])&gt;0,"Dinçer Motosiklet","-")</f>
        <v>-</v>
      </c>
    </row>
    <row r="800" spans="1:23" x14ac:dyDescent="0.2">
      <c r="A800" s="21" t="s">
        <v>1877</v>
      </c>
      <c r="B800" s="26" t="s">
        <v>1865</v>
      </c>
      <c r="C800" s="26" t="s">
        <v>40</v>
      </c>
      <c r="D800" s="26" t="s">
        <v>23</v>
      </c>
      <c r="E800" s="10">
        <v>43718</v>
      </c>
      <c r="F800" s="10">
        <v>43718</v>
      </c>
      <c r="G800" s="26" t="s">
        <v>40</v>
      </c>
      <c r="H800" s="26" t="s">
        <v>24</v>
      </c>
      <c r="I800" s="26" t="s">
        <v>25</v>
      </c>
      <c r="J800" s="26" t="s">
        <v>26</v>
      </c>
      <c r="K800" s="26">
        <v>2019</v>
      </c>
      <c r="L800" s="26" t="s">
        <v>27</v>
      </c>
      <c r="M800" s="26" t="s">
        <v>28</v>
      </c>
      <c r="N800" s="26" t="s">
        <v>29</v>
      </c>
      <c r="O800" s="26" t="s">
        <v>1878</v>
      </c>
      <c r="P800" s="26" t="s">
        <v>1879</v>
      </c>
      <c r="Q800" s="29">
        <v>44755</v>
      </c>
      <c r="R800" s="26" t="s">
        <v>134</v>
      </c>
      <c r="S800" s="1">
        <v>550648</v>
      </c>
      <c r="T800" s="1" t="s">
        <v>1880</v>
      </c>
      <c r="U800" s="1" t="str">
        <f>IF(COUNTIF('Dinçer Araçları - 40 Fiorino'!$A$2:$A$41,Table1[[#This Row],[Plaka]])&gt;0,"Dinçer 40","-")</f>
        <v>-</v>
      </c>
      <c r="V800" s="1" t="str">
        <f>IF(COUNTIF('Dinçer Araçları - 100 Fiorino'!$A$2:$A$101,Table1[[#This Row],[Plaka]])&gt;0,"Dinçer 100","-")</f>
        <v>-</v>
      </c>
      <c r="W800" s="5" t="str">
        <f>IF(COUNTIF(Table3[PLAKA],Table1[[#This Row],[Plaka]])&gt;0,"Dinçer Motosiklet","-")</f>
        <v>-</v>
      </c>
    </row>
    <row r="801" spans="1:23" x14ac:dyDescent="0.2">
      <c r="A801" s="21" t="s">
        <v>6221</v>
      </c>
      <c r="B801" s="26" t="s">
        <v>6200</v>
      </c>
      <c r="C801" s="26" t="s">
        <v>6201</v>
      </c>
      <c r="D801" s="26" t="s">
        <v>23</v>
      </c>
      <c r="E801" s="10">
        <v>43718</v>
      </c>
      <c r="F801" s="10">
        <v>43826</v>
      </c>
      <c r="G801" s="26" t="s">
        <v>6201</v>
      </c>
      <c r="H801" s="26" t="s">
        <v>24</v>
      </c>
      <c r="I801" s="26" t="s">
        <v>25</v>
      </c>
      <c r="J801" s="26" t="s">
        <v>26</v>
      </c>
      <c r="K801" s="26">
        <v>2019</v>
      </c>
      <c r="L801" s="26" t="s">
        <v>27</v>
      </c>
      <c r="M801" s="26" t="s">
        <v>28</v>
      </c>
      <c r="N801" s="26" t="s">
        <v>29</v>
      </c>
      <c r="O801" s="26" t="s">
        <v>6222</v>
      </c>
      <c r="P801" s="26" t="s">
        <v>6223</v>
      </c>
      <c r="Q801" s="29">
        <v>44755</v>
      </c>
      <c r="R801" s="26" t="s">
        <v>134</v>
      </c>
      <c r="S801" s="1">
        <v>990282</v>
      </c>
      <c r="T801" s="1" t="s">
        <v>6224</v>
      </c>
      <c r="U801" s="1" t="str">
        <f>IF(COUNTIF('Dinçer Araçları - 40 Fiorino'!$A$2:$A$41,Table1[[#This Row],[Plaka]])&gt;0,"Dinçer 40","-")</f>
        <v>-</v>
      </c>
      <c r="V801" s="1" t="str">
        <f>IF(COUNTIF('Dinçer Araçları - 100 Fiorino'!$A$2:$A$101,Table1[[#This Row],[Plaka]])&gt;0,"Dinçer 100","-")</f>
        <v>-</v>
      </c>
      <c r="W801" s="5" t="str">
        <f>IF(COUNTIF(Table3[PLAKA],Table1[[#This Row],[Plaka]])&gt;0,"Dinçer Motosiklet","-")</f>
        <v>-</v>
      </c>
    </row>
    <row r="802" spans="1:23" x14ac:dyDescent="0.2">
      <c r="A802" s="21" t="s">
        <v>6948</v>
      </c>
      <c r="B802" s="26" t="s">
        <v>6943</v>
      </c>
      <c r="C802" s="26" t="s">
        <v>6944</v>
      </c>
      <c r="D802" s="26" t="s">
        <v>23</v>
      </c>
      <c r="E802" s="10">
        <v>43718</v>
      </c>
      <c r="F802" s="10">
        <v>43827</v>
      </c>
      <c r="G802" s="26" t="s">
        <v>6944</v>
      </c>
      <c r="H802" s="26" t="s">
        <v>24</v>
      </c>
      <c r="I802" s="26" t="s">
        <v>25</v>
      </c>
      <c r="J802" s="26" t="s">
        <v>26</v>
      </c>
      <c r="K802" s="26">
        <v>2019</v>
      </c>
      <c r="L802" s="26" t="s">
        <v>27</v>
      </c>
      <c r="M802" s="26" t="s">
        <v>28</v>
      </c>
      <c r="N802" s="26" t="s">
        <v>29</v>
      </c>
      <c r="O802" s="26" t="s">
        <v>6949</v>
      </c>
      <c r="P802" s="26" t="s">
        <v>6950</v>
      </c>
      <c r="Q802" s="29">
        <v>44755</v>
      </c>
      <c r="R802" s="26" t="s">
        <v>213</v>
      </c>
      <c r="S802" s="1">
        <v>688278</v>
      </c>
      <c r="T802" s="1" t="s">
        <v>6951</v>
      </c>
      <c r="U802" s="1" t="str">
        <f>IF(COUNTIF('Dinçer Araçları - 40 Fiorino'!$A$2:$A$41,Table1[[#This Row],[Plaka]])&gt;0,"Dinçer 40","-")</f>
        <v>-</v>
      </c>
      <c r="V802" s="1" t="str">
        <f>IF(COUNTIF('Dinçer Araçları - 100 Fiorino'!$A$2:$A$101,Table1[[#This Row],[Plaka]])&gt;0,"Dinçer 100","-")</f>
        <v>-</v>
      </c>
      <c r="W802" s="5" t="str">
        <f>IF(COUNTIF(Table3[PLAKA],Table1[[#This Row],[Plaka]])&gt;0,"Dinçer Motosiklet","-")</f>
        <v>-</v>
      </c>
    </row>
    <row r="803" spans="1:23" x14ac:dyDescent="0.2">
      <c r="A803" s="21" t="s">
        <v>6163</v>
      </c>
      <c r="B803" s="26" t="s">
        <v>6151</v>
      </c>
      <c r="C803" s="26" t="s">
        <v>6102</v>
      </c>
      <c r="D803" s="26" t="s">
        <v>23</v>
      </c>
      <c r="E803" s="10">
        <v>43718</v>
      </c>
      <c r="F803" s="10">
        <v>43782</v>
      </c>
      <c r="G803" s="26" t="s">
        <v>6102</v>
      </c>
      <c r="H803" s="26" t="s">
        <v>24</v>
      </c>
      <c r="I803" s="26" t="s">
        <v>25</v>
      </c>
      <c r="J803" s="26" t="s">
        <v>26</v>
      </c>
      <c r="K803" s="26">
        <v>2019</v>
      </c>
      <c r="L803" s="26" t="s">
        <v>27</v>
      </c>
      <c r="M803" s="26" t="s">
        <v>28</v>
      </c>
      <c r="N803" s="26" t="s">
        <v>29</v>
      </c>
      <c r="O803" s="26" t="s">
        <v>6164</v>
      </c>
      <c r="P803" s="26" t="s">
        <v>6165</v>
      </c>
      <c r="Q803" s="29">
        <v>44755</v>
      </c>
      <c r="R803" s="26" t="s">
        <v>213</v>
      </c>
      <c r="S803" s="1">
        <v>685219</v>
      </c>
      <c r="T803" s="1" t="s">
        <v>6166</v>
      </c>
      <c r="U803" s="1" t="str">
        <f>IF(COUNTIF('Dinçer Araçları - 40 Fiorino'!$A$2:$A$41,Table1[[#This Row],[Plaka]])&gt;0,"Dinçer 40","-")</f>
        <v>-</v>
      </c>
      <c r="V803" s="1" t="str">
        <f>IF(COUNTIF('Dinçer Araçları - 100 Fiorino'!$A$2:$A$101,Table1[[#This Row],[Plaka]])&gt;0,"Dinçer 100","-")</f>
        <v>-</v>
      </c>
      <c r="W803" s="5" t="str">
        <f>IF(COUNTIF(Table3[PLAKA],Table1[[#This Row],[Plaka]])&gt;0,"Dinçer Motosiklet","-")</f>
        <v>-</v>
      </c>
    </row>
    <row r="804" spans="1:23" x14ac:dyDescent="0.2">
      <c r="A804" s="21" t="s">
        <v>3757</v>
      </c>
      <c r="B804" s="26" t="s">
        <v>3740</v>
      </c>
      <c r="C804" s="26" t="s">
        <v>3741</v>
      </c>
      <c r="D804" s="26" t="s">
        <v>23</v>
      </c>
      <c r="E804" s="10">
        <v>43718</v>
      </c>
      <c r="F804" s="10">
        <v>43827</v>
      </c>
      <c r="G804" s="26" t="s">
        <v>3741</v>
      </c>
      <c r="H804" s="26" t="s">
        <v>24</v>
      </c>
      <c r="I804" s="26" t="s">
        <v>25</v>
      </c>
      <c r="J804" s="26" t="s">
        <v>26</v>
      </c>
      <c r="K804" s="26">
        <v>2019</v>
      </c>
      <c r="L804" s="26" t="s">
        <v>27</v>
      </c>
      <c r="M804" s="26" t="s">
        <v>28</v>
      </c>
      <c r="N804" s="26" t="s">
        <v>29</v>
      </c>
      <c r="O804" s="26" t="s">
        <v>3758</v>
      </c>
      <c r="P804" s="26" t="s">
        <v>3759</v>
      </c>
      <c r="Q804" s="29">
        <v>44755</v>
      </c>
      <c r="R804" s="26" t="s">
        <v>213</v>
      </c>
      <c r="S804" s="1">
        <v>688093</v>
      </c>
      <c r="T804" s="1" t="s">
        <v>3760</v>
      </c>
      <c r="U804" s="1" t="str">
        <f>IF(COUNTIF('Dinçer Araçları - 40 Fiorino'!$A$2:$A$41,Table1[[#This Row],[Plaka]])&gt;0,"Dinçer 40","-")</f>
        <v>-</v>
      </c>
      <c r="V804" s="1" t="str">
        <f>IF(COUNTIF('Dinçer Araçları - 100 Fiorino'!$A$2:$A$101,Table1[[#This Row],[Plaka]])&gt;0,"Dinçer 100","-")</f>
        <v>-</v>
      </c>
      <c r="W804" s="5" t="str">
        <f>IF(COUNTIF(Table3[PLAKA],Table1[[#This Row],[Plaka]])&gt;0,"Dinçer Motosiklet","-")</f>
        <v>-</v>
      </c>
    </row>
    <row r="805" spans="1:23" x14ac:dyDescent="0.2">
      <c r="A805" s="21" t="s">
        <v>6225</v>
      </c>
      <c r="B805" s="26" t="s">
        <v>6200</v>
      </c>
      <c r="C805" s="26" t="s">
        <v>6201</v>
      </c>
      <c r="D805" s="26" t="s">
        <v>23</v>
      </c>
      <c r="E805" s="10">
        <v>43718</v>
      </c>
      <c r="F805" s="10">
        <v>43826</v>
      </c>
      <c r="G805" s="26" t="s">
        <v>6201</v>
      </c>
      <c r="H805" s="26" t="s">
        <v>24</v>
      </c>
      <c r="I805" s="26" t="s">
        <v>25</v>
      </c>
      <c r="J805" s="26" t="s">
        <v>26</v>
      </c>
      <c r="K805" s="26">
        <v>2019</v>
      </c>
      <c r="L805" s="26" t="s">
        <v>27</v>
      </c>
      <c r="M805" s="26" t="s">
        <v>28</v>
      </c>
      <c r="N805" s="26" t="s">
        <v>29</v>
      </c>
      <c r="O805" s="26" t="s">
        <v>6226</v>
      </c>
      <c r="P805" s="26" t="s">
        <v>6227</v>
      </c>
      <c r="Q805" s="29">
        <v>44755</v>
      </c>
      <c r="R805" s="26" t="s">
        <v>134</v>
      </c>
      <c r="S805" s="1">
        <v>990284</v>
      </c>
      <c r="T805" s="1" t="s">
        <v>6228</v>
      </c>
      <c r="U805" s="1" t="str">
        <f>IF(COUNTIF('Dinçer Araçları - 40 Fiorino'!$A$2:$A$41,Table1[[#This Row],[Plaka]])&gt;0,"Dinçer 40","-")</f>
        <v>-</v>
      </c>
      <c r="V805" s="1" t="str">
        <f>IF(COUNTIF('Dinçer Araçları - 100 Fiorino'!$A$2:$A$101,Table1[[#This Row],[Plaka]])&gt;0,"Dinçer 100","-")</f>
        <v>-</v>
      </c>
      <c r="W805" s="5" t="str">
        <f>IF(COUNTIF(Table3[PLAKA],Table1[[#This Row],[Plaka]])&gt;0,"Dinçer Motosiklet","-")</f>
        <v>-</v>
      </c>
    </row>
    <row r="806" spans="1:23" x14ac:dyDescent="0.2">
      <c r="A806" s="21" t="s">
        <v>1227</v>
      </c>
      <c r="B806" s="26" t="s">
        <v>1188</v>
      </c>
      <c r="C806" s="26" t="s">
        <v>1155</v>
      </c>
      <c r="D806" s="26" t="s">
        <v>23</v>
      </c>
      <c r="E806" s="10">
        <v>43718</v>
      </c>
      <c r="F806" s="10">
        <v>43782</v>
      </c>
      <c r="G806" s="26" t="s">
        <v>1155</v>
      </c>
      <c r="H806" s="26" t="s">
        <v>24</v>
      </c>
      <c r="I806" s="26" t="s">
        <v>25</v>
      </c>
      <c r="J806" s="26" t="s">
        <v>26</v>
      </c>
      <c r="K806" s="26">
        <v>2019</v>
      </c>
      <c r="L806" s="26" t="s">
        <v>27</v>
      </c>
      <c r="M806" s="26" t="s">
        <v>28</v>
      </c>
      <c r="N806" s="26" t="s">
        <v>29</v>
      </c>
      <c r="O806" s="26" t="s">
        <v>1228</v>
      </c>
      <c r="P806" s="26" t="s">
        <v>1229</v>
      </c>
      <c r="Q806" s="29">
        <v>44755</v>
      </c>
      <c r="R806" s="26" t="s">
        <v>213</v>
      </c>
      <c r="S806" s="1">
        <v>685238</v>
      </c>
      <c r="T806" s="1" t="s">
        <v>1230</v>
      </c>
      <c r="U806" s="1" t="str">
        <f>IF(COUNTIF('Dinçer Araçları - 40 Fiorino'!$A$2:$A$41,Table1[[#This Row],[Plaka]])&gt;0,"Dinçer 40","-")</f>
        <v>-</v>
      </c>
      <c r="V806" s="1" t="str">
        <f>IF(COUNTIF('Dinçer Araçları - 100 Fiorino'!$A$2:$A$101,Table1[[#This Row],[Plaka]])&gt;0,"Dinçer 100","-")</f>
        <v>-</v>
      </c>
      <c r="W806" s="5" t="str">
        <f>IF(COUNTIF(Table3[PLAKA],Table1[[#This Row],[Plaka]])&gt;0,"Dinçer Motosiklet","-")</f>
        <v>-</v>
      </c>
    </row>
    <row r="807" spans="1:23" x14ac:dyDescent="0.2">
      <c r="A807" s="21" t="s">
        <v>3322</v>
      </c>
      <c r="B807" s="26" t="s">
        <v>3285</v>
      </c>
      <c r="C807" s="26" t="s">
        <v>3286</v>
      </c>
      <c r="D807" s="26" t="s">
        <v>23</v>
      </c>
      <c r="E807" s="10">
        <v>43721</v>
      </c>
      <c r="F807" s="10">
        <v>43826</v>
      </c>
      <c r="G807" s="26" t="s">
        <v>3286</v>
      </c>
      <c r="H807" s="26" t="s">
        <v>24</v>
      </c>
      <c r="I807" s="26" t="s">
        <v>25</v>
      </c>
      <c r="J807" s="26" t="s">
        <v>26</v>
      </c>
      <c r="K807" s="26">
        <v>2019</v>
      </c>
      <c r="L807" s="26" t="s">
        <v>27</v>
      </c>
      <c r="M807" s="26" t="s">
        <v>28</v>
      </c>
      <c r="N807" s="26" t="s">
        <v>29</v>
      </c>
      <c r="O807" s="26" t="s">
        <v>3323</v>
      </c>
      <c r="P807" s="26" t="s">
        <v>3324</v>
      </c>
      <c r="Q807" s="29">
        <v>44755</v>
      </c>
      <c r="R807" s="26" t="s">
        <v>32</v>
      </c>
      <c r="S807" s="1">
        <v>990450</v>
      </c>
      <c r="T807" s="1" t="s">
        <v>3325</v>
      </c>
      <c r="U807" s="1" t="str">
        <f>IF(COUNTIF('Dinçer Araçları - 40 Fiorino'!$A$2:$A$41,Table1[[#This Row],[Plaka]])&gt;0,"Dinçer 40","-")</f>
        <v>-</v>
      </c>
      <c r="V807" s="1" t="str">
        <f>IF(COUNTIF('Dinçer Araçları - 100 Fiorino'!$A$2:$A$101,Table1[[#This Row],[Plaka]])&gt;0,"Dinçer 100","-")</f>
        <v>-</v>
      </c>
      <c r="W807" s="5" t="str">
        <f>IF(COUNTIF(Table3[PLAKA],Table1[[#This Row],[Plaka]])&gt;0,"Dinçer Motosiklet","-")</f>
        <v>-</v>
      </c>
    </row>
    <row r="808" spans="1:23" x14ac:dyDescent="0.2">
      <c r="A808" s="21" t="s">
        <v>6017</v>
      </c>
      <c r="B808" s="26" t="s">
        <v>5991</v>
      </c>
      <c r="C808" s="26" t="s">
        <v>5992</v>
      </c>
      <c r="D808" s="26" t="s">
        <v>23</v>
      </c>
      <c r="E808" s="10">
        <v>43721</v>
      </c>
      <c r="F808" s="10">
        <v>43826</v>
      </c>
      <c r="G808" s="26" t="s">
        <v>5992</v>
      </c>
      <c r="H808" s="26" t="s">
        <v>24</v>
      </c>
      <c r="I808" s="26" t="s">
        <v>25</v>
      </c>
      <c r="J808" s="26" t="s">
        <v>26</v>
      </c>
      <c r="K808" s="26">
        <v>2019</v>
      </c>
      <c r="L808" s="26" t="s">
        <v>27</v>
      </c>
      <c r="M808" s="26" t="s">
        <v>28</v>
      </c>
      <c r="N808" s="26" t="s">
        <v>29</v>
      </c>
      <c r="O808" s="26" t="s">
        <v>6018</v>
      </c>
      <c r="P808" s="26" t="s">
        <v>6019</v>
      </c>
      <c r="Q808" s="29">
        <v>44755</v>
      </c>
      <c r="R808" s="26" t="s">
        <v>32</v>
      </c>
      <c r="S808" s="1">
        <v>990422</v>
      </c>
      <c r="T808" s="1" t="s">
        <v>5995</v>
      </c>
      <c r="U808" s="1" t="str">
        <f>IF(COUNTIF('Dinçer Araçları - 40 Fiorino'!$A$2:$A$41,Table1[[#This Row],[Plaka]])&gt;0,"Dinçer 40","-")</f>
        <v>-</v>
      </c>
      <c r="V808" s="1" t="str">
        <f>IF(COUNTIF('Dinçer Araçları - 100 Fiorino'!$A$2:$A$101,Table1[[#This Row],[Plaka]])&gt;0,"Dinçer 100","-")</f>
        <v>-</v>
      </c>
      <c r="W808" s="5" t="str">
        <f>IF(COUNTIF(Table3[PLAKA],Table1[[#This Row],[Plaka]])&gt;0,"Dinçer Motosiklet","-")</f>
        <v>-</v>
      </c>
    </row>
    <row r="809" spans="1:23" x14ac:dyDescent="0.2">
      <c r="A809" s="21" t="s">
        <v>1783</v>
      </c>
      <c r="B809" s="26" t="s">
        <v>1779</v>
      </c>
      <c r="C809" s="26" t="s">
        <v>40</v>
      </c>
      <c r="D809" s="26" t="s">
        <v>23</v>
      </c>
      <c r="E809" s="10">
        <v>43718</v>
      </c>
      <c r="F809" s="10">
        <v>43718</v>
      </c>
      <c r="G809" s="26" t="s">
        <v>40</v>
      </c>
      <c r="H809" s="26" t="s">
        <v>24</v>
      </c>
      <c r="I809" s="26" t="s">
        <v>25</v>
      </c>
      <c r="J809" s="26" t="s">
        <v>26</v>
      </c>
      <c r="K809" s="26">
        <v>2019</v>
      </c>
      <c r="L809" s="26" t="s">
        <v>27</v>
      </c>
      <c r="M809" s="26" t="s">
        <v>28</v>
      </c>
      <c r="N809" s="26" t="s">
        <v>29</v>
      </c>
      <c r="O809" s="26" t="s">
        <v>1784</v>
      </c>
      <c r="P809" s="26" t="s">
        <v>1785</v>
      </c>
      <c r="Q809" s="29">
        <v>44755</v>
      </c>
      <c r="R809" s="26" t="s">
        <v>134</v>
      </c>
      <c r="S809" s="1">
        <v>550622</v>
      </c>
      <c r="T809" s="1" t="s">
        <v>1786</v>
      </c>
      <c r="U809" s="1" t="str">
        <f>IF(COUNTIF('Dinçer Araçları - 40 Fiorino'!$A$2:$A$41,Table1[[#This Row],[Plaka]])&gt;0,"Dinçer 40","-")</f>
        <v>-</v>
      </c>
      <c r="V809" s="1" t="str">
        <f>IF(COUNTIF('Dinçer Araçları - 100 Fiorino'!$A$2:$A$101,Table1[[#This Row],[Plaka]])&gt;0,"Dinçer 100","-")</f>
        <v>-</v>
      </c>
      <c r="W809" s="5" t="str">
        <f>IF(COUNTIF(Table3[PLAKA],Table1[[#This Row],[Plaka]])&gt;0,"Dinçer Motosiklet","-")</f>
        <v>-</v>
      </c>
    </row>
    <row r="810" spans="1:23" x14ac:dyDescent="0.2">
      <c r="A810" s="21" t="s">
        <v>1787</v>
      </c>
      <c r="B810" s="26" t="s">
        <v>1779</v>
      </c>
      <c r="C810" s="26" t="s">
        <v>40</v>
      </c>
      <c r="D810" s="26" t="s">
        <v>23</v>
      </c>
      <c r="E810" s="10">
        <v>43718</v>
      </c>
      <c r="F810" s="10">
        <v>43718</v>
      </c>
      <c r="G810" s="26" t="s">
        <v>40</v>
      </c>
      <c r="H810" s="26" t="s">
        <v>24</v>
      </c>
      <c r="I810" s="26" t="s">
        <v>25</v>
      </c>
      <c r="J810" s="26" t="s">
        <v>26</v>
      </c>
      <c r="K810" s="26">
        <v>2019</v>
      </c>
      <c r="L810" s="26" t="s">
        <v>27</v>
      </c>
      <c r="M810" s="26" t="s">
        <v>28</v>
      </c>
      <c r="N810" s="26" t="s">
        <v>29</v>
      </c>
      <c r="O810" s="26" t="s">
        <v>1788</v>
      </c>
      <c r="P810" s="26" t="s">
        <v>1789</v>
      </c>
      <c r="Q810" s="29">
        <v>44755</v>
      </c>
      <c r="R810" s="26" t="s">
        <v>134</v>
      </c>
      <c r="S810" s="1">
        <v>550633</v>
      </c>
      <c r="T810" s="1" t="s">
        <v>1790</v>
      </c>
      <c r="U810" s="1" t="str">
        <f>IF(COUNTIF('Dinçer Araçları - 40 Fiorino'!$A$2:$A$41,Table1[[#This Row],[Plaka]])&gt;0,"Dinçer 40","-")</f>
        <v>-</v>
      </c>
      <c r="V810" s="1" t="str">
        <f>IF(COUNTIF('Dinçer Araçları - 100 Fiorino'!$A$2:$A$101,Table1[[#This Row],[Plaka]])&gt;0,"Dinçer 100","-")</f>
        <v>-</v>
      </c>
      <c r="W810" s="5" t="str">
        <f>IF(COUNTIF(Table3[PLAKA],Table1[[#This Row],[Plaka]])&gt;0,"Dinçer Motosiklet","-")</f>
        <v>-</v>
      </c>
    </row>
    <row r="811" spans="1:23" x14ac:dyDescent="0.2">
      <c r="A811" s="21" t="s">
        <v>653</v>
      </c>
      <c r="B811" s="26" t="s">
        <v>602</v>
      </c>
      <c r="C811" s="26" t="s">
        <v>520</v>
      </c>
      <c r="D811" s="26" t="s">
        <v>23</v>
      </c>
      <c r="E811" s="10">
        <v>43721</v>
      </c>
      <c r="F811" s="10">
        <v>43721</v>
      </c>
      <c r="G811" s="26" t="s">
        <v>520</v>
      </c>
      <c r="H811" s="26" t="s">
        <v>24</v>
      </c>
      <c r="I811" s="26" t="s">
        <v>25</v>
      </c>
      <c r="J811" s="26" t="s">
        <v>26</v>
      </c>
      <c r="K811" s="26">
        <v>2019</v>
      </c>
      <c r="L811" s="26" t="s">
        <v>27</v>
      </c>
      <c r="M811" s="26" t="s">
        <v>28</v>
      </c>
      <c r="N811" s="26" t="s">
        <v>29</v>
      </c>
      <c r="O811" s="26" t="s">
        <v>654</v>
      </c>
      <c r="P811" s="26" t="s">
        <v>655</v>
      </c>
      <c r="Q811" s="29">
        <v>44637</v>
      </c>
      <c r="R811" s="26" t="s">
        <v>134</v>
      </c>
      <c r="S811" s="1">
        <v>178233</v>
      </c>
      <c r="T811" s="1" t="s">
        <v>656</v>
      </c>
      <c r="U811" s="1" t="str">
        <f>IF(COUNTIF('Dinçer Araçları - 40 Fiorino'!$A$2:$A$41,Table1[[#This Row],[Plaka]])&gt;0,"Dinçer 40","-")</f>
        <v>-</v>
      </c>
      <c r="V811" s="1" t="str">
        <f>IF(COUNTIF('Dinçer Araçları - 100 Fiorino'!$A$2:$A$101,Table1[[#This Row],[Plaka]])&gt;0,"Dinçer 100","-")</f>
        <v>-</v>
      </c>
      <c r="W811" s="5" t="str">
        <f>IF(COUNTIF(Table3[PLAKA],Table1[[#This Row],[Plaka]])&gt;0,"Dinçer Motosiklet","-")</f>
        <v>-</v>
      </c>
    </row>
    <row r="812" spans="1:23" x14ac:dyDescent="0.2">
      <c r="A812" s="21" t="s">
        <v>1881</v>
      </c>
      <c r="B812" s="26" t="s">
        <v>1865</v>
      </c>
      <c r="C812" s="26" t="s">
        <v>40</v>
      </c>
      <c r="D812" s="26" t="s">
        <v>23</v>
      </c>
      <c r="E812" s="10">
        <v>43718</v>
      </c>
      <c r="F812" s="10">
        <v>43718</v>
      </c>
      <c r="G812" s="26" t="s">
        <v>40</v>
      </c>
      <c r="H812" s="26" t="s">
        <v>24</v>
      </c>
      <c r="I812" s="26" t="s">
        <v>25</v>
      </c>
      <c r="J812" s="26" t="s">
        <v>26</v>
      </c>
      <c r="K812" s="26">
        <v>2019</v>
      </c>
      <c r="L812" s="26" t="s">
        <v>27</v>
      </c>
      <c r="M812" s="26" t="s">
        <v>28</v>
      </c>
      <c r="N812" s="26" t="s">
        <v>29</v>
      </c>
      <c r="O812" s="26" t="s">
        <v>1882</v>
      </c>
      <c r="P812" s="26" t="s">
        <v>1883</v>
      </c>
      <c r="Q812" s="29">
        <v>44755</v>
      </c>
      <c r="R812" s="26" t="s">
        <v>134</v>
      </c>
      <c r="S812" s="1">
        <v>550630</v>
      </c>
      <c r="T812" s="1" t="s">
        <v>1884</v>
      </c>
      <c r="U812" s="1" t="str">
        <f>IF(COUNTIF('Dinçer Araçları - 40 Fiorino'!$A$2:$A$41,Table1[[#This Row],[Plaka]])&gt;0,"Dinçer 40","-")</f>
        <v>-</v>
      </c>
      <c r="V812" s="1" t="str">
        <f>IF(COUNTIF('Dinçer Araçları - 100 Fiorino'!$A$2:$A$101,Table1[[#This Row],[Plaka]])&gt;0,"Dinçer 100","-")</f>
        <v>-</v>
      </c>
      <c r="W812" s="5" t="str">
        <f>IF(COUNTIF(Table3[PLAKA],Table1[[#This Row],[Plaka]])&gt;0,"Dinçer Motosiklet","-")</f>
        <v>-</v>
      </c>
    </row>
    <row r="813" spans="1:23" x14ac:dyDescent="0.2">
      <c r="A813" s="21" t="s">
        <v>6952</v>
      </c>
      <c r="B813" s="26" t="s">
        <v>6943</v>
      </c>
      <c r="C813" s="26" t="s">
        <v>6944</v>
      </c>
      <c r="D813" s="26" t="s">
        <v>23</v>
      </c>
      <c r="E813" s="10">
        <v>43718</v>
      </c>
      <c r="F813" s="10">
        <v>43827</v>
      </c>
      <c r="G813" s="26" t="s">
        <v>6944</v>
      </c>
      <c r="H813" s="26" t="s">
        <v>24</v>
      </c>
      <c r="I813" s="26" t="s">
        <v>25</v>
      </c>
      <c r="J813" s="26" t="s">
        <v>26</v>
      </c>
      <c r="K813" s="26">
        <v>2019</v>
      </c>
      <c r="L813" s="26" t="s">
        <v>27</v>
      </c>
      <c r="M813" s="26" t="s">
        <v>28</v>
      </c>
      <c r="N813" s="26" t="s">
        <v>29</v>
      </c>
      <c r="O813" s="26" t="s">
        <v>6953</v>
      </c>
      <c r="P813" s="26" t="s">
        <v>6954</v>
      </c>
      <c r="Q813" s="29">
        <v>44755</v>
      </c>
      <c r="R813" s="26" t="s">
        <v>213</v>
      </c>
      <c r="S813" s="1">
        <v>688075</v>
      </c>
      <c r="T813" s="1" t="s">
        <v>6955</v>
      </c>
      <c r="U813" s="1" t="str">
        <f>IF(COUNTIF('Dinçer Araçları - 40 Fiorino'!$A$2:$A$41,Table1[[#This Row],[Plaka]])&gt;0,"Dinçer 40","-")</f>
        <v>-</v>
      </c>
      <c r="V813" s="1" t="str">
        <f>IF(COUNTIF('Dinçer Araçları - 100 Fiorino'!$A$2:$A$101,Table1[[#This Row],[Plaka]])&gt;0,"Dinçer 100","-")</f>
        <v>-</v>
      </c>
      <c r="W813" s="5" t="str">
        <f>IF(COUNTIF(Table3[PLAKA],Table1[[#This Row],[Plaka]])&gt;0,"Dinçer Motosiklet","-")</f>
        <v>-</v>
      </c>
    </row>
    <row r="814" spans="1:23" x14ac:dyDescent="0.2">
      <c r="A814" s="21" t="s">
        <v>1477</v>
      </c>
      <c r="B814" s="26" t="s">
        <v>1428</v>
      </c>
      <c r="C814" s="26" t="s">
        <v>1429</v>
      </c>
      <c r="D814" s="26" t="s">
        <v>23</v>
      </c>
      <c r="E814" s="10">
        <v>43718</v>
      </c>
      <c r="F814" s="10">
        <v>43826</v>
      </c>
      <c r="G814" s="26" t="s">
        <v>1429</v>
      </c>
      <c r="H814" s="26" t="s">
        <v>24</v>
      </c>
      <c r="I814" s="26" t="s">
        <v>25</v>
      </c>
      <c r="J814" s="26" t="s">
        <v>26</v>
      </c>
      <c r="K814" s="26">
        <v>2019</v>
      </c>
      <c r="L814" s="26" t="s">
        <v>27</v>
      </c>
      <c r="M814" s="26" t="s">
        <v>28</v>
      </c>
      <c r="N814" s="26" t="s">
        <v>29</v>
      </c>
      <c r="O814" s="26" t="s">
        <v>1478</v>
      </c>
      <c r="P814" s="26" t="s">
        <v>7815</v>
      </c>
      <c r="Q814" s="29">
        <v>44755</v>
      </c>
      <c r="R814" s="26" t="s">
        <v>32</v>
      </c>
      <c r="S814" s="1">
        <v>990386</v>
      </c>
      <c r="T814" s="1" t="s">
        <v>1479</v>
      </c>
      <c r="U814" s="1" t="str">
        <f>IF(COUNTIF('Dinçer Araçları - 40 Fiorino'!$A$2:$A$41,Table1[[#This Row],[Plaka]])&gt;0,"Dinçer 40","-")</f>
        <v>-</v>
      </c>
      <c r="V814" s="1" t="str">
        <f>IF(COUNTIF('Dinçer Araçları - 100 Fiorino'!$A$2:$A$101,Table1[[#This Row],[Plaka]])&gt;0,"Dinçer 100","-")</f>
        <v>-</v>
      </c>
      <c r="W814" s="5" t="str">
        <f>IF(COUNTIF(Table3[PLAKA],Table1[[#This Row],[Plaka]])&gt;0,"Dinçer Motosiklet","-")</f>
        <v>-</v>
      </c>
    </row>
    <row r="815" spans="1:23" x14ac:dyDescent="0.2">
      <c r="A815" s="21" t="s">
        <v>3112</v>
      </c>
      <c r="B815" s="26" t="s">
        <v>3100</v>
      </c>
      <c r="C815" s="26" t="s">
        <v>975</v>
      </c>
      <c r="D815" s="26" t="s">
        <v>23</v>
      </c>
      <c r="E815" s="10">
        <v>43721</v>
      </c>
      <c r="F815" s="10">
        <v>43827</v>
      </c>
      <c r="G815" s="26" t="s">
        <v>975</v>
      </c>
      <c r="H815" s="26" t="s">
        <v>24</v>
      </c>
      <c r="I815" s="26" t="s">
        <v>25</v>
      </c>
      <c r="J815" s="26" t="s">
        <v>26</v>
      </c>
      <c r="K815" s="26">
        <v>2019</v>
      </c>
      <c r="L815" s="26" t="s">
        <v>27</v>
      </c>
      <c r="M815" s="26" t="s">
        <v>28</v>
      </c>
      <c r="N815" s="26" t="s">
        <v>29</v>
      </c>
      <c r="O815" s="26" t="s">
        <v>3113</v>
      </c>
      <c r="P815" s="26" t="s">
        <v>3114</v>
      </c>
      <c r="Q815" s="29">
        <v>44755</v>
      </c>
      <c r="R815" s="26" t="s">
        <v>213</v>
      </c>
      <c r="S815" s="1">
        <v>688309</v>
      </c>
      <c r="T815" s="1" t="s">
        <v>3115</v>
      </c>
      <c r="U815" s="1" t="str">
        <f>IF(COUNTIF('Dinçer Araçları - 40 Fiorino'!$A$2:$A$41,Table1[[#This Row],[Plaka]])&gt;0,"Dinçer 40","-")</f>
        <v>-</v>
      </c>
      <c r="V815" s="1" t="str">
        <f>IF(COUNTIF('Dinçer Araçları - 100 Fiorino'!$A$2:$A$101,Table1[[#This Row],[Plaka]])&gt;0,"Dinçer 100","-")</f>
        <v>-</v>
      </c>
      <c r="W815" s="5" t="str">
        <f>IF(COUNTIF(Table3[PLAKA],Table1[[#This Row],[Plaka]])&gt;0,"Dinçer Motosiklet","-")</f>
        <v>-</v>
      </c>
    </row>
    <row r="816" spans="1:23" x14ac:dyDescent="0.2">
      <c r="A816" s="21" t="s">
        <v>657</v>
      </c>
      <c r="B816" s="26" t="s">
        <v>602</v>
      </c>
      <c r="C816" s="26" t="s">
        <v>520</v>
      </c>
      <c r="D816" s="26" t="s">
        <v>23</v>
      </c>
      <c r="E816" s="10">
        <v>43721</v>
      </c>
      <c r="F816" s="10">
        <v>43857</v>
      </c>
      <c r="G816" s="26" t="s">
        <v>520</v>
      </c>
      <c r="H816" s="26" t="s">
        <v>24</v>
      </c>
      <c r="I816" s="26" t="s">
        <v>25</v>
      </c>
      <c r="J816" s="26" t="s">
        <v>26</v>
      </c>
      <c r="K816" s="26">
        <v>2019</v>
      </c>
      <c r="L816" s="26" t="s">
        <v>27</v>
      </c>
      <c r="M816" s="26" t="s">
        <v>28</v>
      </c>
      <c r="N816" s="26" t="s">
        <v>29</v>
      </c>
      <c r="O816" s="26" t="s">
        <v>658</v>
      </c>
      <c r="P816" s="26" t="s">
        <v>659</v>
      </c>
      <c r="Q816" s="29">
        <v>44755</v>
      </c>
      <c r="R816" s="26" t="s">
        <v>67</v>
      </c>
      <c r="S816" s="1">
        <v>551584</v>
      </c>
      <c r="T816" s="1" t="s">
        <v>660</v>
      </c>
      <c r="U816" s="1" t="str">
        <f>IF(COUNTIF('Dinçer Araçları - 40 Fiorino'!$A$2:$A$41,Table1[[#This Row],[Plaka]])&gt;0,"Dinçer 40","-")</f>
        <v>-</v>
      </c>
      <c r="V816" s="1" t="str">
        <f>IF(COUNTIF('Dinçer Araçları - 100 Fiorino'!$A$2:$A$101,Table1[[#This Row],[Plaka]])&gt;0,"Dinçer 100","-")</f>
        <v>-</v>
      </c>
      <c r="W816" s="5" t="str">
        <f>IF(COUNTIF(Table3[PLAKA],Table1[[#This Row],[Plaka]])&gt;0,"Dinçer Motosiklet","-")</f>
        <v>-</v>
      </c>
    </row>
    <row r="817" spans="1:23" x14ac:dyDescent="0.2">
      <c r="A817" s="21" t="s">
        <v>5392</v>
      </c>
      <c r="B817" s="26" t="s">
        <v>5361</v>
      </c>
      <c r="C817" s="26" t="s">
        <v>5199</v>
      </c>
      <c r="D817" s="26" t="s">
        <v>23</v>
      </c>
      <c r="E817" s="10">
        <v>43718</v>
      </c>
      <c r="F817" s="10">
        <v>43826</v>
      </c>
      <c r="G817" s="26" t="s">
        <v>5199</v>
      </c>
      <c r="H817" s="26" t="s">
        <v>24</v>
      </c>
      <c r="I817" s="26" t="s">
        <v>25</v>
      </c>
      <c r="J817" s="26" t="s">
        <v>26</v>
      </c>
      <c r="K817" s="26">
        <v>2019</v>
      </c>
      <c r="L817" s="26" t="s">
        <v>27</v>
      </c>
      <c r="M817" s="26" t="s">
        <v>28</v>
      </c>
      <c r="N817" s="26" t="s">
        <v>29</v>
      </c>
      <c r="O817" s="26" t="s">
        <v>7813</v>
      </c>
      <c r="P817" s="26" t="s">
        <v>5393</v>
      </c>
      <c r="Q817" s="29">
        <v>44755</v>
      </c>
      <c r="R817" s="26" t="s">
        <v>32</v>
      </c>
      <c r="S817" s="1">
        <v>990254</v>
      </c>
      <c r="T817" s="1" t="s">
        <v>5394</v>
      </c>
      <c r="U817" s="1" t="str">
        <f>IF(COUNTIF('Dinçer Araçları - 40 Fiorino'!$A$2:$A$41,Table1[[#This Row],[Plaka]])&gt;0,"Dinçer 40","-")</f>
        <v>-</v>
      </c>
      <c r="V817" s="1" t="str">
        <f>IF(COUNTIF('Dinçer Araçları - 100 Fiorino'!$A$2:$A$101,Table1[[#This Row],[Plaka]])&gt;0,"Dinçer 100","-")</f>
        <v>-</v>
      </c>
      <c r="W817" s="5" t="str">
        <f>IF(COUNTIF(Table3[PLAKA],Table1[[#This Row],[Plaka]])&gt;0,"Dinçer Motosiklet","-")</f>
        <v>-</v>
      </c>
    </row>
    <row r="818" spans="1:23" x14ac:dyDescent="0.2">
      <c r="A818" s="21" t="s">
        <v>3116</v>
      </c>
      <c r="B818" s="26" t="s">
        <v>3100</v>
      </c>
      <c r="C818" s="26" t="s">
        <v>975</v>
      </c>
      <c r="D818" s="26" t="s">
        <v>23</v>
      </c>
      <c r="E818" s="10">
        <v>43721</v>
      </c>
      <c r="F818" s="10">
        <v>43827</v>
      </c>
      <c r="G818" s="26" t="s">
        <v>975</v>
      </c>
      <c r="H818" s="26" t="s">
        <v>24</v>
      </c>
      <c r="I818" s="26" t="s">
        <v>25</v>
      </c>
      <c r="J818" s="26" t="s">
        <v>26</v>
      </c>
      <c r="K818" s="26">
        <v>2019</v>
      </c>
      <c r="L818" s="26" t="s">
        <v>27</v>
      </c>
      <c r="M818" s="26" t="s">
        <v>28</v>
      </c>
      <c r="N818" s="26" t="s">
        <v>29</v>
      </c>
      <c r="O818" s="26" t="s">
        <v>3117</v>
      </c>
      <c r="P818" s="26" t="s">
        <v>3118</v>
      </c>
      <c r="Q818" s="29">
        <v>44755</v>
      </c>
      <c r="R818" s="26" t="s">
        <v>213</v>
      </c>
      <c r="S818" s="1">
        <v>688313</v>
      </c>
      <c r="T818" s="1" t="s">
        <v>3119</v>
      </c>
      <c r="U818" s="1" t="str">
        <f>IF(COUNTIF('Dinçer Araçları - 40 Fiorino'!$A$2:$A$41,Table1[[#This Row],[Plaka]])&gt;0,"Dinçer 40","-")</f>
        <v>-</v>
      </c>
      <c r="V818" s="1" t="str">
        <f>IF(COUNTIF('Dinçer Araçları - 100 Fiorino'!$A$2:$A$101,Table1[[#This Row],[Plaka]])&gt;0,"Dinçer 100","-")</f>
        <v>-</v>
      </c>
      <c r="W818" s="5" t="str">
        <f>IF(COUNTIF(Table3[PLAKA],Table1[[#This Row],[Plaka]])&gt;0,"Dinçer Motosiklet","-")</f>
        <v>-</v>
      </c>
    </row>
    <row r="819" spans="1:23" x14ac:dyDescent="0.2">
      <c r="A819" s="21" t="s">
        <v>6229</v>
      </c>
      <c r="B819" s="26" t="s">
        <v>6200</v>
      </c>
      <c r="C819" s="26" t="s">
        <v>6201</v>
      </c>
      <c r="D819" s="26" t="s">
        <v>23</v>
      </c>
      <c r="E819" s="10">
        <v>43718</v>
      </c>
      <c r="F819" s="10">
        <v>43826</v>
      </c>
      <c r="G819" s="26" t="s">
        <v>6201</v>
      </c>
      <c r="H819" s="26" t="s">
        <v>24</v>
      </c>
      <c r="I819" s="26" t="s">
        <v>25</v>
      </c>
      <c r="J819" s="26" t="s">
        <v>26</v>
      </c>
      <c r="K819" s="26">
        <v>2019</v>
      </c>
      <c r="L819" s="26" t="s">
        <v>27</v>
      </c>
      <c r="M819" s="26" t="s">
        <v>28</v>
      </c>
      <c r="N819" s="26" t="s">
        <v>29</v>
      </c>
      <c r="O819" s="26" t="s">
        <v>6230</v>
      </c>
      <c r="P819" s="26" t="s">
        <v>6231</v>
      </c>
      <c r="Q819" s="29">
        <v>44755</v>
      </c>
      <c r="R819" s="26" t="s">
        <v>134</v>
      </c>
      <c r="S819" s="1">
        <v>990287</v>
      </c>
      <c r="T819" s="1" t="s">
        <v>6232</v>
      </c>
      <c r="U819" s="1" t="str">
        <f>IF(COUNTIF('Dinçer Araçları - 40 Fiorino'!$A$2:$A$41,Table1[[#This Row],[Plaka]])&gt;0,"Dinçer 40","-")</f>
        <v>-</v>
      </c>
      <c r="V819" s="1" t="str">
        <f>IF(COUNTIF('Dinçer Araçları - 100 Fiorino'!$A$2:$A$101,Table1[[#This Row],[Plaka]])&gt;0,"Dinçer 100","-")</f>
        <v>-</v>
      </c>
      <c r="W819" s="5" t="str">
        <f>IF(COUNTIF(Table3[PLAKA],Table1[[#This Row],[Plaka]])&gt;0,"Dinçer Motosiklet","-")</f>
        <v>-</v>
      </c>
    </row>
    <row r="820" spans="1:23" x14ac:dyDescent="0.2">
      <c r="A820" s="21" t="s">
        <v>1885</v>
      </c>
      <c r="B820" s="26" t="s">
        <v>1865</v>
      </c>
      <c r="C820" s="26" t="s">
        <v>40</v>
      </c>
      <c r="D820" s="26" t="s">
        <v>23</v>
      </c>
      <c r="E820" s="10">
        <v>43718</v>
      </c>
      <c r="F820" s="10">
        <v>43718</v>
      </c>
      <c r="G820" s="26" t="s">
        <v>40</v>
      </c>
      <c r="H820" s="26" t="s">
        <v>24</v>
      </c>
      <c r="I820" s="26" t="s">
        <v>25</v>
      </c>
      <c r="J820" s="26" t="s">
        <v>26</v>
      </c>
      <c r="K820" s="26">
        <v>2019</v>
      </c>
      <c r="L820" s="26" t="s">
        <v>27</v>
      </c>
      <c r="M820" s="26" t="s">
        <v>28</v>
      </c>
      <c r="N820" s="26" t="s">
        <v>29</v>
      </c>
      <c r="O820" s="26" t="s">
        <v>1886</v>
      </c>
      <c r="P820" s="26" t="s">
        <v>1887</v>
      </c>
      <c r="Q820" s="29">
        <v>44755</v>
      </c>
      <c r="R820" s="26" t="s">
        <v>134</v>
      </c>
      <c r="S820" s="1">
        <v>550628</v>
      </c>
      <c r="T820" s="1" t="s">
        <v>1888</v>
      </c>
      <c r="U820" s="1" t="str">
        <f>IF(COUNTIF('Dinçer Araçları - 40 Fiorino'!$A$2:$A$41,Table1[[#This Row],[Plaka]])&gt;0,"Dinçer 40","-")</f>
        <v>-</v>
      </c>
      <c r="V820" s="1" t="str">
        <f>IF(COUNTIF('Dinçer Araçları - 100 Fiorino'!$A$2:$A$101,Table1[[#This Row],[Plaka]])&gt;0,"Dinçer 100","-")</f>
        <v>-</v>
      </c>
      <c r="W820" s="5" t="str">
        <f>IF(COUNTIF(Table3[PLAKA],Table1[[#This Row],[Plaka]])&gt;0,"Dinçer Motosiklet","-")</f>
        <v>-</v>
      </c>
    </row>
    <row r="821" spans="1:23" x14ac:dyDescent="0.2">
      <c r="A821" s="21" t="s">
        <v>5492</v>
      </c>
      <c r="B821" s="26" t="s">
        <v>5475</v>
      </c>
      <c r="C821" s="26" t="s">
        <v>5476</v>
      </c>
      <c r="D821" s="26" t="s">
        <v>23</v>
      </c>
      <c r="E821" s="10">
        <v>43718</v>
      </c>
      <c r="F821" s="10">
        <v>43826</v>
      </c>
      <c r="G821" s="26" t="s">
        <v>5476</v>
      </c>
      <c r="H821" s="26" t="s">
        <v>24</v>
      </c>
      <c r="I821" s="26" t="s">
        <v>25</v>
      </c>
      <c r="J821" s="26" t="s">
        <v>26</v>
      </c>
      <c r="K821" s="26">
        <v>2019</v>
      </c>
      <c r="L821" s="26" t="s">
        <v>27</v>
      </c>
      <c r="M821" s="26" t="s">
        <v>28</v>
      </c>
      <c r="N821" s="26" t="s">
        <v>29</v>
      </c>
      <c r="O821" s="26" t="s">
        <v>5493</v>
      </c>
      <c r="P821" s="26" t="s">
        <v>5494</v>
      </c>
      <c r="Q821" s="29">
        <v>44755</v>
      </c>
      <c r="R821" s="26" t="s">
        <v>32</v>
      </c>
      <c r="S821" s="1">
        <v>990430</v>
      </c>
      <c r="T821" s="1" t="s">
        <v>5495</v>
      </c>
      <c r="U821" s="1" t="str">
        <f>IF(COUNTIF('Dinçer Araçları - 40 Fiorino'!$A$2:$A$41,Table1[[#This Row],[Plaka]])&gt;0,"Dinçer 40","-")</f>
        <v>-</v>
      </c>
      <c r="V821" s="1" t="str">
        <f>IF(COUNTIF('Dinçer Araçları - 100 Fiorino'!$A$2:$A$101,Table1[[#This Row],[Plaka]])&gt;0,"Dinçer 100","-")</f>
        <v>-</v>
      </c>
      <c r="W821" s="5" t="str">
        <f>IF(COUNTIF(Table3[PLAKA],Table1[[#This Row],[Plaka]])&gt;0,"Dinçer Motosiklet","-")</f>
        <v>-</v>
      </c>
    </row>
    <row r="822" spans="1:23" x14ac:dyDescent="0.2">
      <c r="A822" s="21" t="s">
        <v>1889</v>
      </c>
      <c r="B822" s="26" t="s">
        <v>1865</v>
      </c>
      <c r="C822" s="26" t="s">
        <v>40</v>
      </c>
      <c r="D822" s="26" t="s">
        <v>23</v>
      </c>
      <c r="E822" s="10">
        <v>43718</v>
      </c>
      <c r="F822" s="10">
        <v>43718</v>
      </c>
      <c r="G822" s="26" t="s">
        <v>40</v>
      </c>
      <c r="H822" s="26" t="s">
        <v>24</v>
      </c>
      <c r="I822" s="26" t="s">
        <v>25</v>
      </c>
      <c r="J822" s="26" t="s">
        <v>26</v>
      </c>
      <c r="K822" s="26">
        <v>2019</v>
      </c>
      <c r="L822" s="26" t="s">
        <v>27</v>
      </c>
      <c r="M822" s="26" t="s">
        <v>28</v>
      </c>
      <c r="N822" s="26" t="s">
        <v>29</v>
      </c>
      <c r="O822" s="26" t="s">
        <v>1890</v>
      </c>
      <c r="P822" s="26" t="s">
        <v>1891</v>
      </c>
      <c r="Q822" s="29">
        <v>44755</v>
      </c>
      <c r="R822" s="26" t="s">
        <v>134</v>
      </c>
      <c r="S822" s="1">
        <v>550672</v>
      </c>
      <c r="T822" s="1" t="s">
        <v>1892</v>
      </c>
      <c r="U822" s="1" t="str">
        <f>IF(COUNTIF('Dinçer Araçları - 40 Fiorino'!$A$2:$A$41,Table1[[#This Row],[Plaka]])&gt;0,"Dinçer 40","-")</f>
        <v>-</v>
      </c>
      <c r="V822" s="1" t="str">
        <f>IF(COUNTIF('Dinçer Araçları - 100 Fiorino'!$A$2:$A$101,Table1[[#This Row],[Plaka]])&gt;0,"Dinçer 100","-")</f>
        <v>-</v>
      </c>
      <c r="W822" s="5" t="str">
        <f>IF(COUNTIF(Table3[PLAKA],Table1[[#This Row],[Plaka]])&gt;0,"Dinçer Motosiklet","-")</f>
        <v>-</v>
      </c>
    </row>
    <row r="823" spans="1:23" x14ac:dyDescent="0.2">
      <c r="A823" s="21" t="s">
        <v>1799</v>
      </c>
      <c r="B823" s="26" t="s">
        <v>1779</v>
      </c>
      <c r="C823" s="26" t="s">
        <v>40</v>
      </c>
      <c r="D823" s="26" t="s">
        <v>23</v>
      </c>
      <c r="E823" s="10">
        <v>43721</v>
      </c>
      <c r="F823" s="10">
        <v>43721</v>
      </c>
      <c r="G823" s="26" t="s">
        <v>40</v>
      </c>
      <c r="H823" s="26" t="s">
        <v>24</v>
      </c>
      <c r="I823" s="26" t="s">
        <v>25</v>
      </c>
      <c r="J823" s="26" t="s">
        <v>26</v>
      </c>
      <c r="K823" s="26">
        <v>2019</v>
      </c>
      <c r="L823" s="26" t="s">
        <v>27</v>
      </c>
      <c r="M823" s="26" t="s">
        <v>28</v>
      </c>
      <c r="N823" s="26" t="s">
        <v>29</v>
      </c>
      <c r="O823" s="26" t="s">
        <v>1800</v>
      </c>
      <c r="P823" s="26" t="s">
        <v>1801</v>
      </c>
      <c r="Q823" s="29">
        <v>44755</v>
      </c>
      <c r="R823" s="26" t="s">
        <v>134</v>
      </c>
      <c r="S823" s="1">
        <v>662020</v>
      </c>
      <c r="T823" s="1" t="s">
        <v>1802</v>
      </c>
      <c r="U823" s="1" t="str">
        <f>IF(COUNTIF('Dinçer Araçları - 40 Fiorino'!$A$2:$A$41,Table1[[#This Row],[Plaka]])&gt;0,"Dinçer 40","-")</f>
        <v>-</v>
      </c>
      <c r="V823" s="1" t="str">
        <f>IF(COUNTIF('Dinçer Araçları - 100 Fiorino'!$A$2:$A$101,Table1[[#This Row],[Plaka]])&gt;0,"Dinçer 100","-")</f>
        <v>-</v>
      </c>
      <c r="W823" s="5" t="str">
        <f>IF(COUNTIF(Table3[PLAKA],Table1[[#This Row],[Plaka]])&gt;0,"Dinçer Motosiklet","-")</f>
        <v>-</v>
      </c>
    </row>
    <row r="824" spans="1:23" x14ac:dyDescent="0.2">
      <c r="A824" s="21" t="s">
        <v>6956</v>
      </c>
      <c r="B824" s="26" t="s">
        <v>6943</v>
      </c>
      <c r="C824" s="26" t="s">
        <v>6944</v>
      </c>
      <c r="D824" s="26" t="s">
        <v>23</v>
      </c>
      <c r="E824" s="10">
        <v>43718</v>
      </c>
      <c r="F824" s="10">
        <v>43827</v>
      </c>
      <c r="G824" s="26" t="s">
        <v>6944</v>
      </c>
      <c r="H824" s="26" t="s">
        <v>24</v>
      </c>
      <c r="I824" s="26" t="s">
        <v>25</v>
      </c>
      <c r="J824" s="26" t="s">
        <v>26</v>
      </c>
      <c r="K824" s="26">
        <v>2019</v>
      </c>
      <c r="L824" s="26" t="s">
        <v>27</v>
      </c>
      <c r="M824" s="26" t="s">
        <v>28</v>
      </c>
      <c r="N824" s="26" t="s">
        <v>29</v>
      </c>
      <c r="O824" s="26" t="s">
        <v>6957</v>
      </c>
      <c r="P824" s="26" t="s">
        <v>6958</v>
      </c>
      <c r="Q824" s="29">
        <v>44755</v>
      </c>
      <c r="R824" s="26" t="s">
        <v>213</v>
      </c>
      <c r="S824" s="1">
        <v>688256</v>
      </c>
      <c r="T824" s="1" t="s">
        <v>6959</v>
      </c>
      <c r="U824" s="1" t="str">
        <f>IF(COUNTIF('Dinçer Araçları - 40 Fiorino'!$A$2:$A$41,Table1[[#This Row],[Plaka]])&gt;0,"Dinçer 40","-")</f>
        <v>-</v>
      </c>
      <c r="V824" s="1" t="str">
        <f>IF(COUNTIF('Dinçer Araçları - 100 Fiorino'!$A$2:$A$101,Table1[[#This Row],[Plaka]])&gt;0,"Dinçer 100","-")</f>
        <v>-</v>
      </c>
      <c r="W824" s="5" t="str">
        <f>IF(COUNTIF(Table3[PLAKA],Table1[[#This Row],[Plaka]])&gt;0,"Dinçer Motosiklet","-")</f>
        <v>-</v>
      </c>
    </row>
    <row r="825" spans="1:23" x14ac:dyDescent="0.2">
      <c r="A825" s="21" t="s">
        <v>5496</v>
      </c>
      <c r="B825" s="26" t="s">
        <v>5475</v>
      </c>
      <c r="C825" s="26" t="s">
        <v>5476</v>
      </c>
      <c r="D825" s="26" t="s">
        <v>23</v>
      </c>
      <c r="E825" s="10">
        <v>43718</v>
      </c>
      <c r="F825" s="10">
        <v>43826</v>
      </c>
      <c r="G825" s="26" t="s">
        <v>5476</v>
      </c>
      <c r="H825" s="26" t="s">
        <v>24</v>
      </c>
      <c r="I825" s="26" t="s">
        <v>25</v>
      </c>
      <c r="J825" s="26" t="s">
        <v>26</v>
      </c>
      <c r="K825" s="26">
        <v>2019</v>
      </c>
      <c r="L825" s="26" t="s">
        <v>27</v>
      </c>
      <c r="M825" s="26" t="s">
        <v>28</v>
      </c>
      <c r="N825" s="26" t="s">
        <v>29</v>
      </c>
      <c r="O825" s="26" t="s">
        <v>5497</v>
      </c>
      <c r="P825" s="26" t="s">
        <v>5498</v>
      </c>
      <c r="Q825" s="29">
        <v>44755</v>
      </c>
      <c r="R825" s="26" t="s">
        <v>32</v>
      </c>
      <c r="S825" s="1">
        <v>990428</v>
      </c>
      <c r="T825" s="1" t="s">
        <v>5499</v>
      </c>
      <c r="U825" s="1" t="str">
        <f>IF(COUNTIF('Dinçer Araçları - 40 Fiorino'!$A$2:$A$41,Table1[[#This Row],[Plaka]])&gt;0,"Dinçer 40","-")</f>
        <v>-</v>
      </c>
      <c r="V825" s="1" t="str">
        <f>IF(COUNTIF('Dinçer Araçları - 100 Fiorino'!$A$2:$A$101,Table1[[#This Row],[Plaka]])&gt;0,"Dinçer 100","-")</f>
        <v>-</v>
      </c>
      <c r="W825" s="5" t="str">
        <f>IF(COUNTIF(Table3[PLAKA],Table1[[#This Row],[Plaka]])&gt;0,"Dinçer Motosiklet","-")</f>
        <v>-</v>
      </c>
    </row>
    <row r="826" spans="1:23" x14ac:dyDescent="0.2">
      <c r="A826" s="21" t="s">
        <v>5290</v>
      </c>
      <c r="B826" s="26" t="s">
        <v>5246</v>
      </c>
      <c r="C826" s="26" t="s">
        <v>5199</v>
      </c>
      <c r="D826" s="26" t="s">
        <v>23</v>
      </c>
      <c r="E826" s="10">
        <v>43718</v>
      </c>
      <c r="F826" s="10">
        <v>43826</v>
      </c>
      <c r="G826" s="26" t="s">
        <v>5199</v>
      </c>
      <c r="H826" s="26" t="s">
        <v>24</v>
      </c>
      <c r="I826" s="26" t="s">
        <v>25</v>
      </c>
      <c r="J826" s="26" t="s">
        <v>26</v>
      </c>
      <c r="K826" s="26">
        <v>2019</v>
      </c>
      <c r="L826" s="26" t="s">
        <v>27</v>
      </c>
      <c r="M826" s="26" t="s">
        <v>28</v>
      </c>
      <c r="N826" s="26" t="s">
        <v>29</v>
      </c>
      <c r="O826" s="26" t="s">
        <v>7814</v>
      </c>
      <c r="P826" s="26" t="s">
        <v>5291</v>
      </c>
      <c r="Q826" s="29">
        <v>44755</v>
      </c>
      <c r="R826" s="26" t="s">
        <v>32</v>
      </c>
      <c r="S826" s="1">
        <v>990253</v>
      </c>
      <c r="T826" s="1" t="s">
        <v>5292</v>
      </c>
      <c r="U826" s="1" t="str">
        <f>IF(COUNTIF('Dinçer Araçları - 40 Fiorino'!$A$2:$A$41,Table1[[#This Row],[Plaka]])&gt;0,"Dinçer 40","-")</f>
        <v>-</v>
      </c>
      <c r="V826" s="1" t="str">
        <f>IF(COUNTIF('Dinçer Araçları - 100 Fiorino'!$A$2:$A$101,Table1[[#This Row],[Plaka]])&gt;0,"Dinçer 100","-")</f>
        <v>-</v>
      </c>
      <c r="W826" s="5" t="str">
        <f>IF(COUNTIF(Table3[PLAKA],Table1[[#This Row],[Plaka]])&gt;0,"Dinçer Motosiklet","-")</f>
        <v>-</v>
      </c>
    </row>
    <row r="827" spans="1:23" x14ac:dyDescent="0.2">
      <c r="A827" s="21" t="s">
        <v>3704</v>
      </c>
      <c r="B827" s="26" t="s">
        <v>3695</v>
      </c>
      <c r="C827" s="26" t="s">
        <v>3696</v>
      </c>
      <c r="D827" s="26" t="s">
        <v>23</v>
      </c>
      <c r="E827" s="10">
        <v>43718</v>
      </c>
      <c r="F827" s="10">
        <v>43857</v>
      </c>
      <c r="G827" s="26" t="s">
        <v>3696</v>
      </c>
      <c r="H827" s="26" t="s">
        <v>24</v>
      </c>
      <c r="I827" s="26" t="s">
        <v>25</v>
      </c>
      <c r="J827" s="26" t="s">
        <v>26</v>
      </c>
      <c r="K827" s="26">
        <v>2019</v>
      </c>
      <c r="L827" s="26" t="s">
        <v>27</v>
      </c>
      <c r="M827" s="26" t="s">
        <v>28</v>
      </c>
      <c r="N827" s="26" t="s">
        <v>29</v>
      </c>
      <c r="O827" s="26" t="s">
        <v>3705</v>
      </c>
      <c r="P827" s="26" t="s">
        <v>3706</v>
      </c>
      <c r="Q827" s="29">
        <v>44755</v>
      </c>
      <c r="R827" s="26" t="s">
        <v>67</v>
      </c>
      <c r="S827" s="1">
        <v>551534</v>
      </c>
      <c r="T827" s="1" t="s">
        <v>3707</v>
      </c>
      <c r="U827" s="1" t="str">
        <f>IF(COUNTIF('Dinçer Araçları - 40 Fiorino'!$A$2:$A$41,Table1[[#This Row],[Plaka]])&gt;0,"Dinçer 40","-")</f>
        <v>-</v>
      </c>
      <c r="V827" s="1" t="str">
        <f>IF(COUNTIF('Dinçer Araçları - 100 Fiorino'!$A$2:$A$101,Table1[[#This Row],[Plaka]])&gt;0,"Dinçer 100","-")</f>
        <v>-</v>
      </c>
      <c r="W827" s="5" t="str">
        <f>IF(COUNTIF(Table3[PLAKA],Table1[[#This Row],[Plaka]])&gt;0,"Dinçer Motosiklet","-")</f>
        <v>-</v>
      </c>
    </row>
    <row r="828" spans="1:23" x14ac:dyDescent="0.2">
      <c r="A828" s="21" t="s">
        <v>6167</v>
      </c>
      <c r="B828" s="26" t="s">
        <v>6151</v>
      </c>
      <c r="C828" s="26" t="s">
        <v>6102</v>
      </c>
      <c r="D828" s="26" t="s">
        <v>23</v>
      </c>
      <c r="E828" s="10">
        <v>43718</v>
      </c>
      <c r="F828" s="10">
        <v>43782</v>
      </c>
      <c r="G828" s="26" t="s">
        <v>6102</v>
      </c>
      <c r="H828" s="26" t="s">
        <v>24</v>
      </c>
      <c r="I828" s="26" t="s">
        <v>25</v>
      </c>
      <c r="J828" s="26" t="s">
        <v>26</v>
      </c>
      <c r="K828" s="26">
        <v>2019</v>
      </c>
      <c r="L828" s="26" t="s">
        <v>27</v>
      </c>
      <c r="M828" s="26" t="s">
        <v>28</v>
      </c>
      <c r="N828" s="26" t="s">
        <v>29</v>
      </c>
      <c r="O828" s="26" t="s">
        <v>6168</v>
      </c>
      <c r="P828" s="26" t="s">
        <v>6169</v>
      </c>
      <c r="Q828" s="29">
        <v>44755</v>
      </c>
      <c r="R828" s="26" t="s">
        <v>213</v>
      </c>
      <c r="S828" s="1">
        <v>685216</v>
      </c>
      <c r="T828" s="1" t="s">
        <v>6170</v>
      </c>
      <c r="U828" s="1" t="str">
        <f>IF(COUNTIF('Dinçer Araçları - 40 Fiorino'!$A$2:$A$41,Table1[[#This Row],[Plaka]])&gt;0,"Dinçer 40","-")</f>
        <v>-</v>
      </c>
      <c r="V828" s="1" t="str">
        <f>IF(COUNTIF('Dinçer Araçları - 100 Fiorino'!$A$2:$A$101,Table1[[#This Row],[Plaka]])&gt;0,"Dinçer 100","-")</f>
        <v>-</v>
      </c>
      <c r="W828" s="5" t="str">
        <f>IF(COUNTIF(Table3[PLAKA],Table1[[#This Row],[Plaka]])&gt;0,"Dinçer Motosiklet","-")</f>
        <v>-</v>
      </c>
    </row>
    <row r="829" spans="1:23" x14ac:dyDescent="0.2">
      <c r="A829" s="21" t="s">
        <v>3252</v>
      </c>
      <c r="B829" s="26" t="s">
        <v>3219</v>
      </c>
      <c r="C829" s="26" t="s">
        <v>3220</v>
      </c>
      <c r="D829" s="26" t="s">
        <v>23</v>
      </c>
      <c r="E829" s="10">
        <v>43718</v>
      </c>
      <c r="F829" s="10">
        <v>43826</v>
      </c>
      <c r="G829" s="26" t="s">
        <v>3220</v>
      </c>
      <c r="H829" s="26" t="s">
        <v>24</v>
      </c>
      <c r="I829" s="26" t="s">
        <v>25</v>
      </c>
      <c r="J829" s="26" t="s">
        <v>26</v>
      </c>
      <c r="K829" s="26">
        <v>2019</v>
      </c>
      <c r="L829" s="26" t="s">
        <v>27</v>
      </c>
      <c r="M829" s="26" t="s">
        <v>28</v>
      </c>
      <c r="N829" s="26" t="s">
        <v>29</v>
      </c>
      <c r="O829" s="26" t="s">
        <v>3253</v>
      </c>
      <c r="P829" s="26" t="s">
        <v>3254</v>
      </c>
      <c r="Q829" s="29">
        <v>44755</v>
      </c>
      <c r="R829" s="26" t="s">
        <v>32</v>
      </c>
      <c r="S829" s="1">
        <v>990447</v>
      </c>
      <c r="T829" s="1" t="s">
        <v>3255</v>
      </c>
      <c r="U829" s="1" t="str">
        <f>IF(COUNTIF('Dinçer Araçları - 40 Fiorino'!$A$2:$A$41,Table1[[#This Row],[Plaka]])&gt;0,"Dinçer 40","-")</f>
        <v>-</v>
      </c>
      <c r="V829" s="1" t="str">
        <f>IF(COUNTIF('Dinçer Araçları - 100 Fiorino'!$A$2:$A$101,Table1[[#This Row],[Plaka]])&gt;0,"Dinçer 100","-")</f>
        <v>-</v>
      </c>
      <c r="W829" s="5" t="str">
        <f>IF(COUNTIF(Table3[PLAKA],Table1[[#This Row],[Plaka]])&gt;0,"Dinçer Motosiklet","-")</f>
        <v>-</v>
      </c>
    </row>
    <row r="830" spans="1:23" x14ac:dyDescent="0.2">
      <c r="A830" s="21" t="s">
        <v>5773</v>
      </c>
      <c r="B830" s="26" t="s">
        <v>5739</v>
      </c>
      <c r="C830" s="26" t="s">
        <v>5740</v>
      </c>
      <c r="D830" s="26" t="s">
        <v>23</v>
      </c>
      <c r="E830" s="10">
        <v>43721</v>
      </c>
      <c r="F830" s="10">
        <v>43826</v>
      </c>
      <c r="G830" s="26" t="s">
        <v>5740</v>
      </c>
      <c r="H830" s="26" t="s">
        <v>24</v>
      </c>
      <c r="I830" s="26" t="s">
        <v>25</v>
      </c>
      <c r="J830" s="26" t="s">
        <v>26</v>
      </c>
      <c r="K830" s="26">
        <v>2019</v>
      </c>
      <c r="L830" s="26" t="s">
        <v>27</v>
      </c>
      <c r="M830" s="26" t="s">
        <v>28</v>
      </c>
      <c r="N830" s="26" t="s">
        <v>29</v>
      </c>
      <c r="O830" s="26" t="s">
        <v>5774</v>
      </c>
      <c r="P830" s="26" t="s">
        <v>5775</v>
      </c>
      <c r="Q830" s="29">
        <v>44755</v>
      </c>
      <c r="R830" s="26" t="s">
        <v>32</v>
      </c>
      <c r="S830" s="1">
        <v>990389</v>
      </c>
      <c r="T830" s="1" t="s">
        <v>8097</v>
      </c>
      <c r="U830" s="1" t="str">
        <f>IF(COUNTIF('Dinçer Araçları - 40 Fiorino'!$A$2:$A$41,Table1[[#This Row],[Plaka]])&gt;0,"Dinçer 40","-")</f>
        <v>-</v>
      </c>
      <c r="V830" s="1" t="str">
        <f>IF(COUNTIF('Dinçer Araçları - 100 Fiorino'!$A$2:$A$101,Table1[[#This Row],[Plaka]])&gt;0,"Dinçer 100","-")</f>
        <v>-</v>
      </c>
      <c r="W830" s="5" t="str">
        <f>IF(COUNTIF(Table3[PLAKA],Table1[[#This Row],[Plaka]])&gt;0,"Dinçer Motosiklet","-")</f>
        <v>-</v>
      </c>
    </row>
    <row r="831" spans="1:23" x14ac:dyDescent="0.2">
      <c r="A831" s="21" t="s">
        <v>230</v>
      </c>
      <c r="B831" s="26" t="s">
        <v>216</v>
      </c>
      <c r="C831" s="26" t="s">
        <v>217</v>
      </c>
      <c r="D831" s="26" t="s">
        <v>23</v>
      </c>
      <c r="E831" s="10">
        <v>43718</v>
      </c>
      <c r="F831" s="10">
        <v>43718</v>
      </c>
      <c r="G831" s="26" t="s">
        <v>40</v>
      </c>
      <c r="H831" s="26" t="s">
        <v>24</v>
      </c>
      <c r="I831" s="26" t="s">
        <v>25</v>
      </c>
      <c r="J831" s="26" t="s">
        <v>26</v>
      </c>
      <c r="K831" s="26">
        <v>2019</v>
      </c>
      <c r="L831" s="26" t="s">
        <v>27</v>
      </c>
      <c r="M831" s="26" t="s">
        <v>28</v>
      </c>
      <c r="N831" s="26" t="s">
        <v>29</v>
      </c>
      <c r="O831" s="26" t="s">
        <v>231</v>
      </c>
      <c r="P831" s="26" t="s">
        <v>232</v>
      </c>
      <c r="Q831" s="29">
        <v>44755</v>
      </c>
      <c r="R831" s="26" t="s">
        <v>134</v>
      </c>
      <c r="S831" s="1">
        <v>550660</v>
      </c>
      <c r="T831" s="1" t="s">
        <v>233</v>
      </c>
      <c r="U831" s="1" t="str">
        <f>IF(COUNTIF('Dinçer Araçları - 40 Fiorino'!$A$2:$A$41,Table1[[#This Row],[Plaka]])&gt;0,"Dinçer 40","-")</f>
        <v>-</v>
      </c>
      <c r="V831" s="1" t="str">
        <f>IF(COUNTIF('Dinçer Araçları - 100 Fiorino'!$A$2:$A$101,Table1[[#This Row],[Plaka]])&gt;0,"Dinçer 100","-")</f>
        <v>-</v>
      </c>
      <c r="W831" s="5" t="str">
        <f>IF(COUNTIF(Table3[PLAKA],Table1[[#This Row],[Plaka]])&gt;0,"Dinçer Motosiklet","-")</f>
        <v>-</v>
      </c>
    </row>
    <row r="832" spans="1:23" x14ac:dyDescent="0.2">
      <c r="A832" s="21" t="s">
        <v>6130</v>
      </c>
      <c r="B832" s="26" t="s">
        <v>6101</v>
      </c>
      <c r="C832" s="26" t="s">
        <v>6102</v>
      </c>
      <c r="D832" s="26" t="s">
        <v>23</v>
      </c>
      <c r="E832" s="10">
        <v>43721</v>
      </c>
      <c r="F832" s="10">
        <v>43782</v>
      </c>
      <c r="G832" s="26" t="s">
        <v>6102</v>
      </c>
      <c r="H832" s="26" t="s">
        <v>24</v>
      </c>
      <c r="I832" s="26" t="s">
        <v>25</v>
      </c>
      <c r="J832" s="26" t="s">
        <v>26</v>
      </c>
      <c r="K832" s="26">
        <v>2019</v>
      </c>
      <c r="L832" s="26" t="s">
        <v>27</v>
      </c>
      <c r="M832" s="26" t="s">
        <v>28</v>
      </c>
      <c r="N832" s="26" t="s">
        <v>29</v>
      </c>
      <c r="O832" s="26" t="s">
        <v>6131</v>
      </c>
      <c r="P832" s="26" t="s">
        <v>6132</v>
      </c>
      <c r="Q832" s="29">
        <v>44755</v>
      </c>
      <c r="R832" s="26" t="s">
        <v>213</v>
      </c>
      <c r="S832" s="1">
        <v>685214</v>
      </c>
      <c r="T832" s="1" t="s">
        <v>6133</v>
      </c>
      <c r="U832" s="1" t="str">
        <f>IF(COUNTIF('Dinçer Araçları - 40 Fiorino'!$A$2:$A$41,Table1[[#This Row],[Plaka]])&gt;0,"Dinçer 40","-")</f>
        <v>-</v>
      </c>
      <c r="V832" s="1" t="str">
        <f>IF(COUNTIF('Dinçer Araçları - 100 Fiorino'!$A$2:$A$101,Table1[[#This Row],[Plaka]])&gt;0,"Dinçer 100","-")</f>
        <v>-</v>
      </c>
      <c r="W832" s="5" t="str">
        <f>IF(COUNTIF(Table3[PLAKA],Table1[[#This Row],[Plaka]])&gt;0,"Dinçer Motosiklet","-")</f>
        <v>-</v>
      </c>
    </row>
    <row r="833" spans="1:23" x14ac:dyDescent="0.2">
      <c r="A833" s="21" t="s">
        <v>5500</v>
      </c>
      <c r="B833" s="26" t="s">
        <v>5475</v>
      </c>
      <c r="C833" s="26" t="s">
        <v>5476</v>
      </c>
      <c r="D833" s="26" t="s">
        <v>23</v>
      </c>
      <c r="E833" s="10">
        <v>43718</v>
      </c>
      <c r="F833" s="10">
        <v>43826</v>
      </c>
      <c r="G833" s="26" t="s">
        <v>5476</v>
      </c>
      <c r="H833" s="26" t="s">
        <v>24</v>
      </c>
      <c r="I833" s="26" t="s">
        <v>25</v>
      </c>
      <c r="J833" s="26" t="s">
        <v>26</v>
      </c>
      <c r="K833" s="26">
        <v>2019</v>
      </c>
      <c r="L833" s="26" t="s">
        <v>27</v>
      </c>
      <c r="M833" s="26" t="s">
        <v>28</v>
      </c>
      <c r="N833" s="26" t="s">
        <v>29</v>
      </c>
      <c r="O833" s="26" t="s">
        <v>5501</v>
      </c>
      <c r="P833" s="26" t="s">
        <v>5502</v>
      </c>
      <c r="Q833" s="29">
        <v>44755</v>
      </c>
      <c r="R833" s="26" t="s">
        <v>32</v>
      </c>
      <c r="S833" s="1">
        <v>990426</v>
      </c>
      <c r="T833" s="1" t="s">
        <v>5503</v>
      </c>
      <c r="U833" s="1" t="str">
        <f>IF(COUNTIF('Dinçer Araçları - 40 Fiorino'!$A$2:$A$41,Table1[[#This Row],[Plaka]])&gt;0,"Dinçer 40","-")</f>
        <v>-</v>
      </c>
      <c r="V833" s="1" t="str">
        <f>IF(COUNTIF('Dinçer Araçları - 100 Fiorino'!$A$2:$A$101,Table1[[#This Row],[Plaka]])&gt;0,"Dinçer 100","-")</f>
        <v>-</v>
      </c>
      <c r="W833" s="5" t="str">
        <f>IF(COUNTIF(Table3[PLAKA],Table1[[#This Row],[Plaka]])&gt;0,"Dinçer Motosiklet","-")</f>
        <v>-</v>
      </c>
    </row>
    <row r="834" spans="1:23" x14ac:dyDescent="0.2">
      <c r="A834" s="21" t="s">
        <v>3708</v>
      </c>
      <c r="B834" s="26" t="s">
        <v>3695</v>
      </c>
      <c r="C834" s="26" t="s">
        <v>3696</v>
      </c>
      <c r="D834" s="26" t="s">
        <v>23</v>
      </c>
      <c r="E834" s="10">
        <v>43718</v>
      </c>
      <c r="F834" s="10">
        <v>43857</v>
      </c>
      <c r="G834" s="26" t="s">
        <v>3696</v>
      </c>
      <c r="H834" s="26" t="s">
        <v>24</v>
      </c>
      <c r="I834" s="26" t="s">
        <v>25</v>
      </c>
      <c r="J834" s="26" t="s">
        <v>26</v>
      </c>
      <c r="K834" s="26">
        <v>2019</v>
      </c>
      <c r="L834" s="26" t="s">
        <v>27</v>
      </c>
      <c r="M834" s="26" t="s">
        <v>28</v>
      </c>
      <c r="N834" s="26" t="s">
        <v>29</v>
      </c>
      <c r="O834" s="26" t="s">
        <v>3709</v>
      </c>
      <c r="P834" s="26" t="s">
        <v>3710</v>
      </c>
      <c r="Q834" s="29">
        <v>44755</v>
      </c>
      <c r="R834" s="26" t="s">
        <v>67</v>
      </c>
      <c r="S834" s="1">
        <v>551559</v>
      </c>
      <c r="T834" s="1" t="s">
        <v>3711</v>
      </c>
      <c r="U834" s="1" t="str">
        <f>IF(COUNTIF('Dinçer Araçları - 40 Fiorino'!$A$2:$A$41,Table1[[#This Row],[Plaka]])&gt;0,"Dinçer 40","-")</f>
        <v>-</v>
      </c>
      <c r="V834" s="1" t="str">
        <f>IF(COUNTIF('Dinçer Araçları - 100 Fiorino'!$A$2:$A$101,Table1[[#This Row],[Plaka]])&gt;0,"Dinçer 100","-")</f>
        <v>-</v>
      </c>
      <c r="W834" s="5" t="str">
        <f>IF(COUNTIF(Table3[PLAKA],Table1[[#This Row],[Plaka]])&gt;0,"Dinçer Motosiklet","-")</f>
        <v>-</v>
      </c>
    </row>
    <row r="835" spans="1:23" x14ac:dyDescent="0.2">
      <c r="A835" s="21" t="s">
        <v>1791</v>
      </c>
      <c r="B835" s="26" t="s">
        <v>1779</v>
      </c>
      <c r="C835" s="26" t="s">
        <v>40</v>
      </c>
      <c r="D835" s="26" t="s">
        <v>23</v>
      </c>
      <c r="E835" s="10">
        <v>43718</v>
      </c>
      <c r="F835" s="10">
        <v>43718</v>
      </c>
      <c r="G835" s="26" t="s">
        <v>40</v>
      </c>
      <c r="H835" s="26" t="s">
        <v>24</v>
      </c>
      <c r="I835" s="26" t="s">
        <v>25</v>
      </c>
      <c r="J835" s="26" t="s">
        <v>26</v>
      </c>
      <c r="K835" s="26">
        <v>2019</v>
      </c>
      <c r="L835" s="26" t="s">
        <v>27</v>
      </c>
      <c r="M835" s="26" t="s">
        <v>28</v>
      </c>
      <c r="N835" s="26" t="s">
        <v>29</v>
      </c>
      <c r="O835" s="26" t="s">
        <v>1792</v>
      </c>
      <c r="P835" s="26" t="s">
        <v>1793</v>
      </c>
      <c r="Q835" s="29">
        <v>44755</v>
      </c>
      <c r="R835" s="26" t="s">
        <v>134</v>
      </c>
      <c r="S835" s="1">
        <v>550653</v>
      </c>
      <c r="T835" s="1" t="s">
        <v>1794</v>
      </c>
      <c r="U835" s="1" t="str">
        <f>IF(COUNTIF('Dinçer Araçları - 40 Fiorino'!$A$2:$A$41,Table1[[#This Row],[Plaka]])&gt;0,"Dinçer 40","-")</f>
        <v>-</v>
      </c>
      <c r="V835" s="1" t="str">
        <f>IF(COUNTIF('Dinçer Araçları - 100 Fiorino'!$A$2:$A$101,Table1[[#This Row],[Plaka]])&gt;0,"Dinçer 100","-")</f>
        <v>-</v>
      </c>
      <c r="W835" s="5" t="str">
        <f>IF(COUNTIF(Table3[PLAKA],Table1[[#This Row],[Plaka]])&gt;0,"Dinçer Motosiklet","-")</f>
        <v>-</v>
      </c>
    </row>
    <row r="836" spans="1:23" x14ac:dyDescent="0.2">
      <c r="A836" s="21" t="s">
        <v>1795</v>
      </c>
      <c r="B836" s="26" t="s">
        <v>1779</v>
      </c>
      <c r="C836" s="26" t="s">
        <v>40</v>
      </c>
      <c r="D836" s="26" t="s">
        <v>23</v>
      </c>
      <c r="E836" s="10">
        <v>43718</v>
      </c>
      <c r="F836" s="10">
        <v>43718</v>
      </c>
      <c r="G836" s="26" t="s">
        <v>40</v>
      </c>
      <c r="H836" s="26" t="s">
        <v>24</v>
      </c>
      <c r="I836" s="26" t="s">
        <v>25</v>
      </c>
      <c r="J836" s="26" t="s">
        <v>26</v>
      </c>
      <c r="K836" s="26">
        <v>2019</v>
      </c>
      <c r="L836" s="26" t="s">
        <v>27</v>
      </c>
      <c r="M836" s="26" t="s">
        <v>28</v>
      </c>
      <c r="N836" s="26" t="s">
        <v>29</v>
      </c>
      <c r="O836" s="26" t="s">
        <v>1796</v>
      </c>
      <c r="P836" s="26" t="s">
        <v>1797</v>
      </c>
      <c r="Q836" s="29">
        <v>44755</v>
      </c>
      <c r="R836" s="26" t="s">
        <v>134</v>
      </c>
      <c r="S836" s="1">
        <v>550651</v>
      </c>
      <c r="T836" s="1" t="s">
        <v>1798</v>
      </c>
      <c r="U836" s="1" t="str">
        <f>IF(COUNTIF('Dinçer Araçları - 40 Fiorino'!$A$2:$A$41,Table1[[#This Row],[Plaka]])&gt;0,"Dinçer 40","-")</f>
        <v>-</v>
      </c>
      <c r="V836" s="1" t="str">
        <f>IF(COUNTIF('Dinçer Araçları - 100 Fiorino'!$A$2:$A$101,Table1[[#This Row],[Plaka]])&gt;0,"Dinçer 100","-")</f>
        <v>-</v>
      </c>
      <c r="W836" s="5" t="str">
        <f>IF(COUNTIF(Table3[PLAKA],Table1[[#This Row],[Plaka]])&gt;0,"Dinçer Motosiklet","-")</f>
        <v>-</v>
      </c>
    </row>
    <row r="837" spans="1:23" x14ac:dyDescent="0.2">
      <c r="A837" s="21" t="s">
        <v>6596</v>
      </c>
      <c r="B837" s="26" t="s">
        <v>6592</v>
      </c>
      <c r="C837" s="26" t="s">
        <v>6597</v>
      </c>
      <c r="D837" s="26" t="s">
        <v>23</v>
      </c>
      <c r="E837" s="10">
        <v>43718</v>
      </c>
      <c r="F837" s="10">
        <v>43827</v>
      </c>
      <c r="G837" s="26" t="s">
        <v>6597</v>
      </c>
      <c r="H837" s="26" t="s">
        <v>24</v>
      </c>
      <c r="I837" s="26" t="s">
        <v>25</v>
      </c>
      <c r="J837" s="26" t="s">
        <v>26</v>
      </c>
      <c r="K837" s="26">
        <v>2019</v>
      </c>
      <c r="L837" s="26" t="s">
        <v>27</v>
      </c>
      <c r="M837" s="26" t="s">
        <v>28</v>
      </c>
      <c r="N837" s="26" t="s">
        <v>29</v>
      </c>
      <c r="O837" s="26" t="s">
        <v>6598</v>
      </c>
      <c r="P837" s="26" t="s">
        <v>6599</v>
      </c>
      <c r="Q837" s="29">
        <v>44755</v>
      </c>
      <c r="R837" s="26" t="s">
        <v>213</v>
      </c>
      <c r="S837" s="1">
        <v>688070</v>
      </c>
      <c r="T837" s="1" t="s">
        <v>6600</v>
      </c>
      <c r="U837" s="1" t="str">
        <f>IF(COUNTIF('Dinçer Araçları - 40 Fiorino'!$A$2:$A$41,Table1[[#This Row],[Plaka]])&gt;0,"Dinçer 40","-")</f>
        <v>-</v>
      </c>
      <c r="V837" s="1" t="str">
        <f>IF(COUNTIF('Dinçer Araçları - 100 Fiorino'!$A$2:$A$101,Table1[[#This Row],[Plaka]])&gt;0,"Dinçer 100","-")</f>
        <v>-</v>
      </c>
      <c r="W837" s="5" t="str">
        <f>IF(COUNTIF(Table3[PLAKA],Table1[[#This Row],[Plaka]])&gt;0,"Dinçer Motosiklet","-")</f>
        <v>-</v>
      </c>
    </row>
    <row r="838" spans="1:23" x14ac:dyDescent="0.2">
      <c r="A838" s="21" t="s">
        <v>510</v>
      </c>
      <c r="B838" s="26" t="s">
        <v>460</v>
      </c>
      <c r="C838" s="26" t="s">
        <v>461</v>
      </c>
      <c r="D838" s="26" t="s">
        <v>23</v>
      </c>
      <c r="E838" s="10">
        <v>43718</v>
      </c>
      <c r="F838" s="10">
        <v>43718</v>
      </c>
      <c r="G838" s="26" t="s">
        <v>40</v>
      </c>
      <c r="H838" s="26" t="s">
        <v>24</v>
      </c>
      <c r="I838" s="26" t="s">
        <v>25</v>
      </c>
      <c r="J838" s="26" t="s">
        <v>26</v>
      </c>
      <c r="K838" s="26">
        <v>2019</v>
      </c>
      <c r="L838" s="26" t="s">
        <v>27</v>
      </c>
      <c r="M838" s="26" t="s">
        <v>28</v>
      </c>
      <c r="N838" s="26" t="s">
        <v>29</v>
      </c>
      <c r="O838" s="26" t="s">
        <v>511</v>
      </c>
      <c r="P838" s="26" t="s">
        <v>512</v>
      </c>
      <c r="Q838" s="29">
        <v>44755</v>
      </c>
      <c r="R838" s="26" t="s">
        <v>134</v>
      </c>
      <c r="S838" s="1">
        <v>550650</v>
      </c>
      <c r="T838" s="1" t="s">
        <v>513</v>
      </c>
      <c r="U838" s="1" t="str">
        <f>IF(COUNTIF('Dinçer Araçları - 40 Fiorino'!$A$2:$A$41,Table1[[#This Row],[Plaka]])&gt;0,"Dinçer 40","-")</f>
        <v>-</v>
      </c>
      <c r="V838" s="1" t="str">
        <f>IF(COUNTIF('Dinçer Araçları - 100 Fiorino'!$A$2:$A$101,Table1[[#This Row],[Plaka]])&gt;0,"Dinçer 100","-")</f>
        <v>-</v>
      </c>
      <c r="W838" s="5" t="str">
        <f>IF(COUNTIF(Table3[PLAKA],Table1[[#This Row],[Plaka]])&gt;0,"Dinçer Motosiklet","-")</f>
        <v>-</v>
      </c>
    </row>
    <row r="839" spans="1:23" x14ac:dyDescent="0.2">
      <c r="A839" s="21" t="s">
        <v>6171</v>
      </c>
      <c r="B839" s="26" t="s">
        <v>6151</v>
      </c>
      <c r="C839" s="26" t="s">
        <v>6102</v>
      </c>
      <c r="D839" s="26" t="s">
        <v>23</v>
      </c>
      <c r="E839" s="10">
        <v>43718</v>
      </c>
      <c r="F839" s="10">
        <v>43763</v>
      </c>
      <c r="G839" s="26" t="s">
        <v>6102</v>
      </c>
      <c r="H839" s="26" t="s">
        <v>24</v>
      </c>
      <c r="I839" s="26" t="s">
        <v>25</v>
      </c>
      <c r="J839" s="26" t="s">
        <v>26</v>
      </c>
      <c r="K839" s="26">
        <v>2019</v>
      </c>
      <c r="L839" s="26" t="s">
        <v>27</v>
      </c>
      <c r="M839" s="26" t="s">
        <v>28</v>
      </c>
      <c r="N839" s="26" t="s">
        <v>29</v>
      </c>
      <c r="O839" s="26" t="s">
        <v>6172</v>
      </c>
      <c r="P839" s="26" t="s">
        <v>6173</v>
      </c>
      <c r="Q839" s="29">
        <v>44755</v>
      </c>
      <c r="R839" s="26" t="s">
        <v>213</v>
      </c>
      <c r="S839" s="1">
        <v>684266</v>
      </c>
      <c r="T839" s="1" t="s">
        <v>6174</v>
      </c>
      <c r="U839" s="1" t="str">
        <f>IF(COUNTIF('Dinçer Araçları - 40 Fiorino'!$A$2:$A$41,Table1[[#This Row],[Plaka]])&gt;0,"Dinçer 40","-")</f>
        <v>-</v>
      </c>
      <c r="V839" s="1" t="str">
        <f>IF(COUNTIF('Dinçer Araçları - 100 Fiorino'!$A$2:$A$101,Table1[[#This Row],[Plaka]])&gt;0,"Dinçer 100","-")</f>
        <v>-</v>
      </c>
      <c r="W839" s="5" t="str">
        <f>IF(COUNTIF(Table3[PLAKA],Table1[[#This Row],[Plaka]])&gt;0,"Dinçer Motosiklet","-")</f>
        <v>-</v>
      </c>
    </row>
    <row r="840" spans="1:23" x14ac:dyDescent="0.2">
      <c r="A840" s="21" t="s">
        <v>234</v>
      </c>
      <c r="B840" s="26" t="s">
        <v>216</v>
      </c>
      <c r="C840" s="26" t="s">
        <v>217</v>
      </c>
      <c r="D840" s="26" t="s">
        <v>23</v>
      </c>
      <c r="E840" s="10">
        <v>43718</v>
      </c>
      <c r="F840" s="10">
        <v>43718</v>
      </c>
      <c r="G840" s="26" t="s">
        <v>40</v>
      </c>
      <c r="H840" s="26" t="s">
        <v>24</v>
      </c>
      <c r="I840" s="26" t="s">
        <v>25</v>
      </c>
      <c r="J840" s="26" t="s">
        <v>26</v>
      </c>
      <c r="K840" s="26">
        <v>2019</v>
      </c>
      <c r="L840" s="26" t="s">
        <v>27</v>
      </c>
      <c r="M840" s="26" t="s">
        <v>28</v>
      </c>
      <c r="N840" s="26" t="s">
        <v>29</v>
      </c>
      <c r="O840" s="26" t="s">
        <v>235</v>
      </c>
      <c r="P840" s="26" t="s">
        <v>236</v>
      </c>
      <c r="Q840" s="29">
        <v>44755</v>
      </c>
      <c r="R840" s="26" t="s">
        <v>134</v>
      </c>
      <c r="S840" s="1">
        <v>550657</v>
      </c>
      <c r="T840" s="1" t="s">
        <v>237</v>
      </c>
      <c r="U840" s="1" t="str">
        <f>IF(COUNTIF('Dinçer Araçları - 40 Fiorino'!$A$2:$A$41,Table1[[#This Row],[Plaka]])&gt;0,"Dinçer 40","-")</f>
        <v>-</v>
      </c>
      <c r="V840" s="1" t="str">
        <f>IF(COUNTIF('Dinçer Araçları - 100 Fiorino'!$A$2:$A$101,Table1[[#This Row],[Plaka]])&gt;0,"Dinçer 100","-")</f>
        <v>-</v>
      </c>
      <c r="W840" s="5" t="str">
        <f>IF(COUNTIF(Table3[PLAKA],Table1[[#This Row],[Plaka]])&gt;0,"Dinçer Motosiklet","-")</f>
        <v>-</v>
      </c>
    </row>
    <row r="841" spans="1:23" x14ac:dyDescent="0.2">
      <c r="A841" s="21" t="s">
        <v>5770</v>
      </c>
      <c r="B841" s="26" t="s">
        <v>5739</v>
      </c>
      <c r="C841" s="26" t="s">
        <v>5740</v>
      </c>
      <c r="D841" s="26" t="s">
        <v>23</v>
      </c>
      <c r="E841" s="10">
        <v>43718</v>
      </c>
      <c r="F841" s="10">
        <v>43826</v>
      </c>
      <c r="G841" s="26" t="s">
        <v>5740</v>
      </c>
      <c r="H841" s="26" t="s">
        <v>24</v>
      </c>
      <c r="I841" s="26" t="s">
        <v>25</v>
      </c>
      <c r="J841" s="26" t="s">
        <v>26</v>
      </c>
      <c r="K841" s="26">
        <v>2019</v>
      </c>
      <c r="L841" s="26" t="s">
        <v>27</v>
      </c>
      <c r="M841" s="26" t="s">
        <v>28</v>
      </c>
      <c r="N841" s="26" t="s">
        <v>29</v>
      </c>
      <c r="O841" s="26" t="s">
        <v>5771</v>
      </c>
      <c r="P841" s="26" t="s">
        <v>5772</v>
      </c>
      <c r="Q841" s="29">
        <v>44755</v>
      </c>
      <c r="R841" s="26" t="s">
        <v>32</v>
      </c>
      <c r="S841" s="1">
        <v>990391</v>
      </c>
      <c r="T841" s="1" t="s">
        <v>8098</v>
      </c>
      <c r="U841" s="1" t="str">
        <f>IF(COUNTIF('Dinçer Araçları - 40 Fiorino'!$A$2:$A$41,Table1[[#This Row],[Plaka]])&gt;0,"Dinçer 40","-")</f>
        <v>-</v>
      </c>
      <c r="V841" s="1" t="str">
        <f>IF(COUNTIF('Dinçer Araçları - 100 Fiorino'!$A$2:$A$101,Table1[[#This Row],[Plaka]])&gt;0,"Dinçer 100","-")</f>
        <v>-</v>
      </c>
      <c r="W841" s="5" t="str">
        <f>IF(COUNTIF(Table3[PLAKA],Table1[[#This Row],[Plaka]])&gt;0,"Dinçer Motosiklet","-")</f>
        <v>-</v>
      </c>
    </row>
    <row r="842" spans="1:23" x14ac:dyDescent="0.2">
      <c r="A842" s="21" t="s">
        <v>1528</v>
      </c>
      <c r="B842" s="26" t="s">
        <v>1489</v>
      </c>
      <c r="C842" s="26" t="s">
        <v>1490</v>
      </c>
      <c r="D842" s="26" t="s">
        <v>23</v>
      </c>
      <c r="E842" s="10">
        <v>43718</v>
      </c>
      <c r="F842" s="10">
        <v>43826</v>
      </c>
      <c r="G842" s="26" t="s">
        <v>1490</v>
      </c>
      <c r="H842" s="26" t="s">
        <v>24</v>
      </c>
      <c r="I842" s="26" t="s">
        <v>25</v>
      </c>
      <c r="J842" s="26" t="s">
        <v>26</v>
      </c>
      <c r="K842" s="26">
        <v>2019</v>
      </c>
      <c r="L842" s="26" t="s">
        <v>27</v>
      </c>
      <c r="M842" s="26" t="s">
        <v>28</v>
      </c>
      <c r="N842" s="26" t="s">
        <v>29</v>
      </c>
      <c r="O842" s="26" t="s">
        <v>1529</v>
      </c>
      <c r="P842" s="26" t="s">
        <v>1530</v>
      </c>
      <c r="Q842" s="29">
        <v>44809</v>
      </c>
      <c r="R842" s="26" t="s">
        <v>32</v>
      </c>
      <c r="S842" s="1">
        <v>990439</v>
      </c>
      <c r="T842" s="1" t="s">
        <v>1531</v>
      </c>
      <c r="U842" s="1" t="str">
        <f>IF(COUNTIF('Dinçer Araçları - 40 Fiorino'!$A$2:$A$41,Table1[[#This Row],[Plaka]])&gt;0,"Dinçer 40","-")</f>
        <v>-</v>
      </c>
      <c r="V842" s="1" t="str">
        <f>IF(COUNTIF('Dinçer Araçları - 100 Fiorino'!$A$2:$A$101,Table1[[#This Row],[Plaka]])&gt;0,"Dinçer 100","-")</f>
        <v>-</v>
      </c>
      <c r="W842" s="5" t="str">
        <f>IF(COUNTIF(Table3[PLAKA],Table1[[#This Row],[Plaka]])&gt;0,"Dinçer Motosiklet","-")</f>
        <v>-</v>
      </c>
    </row>
    <row r="843" spans="1:23" x14ac:dyDescent="0.2">
      <c r="A843" s="21" t="s">
        <v>2054</v>
      </c>
      <c r="B843" s="26" t="s">
        <v>2055</v>
      </c>
      <c r="C843" s="26" t="s">
        <v>40</v>
      </c>
      <c r="D843" s="26" t="s">
        <v>1960</v>
      </c>
      <c r="E843" s="10">
        <v>43718</v>
      </c>
      <c r="F843" s="10">
        <v>43718</v>
      </c>
      <c r="G843" s="26" t="s">
        <v>40</v>
      </c>
      <c r="H843" s="26" t="s">
        <v>24</v>
      </c>
      <c r="I843" s="26" t="s">
        <v>25</v>
      </c>
      <c r="J843" s="26" t="s">
        <v>26</v>
      </c>
      <c r="K843" s="26">
        <v>2019</v>
      </c>
      <c r="L843" s="26" t="s">
        <v>27</v>
      </c>
      <c r="M843" s="26" t="s">
        <v>28</v>
      </c>
      <c r="N843" s="26" t="s">
        <v>29</v>
      </c>
      <c r="O843" s="26" t="s">
        <v>2056</v>
      </c>
      <c r="P843" s="26" t="s">
        <v>2057</v>
      </c>
      <c r="Q843" s="29">
        <v>44755</v>
      </c>
      <c r="R843" s="26" t="s">
        <v>134</v>
      </c>
      <c r="S843" s="1">
        <v>550667</v>
      </c>
      <c r="T843" s="1" t="s">
        <v>2058</v>
      </c>
      <c r="U843" s="1" t="str">
        <f>IF(COUNTIF('Dinçer Araçları - 40 Fiorino'!$A$2:$A$41,Table1[[#This Row],[Plaka]])&gt;0,"Dinçer 40","-")</f>
        <v>-</v>
      </c>
      <c r="V843" s="1" t="str">
        <f>IF(COUNTIF('Dinçer Araçları - 100 Fiorino'!$A$2:$A$101,Table1[[#This Row],[Plaka]])&gt;0,"Dinçer 100","-")</f>
        <v>-</v>
      </c>
      <c r="W843" s="5" t="str">
        <f>IF(COUNTIF(Table3[PLAKA],Table1[[#This Row],[Plaka]])&gt;0,"Dinçer Motosiklet","-")</f>
        <v>-</v>
      </c>
    </row>
    <row r="844" spans="1:23" x14ac:dyDescent="0.2">
      <c r="A844" s="21" t="s">
        <v>6175</v>
      </c>
      <c r="B844" s="26" t="s">
        <v>6151</v>
      </c>
      <c r="C844" s="26" t="s">
        <v>6102</v>
      </c>
      <c r="D844" s="26" t="s">
        <v>23</v>
      </c>
      <c r="E844" s="10">
        <v>43718</v>
      </c>
      <c r="F844" s="10">
        <v>43782</v>
      </c>
      <c r="G844" s="26" t="s">
        <v>6102</v>
      </c>
      <c r="H844" s="26" t="s">
        <v>24</v>
      </c>
      <c r="I844" s="26" t="s">
        <v>25</v>
      </c>
      <c r="J844" s="26" t="s">
        <v>26</v>
      </c>
      <c r="K844" s="26">
        <v>2019</v>
      </c>
      <c r="L844" s="26" t="s">
        <v>27</v>
      </c>
      <c r="M844" s="26" t="s">
        <v>28</v>
      </c>
      <c r="N844" s="26" t="s">
        <v>29</v>
      </c>
      <c r="O844" s="26" t="s">
        <v>6176</v>
      </c>
      <c r="P844" s="26" t="s">
        <v>6177</v>
      </c>
      <c r="Q844" s="29">
        <v>44755</v>
      </c>
      <c r="R844" s="26" t="s">
        <v>213</v>
      </c>
      <c r="S844" s="1">
        <v>685218</v>
      </c>
      <c r="T844" s="1" t="s">
        <v>6178</v>
      </c>
      <c r="U844" s="1" t="str">
        <f>IF(COUNTIF('Dinçer Araçları - 40 Fiorino'!$A$2:$A$41,Table1[[#This Row],[Plaka]])&gt;0,"Dinçer 40","-")</f>
        <v>-</v>
      </c>
      <c r="V844" s="1" t="str">
        <f>IF(COUNTIF('Dinçer Araçları - 100 Fiorino'!$A$2:$A$101,Table1[[#This Row],[Plaka]])&gt;0,"Dinçer 100","-")</f>
        <v>-</v>
      </c>
      <c r="W844" s="5" t="str">
        <f>IF(COUNTIF(Table3[PLAKA],Table1[[#This Row],[Plaka]])&gt;0,"Dinçer Motosiklet","-")</f>
        <v>-</v>
      </c>
    </row>
    <row r="845" spans="1:23" x14ac:dyDescent="0.2">
      <c r="A845" s="21" t="s">
        <v>6179</v>
      </c>
      <c r="B845" s="26" t="s">
        <v>6151</v>
      </c>
      <c r="C845" s="26" t="s">
        <v>6102</v>
      </c>
      <c r="D845" s="26" t="s">
        <v>23</v>
      </c>
      <c r="E845" s="10">
        <v>43718</v>
      </c>
      <c r="F845" s="10">
        <v>43782</v>
      </c>
      <c r="G845" s="26" t="s">
        <v>6102</v>
      </c>
      <c r="H845" s="26" t="s">
        <v>24</v>
      </c>
      <c r="I845" s="26" t="s">
        <v>25</v>
      </c>
      <c r="J845" s="26" t="s">
        <v>26</v>
      </c>
      <c r="K845" s="26">
        <v>2019</v>
      </c>
      <c r="L845" s="26" t="s">
        <v>27</v>
      </c>
      <c r="M845" s="26" t="s">
        <v>28</v>
      </c>
      <c r="N845" s="26" t="s">
        <v>29</v>
      </c>
      <c r="O845" s="26" t="s">
        <v>6180</v>
      </c>
      <c r="P845" s="26" t="s">
        <v>6181</v>
      </c>
      <c r="Q845" s="29">
        <v>44755</v>
      </c>
      <c r="R845" s="26" t="s">
        <v>213</v>
      </c>
      <c r="S845" s="1">
        <v>685212</v>
      </c>
      <c r="T845" s="1" t="s">
        <v>6182</v>
      </c>
      <c r="U845" s="1" t="str">
        <f>IF(COUNTIF('Dinçer Araçları - 40 Fiorino'!$A$2:$A$41,Table1[[#This Row],[Plaka]])&gt;0,"Dinçer 40","-")</f>
        <v>-</v>
      </c>
      <c r="V845" s="1" t="str">
        <f>IF(COUNTIF('Dinçer Araçları - 100 Fiorino'!$A$2:$A$101,Table1[[#This Row],[Plaka]])&gt;0,"Dinçer 100","-")</f>
        <v>-</v>
      </c>
      <c r="W845" s="5" t="str">
        <f>IF(COUNTIF(Table3[PLAKA],Table1[[#This Row],[Plaka]])&gt;0,"Dinçer Motosiklet","-")</f>
        <v>-</v>
      </c>
    </row>
    <row r="846" spans="1:23" x14ac:dyDescent="0.2">
      <c r="A846" s="21" t="s">
        <v>6233</v>
      </c>
      <c r="B846" s="26" t="s">
        <v>6200</v>
      </c>
      <c r="C846" s="26" t="s">
        <v>6201</v>
      </c>
      <c r="D846" s="26" t="s">
        <v>23</v>
      </c>
      <c r="E846" s="10">
        <v>43718</v>
      </c>
      <c r="F846" s="10">
        <v>43826</v>
      </c>
      <c r="G846" s="26" t="s">
        <v>6201</v>
      </c>
      <c r="H846" s="26" t="s">
        <v>24</v>
      </c>
      <c r="I846" s="26" t="s">
        <v>25</v>
      </c>
      <c r="J846" s="26" t="s">
        <v>26</v>
      </c>
      <c r="K846" s="26">
        <v>2019</v>
      </c>
      <c r="L846" s="26" t="s">
        <v>27</v>
      </c>
      <c r="M846" s="26" t="s">
        <v>28</v>
      </c>
      <c r="N846" s="26" t="s">
        <v>29</v>
      </c>
      <c r="O846" s="26" t="s">
        <v>6234</v>
      </c>
      <c r="P846" s="26" t="s">
        <v>6235</v>
      </c>
      <c r="Q846" s="29">
        <v>44755</v>
      </c>
      <c r="R846" s="26" t="s">
        <v>134</v>
      </c>
      <c r="S846" s="1">
        <v>990251</v>
      </c>
      <c r="T846" s="1" t="s">
        <v>6236</v>
      </c>
      <c r="U846" s="1" t="str">
        <f>IF(COUNTIF('Dinçer Araçları - 40 Fiorino'!$A$2:$A$41,Table1[[#This Row],[Plaka]])&gt;0,"Dinçer 40","-")</f>
        <v>-</v>
      </c>
      <c r="V846" s="1" t="str">
        <f>IF(COUNTIF('Dinçer Araçları - 100 Fiorino'!$A$2:$A$101,Table1[[#This Row],[Plaka]])&gt;0,"Dinçer 100","-")</f>
        <v>-</v>
      </c>
      <c r="W846" s="5" t="str">
        <f>IF(COUNTIF(Table3[PLAKA],Table1[[#This Row],[Plaka]])&gt;0,"Dinçer Motosiklet","-")</f>
        <v>-</v>
      </c>
    </row>
    <row r="847" spans="1:23" x14ac:dyDescent="0.2">
      <c r="A847" s="21" t="s">
        <v>3326</v>
      </c>
      <c r="B847" s="26" t="s">
        <v>3285</v>
      </c>
      <c r="C847" s="26" t="s">
        <v>3286</v>
      </c>
      <c r="D847" s="26" t="s">
        <v>23</v>
      </c>
      <c r="E847" s="10">
        <v>43718</v>
      </c>
      <c r="F847" s="10">
        <v>43826</v>
      </c>
      <c r="G847" s="26" t="s">
        <v>3286</v>
      </c>
      <c r="H847" s="26" t="s">
        <v>24</v>
      </c>
      <c r="I847" s="26" t="s">
        <v>25</v>
      </c>
      <c r="J847" s="26" t="s">
        <v>26</v>
      </c>
      <c r="K847" s="26">
        <v>2019</v>
      </c>
      <c r="L847" s="26" t="s">
        <v>27</v>
      </c>
      <c r="M847" s="26" t="s">
        <v>28</v>
      </c>
      <c r="N847" s="26" t="s">
        <v>29</v>
      </c>
      <c r="O847" s="26" t="s">
        <v>3327</v>
      </c>
      <c r="P847" s="26" t="s">
        <v>3328</v>
      </c>
      <c r="Q847" s="29">
        <v>44755</v>
      </c>
      <c r="R847" s="26" t="s">
        <v>32</v>
      </c>
      <c r="S847" s="1">
        <v>990459</v>
      </c>
      <c r="T847" s="1" t="s">
        <v>3329</v>
      </c>
      <c r="U847" s="1" t="str">
        <f>IF(COUNTIF('Dinçer Araçları - 40 Fiorino'!$A$2:$A$41,Table1[[#This Row],[Plaka]])&gt;0,"Dinçer 40","-")</f>
        <v>-</v>
      </c>
      <c r="V847" s="1" t="str">
        <f>IF(COUNTIF('Dinçer Araçları - 100 Fiorino'!$A$2:$A$101,Table1[[#This Row],[Plaka]])&gt;0,"Dinçer 100","-")</f>
        <v>-</v>
      </c>
      <c r="W847" s="5" t="str">
        <f>IF(COUNTIF(Table3[PLAKA],Table1[[#This Row],[Plaka]])&gt;0,"Dinçer Motosiklet","-")</f>
        <v>-</v>
      </c>
    </row>
    <row r="848" spans="1:23" x14ac:dyDescent="0.2">
      <c r="A848" s="21" t="s">
        <v>1532</v>
      </c>
      <c r="B848" s="26" t="s">
        <v>1489</v>
      </c>
      <c r="C848" s="26" t="s">
        <v>1490</v>
      </c>
      <c r="D848" s="26" t="s">
        <v>23</v>
      </c>
      <c r="E848" s="10">
        <v>43718</v>
      </c>
      <c r="F848" s="10">
        <v>43826</v>
      </c>
      <c r="G848" s="26" t="s">
        <v>1490</v>
      </c>
      <c r="H848" s="26" t="s">
        <v>24</v>
      </c>
      <c r="I848" s="26" t="s">
        <v>25</v>
      </c>
      <c r="J848" s="26" t="s">
        <v>26</v>
      </c>
      <c r="K848" s="26">
        <v>2019</v>
      </c>
      <c r="L848" s="26" t="s">
        <v>27</v>
      </c>
      <c r="M848" s="26" t="s">
        <v>28</v>
      </c>
      <c r="N848" s="26" t="s">
        <v>29</v>
      </c>
      <c r="O848" s="26" t="s">
        <v>1533</v>
      </c>
      <c r="P848" s="26" t="s">
        <v>1534</v>
      </c>
      <c r="Q848" s="29">
        <v>44755</v>
      </c>
      <c r="R848" s="26" t="s">
        <v>32</v>
      </c>
      <c r="S848" s="1">
        <v>990442</v>
      </c>
      <c r="T848" s="1" t="s">
        <v>1535</v>
      </c>
      <c r="U848" s="1" t="str">
        <f>IF(COUNTIF('Dinçer Araçları - 40 Fiorino'!$A$2:$A$41,Table1[[#This Row],[Plaka]])&gt;0,"Dinçer 40","-")</f>
        <v>-</v>
      </c>
      <c r="V848" s="1" t="str">
        <f>IF(COUNTIF('Dinçer Araçları - 100 Fiorino'!$A$2:$A$101,Table1[[#This Row],[Plaka]])&gt;0,"Dinçer 100","-")</f>
        <v>-</v>
      </c>
      <c r="W848" s="5" t="str">
        <f>IF(COUNTIF(Table3[PLAKA],Table1[[#This Row],[Plaka]])&gt;0,"Dinçer Motosiklet","-")</f>
        <v>-</v>
      </c>
    </row>
    <row r="849" spans="1:23" x14ac:dyDescent="0.2">
      <c r="A849" s="21" t="s">
        <v>288</v>
      </c>
      <c r="B849" s="26" t="s">
        <v>263</v>
      </c>
      <c r="C849" s="26" t="s">
        <v>264</v>
      </c>
      <c r="D849" s="26" t="s">
        <v>23</v>
      </c>
      <c r="E849" s="10">
        <v>43718</v>
      </c>
      <c r="F849" s="10">
        <v>43826</v>
      </c>
      <c r="G849" s="26" t="s">
        <v>264</v>
      </c>
      <c r="H849" s="26" t="s">
        <v>24</v>
      </c>
      <c r="I849" s="26" t="s">
        <v>25</v>
      </c>
      <c r="J849" s="26" t="s">
        <v>26</v>
      </c>
      <c r="K849" s="26">
        <v>2019</v>
      </c>
      <c r="L849" s="26" t="s">
        <v>27</v>
      </c>
      <c r="M849" s="26" t="s">
        <v>28</v>
      </c>
      <c r="N849" s="26" t="s">
        <v>29</v>
      </c>
      <c r="O849" s="26" t="s">
        <v>289</v>
      </c>
      <c r="P849" s="26" t="s">
        <v>290</v>
      </c>
      <c r="Q849" s="29">
        <v>44755</v>
      </c>
      <c r="R849" s="26" t="s">
        <v>32</v>
      </c>
      <c r="S849" s="1">
        <v>990303</v>
      </c>
      <c r="T849" s="1" t="s">
        <v>291</v>
      </c>
      <c r="U849" s="1" t="str">
        <f>IF(COUNTIF('Dinçer Araçları - 40 Fiorino'!$A$2:$A$41,Table1[[#This Row],[Plaka]])&gt;0,"Dinçer 40","-")</f>
        <v>-</v>
      </c>
      <c r="V849" s="1" t="str">
        <f>IF(COUNTIF('Dinçer Araçları - 100 Fiorino'!$A$2:$A$101,Table1[[#This Row],[Plaka]])&gt;0,"Dinçer 100","-")</f>
        <v>-</v>
      </c>
      <c r="W849" s="5" t="str">
        <f>IF(COUNTIF(Table3[PLAKA],Table1[[#This Row],[Plaka]])&gt;0,"Dinçer Motosiklet","-")</f>
        <v>-</v>
      </c>
    </row>
    <row r="850" spans="1:23" x14ac:dyDescent="0.2">
      <c r="A850" s="21" t="s">
        <v>1832</v>
      </c>
      <c r="B850" s="26" t="s">
        <v>1820</v>
      </c>
      <c r="C850" s="26" t="s">
        <v>40</v>
      </c>
      <c r="D850" s="26" t="s">
        <v>23</v>
      </c>
      <c r="E850" s="10">
        <v>43718</v>
      </c>
      <c r="F850" s="10">
        <v>43718</v>
      </c>
      <c r="G850" s="26" t="s">
        <v>40</v>
      </c>
      <c r="H850" s="26" t="s">
        <v>24</v>
      </c>
      <c r="I850" s="26" t="s">
        <v>25</v>
      </c>
      <c r="J850" s="26" t="s">
        <v>26</v>
      </c>
      <c r="K850" s="26">
        <v>2019</v>
      </c>
      <c r="L850" s="26" t="s">
        <v>27</v>
      </c>
      <c r="M850" s="26" t="s">
        <v>28</v>
      </c>
      <c r="N850" s="26" t="s">
        <v>29</v>
      </c>
      <c r="O850" s="26" t="s">
        <v>1833</v>
      </c>
      <c r="P850" s="26" t="s">
        <v>1834</v>
      </c>
      <c r="Q850" s="29">
        <v>44755</v>
      </c>
      <c r="R850" s="26" t="s">
        <v>134</v>
      </c>
      <c r="S850" s="1">
        <v>550683</v>
      </c>
      <c r="T850" s="1" t="s">
        <v>1835</v>
      </c>
      <c r="U850" s="1" t="str">
        <f>IF(COUNTIF('Dinçer Araçları - 40 Fiorino'!$A$2:$A$41,Table1[[#This Row],[Plaka]])&gt;0,"Dinçer 40","-")</f>
        <v>-</v>
      </c>
      <c r="V850" s="1" t="str">
        <f>IF(COUNTIF('Dinçer Araçları - 100 Fiorino'!$A$2:$A$101,Table1[[#This Row],[Plaka]])&gt;0,"Dinçer 100","-")</f>
        <v>-</v>
      </c>
      <c r="W850" s="5" t="str">
        <f>IF(COUNTIF(Table3[PLAKA],Table1[[#This Row],[Plaka]])&gt;0,"Dinçer Motosiklet","-")</f>
        <v>-</v>
      </c>
    </row>
    <row r="851" spans="1:23" x14ac:dyDescent="0.2">
      <c r="A851" s="21" t="s">
        <v>1231</v>
      </c>
      <c r="B851" s="26" t="s">
        <v>1188</v>
      </c>
      <c r="C851" s="26" t="s">
        <v>1155</v>
      </c>
      <c r="D851" s="26" t="s">
        <v>23</v>
      </c>
      <c r="E851" s="10">
        <v>43718</v>
      </c>
      <c r="F851" s="10">
        <v>43782</v>
      </c>
      <c r="G851" s="26" t="s">
        <v>1155</v>
      </c>
      <c r="H851" s="26" t="s">
        <v>24</v>
      </c>
      <c r="I851" s="26" t="s">
        <v>25</v>
      </c>
      <c r="J851" s="26" t="s">
        <v>26</v>
      </c>
      <c r="K851" s="26">
        <v>2019</v>
      </c>
      <c r="L851" s="26" t="s">
        <v>27</v>
      </c>
      <c r="M851" s="26" t="s">
        <v>28</v>
      </c>
      <c r="N851" s="26" t="s">
        <v>29</v>
      </c>
      <c r="O851" s="26" t="s">
        <v>1232</v>
      </c>
      <c r="P851" s="26" t="s">
        <v>1233</v>
      </c>
      <c r="Q851" s="29">
        <v>44755</v>
      </c>
      <c r="R851" s="26" t="s">
        <v>213</v>
      </c>
      <c r="S851" s="1">
        <v>685239</v>
      </c>
      <c r="T851" s="1" t="s">
        <v>1234</v>
      </c>
      <c r="U851" s="1" t="str">
        <f>IF(COUNTIF('Dinçer Araçları - 40 Fiorino'!$A$2:$A$41,Table1[[#This Row],[Plaka]])&gt;0,"Dinçer 40","-")</f>
        <v>-</v>
      </c>
      <c r="V851" s="1" t="str">
        <f>IF(COUNTIF('Dinçer Araçları - 100 Fiorino'!$A$2:$A$101,Table1[[#This Row],[Plaka]])&gt;0,"Dinçer 100","-")</f>
        <v>-</v>
      </c>
      <c r="W851" s="5" t="str">
        <f>IF(COUNTIF(Table3[PLAKA],Table1[[#This Row],[Plaka]])&gt;0,"Dinçer Motosiklet","-")</f>
        <v>-</v>
      </c>
    </row>
    <row r="852" spans="1:23" x14ac:dyDescent="0.2">
      <c r="A852" s="21" t="s">
        <v>1536</v>
      </c>
      <c r="B852" s="26" t="s">
        <v>1489</v>
      </c>
      <c r="C852" s="26" t="s">
        <v>1490</v>
      </c>
      <c r="D852" s="26" t="s">
        <v>23</v>
      </c>
      <c r="E852" s="10">
        <v>43718</v>
      </c>
      <c r="F852" s="10">
        <v>43826</v>
      </c>
      <c r="G852" s="26" t="s">
        <v>1490</v>
      </c>
      <c r="H852" s="26" t="s">
        <v>24</v>
      </c>
      <c r="I852" s="26" t="s">
        <v>25</v>
      </c>
      <c r="J852" s="26" t="s">
        <v>26</v>
      </c>
      <c r="K852" s="26">
        <v>2019</v>
      </c>
      <c r="L852" s="26" t="s">
        <v>27</v>
      </c>
      <c r="M852" s="26" t="s">
        <v>28</v>
      </c>
      <c r="N852" s="26" t="s">
        <v>29</v>
      </c>
      <c r="O852" s="26" t="s">
        <v>1537</v>
      </c>
      <c r="P852" s="26" t="s">
        <v>1538</v>
      </c>
      <c r="Q852" s="29">
        <v>44755</v>
      </c>
      <c r="R852" s="26" t="s">
        <v>32</v>
      </c>
      <c r="S852" s="1">
        <v>990471</v>
      </c>
      <c r="T852" s="1" t="s">
        <v>1539</v>
      </c>
      <c r="U852" s="1" t="str">
        <f>IF(COUNTIF('Dinçer Araçları - 40 Fiorino'!$A$2:$A$41,Table1[[#This Row],[Plaka]])&gt;0,"Dinçer 40","-")</f>
        <v>-</v>
      </c>
      <c r="V852" s="1" t="str">
        <f>IF(COUNTIF('Dinçer Araçları - 100 Fiorino'!$A$2:$A$101,Table1[[#This Row],[Plaka]])&gt;0,"Dinçer 100","-")</f>
        <v>-</v>
      </c>
      <c r="W852" s="5" t="str">
        <f>IF(COUNTIF(Table3[PLAKA],Table1[[#This Row],[Plaka]])&gt;0,"Dinçer Motosiklet","-")</f>
        <v>-</v>
      </c>
    </row>
    <row r="853" spans="1:23" x14ac:dyDescent="0.2">
      <c r="A853" s="21" t="s">
        <v>6237</v>
      </c>
      <c r="B853" s="26" t="s">
        <v>6200</v>
      </c>
      <c r="C853" s="26" t="s">
        <v>6201</v>
      </c>
      <c r="D853" s="26" t="s">
        <v>23</v>
      </c>
      <c r="E853" s="10">
        <v>43718</v>
      </c>
      <c r="F853" s="10">
        <v>43826</v>
      </c>
      <c r="G853" s="26" t="s">
        <v>6201</v>
      </c>
      <c r="H853" s="26" t="s">
        <v>24</v>
      </c>
      <c r="I853" s="26" t="s">
        <v>25</v>
      </c>
      <c r="J853" s="26" t="s">
        <v>26</v>
      </c>
      <c r="K853" s="26">
        <v>2019</v>
      </c>
      <c r="L853" s="26" t="s">
        <v>27</v>
      </c>
      <c r="M853" s="26" t="s">
        <v>28</v>
      </c>
      <c r="N853" s="26" t="s">
        <v>29</v>
      </c>
      <c r="O853" s="26" t="s">
        <v>6238</v>
      </c>
      <c r="P853" s="26" t="s">
        <v>6239</v>
      </c>
      <c r="Q853" s="29">
        <v>44755</v>
      </c>
      <c r="R853" s="26" t="s">
        <v>134</v>
      </c>
      <c r="S853" s="1">
        <v>990285</v>
      </c>
      <c r="T853" s="1" t="s">
        <v>6240</v>
      </c>
      <c r="U853" s="1" t="str">
        <f>IF(COUNTIF('Dinçer Araçları - 40 Fiorino'!$A$2:$A$41,Table1[[#This Row],[Plaka]])&gt;0,"Dinçer 40","-")</f>
        <v>-</v>
      </c>
      <c r="V853" s="1" t="str">
        <f>IF(COUNTIF('Dinçer Araçları - 100 Fiorino'!$A$2:$A$101,Table1[[#This Row],[Plaka]])&gt;0,"Dinçer 100","-")</f>
        <v>-</v>
      </c>
      <c r="W853" s="5" t="str">
        <f>IF(COUNTIF(Table3[PLAKA],Table1[[#This Row],[Plaka]])&gt;0,"Dinçer Motosiklet","-")</f>
        <v>-</v>
      </c>
    </row>
    <row r="854" spans="1:23" x14ac:dyDescent="0.2">
      <c r="A854" s="21" t="s">
        <v>6960</v>
      </c>
      <c r="B854" s="26" t="s">
        <v>6943</v>
      </c>
      <c r="C854" s="26" t="s">
        <v>6944</v>
      </c>
      <c r="D854" s="26" t="s">
        <v>23</v>
      </c>
      <c r="E854" s="10">
        <v>43718</v>
      </c>
      <c r="F854" s="10">
        <v>43827</v>
      </c>
      <c r="G854" s="26" t="s">
        <v>6944</v>
      </c>
      <c r="H854" s="26" t="s">
        <v>24</v>
      </c>
      <c r="I854" s="26" t="s">
        <v>25</v>
      </c>
      <c r="J854" s="26" t="s">
        <v>26</v>
      </c>
      <c r="K854" s="26">
        <v>2019</v>
      </c>
      <c r="L854" s="26" t="s">
        <v>27</v>
      </c>
      <c r="M854" s="26" t="s">
        <v>28</v>
      </c>
      <c r="N854" s="26" t="s">
        <v>29</v>
      </c>
      <c r="O854" s="26" t="s">
        <v>6961</v>
      </c>
      <c r="P854" s="26" t="s">
        <v>6962</v>
      </c>
      <c r="Q854" s="29">
        <v>44755</v>
      </c>
      <c r="R854" s="26" t="s">
        <v>213</v>
      </c>
      <c r="S854" s="1">
        <v>688076</v>
      </c>
      <c r="T854" s="1" t="s">
        <v>6963</v>
      </c>
      <c r="U854" s="1" t="str">
        <f>IF(COUNTIF('Dinçer Araçları - 40 Fiorino'!$A$2:$A$41,Table1[[#This Row],[Plaka]])&gt;0,"Dinçer 40","-")</f>
        <v>-</v>
      </c>
      <c r="V854" s="1" t="str">
        <f>IF(COUNTIF('Dinçer Araçları - 100 Fiorino'!$A$2:$A$101,Table1[[#This Row],[Plaka]])&gt;0,"Dinçer 100","-")</f>
        <v>-</v>
      </c>
      <c r="W854" s="5" t="str">
        <f>IF(COUNTIF(Table3[PLAKA],Table1[[#This Row],[Plaka]])&gt;0,"Dinçer Motosiklet","-")</f>
        <v>-</v>
      </c>
    </row>
    <row r="855" spans="1:23" x14ac:dyDescent="0.2">
      <c r="A855" s="21" t="s">
        <v>1893</v>
      </c>
      <c r="B855" s="26" t="s">
        <v>1865</v>
      </c>
      <c r="C855" s="26" t="s">
        <v>40</v>
      </c>
      <c r="D855" s="26" t="s">
        <v>23</v>
      </c>
      <c r="E855" s="10">
        <v>43718</v>
      </c>
      <c r="F855" s="10">
        <v>43718</v>
      </c>
      <c r="G855" s="26" t="s">
        <v>40</v>
      </c>
      <c r="H855" s="26" t="s">
        <v>24</v>
      </c>
      <c r="I855" s="26" t="s">
        <v>25</v>
      </c>
      <c r="J855" s="26" t="s">
        <v>26</v>
      </c>
      <c r="K855" s="26">
        <v>2019</v>
      </c>
      <c r="L855" s="26" t="s">
        <v>27</v>
      </c>
      <c r="M855" s="26" t="s">
        <v>28</v>
      </c>
      <c r="N855" s="26" t="s">
        <v>29</v>
      </c>
      <c r="O855" s="26" t="s">
        <v>1894</v>
      </c>
      <c r="P855" s="26" t="s">
        <v>1895</v>
      </c>
      <c r="Q855" s="29">
        <v>44755</v>
      </c>
      <c r="R855" s="26" t="s">
        <v>134</v>
      </c>
      <c r="S855" s="1">
        <v>550690</v>
      </c>
      <c r="T855" s="1" t="s">
        <v>1896</v>
      </c>
      <c r="U855" s="1" t="str">
        <f>IF(COUNTIF('Dinçer Araçları - 40 Fiorino'!$A$2:$A$41,Table1[[#This Row],[Plaka]])&gt;0,"Dinçer 40","-")</f>
        <v>-</v>
      </c>
      <c r="V855" s="1" t="str">
        <f>IF(COUNTIF('Dinçer Araçları - 100 Fiorino'!$A$2:$A$101,Table1[[#This Row],[Plaka]])&gt;0,"Dinçer 100","-")</f>
        <v>-</v>
      </c>
      <c r="W855" s="5" t="str">
        <f>IF(COUNTIF(Table3[PLAKA],Table1[[#This Row],[Plaka]])&gt;0,"Dinçer Motosiklet","-")</f>
        <v>-</v>
      </c>
    </row>
    <row r="856" spans="1:23" x14ac:dyDescent="0.2">
      <c r="A856" s="21" t="s">
        <v>1480</v>
      </c>
      <c r="B856" s="26" t="s">
        <v>1428</v>
      </c>
      <c r="C856" s="26" t="s">
        <v>1429</v>
      </c>
      <c r="D856" s="26" t="s">
        <v>23</v>
      </c>
      <c r="E856" s="10">
        <v>43718</v>
      </c>
      <c r="F856" s="10">
        <v>43826</v>
      </c>
      <c r="G856" s="26" t="s">
        <v>1429</v>
      </c>
      <c r="H856" s="26" t="s">
        <v>24</v>
      </c>
      <c r="I856" s="26" t="s">
        <v>25</v>
      </c>
      <c r="J856" s="26" t="s">
        <v>26</v>
      </c>
      <c r="K856" s="26">
        <v>2019</v>
      </c>
      <c r="L856" s="26" t="s">
        <v>27</v>
      </c>
      <c r="M856" s="26" t="s">
        <v>28</v>
      </c>
      <c r="N856" s="26" t="s">
        <v>29</v>
      </c>
      <c r="O856" s="26" t="s">
        <v>1481</v>
      </c>
      <c r="P856" s="26" t="s">
        <v>1482</v>
      </c>
      <c r="Q856" s="29">
        <v>44755</v>
      </c>
      <c r="R856" s="26" t="s">
        <v>32</v>
      </c>
      <c r="S856" s="1">
        <v>990387</v>
      </c>
      <c r="T856" s="1" t="s">
        <v>1483</v>
      </c>
      <c r="U856" s="1" t="str">
        <f>IF(COUNTIF('Dinçer Araçları - 40 Fiorino'!$A$2:$A$41,Table1[[#This Row],[Plaka]])&gt;0,"Dinçer 40","-")</f>
        <v>-</v>
      </c>
      <c r="V856" s="1" t="str">
        <f>IF(COUNTIF('Dinçer Araçları - 100 Fiorino'!$A$2:$A$101,Table1[[#This Row],[Plaka]])&gt;0,"Dinçer 100","-")</f>
        <v>-</v>
      </c>
      <c r="W856" s="5" t="str">
        <f>IF(COUNTIF(Table3[PLAKA],Table1[[#This Row],[Plaka]])&gt;0,"Dinçer Motosiklet","-")</f>
        <v>-</v>
      </c>
    </row>
    <row r="857" spans="1:23" x14ac:dyDescent="0.2">
      <c r="A857" s="21" t="s">
        <v>6183</v>
      </c>
      <c r="B857" s="26" t="s">
        <v>6151</v>
      </c>
      <c r="C857" s="26" t="s">
        <v>6102</v>
      </c>
      <c r="D857" s="26" t="s">
        <v>23</v>
      </c>
      <c r="E857" s="10">
        <v>43718</v>
      </c>
      <c r="F857" s="10">
        <v>43763</v>
      </c>
      <c r="G857" s="26" t="s">
        <v>6102</v>
      </c>
      <c r="H857" s="26" t="s">
        <v>24</v>
      </c>
      <c r="I857" s="26" t="s">
        <v>25</v>
      </c>
      <c r="J857" s="26" t="s">
        <v>26</v>
      </c>
      <c r="K857" s="26">
        <v>2019</v>
      </c>
      <c r="L857" s="26" t="s">
        <v>27</v>
      </c>
      <c r="M857" s="26" t="s">
        <v>28</v>
      </c>
      <c r="N857" s="26" t="s">
        <v>29</v>
      </c>
      <c r="O857" s="26" t="s">
        <v>6184</v>
      </c>
      <c r="P857" s="26" t="s">
        <v>6185</v>
      </c>
      <c r="Q857" s="29">
        <v>44755</v>
      </c>
      <c r="R857" s="26" t="s">
        <v>213</v>
      </c>
      <c r="S857" s="1">
        <v>684250</v>
      </c>
      <c r="T857" s="1" t="s">
        <v>6186</v>
      </c>
      <c r="U857" s="1" t="str">
        <f>IF(COUNTIF('Dinçer Araçları - 40 Fiorino'!$A$2:$A$41,Table1[[#This Row],[Plaka]])&gt;0,"Dinçer 40","-")</f>
        <v>-</v>
      </c>
      <c r="V857" s="1" t="str">
        <f>IF(COUNTIF('Dinçer Araçları - 100 Fiorino'!$A$2:$A$101,Table1[[#This Row],[Plaka]])&gt;0,"Dinçer 100","-")</f>
        <v>-</v>
      </c>
      <c r="W857" s="5" t="str">
        <f>IF(COUNTIF(Table3[PLAKA],Table1[[#This Row],[Plaka]])&gt;0,"Dinçer Motosiklet","-")</f>
        <v>-</v>
      </c>
    </row>
    <row r="858" spans="1:23" x14ac:dyDescent="0.2">
      <c r="A858" s="21" t="s">
        <v>5068</v>
      </c>
      <c r="B858" s="26" t="s">
        <v>5017</v>
      </c>
      <c r="C858" s="26" t="s">
        <v>4968</v>
      </c>
      <c r="D858" s="26" t="s">
        <v>23</v>
      </c>
      <c r="E858" s="10">
        <v>43721</v>
      </c>
      <c r="F858" s="10">
        <v>43721</v>
      </c>
      <c r="G858" s="26" t="s">
        <v>4968</v>
      </c>
      <c r="H858" s="26" t="s">
        <v>24</v>
      </c>
      <c r="I858" s="26" t="s">
        <v>25</v>
      </c>
      <c r="J858" s="26" t="s">
        <v>26</v>
      </c>
      <c r="K858" s="26">
        <v>2019</v>
      </c>
      <c r="L858" s="26" t="s">
        <v>27</v>
      </c>
      <c r="M858" s="26" t="s">
        <v>28</v>
      </c>
      <c r="N858" s="26" t="s">
        <v>29</v>
      </c>
      <c r="O858" s="26" t="s">
        <v>5069</v>
      </c>
      <c r="P858" s="26" t="s">
        <v>5070</v>
      </c>
      <c r="Q858" s="29">
        <v>44718</v>
      </c>
      <c r="R858" s="26" t="s">
        <v>228</v>
      </c>
      <c r="S858" s="1">
        <v>661958</v>
      </c>
      <c r="T858" s="1" t="s">
        <v>5071</v>
      </c>
      <c r="U858" s="1" t="str">
        <f>IF(COUNTIF('Dinçer Araçları - 40 Fiorino'!$A$2:$A$41,Table1[[#This Row],[Plaka]])&gt;0,"Dinçer 40","-")</f>
        <v>-</v>
      </c>
      <c r="V858" s="1" t="str">
        <f>IF(COUNTIF('Dinçer Araçları - 100 Fiorino'!$A$2:$A$101,Table1[[#This Row],[Plaka]])&gt;0,"Dinçer 100","-")</f>
        <v>-</v>
      </c>
      <c r="W858" s="5" t="str">
        <f>IF(COUNTIF(Table3[PLAKA],Table1[[#This Row],[Plaka]])&gt;0,"Dinçer Motosiklet","-")</f>
        <v>-</v>
      </c>
    </row>
    <row r="859" spans="1:23" x14ac:dyDescent="0.2">
      <c r="A859" s="21" t="s">
        <v>745</v>
      </c>
      <c r="B859" s="26" t="s">
        <v>723</v>
      </c>
      <c r="C859" s="26" t="s">
        <v>724</v>
      </c>
      <c r="D859" s="26" t="s">
        <v>23</v>
      </c>
      <c r="E859" s="10">
        <v>43721</v>
      </c>
      <c r="F859" s="10">
        <v>43782</v>
      </c>
      <c r="G859" s="26" t="s">
        <v>724</v>
      </c>
      <c r="H859" s="26" t="s">
        <v>24</v>
      </c>
      <c r="I859" s="26" t="s">
        <v>25</v>
      </c>
      <c r="J859" s="26" t="s">
        <v>26</v>
      </c>
      <c r="K859" s="26">
        <v>2019</v>
      </c>
      <c r="L859" s="26" t="s">
        <v>27</v>
      </c>
      <c r="M859" s="26" t="s">
        <v>28</v>
      </c>
      <c r="N859" s="26" t="s">
        <v>29</v>
      </c>
      <c r="O859" s="26" t="s">
        <v>746</v>
      </c>
      <c r="P859" s="26" t="s">
        <v>747</v>
      </c>
      <c r="Q859" s="29">
        <v>44755</v>
      </c>
      <c r="R859" s="26" t="s">
        <v>213</v>
      </c>
      <c r="S859" s="1">
        <v>685255</v>
      </c>
      <c r="T859" s="1" t="s">
        <v>748</v>
      </c>
      <c r="U859" s="1" t="str">
        <f>IF(COUNTIF('Dinçer Araçları - 40 Fiorino'!$A$2:$A$41,Table1[[#This Row],[Plaka]])&gt;0,"Dinçer 40","-")</f>
        <v>-</v>
      </c>
      <c r="V859" s="1" t="str">
        <f>IF(COUNTIF('Dinçer Araçları - 100 Fiorino'!$A$2:$A$101,Table1[[#This Row],[Plaka]])&gt;0,"Dinçer 100","-")</f>
        <v>-</v>
      </c>
      <c r="W859" s="5" t="str">
        <f>IF(COUNTIF(Table3[PLAKA],Table1[[#This Row],[Plaka]])&gt;0,"Dinçer Motosiklet","-")</f>
        <v>-</v>
      </c>
    </row>
    <row r="860" spans="1:23" x14ac:dyDescent="0.2">
      <c r="A860" s="21" t="s">
        <v>4869</v>
      </c>
      <c r="B860" s="26" t="s">
        <v>4848</v>
      </c>
      <c r="C860" s="26" t="s">
        <v>4849</v>
      </c>
      <c r="D860" s="26" t="s">
        <v>23</v>
      </c>
      <c r="E860" s="10">
        <v>43721</v>
      </c>
      <c r="F860" s="10">
        <v>43857</v>
      </c>
      <c r="G860" s="26" t="s">
        <v>4858</v>
      </c>
      <c r="H860" s="26" t="s">
        <v>24</v>
      </c>
      <c r="I860" s="26" t="s">
        <v>25</v>
      </c>
      <c r="J860" s="26" t="s">
        <v>26</v>
      </c>
      <c r="K860" s="26">
        <v>2019</v>
      </c>
      <c r="L860" s="26" t="s">
        <v>27</v>
      </c>
      <c r="M860" s="26" t="s">
        <v>28</v>
      </c>
      <c r="N860" s="26" t="s">
        <v>29</v>
      </c>
      <c r="O860" s="26" t="s">
        <v>7816</v>
      </c>
      <c r="P860" s="26" t="s">
        <v>4870</v>
      </c>
      <c r="Q860" s="29">
        <v>44755</v>
      </c>
      <c r="R860" s="26" t="s">
        <v>67</v>
      </c>
      <c r="S860" s="1">
        <v>551524</v>
      </c>
      <c r="T860" s="1" t="s">
        <v>4871</v>
      </c>
      <c r="U860" s="1" t="str">
        <f>IF(COUNTIF('Dinçer Araçları - 40 Fiorino'!$A$2:$A$41,Table1[[#This Row],[Plaka]])&gt;0,"Dinçer 40","-")</f>
        <v>-</v>
      </c>
      <c r="V860" s="1" t="str">
        <f>IF(COUNTIF('Dinçer Araçları - 100 Fiorino'!$A$2:$A$101,Table1[[#This Row],[Plaka]])&gt;0,"Dinçer 100","-")</f>
        <v>-</v>
      </c>
      <c r="W860" s="5" t="str">
        <f>IF(COUNTIF(Table3[PLAKA],Table1[[#This Row],[Plaka]])&gt;0,"Dinçer Motosiklet","-")</f>
        <v>-</v>
      </c>
    </row>
    <row r="861" spans="1:23" x14ac:dyDescent="0.2">
      <c r="A861" s="21" t="s">
        <v>3384</v>
      </c>
      <c r="B861" s="26" t="s">
        <v>3355</v>
      </c>
      <c r="C861" s="26" t="s">
        <v>3356</v>
      </c>
      <c r="D861" s="26" t="s">
        <v>23</v>
      </c>
      <c r="E861" s="10">
        <v>43721</v>
      </c>
      <c r="F861" s="10">
        <v>43826</v>
      </c>
      <c r="G861" s="26" t="s">
        <v>3356</v>
      </c>
      <c r="H861" s="26" t="s">
        <v>24</v>
      </c>
      <c r="I861" s="26" t="s">
        <v>25</v>
      </c>
      <c r="J861" s="26" t="s">
        <v>26</v>
      </c>
      <c r="K861" s="26">
        <v>2019</v>
      </c>
      <c r="L861" s="26" t="s">
        <v>27</v>
      </c>
      <c r="M861" s="26" t="s">
        <v>28</v>
      </c>
      <c r="N861" s="26" t="s">
        <v>29</v>
      </c>
      <c r="O861" s="26" t="s">
        <v>3385</v>
      </c>
      <c r="P861" s="26" t="s">
        <v>3386</v>
      </c>
      <c r="Q861" s="29">
        <v>44755</v>
      </c>
      <c r="R861" s="26" t="s">
        <v>32</v>
      </c>
      <c r="S861" s="1">
        <v>990380</v>
      </c>
      <c r="T861" s="1" t="s">
        <v>3387</v>
      </c>
      <c r="U861" s="1" t="str">
        <f>IF(COUNTIF('Dinçer Araçları - 40 Fiorino'!$A$2:$A$41,Table1[[#This Row],[Plaka]])&gt;0,"Dinçer 40","-")</f>
        <v>-</v>
      </c>
      <c r="V861" s="1" t="str">
        <f>IF(COUNTIF('Dinçer Araçları - 100 Fiorino'!$A$2:$A$101,Table1[[#This Row],[Plaka]])&gt;0,"Dinçer 100","-")</f>
        <v>-</v>
      </c>
      <c r="W861" s="5" t="str">
        <f>IF(COUNTIF(Table3[PLAKA],Table1[[#This Row],[Plaka]])&gt;0,"Dinçer Motosiklet","-")</f>
        <v>-</v>
      </c>
    </row>
    <row r="862" spans="1:23" x14ac:dyDescent="0.2">
      <c r="A862" s="21" t="s">
        <v>1361</v>
      </c>
      <c r="B862" s="26" t="s">
        <v>1349</v>
      </c>
      <c r="C862" s="26" t="s">
        <v>1350</v>
      </c>
      <c r="D862" s="26" t="s">
        <v>23</v>
      </c>
      <c r="E862" s="10">
        <v>43721</v>
      </c>
      <c r="F862" s="10">
        <v>43782</v>
      </c>
      <c r="G862" s="26" t="s">
        <v>1350</v>
      </c>
      <c r="H862" s="26" t="s">
        <v>24</v>
      </c>
      <c r="I862" s="26" t="s">
        <v>25</v>
      </c>
      <c r="J862" s="26" t="s">
        <v>26</v>
      </c>
      <c r="K862" s="26">
        <v>2019</v>
      </c>
      <c r="L862" s="26" t="s">
        <v>27</v>
      </c>
      <c r="M862" s="26" t="s">
        <v>28</v>
      </c>
      <c r="N862" s="26" t="s">
        <v>29</v>
      </c>
      <c r="O862" s="26" t="s">
        <v>1362</v>
      </c>
      <c r="P862" s="26" t="s">
        <v>1363</v>
      </c>
      <c r="Q862" s="29">
        <v>44755</v>
      </c>
      <c r="R862" s="26" t="s">
        <v>213</v>
      </c>
      <c r="S862" s="1">
        <v>685273</v>
      </c>
      <c r="T862" s="1" t="s">
        <v>1364</v>
      </c>
      <c r="U862" s="1" t="str">
        <f>IF(COUNTIF('Dinçer Araçları - 40 Fiorino'!$A$2:$A$41,Table1[[#This Row],[Plaka]])&gt;0,"Dinçer 40","-")</f>
        <v>-</v>
      </c>
      <c r="V862" s="1" t="str">
        <f>IF(COUNTIF('Dinçer Araçları - 100 Fiorino'!$A$2:$A$101,Table1[[#This Row],[Plaka]])&gt;0,"Dinçer 100","-")</f>
        <v>-</v>
      </c>
      <c r="W862" s="5" t="str">
        <f>IF(COUNTIF(Table3[PLAKA],Table1[[#This Row],[Plaka]])&gt;0,"Dinçer Motosiklet","-")</f>
        <v>-</v>
      </c>
    </row>
    <row r="863" spans="1:23" x14ac:dyDescent="0.2">
      <c r="A863" s="21" t="s">
        <v>75</v>
      </c>
      <c r="B863" s="26" t="s">
        <v>70</v>
      </c>
      <c r="C863" s="26" t="s">
        <v>71</v>
      </c>
      <c r="D863" s="26" t="s">
        <v>23</v>
      </c>
      <c r="E863" s="10">
        <v>43721</v>
      </c>
      <c r="F863" s="10">
        <v>43826</v>
      </c>
      <c r="G863" s="26" t="s">
        <v>71</v>
      </c>
      <c r="H863" s="26" t="s">
        <v>24</v>
      </c>
      <c r="I863" s="26" t="s">
        <v>49</v>
      </c>
      <c r="J863" s="26" t="s">
        <v>26</v>
      </c>
      <c r="K863" s="26">
        <v>2019</v>
      </c>
      <c r="L863" s="26" t="s">
        <v>27</v>
      </c>
      <c r="M863" s="26" t="s">
        <v>28</v>
      </c>
      <c r="N863" s="26" t="s">
        <v>29</v>
      </c>
      <c r="O863" s="26" t="s">
        <v>76</v>
      </c>
      <c r="P863" s="26" t="s">
        <v>77</v>
      </c>
      <c r="Q863" s="29">
        <v>44755</v>
      </c>
      <c r="R863" s="26" t="s">
        <v>32</v>
      </c>
      <c r="S863" s="1">
        <v>990377</v>
      </c>
      <c r="T863" s="1" t="s">
        <v>78</v>
      </c>
      <c r="U863" s="1" t="str">
        <f>IF(COUNTIF('Dinçer Araçları - 40 Fiorino'!$A$2:$A$41,Table1[[#This Row],[Plaka]])&gt;0,"Dinçer 40","-")</f>
        <v>-</v>
      </c>
      <c r="V863" s="1" t="str">
        <f>IF(COUNTIF('Dinçer Araçları - 100 Fiorino'!$A$2:$A$101,Table1[[#This Row],[Plaka]])&gt;0,"Dinçer 100","-")</f>
        <v>-</v>
      </c>
      <c r="W863" s="5" t="str">
        <f>IF(COUNTIF(Table3[PLAKA],Table1[[#This Row],[Plaka]])&gt;0,"Dinçer Motosiklet","-")</f>
        <v>-</v>
      </c>
    </row>
    <row r="864" spans="1:23" x14ac:dyDescent="0.2">
      <c r="A864" s="21" t="s">
        <v>79</v>
      </c>
      <c r="B864" s="26" t="s">
        <v>70</v>
      </c>
      <c r="C864" s="26" t="s">
        <v>71</v>
      </c>
      <c r="D864" s="26" t="s">
        <v>23</v>
      </c>
      <c r="E864" s="10">
        <v>43721</v>
      </c>
      <c r="F864" s="10">
        <v>43826</v>
      </c>
      <c r="G864" s="26" t="s">
        <v>71</v>
      </c>
      <c r="H864" s="26" t="s">
        <v>24</v>
      </c>
      <c r="I864" s="26" t="s">
        <v>49</v>
      </c>
      <c r="J864" s="26" t="s">
        <v>26</v>
      </c>
      <c r="K864" s="26">
        <v>2019</v>
      </c>
      <c r="L864" s="26" t="s">
        <v>27</v>
      </c>
      <c r="M864" s="26" t="s">
        <v>28</v>
      </c>
      <c r="N864" s="26" t="s">
        <v>29</v>
      </c>
      <c r="O864" s="26" t="s">
        <v>80</v>
      </c>
      <c r="P864" s="26" t="s">
        <v>81</v>
      </c>
      <c r="Q864" s="29">
        <v>44755</v>
      </c>
      <c r="R864" s="26" t="s">
        <v>32</v>
      </c>
      <c r="S864" s="1">
        <v>990378</v>
      </c>
      <c r="T864" s="1" t="s">
        <v>82</v>
      </c>
      <c r="U864" s="1" t="str">
        <f>IF(COUNTIF('Dinçer Araçları - 40 Fiorino'!$A$2:$A$41,Table1[[#This Row],[Plaka]])&gt;0,"Dinçer 40","-")</f>
        <v>-</v>
      </c>
      <c r="V864" s="1" t="str">
        <f>IF(COUNTIF('Dinçer Araçları - 100 Fiorino'!$A$2:$A$101,Table1[[#This Row],[Plaka]])&gt;0,"Dinçer 100","-")</f>
        <v>-</v>
      </c>
      <c r="W864" s="5" t="str">
        <f>IF(COUNTIF(Table3[PLAKA],Table1[[#This Row],[Plaka]])&gt;0,"Dinçer Motosiklet","-")</f>
        <v>-</v>
      </c>
    </row>
    <row r="865" spans="1:23" x14ac:dyDescent="0.2">
      <c r="A865" s="21" t="s">
        <v>83</v>
      </c>
      <c r="B865" s="26" t="s">
        <v>70</v>
      </c>
      <c r="C865" s="26" t="s">
        <v>71</v>
      </c>
      <c r="D865" s="26" t="s">
        <v>23</v>
      </c>
      <c r="E865" s="10">
        <v>43721</v>
      </c>
      <c r="F865" s="10">
        <v>43826</v>
      </c>
      <c r="G865" s="26" t="s">
        <v>71</v>
      </c>
      <c r="H865" s="26" t="s">
        <v>24</v>
      </c>
      <c r="I865" s="26" t="s">
        <v>49</v>
      </c>
      <c r="J865" s="26" t="s">
        <v>26</v>
      </c>
      <c r="K865" s="26">
        <v>2019</v>
      </c>
      <c r="L865" s="26" t="s">
        <v>27</v>
      </c>
      <c r="M865" s="26" t="s">
        <v>28</v>
      </c>
      <c r="N865" s="26" t="s">
        <v>29</v>
      </c>
      <c r="O865" s="26" t="s">
        <v>84</v>
      </c>
      <c r="P865" s="26" t="s">
        <v>85</v>
      </c>
      <c r="Q865" s="29">
        <v>43988</v>
      </c>
      <c r="R865" s="26" t="s">
        <v>32</v>
      </c>
      <c r="S865" s="1">
        <v>990375</v>
      </c>
      <c r="T865" s="1" t="s">
        <v>86</v>
      </c>
      <c r="U865" s="1" t="str">
        <f>IF(COUNTIF('Dinçer Araçları - 40 Fiorino'!$A$2:$A$41,Table1[[#This Row],[Plaka]])&gt;0,"Dinçer 40","-")</f>
        <v>-</v>
      </c>
      <c r="V865" s="1" t="str">
        <f>IF(COUNTIF('Dinçer Araçları - 100 Fiorino'!$A$2:$A$101,Table1[[#This Row],[Plaka]])&gt;0,"Dinçer 100","-")</f>
        <v>-</v>
      </c>
      <c r="W865" s="5" t="str">
        <f>IF(COUNTIF(Table3[PLAKA],Table1[[#This Row],[Plaka]])&gt;0,"Dinçer Motosiklet","-")</f>
        <v>-</v>
      </c>
    </row>
    <row r="866" spans="1:23" x14ac:dyDescent="0.2">
      <c r="A866" s="21" t="s">
        <v>6563</v>
      </c>
      <c r="B866" s="26" t="s">
        <v>6554</v>
      </c>
      <c r="C866" s="26" t="s">
        <v>6555</v>
      </c>
      <c r="D866" s="26" t="s">
        <v>23</v>
      </c>
      <c r="E866" s="10">
        <v>43721</v>
      </c>
      <c r="F866" s="10">
        <v>43721</v>
      </c>
      <c r="G866" s="26" t="s">
        <v>6555</v>
      </c>
      <c r="H866" s="26" t="s">
        <v>24</v>
      </c>
      <c r="I866" s="26" t="s">
        <v>25</v>
      </c>
      <c r="J866" s="26" t="s">
        <v>26</v>
      </c>
      <c r="K866" s="26">
        <v>2019</v>
      </c>
      <c r="L866" s="26" t="s">
        <v>27</v>
      </c>
      <c r="M866" s="26" t="s">
        <v>28</v>
      </c>
      <c r="N866" s="26" t="s">
        <v>29</v>
      </c>
      <c r="O866" s="26" t="s">
        <v>6564</v>
      </c>
      <c r="P866" s="26" t="s">
        <v>6565</v>
      </c>
      <c r="Q866" s="29">
        <v>44755</v>
      </c>
      <c r="R866" s="26" t="s">
        <v>32</v>
      </c>
      <c r="S866" s="1">
        <v>990460</v>
      </c>
      <c r="T866" s="1" t="s">
        <v>6566</v>
      </c>
      <c r="U866" s="1" t="str">
        <f>IF(COUNTIF('Dinçer Araçları - 40 Fiorino'!$A$2:$A$41,Table1[[#This Row],[Plaka]])&gt;0,"Dinçer 40","-")</f>
        <v>-</v>
      </c>
      <c r="V866" s="1" t="str">
        <f>IF(COUNTIF('Dinçer Araçları - 100 Fiorino'!$A$2:$A$101,Table1[[#This Row],[Plaka]])&gt;0,"Dinçer 100","-")</f>
        <v>-</v>
      </c>
      <c r="W866" s="5" t="str">
        <f>IF(COUNTIF(Table3[PLAKA],Table1[[#This Row],[Plaka]])&gt;0,"Dinçer Motosiklet","-")</f>
        <v>-</v>
      </c>
    </row>
    <row r="867" spans="1:23" x14ac:dyDescent="0.2">
      <c r="A867" s="21" t="s">
        <v>87</v>
      </c>
      <c r="B867" s="26" t="s">
        <v>70</v>
      </c>
      <c r="C867" s="26" t="s">
        <v>71</v>
      </c>
      <c r="D867" s="26" t="s">
        <v>23</v>
      </c>
      <c r="E867" s="10">
        <v>43721</v>
      </c>
      <c r="F867" s="10">
        <v>43826</v>
      </c>
      <c r="G867" s="26" t="s">
        <v>71</v>
      </c>
      <c r="H867" s="26" t="s">
        <v>24</v>
      </c>
      <c r="I867" s="26" t="s">
        <v>49</v>
      </c>
      <c r="J867" s="26" t="s">
        <v>26</v>
      </c>
      <c r="K867" s="26">
        <v>2019</v>
      </c>
      <c r="L867" s="26" t="s">
        <v>27</v>
      </c>
      <c r="M867" s="26" t="s">
        <v>28</v>
      </c>
      <c r="N867" s="26" t="s">
        <v>29</v>
      </c>
      <c r="O867" s="26" t="s">
        <v>88</v>
      </c>
      <c r="P867" s="26" t="s">
        <v>89</v>
      </c>
      <c r="Q867" s="29">
        <v>43988</v>
      </c>
      <c r="R867" s="26" t="s">
        <v>32</v>
      </c>
      <c r="S867" s="1">
        <v>990376</v>
      </c>
      <c r="T867" s="1" t="s">
        <v>90</v>
      </c>
      <c r="U867" s="1" t="str">
        <f>IF(COUNTIF('Dinçer Araçları - 40 Fiorino'!$A$2:$A$41,Table1[[#This Row],[Plaka]])&gt;0,"Dinçer 40","-")</f>
        <v>-</v>
      </c>
      <c r="V867" s="1" t="str">
        <f>IF(COUNTIF('Dinçer Araçları - 100 Fiorino'!$A$2:$A$101,Table1[[#This Row],[Plaka]])&gt;0,"Dinçer 100","-")</f>
        <v>-</v>
      </c>
      <c r="W867" s="5" t="str">
        <f>IF(COUNTIF(Table3[PLAKA],Table1[[#This Row],[Plaka]])&gt;0,"Dinçer Motosiklet","-")</f>
        <v>-</v>
      </c>
    </row>
    <row r="868" spans="1:23" x14ac:dyDescent="0.2">
      <c r="A868" s="21" t="s">
        <v>4753</v>
      </c>
      <c r="B868" s="26" t="s">
        <v>4713</v>
      </c>
      <c r="C868" s="26" t="s">
        <v>4714</v>
      </c>
      <c r="D868" s="26" t="s">
        <v>23</v>
      </c>
      <c r="E868" s="10">
        <v>43721</v>
      </c>
      <c r="F868" s="10">
        <v>43826</v>
      </c>
      <c r="G868" s="26" t="s">
        <v>4714</v>
      </c>
      <c r="H868" s="26" t="s">
        <v>24</v>
      </c>
      <c r="I868" s="26" t="s">
        <v>25</v>
      </c>
      <c r="J868" s="26" t="s">
        <v>26</v>
      </c>
      <c r="K868" s="26">
        <v>2019</v>
      </c>
      <c r="L868" s="26" t="s">
        <v>27</v>
      </c>
      <c r="M868" s="26" t="s">
        <v>28</v>
      </c>
      <c r="N868" s="26" t="s">
        <v>29</v>
      </c>
      <c r="O868" s="26" t="s">
        <v>4754</v>
      </c>
      <c r="P868" s="26" t="s">
        <v>4755</v>
      </c>
      <c r="Q868" s="29">
        <v>44755</v>
      </c>
      <c r="R868" s="26" t="s">
        <v>32</v>
      </c>
      <c r="S868" s="1">
        <v>990256</v>
      </c>
      <c r="T868" s="1" t="s">
        <v>4756</v>
      </c>
      <c r="U868" s="1" t="str">
        <f>IF(COUNTIF('Dinçer Araçları - 40 Fiorino'!$A$2:$A$41,Table1[[#This Row],[Plaka]])&gt;0,"Dinçer 40","-")</f>
        <v>-</v>
      </c>
      <c r="V868" s="1" t="str">
        <f>IF(COUNTIF('Dinçer Araçları - 100 Fiorino'!$A$2:$A$101,Table1[[#This Row],[Plaka]])&gt;0,"Dinçer 100","-")</f>
        <v>-</v>
      </c>
      <c r="W868" s="5" t="str">
        <f>IF(COUNTIF(Table3[PLAKA],Table1[[#This Row],[Plaka]])&gt;0,"Dinçer Motosiklet","-")</f>
        <v>-</v>
      </c>
    </row>
    <row r="869" spans="1:23" x14ac:dyDescent="0.2">
      <c r="A869" s="21" t="s">
        <v>1910</v>
      </c>
      <c r="B869" s="26" t="s">
        <v>1903</v>
      </c>
      <c r="C869" s="26" t="s">
        <v>40</v>
      </c>
      <c r="D869" s="26" t="s">
        <v>23</v>
      </c>
      <c r="E869" s="10">
        <v>43721</v>
      </c>
      <c r="F869" s="10">
        <v>43721</v>
      </c>
      <c r="G869" s="26" t="s">
        <v>40</v>
      </c>
      <c r="H869" s="26" t="s">
        <v>24</v>
      </c>
      <c r="I869" s="26" t="s">
        <v>25</v>
      </c>
      <c r="J869" s="26" t="s">
        <v>26</v>
      </c>
      <c r="K869" s="26">
        <v>2019</v>
      </c>
      <c r="L869" s="26" t="s">
        <v>27</v>
      </c>
      <c r="M869" s="26" t="s">
        <v>28</v>
      </c>
      <c r="N869" s="26" t="s">
        <v>29</v>
      </c>
      <c r="O869" s="26" t="s">
        <v>1911</v>
      </c>
      <c r="P869" s="26" t="s">
        <v>1912</v>
      </c>
      <c r="Q869" s="29">
        <v>44755</v>
      </c>
      <c r="R869" s="26" t="s">
        <v>228</v>
      </c>
      <c r="S869" s="1">
        <v>661995</v>
      </c>
      <c r="T869" s="1" t="s">
        <v>1913</v>
      </c>
      <c r="U869" s="1" t="str">
        <f>IF(COUNTIF('Dinçer Araçları - 40 Fiorino'!$A$2:$A$41,Table1[[#This Row],[Plaka]])&gt;0,"Dinçer 40","-")</f>
        <v>-</v>
      </c>
      <c r="V869" s="1" t="str">
        <f>IF(COUNTIF('Dinçer Araçları - 100 Fiorino'!$A$2:$A$101,Table1[[#This Row],[Plaka]])&gt;0,"Dinçer 100","-")</f>
        <v>-</v>
      </c>
      <c r="W869" s="5" t="str">
        <f>IF(COUNTIF(Table3[PLAKA],Table1[[#This Row],[Plaka]])&gt;0,"Dinçer Motosiklet","-")</f>
        <v>-</v>
      </c>
    </row>
    <row r="870" spans="1:23" x14ac:dyDescent="0.2">
      <c r="A870" s="21" t="s">
        <v>6304</v>
      </c>
      <c r="B870" s="26" t="s">
        <v>6288</v>
      </c>
      <c r="C870" s="26" t="s">
        <v>6247</v>
      </c>
      <c r="D870" s="26" t="s">
        <v>23</v>
      </c>
      <c r="E870" s="10">
        <v>43721</v>
      </c>
      <c r="F870" s="10">
        <v>43782</v>
      </c>
      <c r="G870" s="26" t="s">
        <v>6247</v>
      </c>
      <c r="H870" s="26" t="s">
        <v>24</v>
      </c>
      <c r="I870" s="26" t="s">
        <v>25</v>
      </c>
      <c r="J870" s="26" t="s">
        <v>26</v>
      </c>
      <c r="K870" s="26">
        <v>2019</v>
      </c>
      <c r="L870" s="26" t="s">
        <v>27</v>
      </c>
      <c r="M870" s="26" t="s">
        <v>28</v>
      </c>
      <c r="N870" s="26" t="s">
        <v>29</v>
      </c>
      <c r="O870" s="26" t="s">
        <v>6305</v>
      </c>
      <c r="P870" s="26" t="s">
        <v>6306</v>
      </c>
      <c r="Q870" s="29">
        <v>44755</v>
      </c>
      <c r="R870" s="26" t="s">
        <v>213</v>
      </c>
      <c r="S870" s="1">
        <v>685180</v>
      </c>
      <c r="T870" s="1" t="s">
        <v>6307</v>
      </c>
      <c r="U870" s="1" t="str">
        <f>IF(COUNTIF('Dinçer Araçları - 40 Fiorino'!$A$2:$A$41,Table1[[#This Row],[Plaka]])&gt;0,"Dinçer 40","-")</f>
        <v>-</v>
      </c>
      <c r="V870" s="1" t="str">
        <f>IF(COUNTIF('Dinçer Araçları - 100 Fiorino'!$A$2:$A$101,Table1[[#This Row],[Plaka]])&gt;0,"Dinçer 100","-")</f>
        <v>-</v>
      </c>
      <c r="W870" s="5" t="str">
        <f>IF(COUNTIF(Table3[PLAKA],Table1[[#This Row],[Plaka]])&gt;0,"Dinçer Motosiklet","-")</f>
        <v>-</v>
      </c>
    </row>
    <row r="871" spans="1:23" x14ac:dyDescent="0.2">
      <c r="A871" s="21" t="s">
        <v>1914</v>
      </c>
      <c r="B871" s="26" t="s">
        <v>1903</v>
      </c>
      <c r="C871" s="26" t="s">
        <v>40</v>
      </c>
      <c r="D871" s="26" t="s">
        <v>23</v>
      </c>
      <c r="E871" s="10">
        <v>43721</v>
      </c>
      <c r="F871" s="10">
        <v>43721</v>
      </c>
      <c r="G871" s="26" t="s">
        <v>40</v>
      </c>
      <c r="H871" s="26" t="s">
        <v>24</v>
      </c>
      <c r="I871" s="26" t="s">
        <v>25</v>
      </c>
      <c r="J871" s="26" t="s">
        <v>26</v>
      </c>
      <c r="K871" s="26">
        <v>2019</v>
      </c>
      <c r="L871" s="26" t="s">
        <v>27</v>
      </c>
      <c r="M871" s="26" t="s">
        <v>28</v>
      </c>
      <c r="N871" s="26" t="s">
        <v>29</v>
      </c>
      <c r="O871" s="26" t="s">
        <v>1915</v>
      </c>
      <c r="P871" s="26" t="s">
        <v>1916</v>
      </c>
      <c r="Q871" s="29">
        <v>44755</v>
      </c>
      <c r="R871" s="26" t="s">
        <v>228</v>
      </c>
      <c r="S871" s="1">
        <v>662004</v>
      </c>
      <c r="T871" s="1" t="s">
        <v>1917</v>
      </c>
      <c r="U871" s="1" t="str">
        <f>IF(COUNTIF('Dinçer Araçları - 40 Fiorino'!$A$2:$A$41,Table1[[#This Row],[Plaka]])&gt;0,"Dinçer 40","-")</f>
        <v>-</v>
      </c>
      <c r="V871" s="1" t="str">
        <f>IF(COUNTIF('Dinçer Araçları - 100 Fiorino'!$A$2:$A$101,Table1[[#This Row],[Plaka]])&gt;0,"Dinçer 100","-")</f>
        <v>-</v>
      </c>
      <c r="W871" s="5" t="str">
        <f>IF(COUNTIF(Table3[PLAKA],Table1[[#This Row],[Plaka]])&gt;0,"Dinçer Motosiklet","-")</f>
        <v>-</v>
      </c>
    </row>
    <row r="872" spans="1:23" x14ac:dyDescent="0.2">
      <c r="A872" s="21" t="s">
        <v>817</v>
      </c>
      <c r="B872" s="26" t="s">
        <v>768</v>
      </c>
      <c r="C872" s="26" t="s">
        <v>769</v>
      </c>
      <c r="D872" s="26" t="s">
        <v>23</v>
      </c>
      <c r="E872" s="10">
        <v>43721</v>
      </c>
      <c r="F872" s="10">
        <v>43782</v>
      </c>
      <c r="G872" s="26" t="s">
        <v>769</v>
      </c>
      <c r="H872" s="26" t="s">
        <v>24</v>
      </c>
      <c r="I872" s="26" t="s">
        <v>25</v>
      </c>
      <c r="J872" s="26" t="s">
        <v>26</v>
      </c>
      <c r="K872" s="26">
        <v>2019</v>
      </c>
      <c r="L872" s="26" t="s">
        <v>27</v>
      </c>
      <c r="M872" s="26" t="s">
        <v>28</v>
      </c>
      <c r="N872" s="26" t="s">
        <v>29</v>
      </c>
      <c r="O872" s="26" t="s">
        <v>818</v>
      </c>
      <c r="P872" s="26" t="s">
        <v>819</v>
      </c>
      <c r="Q872" s="29">
        <v>44755</v>
      </c>
      <c r="R872" s="26" t="s">
        <v>213</v>
      </c>
      <c r="S872" s="1">
        <v>685207</v>
      </c>
      <c r="T872" s="1" t="s">
        <v>820</v>
      </c>
      <c r="U872" s="1" t="str">
        <f>IF(COUNTIF('Dinçer Araçları - 40 Fiorino'!$A$2:$A$41,Table1[[#This Row],[Plaka]])&gt;0,"Dinçer 40","-")</f>
        <v>-</v>
      </c>
      <c r="V872" s="1" t="str">
        <f>IF(COUNTIF('Dinçer Araçları - 100 Fiorino'!$A$2:$A$101,Table1[[#This Row],[Plaka]])&gt;0,"Dinçer 100","-")</f>
        <v>-</v>
      </c>
      <c r="W872" s="5" t="str">
        <f>IF(COUNTIF(Table3[PLAKA],Table1[[#This Row],[Plaka]])&gt;0,"Dinçer Motosiklet","-")</f>
        <v>-</v>
      </c>
    </row>
    <row r="873" spans="1:23" x14ac:dyDescent="0.2">
      <c r="A873" s="21" t="s">
        <v>1365</v>
      </c>
      <c r="B873" s="26" t="s">
        <v>1349</v>
      </c>
      <c r="C873" s="26" t="s">
        <v>1350</v>
      </c>
      <c r="D873" s="26" t="s">
        <v>23</v>
      </c>
      <c r="E873" s="10">
        <v>43721</v>
      </c>
      <c r="F873" s="10">
        <v>43782</v>
      </c>
      <c r="G873" s="26" t="s">
        <v>1350</v>
      </c>
      <c r="H873" s="26" t="s">
        <v>24</v>
      </c>
      <c r="I873" s="26" t="s">
        <v>25</v>
      </c>
      <c r="J873" s="26" t="s">
        <v>26</v>
      </c>
      <c r="K873" s="26">
        <v>2019</v>
      </c>
      <c r="L873" s="26" t="s">
        <v>27</v>
      </c>
      <c r="M873" s="26" t="s">
        <v>28</v>
      </c>
      <c r="N873" s="26" t="s">
        <v>29</v>
      </c>
      <c r="O873" s="26" t="s">
        <v>1366</v>
      </c>
      <c r="P873" s="26" t="s">
        <v>1367</v>
      </c>
      <c r="Q873" s="29">
        <v>44755</v>
      </c>
      <c r="R873" s="26" t="s">
        <v>213</v>
      </c>
      <c r="S873" s="1">
        <v>685272</v>
      </c>
      <c r="T873" s="1" t="s">
        <v>1368</v>
      </c>
      <c r="U873" s="1" t="str">
        <f>IF(COUNTIF('Dinçer Araçları - 40 Fiorino'!$A$2:$A$41,Table1[[#This Row],[Plaka]])&gt;0,"Dinçer 40","-")</f>
        <v>-</v>
      </c>
      <c r="V873" s="1" t="str">
        <f>IF(COUNTIF('Dinçer Araçları - 100 Fiorino'!$A$2:$A$101,Table1[[#This Row],[Plaka]])&gt;0,"Dinçer 100","-")</f>
        <v>-</v>
      </c>
      <c r="W873" s="5" t="str">
        <f>IF(COUNTIF(Table3[PLAKA],Table1[[#This Row],[Plaka]])&gt;0,"Dinçer Motosiklet","-")</f>
        <v>-</v>
      </c>
    </row>
    <row r="874" spans="1:23" x14ac:dyDescent="0.2">
      <c r="A874" s="21" t="s">
        <v>1009</v>
      </c>
      <c r="B874" s="26" t="s">
        <v>1001</v>
      </c>
      <c r="C874" s="26" t="s">
        <v>946</v>
      </c>
      <c r="D874" s="26" t="s">
        <v>23</v>
      </c>
      <c r="E874" s="10">
        <v>43721</v>
      </c>
      <c r="F874" s="10">
        <v>43826</v>
      </c>
      <c r="G874" s="26" t="s">
        <v>946</v>
      </c>
      <c r="H874" s="26" t="s">
        <v>24</v>
      </c>
      <c r="I874" s="26" t="s">
        <v>25</v>
      </c>
      <c r="J874" s="26" t="s">
        <v>26</v>
      </c>
      <c r="K874" s="26">
        <v>2019</v>
      </c>
      <c r="L874" s="26" t="s">
        <v>27</v>
      </c>
      <c r="M874" s="26" t="s">
        <v>28</v>
      </c>
      <c r="N874" s="26" t="s">
        <v>29</v>
      </c>
      <c r="O874" s="26" t="s">
        <v>1010</v>
      </c>
      <c r="P874" s="26" t="s">
        <v>1011</v>
      </c>
      <c r="Q874" s="29">
        <v>44755</v>
      </c>
      <c r="R874" s="26" t="s">
        <v>32</v>
      </c>
      <c r="S874" s="1">
        <v>990335</v>
      </c>
      <c r="T874" s="1" t="s">
        <v>1012</v>
      </c>
      <c r="U874" s="1" t="str">
        <f>IF(COUNTIF('Dinçer Araçları - 40 Fiorino'!$A$2:$A$41,Table1[[#This Row],[Plaka]])&gt;0,"Dinçer 40","-")</f>
        <v>-</v>
      </c>
      <c r="V874" s="1" t="str">
        <f>IF(COUNTIF('Dinçer Araçları - 100 Fiorino'!$A$2:$A$101,Table1[[#This Row],[Plaka]])&gt;0,"Dinçer 100","-")</f>
        <v>-</v>
      </c>
      <c r="W874" s="5" t="str">
        <f>IF(COUNTIF(Table3[PLAKA],Table1[[#This Row],[Plaka]])&gt;0,"Dinçer Motosiklet","-")</f>
        <v>-</v>
      </c>
    </row>
    <row r="875" spans="1:23" x14ac:dyDescent="0.2">
      <c r="A875" s="21" t="s">
        <v>1369</v>
      </c>
      <c r="B875" s="26" t="s">
        <v>1349</v>
      </c>
      <c r="C875" s="26" t="s">
        <v>1350</v>
      </c>
      <c r="D875" s="26" t="s">
        <v>23</v>
      </c>
      <c r="E875" s="10">
        <v>43721</v>
      </c>
      <c r="F875" s="10">
        <v>43782</v>
      </c>
      <c r="G875" s="26" t="s">
        <v>1350</v>
      </c>
      <c r="H875" s="26" t="s">
        <v>24</v>
      </c>
      <c r="I875" s="26" t="s">
        <v>25</v>
      </c>
      <c r="J875" s="26" t="s">
        <v>26</v>
      </c>
      <c r="K875" s="26">
        <v>2019</v>
      </c>
      <c r="L875" s="26" t="s">
        <v>27</v>
      </c>
      <c r="M875" s="26" t="s">
        <v>28</v>
      </c>
      <c r="N875" s="26" t="s">
        <v>29</v>
      </c>
      <c r="O875" s="26" t="s">
        <v>1370</v>
      </c>
      <c r="P875" s="26" t="s">
        <v>1371</v>
      </c>
      <c r="Q875" s="29">
        <v>44755</v>
      </c>
      <c r="R875" s="26" t="s">
        <v>213</v>
      </c>
      <c r="S875" s="1">
        <v>685264</v>
      </c>
      <c r="T875" s="1" t="s">
        <v>1372</v>
      </c>
      <c r="U875" s="1" t="str">
        <f>IF(COUNTIF('Dinçer Araçları - 40 Fiorino'!$A$2:$A$41,Table1[[#This Row],[Plaka]])&gt;0,"Dinçer 40","-")</f>
        <v>-</v>
      </c>
      <c r="V875" s="1" t="str">
        <f>IF(COUNTIF('Dinçer Araçları - 100 Fiorino'!$A$2:$A$101,Table1[[#This Row],[Plaka]])&gt;0,"Dinçer 100","-")</f>
        <v>-</v>
      </c>
      <c r="W875" s="5" t="str">
        <f>IF(COUNTIF(Table3[PLAKA],Table1[[#This Row],[Plaka]])&gt;0,"Dinçer Motosiklet","-")</f>
        <v>-</v>
      </c>
    </row>
    <row r="876" spans="1:23" x14ac:dyDescent="0.2">
      <c r="A876" s="21" t="s">
        <v>6377</v>
      </c>
      <c r="B876" s="26" t="s">
        <v>6337</v>
      </c>
      <c r="C876" s="26" t="s">
        <v>6338</v>
      </c>
      <c r="D876" s="26" t="s">
        <v>23</v>
      </c>
      <c r="E876" s="10">
        <v>43721</v>
      </c>
      <c r="F876" s="10">
        <v>43827</v>
      </c>
      <c r="G876" s="26" t="s">
        <v>6338</v>
      </c>
      <c r="H876" s="26" t="s">
        <v>24</v>
      </c>
      <c r="I876" s="26" t="s">
        <v>25</v>
      </c>
      <c r="J876" s="26" t="s">
        <v>26</v>
      </c>
      <c r="K876" s="26">
        <v>2019</v>
      </c>
      <c r="L876" s="26" t="s">
        <v>27</v>
      </c>
      <c r="M876" s="26" t="s">
        <v>28</v>
      </c>
      <c r="N876" s="26" t="s">
        <v>29</v>
      </c>
      <c r="O876" s="26" t="s">
        <v>6378</v>
      </c>
      <c r="P876" s="26" t="s">
        <v>6379</v>
      </c>
      <c r="Q876" s="29">
        <v>44755</v>
      </c>
      <c r="R876" s="26" t="s">
        <v>213</v>
      </c>
      <c r="S876" s="1">
        <v>688099</v>
      </c>
      <c r="T876" s="1" t="s">
        <v>6380</v>
      </c>
      <c r="U876" s="1" t="str">
        <f>IF(COUNTIF('Dinçer Araçları - 40 Fiorino'!$A$2:$A$41,Table1[[#This Row],[Plaka]])&gt;0,"Dinçer 40","-")</f>
        <v>-</v>
      </c>
      <c r="V876" s="1" t="str">
        <f>IF(COUNTIF('Dinçer Araçları - 100 Fiorino'!$A$2:$A$101,Table1[[#This Row],[Plaka]])&gt;0,"Dinçer 100","-")</f>
        <v>-</v>
      </c>
      <c r="W876" s="5" t="str">
        <f>IF(COUNTIF(Table3[PLAKA],Table1[[#This Row],[Plaka]])&gt;0,"Dinçer Motosiklet","-")</f>
        <v>-</v>
      </c>
    </row>
    <row r="877" spans="1:23" x14ac:dyDescent="0.2">
      <c r="A877" s="21" t="s">
        <v>284</v>
      </c>
      <c r="B877" s="26" t="s">
        <v>263</v>
      </c>
      <c r="C877" s="26" t="s">
        <v>264</v>
      </c>
      <c r="D877" s="26" t="s">
        <v>23</v>
      </c>
      <c r="E877" s="10">
        <v>43721</v>
      </c>
      <c r="F877" s="10">
        <v>43826</v>
      </c>
      <c r="G877" s="26" t="s">
        <v>264</v>
      </c>
      <c r="H877" s="26" t="s">
        <v>24</v>
      </c>
      <c r="I877" s="26" t="s">
        <v>25</v>
      </c>
      <c r="J877" s="26" t="s">
        <v>26</v>
      </c>
      <c r="K877" s="26">
        <v>2019</v>
      </c>
      <c r="L877" s="26" t="s">
        <v>27</v>
      </c>
      <c r="M877" s="26" t="s">
        <v>28</v>
      </c>
      <c r="N877" s="26" t="s">
        <v>29</v>
      </c>
      <c r="O877" s="26" t="s">
        <v>285</v>
      </c>
      <c r="P877" s="26" t="s">
        <v>286</v>
      </c>
      <c r="Q877" s="29">
        <v>44755</v>
      </c>
      <c r="R877" s="26" t="s">
        <v>32</v>
      </c>
      <c r="S877" s="1">
        <v>990301</v>
      </c>
      <c r="T877" s="1" t="s">
        <v>287</v>
      </c>
      <c r="U877" s="1" t="str">
        <f>IF(COUNTIF('Dinçer Araçları - 40 Fiorino'!$A$2:$A$41,Table1[[#This Row],[Plaka]])&gt;0,"Dinçer 40","-")</f>
        <v>-</v>
      </c>
      <c r="V877" s="1" t="str">
        <f>IF(COUNTIF('Dinçer Araçları - 100 Fiorino'!$A$2:$A$101,Table1[[#This Row],[Plaka]])&gt;0,"Dinçer 100","-")</f>
        <v>-</v>
      </c>
      <c r="W877" s="5" t="str">
        <f>IF(COUNTIF(Table3[PLAKA],Table1[[#This Row],[Plaka]])&gt;0,"Dinçer Motosiklet","-")</f>
        <v>-</v>
      </c>
    </row>
    <row r="878" spans="1:23" x14ac:dyDescent="0.2">
      <c r="A878" s="21" t="s">
        <v>1043</v>
      </c>
      <c r="B878" s="26" t="s">
        <v>1023</v>
      </c>
      <c r="C878" s="26" t="s">
        <v>946</v>
      </c>
      <c r="D878" s="26" t="s">
        <v>23</v>
      </c>
      <c r="E878" s="10">
        <v>43721</v>
      </c>
      <c r="F878" s="10">
        <v>43826</v>
      </c>
      <c r="G878" s="26" t="s">
        <v>946</v>
      </c>
      <c r="H878" s="26" t="s">
        <v>24</v>
      </c>
      <c r="I878" s="26" t="s">
        <v>25</v>
      </c>
      <c r="J878" s="26" t="s">
        <v>26</v>
      </c>
      <c r="K878" s="26">
        <v>2019</v>
      </c>
      <c r="L878" s="26" t="s">
        <v>27</v>
      </c>
      <c r="M878" s="26" t="s">
        <v>28</v>
      </c>
      <c r="N878" s="26" t="s">
        <v>29</v>
      </c>
      <c r="O878" s="26" t="s">
        <v>1044</v>
      </c>
      <c r="P878" s="26" t="s">
        <v>1045</v>
      </c>
      <c r="Q878" s="29">
        <v>44755</v>
      </c>
      <c r="R878" s="26" t="s">
        <v>32</v>
      </c>
      <c r="S878" s="1">
        <v>990336</v>
      </c>
      <c r="T878" s="1" t="s">
        <v>1046</v>
      </c>
      <c r="U878" s="1" t="str">
        <f>IF(COUNTIF('Dinçer Araçları - 40 Fiorino'!$A$2:$A$41,Table1[[#This Row],[Plaka]])&gt;0,"Dinçer 40","-")</f>
        <v>-</v>
      </c>
      <c r="V878" s="1" t="str">
        <f>IF(COUNTIF('Dinçer Araçları - 100 Fiorino'!$A$2:$A$101,Table1[[#This Row],[Plaka]])&gt;0,"Dinçer 100","-")</f>
        <v>-</v>
      </c>
      <c r="W878" s="5" t="str">
        <f>IF(COUNTIF(Table3[PLAKA],Table1[[#This Row],[Plaka]])&gt;0,"Dinçer Motosiklet","-")</f>
        <v>-</v>
      </c>
    </row>
    <row r="879" spans="1:23" x14ac:dyDescent="0.2">
      <c r="A879" s="21" t="s">
        <v>1918</v>
      </c>
      <c r="B879" s="26" t="s">
        <v>1903</v>
      </c>
      <c r="C879" s="26" t="s">
        <v>40</v>
      </c>
      <c r="D879" s="26" t="s">
        <v>23</v>
      </c>
      <c r="E879" s="10">
        <v>43721</v>
      </c>
      <c r="F879" s="10">
        <v>43721</v>
      </c>
      <c r="G879" s="26" t="s">
        <v>40</v>
      </c>
      <c r="H879" s="26" t="s">
        <v>24</v>
      </c>
      <c r="I879" s="26" t="s">
        <v>25</v>
      </c>
      <c r="J879" s="26" t="s">
        <v>26</v>
      </c>
      <c r="K879" s="26">
        <v>2019</v>
      </c>
      <c r="L879" s="26" t="s">
        <v>27</v>
      </c>
      <c r="M879" s="26" t="s">
        <v>28</v>
      </c>
      <c r="N879" s="26" t="s">
        <v>29</v>
      </c>
      <c r="O879" s="26" t="s">
        <v>1919</v>
      </c>
      <c r="P879" s="26" t="s">
        <v>1920</v>
      </c>
      <c r="Q879" s="29">
        <v>44755</v>
      </c>
      <c r="R879" s="26" t="s">
        <v>228</v>
      </c>
      <c r="S879" s="1">
        <v>662012</v>
      </c>
      <c r="T879" s="1" t="s">
        <v>1921</v>
      </c>
      <c r="U879" s="1" t="str">
        <f>IF(COUNTIF('Dinçer Araçları - 40 Fiorino'!$A$2:$A$41,Table1[[#This Row],[Plaka]])&gt;0,"Dinçer 40","-")</f>
        <v>-</v>
      </c>
      <c r="V879" s="1" t="str">
        <f>IF(COUNTIF('Dinçer Araçları - 100 Fiorino'!$A$2:$A$101,Table1[[#This Row],[Plaka]])&gt;0,"Dinçer 100","-")</f>
        <v>-</v>
      </c>
      <c r="W879" s="5" t="str">
        <f>IF(COUNTIF(Table3[PLAKA],Table1[[#This Row],[Plaka]])&gt;0,"Dinçer Motosiklet","-")</f>
        <v>-</v>
      </c>
    </row>
    <row r="880" spans="1:23" x14ac:dyDescent="0.2">
      <c r="A880" s="21" t="s">
        <v>6381</v>
      </c>
      <c r="B880" s="26" t="s">
        <v>6337</v>
      </c>
      <c r="C880" s="26" t="s">
        <v>6338</v>
      </c>
      <c r="D880" s="26" t="s">
        <v>23</v>
      </c>
      <c r="E880" s="10">
        <v>43745</v>
      </c>
      <c r="F880" s="10">
        <v>43745</v>
      </c>
      <c r="G880" s="26" t="s">
        <v>6338</v>
      </c>
      <c r="H880" s="26" t="s">
        <v>63</v>
      </c>
      <c r="I880" s="26">
        <v>225</v>
      </c>
      <c r="J880" s="26" t="s">
        <v>64</v>
      </c>
      <c r="K880" s="26">
        <v>2019</v>
      </c>
      <c r="L880" s="26" t="s">
        <v>65</v>
      </c>
      <c r="M880" s="26" t="s">
        <v>7774</v>
      </c>
      <c r="N880" s="26" t="s">
        <v>29</v>
      </c>
      <c r="O880" s="26" t="s">
        <v>6382</v>
      </c>
      <c r="P880" s="26" t="s">
        <v>6383</v>
      </c>
      <c r="Q880" s="29">
        <v>44111</v>
      </c>
      <c r="R880" s="26" t="s">
        <v>228</v>
      </c>
      <c r="S880" s="1">
        <v>408249</v>
      </c>
      <c r="T880" s="1" t="s">
        <v>6384</v>
      </c>
      <c r="U880" s="1" t="str">
        <f>IF(COUNTIF('Dinçer Araçları - 40 Fiorino'!$A$2:$A$41,Table1[[#This Row],[Plaka]])&gt;0,"Dinçer 40","-")</f>
        <v>-</v>
      </c>
      <c r="V880" s="1" t="str">
        <f>IF(COUNTIF('Dinçer Araçları - 100 Fiorino'!$A$2:$A$101,Table1[[#This Row],[Plaka]])&gt;0,"Dinçer 100","-")</f>
        <v>-</v>
      </c>
      <c r="W880" s="5" t="str">
        <f>IF(COUNTIF(Table3[PLAKA],Table1[[#This Row],[Plaka]])&gt;0,"Dinçer Motosiklet","-")</f>
        <v>-</v>
      </c>
    </row>
    <row r="881" spans="1:23" x14ac:dyDescent="0.2">
      <c r="A881" s="21" t="s">
        <v>91</v>
      </c>
      <c r="B881" s="26" t="s">
        <v>70</v>
      </c>
      <c r="C881" s="26" t="s">
        <v>71</v>
      </c>
      <c r="D881" s="26" t="s">
        <v>23</v>
      </c>
      <c r="E881" s="10">
        <v>43721</v>
      </c>
      <c r="F881" s="10">
        <v>43826</v>
      </c>
      <c r="G881" s="26" t="s">
        <v>71</v>
      </c>
      <c r="H881" s="26" t="s">
        <v>24</v>
      </c>
      <c r="I881" s="26" t="s">
        <v>49</v>
      </c>
      <c r="J881" s="26" t="s">
        <v>26</v>
      </c>
      <c r="K881" s="26">
        <v>2019</v>
      </c>
      <c r="L881" s="26" t="s">
        <v>27</v>
      </c>
      <c r="M881" s="26" t="s">
        <v>28</v>
      </c>
      <c r="N881" s="26" t="s">
        <v>29</v>
      </c>
      <c r="O881" s="26" t="s">
        <v>92</v>
      </c>
      <c r="P881" s="26" t="s">
        <v>93</v>
      </c>
      <c r="Q881" s="29">
        <v>44755</v>
      </c>
      <c r="R881" s="26" t="s">
        <v>32</v>
      </c>
      <c r="S881" s="1">
        <v>990374</v>
      </c>
      <c r="T881" s="1" t="s">
        <v>94</v>
      </c>
      <c r="U881" s="1" t="str">
        <f>IF(COUNTIF('Dinçer Araçları - 40 Fiorino'!$A$2:$A$41,Table1[[#This Row],[Plaka]])&gt;0,"Dinçer 40","-")</f>
        <v>-</v>
      </c>
      <c r="V881" s="1" t="str">
        <f>IF(COUNTIF('Dinçer Araçları - 100 Fiorino'!$A$2:$A$101,Table1[[#This Row],[Plaka]])&gt;0,"Dinçer 100","-")</f>
        <v>-</v>
      </c>
      <c r="W881" s="5" t="str">
        <f>IF(COUNTIF(Table3[PLAKA],Table1[[#This Row],[Plaka]])&gt;0,"Dinçer Motosiklet","-")</f>
        <v>-</v>
      </c>
    </row>
    <row r="882" spans="1:23" x14ac:dyDescent="0.2">
      <c r="A882" s="21" t="s">
        <v>3256</v>
      </c>
      <c r="B882" s="26" t="s">
        <v>3219</v>
      </c>
      <c r="C882" s="26" t="s">
        <v>3220</v>
      </c>
      <c r="D882" s="26" t="s">
        <v>23</v>
      </c>
      <c r="E882" s="10">
        <v>43721</v>
      </c>
      <c r="F882" s="10">
        <v>43826</v>
      </c>
      <c r="G882" s="26" t="s">
        <v>3220</v>
      </c>
      <c r="H882" s="26" t="s">
        <v>24</v>
      </c>
      <c r="I882" s="26" t="s">
        <v>25</v>
      </c>
      <c r="J882" s="26" t="s">
        <v>26</v>
      </c>
      <c r="K882" s="26">
        <v>2019</v>
      </c>
      <c r="L882" s="26" t="s">
        <v>27</v>
      </c>
      <c r="M882" s="26" t="s">
        <v>28</v>
      </c>
      <c r="N882" s="26" t="s">
        <v>29</v>
      </c>
      <c r="O882" s="26" t="s">
        <v>3257</v>
      </c>
      <c r="P882" s="26" t="s">
        <v>3258</v>
      </c>
      <c r="Q882" s="29">
        <v>44755</v>
      </c>
      <c r="R882" s="26" t="s">
        <v>32</v>
      </c>
      <c r="S882" s="1">
        <v>990482</v>
      </c>
      <c r="T882" s="1" t="s">
        <v>3259</v>
      </c>
      <c r="U882" s="1" t="str">
        <f>IF(COUNTIF('Dinçer Araçları - 40 Fiorino'!$A$2:$A$41,Table1[[#This Row],[Plaka]])&gt;0,"Dinçer 40","-")</f>
        <v>-</v>
      </c>
      <c r="V882" s="1" t="str">
        <f>IF(COUNTIF('Dinçer Araçları - 100 Fiorino'!$A$2:$A$101,Table1[[#This Row],[Plaka]])&gt;0,"Dinçer 100","-")</f>
        <v>-</v>
      </c>
      <c r="W882" s="5" t="str">
        <f>IF(COUNTIF(Table3[PLAKA],Table1[[#This Row],[Plaka]])&gt;0,"Dinçer Motosiklet","-")</f>
        <v>-</v>
      </c>
    </row>
    <row r="883" spans="1:23" x14ac:dyDescent="0.2">
      <c r="A883" s="21" t="s">
        <v>4114</v>
      </c>
      <c r="B883" s="26" t="s">
        <v>4080</v>
      </c>
      <c r="C883" s="26" t="s">
        <v>4081</v>
      </c>
      <c r="D883" s="26" t="s">
        <v>23</v>
      </c>
      <c r="E883" s="10">
        <v>43721</v>
      </c>
      <c r="F883" s="10">
        <v>43827</v>
      </c>
      <c r="G883" s="26" t="s">
        <v>4081</v>
      </c>
      <c r="H883" s="26" t="s">
        <v>24</v>
      </c>
      <c r="I883" s="26" t="s">
        <v>25</v>
      </c>
      <c r="J883" s="26" t="s">
        <v>26</v>
      </c>
      <c r="K883" s="26">
        <v>2019</v>
      </c>
      <c r="L883" s="26" t="s">
        <v>27</v>
      </c>
      <c r="M883" s="26" t="s">
        <v>28</v>
      </c>
      <c r="N883" s="26" t="s">
        <v>29</v>
      </c>
      <c r="O883" s="26" t="s">
        <v>4115</v>
      </c>
      <c r="P883" s="26" t="s">
        <v>4116</v>
      </c>
      <c r="Q883" s="29">
        <v>44755</v>
      </c>
      <c r="R883" s="26" t="s">
        <v>213</v>
      </c>
      <c r="S883" s="1">
        <v>688074</v>
      </c>
      <c r="T883" s="1" t="s">
        <v>4117</v>
      </c>
      <c r="U883" s="1" t="str">
        <f>IF(COUNTIF('Dinçer Araçları - 40 Fiorino'!$A$2:$A$41,Table1[[#This Row],[Plaka]])&gt;0,"Dinçer 40","-")</f>
        <v>-</v>
      </c>
      <c r="V883" s="1" t="str">
        <f>IF(COUNTIF('Dinçer Araçları - 100 Fiorino'!$A$2:$A$101,Table1[[#This Row],[Plaka]])&gt;0,"Dinçer 100","-")</f>
        <v>-</v>
      </c>
      <c r="W883" s="5" t="str">
        <f>IF(COUNTIF(Table3[PLAKA],Table1[[#This Row],[Plaka]])&gt;0,"Dinçer Motosiklet","-")</f>
        <v>-</v>
      </c>
    </row>
    <row r="884" spans="1:23" x14ac:dyDescent="0.2">
      <c r="A884" s="21" t="s">
        <v>6308</v>
      </c>
      <c r="B884" s="26" t="s">
        <v>6288</v>
      </c>
      <c r="C884" s="26" t="s">
        <v>6247</v>
      </c>
      <c r="D884" s="26" t="s">
        <v>23</v>
      </c>
      <c r="E884" s="10">
        <v>43721</v>
      </c>
      <c r="F884" s="10">
        <v>43782</v>
      </c>
      <c r="G884" s="26" t="s">
        <v>6247</v>
      </c>
      <c r="H884" s="26" t="s">
        <v>24</v>
      </c>
      <c r="I884" s="26" t="s">
        <v>25</v>
      </c>
      <c r="J884" s="26" t="s">
        <v>26</v>
      </c>
      <c r="K884" s="26">
        <v>2019</v>
      </c>
      <c r="L884" s="26" t="s">
        <v>27</v>
      </c>
      <c r="M884" s="26" t="s">
        <v>28</v>
      </c>
      <c r="N884" s="26" t="s">
        <v>29</v>
      </c>
      <c r="O884" s="26" t="s">
        <v>6309</v>
      </c>
      <c r="P884" s="26" t="s">
        <v>6310</v>
      </c>
      <c r="Q884" s="29">
        <v>44755</v>
      </c>
      <c r="R884" s="26" t="s">
        <v>213</v>
      </c>
      <c r="S884" s="1">
        <v>685244</v>
      </c>
      <c r="T884" s="1" t="s">
        <v>6311</v>
      </c>
      <c r="U884" s="1" t="str">
        <f>IF(COUNTIF('Dinçer Araçları - 40 Fiorino'!$A$2:$A$41,Table1[[#This Row],[Plaka]])&gt;0,"Dinçer 40","-")</f>
        <v>-</v>
      </c>
      <c r="V884" s="1" t="str">
        <f>IF(COUNTIF('Dinçer Araçları - 100 Fiorino'!$A$2:$A$101,Table1[[#This Row],[Plaka]])&gt;0,"Dinçer 100","-")</f>
        <v>-</v>
      </c>
      <c r="W884" s="5" t="str">
        <f>IF(COUNTIF(Table3[PLAKA],Table1[[#This Row],[Plaka]])&gt;0,"Dinçer Motosiklet","-")</f>
        <v>-</v>
      </c>
    </row>
    <row r="885" spans="1:23" x14ac:dyDescent="0.2">
      <c r="A885" s="21" t="s">
        <v>3199</v>
      </c>
      <c r="B885" s="26" t="s">
        <v>3174</v>
      </c>
      <c r="C885" s="26" t="s">
        <v>3175</v>
      </c>
      <c r="D885" s="26" t="s">
        <v>23</v>
      </c>
      <c r="E885" s="10">
        <v>43745</v>
      </c>
      <c r="F885" s="10">
        <v>43745</v>
      </c>
      <c r="G885" s="26" t="s">
        <v>3175</v>
      </c>
      <c r="H885" s="26" t="s">
        <v>63</v>
      </c>
      <c r="I885" s="26">
        <v>225</v>
      </c>
      <c r="J885" s="26" t="s">
        <v>64</v>
      </c>
      <c r="K885" s="26">
        <v>2019</v>
      </c>
      <c r="L885" s="26" t="s">
        <v>65</v>
      </c>
      <c r="M885" s="26" t="s">
        <v>7774</v>
      </c>
      <c r="N885" s="26" t="s">
        <v>29</v>
      </c>
      <c r="O885" s="26" t="s">
        <v>3200</v>
      </c>
      <c r="P885" s="26" t="s">
        <v>3201</v>
      </c>
      <c r="Q885" s="29">
        <v>44111</v>
      </c>
      <c r="R885" s="26" t="s">
        <v>228</v>
      </c>
      <c r="S885" s="1">
        <v>408248</v>
      </c>
      <c r="T885" s="1" t="s">
        <v>8084</v>
      </c>
      <c r="U885" s="1" t="str">
        <f>IF(COUNTIF('Dinçer Araçları - 40 Fiorino'!$A$2:$A$41,Table1[[#This Row],[Plaka]])&gt;0,"Dinçer 40","-")</f>
        <v>-</v>
      </c>
      <c r="V885" s="1" t="str">
        <f>IF(COUNTIF('Dinçer Araçları - 100 Fiorino'!$A$2:$A$101,Table1[[#This Row],[Plaka]])&gt;0,"Dinçer 100","-")</f>
        <v>-</v>
      </c>
      <c r="W885" s="5" t="str">
        <f>IF(COUNTIF(Table3[PLAKA],Table1[[#This Row],[Plaka]])&gt;0,"Dinçer Motosiklet","-")</f>
        <v>-</v>
      </c>
    </row>
    <row r="886" spans="1:23" x14ac:dyDescent="0.2">
      <c r="A886" s="21" t="s">
        <v>1373</v>
      </c>
      <c r="B886" s="26" t="s">
        <v>1349</v>
      </c>
      <c r="C886" s="26" t="s">
        <v>1350</v>
      </c>
      <c r="D886" s="26" t="s">
        <v>23</v>
      </c>
      <c r="E886" s="10">
        <v>43721</v>
      </c>
      <c r="F886" s="10">
        <v>43782</v>
      </c>
      <c r="G886" s="26" t="s">
        <v>1350</v>
      </c>
      <c r="H886" s="26" t="s">
        <v>24</v>
      </c>
      <c r="I886" s="26" t="s">
        <v>25</v>
      </c>
      <c r="J886" s="26" t="s">
        <v>26</v>
      </c>
      <c r="K886" s="26">
        <v>2019</v>
      </c>
      <c r="L886" s="26" t="s">
        <v>27</v>
      </c>
      <c r="M886" s="26" t="s">
        <v>28</v>
      </c>
      <c r="N886" s="26" t="s">
        <v>29</v>
      </c>
      <c r="O886" s="26" t="s">
        <v>1374</v>
      </c>
      <c r="P886" s="26" t="s">
        <v>1375</v>
      </c>
      <c r="Q886" s="29">
        <v>44755</v>
      </c>
      <c r="R886" s="26" t="s">
        <v>213</v>
      </c>
      <c r="S886" s="1">
        <v>685268</v>
      </c>
      <c r="T886" s="1" t="s">
        <v>1376</v>
      </c>
      <c r="U886" s="1" t="str">
        <f>IF(COUNTIF('Dinçer Araçları - 40 Fiorino'!$A$2:$A$41,Table1[[#This Row],[Plaka]])&gt;0,"Dinçer 40","-")</f>
        <v>-</v>
      </c>
      <c r="V886" s="1" t="str">
        <f>IF(COUNTIF('Dinçer Araçları - 100 Fiorino'!$A$2:$A$101,Table1[[#This Row],[Plaka]])&gt;0,"Dinçer 100","-")</f>
        <v>-</v>
      </c>
      <c r="W886" s="5" t="str">
        <f>IF(COUNTIF(Table3[PLAKA],Table1[[#This Row],[Plaka]])&gt;0,"Dinçer Motosiklet","-")</f>
        <v>-</v>
      </c>
    </row>
    <row r="887" spans="1:23" x14ac:dyDescent="0.2">
      <c r="A887" s="21" t="s">
        <v>6312</v>
      </c>
      <c r="B887" s="26" t="s">
        <v>6288</v>
      </c>
      <c r="C887" s="26" t="s">
        <v>6247</v>
      </c>
      <c r="D887" s="26" t="s">
        <v>23</v>
      </c>
      <c r="E887" s="10">
        <v>43721</v>
      </c>
      <c r="F887" s="10">
        <v>43782</v>
      </c>
      <c r="G887" s="26" t="s">
        <v>6247</v>
      </c>
      <c r="H887" s="26" t="s">
        <v>24</v>
      </c>
      <c r="I887" s="26" t="s">
        <v>25</v>
      </c>
      <c r="J887" s="26" t="s">
        <v>26</v>
      </c>
      <c r="K887" s="26">
        <v>2019</v>
      </c>
      <c r="L887" s="26" t="s">
        <v>27</v>
      </c>
      <c r="M887" s="26" t="s">
        <v>28</v>
      </c>
      <c r="N887" s="26" t="s">
        <v>29</v>
      </c>
      <c r="O887" s="26" t="s">
        <v>6313</v>
      </c>
      <c r="P887" s="26" t="s">
        <v>6314</v>
      </c>
      <c r="Q887" s="29">
        <v>44755</v>
      </c>
      <c r="R887" s="26" t="s">
        <v>213</v>
      </c>
      <c r="S887" s="1">
        <v>685242</v>
      </c>
      <c r="T887" s="1" t="s">
        <v>6315</v>
      </c>
      <c r="U887" s="1" t="str">
        <f>IF(COUNTIF('Dinçer Araçları - 40 Fiorino'!$A$2:$A$41,Table1[[#This Row],[Plaka]])&gt;0,"Dinçer 40","-")</f>
        <v>-</v>
      </c>
      <c r="V887" s="1" t="str">
        <f>IF(COUNTIF('Dinçer Araçları - 100 Fiorino'!$A$2:$A$101,Table1[[#This Row],[Plaka]])&gt;0,"Dinçer 100","-")</f>
        <v>-</v>
      </c>
      <c r="W887" s="5" t="str">
        <f>IF(COUNTIF(Table3[PLAKA],Table1[[#This Row],[Plaka]])&gt;0,"Dinçer Motosiklet","-")</f>
        <v>-</v>
      </c>
    </row>
    <row r="888" spans="1:23" x14ac:dyDescent="0.2">
      <c r="A888" s="21" t="s">
        <v>6134</v>
      </c>
      <c r="B888" s="26" t="s">
        <v>6101</v>
      </c>
      <c r="C888" s="26" t="s">
        <v>6102</v>
      </c>
      <c r="D888" s="26" t="s">
        <v>23</v>
      </c>
      <c r="E888" s="10">
        <v>43721</v>
      </c>
      <c r="F888" s="10">
        <v>43782</v>
      </c>
      <c r="G888" s="26" t="s">
        <v>6102</v>
      </c>
      <c r="H888" s="26" t="s">
        <v>24</v>
      </c>
      <c r="I888" s="26" t="s">
        <v>25</v>
      </c>
      <c r="J888" s="26" t="s">
        <v>26</v>
      </c>
      <c r="K888" s="26">
        <v>2019</v>
      </c>
      <c r="L888" s="26" t="s">
        <v>27</v>
      </c>
      <c r="M888" s="26" t="s">
        <v>28</v>
      </c>
      <c r="N888" s="26" t="s">
        <v>29</v>
      </c>
      <c r="O888" s="26" t="s">
        <v>6135</v>
      </c>
      <c r="P888" s="26" t="s">
        <v>6136</v>
      </c>
      <c r="Q888" s="29">
        <v>44755</v>
      </c>
      <c r="R888" s="26" t="s">
        <v>213</v>
      </c>
      <c r="S888" s="1">
        <v>685247</v>
      </c>
      <c r="T888" s="1" t="s">
        <v>6137</v>
      </c>
      <c r="U888" s="1" t="str">
        <f>IF(COUNTIF('Dinçer Araçları - 40 Fiorino'!$A$2:$A$41,Table1[[#This Row],[Plaka]])&gt;0,"Dinçer 40","-")</f>
        <v>-</v>
      </c>
      <c r="V888" s="1" t="str">
        <f>IF(COUNTIF('Dinçer Araçları - 100 Fiorino'!$A$2:$A$101,Table1[[#This Row],[Plaka]])&gt;0,"Dinçer 100","-")</f>
        <v>-</v>
      </c>
      <c r="W888" s="5" t="str">
        <f>IF(COUNTIF(Table3[PLAKA],Table1[[#This Row],[Plaka]])&gt;0,"Dinçer Motosiklet","-")</f>
        <v>-</v>
      </c>
    </row>
    <row r="889" spans="1:23" x14ac:dyDescent="0.2">
      <c r="A889" s="21" t="s">
        <v>69</v>
      </c>
      <c r="B889" s="26" t="s">
        <v>70</v>
      </c>
      <c r="C889" s="26" t="s">
        <v>71</v>
      </c>
      <c r="D889" s="26" t="s">
        <v>23</v>
      </c>
      <c r="E889" s="10">
        <v>43721</v>
      </c>
      <c r="F889" s="10">
        <v>43826</v>
      </c>
      <c r="G889" s="26" t="s">
        <v>71</v>
      </c>
      <c r="H889" s="26" t="s">
        <v>24</v>
      </c>
      <c r="I889" s="26" t="s">
        <v>49</v>
      </c>
      <c r="J889" s="26" t="s">
        <v>26</v>
      </c>
      <c r="K889" s="26">
        <v>2019</v>
      </c>
      <c r="L889" s="26" t="s">
        <v>27</v>
      </c>
      <c r="M889" s="26" t="s">
        <v>28</v>
      </c>
      <c r="N889" s="26" t="s">
        <v>29</v>
      </c>
      <c r="O889" s="26" t="s">
        <v>72</v>
      </c>
      <c r="P889" s="26" t="s">
        <v>73</v>
      </c>
      <c r="Q889" s="29">
        <v>44755</v>
      </c>
      <c r="R889" s="26" t="s">
        <v>32</v>
      </c>
      <c r="S889" s="1">
        <v>990372</v>
      </c>
      <c r="T889" s="1" t="s">
        <v>74</v>
      </c>
      <c r="U889" s="1" t="str">
        <f>IF(COUNTIF('Dinçer Araçları - 40 Fiorino'!$A$2:$A$41,Table1[[#This Row],[Plaka]])&gt;0,"Dinçer 40","-")</f>
        <v>-</v>
      </c>
      <c r="V889" s="1" t="str">
        <f>IF(COUNTIF('Dinçer Araçları - 100 Fiorino'!$A$2:$A$101,Table1[[#This Row],[Plaka]])&gt;0,"Dinçer 100","-")</f>
        <v>-</v>
      </c>
      <c r="W889" s="5" t="str">
        <f>IF(COUNTIF(Table3[PLAKA],Table1[[#This Row],[Plaka]])&gt;0,"Dinçer Motosiklet","-")</f>
        <v>-</v>
      </c>
    </row>
    <row r="890" spans="1:23" x14ac:dyDescent="0.2">
      <c r="A890" s="21" t="s">
        <v>4757</v>
      </c>
      <c r="B890" s="26" t="s">
        <v>4713</v>
      </c>
      <c r="C890" s="26" t="s">
        <v>4714</v>
      </c>
      <c r="D890" s="26" t="s">
        <v>23</v>
      </c>
      <c r="E890" s="10">
        <v>43721</v>
      </c>
      <c r="F890" s="10">
        <v>43826</v>
      </c>
      <c r="G890" s="26" t="s">
        <v>4714</v>
      </c>
      <c r="H890" s="26" t="s">
        <v>24</v>
      </c>
      <c r="I890" s="26" t="s">
        <v>25</v>
      </c>
      <c r="J890" s="26" t="s">
        <v>26</v>
      </c>
      <c r="K890" s="26">
        <v>2019</v>
      </c>
      <c r="L890" s="26" t="s">
        <v>27</v>
      </c>
      <c r="M890" s="26" t="s">
        <v>28</v>
      </c>
      <c r="N890" s="26" t="s">
        <v>29</v>
      </c>
      <c r="O890" s="26" t="s">
        <v>4758</v>
      </c>
      <c r="P890" s="26" t="s">
        <v>4759</v>
      </c>
      <c r="Q890" s="29">
        <v>44755</v>
      </c>
      <c r="R890" s="26" t="s">
        <v>32</v>
      </c>
      <c r="S890" s="1">
        <v>990365</v>
      </c>
      <c r="T890" s="1" t="s">
        <v>4760</v>
      </c>
      <c r="U890" s="1" t="str">
        <f>IF(COUNTIF('Dinçer Araçları - 40 Fiorino'!$A$2:$A$41,Table1[[#This Row],[Plaka]])&gt;0,"Dinçer 40","-")</f>
        <v>-</v>
      </c>
      <c r="V890" s="1" t="str">
        <f>IF(COUNTIF('Dinçer Araçları - 100 Fiorino'!$A$2:$A$101,Table1[[#This Row],[Plaka]])&gt;0,"Dinçer 100","-")</f>
        <v>-</v>
      </c>
      <c r="W890" s="5" t="str">
        <f>IF(COUNTIF(Table3[PLAKA],Table1[[#This Row],[Plaka]])&gt;0,"Dinçer Motosiklet","-")</f>
        <v>-</v>
      </c>
    </row>
    <row r="891" spans="1:23" x14ac:dyDescent="0.2">
      <c r="A891" s="21" t="s">
        <v>95</v>
      </c>
      <c r="B891" s="26" t="s">
        <v>70</v>
      </c>
      <c r="C891" s="26" t="s">
        <v>71</v>
      </c>
      <c r="D891" s="26" t="s">
        <v>23</v>
      </c>
      <c r="E891" s="10">
        <v>43721</v>
      </c>
      <c r="F891" s="10">
        <v>43826</v>
      </c>
      <c r="G891" s="26" t="s">
        <v>71</v>
      </c>
      <c r="H891" s="26" t="s">
        <v>24</v>
      </c>
      <c r="I891" s="26" t="s">
        <v>49</v>
      </c>
      <c r="J891" s="26" t="s">
        <v>26</v>
      </c>
      <c r="K891" s="26">
        <v>2019</v>
      </c>
      <c r="L891" s="26" t="s">
        <v>27</v>
      </c>
      <c r="M891" s="26" t="s">
        <v>28</v>
      </c>
      <c r="N891" s="26" t="s">
        <v>29</v>
      </c>
      <c r="O891" s="26" t="s">
        <v>96</v>
      </c>
      <c r="P891" s="26" t="s">
        <v>97</v>
      </c>
      <c r="Q891" s="29">
        <v>44755</v>
      </c>
      <c r="R891" s="26" t="s">
        <v>32</v>
      </c>
      <c r="S891" s="1">
        <v>990373</v>
      </c>
      <c r="T891" s="1" t="s">
        <v>98</v>
      </c>
      <c r="U891" s="1" t="str">
        <f>IF(COUNTIF('Dinçer Araçları - 40 Fiorino'!$A$2:$A$41,Table1[[#This Row],[Plaka]])&gt;0,"Dinçer 40","-")</f>
        <v>-</v>
      </c>
      <c r="V891" s="1" t="str">
        <f>IF(COUNTIF('Dinçer Araçları - 100 Fiorino'!$A$2:$A$101,Table1[[#This Row],[Plaka]])&gt;0,"Dinçer 100","-")</f>
        <v>-</v>
      </c>
      <c r="W891" s="5" t="str">
        <f>IF(COUNTIF(Table3[PLAKA],Table1[[#This Row],[Plaka]])&gt;0,"Dinçer Motosiklet","-")</f>
        <v>-</v>
      </c>
    </row>
    <row r="892" spans="1:23" x14ac:dyDescent="0.2">
      <c r="A892" s="21" t="s">
        <v>154</v>
      </c>
      <c r="B892" s="26" t="s">
        <v>115</v>
      </c>
      <c r="C892" s="26" t="s">
        <v>116</v>
      </c>
      <c r="D892" s="26" t="s">
        <v>23</v>
      </c>
      <c r="E892" s="10">
        <v>43721</v>
      </c>
      <c r="F892" s="10">
        <v>43826</v>
      </c>
      <c r="G892" s="26" t="s">
        <v>146</v>
      </c>
      <c r="H892" s="26" t="s">
        <v>24</v>
      </c>
      <c r="I892" s="26" t="s">
        <v>25</v>
      </c>
      <c r="J892" s="26" t="s">
        <v>26</v>
      </c>
      <c r="K892" s="26">
        <v>2019</v>
      </c>
      <c r="L892" s="26" t="s">
        <v>27</v>
      </c>
      <c r="M892" s="26" t="s">
        <v>28</v>
      </c>
      <c r="N892" s="26" t="s">
        <v>29</v>
      </c>
      <c r="O892" s="26" t="s">
        <v>155</v>
      </c>
      <c r="P892" s="26" t="s">
        <v>156</v>
      </c>
      <c r="Q892" s="29">
        <v>44755</v>
      </c>
      <c r="R892" s="26" t="s">
        <v>32</v>
      </c>
      <c r="S892" s="1">
        <v>990401</v>
      </c>
      <c r="T892" s="1" t="s">
        <v>157</v>
      </c>
      <c r="U892" s="1" t="str">
        <f>IF(COUNTIF('Dinçer Araçları - 40 Fiorino'!$A$2:$A$41,Table1[[#This Row],[Plaka]])&gt;0,"Dinçer 40","-")</f>
        <v>-</v>
      </c>
      <c r="V892" s="1" t="str">
        <f>IF(COUNTIF('Dinçer Araçları - 100 Fiorino'!$A$2:$A$101,Table1[[#This Row],[Plaka]])&gt;0,"Dinçer 100","-")</f>
        <v>-</v>
      </c>
      <c r="W892" s="5" t="str">
        <f>IF(COUNTIF(Table3[PLAKA],Table1[[#This Row],[Plaka]])&gt;0,"Dinçer Motosiklet","-")</f>
        <v>-</v>
      </c>
    </row>
    <row r="893" spans="1:23" x14ac:dyDescent="0.2">
      <c r="A893" s="21" t="s">
        <v>6656</v>
      </c>
      <c r="B893" s="26" t="s">
        <v>6652</v>
      </c>
      <c r="C893" s="26" t="s">
        <v>4858</v>
      </c>
      <c r="D893" s="26" t="s">
        <v>23</v>
      </c>
      <c r="E893" s="10">
        <v>43721</v>
      </c>
      <c r="F893" s="10">
        <v>43826</v>
      </c>
      <c r="G893" s="26" t="s">
        <v>4858</v>
      </c>
      <c r="H893" s="26" t="s">
        <v>24</v>
      </c>
      <c r="I893" s="26" t="s">
        <v>25</v>
      </c>
      <c r="J893" s="26" t="s">
        <v>26</v>
      </c>
      <c r="K893" s="26">
        <v>2019</v>
      </c>
      <c r="L893" s="26" t="s">
        <v>27</v>
      </c>
      <c r="M893" s="26" t="s">
        <v>28</v>
      </c>
      <c r="N893" s="26" t="s">
        <v>29</v>
      </c>
      <c r="O893" s="26" t="s">
        <v>6657</v>
      </c>
      <c r="P893" s="26" t="s">
        <v>7817</v>
      </c>
      <c r="Q893" s="29">
        <v>44755</v>
      </c>
      <c r="R893" s="26" t="s">
        <v>32</v>
      </c>
      <c r="S893" s="1">
        <v>990299</v>
      </c>
      <c r="T893" s="1" t="s">
        <v>6658</v>
      </c>
      <c r="U893" s="1" t="str">
        <f>IF(COUNTIF('Dinçer Araçları - 40 Fiorino'!$A$2:$A$41,Table1[[#This Row],[Plaka]])&gt;0,"Dinçer 40","-")</f>
        <v>-</v>
      </c>
      <c r="V893" s="1" t="str">
        <f>IF(COUNTIF('Dinçer Araçları - 100 Fiorino'!$A$2:$A$101,Table1[[#This Row],[Plaka]])&gt;0,"Dinçer 100","-")</f>
        <v>-</v>
      </c>
      <c r="W893" s="5" t="str">
        <f>IF(COUNTIF(Table3[PLAKA],Table1[[#This Row],[Plaka]])&gt;0,"Dinçer Motosiklet","-")</f>
        <v>-</v>
      </c>
    </row>
    <row r="894" spans="1:23" x14ac:dyDescent="0.2">
      <c r="A894" s="21" t="s">
        <v>1377</v>
      </c>
      <c r="B894" s="26" t="s">
        <v>1349</v>
      </c>
      <c r="C894" s="26" t="s">
        <v>1350</v>
      </c>
      <c r="D894" s="26" t="s">
        <v>23</v>
      </c>
      <c r="E894" s="10">
        <v>43721</v>
      </c>
      <c r="F894" s="10">
        <v>43782</v>
      </c>
      <c r="G894" s="26" t="s">
        <v>1350</v>
      </c>
      <c r="H894" s="26" t="s">
        <v>24</v>
      </c>
      <c r="I894" s="26" t="s">
        <v>25</v>
      </c>
      <c r="J894" s="26" t="s">
        <v>26</v>
      </c>
      <c r="K894" s="26">
        <v>2019</v>
      </c>
      <c r="L894" s="26" t="s">
        <v>27</v>
      </c>
      <c r="M894" s="26" t="s">
        <v>28</v>
      </c>
      <c r="N894" s="26" t="s">
        <v>29</v>
      </c>
      <c r="O894" s="26" t="s">
        <v>1378</v>
      </c>
      <c r="P894" s="26" t="s">
        <v>1379</v>
      </c>
      <c r="Q894" s="29">
        <v>44755</v>
      </c>
      <c r="R894" s="26" t="s">
        <v>213</v>
      </c>
      <c r="S894" s="1">
        <v>685271</v>
      </c>
      <c r="T894" s="1" t="s">
        <v>1376</v>
      </c>
      <c r="U894" s="1" t="str">
        <f>IF(COUNTIF('Dinçer Araçları - 40 Fiorino'!$A$2:$A$41,Table1[[#This Row],[Plaka]])&gt;0,"Dinçer 40","-")</f>
        <v>-</v>
      </c>
      <c r="V894" s="1" t="str">
        <f>IF(COUNTIF('Dinçer Araçları - 100 Fiorino'!$A$2:$A$101,Table1[[#This Row],[Plaka]])&gt;0,"Dinçer 100","-")</f>
        <v>-</v>
      </c>
      <c r="W894" s="5" t="str">
        <f>IF(COUNTIF(Table3[PLAKA],Table1[[#This Row],[Plaka]])&gt;0,"Dinçer Motosiklet","-")</f>
        <v>-</v>
      </c>
    </row>
    <row r="895" spans="1:23" x14ac:dyDescent="0.2">
      <c r="A895" s="21" t="s">
        <v>4761</v>
      </c>
      <c r="B895" s="26" t="s">
        <v>4713</v>
      </c>
      <c r="C895" s="26" t="s">
        <v>4714</v>
      </c>
      <c r="D895" s="26" t="s">
        <v>23</v>
      </c>
      <c r="E895" s="10">
        <v>43721</v>
      </c>
      <c r="F895" s="10">
        <v>43826</v>
      </c>
      <c r="G895" s="26" t="s">
        <v>4714</v>
      </c>
      <c r="H895" s="26" t="s">
        <v>24</v>
      </c>
      <c r="I895" s="26" t="s">
        <v>25</v>
      </c>
      <c r="J895" s="26" t="s">
        <v>26</v>
      </c>
      <c r="K895" s="26">
        <v>2019</v>
      </c>
      <c r="L895" s="26" t="s">
        <v>27</v>
      </c>
      <c r="M895" s="26" t="s">
        <v>28</v>
      </c>
      <c r="N895" s="26" t="s">
        <v>29</v>
      </c>
      <c r="O895" s="26" t="s">
        <v>4762</v>
      </c>
      <c r="P895" s="26" t="s">
        <v>4763</v>
      </c>
      <c r="Q895" s="29">
        <v>44755</v>
      </c>
      <c r="R895" s="26" t="s">
        <v>32</v>
      </c>
      <c r="S895" s="1">
        <v>990366</v>
      </c>
      <c r="T895" s="1" t="s">
        <v>4764</v>
      </c>
      <c r="U895" s="1" t="str">
        <f>IF(COUNTIF('Dinçer Araçları - 40 Fiorino'!$A$2:$A$41,Table1[[#This Row],[Plaka]])&gt;0,"Dinçer 40","-")</f>
        <v>-</v>
      </c>
      <c r="V895" s="1" t="str">
        <f>IF(COUNTIF('Dinçer Araçları - 100 Fiorino'!$A$2:$A$101,Table1[[#This Row],[Plaka]])&gt;0,"Dinçer 100","-")</f>
        <v>-</v>
      </c>
      <c r="W895" s="5" t="str">
        <f>IF(COUNTIF(Table3[PLAKA],Table1[[#This Row],[Plaka]])&gt;0,"Dinçer Motosiklet","-")</f>
        <v>-</v>
      </c>
    </row>
    <row r="896" spans="1:23" x14ac:dyDescent="0.2">
      <c r="A896" s="21" t="s">
        <v>3260</v>
      </c>
      <c r="B896" s="26" t="s">
        <v>3219</v>
      </c>
      <c r="C896" s="26" t="s">
        <v>3220</v>
      </c>
      <c r="D896" s="26" t="s">
        <v>23</v>
      </c>
      <c r="E896" s="10">
        <v>43721</v>
      </c>
      <c r="F896" s="10">
        <v>43826</v>
      </c>
      <c r="G896" s="26" t="s">
        <v>3220</v>
      </c>
      <c r="H896" s="26" t="s">
        <v>24</v>
      </c>
      <c r="I896" s="26" t="s">
        <v>25</v>
      </c>
      <c r="J896" s="26" t="s">
        <v>26</v>
      </c>
      <c r="K896" s="26">
        <v>2019</v>
      </c>
      <c r="L896" s="26" t="s">
        <v>27</v>
      </c>
      <c r="M896" s="26" t="s">
        <v>28</v>
      </c>
      <c r="N896" s="26" t="s">
        <v>29</v>
      </c>
      <c r="O896" s="26" t="s">
        <v>3261</v>
      </c>
      <c r="P896" s="26" t="s">
        <v>3262</v>
      </c>
      <c r="Q896" s="29">
        <v>44755</v>
      </c>
      <c r="R896" s="26" t="s">
        <v>32</v>
      </c>
      <c r="S896" s="1">
        <v>990445</v>
      </c>
      <c r="T896" s="1" t="s">
        <v>3263</v>
      </c>
      <c r="U896" s="1" t="str">
        <f>IF(COUNTIF('Dinçer Araçları - 40 Fiorino'!$A$2:$A$41,Table1[[#This Row],[Plaka]])&gt;0,"Dinçer 40","-")</f>
        <v>-</v>
      </c>
      <c r="V896" s="1" t="str">
        <f>IF(COUNTIF('Dinçer Araçları - 100 Fiorino'!$A$2:$A$101,Table1[[#This Row],[Plaka]])&gt;0,"Dinçer 100","-")</f>
        <v>-</v>
      </c>
      <c r="W896" s="5" t="str">
        <f>IF(COUNTIF(Table3[PLAKA],Table1[[#This Row],[Plaka]])&gt;0,"Dinçer Motosiklet","-")</f>
        <v>-</v>
      </c>
    </row>
    <row r="897" spans="1:23" x14ac:dyDescent="0.2">
      <c r="A897" s="21" t="s">
        <v>3264</v>
      </c>
      <c r="B897" s="26" t="s">
        <v>3219</v>
      </c>
      <c r="C897" s="26" t="s">
        <v>3220</v>
      </c>
      <c r="D897" s="26" t="s">
        <v>23</v>
      </c>
      <c r="E897" s="10">
        <v>43721</v>
      </c>
      <c r="F897" s="10">
        <v>43826</v>
      </c>
      <c r="G897" s="26" t="s">
        <v>3220</v>
      </c>
      <c r="H897" s="26" t="s">
        <v>24</v>
      </c>
      <c r="I897" s="26" t="s">
        <v>25</v>
      </c>
      <c r="J897" s="26" t="s">
        <v>26</v>
      </c>
      <c r="K897" s="26">
        <v>2019</v>
      </c>
      <c r="L897" s="26" t="s">
        <v>27</v>
      </c>
      <c r="M897" s="26" t="s">
        <v>28</v>
      </c>
      <c r="N897" s="26" t="s">
        <v>29</v>
      </c>
      <c r="O897" s="26" t="s">
        <v>3265</v>
      </c>
      <c r="P897" s="26" t="s">
        <v>3266</v>
      </c>
      <c r="Q897" s="29">
        <v>44755</v>
      </c>
      <c r="R897" s="26" t="s">
        <v>32</v>
      </c>
      <c r="S897" s="1">
        <v>990479</v>
      </c>
      <c r="T897" s="1" t="s">
        <v>3267</v>
      </c>
      <c r="U897" s="1" t="str">
        <f>IF(COUNTIF('Dinçer Araçları - 40 Fiorino'!$A$2:$A$41,Table1[[#This Row],[Plaka]])&gt;0,"Dinçer 40","-")</f>
        <v>-</v>
      </c>
      <c r="V897" s="1" t="str">
        <f>IF(COUNTIF('Dinçer Araçları - 100 Fiorino'!$A$2:$A$101,Table1[[#This Row],[Plaka]])&gt;0,"Dinçer 100","-")</f>
        <v>-</v>
      </c>
      <c r="W897" s="5" t="str">
        <f>IF(COUNTIF(Table3[PLAKA],Table1[[#This Row],[Plaka]])&gt;0,"Dinçer Motosiklet","-")</f>
        <v>-</v>
      </c>
    </row>
    <row r="898" spans="1:23" x14ac:dyDescent="0.2">
      <c r="A898" s="21" t="s">
        <v>4765</v>
      </c>
      <c r="B898" s="26" t="s">
        <v>4713</v>
      </c>
      <c r="C898" s="26" t="s">
        <v>4714</v>
      </c>
      <c r="D898" s="26" t="s">
        <v>23</v>
      </c>
      <c r="E898" s="10">
        <v>43721</v>
      </c>
      <c r="F898" s="10">
        <v>43826</v>
      </c>
      <c r="G898" s="26" t="s">
        <v>4714</v>
      </c>
      <c r="H898" s="26" t="s">
        <v>24</v>
      </c>
      <c r="I898" s="26" t="s">
        <v>25</v>
      </c>
      <c r="J898" s="26" t="s">
        <v>26</v>
      </c>
      <c r="K898" s="26">
        <v>2019</v>
      </c>
      <c r="L898" s="26" t="s">
        <v>27</v>
      </c>
      <c r="M898" s="26" t="s">
        <v>28</v>
      </c>
      <c r="N898" s="26" t="s">
        <v>29</v>
      </c>
      <c r="O898" s="26" t="s">
        <v>4766</v>
      </c>
      <c r="P898" s="26" t="s">
        <v>4767</v>
      </c>
      <c r="Q898" s="29">
        <v>44755</v>
      </c>
      <c r="R898" s="26" t="s">
        <v>32</v>
      </c>
      <c r="S898" s="1">
        <v>990257</v>
      </c>
      <c r="T898" s="1" t="s">
        <v>4768</v>
      </c>
      <c r="U898" s="1" t="str">
        <f>IF(COUNTIF('Dinçer Araçları - 40 Fiorino'!$A$2:$A$41,Table1[[#This Row],[Plaka]])&gt;0,"Dinçer 40","-")</f>
        <v>-</v>
      </c>
      <c r="V898" s="1" t="str">
        <f>IF(COUNTIF('Dinçer Araçları - 100 Fiorino'!$A$2:$A$101,Table1[[#This Row],[Plaka]])&gt;0,"Dinçer 100","-")</f>
        <v>-</v>
      </c>
      <c r="W898" s="5" t="str">
        <f>IF(COUNTIF(Table3[PLAKA],Table1[[#This Row],[Plaka]])&gt;0,"Dinçer Motosiklet","-")</f>
        <v>-</v>
      </c>
    </row>
    <row r="899" spans="1:23" x14ac:dyDescent="0.2">
      <c r="A899" s="21" t="s">
        <v>3268</v>
      </c>
      <c r="B899" s="26" t="s">
        <v>3219</v>
      </c>
      <c r="C899" s="26" t="s">
        <v>3220</v>
      </c>
      <c r="D899" s="26" t="s">
        <v>23</v>
      </c>
      <c r="E899" s="10">
        <v>43721</v>
      </c>
      <c r="F899" s="10">
        <v>43826</v>
      </c>
      <c r="G899" s="26" t="s">
        <v>3220</v>
      </c>
      <c r="H899" s="26" t="s">
        <v>24</v>
      </c>
      <c r="I899" s="26" t="s">
        <v>25</v>
      </c>
      <c r="J899" s="26" t="s">
        <v>26</v>
      </c>
      <c r="K899" s="26">
        <v>2019</v>
      </c>
      <c r="L899" s="26" t="s">
        <v>27</v>
      </c>
      <c r="M899" s="26" t="s">
        <v>28</v>
      </c>
      <c r="N899" s="26" t="s">
        <v>29</v>
      </c>
      <c r="O899" s="26" t="s">
        <v>3269</v>
      </c>
      <c r="P899" s="26" t="s">
        <v>3270</v>
      </c>
      <c r="Q899" s="29">
        <v>44755</v>
      </c>
      <c r="R899" s="26" t="s">
        <v>32</v>
      </c>
      <c r="S899" s="1">
        <v>990446</v>
      </c>
      <c r="T899" s="1" t="s">
        <v>3271</v>
      </c>
      <c r="U899" s="1" t="str">
        <f>IF(COUNTIF('Dinçer Araçları - 40 Fiorino'!$A$2:$A$41,Table1[[#This Row],[Plaka]])&gt;0,"Dinçer 40","-")</f>
        <v>-</v>
      </c>
      <c r="V899" s="1" t="str">
        <f>IF(COUNTIF('Dinçer Araçları - 100 Fiorino'!$A$2:$A$101,Table1[[#This Row],[Plaka]])&gt;0,"Dinçer 100","-")</f>
        <v>-</v>
      </c>
      <c r="W899" s="5" t="str">
        <f>IF(COUNTIF(Table3[PLAKA],Table1[[#This Row],[Plaka]])&gt;0,"Dinçer Motosiklet","-")</f>
        <v>-</v>
      </c>
    </row>
    <row r="900" spans="1:23" x14ac:dyDescent="0.2">
      <c r="A900" s="21" t="s">
        <v>879</v>
      </c>
      <c r="B900" s="26" t="s">
        <v>839</v>
      </c>
      <c r="C900" s="26" t="s">
        <v>769</v>
      </c>
      <c r="D900" s="26" t="s">
        <v>23</v>
      </c>
      <c r="E900" s="10">
        <v>43721</v>
      </c>
      <c r="F900" s="10">
        <v>43782</v>
      </c>
      <c r="G900" s="26" t="s">
        <v>769</v>
      </c>
      <c r="H900" s="26" t="s">
        <v>24</v>
      </c>
      <c r="I900" s="26" t="s">
        <v>25</v>
      </c>
      <c r="J900" s="26" t="s">
        <v>26</v>
      </c>
      <c r="K900" s="26">
        <v>2019</v>
      </c>
      <c r="L900" s="26" t="s">
        <v>27</v>
      </c>
      <c r="M900" s="26" t="s">
        <v>28</v>
      </c>
      <c r="N900" s="26" t="s">
        <v>29</v>
      </c>
      <c r="O900" s="26" t="s">
        <v>880</v>
      </c>
      <c r="P900" s="26" t="s">
        <v>881</v>
      </c>
      <c r="Q900" s="29">
        <v>44755</v>
      </c>
      <c r="R900" s="26" t="s">
        <v>213</v>
      </c>
      <c r="S900" s="1">
        <v>685204</v>
      </c>
      <c r="T900" s="1" t="s">
        <v>882</v>
      </c>
      <c r="U900" s="1" t="str">
        <f>IF(COUNTIF('Dinçer Araçları - 40 Fiorino'!$A$2:$A$41,Table1[[#This Row],[Plaka]])&gt;0,"Dinçer 40","-")</f>
        <v>-</v>
      </c>
      <c r="V900" s="1" t="str">
        <f>IF(COUNTIF('Dinçer Araçları - 100 Fiorino'!$A$2:$A$101,Table1[[#This Row],[Plaka]])&gt;0,"Dinçer 100","-")</f>
        <v>-</v>
      </c>
      <c r="W900" s="5" t="str">
        <f>IF(COUNTIF(Table3[PLAKA],Table1[[#This Row],[Plaka]])&gt;0,"Dinçer Motosiklet","-")</f>
        <v>-</v>
      </c>
    </row>
    <row r="901" spans="1:23" x14ac:dyDescent="0.2">
      <c r="A901" s="21" t="s">
        <v>158</v>
      </c>
      <c r="B901" s="26" t="s">
        <v>115</v>
      </c>
      <c r="C901" s="26" t="s">
        <v>116</v>
      </c>
      <c r="D901" s="26" t="s">
        <v>23</v>
      </c>
      <c r="E901" s="10">
        <v>43721</v>
      </c>
      <c r="F901" s="10">
        <v>43826</v>
      </c>
      <c r="G901" s="26" t="s">
        <v>146</v>
      </c>
      <c r="H901" s="26" t="s">
        <v>24</v>
      </c>
      <c r="I901" s="26" t="s">
        <v>25</v>
      </c>
      <c r="J901" s="26" t="s">
        <v>26</v>
      </c>
      <c r="K901" s="26">
        <v>2019</v>
      </c>
      <c r="L901" s="26" t="s">
        <v>27</v>
      </c>
      <c r="M901" s="26" t="s">
        <v>28</v>
      </c>
      <c r="N901" s="26" t="s">
        <v>29</v>
      </c>
      <c r="O901" s="26" t="s">
        <v>159</v>
      </c>
      <c r="P901" s="26" t="s">
        <v>160</v>
      </c>
      <c r="Q901" s="29">
        <v>44755</v>
      </c>
      <c r="R901" s="26" t="s">
        <v>32</v>
      </c>
      <c r="S901" s="1">
        <v>990399</v>
      </c>
      <c r="T901" s="1" t="s">
        <v>161</v>
      </c>
      <c r="U901" s="1" t="str">
        <f>IF(COUNTIF('Dinçer Araçları - 40 Fiorino'!$A$2:$A$41,Table1[[#This Row],[Plaka]])&gt;0,"Dinçer 40","-")</f>
        <v>-</v>
      </c>
      <c r="V901" s="1" t="str">
        <f>IF(COUNTIF('Dinçer Araçları - 100 Fiorino'!$A$2:$A$101,Table1[[#This Row],[Plaka]])&gt;0,"Dinçer 100","-")</f>
        <v>-</v>
      </c>
      <c r="W901" s="5" t="str">
        <f>IF(COUNTIF(Table3[PLAKA],Table1[[#This Row],[Plaka]])&gt;0,"Dinçer Motosiklet","-")</f>
        <v>-</v>
      </c>
    </row>
    <row r="902" spans="1:23" x14ac:dyDescent="0.2">
      <c r="A902" s="21" t="s">
        <v>99</v>
      </c>
      <c r="B902" s="26" t="s">
        <v>70</v>
      </c>
      <c r="C902" s="26" t="s">
        <v>71</v>
      </c>
      <c r="D902" s="26" t="s">
        <v>23</v>
      </c>
      <c r="E902" s="10">
        <v>43721</v>
      </c>
      <c r="F902" s="10">
        <v>43826</v>
      </c>
      <c r="G902" s="26" t="s">
        <v>71</v>
      </c>
      <c r="H902" s="26" t="s">
        <v>24</v>
      </c>
      <c r="I902" s="26" t="s">
        <v>49</v>
      </c>
      <c r="J902" s="26" t="s">
        <v>26</v>
      </c>
      <c r="K902" s="26">
        <v>2019</v>
      </c>
      <c r="L902" s="26" t="s">
        <v>27</v>
      </c>
      <c r="M902" s="26" t="s">
        <v>28</v>
      </c>
      <c r="N902" s="26" t="s">
        <v>29</v>
      </c>
      <c r="O902" s="26" t="s">
        <v>100</v>
      </c>
      <c r="P902" s="26" t="s">
        <v>101</v>
      </c>
      <c r="Q902" s="29">
        <v>44755</v>
      </c>
      <c r="R902" s="26" t="s">
        <v>32</v>
      </c>
      <c r="S902" s="1">
        <v>990242</v>
      </c>
      <c r="T902" s="1" t="s">
        <v>102</v>
      </c>
      <c r="U902" s="1" t="str">
        <f>IF(COUNTIF('Dinçer Araçları - 40 Fiorino'!$A$2:$A$41,Table1[[#This Row],[Plaka]])&gt;0,"Dinçer 40","-")</f>
        <v>-</v>
      </c>
      <c r="V902" s="1" t="str">
        <f>IF(COUNTIF('Dinçer Araçları - 100 Fiorino'!$A$2:$A$101,Table1[[#This Row],[Plaka]])&gt;0,"Dinçer 100","-")</f>
        <v>-</v>
      </c>
      <c r="W902" s="5" t="str">
        <f>IF(COUNTIF(Table3[PLAKA],Table1[[#This Row],[Plaka]])&gt;0,"Dinçer Motosiklet","-")</f>
        <v>-</v>
      </c>
    </row>
    <row r="903" spans="1:23" x14ac:dyDescent="0.2">
      <c r="A903" s="21" t="s">
        <v>5541</v>
      </c>
      <c r="B903" s="26" t="s">
        <v>5512</v>
      </c>
      <c r="C903" s="26" t="s">
        <v>5513</v>
      </c>
      <c r="D903" s="26" t="s">
        <v>23</v>
      </c>
      <c r="E903" s="10">
        <v>43721</v>
      </c>
      <c r="F903" s="10">
        <v>43827</v>
      </c>
      <c r="G903" s="26" t="s">
        <v>5513</v>
      </c>
      <c r="H903" s="26" t="s">
        <v>24</v>
      </c>
      <c r="I903" s="26" t="s">
        <v>25</v>
      </c>
      <c r="J903" s="26" t="s">
        <v>26</v>
      </c>
      <c r="K903" s="26">
        <v>2019</v>
      </c>
      <c r="L903" s="26" t="s">
        <v>27</v>
      </c>
      <c r="M903" s="26" t="s">
        <v>28</v>
      </c>
      <c r="N903" s="26" t="s">
        <v>29</v>
      </c>
      <c r="O903" s="26" t="s">
        <v>5542</v>
      </c>
      <c r="P903" s="26" t="s">
        <v>5543</v>
      </c>
      <c r="Q903" s="29">
        <v>44755</v>
      </c>
      <c r="R903" s="26" t="s">
        <v>213</v>
      </c>
      <c r="S903" s="1">
        <v>688296</v>
      </c>
      <c r="T903" s="1" t="s">
        <v>5544</v>
      </c>
      <c r="U903" s="1" t="str">
        <f>IF(COUNTIF('Dinçer Araçları - 40 Fiorino'!$A$2:$A$41,Table1[[#This Row],[Plaka]])&gt;0,"Dinçer 40","-")</f>
        <v>-</v>
      </c>
      <c r="V903" s="1" t="str">
        <f>IF(COUNTIF('Dinçer Araçları - 100 Fiorino'!$A$2:$A$101,Table1[[#This Row],[Plaka]])&gt;0,"Dinçer 100","-")</f>
        <v>-</v>
      </c>
      <c r="W903" s="5" t="str">
        <f>IF(COUNTIF(Table3[PLAKA],Table1[[#This Row],[Plaka]])&gt;0,"Dinçer Motosiklet","-")</f>
        <v>-</v>
      </c>
    </row>
    <row r="904" spans="1:23" x14ac:dyDescent="0.2">
      <c r="A904" s="21" t="s">
        <v>1409</v>
      </c>
      <c r="B904" s="26" t="s">
        <v>1389</v>
      </c>
      <c r="C904" s="26" t="s">
        <v>1350</v>
      </c>
      <c r="D904" s="26" t="s">
        <v>23</v>
      </c>
      <c r="E904" s="10">
        <v>43486</v>
      </c>
      <c r="F904" s="10">
        <v>43732</v>
      </c>
      <c r="G904" s="26" t="s">
        <v>1350</v>
      </c>
      <c r="H904" s="26" t="s">
        <v>24</v>
      </c>
      <c r="I904" s="26" t="s">
        <v>25</v>
      </c>
      <c r="J904" s="26" t="s">
        <v>26</v>
      </c>
      <c r="K904" s="26">
        <v>2018</v>
      </c>
      <c r="L904" s="26" t="s">
        <v>27</v>
      </c>
      <c r="M904" s="26" t="s">
        <v>28</v>
      </c>
      <c r="N904" s="26" t="s">
        <v>29</v>
      </c>
      <c r="O904" s="26" t="s">
        <v>1410</v>
      </c>
      <c r="P904" s="26" t="s">
        <v>1411</v>
      </c>
      <c r="Q904" s="29">
        <v>44358</v>
      </c>
      <c r="R904" s="26" t="s">
        <v>213</v>
      </c>
      <c r="S904" s="1">
        <v>14284</v>
      </c>
      <c r="T904" s="1" t="s">
        <v>1412</v>
      </c>
      <c r="U904" s="1" t="str">
        <f>IF(COUNTIF('Dinçer Araçları - 40 Fiorino'!$A$2:$A$41,Table1[[#This Row],[Plaka]])&gt;0,"Dinçer 40","-")</f>
        <v>-</v>
      </c>
      <c r="V904" s="1" t="str">
        <f>IF(COUNTIF('Dinçer Araçları - 100 Fiorino'!$A$2:$A$101,Table1[[#This Row],[Plaka]])&gt;0,"Dinçer 100","-")</f>
        <v>-</v>
      </c>
      <c r="W904" s="5" t="str">
        <f>IF(COUNTIF(Table3[PLAKA],Table1[[#This Row],[Plaka]])&gt;0,"Dinçer Motosiklet","-")</f>
        <v>-</v>
      </c>
    </row>
    <row r="905" spans="1:23" x14ac:dyDescent="0.2">
      <c r="A905" s="21" t="s">
        <v>4469</v>
      </c>
      <c r="B905" s="26" t="s">
        <v>4440</v>
      </c>
      <c r="C905" s="26" t="s">
        <v>4441</v>
      </c>
      <c r="D905" s="26" t="s">
        <v>23</v>
      </c>
      <c r="E905" s="10">
        <v>43749</v>
      </c>
      <c r="F905" s="10">
        <v>43749</v>
      </c>
      <c r="G905" s="26" t="s">
        <v>4441</v>
      </c>
      <c r="H905" s="26" t="s">
        <v>63</v>
      </c>
      <c r="I905" s="26">
        <v>225</v>
      </c>
      <c r="J905" s="26" t="s">
        <v>64</v>
      </c>
      <c r="K905" s="26">
        <v>2019</v>
      </c>
      <c r="L905" s="26" t="s">
        <v>65</v>
      </c>
      <c r="M905" s="26" t="s">
        <v>7774</v>
      </c>
      <c r="N905" s="26" t="s">
        <v>29</v>
      </c>
      <c r="O905" s="26" t="s">
        <v>4470</v>
      </c>
      <c r="P905" s="26" t="s">
        <v>4471</v>
      </c>
      <c r="Q905" s="29">
        <v>44111</v>
      </c>
      <c r="R905" s="26" t="s">
        <v>228</v>
      </c>
      <c r="S905" s="1">
        <v>408720</v>
      </c>
      <c r="T905" s="1" t="s">
        <v>4472</v>
      </c>
      <c r="U905" s="1" t="str">
        <f>IF(COUNTIF('Dinçer Araçları - 40 Fiorino'!$A$2:$A$41,Table1[[#This Row],[Plaka]])&gt;0,"Dinçer 40","-")</f>
        <v>-</v>
      </c>
      <c r="V905" s="1" t="str">
        <f>IF(COUNTIF('Dinçer Araçları - 100 Fiorino'!$A$2:$A$101,Table1[[#This Row],[Plaka]])&gt;0,"Dinçer 100","-")</f>
        <v>-</v>
      </c>
      <c r="W905" s="5" t="str">
        <f>IF(COUNTIF(Table3[PLAKA],Table1[[#This Row],[Plaka]])&gt;0,"Dinçer Motosiklet","-")</f>
        <v>-</v>
      </c>
    </row>
    <row r="906" spans="1:23" x14ac:dyDescent="0.2">
      <c r="A906" s="21" t="s">
        <v>1181</v>
      </c>
      <c r="B906" s="26" t="s">
        <v>1154</v>
      </c>
      <c r="C906" s="26" t="s">
        <v>1155</v>
      </c>
      <c r="D906" s="26" t="s">
        <v>23</v>
      </c>
      <c r="E906" s="10">
        <v>43749</v>
      </c>
      <c r="F906" s="10">
        <v>43749</v>
      </c>
      <c r="G906" s="26" t="s">
        <v>321</v>
      </c>
      <c r="H906" s="26" t="s">
        <v>63</v>
      </c>
      <c r="I906" s="26">
        <v>225</v>
      </c>
      <c r="J906" s="26" t="s">
        <v>64</v>
      </c>
      <c r="K906" s="26">
        <v>2019</v>
      </c>
      <c r="L906" s="26" t="s">
        <v>65</v>
      </c>
      <c r="M906" s="26" t="s">
        <v>7774</v>
      </c>
      <c r="N906" s="26" t="s">
        <v>29</v>
      </c>
      <c r="O906" s="26" t="s">
        <v>1182</v>
      </c>
      <c r="P906" s="26" t="s">
        <v>7818</v>
      </c>
      <c r="Q906" s="29">
        <v>44842</v>
      </c>
      <c r="R906" s="26" t="s">
        <v>228</v>
      </c>
      <c r="S906" s="1">
        <v>408711</v>
      </c>
      <c r="T906" s="1" t="s">
        <v>1183</v>
      </c>
      <c r="U906" s="1" t="str">
        <f>IF(COUNTIF('Dinçer Araçları - 40 Fiorino'!$A$2:$A$41,Table1[[#This Row],[Plaka]])&gt;0,"Dinçer 40","-")</f>
        <v>-</v>
      </c>
      <c r="V906" s="1" t="str">
        <f>IF(COUNTIF('Dinçer Araçları - 100 Fiorino'!$A$2:$A$101,Table1[[#This Row],[Plaka]])&gt;0,"Dinçer 100","-")</f>
        <v>-</v>
      </c>
      <c r="W906" s="5" t="str">
        <f>IF(COUNTIF(Table3[PLAKA],Table1[[#This Row],[Plaka]])&gt;0,"Dinçer Motosiklet","-")</f>
        <v>-</v>
      </c>
    </row>
    <row r="907" spans="1:23" x14ac:dyDescent="0.2">
      <c r="A907" s="21" t="s">
        <v>514</v>
      </c>
      <c r="B907" s="26" t="s">
        <v>460</v>
      </c>
      <c r="C907" s="26" t="s">
        <v>461</v>
      </c>
      <c r="D907" s="26" t="s">
        <v>23</v>
      </c>
      <c r="E907" s="10">
        <v>43741</v>
      </c>
      <c r="F907" s="10">
        <v>43861</v>
      </c>
      <c r="G907" s="26" t="s">
        <v>461</v>
      </c>
      <c r="H907" s="26" t="s">
        <v>63</v>
      </c>
      <c r="I907" s="26">
        <v>225</v>
      </c>
      <c r="J907" s="26" t="s">
        <v>64</v>
      </c>
      <c r="K907" s="26">
        <v>2019</v>
      </c>
      <c r="L907" s="26" t="s">
        <v>65</v>
      </c>
      <c r="M907" s="26" t="s">
        <v>7774</v>
      </c>
      <c r="N907" s="26" t="s">
        <v>29</v>
      </c>
      <c r="O907" s="26" t="s">
        <v>515</v>
      </c>
      <c r="P907" s="26" t="s">
        <v>516</v>
      </c>
      <c r="Q907" s="29">
        <v>44106</v>
      </c>
      <c r="R907" s="26" t="s">
        <v>67</v>
      </c>
      <c r="S907" s="1">
        <v>335456</v>
      </c>
      <c r="T907" s="1" t="s">
        <v>517</v>
      </c>
      <c r="U907" s="1" t="str">
        <f>IF(COUNTIF('Dinçer Araçları - 40 Fiorino'!$A$2:$A$41,Table1[[#This Row],[Plaka]])&gt;0,"Dinçer 40","-")</f>
        <v>-</v>
      </c>
      <c r="V907" s="1" t="str">
        <f>IF(COUNTIF('Dinçer Araçları - 100 Fiorino'!$A$2:$A$101,Table1[[#This Row],[Plaka]])&gt;0,"Dinçer 100","-")</f>
        <v>-</v>
      </c>
      <c r="W907" s="5" t="str">
        <f>IF(COUNTIF(Table3[PLAKA],Table1[[#This Row],[Plaka]])&gt;0,"Dinçer Motosiklet","-")</f>
        <v>-</v>
      </c>
    </row>
    <row r="908" spans="1:23" x14ac:dyDescent="0.2">
      <c r="A908" s="21" t="s">
        <v>5467</v>
      </c>
      <c r="B908" s="26" t="s">
        <v>5439</v>
      </c>
      <c r="C908" s="26" t="s">
        <v>5440</v>
      </c>
      <c r="D908" s="26" t="s">
        <v>23</v>
      </c>
      <c r="E908" s="10">
        <v>43741</v>
      </c>
      <c r="F908" s="10">
        <v>43741</v>
      </c>
      <c r="G908" s="26" t="s">
        <v>5440</v>
      </c>
      <c r="H908" s="26" t="s">
        <v>63</v>
      </c>
      <c r="I908" s="26">
        <v>225</v>
      </c>
      <c r="J908" s="26" t="s">
        <v>64</v>
      </c>
      <c r="K908" s="26">
        <v>2019</v>
      </c>
      <c r="L908" s="26" t="s">
        <v>65</v>
      </c>
      <c r="M908" s="26" t="s">
        <v>7774</v>
      </c>
      <c r="N908" s="26" t="s">
        <v>29</v>
      </c>
      <c r="O908" s="26" t="s">
        <v>5468</v>
      </c>
      <c r="P908" s="26" t="s">
        <v>5469</v>
      </c>
      <c r="Q908" s="29">
        <v>44106</v>
      </c>
      <c r="R908" s="26" t="s">
        <v>228</v>
      </c>
      <c r="S908" s="1">
        <v>407972</v>
      </c>
      <c r="T908" s="1" t="s">
        <v>5470</v>
      </c>
      <c r="U908" s="1" t="str">
        <f>IF(COUNTIF('Dinçer Araçları - 40 Fiorino'!$A$2:$A$41,Table1[[#This Row],[Plaka]])&gt;0,"Dinçer 40","-")</f>
        <v>-</v>
      </c>
      <c r="V908" s="1" t="str">
        <f>IF(COUNTIF('Dinçer Araçları - 100 Fiorino'!$A$2:$A$101,Table1[[#This Row],[Plaka]])&gt;0,"Dinçer 100","-")</f>
        <v>-</v>
      </c>
      <c r="W908" s="5" t="str">
        <f>IF(COUNTIF(Table3[PLAKA],Table1[[#This Row],[Plaka]])&gt;0,"Dinçer Motosiklet","-")</f>
        <v>-</v>
      </c>
    </row>
    <row r="909" spans="1:23" x14ac:dyDescent="0.2">
      <c r="A909" s="21" t="s">
        <v>5428</v>
      </c>
      <c r="B909" s="26" t="s">
        <v>5404</v>
      </c>
      <c r="C909" s="26" t="s">
        <v>5117</v>
      </c>
      <c r="D909" s="26" t="s">
        <v>23</v>
      </c>
      <c r="E909" s="10">
        <v>43741</v>
      </c>
      <c r="F909" s="10">
        <v>43741</v>
      </c>
      <c r="G909" s="26" t="s">
        <v>5117</v>
      </c>
      <c r="H909" s="26" t="s">
        <v>63</v>
      </c>
      <c r="I909" s="26">
        <v>225</v>
      </c>
      <c r="J909" s="26" t="s">
        <v>64</v>
      </c>
      <c r="K909" s="26">
        <v>2019</v>
      </c>
      <c r="L909" s="26" t="s">
        <v>65</v>
      </c>
      <c r="M909" s="26" t="s">
        <v>7774</v>
      </c>
      <c r="N909" s="26" t="s">
        <v>29</v>
      </c>
      <c r="O909" s="26" t="s">
        <v>5429</v>
      </c>
      <c r="P909" s="26" t="s">
        <v>5430</v>
      </c>
      <c r="Q909" s="29">
        <v>44107</v>
      </c>
      <c r="R909" s="26" t="s">
        <v>228</v>
      </c>
      <c r="S909" s="1">
        <v>407973</v>
      </c>
      <c r="T909" s="1" t="s">
        <v>5431</v>
      </c>
      <c r="U909" s="1" t="str">
        <f>IF(COUNTIF('Dinçer Araçları - 40 Fiorino'!$A$2:$A$41,Table1[[#This Row],[Plaka]])&gt;0,"Dinçer 40","-")</f>
        <v>-</v>
      </c>
      <c r="V909" s="1" t="str">
        <f>IF(COUNTIF('Dinçer Araçları - 100 Fiorino'!$A$2:$A$101,Table1[[#This Row],[Plaka]])&gt;0,"Dinçer 100","-")</f>
        <v>-</v>
      </c>
      <c r="W909" s="5" t="str">
        <f>IF(COUNTIF(Table3[PLAKA],Table1[[#This Row],[Plaka]])&gt;0,"Dinçer Motosiklet","-")</f>
        <v>-</v>
      </c>
    </row>
    <row r="910" spans="1:23" x14ac:dyDescent="0.2">
      <c r="A910" s="21" t="s">
        <v>6316</v>
      </c>
      <c r="B910" s="26" t="s">
        <v>6288</v>
      </c>
      <c r="C910" s="26" t="s">
        <v>6247</v>
      </c>
      <c r="D910" s="26" t="s">
        <v>23</v>
      </c>
      <c r="E910" s="10">
        <v>43746</v>
      </c>
      <c r="F910" s="10">
        <v>43746</v>
      </c>
      <c r="G910" s="26" t="s">
        <v>6247</v>
      </c>
      <c r="H910" s="26" t="s">
        <v>63</v>
      </c>
      <c r="I910" s="26">
        <v>225</v>
      </c>
      <c r="J910" s="26" t="s">
        <v>64</v>
      </c>
      <c r="K910" s="26">
        <v>2019</v>
      </c>
      <c r="L910" s="26" t="s">
        <v>65</v>
      </c>
      <c r="M910" s="26" t="s">
        <v>7774</v>
      </c>
      <c r="N910" s="26" t="s">
        <v>29</v>
      </c>
      <c r="O910" s="26" t="s">
        <v>6317</v>
      </c>
      <c r="P910" s="26" t="s">
        <v>6318</v>
      </c>
      <c r="Q910" s="29">
        <v>44109</v>
      </c>
      <c r="R910" s="26" t="s">
        <v>228</v>
      </c>
      <c r="S910" s="1">
        <v>408361</v>
      </c>
      <c r="T910" s="1" t="s">
        <v>6319</v>
      </c>
      <c r="U910" s="1" t="str">
        <f>IF(COUNTIF('Dinçer Araçları - 40 Fiorino'!$A$2:$A$41,Table1[[#This Row],[Plaka]])&gt;0,"Dinçer 40","-")</f>
        <v>-</v>
      </c>
      <c r="V910" s="1" t="str">
        <f>IF(COUNTIF('Dinçer Araçları - 100 Fiorino'!$A$2:$A$101,Table1[[#This Row],[Plaka]])&gt;0,"Dinçer 100","-")</f>
        <v>-</v>
      </c>
      <c r="W910" s="5" t="str">
        <f>IF(COUNTIF(Table3[PLAKA],Table1[[#This Row],[Plaka]])&gt;0,"Dinçer Motosiklet","-")</f>
        <v>-</v>
      </c>
    </row>
    <row r="911" spans="1:23" x14ac:dyDescent="0.2">
      <c r="A911" s="21" t="s">
        <v>6320</v>
      </c>
      <c r="B911" s="26" t="s">
        <v>6288</v>
      </c>
      <c r="C911" s="26" t="s">
        <v>6247</v>
      </c>
      <c r="D911" s="26" t="s">
        <v>23</v>
      </c>
      <c r="E911" s="10">
        <v>43746</v>
      </c>
      <c r="F911" s="10">
        <v>43746</v>
      </c>
      <c r="G911" s="26" t="s">
        <v>6247</v>
      </c>
      <c r="H911" s="26" t="s">
        <v>63</v>
      </c>
      <c r="I911" s="26">
        <v>225</v>
      </c>
      <c r="J911" s="26" t="s">
        <v>64</v>
      </c>
      <c r="K911" s="26">
        <v>2019</v>
      </c>
      <c r="L911" s="26" t="s">
        <v>65</v>
      </c>
      <c r="M911" s="26" t="s">
        <v>7774</v>
      </c>
      <c r="N911" s="26" t="s">
        <v>29</v>
      </c>
      <c r="O911" s="26" t="s">
        <v>6321</v>
      </c>
      <c r="P911" s="26" t="s">
        <v>6322</v>
      </c>
      <c r="Q911" s="29">
        <v>44111</v>
      </c>
      <c r="R911" s="26" t="s">
        <v>228</v>
      </c>
      <c r="S911" s="1">
        <v>408359</v>
      </c>
      <c r="T911" s="1" t="s">
        <v>6323</v>
      </c>
      <c r="U911" s="1" t="str">
        <f>IF(COUNTIF('Dinçer Araçları - 40 Fiorino'!$A$2:$A$41,Table1[[#This Row],[Plaka]])&gt;0,"Dinçer 40","-")</f>
        <v>-</v>
      </c>
      <c r="V911" s="1" t="str">
        <f>IF(COUNTIF('Dinçer Araçları - 100 Fiorino'!$A$2:$A$101,Table1[[#This Row],[Plaka]])&gt;0,"Dinçer 100","-")</f>
        <v>-</v>
      </c>
      <c r="W911" s="5" t="str">
        <f>IF(COUNTIF(Table3[PLAKA],Table1[[#This Row],[Plaka]])&gt;0,"Dinçer Motosiklet","-")</f>
        <v>-</v>
      </c>
    </row>
    <row r="912" spans="1:23" x14ac:dyDescent="0.2">
      <c r="A912" s="21" t="s">
        <v>6020</v>
      </c>
      <c r="B912" s="26" t="s">
        <v>6029</v>
      </c>
      <c r="C912" s="26" t="s">
        <v>5992</v>
      </c>
      <c r="D912" s="26" t="s">
        <v>23</v>
      </c>
      <c r="E912" s="10">
        <v>43746</v>
      </c>
      <c r="F912" s="10">
        <v>43746</v>
      </c>
      <c r="G912" s="26" t="s">
        <v>5992</v>
      </c>
      <c r="H912" s="26" t="s">
        <v>63</v>
      </c>
      <c r="I912" s="26">
        <v>225</v>
      </c>
      <c r="J912" s="26" t="s">
        <v>64</v>
      </c>
      <c r="K912" s="26">
        <v>2019</v>
      </c>
      <c r="L912" s="26" t="s">
        <v>65</v>
      </c>
      <c r="M912" s="26" t="s">
        <v>7774</v>
      </c>
      <c r="N912" s="26" t="s">
        <v>29</v>
      </c>
      <c r="O912" s="26" t="s">
        <v>6021</v>
      </c>
      <c r="P912" s="26" t="s">
        <v>6022</v>
      </c>
      <c r="Q912" s="29">
        <v>44112</v>
      </c>
      <c r="R912" s="26" t="s">
        <v>228</v>
      </c>
      <c r="S912" s="1">
        <v>408379</v>
      </c>
      <c r="T912" s="1" t="s">
        <v>6031</v>
      </c>
      <c r="U912" s="1" t="str">
        <f>IF(COUNTIF('Dinçer Araçları - 40 Fiorino'!$A$2:$A$41,Table1[[#This Row],[Plaka]])&gt;0,"Dinçer 40","-")</f>
        <v>-</v>
      </c>
      <c r="V912" s="1" t="str">
        <f>IF(COUNTIF('Dinçer Araçları - 100 Fiorino'!$A$2:$A$101,Table1[[#This Row],[Plaka]])&gt;0,"Dinçer 100","-")</f>
        <v>-</v>
      </c>
      <c r="W912" s="5" t="str">
        <f>IF(COUNTIF(Table3[PLAKA],Table1[[#This Row],[Plaka]])&gt;0,"Dinçer Motosiklet","-")</f>
        <v>-</v>
      </c>
    </row>
    <row r="913" spans="1:23" x14ac:dyDescent="0.2">
      <c r="A913" s="21" t="s">
        <v>1934</v>
      </c>
      <c r="B913" s="26" t="s">
        <v>1903</v>
      </c>
      <c r="C913" s="26" t="s">
        <v>40</v>
      </c>
      <c r="D913" s="26" t="s">
        <v>23</v>
      </c>
      <c r="E913" s="10">
        <v>43754</v>
      </c>
      <c r="F913" s="10">
        <v>43754</v>
      </c>
      <c r="G913" s="26" t="s">
        <v>40</v>
      </c>
      <c r="H913" s="26" t="s">
        <v>24</v>
      </c>
      <c r="I913" s="26" t="s">
        <v>25</v>
      </c>
      <c r="J913" s="26" t="s">
        <v>26</v>
      </c>
      <c r="K913" s="26">
        <v>2019</v>
      </c>
      <c r="L913" s="26" t="s">
        <v>27</v>
      </c>
      <c r="M913" s="26" t="s">
        <v>28</v>
      </c>
      <c r="N913" s="26" t="s">
        <v>29</v>
      </c>
      <c r="O913" s="26" t="s">
        <v>1935</v>
      </c>
      <c r="P913" s="26" t="s">
        <v>1936</v>
      </c>
      <c r="Q913" s="29">
        <v>44755</v>
      </c>
      <c r="R913" s="26" t="s">
        <v>32</v>
      </c>
      <c r="S913" s="1">
        <v>220692</v>
      </c>
      <c r="T913" s="1" t="s">
        <v>1937</v>
      </c>
      <c r="U913" s="1" t="str">
        <f>IF(COUNTIF('Dinçer Araçları - 40 Fiorino'!$A$2:$A$41,Table1[[#This Row],[Plaka]])&gt;0,"Dinçer 40","-")</f>
        <v>-</v>
      </c>
      <c r="V913" s="1" t="str">
        <f>IF(COUNTIF('Dinçer Araçları - 100 Fiorino'!$A$2:$A$101,Table1[[#This Row],[Plaka]])&gt;0,"Dinçer 100","-")</f>
        <v>-</v>
      </c>
      <c r="W913" s="5" t="str">
        <f>IF(COUNTIF(Table3[PLAKA],Table1[[#This Row],[Plaka]])&gt;0,"Dinçer Motosiklet","-")</f>
        <v>-</v>
      </c>
    </row>
    <row r="914" spans="1:23" x14ac:dyDescent="0.2">
      <c r="A914" s="21" t="s">
        <v>3202</v>
      </c>
      <c r="B914" s="26" t="s">
        <v>3174</v>
      </c>
      <c r="C914" s="26" t="s">
        <v>3175</v>
      </c>
      <c r="D914" s="26" t="s">
        <v>23</v>
      </c>
      <c r="E914" s="10">
        <v>43754</v>
      </c>
      <c r="F914" s="10">
        <v>43826</v>
      </c>
      <c r="G914" s="26" t="s">
        <v>3175</v>
      </c>
      <c r="H914" s="26" t="s">
        <v>24</v>
      </c>
      <c r="I914" s="26" t="s">
        <v>25</v>
      </c>
      <c r="J914" s="26" t="s">
        <v>26</v>
      </c>
      <c r="K914" s="26">
        <v>2019</v>
      </c>
      <c r="L914" s="26" t="s">
        <v>27</v>
      </c>
      <c r="M914" s="26" t="s">
        <v>28</v>
      </c>
      <c r="N914" s="26" t="s">
        <v>29</v>
      </c>
      <c r="O914" s="26" t="s">
        <v>3203</v>
      </c>
      <c r="P914" s="26" t="s">
        <v>3204</v>
      </c>
      <c r="Q914" s="29">
        <v>44755</v>
      </c>
      <c r="R914" s="26" t="s">
        <v>32</v>
      </c>
      <c r="S914" s="1">
        <v>990487</v>
      </c>
      <c r="T914" s="1" t="s">
        <v>3205</v>
      </c>
      <c r="U914" s="1" t="str">
        <f>IF(COUNTIF('Dinçer Araçları - 40 Fiorino'!$A$2:$A$41,Table1[[#This Row],[Plaka]])&gt;0,"Dinçer 40","-")</f>
        <v>-</v>
      </c>
      <c r="V914" s="1" t="str">
        <f>IF(COUNTIF('Dinçer Araçları - 100 Fiorino'!$A$2:$A$101,Table1[[#This Row],[Plaka]])&gt;0,"Dinçer 100","-")</f>
        <v>-</v>
      </c>
      <c r="W914" s="5" t="str">
        <f>IF(COUNTIF(Table3[PLAKA],Table1[[#This Row],[Plaka]])&gt;0,"Dinçer Motosiklet","-")</f>
        <v>-</v>
      </c>
    </row>
    <row r="915" spans="1:23" x14ac:dyDescent="0.2">
      <c r="A915" s="21" t="s">
        <v>5545</v>
      </c>
      <c r="B915" s="26" t="s">
        <v>5512</v>
      </c>
      <c r="C915" s="26" t="s">
        <v>5513</v>
      </c>
      <c r="D915" s="26" t="s">
        <v>23</v>
      </c>
      <c r="E915" s="10">
        <v>43754</v>
      </c>
      <c r="F915" s="10">
        <v>43827</v>
      </c>
      <c r="G915" s="26" t="s">
        <v>5513</v>
      </c>
      <c r="H915" s="26" t="s">
        <v>24</v>
      </c>
      <c r="I915" s="26" t="s">
        <v>25</v>
      </c>
      <c r="J915" s="26" t="s">
        <v>26</v>
      </c>
      <c r="K915" s="26">
        <v>2019</v>
      </c>
      <c r="L915" s="26" t="s">
        <v>27</v>
      </c>
      <c r="M915" s="26" t="s">
        <v>28</v>
      </c>
      <c r="N915" s="26" t="s">
        <v>29</v>
      </c>
      <c r="O915" s="26" t="s">
        <v>5546</v>
      </c>
      <c r="P915" s="26" t="s">
        <v>5547</v>
      </c>
      <c r="Q915" s="29">
        <v>44755</v>
      </c>
      <c r="R915" s="26" t="s">
        <v>213</v>
      </c>
      <c r="S915" s="1">
        <v>688249</v>
      </c>
      <c r="T915" s="1" t="s">
        <v>5548</v>
      </c>
      <c r="U915" s="1" t="str">
        <f>IF(COUNTIF('Dinçer Araçları - 40 Fiorino'!$A$2:$A$41,Table1[[#This Row],[Plaka]])&gt;0,"Dinçer 40","-")</f>
        <v>-</v>
      </c>
      <c r="V915" s="1" t="str">
        <f>IF(COUNTIF('Dinçer Araçları - 100 Fiorino'!$A$2:$A$101,Table1[[#This Row],[Plaka]])&gt;0,"Dinçer 100","-")</f>
        <v>-</v>
      </c>
      <c r="W915" s="5" t="str">
        <f>IF(COUNTIF(Table3[PLAKA],Table1[[#This Row],[Plaka]])&gt;0,"Dinçer Motosiklet","-")</f>
        <v>-</v>
      </c>
    </row>
    <row r="916" spans="1:23" x14ac:dyDescent="0.2">
      <c r="A916" s="21" t="s">
        <v>5706</v>
      </c>
      <c r="B916" s="26" t="s">
        <v>5697</v>
      </c>
      <c r="C916" s="26" t="s">
        <v>5698</v>
      </c>
      <c r="D916" s="26" t="s">
        <v>23</v>
      </c>
      <c r="E916" s="10">
        <v>43756</v>
      </c>
      <c r="F916" s="10">
        <v>43826</v>
      </c>
      <c r="G916" s="26" t="s">
        <v>5698</v>
      </c>
      <c r="H916" s="26" t="s">
        <v>24</v>
      </c>
      <c r="I916" s="26" t="s">
        <v>25</v>
      </c>
      <c r="J916" s="26" t="s">
        <v>26</v>
      </c>
      <c r="K916" s="26">
        <v>2019</v>
      </c>
      <c r="L916" s="26" t="s">
        <v>27</v>
      </c>
      <c r="M916" s="26" t="s">
        <v>28</v>
      </c>
      <c r="N916" s="26" t="s">
        <v>29</v>
      </c>
      <c r="O916" s="26" t="s">
        <v>5707</v>
      </c>
      <c r="P916" s="26" t="s">
        <v>5708</v>
      </c>
      <c r="Q916" s="29">
        <v>44755</v>
      </c>
      <c r="R916" s="26" t="s">
        <v>32</v>
      </c>
      <c r="S916" s="1">
        <v>990347</v>
      </c>
      <c r="T916" s="1" t="s">
        <v>5709</v>
      </c>
      <c r="U916" s="1" t="str">
        <f>IF(COUNTIF('Dinçer Araçları - 40 Fiorino'!$A$2:$A$41,Table1[[#This Row],[Plaka]])&gt;0,"Dinçer 40","-")</f>
        <v>-</v>
      </c>
      <c r="V916" s="1" t="str">
        <f>IF(COUNTIF('Dinçer Araçları - 100 Fiorino'!$A$2:$A$101,Table1[[#This Row],[Plaka]])&gt;0,"Dinçer 100","-")</f>
        <v>-</v>
      </c>
      <c r="W916" s="5" t="str">
        <f>IF(COUNTIF(Table3[PLAKA],Table1[[#This Row],[Plaka]])&gt;0,"Dinçer Motosiklet","-")</f>
        <v>-</v>
      </c>
    </row>
    <row r="917" spans="1:23" x14ac:dyDescent="0.2">
      <c r="A917" s="21" t="s">
        <v>5710</v>
      </c>
      <c r="B917" s="26" t="s">
        <v>5697</v>
      </c>
      <c r="C917" s="26" t="s">
        <v>5698</v>
      </c>
      <c r="D917" s="26" t="s">
        <v>23</v>
      </c>
      <c r="E917" s="10">
        <v>43754</v>
      </c>
      <c r="F917" s="10">
        <v>43826</v>
      </c>
      <c r="G917" s="26" t="s">
        <v>5698</v>
      </c>
      <c r="H917" s="26" t="s">
        <v>24</v>
      </c>
      <c r="I917" s="26" t="s">
        <v>25</v>
      </c>
      <c r="J917" s="26" t="s">
        <v>26</v>
      </c>
      <c r="K917" s="26">
        <v>2019</v>
      </c>
      <c r="L917" s="26" t="s">
        <v>27</v>
      </c>
      <c r="M917" s="26" t="s">
        <v>28</v>
      </c>
      <c r="N917" s="26" t="s">
        <v>29</v>
      </c>
      <c r="O917" s="26" t="s">
        <v>5711</v>
      </c>
      <c r="P917" s="26" t="s">
        <v>5712</v>
      </c>
      <c r="Q917" s="29">
        <v>44755</v>
      </c>
      <c r="R917" s="26" t="s">
        <v>32</v>
      </c>
      <c r="S917" s="1">
        <v>990346</v>
      </c>
      <c r="T917" s="1" t="s">
        <v>5713</v>
      </c>
      <c r="U917" s="1" t="str">
        <f>IF(COUNTIF('Dinçer Araçları - 40 Fiorino'!$A$2:$A$41,Table1[[#This Row],[Plaka]])&gt;0,"Dinçer 40","-")</f>
        <v>-</v>
      </c>
      <c r="V917" s="1" t="str">
        <f>IF(COUNTIF('Dinçer Araçları - 100 Fiorino'!$A$2:$A$101,Table1[[#This Row],[Plaka]])&gt;0,"Dinçer 100","-")</f>
        <v>-</v>
      </c>
      <c r="W917" s="5" t="str">
        <f>IF(COUNTIF(Table3[PLAKA],Table1[[#This Row],[Plaka]])&gt;0,"Dinçer Motosiklet","-")</f>
        <v>-</v>
      </c>
    </row>
    <row r="918" spans="1:23" x14ac:dyDescent="0.2">
      <c r="A918" s="21" t="s">
        <v>5185</v>
      </c>
      <c r="B918" s="26" t="s">
        <v>5116</v>
      </c>
      <c r="C918" s="26" t="s">
        <v>5117</v>
      </c>
      <c r="D918" s="26" t="s">
        <v>23</v>
      </c>
      <c r="E918" s="10">
        <v>43754</v>
      </c>
      <c r="F918" s="10">
        <v>43827</v>
      </c>
      <c r="G918" s="26" t="s">
        <v>5117</v>
      </c>
      <c r="H918" s="26" t="s">
        <v>24</v>
      </c>
      <c r="I918" s="26" t="s">
        <v>25</v>
      </c>
      <c r="J918" s="26" t="s">
        <v>26</v>
      </c>
      <c r="K918" s="26">
        <v>2019</v>
      </c>
      <c r="L918" s="26" t="s">
        <v>27</v>
      </c>
      <c r="M918" s="26" t="s">
        <v>28</v>
      </c>
      <c r="N918" s="26" t="s">
        <v>29</v>
      </c>
      <c r="O918" s="26" t="s">
        <v>5186</v>
      </c>
      <c r="P918" s="26" t="s">
        <v>5187</v>
      </c>
      <c r="Q918" s="29">
        <v>44755</v>
      </c>
      <c r="R918" s="26" t="s">
        <v>213</v>
      </c>
      <c r="S918" s="1">
        <v>688276</v>
      </c>
      <c r="T918" s="1" t="s">
        <v>5188</v>
      </c>
      <c r="U918" s="1" t="str">
        <f>IF(COUNTIF('Dinçer Araçları - 40 Fiorino'!$A$2:$A$41,Table1[[#This Row],[Plaka]])&gt;0,"Dinçer 40","-")</f>
        <v>-</v>
      </c>
      <c r="V918" s="1" t="str">
        <f>IF(COUNTIF('Dinçer Araçları - 100 Fiorino'!$A$2:$A$101,Table1[[#This Row],[Plaka]])&gt;0,"Dinçer 100","-")</f>
        <v>-</v>
      </c>
      <c r="W918" s="5" t="str">
        <f>IF(COUNTIF(Table3[PLAKA],Table1[[#This Row],[Plaka]])&gt;0,"Dinçer Motosiklet","-")</f>
        <v>-</v>
      </c>
    </row>
    <row r="919" spans="1:23" x14ac:dyDescent="0.2">
      <c r="A919" s="21" t="s">
        <v>238</v>
      </c>
      <c r="B919" s="26" t="s">
        <v>216</v>
      </c>
      <c r="C919" s="26" t="s">
        <v>217</v>
      </c>
      <c r="D919" s="26" t="s">
        <v>23</v>
      </c>
      <c r="E919" s="10">
        <v>43754</v>
      </c>
      <c r="F919" s="10">
        <v>43754</v>
      </c>
      <c r="G919" s="26" t="s">
        <v>40</v>
      </c>
      <c r="H919" s="26" t="s">
        <v>24</v>
      </c>
      <c r="I919" s="26" t="s">
        <v>25</v>
      </c>
      <c r="J919" s="26" t="s">
        <v>26</v>
      </c>
      <c r="K919" s="26">
        <v>2019</v>
      </c>
      <c r="L919" s="26" t="s">
        <v>27</v>
      </c>
      <c r="M919" s="26" t="s">
        <v>28</v>
      </c>
      <c r="N919" s="26" t="s">
        <v>29</v>
      </c>
      <c r="O919" s="26" t="s">
        <v>239</v>
      </c>
      <c r="P919" s="26" t="s">
        <v>240</v>
      </c>
      <c r="Q919" s="29">
        <v>44755</v>
      </c>
      <c r="R919" s="26" t="s">
        <v>32</v>
      </c>
      <c r="S919" s="1">
        <v>220689</v>
      </c>
      <c r="T919" s="1" t="s">
        <v>241</v>
      </c>
      <c r="U919" s="1" t="str">
        <f>IF(COUNTIF('Dinçer Araçları - 40 Fiorino'!$A$2:$A$41,Table1[[#This Row],[Plaka]])&gt;0,"Dinçer 40","-")</f>
        <v>-</v>
      </c>
      <c r="V919" s="1" t="str">
        <f>IF(COUNTIF('Dinçer Araçları - 100 Fiorino'!$A$2:$A$101,Table1[[#This Row],[Plaka]])&gt;0,"Dinçer 100","-")</f>
        <v>-</v>
      </c>
      <c r="W919" s="5" t="str">
        <f>IF(COUNTIF(Table3[PLAKA],Table1[[#This Row],[Plaka]])&gt;0,"Dinçer Motosiklet","-")</f>
        <v>-</v>
      </c>
    </row>
    <row r="920" spans="1:23" x14ac:dyDescent="0.2">
      <c r="A920" s="21" t="s">
        <v>2879</v>
      </c>
      <c r="B920" s="26" t="s">
        <v>2823</v>
      </c>
      <c r="C920" s="26" t="s">
        <v>2824</v>
      </c>
      <c r="D920" s="26" t="s">
        <v>23</v>
      </c>
      <c r="E920" s="10">
        <v>43754</v>
      </c>
      <c r="F920" s="10">
        <v>43826</v>
      </c>
      <c r="G920" s="26" t="s">
        <v>2824</v>
      </c>
      <c r="H920" s="26" t="s">
        <v>24</v>
      </c>
      <c r="I920" s="26" t="s">
        <v>25</v>
      </c>
      <c r="J920" s="26" t="s">
        <v>26</v>
      </c>
      <c r="K920" s="26">
        <v>2019</v>
      </c>
      <c r="L920" s="26" t="s">
        <v>27</v>
      </c>
      <c r="M920" s="26" t="s">
        <v>28</v>
      </c>
      <c r="N920" s="26" t="s">
        <v>29</v>
      </c>
      <c r="O920" s="26" t="s">
        <v>2880</v>
      </c>
      <c r="P920" s="26" t="s">
        <v>2881</v>
      </c>
      <c r="Q920" s="29">
        <v>44755</v>
      </c>
      <c r="R920" s="26" t="s">
        <v>32</v>
      </c>
      <c r="S920" s="1">
        <v>990295</v>
      </c>
      <c r="T920" s="1" t="s">
        <v>2882</v>
      </c>
      <c r="U920" s="1" t="str">
        <f>IF(COUNTIF('Dinçer Araçları - 40 Fiorino'!$A$2:$A$41,Table1[[#This Row],[Plaka]])&gt;0,"Dinçer 40","-")</f>
        <v>-</v>
      </c>
      <c r="V920" s="1" t="str">
        <f>IF(COUNTIF('Dinçer Araçları - 100 Fiorino'!$A$2:$A$101,Table1[[#This Row],[Plaka]])&gt;0,"Dinçer 100","-")</f>
        <v>-</v>
      </c>
      <c r="W920" s="5" t="str">
        <f>IF(COUNTIF(Table3[PLAKA],Table1[[#This Row],[Plaka]])&gt;0,"Dinçer Motosiklet","-")</f>
        <v>-</v>
      </c>
    </row>
    <row r="921" spans="1:23" x14ac:dyDescent="0.2">
      <c r="A921" s="21" t="s">
        <v>2883</v>
      </c>
      <c r="B921" s="26" t="s">
        <v>2823</v>
      </c>
      <c r="C921" s="26" t="s">
        <v>2824</v>
      </c>
      <c r="D921" s="26" t="s">
        <v>23</v>
      </c>
      <c r="E921" s="10">
        <v>43754</v>
      </c>
      <c r="F921" s="10">
        <v>43826</v>
      </c>
      <c r="G921" s="26" t="s">
        <v>2824</v>
      </c>
      <c r="H921" s="26" t="s">
        <v>24</v>
      </c>
      <c r="I921" s="26" t="s">
        <v>25</v>
      </c>
      <c r="J921" s="26" t="s">
        <v>26</v>
      </c>
      <c r="K921" s="26">
        <v>2019</v>
      </c>
      <c r="L921" s="26" t="s">
        <v>27</v>
      </c>
      <c r="M921" s="26" t="s">
        <v>28</v>
      </c>
      <c r="N921" s="26" t="s">
        <v>29</v>
      </c>
      <c r="O921" s="26" t="s">
        <v>2884</v>
      </c>
      <c r="P921" s="26" t="s">
        <v>2885</v>
      </c>
      <c r="Q921" s="29">
        <v>44755</v>
      </c>
      <c r="R921" s="26" t="s">
        <v>32</v>
      </c>
      <c r="S921" s="1">
        <v>990440</v>
      </c>
      <c r="T921" s="1" t="s">
        <v>2886</v>
      </c>
      <c r="U921" s="1" t="str">
        <f>IF(COUNTIF('Dinçer Araçları - 40 Fiorino'!$A$2:$A$41,Table1[[#This Row],[Plaka]])&gt;0,"Dinçer 40","-")</f>
        <v>-</v>
      </c>
      <c r="V921" s="1" t="str">
        <f>IF(COUNTIF('Dinçer Araçları - 100 Fiorino'!$A$2:$A$101,Table1[[#This Row],[Plaka]])&gt;0,"Dinçer 100","-")</f>
        <v>-</v>
      </c>
      <c r="W921" s="5" t="str">
        <f>IF(COUNTIF(Table3[PLAKA],Table1[[#This Row],[Plaka]])&gt;0,"Dinçer Motosiklet","-")</f>
        <v>-</v>
      </c>
    </row>
    <row r="922" spans="1:23" x14ac:dyDescent="0.2">
      <c r="A922" s="21" t="s">
        <v>1922</v>
      </c>
      <c r="B922" s="26" t="s">
        <v>1903</v>
      </c>
      <c r="C922" s="26" t="s">
        <v>40</v>
      </c>
      <c r="D922" s="26" t="s">
        <v>23</v>
      </c>
      <c r="E922" s="10">
        <v>43754</v>
      </c>
      <c r="F922" s="10">
        <v>43754</v>
      </c>
      <c r="G922" s="26" t="s">
        <v>40</v>
      </c>
      <c r="H922" s="26" t="s">
        <v>24</v>
      </c>
      <c r="I922" s="26" t="s">
        <v>25</v>
      </c>
      <c r="J922" s="26" t="s">
        <v>26</v>
      </c>
      <c r="K922" s="26">
        <v>2019</v>
      </c>
      <c r="L922" s="26" t="s">
        <v>27</v>
      </c>
      <c r="M922" s="26" t="s">
        <v>28</v>
      </c>
      <c r="N922" s="26" t="s">
        <v>29</v>
      </c>
      <c r="O922" s="26" t="s">
        <v>1923</v>
      </c>
      <c r="P922" s="26" t="s">
        <v>1924</v>
      </c>
      <c r="Q922" s="29">
        <v>44755</v>
      </c>
      <c r="R922" s="26" t="s">
        <v>32</v>
      </c>
      <c r="S922" s="1">
        <v>220687</v>
      </c>
      <c r="T922" s="1" t="s">
        <v>1925</v>
      </c>
      <c r="U922" s="1" t="str">
        <f>IF(COUNTIF('Dinçer Araçları - 40 Fiorino'!$A$2:$A$41,Table1[[#This Row],[Plaka]])&gt;0,"Dinçer 40","-")</f>
        <v>-</v>
      </c>
      <c r="V922" s="1" t="str">
        <f>IF(COUNTIF('Dinçer Araçları - 100 Fiorino'!$A$2:$A$101,Table1[[#This Row],[Plaka]])&gt;0,"Dinçer 100","-")</f>
        <v>-</v>
      </c>
      <c r="W922" s="5" t="str">
        <f>IF(COUNTIF(Table3[PLAKA],Table1[[#This Row],[Plaka]])&gt;0,"Dinçer Motosiklet","-")</f>
        <v>-</v>
      </c>
    </row>
    <row r="923" spans="1:23" x14ac:dyDescent="0.2">
      <c r="A923" s="21" t="s">
        <v>3625</v>
      </c>
      <c r="B923" s="26" t="s">
        <v>3626</v>
      </c>
      <c r="C923" s="26" t="s">
        <v>40</v>
      </c>
      <c r="D923" s="26" t="s">
        <v>2534</v>
      </c>
      <c r="E923" s="10">
        <v>43754</v>
      </c>
      <c r="F923" s="10">
        <v>43754</v>
      </c>
      <c r="G923" s="26" t="s">
        <v>40</v>
      </c>
      <c r="H923" s="26" t="s">
        <v>24</v>
      </c>
      <c r="I923" s="26" t="s">
        <v>25</v>
      </c>
      <c r="J923" s="26" t="s">
        <v>26</v>
      </c>
      <c r="K923" s="26">
        <v>2019</v>
      </c>
      <c r="L923" s="26" t="s">
        <v>27</v>
      </c>
      <c r="M923" s="26" t="s">
        <v>28</v>
      </c>
      <c r="N923" s="26" t="s">
        <v>29</v>
      </c>
      <c r="O923" s="26" t="s">
        <v>3627</v>
      </c>
      <c r="P923" s="26" t="s">
        <v>3628</v>
      </c>
      <c r="Q923" s="29">
        <v>44755</v>
      </c>
      <c r="R923" s="26" t="s">
        <v>32</v>
      </c>
      <c r="S923" s="1">
        <v>220686</v>
      </c>
      <c r="T923" s="1" t="s">
        <v>3629</v>
      </c>
      <c r="U923" s="1" t="str">
        <f>IF(COUNTIF('Dinçer Araçları - 40 Fiorino'!$A$2:$A$41,Table1[[#This Row],[Plaka]])&gt;0,"Dinçer 40","-")</f>
        <v>-</v>
      </c>
      <c r="V923" s="1" t="str">
        <f>IF(COUNTIF('Dinçer Araçları - 100 Fiorino'!$A$2:$A$101,Table1[[#This Row],[Plaka]])&gt;0,"Dinçer 100","-")</f>
        <v>-</v>
      </c>
      <c r="W923" s="5" t="str">
        <f>IF(COUNTIF(Table3[PLAKA],Table1[[#This Row],[Plaka]])&gt;0,"Dinçer Motosiklet","-")</f>
        <v>-</v>
      </c>
    </row>
    <row r="924" spans="1:23" x14ac:dyDescent="0.2">
      <c r="A924" s="21" t="s">
        <v>661</v>
      </c>
      <c r="B924" s="26" t="s">
        <v>602</v>
      </c>
      <c r="C924" s="26" t="s">
        <v>520</v>
      </c>
      <c r="D924" s="26" t="s">
        <v>23</v>
      </c>
      <c r="E924" s="10">
        <v>43754</v>
      </c>
      <c r="F924" s="10">
        <v>43857</v>
      </c>
      <c r="G924" s="26" t="s">
        <v>520</v>
      </c>
      <c r="H924" s="26" t="s">
        <v>24</v>
      </c>
      <c r="I924" s="26" t="s">
        <v>25</v>
      </c>
      <c r="J924" s="26" t="s">
        <v>26</v>
      </c>
      <c r="K924" s="26">
        <v>2019</v>
      </c>
      <c r="L924" s="26" t="s">
        <v>27</v>
      </c>
      <c r="M924" s="26" t="s">
        <v>28</v>
      </c>
      <c r="N924" s="26" t="s">
        <v>29</v>
      </c>
      <c r="O924" s="26" t="s">
        <v>662</v>
      </c>
      <c r="P924" s="26" t="s">
        <v>663</v>
      </c>
      <c r="Q924" s="29">
        <v>44755</v>
      </c>
      <c r="R924" s="26" t="s">
        <v>67</v>
      </c>
      <c r="S924" s="1">
        <v>551581</v>
      </c>
      <c r="T924" s="1" t="s">
        <v>664</v>
      </c>
      <c r="U924" s="1" t="str">
        <f>IF(COUNTIF('Dinçer Araçları - 40 Fiorino'!$A$2:$A$41,Table1[[#This Row],[Plaka]])&gt;0,"Dinçer 40","-")</f>
        <v>-</v>
      </c>
      <c r="V924" s="1" t="str">
        <f>IF(COUNTIF('Dinçer Araçları - 100 Fiorino'!$A$2:$A$101,Table1[[#This Row],[Plaka]])&gt;0,"Dinçer 100","-")</f>
        <v>-</v>
      </c>
      <c r="W924" s="5" t="str">
        <f>IF(COUNTIF(Table3[PLAKA],Table1[[#This Row],[Plaka]])&gt;0,"Dinçer Motosiklet","-")</f>
        <v>-</v>
      </c>
    </row>
    <row r="925" spans="1:23" x14ac:dyDescent="0.2">
      <c r="A925" s="21" t="s">
        <v>1926</v>
      </c>
      <c r="B925" s="26" t="s">
        <v>1903</v>
      </c>
      <c r="C925" s="26" t="s">
        <v>40</v>
      </c>
      <c r="D925" s="26" t="s">
        <v>23</v>
      </c>
      <c r="E925" s="10">
        <v>43754</v>
      </c>
      <c r="F925" s="10">
        <v>43754</v>
      </c>
      <c r="G925" s="26" t="s">
        <v>40</v>
      </c>
      <c r="H925" s="26" t="s">
        <v>24</v>
      </c>
      <c r="I925" s="26" t="s">
        <v>25</v>
      </c>
      <c r="J925" s="26" t="s">
        <v>26</v>
      </c>
      <c r="K925" s="26">
        <v>2019</v>
      </c>
      <c r="L925" s="26" t="s">
        <v>27</v>
      </c>
      <c r="M925" s="26" t="s">
        <v>28</v>
      </c>
      <c r="N925" s="26" t="s">
        <v>29</v>
      </c>
      <c r="O925" s="26" t="s">
        <v>1927</v>
      </c>
      <c r="P925" s="26" t="s">
        <v>1928</v>
      </c>
      <c r="Q925" s="29">
        <v>44755</v>
      </c>
      <c r="R925" s="26" t="s">
        <v>32</v>
      </c>
      <c r="S925" s="1">
        <v>220683</v>
      </c>
      <c r="T925" s="1" t="s">
        <v>1929</v>
      </c>
      <c r="U925" s="1" t="str">
        <f>IF(COUNTIF('Dinçer Araçları - 40 Fiorino'!$A$2:$A$41,Table1[[#This Row],[Plaka]])&gt;0,"Dinçer 40","-")</f>
        <v>-</v>
      </c>
      <c r="V925" s="1" t="str">
        <f>IF(COUNTIF('Dinçer Araçları - 100 Fiorino'!$A$2:$A$101,Table1[[#This Row],[Plaka]])&gt;0,"Dinçer 100","-")</f>
        <v>-</v>
      </c>
      <c r="W925" s="5" t="str">
        <f>IF(COUNTIF(Table3[PLAKA],Table1[[#This Row],[Plaka]])&gt;0,"Dinçer Motosiklet","-")</f>
        <v>-</v>
      </c>
    </row>
    <row r="926" spans="1:23" x14ac:dyDescent="0.2">
      <c r="A926" s="21" t="s">
        <v>6559</v>
      </c>
      <c r="B926" s="26" t="s">
        <v>6554</v>
      </c>
      <c r="C926" s="26" t="s">
        <v>6555</v>
      </c>
      <c r="D926" s="26" t="s">
        <v>23</v>
      </c>
      <c r="E926" s="10">
        <v>43754</v>
      </c>
      <c r="F926" s="10">
        <v>43826</v>
      </c>
      <c r="G926" s="26" t="s">
        <v>6555</v>
      </c>
      <c r="H926" s="26" t="s">
        <v>24</v>
      </c>
      <c r="I926" s="26" t="s">
        <v>25</v>
      </c>
      <c r="J926" s="26" t="s">
        <v>26</v>
      </c>
      <c r="K926" s="26">
        <v>2019</v>
      </c>
      <c r="L926" s="26" t="s">
        <v>27</v>
      </c>
      <c r="M926" s="26" t="s">
        <v>28</v>
      </c>
      <c r="N926" s="26" t="s">
        <v>29</v>
      </c>
      <c r="O926" s="26" t="s">
        <v>6560</v>
      </c>
      <c r="P926" s="26" t="s">
        <v>6561</v>
      </c>
      <c r="Q926" s="29">
        <v>44755</v>
      </c>
      <c r="R926" s="26" t="s">
        <v>32</v>
      </c>
      <c r="S926" s="1">
        <v>990388</v>
      </c>
      <c r="T926" s="1" t="s">
        <v>6562</v>
      </c>
      <c r="U926" s="1" t="str">
        <f>IF(COUNTIF('Dinçer Araçları - 40 Fiorino'!$A$2:$A$41,Table1[[#This Row],[Plaka]])&gt;0,"Dinçer 40","-")</f>
        <v>-</v>
      </c>
      <c r="V926" s="1" t="str">
        <f>IF(COUNTIF('Dinçer Araçları - 100 Fiorino'!$A$2:$A$101,Table1[[#This Row],[Plaka]])&gt;0,"Dinçer 100","-")</f>
        <v>-</v>
      </c>
      <c r="W926" s="5" t="str">
        <f>IF(COUNTIF(Table3[PLAKA],Table1[[#This Row],[Plaka]])&gt;0,"Dinçer Motosiklet","-")</f>
        <v>-</v>
      </c>
    </row>
    <row r="927" spans="1:23" x14ac:dyDescent="0.2">
      <c r="A927" s="21" t="s">
        <v>5714</v>
      </c>
      <c r="B927" s="26" t="s">
        <v>5697</v>
      </c>
      <c r="C927" s="26" t="s">
        <v>5698</v>
      </c>
      <c r="D927" s="26" t="s">
        <v>23</v>
      </c>
      <c r="E927" s="10">
        <v>43754</v>
      </c>
      <c r="F927" s="10">
        <v>43826</v>
      </c>
      <c r="G927" s="26" t="s">
        <v>5698</v>
      </c>
      <c r="H927" s="26" t="s">
        <v>24</v>
      </c>
      <c r="I927" s="26" t="s">
        <v>25</v>
      </c>
      <c r="J927" s="26" t="s">
        <v>26</v>
      </c>
      <c r="K927" s="26">
        <v>2019</v>
      </c>
      <c r="L927" s="26" t="s">
        <v>27</v>
      </c>
      <c r="M927" s="26" t="s">
        <v>28</v>
      </c>
      <c r="N927" s="26" t="s">
        <v>29</v>
      </c>
      <c r="O927" s="26" t="s">
        <v>5715</v>
      </c>
      <c r="P927" s="26" t="s">
        <v>5716</v>
      </c>
      <c r="Q927" s="29">
        <v>44755</v>
      </c>
      <c r="R927" s="26" t="s">
        <v>32</v>
      </c>
      <c r="S927" s="1">
        <v>990350</v>
      </c>
      <c r="T927" s="1" t="s">
        <v>5717</v>
      </c>
      <c r="U927" s="1" t="str">
        <f>IF(COUNTIF('Dinçer Araçları - 40 Fiorino'!$A$2:$A$41,Table1[[#This Row],[Plaka]])&gt;0,"Dinçer 40","-")</f>
        <v>-</v>
      </c>
      <c r="V927" s="1" t="str">
        <f>IF(COUNTIF('Dinçer Araçları - 100 Fiorino'!$A$2:$A$101,Table1[[#This Row],[Plaka]])&gt;0,"Dinçer 100","-")</f>
        <v>-</v>
      </c>
      <c r="W927" s="5" t="str">
        <f>IF(COUNTIF(Table3[PLAKA],Table1[[#This Row],[Plaka]])&gt;0,"Dinçer Motosiklet","-")</f>
        <v>-</v>
      </c>
    </row>
    <row r="928" spans="1:23" x14ac:dyDescent="0.2">
      <c r="A928" s="21" t="s">
        <v>665</v>
      </c>
      <c r="B928" s="26" t="s">
        <v>602</v>
      </c>
      <c r="C928" s="26" t="s">
        <v>520</v>
      </c>
      <c r="D928" s="26" t="s">
        <v>23</v>
      </c>
      <c r="E928" s="10">
        <v>43754</v>
      </c>
      <c r="F928" s="10">
        <v>43857</v>
      </c>
      <c r="G928" s="26" t="s">
        <v>520</v>
      </c>
      <c r="H928" s="26" t="s">
        <v>24</v>
      </c>
      <c r="I928" s="26" t="s">
        <v>25</v>
      </c>
      <c r="J928" s="26" t="s">
        <v>26</v>
      </c>
      <c r="K928" s="26">
        <v>2019</v>
      </c>
      <c r="L928" s="26" t="s">
        <v>27</v>
      </c>
      <c r="M928" s="26" t="s">
        <v>28</v>
      </c>
      <c r="N928" s="26" t="s">
        <v>29</v>
      </c>
      <c r="O928" s="26" t="s">
        <v>666</v>
      </c>
      <c r="P928" s="26" t="s">
        <v>667</v>
      </c>
      <c r="Q928" s="29">
        <v>44755</v>
      </c>
      <c r="R928" s="26" t="s">
        <v>67</v>
      </c>
      <c r="S928" s="1">
        <v>551586</v>
      </c>
      <c r="T928" s="1" t="s">
        <v>668</v>
      </c>
      <c r="U928" s="1" t="str">
        <f>IF(COUNTIF('Dinçer Araçları - 40 Fiorino'!$A$2:$A$41,Table1[[#This Row],[Plaka]])&gt;0,"Dinçer 40","-")</f>
        <v>-</v>
      </c>
      <c r="V928" s="1" t="str">
        <f>IF(COUNTIF('Dinçer Araçları - 100 Fiorino'!$A$2:$A$101,Table1[[#This Row],[Plaka]])&gt;0,"Dinçer 100","-")</f>
        <v>-</v>
      </c>
      <c r="W928" s="5" t="str">
        <f>IF(COUNTIF(Table3[PLAKA],Table1[[#This Row],[Plaka]])&gt;0,"Dinçer Motosiklet","-")</f>
        <v>-</v>
      </c>
    </row>
    <row r="929" spans="1:23" x14ac:dyDescent="0.2">
      <c r="A929" s="21" t="s">
        <v>162</v>
      </c>
      <c r="B929" s="26" t="s">
        <v>115</v>
      </c>
      <c r="C929" s="26" t="s">
        <v>116</v>
      </c>
      <c r="D929" s="26" t="s">
        <v>23</v>
      </c>
      <c r="E929" s="10">
        <v>43754</v>
      </c>
      <c r="F929" s="10">
        <v>43826</v>
      </c>
      <c r="G929" s="26" t="s">
        <v>146</v>
      </c>
      <c r="H929" s="26" t="s">
        <v>24</v>
      </c>
      <c r="I929" s="26" t="s">
        <v>25</v>
      </c>
      <c r="J929" s="26" t="s">
        <v>26</v>
      </c>
      <c r="K929" s="26">
        <v>2019</v>
      </c>
      <c r="L929" s="26" t="s">
        <v>27</v>
      </c>
      <c r="M929" s="26" t="s">
        <v>28</v>
      </c>
      <c r="N929" s="26" t="s">
        <v>29</v>
      </c>
      <c r="O929" s="26" t="s">
        <v>163</v>
      </c>
      <c r="P929" s="26" t="s">
        <v>164</v>
      </c>
      <c r="Q929" s="29">
        <v>44755</v>
      </c>
      <c r="R929" s="26" t="s">
        <v>32</v>
      </c>
      <c r="S929" s="1">
        <v>990403</v>
      </c>
      <c r="T929" s="1" t="s">
        <v>165</v>
      </c>
      <c r="U929" s="1" t="str">
        <f>IF(COUNTIF('Dinçer Araçları - 40 Fiorino'!$A$2:$A$41,Table1[[#This Row],[Plaka]])&gt;0,"Dinçer 40","-")</f>
        <v>-</v>
      </c>
      <c r="V929" s="1" t="str">
        <f>IF(COUNTIF('Dinçer Araçları - 100 Fiorino'!$A$2:$A$101,Table1[[#This Row],[Plaka]])&gt;0,"Dinçer 100","-")</f>
        <v>-</v>
      </c>
      <c r="W929" s="5" t="str">
        <f>IF(COUNTIF(Table3[PLAKA],Table1[[#This Row],[Plaka]])&gt;0,"Dinçer Motosiklet","-")</f>
        <v>-</v>
      </c>
    </row>
    <row r="930" spans="1:23" x14ac:dyDescent="0.2">
      <c r="A930" s="21" t="s">
        <v>1930</v>
      </c>
      <c r="B930" s="26" t="s">
        <v>1903</v>
      </c>
      <c r="C930" s="26" t="s">
        <v>40</v>
      </c>
      <c r="D930" s="26" t="s">
        <v>23</v>
      </c>
      <c r="E930" s="10">
        <v>43754</v>
      </c>
      <c r="F930" s="10">
        <v>43754</v>
      </c>
      <c r="G930" s="26" t="s">
        <v>40</v>
      </c>
      <c r="H930" s="26" t="s">
        <v>24</v>
      </c>
      <c r="I930" s="26" t="s">
        <v>25</v>
      </c>
      <c r="J930" s="26" t="s">
        <v>26</v>
      </c>
      <c r="K930" s="26">
        <v>2019</v>
      </c>
      <c r="L930" s="26" t="s">
        <v>27</v>
      </c>
      <c r="M930" s="26" t="s">
        <v>28</v>
      </c>
      <c r="N930" s="26" t="s">
        <v>29</v>
      </c>
      <c r="O930" s="26" t="s">
        <v>1931</v>
      </c>
      <c r="P930" s="26" t="s">
        <v>1932</v>
      </c>
      <c r="Q930" s="29">
        <v>44755</v>
      </c>
      <c r="R930" s="26" t="s">
        <v>32</v>
      </c>
      <c r="S930" s="1">
        <v>220679</v>
      </c>
      <c r="T930" s="1" t="s">
        <v>1933</v>
      </c>
      <c r="U930" s="1" t="str">
        <f>IF(COUNTIF('Dinçer Araçları - 40 Fiorino'!$A$2:$A$41,Table1[[#This Row],[Plaka]])&gt;0,"Dinçer 40","-")</f>
        <v>-</v>
      </c>
      <c r="V930" s="1" t="str">
        <f>IF(COUNTIF('Dinçer Araçları - 100 Fiorino'!$A$2:$A$101,Table1[[#This Row],[Plaka]])&gt;0,"Dinçer 100","-")</f>
        <v>-</v>
      </c>
      <c r="W930" s="5" t="str">
        <f>IF(COUNTIF(Table3[PLAKA],Table1[[#This Row],[Plaka]])&gt;0,"Dinçer Motosiklet","-")</f>
        <v>-</v>
      </c>
    </row>
    <row r="931" spans="1:23" x14ac:dyDescent="0.2">
      <c r="A931" s="21" t="s">
        <v>4473</v>
      </c>
      <c r="B931" s="26" t="s">
        <v>4440</v>
      </c>
      <c r="C931" s="26" t="s">
        <v>4441</v>
      </c>
      <c r="D931" s="26" t="s">
        <v>23</v>
      </c>
      <c r="E931" s="10">
        <v>43754</v>
      </c>
      <c r="F931" s="10">
        <v>43858</v>
      </c>
      <c r="G931" s="26" t="s">
        <v>4441</v>
      </c>
      <c r="H931" s="26" t="s">
        <v>24</v>
      </c>
      <c r="I931" s="26" t="s">
        <v>25</v>
      </c>
      <c r="J931" s="26" t="s">
        <v>26</v>
      </c>
      <c r="K931" s="26">
        <v>2019</v>
      </c>
      <c r="L931" s="26" t="s">
        <v>27</v>
      </c>
      <c r="M931" s="26" t="s">
        <v>28</v>
      </c>
      <c r="N931" s="26" t="s">
        <v>29</v>
      </c>
      <c r="O931" s="26" t="s">
        <v>4474</v>
      </c>
      <c r="P931" s="26" t="s">
        <v>4475</v>
      </c>
      <c r="Q931" s="29">
        <v>44755</v>
      </c>
      <c r="R931" s="26" t="s">
        <v>67</v>
      </c>
      <c r="S931" s="1">
        <v>551630</v>
      </c>
      <c r="T931" s="1" t="s">
        <v>4476</v>
      </c>
      <c r="U931" s="1" t="str">
        <f>IF(COUNTIF('Dinçer Araçları - 40 Fiorino'!$A$2:$A$41,Table1[[#This Row],[Plaka]])&gt;0,"Dinçer 40","-")</f>
        <v>-</v>
      </c>
      <c r="V931" s="1" t="str">
        <f>IF(COUNTIF('Dinçer Araçları - 100 Fiorino'!$A$2:$A$101,Table1[[#This Row],[Plaka]])&gt;0,"Dinçer 100","-")</f>
        <v>-</v>
      </c>
      <c r="W931" s="5" t="str">
        <f>IF(COUNTIF(Table3[PLAKA],Table1[[#This Row],[Plaka]])&gt;0,"Dinçer Motosiklet","-")</f>
        <v>-</v>
      </c>
    </row>
    <row r="932" spans="1:23" x14ac:dyDescent="0.2">
      <c r="A932" s="21" t="s">
        <v>20</v>
      </c>
      <c r="B932" s="26" t="s">
        <v>21</v>
      </c>
      <c r="C932" s="26" t="s">
        <v>22</v>
      </c>
      <c r="D932" s="26" t="s">
        <v>23</v>
      </c>
      <c r="E932" s="10">
        <v>43754</v>
      </c>
      <c r="F932" s="10">
        <v>43826</v>
      </c>
      <c r="G932" s="26" t="s">
        <v>22</v>
      </c>
      <c r="H932" s="26" t="s">
        <v>24</v>
      </c>
      <c r="I932" s="26" t="s">
        <v>25</v>
      </c>
      <c r="J932" s="26" t="s">
        <v>26</v>
      </c>
      <c r="K932" s="26">
        <v>2019</v>
      </c>
      <c r="L932" s="26" t="s">
        <v>27</v>
      </c>
      <c r="M932" s="26" t="s">
        <v>28</v>
      </c>
      <c r="N932" s="26" t="s">
        <v>29</v>
      </c>
      <c r="O932" s="26" t="s">
        <v>30</v>
      </c>
      <c r="P932" s="26" t="s">
        <v>31</v>
      </c>
      <c r="Q932" s="29">
        <v>44755</v>
      </c>
      <c r="R932" s="26" t="s">
        <v>32</v>
      </c>
      <c r="S932" s="1">
        <v>990435</v>
      </c>
      <c r="T932" s="1" t="s">
        <v>33</v>
      </c>
      <c r="U932" s="1" t="str">
        <f>IF(COUNTIF('Dinçer Araçları - 40 Fiorino'!$A$2:$A$41,Table1[[#This Row],[Plaka]])&gt;0,"Dinçer 40","-")</f>
        <v>-</v>
      </c>
      <c r="V932" s="1" t="str">
        <f>IF(COUNTIF('Dinçer Araçları - 100 Fiorino'!$A$2:$A$101,Table1[[#This Row],[Plaka]])&gt;0,"Dinçer 100","-")</f>
        <v>-</v>
      </c>
      <c r="W932" s="5" t="str">
        <f>IF(COUNTIF(Table3[PLAKA],Table1[[#This Row],[Plaka]])&gt;0,"Dinçer Motosiklet","-")</f>
        <v>-</v>
      </c>
    </row>
    <row r="933" spans="1:23" x14ac:dyDescent="0.2">
      <c r="A933" s="21" t="s">
        <v>5718</v>
      </c>
      <c r="B933" s="26" t="s">
        <v>5697</v>
      </c>
      <c r="C933" s="26" t="s">
        <v>5698</v>
      </c>
      <c r="D933" s="26" t="s">
        <v>23</v>
      </c>
      <c r="E933" s="10">
        <v>43754</v>
      </c>
      <c r="F933" s="10">
        <v>43826</v>
      </c>
      <c r="G933" s="26" t="s">
        <v>5698</v>
      </c>
      <c r="H933" s="26" t="s">
        <v>24</v>
      </c>
      <c r="I933" s="26" t="s">
        <v>25</v>
      </c>
      <c r="J933" s="26" t="s">
        <v>26</v>
      </c>
      <c r="K933" s="26">
        <v>2019</v>
      </c>
      <c r="L933" s="26" t="s">
        <v>27</v>
      </c>
      <c r="M933" s="26" t="s">
        <v>28</v>
      </c>
      <c r="N933" s="26" t="s">
        <v>29</v>
      </c>
      <c r="O933" s="26" t="s">
        <v>5719</v>
      </c>
      <c r="P933" s="26" t="s">
        <v>5720</v>
      </c>
      <c r="Q933" s="29">
        <v>44755</v>
      </c>
      <c r="R933" s="26" t="s">
        <v>32</v>
      </c>
      <c r="S933" s="1">
        <v>990345</v>
      </c>
      <c r="T933" s="1" t="s">
        <v>5721</v>
      </c>
      <c r="U933" s="1" t="str">
        <f>IF(COUNTIF('Dinçer Araçları - 40 Fiorino'!$A$2:$A$41,Table1[[#This Row],[Plaka]])&gt;0,"Dinçer 40","-")</f>
        <v>-</v>
      </c>
      <c r="V933" s="1" t="str">
        <f>IF(COUNTIF('Dinçer Araçları - 100 Fiorino'!$A$2:$A$101,Table1[[#This Row],[Plaka]])&gt;0,"Dinçer 100","-")</f>
        <v>-</v>
      </c>
      <c r="W933" s="5" t="str">
        <f>IF(COUNTIF(Table3[PLAKA],Table1[[#This Row],[Plaka]])&gt;0,"Dinçer Motosiklet","-")</f>
        <v>-</v>
      </c>
    </row>
    <row r="934" spans="1:23" x14ac:dyDescent="0.2">
      <c r="A934" s="21" t="s">
        <v>242</v>
      </c>
      <c r="B934" s="26" t="s">
        <v>216</v>
      </c>
      <c r="C934" s="26" t="s">
        <v>217</v>
      </c>
      <c r="D934" s="26" t="s">
        <v>23</v>
      </c>
      <c r="E934" s="10">
        <v>43754</v>
      </c>
      <c r="F934" s="10">
        <v>43754</v>
      </c>
      <c r="G934" s="26" t="s">
        <v>40</v>
      </c>
      <c r="H934" s="26" t="s">
        <v>24</v>
      </c>
      <c r="I934" s="26" t="s">
        <v>25</v>
      </c>
      <c r="J934" s="26" t="s">
        <v>26</v>
      </c>
      <c r="K934" s="26">
        <v>2019</v>
      </c>
      <c r="L934" s="26" t="s">
        <v>27</v>
      </c>
      <c r="M934" s="26" t="s">
        <v>28</v>
      </c>
      <c r="N934" s="26" t="s">
        <v>29</v>
      </c>
      <c r="O934" s="26" t="s">
        <v>243</v>
      </c>
      <c r="P934" s="26" t="s">
        <v>244</v>
      </c>
      <c r="Q934" s="29">
        <v>44755</v>
      </c>
      <c r="R934" s="26" t="s">
        <v>32</v>
      </c>
      <c r="S934" s="1">
        <v>220685</v>
      </c>
      <c r="T934" s="1" t="s">
        <v>245</v>
      </c>
      <c r="U934" s="1" t="str">
        <f>IF(COUNTIF('Dinçer Araçları - 40 Fiorino'!$A$2:$A$41,Table1[[#This Row],[Plaka]])&gt;0,"Dinçer 40","-")</f>
        <v>-</v>
      </c>
      <c r="V934" s="1" t="str">
        <f>IF(COUNTIF('Dinçer Araçları - 100 Fiorino'!$A$2:$A$101,Table1[[#This Row],[Plaka]])&gt;0,"Dinçer 100","-")</f>
        <v>-</v>
      </c>
      <c r="W934" s="5" t="str">
        <f>IF(COUNTIF(Table3[PLAKA],Table1[[#This Row],[Plaka]])&gt;0,"Dinçer Motosiklet","-")</f>
        <v>-</v>
      </c>
    </row>
    <row r="935" spans="1:23" x14ac:dyDescent="0.2">
      <c r="A935" s="21" t="s">
        <v>669</v>
      </c>
      <c r="B935" s="26" t="s">
        <v>602</v>
      </c>
      <c r="C935" s="26" t="s">
        <v>520</v>
      </c>
      <c r="D935" s="26" t="s">
        <v>23</v>
      </c>
      <c r="E935" s="10">
        <v>43754</v>
      </c>
      <c r="F935" s="10">
        <v>43857</v>
      </c>
      <c r="G935" s="26" t="s">
        <v>520</v>
      </c>
      <c r="H935" s="26" t="s">
        <v>24</v>
      </c>
      <c r="I935" s="26" t="s">
        <v>25</v>
      </c>
      <c r="J935" s="26" t="s">
        <v>26</v>
      </c>
      <c r="K935" s="26">
        <v>2019</v>
      </c>
      <c r="L935" s="26" t="s">
        <v>27</v>
      </c>
      <c r="M935" s="26" t="s">
        <v>28</v>
      </c>
      <c r="N935" s="26" t="s">
        <v>29</v>
      </c>
      <c r="O935" s="26" t="s">
        <v>670</v>
      </c>
      <c r="P935" s="26" t="s">
        <v>671</v>
      </c>
      <c r="Q935" s="29">
        <v>44755</v>
      </c>
      <c r="R935" s="26" t="s">
        <v>67</v>
      </c>
      <c r="S935" s="1">
        <v>551576</v>
      </c>
      <c r="T935" s="1" t="s">
        <v>672</v>
      </c>
      <c r="U935" s="1" t="str">
        <f>IF(COUNTIF('Dinçer Araçları - 40 Fiorino'!$A$2:$A$41,Table1[[#This Row],[Plaka]])&gt;0,"Dinçer 40","-")</f>
        <v>-</v>
      </c>
      <c r="V935" s="1" t="str">
        <f>IF(COUNTIF('Dinçer Araçları - 100 Fiorino'!$A$2:$A$101,Table1[[#This Row],[Plaka]])&gt;0,"Dinçer 100","-")</f>
        <v>-</v>
      </c>
      <c r="W935" s="5" t="str">
        <f>IF(COUNTIF(Table3[PLAKA],Table1[[#This Row],[Plaka]])&gt;0,"Dinçer Motosiklet","-")</f>
        <v>-</v>
      </c>
    </row>
    <row r="936" spans="1:23" x14ac:dyDescent="0.2">
      <c r="A936" s="21" t="s">
        <v>5189</v>
      </c>
      <c r="B936" s="26" t="s">
        <v>5116</v>
      </c>
      <c r="C936" s="26" t="s">
        <v>5117</v>
      </c>
      <c r="D936" s="26" t="s">
        <v>23</v>
      </c>
      <c r="E936" s="10">
        <v>43754</v>
      </c>
      <c r="F936" s="10">
        <v>43827</v>
      </c>
      <c r="G936" s="26" t="s">
        <v>5117</v>
      </c>
      <c r="H936" s="26" t="s">
        <v>24</v>
      </c>
      <c r="I936" s="26" t="s">
        <v>25</v>
      </c>
      <c r="J936" s="26" t="s">
        <v>26</v>
      </c>
      <c r="K936" s="26">
        <v>2019</v>
      </c>
      <c r="L936" s="26" t="s">
        <v>27</v>
      </c>
      <c r="M936" s="26" t="s">
        <v>28</v>
      </c>
      <c r="N936" s="26" t="s">
        <v>29</v>
      </c>
      <c r="O936" s="26" t="s">
        <v>5190</v>
      </c>
      <c r="P936" s="26" t="s">
        <v>5191</v>
      </c>
      <c r="Q936" s="29">
        <v>44755</v>
      </c>
      <c r="R936" s="26" t="s">
        <v>213</v>
      </c>
      <c r="S936" s="1">
        <v>688275</v>
      </c>
      <c r="T936" s="1" t="s">
        <v>5192</v>
      </c>
      <c r="U936" s="1" t="str">
        <f>IF(COUNTIF('Dinçer Araçları - 40 Fiorino'!$A$2:$A$41,Table1[[#This Row],[Plaka]])&gt;0,"Dinçer 40","-")</f>
        <v>-</v>
      </c>
      <c r="V936" s="1" t="str">
        <f>IF(COUNTIF('Dinçer Araçları - 100 Fiorino'!$A$2:$A$101,Table1[[#This Row],[Plaka]])&gt;0,"Dinçer 100","-")</f>
        <v>-</v>
      </c>
      <c r="W936" s="5" t="str">
        <f>IF(COUNTIF(Table3[PLAKA],Table1[[#This Row],[Plaka]])&gt;0,"Dinçer Motosiklet","-")</f>
        <v>-</v>
      </c>
    </row>
    <row r="937" spans="1:23" x14ac:dyDescent="0.2">
      <c r="A937" s="21" t="s">
        <v>5776</v>
      </c>
      <c r="B937" s="26" t="s">
        <v>5739</v>
      </c>
      <c r="C937" s="26" t="s">
        <v>5740</v>
      </c>
      <c r="D937" s="26" t="s">
        <v>23</v>
      </c>
      <c r="E937" s="10">
        <v>43754</v>
      </c>
      <c r="F937" s="10">
        <v>43826</v>
      </c>
      <c r="G937" s="26" t="s">
        <v>5740</v>
      </c>
      <c r="H937" s="26" t="s">
        <v>24</v>
      </c>
      <c r="I937" s="26" t="s">
        <v>25</v>
      </c>
      <c r="J937" s="26" t="s">
        <v>26</v>
      </c>
      <c r="K937" s="26">
        <v>2019</v>
      </c>
      <c r="L937" s="26" t="s">
        <v>27</v>
      </c>
      <c r="M937" s="26" t="s">
        <v>28</v>
      </c>
      <c r="N937" s="26" t="s">
        <v>29</v>
      </c>
      <c r="O937" s="26" t="s">
        <v>5777</v>
      </c>
      <c r="P937" s="26" t="s">
        <v>5778</v>
      </c>
      <c r="Q937" s="29">
        <v>44755</v>
      </c>
      <c r="R937" s="26" t="s">
        <v>32</v>
      </c>
      <c r="S937" s="1">
        <v>990390</v>
      </c>
      <c r="T937" s="1" t="s">
        <v>8099</v>
      </c>
      <c r="U937" s="1" t="str">
        <f>IF(COUNTIF('Dinçer Araçları - 40 Fiorino'!$A$2:$A$41,Table1[[#This Row],[Plaka]])&gt;0,"Dinçer 40","-")</f>
        <v>-</v>
      </c>
      <c r="V937" s="1" t="str">
        <f>IF(COUNTIF('Dinçer Araçları - 100 Fiorino'!$A$2:$A$101,Table1[[#This Row],[Plaka]])&gt;0,"Dinçer 100","-")</f>
        <v>-</v>
      </c>
      <c r="W937" s="5" t="str">
        <f>IF(COUNTIF(Table3[PLAKA],Table1[[#This Row],[Plaka]])&gt;0,"Dinçer Motosiklet","-")</f>
        <v>-</v>
      </c>
    </row>
    <row r="938" spans="1:23" x14ac:dyDescent="0.2">
      <c r="A938" s="21" t="s">
        <v>4912</v>
      </c>
      <c r="B938" s="26" t="s">
        <v>4848</v>
      </c>
      <c r="C938" s="26" t="s">
        <v>4849</v>
      </c>
      <c r="D938" s="26" t="s">
        <v>23</v>
      </c>
      <c r="E938" s="10">
        <v>43754</v>
      </c>
      <c r="F938" s="10">
        <v>43857</v>
      </c>
      <c r="G938" s="26" t="s">
        <v>4858</v>
      </c>
      <c r="H938" s="26" t="s">
        <v>24</v>
      </c>
      <c r="I938" s="26" t="s">
        <v>25</v>
      </c>
      <c r="J938" s="26" t="s">
        <v>26</v>
      </c>
      <c r="K938" s="26">
        <v>2019</v>
      </c>
      <c r="L938" s="26" t="s">
        <v>27</v>
      </c>
      <c r="M938" s="26" t="s">
        <v>28</v>
      </c>
      <c r="N938" s="26" t="s">
        <v>29</v>
      </c>
      <c r="O938" s="26" t="s">
        <v>4913</v>
      </c>
      <c r="P938" s="26" t="s">
        <v>4914</v>
      </c>
      <c r="Q938" s="29">
        <v>44755</v>
      </c>
      <c r="R938" s="26" t="s">
        <v>67</v>
      </c>
      <c r="S938" s="1">
        <v>551575</v>
      </c>
      <c r="T938" s="1" t="s">
        <v>4915</v>
      </c>
      <c r="U938" s="1" t="str">
        <f>IF(COUNTIF('Dinçer Araçları - 40 Fiorino'!$A$2:$A$41,Table1[[#This Row],[Plaka]])&gt;0,"Dinçer 40","-")</f>
        <v>-</v>
      </c>
      <c r="V938" s="1" t="str">
        <f>IF(COUNTIF('Dinçer Araçları - 100 Fiorino'!$A$2:$A$101,Table1[[#This Row],[Plaka]])&gt;0,"Dinçer 100","-")</f>
        <v>-</v>
      </c>
      <c r="W938" s="5" t="str">
        <f>IF(COUNTIF(Table3[PLAKA],Table1[[#This Row],[Plaka]])&gt;0,"Dinçer Motosiklet","-")</f>
        <v>-</v>
      </c>
    </row>
    <row r="939" spans="1:23" x14ac:dyDescent="0.2">
      <c r="A939" s="21" t="s">
        <v>34</v>
      </c>
      <c r="B939" s="26" t="s">
        <v>21</v>
      </c>
      <c r="C939" s="26" t="s">
        <v>22</v>
      </c>
      <c r="D939" s="26" t="s">
        <v>23</v>
      </c>
      <c r="E939" s="10">
        <v>43754</v>
      </c>
      <c r="F939" s="10">
        <v>43826</v>
      </c>
      <c r="G939" s="26" t="s">
        <v>22</v>
      </c>
      <c r="H939" s="26" t="s">
        <v>24</v>
      </c>
      <c r="I939" s="26" t="s">
        <v>35</v>
      </c>
      <c r="J939" s="26" t="s">
        <v>26</v>
      </c>
      <c r="K939" s="26">
        <v>2019</v>
      </c>
      <c r="L939" s="26" t="s">
        <v>27</v>
      </c>
      <c r="M939" s="26" t="s">
        <v>28</v>
      </c>
      <c r="N939" s="26" t="s">
        <v>29</v>
      </c>
      <c r="O939" s="26" t="s">
        <v>36</v>
      </c>
      <c r="P939" s="26" t="s">
        <v>37</v>
      </c>
      <c r="Q939" s="29">
        <v>44755</v>
      </c>
      <c r="R939" s="26" t="s">
        <v>32</v>
      </c>
      <c r="S939" s="1">
        <v>990434</v>
      </c>
      <c r="T939" s="1" t="s">
        <v>38</v>
      </c>
      <c r="U939" s="1" t="str">
        <f>IF(COUNTIF('Dinçer Araçları - 40 Fiorino'!$A$2:$A$41,Table1[[#This Row],[Plaka]])&gt;0,"Dinçer 40","-")</f>
        <v>-</v>
      </c>
      <c r="V939" s="1" t="str">
        <f>IF(COUNTIF('Dinçer Araçları - 100 Fiorino'!$A$2:$A$101,Table1[[#This Row],[Plaka]])&gt;0,"Dinçer 100","-")</f>
        <v>-</v>
      </c>
      <c r="W939" s="5" t="str">
        <f>IF(COUNTIF(Table3[PLAKA],Table1[[#This Row],[Plaka]])&gt;0,"Dinçer Motosiklet","-")</f>
        <v>-</v>
      </c>
    </row>
    <row r="940" spans="1:23" x14ac:dyDescent="0.2">
      <c r="A940" s="21" t="s">
        <v>5722</v>
      </c>
      <c r="B940" s="26" t="s">
        <v>5697</v>
      </c>
      <c r="C940" s="26" t="s">
        <v>5698</v>
      </c>
      <c r="D940" s="26" t="s">
        <v>23</v>
      </c>
      <c r="E940" s="10">
        <v>43754</v>
      </c>
      <c r="F940" s="10">
        <v>43826</v>
      </c>
      <c r="G940" s="26" t="s">
        <v>5698</v>
      </c>
      <c r="H940" s="26" t="s">
        <v>24</v>
      </c>
      <c r="I940" s="26" t="s">
        <v>25</v>
      </c>
      <c r="J940" s="26" t="s">
        <v>26</v>
      </c>
      <c r="K940" s="26">
        <v>2019</v>
      </c>
      <c r="L940" s="26" t="s">
        <v>27</v>
      </c>
      <c r="M940" s="26" t="s">
        <v>28</v>
      </c>
      <c r="N940" s="26" t="s">
        <v>29</v>
      </c>
      <c r="O940" s="26" t="s">
        <v>5723</v>
      </c>
      <c r="P940" s="26" t="s">
        <v>5724</v>
      </c>
      <c r="Q940" s="29">
        <v>44755</v>
      </c>
      <c r="R940" s="26" t="s">
        <v>32</v>
      </c>
      <c r="S940" s="1">
        <v>990349</v>
      </c>
      <c r="T940" s="1" t="s">
        <v>5725</v>
      </c>
      <c r="U940" s="1" t="str">
        <f>IF(COUNTIF('Dinçer Araçları - 40 Fiorino'!$A$2:$A$41,Table1[[#This Row],[Plaka]])&gt;0,"Dinçer 40","-")</f>
        <v>-</v>
      </c>
      <c r="V940" s="1" t="str">
        <f>IF(COUNTIF('Dinçer Araçları - 100 Fiorino'!$A$2:$A$101,Table1[[#This Row],[Plaka]])&gt;0,"Dinçer 100","-")</f>
        <v>-</v>
      </c>
      <c r="W940" s="5" t="str">
        <f>IF(COUNTIF(Table3[PLAKA],Table1[[#This Row],[Plaka]])&gt;0,"Dinçer Motosiklet","-")</f>
        <v>-</v>
      </c>
    </row>
    <row r="941" spans="1:23" x14ac:dyDescent="0.2">
      <c r="A941" s="21" t="s">
        <v>5726</v>
      </c>
      <c r="B941" s="26" t="s">
        <v>5697</v>
      </c>
      <c r="C941" s="26" t="s">
        <v>5698</v>
      </c>
      <c r="D941" s="26" t="s">
        <v>23</v>
      </c>
      <c r="E941" s="10">
        <v>43754</v>
      </c>
      <c r="F941" s="10">
        <v>43826</v>
      </c>
      <c r="G941" s="26" t="s">
        <v>5698</v>
      </c>
      <c r="H941" s="26" t="s">
        <v>24</v>
      </c>
      <c r="I941" s="26" t="s">
        <v>25</v>
      </c>
      <c r="J941" s="26" t="s">
        <v>26</v>
      </c>
      <c r="K941" s="26">
        <v>2019</v>
      </c>
      <c r="L941" s="26" t="s">
        <v>27</v>
      </c>
      <c r="M941" s="26" t="s">
        <v>28</v>
      </c>
      <c r="N941" s="26" t="s">
        <v>29</v>
      </c>
      <c r="O941" s="26" t="s">
        <v>5727</v>
      </c>
      <c r="P941" s="26" t="s">
        <v>5728</v>
      </c>
      <c r="Q941" s="29">
        <v>44755</v>
      </c>
      <c r="R941" s="26" t="s">
        <v>32</v>
      </c>
      <c r="S941" s="1">
        <v>990351</v>
      </c>
      <c r="T941" s="1" t="s">
        <v>5729</v>
      </c>
      <c r="U941" s="1" t="str">
        <f>IF(COUNTIF('Dinçer Araçları - 40 Fiorino'!$A$2:$A$41,Table1[[#This Row],[Plaka]])&gt;0,"Dinçer 40","-")</f>
        <v>-</v>
      </c>
      <c r="V941" s="1" t="str">
        <f>IF(COUNTIF('Dinçer Araçları - 100 Fiorino'!$A$2:$A$101,Table1[[#This Row],[Plaka]])&gt;0,"Dinçer 100","-")</f>
        <v>-</v>
      </c>
      <c r="W941" s="5" t="str">
        <f>IF(COUNTIF(Table3[PLAKA],Table1[[#This Row],[Plaka]])&gt;0,"Dinçer Motosiklet","-")</f>
        <v>-</v>
      </c>
    </row>
    <row r="942" spans="1:23" x14ac:dyDescent="0.2">
      <c r="A942" s="21" t="s">
        <v>5432</v>
      </c>
      <c r="B942" s="26" t="s">
        <v>5404</v>
      </c>
      <c r="C942" s="26" t="s">
        <v>5117</v>
      </c>
      <c r="D942" s="26" t="s">
        <v>23</v>
      </c>
      <c r="E942" s="10">
        <v>43754</v>
      </c>
      <c r="F942" s="10">
        <v>43827</v>
      </c>
      <c r="G942" s="26" t="s">
        <v>5117</v>
      </c>
      <c r="H942" s="26" t="s">
        <v>24</v>
      </c>
      <c r="I942" s="26" t="s">
        <v>25</v>
      </c>
      <c r="J942" s="26" t="s">
        <v>26</v>
      </c>
      <c r="K942" s="26">
        <v>2019</v>
      </c>
      <c r="L942" s="26" t="s">
        <v>27</v>
      </c>
      <c r="M942" s="26" t="s">
        <v>28</v>
      </c>
      <c r="N942" s="26" t="s">
        <v>29</v>
      </c>
      <c r="O942" s="26" t="s">
        <v>7819</v>
      </c>
      <c r="P942" s="26" t="s">
        <v>5433</v>
      </c>
      <c r="Q942" s="29">
        <v>44755</v>
      </c>
      <c r="R942" s="26" t="s">
        <v>213</v>
      </c>
      <c r="S942" s="1">
        <v>688065</v>
      </c>
      <c r="T942" s="1" t="s">
        <v>5434</v>
      </c>
      <c r="U942" s="1" t="str">
        <f>IF(COUNTIF('Dinçer Araçları - 40 Fiorino'!$A$2:$A$41,Table1[[#This Row],[Plaka]])&gt;0,"Dinçer 40","-")</f>
        <v>-</v>
      </c>
      <c r="V942" s="1" t="str">
        <f>IF(COUNTIF('Dinçer Araçları - 100 Fiorino'!$A$2:$A$101,Table1[[#This Row],[Plaka]])&gt;0,"Dinçer 100","-")</f>
        <v>-</v>
      </c>
      <c r="W942" s="5" t="str">
        <f>IF(COUNTIF(Table3[PLAKA],Table1[[#This Row],[Plaka]])&gt;0,"Dinçer Motosiklet","-")</f>
        <v>-</v>
      </c>
    </row>
    <row r="943" spans="1:23" x14ac:dyDescent="0.2">
      <c r="A943" s="21" t="s">
        <v>1836</v>
      </c>
      <c r="B943" s="26" t="s">
        <v>1820</v>
      </c>
      <c r="C943" s="26" t="s">
        <v>40</v>
      </c>
      <c r="D943" s="26" t="s">
        <v>23</v>
      </c>
      <c r="E943" s="10">
        <v>43754</v>
      </c>
      <c r="F943" s="10">
        <v>43754</v>
      </c>
      <c r="G943" s="26" t="s">
        <v>40</v>
      </c>
      <c r="H943" s="26" t="s">
        <v>24</v>
      </c>
      <c r="I943" s="26" t="s">
        <v>25</v>
      </c>
      <c r="J943" s="26" t="s">
        <v>26</v>
      </c>
      <c r="K943" s="26">
        <v>2019</v>
      </c>
      <c r="L943" s="26" t="s">
        <v>27</v>
      </c>
      <c r="M943" s="26" t="s">
        <v>28</v>
      </c>
      <c r="N943" s="26" t="s">
        <v>29</v>
      </c>
      <c r="O943" s="26" t="s">
        <v>1837</v>
      </c>
      <c r="P943" s="26" t="s">
        <v>1838</v>
      </c>
      <c r="Q943" s="29">
        <v>44755</v>
      </c>
      <c r="R943" s="26" t="s">
        <v>134</v>
      </c>
      <c r="S943" s="1">
        <v>220694</v>
      </c>
      <c r="T943" s="1" t="s">
        <v>1839</v>
      </c>
      <c r="U943" s="1" t="str">
        <f>IF(COUNTIF('Dinçer Araçları - 40 Fiorino'!$A$2:$A$41,Table1[[#This Row],[Plaka]])&gt;0,"Dinçer 40","-")</f>
        <v>-</v>
      </c>
      <c r="V943" s="1" t="str">
        <f>IF(COUNTIF('Dinçer Araçları - 100 Fiorino'!$A$2:$A$101,Table1[[#This Row],[Plaka]])&gt;0,"Dinçer 100","-")</f>
        <v>-</v>
      </c>
      <c r="W943" s="5" t="str">
        <f>IF(COUNTIF(Table3[PLAKA],Table1[[#This Row],[Plaka]])&gt;0,"Dinçer Motosiklet","-")</f>
        <v>-</v>
      </c>
    </row>
    <row r="944" spans="1:23" x14ac:dyDescent="0.2">
      <c r="A944" s="21" t="s">
        <v>1840</v>
      </c>
      <c r="B944" s="26" t="s">
        <v>1820</v>
      </c>
      <c r="C944" s="26" t="s">
        <v>40</v>
      </c>
      <c r="D944" s="26" t="s">
        <v>23</v>
      </c>
      <c r="E944" s="10">
        <v>43754</v>
      </c>
      <c r="F944" s="10">
        <v>43754</v>
      </c>
      <c r="G944" s="26" t="s">
        <v>40</v>
      </c>
      <c r="H944" s="26" t="s">
        <v>24</v>
      </c>
      <c r="I944" s="26" t="s">
        <v>25</v>
      </c>
      <c r="J944" s="26" t="s">
        <v>26</v>
      </c>
      <c r="K944" s="26">
        <v>2019</v>
      </c>
      <c r="L944" s="26" t="s">
        <v>27</v>
      </c>
      <c r="M944" s="26" t="s">
        <v>28</v>
      </c>
      <c r="N944" s="26" t="s">
        <v>29</v>
      </c>
      <c r="O944" s="26" t="s">
        <v>1841</v>
      </c>
      <c r="P944" s="26" t="s">
        <v>1842</v>
      </c>
      <c r="Q944" s="29">
        <v>44755</v>
      </c>
      <c r="R944" s="26" t="s">
        <v>134</v>
      </c>
      <c r="S944" s="1">
        <v>220701</v>
      </c>
      <c r="T944" s="1" t="s">
        <v>1843</v>
      </c>
      <c r="U944" s="1" t="str">
        <f>IF(COUNTIF('Dinçer Araçları - 40 Fiorino'!$A$2:$A$41,Table1[[#This Row],[Plaka]])&gt;0,"Dinçer 40","-")</f>
        <v>-</v>
      </c>
      <c r="V944" s="1" t="str">
        <f>IF(COUNTIF('Dinçer Araçları - 100 Fiorino'!$A$2:$A$101,Table1[[#This Row],[Plaka]])&gt;0,"Dinçer 100","-")</f>
        <v>-</v>
      </c>
      <c r="W944" s="5" t="str">
        <f>IF(COUNTIF(Table3[PLAKA],Table1[[#This Row],[Plaka]])&gt;0,"Dinçer Motosiklet","-")</f>
        <v>-</v>
      </c>
    </row>
    <row r="945" spans="1:23" x14ac:dyDescent="0.2">
      <c r="A945" s="21" t="s">
        <v>673</v>
      </c>
      <c r="B945" s="26" t="s">
        <v>602</v>
      </c>
      <c r="C945" s="26" t="s">
        <v>520</v>
      </c>
      <c r="D945" s="26" t="s">
        <v>23</v>
      </c>
      <c r="E945" s="10">
        <v>43754</v>
      </c>
      <c r="F945" s="10">
        <v>43857</v>
      </c>
      <c r="G945" s="26" t="s">
        <v>520</v>
      </c>
      <c r="H945" s="26" t="s">
        <v>24</v>
      </c>
      <c r="I945" s="26" t="s">
        <v>25</v>
      </c>
      <c r="J945" s="26" t="s">
        <v>26</v>
      </c>
      <c r="K945" s="26">
        <v>2019</v>
      </c>
      <c r="L945" s="26" t="s">
        <v>27</v>
      </c>
      <c r="M945" s="26" t="s">
        <v>28</v>
      </c>
      <c r="N945" s="26" t="s">
        <v>29</v>
      </c>
      <c r="O945" s="26" t="s">
        <v>674</v>
      </c>
      <c r="P945" s="26" t="s">
        <v>675</v>
      </c>
      <c r="Q945" s="29">
        <v>44755</v>
      </c>
      <c r="R945" s="26" t="s">
        <v>67</v>
      </c>
      <c r="S945" s="1">
        <v>551612</v>
      </c>
      <c r="T945" s="1" t="s">
        <v>676</v>
      </c>
      <c r="U945" s="1" t="str">
        <f>IF(COUNTIF('Dinçer Araçları - 40 Fiorino'!$A$2:$A$41,Table1[[#This Row],[Plaka]])&gt;0,"Dinçer 40","-")</f>
        <v>-</v>
      </c>
      <c r="V945" s="1" t="str">
        <f>IF(COUNTIF('Dinçer Araçları - 100 Fiorino'!$A$2:$A$101,Table1[[#This Row],[Plaka]])&gt;0,"Dinçer 100","-")</f>
        <v>-</v>
      </c>
      <c r="W945" s="5" t="str">
        <f>IF(COUNTIF(Table3[PLAKA],Table1[[#This Row],[Plaka]])&gt;0,"Dinçer Motosiklet","-")</f>
        <v>-</v>
      </c>
    </row>
    <row r="946" spans="1:23" x14ac:dyDescent="0.2">
      <c r="A946" s="21" t="s">
        <v>1938</v>
      </c>
      <c r="B946" s="26" t="s">
        <v>1903</v>
      </c>
      <c r="C946" s="26" t="s">
        <v>40</v>
      </c>
      <c r="D946" s="26" t="s">
        <v>23</v>
      </c>
      <c r="E946" s="10">
        <v>43754</v>
      </c>
      <c r="F946" s="10">
        <v>43754</v>
      </c>
      <c r="G946" s="26" t="s">
        <v>40</v>
      </c>
      <c r="H946" s="26" t="s">
        <v>24</v>
      </c>
      <c r="I946" s="26" t="s">
        <v>25</v>
      </c>
      <c r="J946" s="26" t="s">
        <v>26</v>
      </c>
      <c r="K946" s="26">
        <v>2019</v>
      </c>
      <c r="L946" s="26" t="s">
        <v>27</v>
      </c>
      <c r="M946" s="26" t="s">
        <v>28</v>
      </c>
      <c r="N946" s="26" t="s">
        <v>29</v>
      </c>
      <c r="O946" s="26" t="s">
        <v>1939</v>
      </c>
      <c r="P946" s="26" t="s">
        <v>1940</v>
      </c>
      <c r="Q946" s="29">
        <v>44755</v>
      </c>
      <c r="R946" s="26" t="s">
        <v>32</v>
      </c>
      <c r="S946" s="1">
        <v>220707</v>
      </c>
      <c r="T946" s="1" t="s">
        <v>1941</v>
      </c>
      <c r="U946" s="1" t="str">
        <f>IF(COUNTIF('Dinçer Araçları - 40 Fiorino'!$A$2:$A$41,Table1[[#This Row],[Plaka]])&gt;0,"Dinçer 40","-")</f>
        <v>-</v>
      </c>
      <c r="V946" s="1" t="str">
        <f>IF(COUNTIF('Dinçer Araçları - 100 Fiorino'!$A$2:$A$101,Table1[[#This Row],[Plaka]])&gt;0,"Dinçer 100","-")</f>
        <v>-</v>
      </c>
      <c r="W946" s="5" t="str">
        <f>IF(COUNTIF(Table3[PLAKA],Table1[[#This Row],[Plaka]])&gt;0,"Dinçer Motosiklet","-")</f>
        <v>-</v>
      </c>
    </row>
    <row r="947" spans="1:23" x14ac:dyDescent="0.2">
      <c r="A947" s="21" t="s">
        <v>2469</v>
      </c>
      <c r="B947" s="26" t="s">
        <v>2470</v>
      </c>
      <c r="C947" s="26" t="s">
        <v>40</v>
      </c>
      <c r="D947" s="26" t="s">
        <v>2534</v>
      </c>
      <c r="E947" s="10">
        <v>43754</v>
      </c>
      <c r="F947" s="10">
        <v>43754</v>
      </c>
      <c r="G947" s="26" t="s">
        <v>40</v>
      </c>
      <c r="H947" s="26" t="s">
        <v>24</v>
      </c>
      <c r="I947" s="26" t="s">
        <v>25</v>
      </c>
      <c r="J947" s="26" t="s">
        <v>26</v>
      </c>
      <c r="K947" s="26">
        <v>2019</v>
      </c>
      <c r="L947" s="26" t="s">
        <v>27</v>
      </c>
      <c r="M947" s="26" t="s">
        <v>28</v>
      </c>
      <c r="N947" s="26" t="s">
        <v>29</v>
      </c>
      <c r="O947" s="26" t="s">
        <v>7375</v>
      </c>
      <c r="P947" s="26" t="s">
        <v>2471</v>
      </c>
      <c r="Q947" s="29">
        <v>44686</v>
      </c>
      <c r="R947" s="26" t="s">
        <v>32</v>
      </c>
      <c r="S947" s="1">
        <v>220715</v>
      </c>
      <c r="T947" s="1" t="s">
        <v>2472</v>
      </c>
      <c r="U947" s="1" t="str">
        <f>IF(COUNTIF('Dinçer Araçları - 40 Fiorino'!$A$2:$A$41,Table1[[#This Row],[Plaka]])&gt;0,"Dinçer 40","-")</f>
        <v>-</v>
      </c>
      <c r="V947" s="1" t="str">
        <f>IF(COUNTIF('Dinçer Araçları - 100 Fiorino'!$A$2:$A$101,Table1[[#This Row],[Plaka]])&gt;0,"Dinçer 100","-")</f>
        <v>-</v>
      </c>
      <c r="W947" s="5" t="str">
        <f>IF(COUNTIF(Table3[PLAKA],Table1[[#This Row],[Plaka]])&gt;0,"Dinçer Motosiklet","-")</f>
        <v>-</v>
      </c>
    </row>
    <row r="948" spans="1:23" x14ac:dyDescent="0.2">
      <c r="A948" s="21" t="s">
        <v>3581</v>
      </c>
      <c r="B948" s="26" t="s">
        <v>3580</v>
      </c>
      <c r="C948" s="26" t="s">
        <v>40</v>
      </c>
      <c r="D948" s="26" t="s">
        <v>2534</v>
      </c>
      <c r="E948" s="10">
        <v>43754</v>
      </c>
      <c r="F948" s="10">
        <v>43754</v>
      </c>
      <c r="G948" s="26" t="s">
        <v>40</v>
      </c>
      <c r="H948" s="26" t="s">
        <v>24</v>
      </c>
      <c r="I948" s="26" t="s">
        <v>1156</v>
      </c>
      <c r="J948" s="26" t="s">
        <v>1157</v>
      </c>
      <c r="K948" s="26">
        <v>2019</v>
      </c>
      <c r="L948" s="26" t="s">
        <v>27</v>
      </c>
      <c r="M948" s="26" t="s">
        <v>28</v>
      </c>
      <c r="N948" s="26" t="s">
        <v>29</v>
      </c>
      <c r="O948" s="26" t="s">
        <v>3582</v>
      </c>
      <c r="P948" s="26" t="s">
        <v>3583</v>
      </c>
      <c r="Q948" s="29">
        <v>44781</v>
      </c>
      <c r="R948" s="26" t="s">
        <v>32</v>
      </c>
      <c r="S948" s="1">
        <v>220723</v>
      </c>
      <c r="T948" s="1" t="s">
        <v>3584</v>
      </c>
      <c r="U948" s="1" t="str">
        <f>IF(COUNTIF('Dinçer Araçları - 40 Fiorino'!$A$2:$A$41,Table1[[#This Row],[Plaka]])&gt;0,"Dinçer 40","-")</f>
        <v>-</v>
      </c>
      <c r="V948" s="1" t="str">
        <f>IF(COUNTIF('Dinçer Araçları - 100 Fiorino'!$A$2:$A$101,Table1[[#This Row],[Plaka]])&gt;0,"Dinçer 100","-")</f>
        <v>-</v>
      </c>
      <c r="W948" s="5" t="str">
        <f>IF(COUNTIF(Table3[PLAKA],Table1[[#This Row],[Plaka]])&gt;0,"Dinçer Motosiklet","-")</f>
        <v>-</v>
      </c>
    </row>
    <row r="949" spans="1:23" x14ac:dyDescent="0.2">
      <c r="A949" s="21" t="s">
        <v>3630</v>
      </c>
      <c r="B949" s="26" t="s">
        <v>3626</v>
      </c>
      <c r="C949" s="26" t="s">
        <v>40</v>
      </c>
      <c r="D949" s="26" t="s">
        <v>2534</v>
      </c>
      <c r="E949" s="10">
        <v>43754</v>
      </c>
      <c r="F949" s="10">
        <v>43754</v>
      </c>
      <c r="G949" s="26" t="s">
        <v>40</v>
      </c>
      <c r="H949" s="26" t="s">
        <v>24</v>
      </c>
      <c r="I949" s="26" t="s">
        <v>1156</v>
      </c>
      <c r="J949" s="26" t="s">
        <v>1157</v>
      </c>
      <c r="K949" s="26">
        <v>2019</v>
      </c>
      <c r="L949" s="26" t="s">
        <v>27</v>
      </c>
      <c r="M949" s="26" t="s">
        <v>28</v>
      </c>
      <c r="N949" s="26" t="s">
        <v>29</v>
      </c>
      <c r="O949" s="26" t="s">
        <v>3631</v>
      </c>
      <c r="P949" s="26" t="s">
        <v>3632</v>
      </c>
      <c r="Q949" s="29">
        <v>44690</v>
      </c>
      <c r="R949" s="26" t="s">
        <v>32</v>
      </c>
      <c r="S949" s="1">
        <v>220722</v>
      </c>
      <c r="T949" s="1" t="s">
        <v>3633</v>
      </c>
      <c r="U949" s="1" t="str">
        <f>IF(COUNTIF('Dinçer Araçları - 40 Fiorino'!$A$2:$A$41,Table1[[#This Row],[Plaka]])&gt;0,"Dinçer 40","-")</f>
        <v>-</v>
      </c>
      <c r="V949" s="1" t="str">
        <f>IF(COUNTIF('Dinçer Araçları - 100 Fiorino'!$A$2:$A$101,Table1[[#This Row],[Plaka]])&gt;0,"Dinçer 100","-")</f>
        <v>-</v>
      </c>
      <c r="W949" s="5" t="str">
        <f>IF(COUNTIF(Table3[PLAKA],Table1[[#This Row],[Plaka]])&gt;0,"Dinçer Motosiklet","-")</f>
        <v>-</v>
      </c>
    </row>
    <row r="950" spans="1:23" x14ac:dyDescent="0.2">
      <c r="A950" s="21" t="s">
        <v>3634</v>
      </c>
      <c r="B950" s="26" t="s">
        <v>3626</v>
      </c>
      <c r="C950" s="26" t="s">
        <v>40</v>
      </c>
      <c r="D950" s="26" t="s">
        <v>2534</v>
      </c>
      <c r="E950" s="10">
        <v>43754</v>
      </c>
      <c r="F950" s="10">
        <v>43754</v>
      </c>
      <c r="G950" s="26" t="s">
        <v>40</v>
      </c>
      <c r="H950" s="26" t="s">
        <v>24</v>
      </c>
      <c r="I950" s="26" t="s">
        <v>1156</v>
      </c>
      <c r="J950" s="26" t="s">
        <v>1157</v>
      </c>
      <c r="K950" s="26">
        <v>2019</v>
      </c>
      <c r="L950" s="26" t="s">
        <v>27</v>
      </c>
      <c r="M950" s="26" t="s">
        <v>28</v>
      </c>
      <c r="N950" s="26" t="s">
        <v>29</v>
      </c>
      <c r="O950" s="26" t="s">
        <v>3635</v>
      </c>
      <c r="P950" s="26" t="s">
        <v>3636</v>
      </c>
      <c r="Q950" s="29">
        <v>44690</v>
      </c>
      <c r="R950" s="26" t="s">
        <v>32</v>
      </c>
      <c r="S950" s="1">
        <v>220721</v>
      </c>
      <c r="T950" s="1" t="s">
        <v>3637</v>
      </c>
      <c r="U950" s="1" t="str">
        <f>IF(COUNTIF('Dinçer Araçları - 40 Fiorino'!$A$2:$A$41,Table1[[#This Row],[Plaka]])&gt;0,"Dinçer 40","-")</f>
        <v>-</v>
      </c>
      <c r="V950" s="1" t="str">
        <f>IF(COUNTIF('Dinçer Araçları - 100 Fiorino'!$A$2:$A$101,Table1[[#This Row],[Plaka]])&gt;0,"Dinçer 100","-")</f>
        <v>-</v>
      </c>
      <c r="W950" s="5" t="str">
        <f>IF(COUNTIF(Table3[PLAKA],Table1[[#This Row],[Plaka]])&gt;0,"Dinçer Motosiklet","-")</f>
        <v>-</v>
      </c>
    </row>
    <row r="951" spans="1:23" x14ac:dyDescent="0.2">
      <c r="A951" s="21" t="s">
        <v>3585</v>
      </c>
      <c r="B951" s="26" t="s">
        <v>3580</v>
      </c>
      <c r="C951" s="26" t="s">
        <v>40</v>
      </c>
      <c r="D951" s="26" t="s">
        <v>2534</v>
      </c>
      <c r="E951" s="10">
        <v>43754</v>
      </c>
      <c r="F951" s="10">
        <v>43754</v>
      </c>
      <c r="G951" s="26" t="s">
        <v>40</v>
      </c>
      <c r="H951" s="26" t="s">
        <v>24</v>
      </c>
      <c r="I951" s="26" t="s">
        <v>1156</v>
      </c>
      <c r="J951" s="26" t="s">
        <v>1157</v>
      </c>
      <c r="K951" s="26">
        <v>2019</v>
      </c>
      <c r="L951" s="26" t="s">
        <v>27</v>
      </c>
      <c r="M951" s="26" t="s">
        <v>28</v>
      </c>
      <c r="N951" s="26" t="s">
        <v>29</v>
      </c>
      <c r="O951" s="26" t="s">
        <v>3586</v>
      </c>
      <c r="P951" s="26" t="s">
        <v>3587</v>
      </c>
      <c r="Q951" s="29">
        <v>44781</v>
      </c>
      <c r="R951" s="26" t="s">
        <v>32</v>
      </c>
      <c r="S951" s="1">
        <v>220720</v>
      </c>
      <c r="T951" s="1" t="s">
        <v>3588</v>
      </c>
      <c r="U951" s="1" t="str">
        <f>IF(COUNTIF('Dinçer Araçları - 40 Fiorino'!$A$2:$A$41,Table1[[#This Row],[Plaka]])&gt;0,"Dinçer 40","-")</f>
        <v>-</v>
      </c>
      <c r="V951" s="1" t="str">
        <f>IF(COUNTIF('Dinçer Araçları - 100 Fiorino'!$A$2:$A$101,Table1[[#This Row],[Plaka]])&gt;0,"Dinçer 100","-")</f>
        <v>-</v>
      </c>
      <c r="W951" s="5" t="str">
        <f>IF(COUNTIF(Table3[PLAKA],Table1[[#This Row],[Plaka]])&gt;0,"Dinçer Motosiklet","-")</f>
        <v>-</v>
      </c>
    </row>
    <row r="952" spans="1:23" x14ac:dyDescent="0.2">
      <c r="A952" s="21" t="s">
        <v>3638</v>
      </c>
      <c r="B952" s="26" t="s">
        <v>3626</v>
      </c>
      <c r="C952" s="26" t="s">
        <v>40</v>
      </c>
      <c r="D952" s="26" t="s">
        <v>2534</v>
      </c>
      <c r="E952" s="10">
        <v>43754</v>
      </c>
      <c r="F952" s="10">
        <v>43754</v>
      </c>
      <c r="G952" s="26" t="s">
        <v>40</v>
      </c>
      <c r="H952" s="26" t="s">
        <v>24</v>
      </c>
      <c r="I952" s="26" t="s">
        <v>1156</v>
      </c>
      <c r="J952" s="26" t="s">
        <v>1157</v>
      </c>
      <c r="K952" s="26">
        <v>2019</v>
      </c>
      <c r="L952" s="26" t="s">
        <v>27</v>
      </c>
      <c r="M952" s="26" t="s">
        <v>28</v>
      </c>
      <c r="N952" s="26" t="s">
        <v>29</v>
      </c>
      <c r="O952" s="26" t="s">
        <v>3639</v>
      </c>
      <c r="P952" s="26" t="s">
        <v>3640</v>
      </c>
      <c r="Q952" s="29">
        <v>44686</v>
      </c>
      <c r="R952" s="26" t="s">
        <v>32</v>
      </c>
      <c r="S952" s="1">
        <v>220726</v>
      </c>
      <c r="T952" s="1" t="s">
        <v>3641</v>
      </c>
      <c r="U952" s="1" t="str">
        <f>IF(COUNTIF('Dinçer Araçları - 40 Fiorino'!$A$2:$A$41,Table1[[#This Row],[Plaka]])&gt;0,"Dinçer 40","-")</f>
        <v>-</v>
      </c>
      <c r="V952" s="1" t="str">
        <f>IF(COUNTIF('Dinçer Araçları - 100 Fiorino'!$A$2:$A$101,Table1[[#This Row],[Plaka]])&gt;0,"Dinçer 100","-")</f>
        <v>-</v>
      </c>
      <c r="W952" s="5" t="str">
        <f>IF(COUNTIF(Table3[PLAKA],Table1[[#This Row],[Plaka]])&gt;0,"Dinçer Motosiklet","-")</f>
        <v>-</v>
      </c>
    </row>
    <row r="953" spans="1:23" x14ac:dyDescent="0.2">
      <c r="A953" s="21" t="s">
        <v>2524</v>
      </c>
      <c r="B953" s="26" t="s">
        <v>2525</v>
      </c>
      <c r="C953" s="26" t="s">
        <v>40</v>
      </c>
      <c r="D953" s="26" t="s">
        <v>2534</v>
      </c>
      <c r="E953" s="10">
        <v>43754</v>
      </c>
      <c r="F953" s="10">
        <v>43754</v>
      </c>
      <c r="G953" s="26" t="s">
        <v>40</v>
      </c>
      <c r="H953" s="26" t="s">
        <v>24</v>
      </c>
      <c r="I953" s="26" t="s">
        <v>1156</v>
      </c>
      <c r="J953" s="26" t="s">
        <v>26</v>
      </c>
      <c r="K953" s="26">
        <v>2019</v>
      </c>
      <c r="L953" s="26" t="s">
        <v>27</v>
      </c>
      <c r="M953" s="26" t="s">
        <v>28</v>
      </c>
      <c r="N953" s="26" t="s">
        <v>29</v>
      </c>
      <c r="O953" s="26" t="s">
        <v>2526</v>
      </c>
      <c r="P953" s="26" t="s">
        <v>2527</v>
      </c>
      <c r="Q953" s="29">
        <v>44686</v>
      </c>
      <c r="R953" s="26" t="s">
        <v>32</v>
      </c>
      <c r="S953" s="1">
        <v>220729</v>
      </c>
      <c r="T953" s="1" t="s">
        <v>2528</v>
      </c>
      <c r="U953" s="1" t="str">
        <f>IF(COUNTIF('Dinçer Araçları - 40 Fiorino'!$A$2:$A$41,Table1[[#This Row],[Plaka]])&gt;0,"Dinçer 40","-")</f>
        <v>-</v>
      </c>
      <c r="V953" s="1" t="str">
        <f>IF(COUNTIF('Dinçer Araçları - 100 Fiorino'!$A$2:$A$101,Table1[[#This Row],[Plaka]])&gt;0,"Dinçer 100","-")</f>
        <v>-</v>
      </c>
      <c r="W953" s="5" t="str">
        <f>IF(COUNTIF(Table3[PLAKA],Table1[[#This Row],[Plaka]])&gt;0,"Dinçer Motosiklet","-")</f>
        <v>-</v>
      </c>
    </row>
    <row r="954" spans="1:23" x14ac:dyDescent="0.2">
      <c r="A954" s="21" t="s">
        <v>2473</v>
      </c>
      <c r="B954" s="26" t="s">
        <v>2470</v>
      </c>
      <c r="C954" s="26" t="s">
        <v>40</v>
      </c>
      <c r="D954" s="26" t="s">
        <v>2534</v>
      </c>
      <c r="E954" s="10">
        <v>43754</v>
      </c>
      <c r="F954" s="10">
        <v>43754</v>
      </c>
      <c r="G954" s="26" t="s">
        <v>40</v>
      </c>
      <c r="H954" s="26" t="s">
        <v>24</v>
      </c>
      <c r="I954" s="26" t="s">
        <v>25</v>
      </c>
      <c r="J954" s="26" t="s">
        <v>26</v>
      </c>
      <c r="K954" s="26">
        <v>2019</v>
      </c>
      <c r="L954" s="26" t="s">
        <v>27</v>
      </c>
      <c r="M954" s="26" t="s">
        <v>28</v>
      </c>
      <c r="N954" s="26" t="s">
        <v>29</v>
      </c>
      <c r="O954" s="26" t="s">
        <v>2474</v>
      </c>
      <c r="P954" s="26" t="s">
        <v>2475</v>
      </c>
      <c r="Q954" s="29">
        <v>44690</v>
      </c>
      <c r="R954" s="26" t="s">
        <v>32</v>
      </c>
      <c r="S954" s="1">
        <v>220719</v>
      </c>
      <c r="T954" s="1" t="s">
        <v>2476</v>
      </c>
      <c r="U954" s="1" t="str">
        <f>IF(COUNTIF('Dinçer Araçları - 40 Fiorino'!$A$2:$A$41,Table1[[#This Row],[Plaka]])&gt;0,"Dinçer 40","-")</f>
        <v>-</v>
      </c>
      <c r="V954" s="1" t="str">
        <f>IF(COUNTIF('Dinçer Araçları - 100 Fiorino'!$A$2:$A$101,Table1[[#This Row],[Plaka]])&gt;0,"Dinçer 100","-")</f>
        <v>-</v>
      </c>
      <c r="W954" s="5" t="str">
        <f>IF(COUNTIF(Table3[PLAKA],Table1[[#This Row],[Plaka]])&gt;0,"Dinçer Motosiklet","-")</f>
        <v>-</v>
      </c>
    </row>
    <row r="955" spans="1:23" x14ac:dyDescent="0.2">
      <c r="A955" s="21" t="s">
        <v>4622</v>
      </c>
      <c r="B955" s="26" t="s">
        <v>4603</v>
      </c>
      <c r="C955" s="26" t="s">
        <v>4604</v>
      </c>
      <c r="D955" s="26" t="s">
        <v>23</v>
      </c>
      <c r="E955" s="10">
        <v>43754</v>
      </c>
      <c r="F955" s="10">
        <v>43754</v>
      </c>
      <c r="G955" s="26" t="s">
        <v>40</v>
      </c>
      <c r="H955" s="26" t="s">
        <v>24</v>
      </c>
      <c r="I955" s="26" t="s">
        <v>1156</v>
      </c>
      <c r="J955" s="26" t="s">
        <v>1157</v>
      </c>
      <c r="K955" s="26">
        <v>2019</v>
      </c>
      <c r="L955" s="26" t="s">
        <v>27</v>
      </c>
      <c r="M955" s="26" t="s">
        <v>28</v>
      </c>
      <c r="N955" s="26" t="s">
        <v>29</v>
      </c>
      <c r="O955" s="26" t="s">
        <v>4623</v>
      </c>
      <c r="P955" s="26" t="s">
        <v>4624</v>
      </c>
      <c r="Q955" s="29">
        <v>44781</v>
      </c>
      <c r="R955" s="26" t="s">
        <v>32</v>
      </c>
      <c r="S955" s="1">
        <v>220718</v>
      </c>
      <c r="T955" s="1" t="s">
        <v>4625</v>
      </c>
      <c r="U955" s="1" t="str">
        <f>IF(COUNTIF('Dinçer Araçları - 40 Fiorino'!$A$2:$A$41,Table1[[#This Row],[Plaka]])&gt;0,"Dinçer 40","-")</f>
        <v>-</v>
      </c>
      <c r="V955" s="1" t="str">
        <f>IF(COUNTIF('Dinçer Araçları - 100 Fiorino'!$A$2:$A$101,Table1[[#This Row],[Plaka]])&gt;0,"Dinçer 100","-")</f>
        <v>-</v>
      </c>
      <c r="W955" s="5" t="str">
        <f>IF(COUNTIF(Table3[PLAKA],Table1[[#This Row],[Plaka]])&gt;0,"Dinçer Motosiklet","-")</f>
        <v>-</v>
      </c>
    </row>
    <row r="956" spans="1:23" x14ac:dyDescent="0.2">
      <c r="A956" s="21" t="s">
        <v>3550</v>
      </c>
      <c r="B956" s="26" t="s">
        <v>3551</v>
      </c>
      <c r="C956" s="26" t="s">
        <v>40</v>
      </c>
      <c r="D956" s="26" t="s">
        <v>2534</v>
      </c>
      <c r="E956" s="10">
        <v>43754</v>
      </c>
      <c r="F956" s="10">
        <v>43754</v>
      </c>
      <c r="G956" s="26" t="s">
        <v>40</v>
      </c>
      <c r="H956" s="26" t="s">
        <v>24</v>
      </c>
      <c r="I956" s="26" t="s">
        <v>1156</v>
      </c>
      <c r="J956" s="26" t="s">
        <v>1157</v>
      </c>
      <c r="K956" s="26">
        <v>2019</v>
      </c>
      <c r="L956" s="26" t="s">
        <v>27</v>
      </c>
      <c r="M956" s="26" t="s">
        <v>28</v>
      </c>
      <c r="N956" s="26" t="s">
        <v>29</v>
      </c>
      <c r="O956" s="26" t="s">
        <v>3552</v>
      </c>
      <c r="P956" s="26" t="s">
        <v>3553</v>
      </c>
      <c r="Q956" s="29">
        <v>44686</v>
      </c>
      <c r="R956" s="26" t="s">
        <v>32</v>
      </c>
      <c r="S956" s="1">
        <v>220728</v>
      </c>
      <c r="T956" s="1" t="s">
        <v>3554</v>
      </c>
      <c r="U956" s="1" t="str">
        <f>IF(COUNTIF('Dinçer Araçları - 40 Fiorino'!$A$2:$A$41,Table1[[#This Row],[Plaka]])&gt;0,"Dinçer 40","-")</f>
        <v>-</v>
      </c>
      <c r="V956" s="1" t="str">
        <f>IF(COUNTIF('Dinçer Araçları - 100 Fiorino'!$A$2:$A$101,Table1[[#This Row],[Plaka]])&gt;0,"Dinçer 100","-")</f>
        <v>-</v>
      </c>
      <c r="W956" s="5" t="str">
        <f>IF(COUNTIF(Table3[PLAKA],Table1[[#This Row],[Plaka]])&gt;0,"Dinçer Motosiklet","-")</f>
        <v>-</v>
      </c>
    </row>
    <row r="957" spans="1:23" x14ac:dyDescent="0.2">
      <c r="A957" s="21" t="s">
        <v>3642</v>
      </c>
      <c r="B957" s="26" t="s">
        <v>3626</v>
      </c>
      <c r="C957" s="26" t="s">
        <v>40</v>
      </c>
      <c r="D957" s="26" t="s">
        <v>2534</v>
      </c>
      <c r="E957" s="10">
        <v>43754</v>
      </c>
      <c r="F957" s="10">
        <v>43754</v>
      </c>
      <c r="G957" s="26" t="s">
        <v>40</v>
      </c>
      <c r="H957" s="26" t="s">
        <v>24</v>
      </c>
      <c r="I957" s="26" t="s">
        <v>1156</v>
      </c>
      <c r="J957" s="26" t="s">
        <v>1157</v>
      </c>
      <c r="K957" s="26">
        <v>2019</v>
      </c>
      <c r="L957" s="26" t="s">
        <v>27</v>
      </c>
      <c r="M957" s="26" t="s">
        <v>28</v>
      </c>
      <c r="N957" s="26" t="s">
        <v>29</v>
      </c>
      <c r="O957" s="26" t="s">
        <v>3643</v>
      </c>
      <c r="P957" s="26" t="s">
        <v>3644</v>
      </c>
      <c r="Q957" s="29">
        <v>44690</v>
      </c>
      <c r="R957" s="26" t="s">
        <v>32</v>
      </c>
      <c r="S957" s="1">
        <v>220716</v>
      </c>
      <c r="T957" s="1" t="s">
        <v>3645</v>
      </c>
      <c r="U957" s="1" t="str">
        <f>IF(COUNTIF('Dinçer Araçları - 40 Fiorino'!$A$2:$A$41,Table1[[#This Row],[Plaka]])&gt;0,"Dinçer 40","-")</f>
        <v>-</v>
      </c>
      <c r="V957" s="1" t="str">
        <f>IF(COUNTIF('Dinçer Araçları - 100 Fiorino'!$A$2:$A$101,Table1[[#This Row],[Plaka]])&gt;0,"Dinçer 100","-")</f>
        <v>-</v>
      </c>
      <c r="W957" s="5" t="str">
        <f>IF(COUNTIF(Table3[PLAKA],Table1[[#This Row],[Plaka]])&gt;0,"Dinçer Motosiklet","-")</f>
        <v>-</v>
      </c>
    </row>
    <row r="958" spans="1:23" x14ac:dyDescent="0.2">
      <c r="A958" s="21" t="s">
        <v>2735</v>
      </c>
      <c r="B958" s="26" t="s">
        <v>2736</v>
      </c>
      <c r="C958" s="26" t="s">
        <v>40</v>
      </c>
      <c r="D958" s="26" t="s">
        <v>2534</v>
      </c>
      <c r="E958" s="10">
        <v>43754</v>
      </c>
      <c r="F958" s="10">
        <v>43754</v>
      </c>
      <c r="G958" s="26" t="s">
        <v>40</v>
      </c>
      <c r="H958" s="26" t="s">
        <v>24</v>
      </c>
      <c r="I958" s="26" t="s">
        <v>1156</v>
      </c>
      <c r="J958" s="26" t="s">
        <v>26</v>
      </c>
      <c r="K958" s="26">
        <v>2019</v>
      </c>
      <c r="L958" s="26" t="s">
        <v>27</v>
      </c>
      <c r="M958" s="26" t="s">
        <v>28</v>
      </c>
      <c r="N958" s="26" t="s">
        <v>29</v>
      </c>
      <c r="O958" s="26" t="s">
        <v>2737</v>
      </c>
      <c r="P958" s="26" t="s">
        <v>2738</v>
      </c>
      <c r="Q958" s="29">
        <v>44781</v>
      </c>
      <c r="R958" s="26" t="s">
        <v>32</v>
      </c>
      <c r="S958" s="1">
        <v>220727</v>
      </c>
      <c r="T958" s="1" t="s">
        <v>2739</v>
      </c>
      <c r="U958" s="1" t="str">
        <f>IF(COUNTIF('Dinçer Araçları - 40 Fiorino'!$A$2:$A$41,Table1[[#This Row],[Plaka]])&gt;0,"Dinçer 40","-")</f>
        <v>-</v>
      </c>
      <c r="V958" s="1" t="str">
        <f>IF(COUNTIF('Dinçer Araçları - 100 Fiorino'!$A$2:$A$101,Table1[[#This Row],[Plaka]])&gt;0,"Dinçer 100","-")</f>
        <v>-</v>
      </c>
      <c r="W958" s="5" t="str">
        <f>IF(COUNTIF(Table3[PLAKA],Table1[[#This Row],[Plaka]])&gt;0,"Dinçer Motosiklet","-")</f>
        <v>-</v>
      </c>
    </row>
    <row r="959" spans="1:23" x14ac:dyDescent="0.2">
      <c r="A959" s="21" t="s">
        <v>3589</v>
      </c>
      <c r="B959" s="26" t="s">
        <v>3580</v>
      </c>
      <c r="C959" s="26" t="s">
        <v>40</v>
      </c>
      <c r="D959" s="26" t="s">
        <v>2534</v>
      </c>
      <c r="E959" s="10">
        <v>43754</v>
      </c>
      <c r="F959" s="10">
        <v>43754</v>
      </c>
      <c r="G959" s="26" t="s">
        <v>40</v>
      </c>
      <c r="H959" s="26" t="s">
        <v>24</v>
      </c>
      <c r="I959" s="26" t="s">
        <v>1156</v>
      </c>
      <c r="J959" s="26" t="s">
        <v>1157</v>
      </c>
      <c r="K959" s="26">
        <v>2019</v>
      </c>
      <c r="L959" s="26" t="s">
        <v>27</v>
      </c>
      <c r="M959" s="26" t="s">
        <v>28</v>
      </c>
      <c r="N959" s="26" t="s">
        <v>29</v>
      </c>
      <c r="O959" s="26" t="s">
        <v>3590</v>
      </c>
      <c r="P959" s="26" t="s">
        <v>3591</v>
      </c>
      <c r="Q959" s="29">
        <v>44781</v>
      </c>
      <c r="R959" s="26" t="s">
        <v>32</v>
      </c>
      <c r="S959" s="1">
        <v>220725</v>
      </c>
      <c r="T959" s="1" t="s">
        <v>3592</v>
      </c>
      <c r="U959" s="1" t="str">
        <f>IF(COUNTIF('Dinçer Araçları - 40 Fiorino'!$A$2:$A$41,Table1[[#This Row],[Plaka]])&gt;0,"Dinçer 40","-")</f>
        <v>-</v>
      </c>
      <c r="V959" s="1" t="str">
        <f>IF(COUNTIF('Dinçer Araçları - 100 Fiorino'!$A$2:$A$101,Table1[[#This Row],[Plaka]])&gt;0,"Dinçer 100","-")</f>
        <v>-</v>
      </c>
      <c r="W959" s="5" t="str">
        <f>IF(COUNTIF(Table3[PLAKA],Table1[[#This Row],[Plaka]])&gt;0,"Dinçer Motosiklet","-")</f>
        <v>-</v>
      </c>
    </row>
    <row r="960" spans="1:23" x14ac:dyDescent="0.2">
      <c r="A960" s="21" t="s">
        <v>2603</v>
      </c>
      <c r="B960" s="26" t="s">
        <v>2604</v>
      </c>
      <c r="C960" s="26" t="s">
        <v>40</v>
      </c>
      <c r="D960" s="26" t="s">
        <v>2534</v>
      </c>
      <c r="E960" s="10">
        <v>43754</v>
      </c>
      <c r="F960" s="10">
        <v>43754</v>
      </c>
      <c r="G960" s="26" t="s">
        <v>40</v>
      </c>
      <c r="H960" s="26" t="s">
        <v>24</v>
      </c>
      <c r="I960" s="26" t="s">
        <v>1156</v>
      </c>
      <c r="J960" s="26" t="s">
        <v>26</v>
      </c>
      <c r="K960" s="26">
        <v>2019</v>
      </c>
      <c r="L960" s="26" t="s">
        <v>27</v>
      </c>
      <c r="M960" s="26" t="s">
        <v>28</v>
      </c>
      <c r="N960" s="26" t="s">
        <v>29</v>
      </c>
      <c r="O960" s="26" t="s">
        <v>2605</v>
      </c>
      <c r="P960" s="26" t="s">
        <v>2606</v>
      </c>
      <c r="Q960" s="29">
        <v>44690</v>
      </c>
      <c r="R960" s="26" t="s">
        <v>32</v>
      </c>
      <c r="S960" s="1">
        <v>220717</v>
      </c>
      <c r="T960" s="1" t="s">
        <v>2607</v>
      </c>
      <c r="U960" s="1" t="str">
        <f>IF(COUNTIF('Dinçer Araçları - 40 Fiorino'!$A$2:$A$41,Table1[[#This Row],[Plaka]])&gt;0,"Dinçer 40","-")</f>
        <v>-</v>
      </c>
      <c r="V960" s="1" t="str">
        <f>IF(COUNTIF('Dinçer Araçları - 100 Fiorino'!$A$2:$A$101,Table1[[#This Row],[Plaka]])&gt;0,"Dinçer 100","-")</f>
        <v>-</v>
      </c>
      <c r="W960" s="5" t="str">
        <f>IF(COUNTIF(Table3[PLAKA],Table1[[#This Row],[Plaka]])&gt;0,"Dinçer Motosiklet","-")</f>
        <v>-</v>
      </c>
    </row>
    <row r="961" spans="1:23" x14ac:dyDescent="0.2">
      <c r="A961" s="21" t="s">
        <v>2529</v>
      </c>
      <c r="B961" s="26" t="s">
        <v>2525</v>
      </c>
      <c r="C961" s="26" t="s">
        <v>40</v>
      </c>
      <c r="D961" s="26" t="s">
        <v>2534</v>
      </c>
      <c r="E961" s="10">
        <v>43754</v>
      </c>
      <c r="F961" s="10">
        <v>43754</v>
      </c>
      <c r="G961" s="26" t="s">
        <v>40</v>
      </c>
      <c r="H961" s="26" t="s">
        <v>24</v>
      </c>
      <c r="I961" s="26" t="s">
        <v>1156</v>
      </c>
      <c r="J961" s="26" t="s">
        <v>26</v>
      </c>
      <c r="K961" s="26">
        <v>2019</v>
      </c>
      <c r="L961" s="26" t="s">
        <v>27</v>
      </c>
      <c r="M961" s="26" t="s">
        <v>28</v>
      </c>
      <c r="N961" s="26" t="s">
        <v>29</v>
      </c>
      <c r="O961" s="26" t="s">
        <v>2530</v>
      </c>
      <c r="P961" s="26" t="s">
        <v>2531</v>
      </c>
      <c r="Q961" s="29">
        <v>44690</v>
      </c>
      <c r="R961" s="26" t="s">
        <v>32</v>
      </c>
      <c r="S961" s="1">
        <v>220724</v>
      </c>
      <c r="T961" s="1" t="s">
        <v>2532</v>
      </c>
      <c r="U961" s="1" t="str">
        <f>IF(COUNTIF('Dinçer Araçları - 40 Fiorino'!$A$2:$A$41,Table1[[#This Row],[Plaka]])&gt;0,"Dinçer 40","-")</f>
        <v>-</v>
      </c>
      <c r="V961" s="1" t="str">
        <f>IF(COUNTIF('Dinçer Araçları - 100 Fiorino'!$A$2:$A$101,Table1[[#This Row],[Plaka]])&gt;0,"Dinçer 100","-")</f>
        <v>-</v>
      </c>
      <c r="W961" s="5" t="str">
        <f>IF(COUNTIF(Table3[PLAKA],Table1[[#This Row],[Plaka]])&gt;0,"Dinçer Motosiklet","-")</f>
        <v>-</v>
      </c>
    </row>
    <row r="962" spans="1:23" x14ac:dyDescent="0.2">
      <c r="A962" s="21" t="s">
        <v>2608</v>
      </c>
      <c r="B962" s="26" t="s">
        <v>2604</v>
      </c>
      <c r="C962" s="26" t="s">
        <v>40</v>
      </c>
      <c r="D962" s="26" t="s">
        <v>2534</v>
      </c>
      <c r="E962" s="10">
        <v>43755</v>
      </c>
      <c r="F962" s="10">
        <v>43755</v>
      </c>
      <c r="G962" s="26" t="s">
        <v>40</v>
      </c>
      <c r="H962" s="26" t="s">
        <v>24</v>
      </c>
      <c r="I962" s="26" t="s">
        <v>1156</v>
      </c>
      <c r="J962" s="26" t="s">
        <v>26</v>
      </c>
      <c r="K962" s="26">
        <v>2019</v>
      </c>
      <c r="L962" s="26" t="s">
        <v>27</v>
      </c>
      <c r="M962" s="26" t="s">
        <v>28</v>
      </c>
      <c r="N962" s="26" t="s">
        <v>29</v>
      </c>
      <c r="O962" s="26" t="s">
        <v>2609</v>
      </c>
      <c r="P962" s="26" t="s">
        <v>2610</v>
      </c>
      <c r="Q962" s="29" t="s">
        <v>2611</v>
      </c>
      <c r="R962" s="26" t="s">
        <v>32</v>
      </c>
      <c r="S962" s="1"/>
      <c r="T962" s="1" t="s">
        <v>2612</v>
      </c>
      <c r="U962" s="1" t="str">
        <f>IF(COUNTIF('Dinçer Araçları - 40 Fiorino'!$A$2:$A$41,Table1[[#This Row],[Plaka]])&gt;0,"Dinçer 40","-")</f>
        <v>-</v>
      </c>
      <c r="V962" s="1" t="str">
        <f>IF(COUNTIF('Dinçer Araçları - 100 Fiorino'!$A$2:$A$101,Table1[[#This Row],[Plaka]])&gt;0,"Dinçer 100","-")</f>
        <v>-</v>
      </c>
      <c r="W962" s="5" t="str">
        <f>IF(COUNTIF(Table3[PLAKA],Table1[[#This Row],[Plaka]])&gt;0,"Dinçer Motosiklet","-")</f>
        <v>-</v>
      </c>
    </row>
    <row r="963" spans="1:23" x14ac:dyDescent="0.2">
      <c r="A963" s="21" t="s">
        <v>3555</v>
      </c>
      <c r="B963" s="26" t="s">
        <v>3551</v>
      </c>
      <c r="C963" s="26" t="s">
        <v>40</v>
      </c>
      <c r="D963" s="26" t="s">
        <v>2534</v>
      </c>
      <c r="E963" s="10">
        <v>43755</v>
      </c>
      <c r="F963" s="10">
        <v>43755</v>
      </c>
      <c r="G963" s="26" t="s">
        <v>40</v>
      </c>
      <c r="H963" s="26" t="s">
        <v>24</v>
      </c>
      <c r="I963" s="26" t="s">
        <v>1156</v>
      </c>
      <c r="J963" s="26" t="s">
        <v>1157</v>
      </c>
      <c r="K963" s="26">
        <v>2019</v>
      </c>
      <c r="L963" s="26" t="s">
        <v>27</v>
      </c>
      <c r="M963" s="26" t="s">
        <v>28</v>
      </c>
      <c r="N963" s="26" t="s">
        <v>29</v>
      </c>
      <c r="O963" s="26" t="s">
        <v>3556</v>
      </c>
      <c r="P963" s="26" t="s">
        <v>3557</v>
      </c>
      <c r="Q963" s="29">
        <v>44755</v>
      </c>
      <c r="R963" s="26" t="s">
        <v>32</v>
      </c>
      <c r="S963" s="1">
        <v>220769</v>
      </c>
      <c r="T963" s="1" t="s">
        <v>3558</v>
      </c>
      <c r="U963" s="1" t="str">
        <f>IF(COUNTIF('Dinçer Araçları - 40 Fiorino'!$A$2:$A$41,Table1[[#This Row],[Plaka]])&gt;0,"Dinçer 40","-")</f>
        <v>-</v>
      </c>
      <c r="V963" s="1" t="str">
        <f>IF(COUNTIF('Dinçer Araçları - 100 Fiorino'!$A$2:$A$101,Table1[[#This Row],[Plaka]])&gt;0,"Dinçer 100","-")</f>
        <v>-</v>
      </c>
      <c r="W963" s="5" t="str">
        <f>IF(COUNTIF(Table3[PLAKA],Table1[[#This Row],[Plaka]])&gt;0,"Dinçer Motosiklet","-")</f>
        <v>-</v>
      </c>
    </row>
    <row r="964" spans="1:23" x14ac:dyDescent="0.2">
      <c r="A964" s="21" t="s">
        <v>3593</v>
      </c>
      <c r="B964" s="26" t="s">
        <v>3580</v>
      </c>
      <c r="C964" s="26" t="s">
        <v>40</v>
      </c>
      <c r="D964" s="26" t="s">
        <v>2534</v>
      </c>
      <c r="E964" s="10">
        <v>43755</v>
      </c>
      <c r="F964" s="10">
        <v>43755</v>
      </c>
      <c r="G964" s="26" t="s">
        <v>40</v>
      </c>
      <c r="H964" s="26" t="s">
        <v>24</v>
      </c>
      <c r="I964" s="26" t="s">
        <v>1156</v>
      </c>
      <c r="J964" s="26" t="s">
        <v>1157</v>
      </c>
      <c r="K964" s="26">
        <v>2019</v>
      </c>
      <c r="L964" s="26" t="s">
        <v>27</v>
      </c>
      <c r="M964" s="26" t="s">
        <v>28</v>
      </c>
      <c r="N964" s="26" t="s">
        <v>29</v>
      </c>
      <c r="O964" s="26" t="s">
        <v>3594</v>
      </c>
      <c r="P964" s="26" t="s">
        <v>3595</v>
      </c>
      <c r="Q964" s="29">
        <v>44686</v>
      </c>
      <c r="R964" s="26" t="s">
        <v>32</v>
      </c>
      <c r="S964" s="1">
        <v>220766</v>
      </c>
      <c r="T964" s="1" t="s">
        <v>3596</v>
      </c>
      <c r="U964" s="1" t="str">
        <f>IF(COUNTIF('Dinçer Araçları - 40 Fiorino'!$A$2:$A$41,Table1[[#This Row],[Plaka]])&gt;0,"Dinçer 40","-")</f>
        <v>-</v>
      </c>
      <c r="V964" s="1" t="str">
        <f>IF(COUNTIF('Dinçer Araçları - 100 Fiorino'!$A$2:$A$101,Table1[[#This Row],[Plaka]])&gt;0,"Dinçer 100","-")</f>
        <v>-</v>
      </c>
      <c r="W964" s="5" t="str">
        <f>IF(COUNTIF(Table3[PLAKA],Table1[[#This Row],[Plaka]])&gt;0,"Dinçer Motosiklet","-")</f>
        <v>-</v>
      </c>
    </row>
    <row r="965" spans="1:23" x14ac:dyDescent="0.2">
      <c r="A965" s="21" t="s">
        <v>4626</v>
      </c>
      <c r="B965" s="26" t="s">
        <v>4603</v>
      </c>
      <c r="C965" s="26" t="s">
        <v>4604</v>
      </c>
      <c r="D965" s="26" t="s">
        <v>23</v>
      </c>
      <c r="E965" s="10">
        <v>43755</v>
      </c>
      <c r="F965" s="10">
        <v>43755</v>
      </c>
      <c r="G965" s="26" t="s">
        <v>40</v>
      </c>
      <c r="H965" s="26" t="s">
        <v>24</v>
      </c>
      <c r="I965" s="26" t="s">
        <v>1156</v>
      </c>
      <c r="J965" s="26" t="s">
        <v>1157</v>
      </c>
      <c r="K965" s="26">
        <v>2019</v>
      </c>
      <c r="L965" s="26" t="s">
        <v>27</v>
      </c>
      <c r="M965" s="26" t="s">
        <v>28</v>
      </c>
      <c r="N965" s="26" t="s">
        <v>29</v>
      </c>
      <c r="O965" s="26" t="s">
        <v>4627</v>
      </c>
      <c r="P965" s="26" t="s">
        <v>4628</v>
      </c>
      <c r="Q965" s="29">
        <v>44755</v>
      </c>
      <c r="R965" s="26" t="s">
        <v>32</v>
      </c>
      <c r="S965" s="1">
        <v>220765</v>
      </c>
      <c r="T965" s="1" t="s">
        <v>4629</v>
      </c>
      <c r="U965" s="1" t="str">
        <f>IF(COUNTIF('Dinçer Araçları - 40 Fiorino'!$A$2:$A$41,Table1[[#This Row],[Plaka]])&gt;0,"Dinçer 40","-")</f>
        <v>-</v>
      </c>
      <c r="V965" s="1" t="str">
        <f>IF(COUNTIF('Dinçer Araçları - 100 Fiorino'!$A$2:$A$101,Table1[[#This Row],[Plaka]])&gt;0,"Dinçer 100","-")</f>
        <v>-</v>
      </c>
      <c r="W965" s="5" t="str">
        <f>IF(COUNTIF(Table3[PLAKA],Table1[[#This Row],[Plaka]])&gt;0,"Dinçer Motosiklet","-")</f>
        <v>-</v>
      </c>
    </row>
    <row r="966" spans="1:23" x14ac:dyDescent="0.2">
      <c r="A966" s="21" t="s">
        <v>3597</v>
      </c>
      <c r="B966" s="26" t="s">
        <v>3580</v>
      </c>
      <c r="C966" s="26" t="s">
        <v>40</v>
      </c>
      <c r="D966" s="26" t="s">
        <v>2534</v>
      </c>
      <c r="E966" s="10">
        <v>43755</v>
      </c>
      <c r="F966" s="10">
        <v>43755</v>
      </c>
      <c r="G966" s="26" t="s">
        <v>40</v>
      </c>
      <c r="H966" s="26" t="s">
        <v>24</v>
      </c>
      <c r="I966" s="26" t="s">
        <v>1156</v>
      </c>
      <c r="J966" s="26" t="s">
        <v>1157</v>
      </c>
      <c r="K966" s="26">
        <v>2019</v>
      </c>
      <c r="L966" s="26" t="s">
        <v>27</v>
      </c>
      <c r="M966" s="26" t="s">
        <v>28</v>
      </c>
      <c r="N966" s="26" t="s">
        <v>29</v>
      </c>
      <c r="O966" s="26" t="s">
        <v>3598</v>
      </c>
      <c r="P966" s="26" t="s">
        <v>3599</v>
      </c>
      <c r="Q966" s="29">
        <v>44690</v>
      </c>
      <c r="R966" s="26" t="s">
        <v>32</v>
      </c>
      <c r="S966" s="1">
        <v>220765</v>
      </c>
      <c r="T966" s="1" t="s">
        <v>3600</v>
      </c>
      <c r="U966" s="1" t="str">
        <f>IF(COUNTIF('Dinçer Araçları - 40 Fiorino'!$A$2:$A$41,Table1[[#This Row],[Plaka]])&gt;0,"Dinçer 40","-")</f>
        <v>-</v>
      </c>
      <c r="V966" s="1" t="str">
        <f>IF(COUNTIF('Dinçer Araçları - 100 Fiorino'!$A$2:$A$101,Table1[[#This Row],[Plaka]])&gt;0,"Dinçer 100","-")</f>
        <v>-</v>
      </c>
      <c r="W966" s="5" t="str">
        <f>IF(COUNTIF(Table3[PLAKA],Table1[[#This Row],[Plaka]])&gt;0,"Dinçer Motosiklet","-")</f>
        <v>-</v>
      </c>
    </row>
    <row r="967" spans="1:23" x14ac:dyDescent="0.2">
      <c r="A967" s="21" t="s">
        <v>4630</v>
      </c>
      <c r="B967" s="26" t="s">
        <v>4603</v>
      </c>
      <c r="C967" s="26" t="s">
        <v>4604</v>
      </c>
      <c r="D967" s="26" t="s">
        <v>23</v>
      </c>
      <c r="E967" s="10">
        <v>43755</v>
      </c>
      <c r="F967" s="10">
        <v>43755</v>
      </c>
      <c r="G967" s="26" t="s">
        <v>40</v>
      </c>
      <c r="H967" s="26" t="s">
        <v>24</v>
      </c>
      <c r="I967" s="26" t="s">
        <v>1156</v>
      </c>
      <c r="J967" s="26" t="s">
        <v>1157</v>
      </c>
      <c r="K967" s="26">
        <v>2019</v>
      </c>
      <c r="L967" s="26" t="s">
        <v>27</v>
      </c>
      <c r="M967" s="26" t="s">
        <v>28</v>
      </c>
      <c r="N967" s="26" t="s">
        <v>29</v>
      </c>
      <c r="O967" s="26" t="s">
        <v>4631</v>
      </c>
      <c r="P967" s="26" t="s">
        <v>4632</v>
      </c>
      <c r="Q967" s="29">
        <v>44686</v>
      </c>
      <c r="R967" s="26" t="s">
        <v>32</v>
      </c>
      <c r="S967" s="1">
        <v>220767</v>
      </c>
      <c r="T967" s="1" t="s">
        <v>4633</v>
      </c>
      <c r="U967" s="1" t="str">
        <f>IF(COUNTIF('Dinçer Araçları - 40 Fiorino'!$A$2:$A$41,Table1[[#This Row],[Plaka]])&gt;0,"Dinçer 40","-")</f>
        <v>-</v>
      </c>
      <c r="V967" s="1" t="str">
        <f>IF(COUNTIF('Dinçer Araçları - 100 Fiorino'!$A$2:$A$101,Table1[[#This Row],[Plaka]])&gt;0,"Dinçer 100","-")</f>
        <v>-</v>
      </c>
      <c r="W967" s="5" t="str">
        <f>IF(COUNTIF(Table3[PLAKA],Table1[[#This Row],[Plaka]])&gt;0,"Dinçer Motosiklet","-")</f>
        <v>-</v>
      </c>
    </row>
    <row r="968" spans="1:23" x14ac:dyDescent="0.2">
      <c r="A968" s="21" t="s">
        <v>2658</v>
      </c>
      <c r="B968" s="26" t="s">
        <v>2638</v>
      </c>
      <c r="C968" s="26" t="s">
        <v>40</v>
      </c>
      <c r="D968" s="26" t="s">
        <v>2534</v>
      </c>
      <c r="E968" s="10">
        <v>43755</v>
      </c>
      <c r="F968" s="10">
        <v>43755</v>
      </c>
      <c r="G968" s="26" t="s">
        <v>40</v>
      </c>
      <c r="H968" s="26" t="s">
        <v>24</v>
      </c>
      <c r="I968" s="26" t="s">
        <v>1156</v>
      </c>
      <c r="J968" s="26" t="s">
        <v>26</v>
      </c>
      <c r="K968" s="26">
        <v>2019</v>
      </c>
      <c r="L968" s="26" t="s">
        <v>27</v>
      </c>
      <c r="M968" s="26" t="s">
        <v>28</v>
      </c>
      <c r="N968" s="26" t="s">
        <v>29</v>
      </c>
      <c r="O968" s="26" t="s">
        <v>2659</v>
      </c>
      <c r="P968" s="26" t="s">
        <v>2660</v>
      </c>
      <c r="Q968" s="29">
        <v>44781</v>
      </c>
      <c r="R968" s="26" t="s">
        <v>32</v>
      </c>
      <c r="S968" s="1">
        <v>220777</v>
      </c>
      <c r="T968" s="1" t="s">
        <v>2661</v>
      </c>
      <c r="U968" s="1" t="str">
        <f>IF(COUNTIF('Dinçer Araçları - 40 Fiorino'!$A$2:$A$41,Table1[[#This Row],[Plaka]])&gt;0,"Dinçer 40","-")</f>
        <v>-</v>
      </c>
      <c r="V968" s="1" t="str">
        <f>IF(COUNTIF('Dinçer Araçları - 100 Fiorino'!$A$2:$A$101,Table1[[#This Row],[Plaka]])&gt;0,"Dinçer 100","-")</f>
        <v>-</v>
      </c>
      <c r="W968" s="5" t="str">
        <f>IF(COUNTIF(Table3[PLAKA],Table1[[#This Row],[Plaka]])&gt;0,"Dinçer Motosiklet","-")</f>
        <v>-</v>
      </c>
    </row>
    <row r="969" spans="1:23" x14ac:dyDescent="0.2">
      <c r="A969" s="21" t="s">
        <v>2662</v>
      </c>
      <c r="B969" s="26" t="s">
        <v>2638</v>
      </c>
      <c r="C969" s="26" t="s">
        <v>40</v>
      </c>
      <c r="D969" s="26" t="s">
        <v>2534</v>
      </c>
      <c r="E969" s="10">
        <v>43755</v>
      </c>
      <c r="F969" s="10">
        <v>43755</v>
      </c>
      <c r="G969" s="26" t="s">
        <v>40</v>
      </c>
      <c r="H969" s="26" t="s">
        <v>24</v>
      </c>
      <c r="I969" s="26" t="s">
        <v>1156</v>
      </c>
      <c r="J969" s="26" t="s">
        <v>26</v>
      </c>
      <c r="K969" s="26">
        <v>2019</v>
      </c>
      <c r="L969" s="26" t="s">
        <v>27</v>
      </c>
      <c r="M969" s="26" t="s">
        <v>28</v>
      </c>
      <c r="N969" s="26" t="s">
        <v>29</v>
      </c>
      <c r="O969" s="26" t="s">
        <v>2663</v>
      </c>
      <c r="P969" s="26" t="s">
        <v>2664</v>
      </c>
      <c r="Q969" s="29">
        <v>44781</v>
      </c>
      <c r="R969" s="26" t="s">
        <v>32</v>
      </c>
      <c r="S969" s="1">
        <v>220775</v>
      </c>
      <c r="T969" s="1" t="s">
        <v>2665</v>
      </c>
      <c r="U969" s="1" t="str">
        <f>IF(COUNTIF('Dinçer Araçları - 40 Fiorino'!$A$2:$A$41,Table1[[#This Row],[Plaka]])&gt;0,"Dinçer 40","-")</f>
        <v>-</v>
      </c>
      <c r="V969" s="1" t="str">
        <f>IF(COUNTIF('Dinçer Araçları - 100 Fiorino'!$A$2:$A$101,Table1[[#This Row],[Plaka]])&gt;0,"Dinçer 100","-")</f>
        <v>-</v>
      </c>
      <c r="W969" s="5" t="str">
        <f>IF(COUNTIF(Table3[PLAKA],Table1[[#This Row],[Plaka]])&gt;0,"Dinçer Motosiklet","-")</f>
        <v>-</v>
      </c>
    </row>
    <row r="970" spans="1:23" x14ac:dyDescent="0.2">
      <c r="A970" s="21" t="s">
        <v>2533</v>
      </c>
      <c r="B970" s="26" t="s">
        <v>2525</v>
      </c>
      <c r="C970" s="26" t="s">
        <v>40</v>
      </c>
      <c r="D970" s="26" t="s">
        <v>2534</v>
      </c>
      <c r="E970" s="10">
        <v>43755</v>
      </c>
      <c r="F970" s="10">
        <v>43755</v>
      </c>
      <c r="G970" s="26" t="s">
        <v>40</v>
      </c>
      <c r="H970" s="26" t="s">
        <v>24</v>
      </c>
      <c r="I970" s="26" t="s">
        <v>1156</v>
      </c>
      <c r="J970" s="26" t="s">
        <v>26</v>
      </c>
      <c r="K970" s="26">
        <v>2019</v>
      </c>
      <c r="L970" s="26" t="s">
        <v>27</v>
      </c>
      <c r="M970" s="26" t="s">
        <v>28</v>
      </c>
      <c r="N970" s="26" t="s">
        <v>29</v>
      </c>
      <c r="O970" s="26" t="s">
        <v>2535</v>
      </c>
      <c r="P970" s="26" t="s">
        <v>2536</v>
      </c>
      <c r="Q970" s="29">
        <v>44781</v>
      </c>
      <c r="R970" s="26" t="s">
        <v>32</v>
      </c>
      <c r="S970" s="1">
        <v>220774</v>
      </c>
      <c r="T970" s="1" t="s">
        <v>2537</v>
      </c>
      <c r="U970" s="1" t="str">
        <f>IF(COUNTIF('Dinçer Araçları - 40 Fiorino'!$A$2:$A$41,Table1[[#This Row],[Plaka]])&gt;0,"Dinçer 40","-")</f>
        <v>-</v>
      </c>
      <c r="V970" s="1" t="str">
        <f>IF(COUNTIF('Dinçer Araçları - 100 Fiorino'!$A$2:$A$101,Table1[[#This Row],[Plaka]])&gt;0,"Dinçer 100","-")</f>
        <v>-</v>
      </c>
      <c r="W970" s="5" t="str">
        <f>IF(COUNTIF(Table3[PLAKA],Table1[[#This Row],[Plaka]])&gt;0,"Dinçer Motosiklet","-")</f>
        <v>-</v>
      </c>
    </row>
    <row r="971" spans="1:23" x14ac:dyDescent="0.2">
      <c r="A971" s="21" t="s">
        <v>3601</v>
      </c>
      <c r="B971" s="26" t="s">
        <v>3580</v>
      </c>
      <c r="C971" s="26" t="s">
        <v>40</v>
      </c>
      <c r="D971" s="26" t="s">
        <v>2534</v>
      </c>
      <c r="E971" s="10">
        <v>43755</v>
      </c>
      <c r="F971" s="10">
        <v>43755</v>
      </c>
      <c r="G971" s="26" t="s">
        <v>40</v>
      </c>
      <c r="H971" s="26" t="s">
        <v>24</v>
      </c>
      <c r="I971" s="26" t="s">
        <v>1156</v>
      </c>
      <c r="J971" s="26" t="s">
        <v>1157</v>
      </c>
      <c r="K971" s="26">
        <v>2019</v>
      </c>
      <c r="L971" s="26" t="s">
        <v>27</v>
      </c>
      <c r="M971" s="26" t="s">
        <v>28</v>
      </c>
      <c r="N971" s="26" t="s">
        <v>29</v>
      </c>
      <c r="O971" s="26" t="s">
        <v>3602</v>
      </c>
      <c r="P971" s="26" t="s">
        <v>3603</v>
      </c>
      <c r="Q971" s="29">
        <v>44781</v>
      </c>
      <c r="R971" s="26" t="s">
        <v>32</v>
      </c>
      <c r="S971" s="1">
        <v>220776</v>
      </c>
      <c r="T971" s="1" t="s">
        <v>3604</v>
      </c>
      <c r="U971" s="1" t="str">
        <f>IF(COUNTIF('Dinçer Araçları - 40 Fiorino'!$A$2:$A$41,Table1[[#This Row],[Plaka]])&gt;0,"Dinçer 40","-")</f>
        <v>-</v>
      </c>
      <c r="V971" s="1" t="str">
        <f>IF(COUNTIF('Dinçer Araçları - 100 Fiorino'!$A$2:$A$101,Table1[[#This Row],[Plaka]])&gt;0,"Dinçer 100","-")</f>
        <v>-</v>
      </c>
      <c r="W971" s="5" t="str">
        <f>IF(COUNTIF(Table3[PLAKA],Table1[[#This Row],[Plaka]])&gt;0,"Dinçer Motosiklet","-")</f>
        <v>-</v>
      </c>
    </row>
    <row r="972" spans="1:23" x14ac:dyDescent="0.2">
      <c r="A972" s="21" t="s">
        <v>2538</v>
      </c>
      <c r="B972" s="26" t="s">
        <v>2525</v>
      </c>
      <c r="C972" s="26" t="s">
        <v>40</v>
      </c>
      <c r="D972" s="26" t="s">
        <v>2534</v>
      </c>
      <c r="E972" s="10">
        <v>43755</v>
      </c>
      <c r="F972" s="10">
        <v>43755</v>
      </c>
      <c r="G972" s="26" t="s">
        <v>40</v>
      </c>
      <c r="H972" s="26" t="s">
        <v>24</v>
      </c>
      <c r="I972" s="26" t="s">
        <v>1156</v>
      </c>
      <c r="J972" s="26" t="s">
        <v>26</v>
      </c>
      <c r="K972" s="26">
        <v>2019</v>
      </c>
      <c r="L972" s="26" t="s">
        <v>27</v>
      </c>
      <c r="M972" s="26" t="s">
        <v>28</v>
      </c>
      <c r="N972" s="26" t="s">
        <v>29</v>
      </c>
      <c r="O972" s="26" t="s">
        <v>2539</v>
      </c>
      <c r="P972" s="26" t="s">
        <v>2540</v>
      </c>
      <c r="Q972" s="29">
        <v>44690</v>
      </c>
      <c r="R972" s="26" t="s">
        <v>32</v>
      </c>
      <c r="S972" s="1">
        <v>220773</v>
      </c>
      <c r="T972" s="1" t="s">
        <v>2541</v>
      </c>
      <c r="U972" s="1" t="str">
        <f>IF(COUNTIF('Dinçer Araçları - 40 Fiorino'!$A$2:$A$41,Table1[[#This Row],[Plaka]])&gt;0,"Dinçer 40","-")</f>
        <v>-</v>
      </c>
      <c r="V972" s="1" t="str">
        <f>IF(COUNTIF('Dinçer Araçları - 100 Fiorino'!$A$2:$A$101,Table1[[#This Row],[Plaka]])&gt;0,"Dinçer 100","-")</f>
        <v>-</v>
      </c>
      <c r="W972" s="5" t="str">
        <f>IF(COUNTIF(Table3[PLAKA],Table1[[#This Row],[Plaka]])&gt;0,"Dinçer Motosiklet","-")</f>
        <v>-</v>
      </c>
    </row>
    <row r="973" spans="1:23" x14ac:dyDescent="0.2">
      <c r="A973" s="21" t="s">
        <v>3646</v>
      </c>
      <c r="B973" s="26" t="s">
        <v>3626</v>
      </c>
      <c r="C973" s="26" t="s">
        <v>40</v>
      </c>
      <c r="D973" s="26" t="s">
        <v>2534</v>
      </c>
      <c r="E973" s="10">
        <v>43755</v>
      </c>
      <c r="F973" s="10">
        <v>43755</v>
      </c>
      <c r="G973" s="26" t="s">
        <v>40</v>
      </c>
      <c r="H973" s="26" t="s">
        <v>24</v>
      </c>
      <c r="I973" s="26" t="s">
        <v>1156</v>
      </c>
      <c r="J973" s="26" t="s">
        <v>1157</v>
      </c>
      <c r="K973" s="26">
        <v>2019</v>
      </c>
      <c r="L973" s="26" t="s">
        <v>27</v>
      </c>
      <c r="M973" s="26" t="s">
        <v>28</v>
      </c>
      <c r="N973" s="26" t="s">
        <v>29</v>
      </c>
      <c r="O973" s="26" t="s">
        <v>3647</v>
      </c>
      <c r="P973" s="26" t="s">
        <v>3648</v>
      </c>
      <c r="Q973" s="29">
        <v>44686</v>
      </c>
      <c r="R973" s="26" t="s">
        <v>32</v>
      </c>
      <c r="S973" s="1">
        <v>220772</v>
      </c>
      <c r="T973" s="1" t="s">
        <v>3649</v>
      </c>
      <c r="U973" s="1" t="str">
        <f>IF(COUNTIF('Dinçer Araçları - 40 Fiorino'!$A$2:$A$41,Table1[[#This Row],[Plaka]])&gt;0,"Dinçer 40","-")</f>
        <v>-</v>
      </c>
      <c r="V973" s="1" t="str">
        <f>IF(COUNTIF('Dinçer Araçları - 100 Fiorino'!$A$2:$A$101,Table1[[#This Row],[Plaka]])&gt;0,"Dinçer 100","-")</f>
        <v>-</v>
      </c>
      <c r="W973" s="5" t="str">
        <f>IF(COUNTIF(Table3[PLAKA],Table1[[#This Row],[Plaka]])&gt;0,"Dinçer Motosiklet","-")</f>
        <v>-</v>
      </c>
    </row>
    <row r="974" spans="1:23" x14ac:dyDescent="0.2">
      <c r="A974" s="21" t="s">
        <v>2613</v>
      </c>
      <c r="B974" s="26" t="s">
        <v>2604</v>
      </c>
      <c r="C974" s="26" t="s">
        <v>40</v>
      </c>
      <c r="D974" s="26" t="s">
        <v>2534</v>
      </c>
      <c r="E974" s="10">
        <v>43755</v>
      </c>
      <c r="F974" s="10">
        <v>43755</v>
      </c>
      <c r="G974" s="26" t="s">
        <v>40</v>
      </c>
      <c r="H974" s="26" t="s">
        <v>24</v>
      </c>
      <c r="I974" s="26" t="s">
        <v>1156</v>
      </c>
      <c r="J974" s="26" t="s">
        <v>26</v>
      </c>
      <c r="K974" s="26">
        <v>2019</v>
      </c>
      <c r="L974" s="26" t="s">
        <v>27</v>
      </c>
      <c r="M974" s="26" t="s">
        <v>28</v>
      </c>
      <c r="N974" s="26" t="s">
        <v>29</v>
      </c>
      <c r="O974" s="26" t="s">
        <v>2614</v>
      </c>
      <c r="P974" s="26" t="s">
        <v>2615</v>
      </c>
      <c r="Q974" s="29" t="s">
        <v>2611</v>
      </c>
      <c r="R974" s="26" t="s">
        <v>32</v>
      </c>
      <c r="S974" s="1">
        <v>220771</v>
      </c>
      <c r="T974" s="1" t="s">
        <v>2616</v>
      </c>
      <c r="U974" s="1" t="str">
        <f>IF(COUNTIF('Dinçer Araçları - 40 Fiorino'!$A$2:$A$41,Table1[[#This Row],[Plaka]])&gt;0,"Dinçer 40","-")</f>
        <v>-</v>
      </c>
      <c r="V974" s="1" t="str">
        <f>IF(COUNTIF('Dinçer Araçları - 100 Fiorino'!$A$2:$A$101,Table1[[#This Row],[Plaka]])&gt;0,"Dinçer 100","-")</f>
        <v>-</v>
      </c>
      <c r="W974" s="5" t="str">
        <f>IF(COUNTIF(Table3[PLAKA],Table1[[#This Row],[Plaka]])&gt;0,"Dinçer Motosiklet","-")</f>
        <v>-</v>
      </c>
    </row>
    <row r="975" spans="1:23" x14ac:dyDescent="0.2">
      <c r="A975" s="21" t="s">
        <v>2477</v>
      </c>
      <c r="B975" s="26" t="s">
        <v>2470</v>
      </c>
      <c r="C975" s="26" t="s">
        <v>40</v>
      </c>
      <c r="D975" s="26" t="s">
        <v>2534</v>
      </c>
      <c r="E975" s="10">
        <v>43755</v>
      </c>
      <c r="F975" s="10">
        <v>43755</v>
      </c>
      <c r="G975" s="26" t="s">
        <v>40</v>
      </c>
      <c r="H975" s="26" t="s">
        <v>24</v>
      </c>
      <c r="I975" s="26" t="s">
        <v>25</v>
      </c>
      <c r="J975" s="26" t="s">
        <v>26</v>
      </c>
      <c r="K975" s="26">
        <v>2019</v>
      </c>
      <c r="L975" s="26" t="s">
        <v>27</v>
      </c>
      <c r="M975" s="26" t="s">
        <v>28</v>
      </c>
      <c r="N975" s="26" t="s">
        <v>29</v>
      </c>
      <c r="O975" s="26" t="s">
        <v>2478</v>
      </c>
      <c r="P975" s="26" t="s">
        <v>7820</v>
      </c>
      <c r="Q975" s="29">
        <v>44781</v>
      </c>
      <c r="R975" s="26" t="s">
        <v>32</v>
      </c>
      <c r="S975" s="1">
        <v>220778</v>
      </c>
      <c r="T975" s="1" t="s">
        <v>2479</v>
      </c>
      <c r="U975" s="1" t="str">
        <f>IF(COUNTIF('Dinçer Araçları - 40 Fiorino'!$A$2:$A$41,Table1[[#This Row],[Plaka]])&gt;0,"Dinçer 40","-")</f>
        <v>-</v>
      </c>
      <c r="V975" s="1" t="str">
        <f>IF(COUNTIF('Dinçer Araçları - 100 Fiorino'!$A$2:$A$101,Table1[[#This Row],[Plaka]])&gt;0,"Dinçer 100","-")</f>
        <v>-</v>
      </c>
      <c r="W975" s="5" t="str">
        <f>IF(COUNTIF(Table3[PLAKA],Table1[[#This Row],[Plaka]])&gt;0,"Dinçer Motosiklet","-")</f>
        <v>-</v>
      </c>
    </row>
    <row r="976" spans="1:23" x14ac:dyDescent="0.2">
      <c r="A976" s="21" t="s">
        <v>3559</v>
      </c>
      <c r="B976" s="26" t="s">
        <v>3551</v>
      </c>
      <c r="C976" s="26" t="s">
        <v>40</v>
      </c>
      <c r="D976" s="26" t="s">
        <v>2534</v>
      </c>
      <c r="E976" s="10">
        <v>43755</v>
      </c>
      <c r="F976" s="10">
        <v>43755</v>
      </c>
      <c r="G976" s="26" t="s">
        <v>40</v>
      </c>
      <c r="H976" s="26" t="s">
        <v>24</v>
      </c>
      <c r="I976" s="26" t="s">
        <v>1156</v>
      </c>
      <c r="J976" s="26" t="s">
        <v>1157</v>
      </c>
      <c r="K976" s="26">
        <v>2019</v>
      </c>
      <c r="L976" s="26" t="s">
        <v>27</v>
      </c>
      <c r="M976" s="26" t="s">
        <v>28</v>
      </c>
      <c r="N976" s="26" t="s">
        <v>29</v>
      </c>
      <c r="O976" s="26" t="s">
        <v>3560</v>
      </c>
      <c r="P976" s="26" t="s">
        <v>3561</v>
      </c>
      <c r="Q976" s="29">
        <v>44755</v>
      </c>
      <c r="R976" s="26" t="s">
        <v>32</v>
      </c>
      <c r="S976" s="1">
        <v>220779</v>
      </c>
      <c r="T976" s="1" t="s">
        <v>3562</v>
      </c>
      <c r="U976" s="1" t="str">
        <f>IF(COUNTIF('Dinçer Araçları - 40 Fiorino'!$A$2:$A$41,Table1[[#This Row],[Plaka]])&gt;0,"Dinçer 40","-")</f>
        <v>-</v>
      </c>
      <c r="V976" s="1" t="str">
        <f>IF(COUNTIF('Dinçer Araçları - 100 Fiorino'!$A$2:$A$101,Table1[[#This Row],[Plaka]])&gt;0,"Dinçer 100","-")</f>
        <v>-</v>
      </c>
      <c r="W976" s="5" t="str">
        <f>IF(COUNTIF(Table3[PLAKA],Table1[[#This Row],[Plaka]])&gt;0,"Dinçer Motosiklet","-")</f>
        <v>-</v>
      </c>
    </row>
    <row r="977" spans="1:23" x14ac:dyDescent="0.2">
      <c r="A977" s="21" t="s">
        <v>3605</v>
      </c>
      <c r="B977" s="26" t="s">
        <v>3580</v>
      </c>
      <c r="C977" s="26" t="s">
        <v>40</v>
      </c>
      <c r="D977" s="26" t="s">
        <v>2534</v>
      </c>
      <c r="E977" s="10">
        <v>43755</v>
      </c>
      <c r="F977" s="10">
        <v>43755</v>
      </c>
      <c r="G977" s="26" t="s">
        <v>40</v>
      </c>
      <c r="H977" s="26" t="s">
        <v>24</v>
      </c>
      <c r="I977" s="26" t="s">
        <v>1156</v>
      </c>
      <c r="J977" s="26" t="s">
        <v>1157</v>
      </c>
      <c r="K977" s="26">
        <v>2019</v>
      </c>
      <c r="L977" s="26" t="s">
        <v>27</v>
      </c>
      <c r="M977" s="26" t="s">
        <v>28</v>
      </c>
      <c r="N977" s="26" t="s">
        <v>29</v>
      </c>
      <c r="O977" s="26" t="s">
        <v>3606</v>
      </c>
      <c r="P977" s="26" t="s">
        <v>3607</v>
      </c>
      <c r="Q977" s="29">
        <v>44690</v>
      </c>
      <c r="R977" s="26" t="s">
        <v>32</v>
      </c>
      <c r="S977" s="1">
        <v>220781</v>
      </c>
      <c r="T977" s="1" t="s">
        <v>3608</v>
      </c>
      <c r="U977" s="1" t="str">
        <f>IF(COUNTIF('Dinçer Araçları - 40 Fiorino'!$A$2:$A$41,Table1[[#This Row],[Plaka]])&gt;0,"Dinçer 40","-")</f>
        <v>-</v>
      </c>
      <c r="V977" s="1" t="str">
        <f>IF(COUNTIF('Dinçer Araçları - 100 Fiorino'!$A$2:$A$101,Table1[[#This Row],[Plaka]])&gt;0,"Dinçer 100","-")</f>
        <v>-</v>
      </c>
      <c r="W977" s="5" t="str">
        <f>IF(COUNTIF(Table3[PLAKA],Table1[[#This Row],[Plaka]])&gt;0,"Dinçer Motosiklet","-")</f>
        <v>-</v>
      </c>
    </row>
    <row r="978" spans="1:23" x14ac:dyDescent="0.2">
      <c r="A978" s="21" t="s">
        <v>2542</v>
      </c>
      <c r="B978" s="26" t="s">
        <v>2525</v>
      </c>
      <c r="C978" s="26" t="s">
        <v>40</v>
      </c>
      <c r="D978" s="26" t="s">
        <v>2534</v>
      </c>
      <c r="E978" s="10">
        <v>43755</v>
      </c>
      <c r="F978" s="10">
        <v>43755</v>
      </c>
      <c r="G978" s="26" t="s">
        <v>40</v>
      </c>
      <c r="H978" s="26" t="s">
        <v>24</v>
      </c>
      <c r="I978" s="26" t="s">
        <v>1156</v>
      </c>
      <c r="J978" s="26" t="s">
        <v>26</v>
      </c>
      <c r="K978" s="26">
        <v>2019</v>
      </c>
      <c r="L978" s="26" t="s">
        <v>27</v>
      </c>
      <c r="M978" s="26" t="s">
        <v>28</v>
      </c>
      <c r="N978" s="26" t="s">
        <v>29</v>
      </c>
      <c r="O978" s="26" t="s">
        <v>2543</v>
      </c>
      <c r="P978" s="26" t="s">
        <v>2544</v>
      </c>
      <c r="Q978" s="29">
        <v>44690</v>
      </c>
      <c r="R978" s="26" t="s">
        <v>32</v>
      </c>
      <c r="S978" s="1">
        <v>220780</v>
      </c>
      <c r="T978" s="1" t="s">
        <v>2545</v>
      </c>
      <c r="U978" s="1" t="str">
        <f>IF(COUNTIF('Dinçer Araçları - 40 Fiorino'!$A$2:$A$41,Table1[[#This Row],[Plaka]])&gt;0,"Dinçer 40","-")</f>
        <v>-</v>
      </c>
      <c r="V978" s="1" t="str">
        <f>IF(COUNTIF('Dinçer Araçları - 100 Fiorino'!$A$2:$A$101,Table1[[#This Row],[Plaka]])&gt;0,"Dinçer 100","-")</f>
        <v>-</v>
      </c>
      <c r="W978" s="5" t="str">
        <f>IF(COUNTIF(Table3[PLAKA],Table1[[#This Row],[Plaka]])&gt;0,"Dinçer Motosiklet","-")</f>
        <v>-</v>
      </c>
    </row>
    <row r="979" spans="1:23" x14ac:dyDescent="0.2">
      <c r="A979" s="21" t="s">
        <v>4634</v>
      </c>
      <c r="B979" s="26" t="s">
        <v>4603</v>
      </c>
      <c r="C979" s="26" t="s">
        <v>4604</v>
      </c>
      <c r="D979" s="26" t="s">
        <v>23</v>
      </c>
      <c r="E979" s="10">
        <v>43755</v>
      </c>
      <c r="F979" s="10">
        <v>43755</v>
      </c>
      <c r="G979" s="26" t="s">
        <v>40</v>
      </c>
      <c r="H979" s="26" t="s">
        <v>24</v>
      </c>
      <c r="I979" s="26" t="s">
        <v>1156</v>
      </c>
      <c r="J979" s="26" t="s">
        <v>1157</v>
      </c>
      <c r="K979" s="26">
        <v>2019</v>
      </c>
      <c r="L979" s="26" t="s">
        <v>27</v>
      </c>
      <c r="M979" s="26" t="s">
        <v>28</v>
      </c>
      <c r="N979" s="26" t="s">
        <v>29</v>
      </c>
      <c r="O979" s="26" t="s">
        <v>4635</v>
      </c>
      <c r="P979" s="26" t="s">
        <v>4636</v>
      </c>
      <c r="Q979" s="29">
        <v>44690</v>
      </c>
      <c r="R979" s="26" t="s">
        <v>32</v>
      </c>
      <c r="S979" s="1">
        <v>220792</v>
      </c>
      <c r="T979" s="1" t="s">
        <v>4637</v>
      </c>
      <c r="U979" s="1" t="str">
        <f>IF(COUNTIF('Dinçer Araçları - 40 Fiorino'!$A$2:$A$41,Table1[[#This Row],[Plaka]])&gt;0,"Dinçer 40","-")</f>
        <v>-</v>
      </c>
      <c r="V979" s="1" t="str">
        <f>IF(COUNTIF('Dinçer Araçları - 100 Fiorino'!$A$2:$A$101,Table1[[#This Row],[Plaka]])&gt;0,"Dinçer 100","-")</f>
        <v>-</v>
      </c>
      <c r="W979" s="5" t="str">
        <f>IF(COUNTIF(Table3[PLAKA],Table1[[#This Row],[Plaka]])&gt;0,"Dinçer Motosiklet","-")</f>
        <v>-</v>
      </c>
    </row>
    <row r="980" spans="1:23" x14ac:dyDescent="0.2">
      <c r="A980" s="21" t="s">
        <v>2740</v>
      </c>
      <c r="B980" s="26" t="s">
        <v>2736</v>
      </c>
      <c r="C980" s="26" t="s">
        <v>40</v>
      </c>
      <c r="D980" s="26" t="s">
        <v>2534</v>
      </c>
      <c r="E980" s="10">
        <v>43755</v>
      </c>
      <c r="F980" s="10">
        <v>43755</v>
      </c>
      <c r="G980" s="26" t="s">
        <v>40</v>
      </c>
      <c r="H980" s="26" t="s">
        <v>24</v>
      </c>
      <c r="I980" s="26" t="s">
        <v>1156</v>
      </c>
      <c r="J980" s="26" t="s">
        <v>26</v>
      </c>
      <c r="K980" s="26">
        <v>2019</v>
      </c>
      <c r="L980" s="26" t="s">
        <v>27</v>
      </c>
      <c r="M980" s="26" t="s">
        <v>28</v>
      </c>
      <c r="N980" s="26" t="s">
        <v>29</v>
      </c>
      <c r="O980" s="26" t="s">
        <v>2741</v>
      </c>
      <c r="P980" s="26" t="s">
        <v>2742</v>
      </c>
      <c r="Q980" s="29">
        <v>44686</v>
      </c>
      <c r="R980" s="26" t="s">
        <v>32</v>
      </c>
      <c r="S980" s="1">
        <v>220796</v>
      </c>
      <c r="T980" s="1" t="s">
        <v>2743</v>
      </c>
      <c r="U980" s="1" t="str">
        <f>IF(COUNTIF('Dinçer Araçları - 40 Fiorino'!$A$2:$A$41,Table1[[#This Row],[Plaka]])&gt;0,"Dinçer 40","-")</f>
        <v>-</v>
      </c>
      <c r="V980" s="1" t="str">
        <f>IF(COUNTIF('Dinçer Araçları - 100 Fiorino'!$A$2:$A$101,Table1[[#This Row],[Plaka]])&gt;0,"Dinçer 100","-")</f>
        <v>-</v>
      </c>
      <c r="W980" s="5" t="str">
        <f>IF(COUNTIF(Table3[PLAKA],Table1[[#This Row],[Plaka]])&gt;0,"Dinçer Motosiklet","-")</f>
        <v>-</v>
      </c>
    </row>
    <row r="981" spans="1:23" x14ac:dyDescent="0.2">
      <c r="A981" s="21" t="s">
        <v>3650</v>
      </c>
      <c r="B981" s="26" t="s">
        <v>3626</v>
      </c>
      <c r="C981" s="26" t="s">
        <v>40</v>
      </c>
      <c r="D981" s="26" t="s">
        <v>2534</v>
      </c>
      <c r="E981" s="10">
        <v>43755</v>
      </c>
      <c r="F981" s="10">
        <v>43755</v>
      </c>
      <c r="G981" s="26" t="s">
        <v>40</v>
      </c>
      <c r="H981" s="26" t="s">
        <v>24</v>
      </c>
      <c r="I981" s="26" t="s">
        <v>1156</v>
      </c>
      <c r="J981" s="26" t="s">
        <v>1157</v>
      </c>
      <c r="K981" s="26">
        <v>2019</v>
      </c>
      <c r="L981" s="26" t="s">
        <v>27</v>
      </c>
      <c r="M981" s="26" t="s">
        <v>28</v>
      </c>
      <c r="N981" s="26" t="s">
        <v>29</v>
      </c>
      <c r="O981" s="26" t="s">
        <v>3651</v>
      </c>
      <c r="P981" s="26" t="s">
        <v>3652</v>
      </c>
      <c r="Q981" s="29">
        <v>44686</v>
      </c>
      <c r="R981" s="26" t="s">
        <v>32</v>
      </c>
      <c r="S981" s="1">
        <v>220794</v>
      </c>
      <c r="T981" s="1" t="s">
        <v>3653</v>
      </c>
      <c r="U981" s="1" t="str">
        <f>IF(COUNTIF('Dinçer Araçları - 40 Fiorino'!$A$2:$A$41,Table1[[#This Row],[Plaka]])&gt;0,"Dinçer 40","-")</f>
        <v>-</v>
      </c>
      <c r="V981" s="1" t="str">
        <f>IF(COUNTIF('Dinçer Araçları - 100 Fiorino'!$A$2:$A$101,Table1[[#This Row],[Plaka]])&gt;0,"Dinçer 100","-")</f>
        <v>-</v>
      </c>
      <c r="W981" s="5" t="str">
        <f>IF(COUNTIF(Table3[PLAKA],Table1[[#This Row],[Plaka]])&gt;0,"Dinçer Motosiklet","-")</f>
        <v>-</v>
      </c>
    </row>
    <row r="982" spans="1:23" x14ac:dyDescent="0.2">
      <c r="A982" s="21" t="s">
        <v>2546</v>
      </c>
      <c r="B982" s="26" t="s">
        <v>2525</v>
      </c>
      <c r="C982" s="26" t="s">
        <v>40</v>
      </c>
      <c r="D982" s="26" t="s">
        <v>2534</v>
      </c>
      <c r="E982" s="10">
        <v>43755</v>
      </c>
      <c r="F982" s="10">
        <v>43755</v>
      </c>
      <c r="G982" s="26" t="s">
        <v>40</v>
      </c>
      <c r="H982" s="26" t="s">
        <v>24</v>
      </c>
      <c r="I982" s="26" t="s">
        <v>1156</v>
      </c>
      <c r="J982" s="26" t="s">
        <v>26</v>
      </c>
      <c r="K982" s="26">
        <v>2019</v>
      </c>
      <c r="L982" s="26" t="s">
        <v>27</v>
      </c>
      <c r="M982" s="26" t="s">
        <v>28</v>
      </c>
      <c r="N982" s="26" t="s">
        <v>29</v>
      </c>
      <c r="O982" s="26" t="s">
        <v>2547</v>
      </c>
      <c r="P982" s="26" t="s">
        <v>2548</v>
      </c>
      <c r="Q982" s="29">
        <v>44690</v>
      </c>
      <c r="R982" s="26" t="s">
        <v>32</v>
      </c>
      <c r="S982" s="1">
        <v>220790</v>
      </c>
      <c r="T982" s="1" t="s">
        <v>2549</v>
      </c>
      <c r="U982" s="1" t="str">
        <f>IF(COUNTIF('Dinçer Araçları - 40 Fiorino'!$A$2:$A$41,Table1[[#This Row],[Plaka]])&gt;0,"Dinçer 40","-")</f>
        <v>-</v>
      </c>
      <c r="V982" s="1" t="str">
        <f>IF(COUNTIF('Dinçer Araçları - 100 Fiorino'!$A$2:$A$101,Table1[[#This Row],[Plaka]])&gt;0,"Dinçer 100","-")</f>
        <v>-</v>
      </c>
      <c r="W982" s="5" t="str">
        <f>IF(COUNTIF(Table3[PLAKA],Table1[[#This Row],[Plaka]])&gt;0,"Dinçer Motosiklet","-")</f>
        <v>-</v>
      </c>
    </row>
    <row r="983" spans="1:23" x14ac:dyDescent="0.2">
      <c r="A983" s="21" t="s">
        <v>2666</v>
      </c>
      <c r="B983" s="26" t="s">
        <v>2638</v>
      </c>
      <c r="C983" s="26" t="s">
        <v>40</v>
      </c>
      <c r="D983" s="26" t="s">
        <v>2534</v>
      </c>
      <c r="E983" s="10">
        <v>43755</v>
      </c>
      <c r="F983" s="10">
        <v>43755</v>
      </c>
      <c r="G983" s="26" t="s">
        <v>40</v>
      </c>
      <c r="H983" s="26" t="s">
        <v>24</v>
      </c>
      <c r="I983" s="26" t="s">
        <v>1156</v>
      </c>
      <c r="J983" s="26" t="s">
        <v>26</v>
      </c>
      <c r="K983" s="26">
        <v>2019</v>
      </c>
      <c r="L983" s="26" t="s">
        <v>27</v>
      </c>
      <c r="M983" s="26" t="s">
        <v>28</v>
      </c>
      <c r="N983" s="26" t="s">
        <v>29</v>
      </c>
      <c r="O983" s="26" t="s">
        <v>2667</v>
      </c>
      <c r="P983" s="26" t="s">
        <v>2668</v>
      </c>
      <c r="Q983" s="29">
        <v>44686</v>
      </c>
      <c r="R983" s="26" t="s">
        <v>32</v>
      </c>
      <c r="S983" s="1">
        <v>220793</v>
      </c>
      <c r="T983" s="1" t="s">
        <v>2669</v>
      </c>
      <c r="U983" s="1" t="str">
        <f>IF(COUNTIF('Dinçer Araçları - 40 Fiorino'!$A$2:$A$41,Table1[[#This Row],[Plaka]])&gt;0,"Dinçer 40","-")</f>
        <v>-</v>
      </c>
      <c r="V983" s="1" t="str">
        <f>IF(COUNTIF('Dinçer Araçları - 100 Fiorino'!$A$2:$A$101,Table1[[#This Row],[Plaka]])&gt;0,"Dinçer 100","-")</f>
        <v>-</v>
      </c>
      <c r="W983" s="5" t="str">
        <f>IF(COUNTIF(Table3[PLAKA],Table1[[#This Row],[Plaka]])&gt;0,"Dinçer Motosiklet","-")</f>
        <v>-</v>
      </c>
    </row>
    <row r="984" spans="1:23" x14ac:dyDescent="0.2">
      <c r="A984" s="21" t="s">
        <v>2550</v>
      </c>
      <c r="B984" s="26" t="s">
        <v>2525</v>
      </c>
      <c r="C984" s="26" t="s">
        <v>40</v>
      </c>
      <c r="D984" s="26" t="s">
        <v>2534</v>
      </c>
      <c r="E984" s="10">
        <v>43755</v>
      </c>
      <c r="F984" s="10">
        <v>43755</v>
      </c>
      <c r="G984" s="26" t="s">
        <v>40</v>
      </c>
      <c r="H984" s="26" t="s">
        <v>24</v>
      </c>
      <c r="I984" s="26" t="s">
        <v>1156</v>
      </c>
      <c r="J984" s="26" t="s">
        <v>26</v>
      </c>
      <c r="K984" s="26">
        <v>2019</v>
      </c>
      <c r="L984" s="26" t="s">
        <v>27</v>
      </c>
      <c r="M984" s="26" t="s">
        <v>28</v>
      </c>
      <c r="N984" s="26" t="s">
        <v>29</v>
      </c>
      <c r="O984" s="26" t="s">
        <v>2551</v>
      </c>
      <c r="P984" s="26" t="s">
        <v>2552</v>
      </c>
      <c r="Q984" s="29">
        <v>44690</v>
      </c>
      <c r="R984" s="26" t="s">
        <v>32</v>
      </c>
      <c r="S984" s="1">
        <v>220701</v>
      </c>
      <c r="T984" s="1" t="s">
        <v>2553</v>
      </c>
      <c r="U984" s="1" t="str">
        <f>IF(COUNTIF('Dinçer Araçları - 40 Fiorino'!$A$2:$A$41,Table1[[#This Row],[Plaka]])&gt;0,"Dinçer 40","-")</f>
        <v>-</v>
      </c>
      <c r="V984" s="1" t="str">
        <f>IF(COUNTIF('Dinçer Araçları - 100 Fiorino'!$A$2:$A$101,Table1[[#This Row],[Plaka]])&gt;0,"Dinçer 100","-")</f>
        <v>-</v>
      </c>
      <c r="W984" s="5" t="str">
        <f>IF(COUNTIF(Table3[PLAKA],Table1[[#This Row],[Plaka]])&gt;0,"Dinçer Motosiklet","-")</f>
        <v>-</v>
      </c>
    </row>
    <row r="985" spans="1:23" x14ac:dyDescent="0.2">
      <c r="A985" s="21" t="s">
        <v>3609</v>
      </c>
      <c r="B985" s="26" t="s">
        <v>3580</v>
      </c>
      <c r="C985" s="26" t="s">
        <v>40</v>
      </c>
      <c r="D985" s="26" t="s">
        <v>2534</v>
      </c>
      <c r="E985" s="10">
        <v>43755</v>
      </c>
      <c r="F985" s="10">
        <v>43755</v>
      </c>
      <c r="G985" s="26" t="s">
        <v>40</v>
      </c>
      <c r="H985" s="26" t="s">
        <v>24</v>
      </c>
      <c r="I985" s="26" t="s">
        <v>1156</v>
      </c>
      <c r="J985" s="26" t="s">
        <v>1157</v>
      </c>
      <c r="K985" s="26">
        <v>2019</v>
      </c>
      <c r="L985" s="26" t="s">
        <v>27</v>
      </c>
      <c r="M985" s="26" t="s">
        <v>28</v>
      </c>
      <c r="N985" s="26" t="s">
        <v>29</v>
      </c>
      <c r="O985" s="26" t="s">
        <v>3610</v>
      </c>
      <c r="P985" s="26" t="s">
        <v>3611</v>
      </c>
      <c r="Q985" s="29">
        <v>44690</v>
      </c>
      <c r="R985" s="26" t="s">
        <v>32</v>
      </c>
      <c r="S985" s="1">
        <v>220789</v>
      </c>
      <c r="T985" s="1" t="s">
        <v>3612</v>
      </c>
      <c r="U985" s="1" t="str">
        <f>IF(COUNTIF('Dinçer Araçları - 40 Fiorino'!$A$2:$A$41,Table1[[#This Row],[Plaka]])&gt;0,"Dinçer 40","-")</f>
        <v>-</v>
      </c>
      <c r="V985" s="1" t="str">
        <f>IF(COUNTIF('Dinçer Araçları - 100 Fiorino'!$A$2:$A$101,Table1[[#This Row],[Plaka]])&gt;0,"Dinçer 100","-")</f>
        <v>-</v>
      </c>
      <c r="W985" s="5" t="str">
        <f>IF(COUNTIF(Table3[PLAKA],Table1[[#This Row],[Plaka]])&gt;0,"Dinçer Motosiklet","-")</f>
        <v>-</v>
      </c>
    </row>
    <row r="986" spans="1:23" x14ac:dyDescent="0.2">
      <c r="A986" s="21" t="s">
        <v>2617</v>
      </c>
      <c r="B986" s="26" t="s">
        <v>2604</v>
      </c>
      <c r="C986" s="26" t="s">
        <v>40</v>
      </c>
      <c r="D986" s="26" t="s">
        <v>2534</v>
      </c>
      <c r="E986" s="10">
        <v>43755</v>
      </c>
      <c r="F986" s="10">
        <v>43755</v>
      </c>
      <c r="G986" s="26" t="s">
        <v>40</v>
      </c>
      <c r="H986" s="26" t="s">
        <v>24</v>
      </c>
      <c r="I986" s="26" t="s">
        <v>1156</v>
      </c>
      <c r="J986" s="26" t="s">
        <v>26</v>
      </c>
      <c r="K986" s="26">
        <v>2019</v>
      </c>
      <c r="L986" s="26" t="s">
        <v>27</v>
      </c>
      <c r="M986" s="26" t="s">
        <v>28</v>
      </c>
      <c r="N986" s="26" t="s">
        <v>29</v>
      </c>
      <c r="O986" s="26" t="s">
        <v>2618</v>
      </c>
      <c r="P986" s="26" t="s">
        <v>2619</v>
      </c>
      <c r="Q986" s="29">
        <v>44686</v>
      </c>
      <c r="R986" s="26" t="s">
        <v>32</v>
      </c>
      <c r="S986" s="1">
        <v>220785</v>
      </c>
      <c r="T986" s="1" t="s">
        <v>2620</v>
      </c>
      <c r="U986" s="1" t="str">
        <f>IF(COUNTIF('Dinçer Araçları - 40 Fiorino'!$A$2:$A$41,Table1[[#This Row],[Plaka]])&gt;0,"Dinçer 40","-")</f>
        <v>-</v>
      </c>
      <c r="V986" s="1" t="str">
        <f>IF(COUNTIF('Dinçer Araçları - 100 Fiorino'!$A$2:$A$101,Table1[[#This Row],[Plaka]])&gt;0,"Dinçer 100","-")</f>
        <v>-</v>
      </c>
      <c r="W986" s="5" t="str">
        <f>IF(COUNTIF(Table3[PLAKA],Table1[[#This Row],[Plaka]])&gt;0,"Dinçer Motosiklet","-")</f>
        <v>-</v>
      </c>
    </row>
    <row r="987" spans="1:23" x14ac:dyDescent="0.2">
      <c r="A987" s="21" t="s">
        <v>3563</v>
      </c>
      <c r="B987" s="26" t="s">
        <v>3551</v>
      </c>
      <c r="C987" s="26" t="s">
        <v>40</v>
      </c>
      <c r="D987" s="26" t="s">
        <v>2534</v>
      </c>
      <c r="E987" s="10">
        <v>43755</v>
      </c>
      <c r="F987" s="10">
        <v>43755</v>
      </c>
      <c r="G987" s="26" t="s">
        <v>40</v>
      </c>
      <c r="H987" s="26" t="s">
        <v>24</v>
      </c>
      <c r="I987" s="26" t="s">
        <v>1156</v>
      </c>
      <c r="J987" s="26" t="s">
        <v>1157</v>
      </c>
      <c r="K987" s="26">
        <v>2019</v>
      </c>
      <c r="L987" s="26" t="s">
        <v>27</v>
      </c>
      <c r="M987" s="26" t="s">
        <v>28</v>
      </c>
      <c r="N987" s="26" t="s">
        <v>29</v>
      </c>
      <c r="O987" s="26" t="s">
        <v>3564</v>
      </c>
      <c r="P987" s="26" t="s">
        <v>3565</v>
      </c>
      <c r="Q987" s="29">
        <v>44686</v>
      </c>
      <c r="R987" s="26" t="s">
        <v>32</v>
      </c>
      <c r="S987" s="1">
        <v>220783</v>
      </c>
      <c r="T987" s="1" t="s">
        <v>3566</v>
      </c>
      <c r="U987" s="1" t="str">
        <f>IF(COUNTIF('Dinçer Araçları - 40 Fiorino'!$A$2:$A$41,Table1[[#This Row],[Plaka]])&gt;0,"Dinçer 40","-")</f>
        <v>-</v>
      </c>
      <c r="V987" s="1" t="str">
        <f>IF(COUNTIF('Dinçer Araçları - 100 Fiorino'!$A$2:$A$101,Table1[[#This Row],[Plaka]])&gt;0,"Dinçer 100","-")</f>
        <v>-</v>
      </c>
      <c r="W987" s="5" t="str">
        <f>IF(COUNTIF(Table3[PLAKA],Table1[[#This Row],[Plaka]])&gt;0,"Dinçer Motosiklet","-")</f>
        <v>-</v>
      </c>
    </row>
    <row r="988" spans="1:23" x14ac:dyDescent="0.2">
      <c r="A988" s="21" t="s">
        <v>3567</v>
      </c>
      <c r="B988" s="26" t="s">
        <v>3551</v>
      </c>
      <c r="C988" s="26" t="s">
        <v>40</v>
      </c>
      <c r="D988" s="26" t="s">
        <v>2534</v>
      </c>
      <c r="E988" s="10">
        <v>43755</v>
      </c>
      <c r="F988" s="10">
        <v>43755</v>
      </c>
      <c r="G988" s="26" t="s">
        <v>40</v>
      </c>
      <c r="H988" s="26" t="s">
        <v>24</v>
      </c>
      <c r="I988" s="26" t="s">
        <v>1156</v>
      </c>
      <c r="J988" s="26" t="s">
        <v>1157</v>
      </c>
      <c r="K988" s="26">
        <v>2019</v>
      </c>
      <c r="L988" s="26" t="s">
        <v>27</v>
      </c>
      <c r="M988" s="26" t="s">
        <v>28</v>
      </c>
      <c r="N988" s="26" t="s">
        <v>29</v>
      </c>
      <c r="O988" s="26" t="s">
        <v>3568</v>
      </c>
      <c r="P988" s="26" t="s">
        <v>3569</v>
      </c>
      <c r="Q988" s="29">
        <v>44690</v>
      </c>
      <c r="R988" s="26" t="s">
        <v>32</v>
      </c>
      <c r="S988" s="1">
        <v>220784</v>
      </c>
      <c r="T988" s="1" t="s">
        <v>3570</v>
      </c>
      <c r="U988" s="1" t="str">
        <f>IF(COUNTIF('Dinçer Araçları - 40 Fiorino'!$A$2:$A$41,Table1[[#This Row],[Plaka]])&gt;0,"Dinçer 40","-")</f>
        <v>-</v>
      </c>
      <c r="V988" s="1" t="str">
        <f>IF(COUNTIF('Dinçer Araçları - 100 Fiorino'!$A$2:$A$101,Table1[[#This Row],[Plaka]])&gt;0,"Dinçer 100","-")</f>
        <v>-</v>
      </c>
      <c r="W988" s="5" t="str">
        <f>IF(COUNTIF(Table3[PLAKA],Table1[[#This Row],[Plaka]])&gt;0,"Dinçer Motosiklet","-")</f>
        <v>-</v>
      </c>
    </row>
    <row r="989" spans="1:23" x14ac:dyDescent="0.2">
      <c r="A989" s="21" t="s">
        <v>2554</v>
      </c>
      <c r="B989" s="26" t="s">
        <v>2525</v>
      </c>
      <c r="C989" s="26" t="s">
        <v>40</v>
      </c>
      <c r="D989" s="26" t="s">
        <v>2534</v>
      </c>
      <c r="E989" s="10">
        <v>43755</v>
      </c>
      <c r="F989" s="10">
        <v>43755</v>
      </c>
      <c r="G989" s="26" t="s">
        <v>40</v>
      </c>
      <c r="H989" s="26" t="s">
        <v>24</v>
      </c>
      <c r="I989" s="26" t="s">
        <v>1156</v>
      </c>
      <c r="J989" s="26" t="s">
        <v>26</v>
      </c>
      <c r="K989" s="26">
        <v>2019</v>
      </c>
      <c r="L989" s="26" t="s">
        <v>27</v>
      </c>
      <c r="M989" s="26" t="s">
        <v>28</v>
      </c>
      <c r="N989" s="26" t="s">
        <v>29</v>
      </c>
      <c r="O989" s="26" t="s">
        <v>2555</v>
      </c>
      <c r="P989" s="26" t="s">
        <v>2556</v>
      </c>
      <c r="Q989" s="29">
        <v>44686</v>
      </c>
      <c r="R989" s="26" t="s">
        <v>32</v>
      </c>
      <c r="S989" s="1">
        <v>220784</v>
      </c>
      <c r="T989" s="1" t="s">
        <v>2557</v>
      </c>
      <c r="U989" s="1" t="str">
        <f>IF(COUNTIF('Dinçer Araçları - 40 Fiorino'!$A$2:$A$41,Table1[[#This Row],[Plaka]])&gt;0,"Dinçer 40","-")</f>
        <v>-</v>
      </c>
      <c r="V989" s="1" t="str">
        <f>IF(COUNTIF('Dinçer Araçları - 100 Fiorino'!$A$2:$A$101,Table1[[#This Row],[Plaka]])&gt;0,"Dinçer 100","-")</f>
        <v>-</v>
      </c>
      <c r="W989" s="5" t="str">
        <f>IF(COUNTIF(Table3[PLAKA],Table1[[#This Row],[Plaka]])&gt;0,"Dinçer Motosiklet","-")</f>
        <v>-</v>
      </c>
    </row>
    <row r="990" spans="1:23" x14ac:dyDescent="0.2">
      <c r="A990" s="21" t="s">
        <v>2706</v>
      </c>
      <c r="B990" s="26" t="s">
        <v>2707</v>
      </c>
      <c r="C990" s="26" t="s">
        <v>40</v>
      </c>
      <c r="D990" s="26" t="s">
        <v>2534</v>
      </c>
      <c r="E990" s="10">
        <v>43755</v>
      </c>
      <c r="F990" s="10">
        <v>43755</v>
      </c>
      <c r="G990" s="26" t="s">
        <v>40</v>
      </c>
      <c r="H990" s="26" t="s">
        <v>24</v>
      </c>
      <c r="I990" s="26" t="s">
        <v>1156</v>
      </c>
      <c r="J990" s="26" t="s">
        <v>26</v>
      </c>
      <c r="K990" s="26">
        <v>2019</v>
      </c>
      <c r="L990" s="26" t="s">
        <v>27</v>
      </c>
      <c r="M990" s="26" t="s">
        <v>28</v>
      </c>
      <c r="N990" s="26" t="s">
        <v>29</v>
      </c>
      <c r="O990" s="26" t="s">
        <v>2708</v>
      </c>
      <c r="P990" s="26" t="s">
        <v>2709</v>
      </c>
      <c r="Q990" s="29">
        <v>44686</v>
      </c>
      <c r="R990" s="26" t="s">
        <v>32</v>
      </c>
      <c r="S990" s="1">
        <v>220797</v>
      </c>
      <c r="T990" s="1" t="s">
        <v>2710</v>
      </c>
      <c r="U990" s="1" t="str">
        <f>IF(COUNTIF('Dinçer Araçları - 40 Fiorino'!$A$2:$A$41,Table1[[#This Row],[Plaka]])&gt;0,"Dinçer 40","-")</f>
        <v>-</v>
      </c>
      <c r="V990" s="1" t="str">
        <f>IF(COUNTIF('Dinçer Araçları - 100 Fiorino'!$A$2:$A$101,Table1[[#This Row],[Plaka]])&gt;0,"Dinçer 100","-")</f>
        <v>-</v>
      </c>
      <c r="W990" s="5" t="str">
        <f>IF(COUNTIF(Table3[PLAKA],Table1[[#This Row],[Plaka]])&gt;0,"Dinçer Motosiklet","-")</f>
        <v>-</v>
      </c>
    </row>
    <row r="991" spans="1:23" x14ac:dyDescent="0.2">
      <c r="A991" s="21" t="s">
        <v>2711</v>
      </c>
      <c r="B991" s="26" t="s">
        <v>2707</v>
      </c>
      <c r="C991" s="26" t="s">
        <v>40</v>
      </c>
      <c r="D991" s="26" t="s">
        <v>2534</v>
      </c>
      <c r="E991" s="10">
        <v>43755</v>
      </c>
      <c r="F991" s="10">
        <v>43755</v>
      </c>
      <c r="G991" s="26" t="s">
        <v>40</v>
      </c>
      <c r="H991" s="26" t="s">
        <v>24</v>
      </c>
      <c r="I991" s="26" t="s">
        <v>1156</v>
      </c>
      <c r="J991" s="26" t="s">
        <v>26</v>
      </c>
      <c r="K991" s="26">
        <v>2019</v>
      </c>
      <c r="L991" s="26" t="s">
        <v>27</v>
      </c>
      <c r="M991" s="26" t="s">
        <v>28</v>
      </c>
      <c r="N991" s="26" t="s">
        <v>29</v>
      </c>
      <c r="O991" s="26" t="s">
        <v>2712</v>
      </c>
      <c r="P991" s="26" t="s">
        <v>2713</v>
      </c>
      <c r="Q991" s="29">
        <v>44686</v>
      </c>
      <c r="R991" s="26" t="s">
        <v>32</v>
      </c>
      <c r="S991" s="1">
        <v>220782</v>
      </c>
      <c r="T991" s="1" t="s">
        <v>2714</v>
      </c>
      <c r="U991" s="1" t="str">
        <f>IF(COUNTIF('Dinçer Araçları - 40 Fiorino'!$A$2:$A$41,Table1[[#This Row],[Plaka]])&gt;0,"Dinçer 40","-")</f>
        <v>-</v>
      </c>
      <c r="V991" s="1" t="str">
        <f>IF(COUNTIF('Dinçer Araçları - 100 Fiorino'!$A$2:$A$101,Table1[[#This Row],[Plaka]])&gt;0,"Dinçer 100","-")</f>
        <v>-</v>
      </c>
      <c r="W991" s="5" t="str">
        <f>IF(COUNTIF(Table3[PLAKA],Table1[[#This Row],[Plaka]])&gt;0,"Dinçer Motosiklet","-")</f>
        <v>-</v>
      </c>
    </row>
    <row r="992" spans="1:23" x14ac:dyDescent="0.2">
      <c r="A992" s="21" t="s">
        <v>3654</v>
      </c>
      <c r="B992" s="26" t="s">
        <v>3626</v>
      </c>
      <c r="C992" s="26" t="s">
        <v>40</v>
      </c>
      <c r="D992" s="26" t="s">
        <v>2534</v>
      </c>
      <c r="E992" s="10">
        <v>43755</v>
      </c>
      <c r="F992" s="10">
        <v>43755</v>
      </c>
      <c r="G992" s="26" t="s">
        <v>40</v>
      </c>
      <c r="H992" s="26" t="s">
        <v>24</v>
      </c>
      <c r="I992" s="26" t="s">
        <v>1156</v>
      </c>
      <c r="J992" s="26" t="s">
        <v>1157</v>
      </c>
      <c r="K992" s="26">
        <v>2019</v>
      </c>
      <c r="L992" s="26" t="s">
        <v>27</v>
      </c>
      <c r="M992" s="26" t="s">
        <v>28</v>
      </c>
      <c r="N992" s="26" t="s">
        <v>29</v>
      </c>
      <c r="O992" s="26" t="s">
        <v>3655</v>
      </c>
      <c r="P992" s="26" t="s">
        <v>3656</v>
      </c>
      <c r="Q992" s="29">
        <v>44686</v>
      </c>
      <c r="R992" s="26" t="s">
        <v>32</v>
      </c>
      <c r="S992" s="1"/>
      <c r="T992" s="1" t="s">
        <v>3657</v>
      </c>
      <c r="U992" s="1" t="str">
        <f>IF(COUNTIF('Dinçer Araçları - 40 Fiorino'!$A$2:$A$41,Table1[[#This Row],[Plaka]])&gt;0,"Dinçer 40","-")</f>
        <v>-</v>
      </c>
      <c r="V992" s="1" t="str">
        <f>IF(COUNTIF('Dinçer Araçları - 100 Fiorino'!$A$2:$A$101,Table1[[#This Row],[Plaka]])&gt;0,"Dinçer 100","-")</f>
        <v>-</v>
      </c>
      <c r="W992" s="5" t="str">
        <f>IF(COUNTIF(Table3[PLAKA],Table1[[#This Row],[Plaka]])&gt;0,"Dinçer Motosiklet","-")</f>
        <v>-</v>
      </c>
    </row>
    <row r="993" spans="1:23" x14ac:dyDescent="0.2">
      <c r="A993" s="21" t="s">
        <v>2744</v>
      </c>
      <c r="B993" s="26" t="s">
        <v>2736</v>
      </c>
      <c r="C993" s="26" t="s">
        <v>40</v>
      </c>
      <c r="D993" s="26" t="s">
        <v>2534</v>
      </c>
      <c r="E993" s="10">
        <v>43755</v>
      </c>
      <c r="F993" s="10">
        <v>43755</v>
      </c>
      <c r="G993" s="26" t="s">
        <v>40</v>
      </c>
      <c r="H993" s="26" t="s">
        <v>24</v>
      </c>
      <c r="I993" s="26" t="s">
        <v>1156</v>
      </c>
      <c r="J993" s="26" t="s">
        <v>26</v>
      </c>
      <c r="K993" s="26">
        <v>2019</v>
      </c>
      <c r="L993" s="26" t="s">
        <v>27</v>
      </c>
      <c r="M993" s="26" t="s">
        <v>28</v>
      </c>
      <c r="N993" s="26" t="s">
        <v>29</v>
      </c>
      <c r="O993" s="26" t="s">
        <v>2745</v>
      </c>
      <c r="P993" s="26" t="s">
        <v>2746</v>
      </c>
      <c r="Q993" s="29">
        <v>44690</v>
      </c>
      <c r="R993" s="26" t="s">
        <v>32</v>
      </c>
      <c r="S993" s="1">
        <v>220786</v>
      </c>
      <c r="T993" s="1" t="s">
        <v>2747</v>
      </c>
      <c r="U993" s="1" t="str">
        <f>IF(COUNTIF('Dinçer Araçları - 40 Fiorino'!$A$2:$A$41,Table1[[#This Row],[Plaka]])&gt;0,"Dinçer 40","-")</f>
        <v>-</v>
      </c>
      <c r="V993" s="1" t="str">
        <f>IF(COUNTIF('Dinçer Araçları - 100 Fiorino'!$A$2:$A$101,Table1[[#This Row],[Plaka]])&gt;0,"Dinçer 100","-")</f>
        <v>-</v>
      </c>
      <c r="W993" s="5" t="str">
        <f>IF(COUNTIF(Table3[PLAKA],Table1[[#This Row],[Plaka]])&gt;0,"Dinçer Motosiklet","-")</f>
        <v>-</v>
      </c>
    </row>
    <row r="994" spans="1:23" x14ac:dyDescent="0.2">
      <c r="A994" s="21" t="s">
        <v>4638</v>
      </c>
      <c r="B994" s="26" t="s">
        <v>4603</v>
      </c>
      <c r="C994" s="26" t="s">
        <v>4604</v>
      </c>
      <c r="D994" s="26" t="s">
        <v>23</v>
      </c>
      <c r="E994" s="10">
        <v>43756</v>
      </c>
      <c r="F994" s="10">
        <v>43756</v>
      </c>
      <c r="G994" s="26" t="s">
        <v>40</v>
      </c>
      <c r="H994" s="26" t="s">
        <v>24</v>
      </c>
      <c r="I994" s="26" t="s">
        <v>1156</v>
      </c>
      <c r="J994" s="26" t="s">
        <v>1157</v>
      </c>
      <c r="K994" s="26">
        <v>2019</v>
      </c>
      <c r="L994" s="26" t="s">
        <v>27</v>
      </c>
      <c r="M994" s="26" t="s">
        <v>28</v>
      </c>
      <c r="N994" s="26" t="s">
        <v>29</v>
      </c>
      <c r="O994" s="26" t="s">
        <v>4639</v>
      </c>
      <c r="P994" s="26" t="s">
        <v>4640</v>
      </c>
      <c r="Q994" s="29">
        <v>44686</v>
      </c>
      <c r="R994" s="26" t="s">
        <v>32</v>
      </c>
      <c r="S994" s="1">
        <v>220802</v>
      </c>
      <c r="T994" s="1" t="s">
        <v>4641</v>
      </c>
      <c r="U994" s="1" t="str">
        <f>IF(COUNTIF('Dinçer Araçları - 40 Fiorino'!$A$2:$A$41,Table1[[#This Row],[Plaka]])&gt;0,"Dinçer 40","-")</f>
        <v>-</v>
      </c>
      <c r="V994" s="1" t="str">
        <f>IF(COUNTIF('Dinçer Araçları - 100 Fiorino'!$A$2:$A$101,Table1[[#This Row],[Plaka]])&gt;0,"Dinçer 100","-")</f>
        <v>-</v>
      </c>
      <c r="W994" s="5" t="str">
        <f>IF(COUNTIF(Table3[PLAKA],Table1[[#This Row],[Plaka]])&gt;0,"Dinçer Motosiklet","-")</f>
        <v>-</v>
      </c>
    </row>
    <row r="995" spans="1:23" x14ac:dyDescent="0.2">
      <c r="A995" s="21" t="s">
        <v>2558</v>
      </c>
      <c r="B995" s="26" t="s">
        <v>2525</v>
      </c>
      <c r="C995" s="26" t="s">
        <v>40</v>
      </c>
      <c r="D995" s="26" t="s">
        <v>2534</v>
      </c>
      <c r="E995" s="10">
        <v>43756</v>
      </c>
      <c r="F995" s="10">
        <v>43756</v>
      </c>
      <c r="G995" s="26" t="s">
        <v>40</v>
      </c>
      <c r="H995" s="26" t="s">
        <v>24</v>
      </c>
      <c r="I995" s="26" t="s">
        <v>1156</v>
      </c>
      <c r="J995" s="26" t="s">
        <v>26</v>
      </c>
      <c r="K995" s="26">
        <v>2019</v>
      </c>
      <c r="L995" s="26" t="s">
        <v>27</v>
      </c>
      <c r="M995" s="26" t="s">
        <v>28</v>
      </c>
      <c r="N995" s="26" t="s">
        <v>29</v>
      </c>
      <c r="O995" s="26" t="s">
        <v>2559</v>
      </c>
      <c r="P995" s="26" t="s">
        <v>2560</v>
      </c>
      <c r="Q995" s="29">
        <v>44781</v>
      </c>
      <c r="R995" s="26" t="s">
        <v>32</v>
      </c>
      <c r="S995" s="1">
        <v>220801</v>
      </c>
      <c r="T995" s="1" t="s">
        <v>2561</v>
      </c>
      <c r="U995" s="1" t="str">
        <f>IF(COUNTIF('Dinçer Araçları - 40 Fiorino'!$A$2:$A$41,Table1[[#This Row],[Plaka]])&gt;0,"Dinçer 40","-")</f>
        <v>-</v>
      </c>
      <c r="V995" s="1" t="str">
        <f>IF(COUNTIF('Dinçer Araçları - 100 Fiorino'!$A$2:$A$101,Table1[[#This Row],[Plaka]])&gt;0,"Dinçer 100","-")</f>
        <v>-</v>
      </c>
      <c r="W995" s="5" t="str">
        <f>IF(COUNTIF(Table3[PLAKA],Table1[[#This Row],[Plaka]])&gt;0,"Dinçer Motosiklet","-")</f>
        <v>-</v>
      </c>
    </row>
    <row r="996" spans="1:23" x14ac:dyDescent="0.2">
      <c r="A996" s="21" t="s">
        <v>2715</v>
      </c>
      <c r="B996" s="26" t="s">
        <v>2707</v>
      </c>
      <c r="C996" s="26" t="s">
        <v>40</v>
      </c>
      <c r="D996" s="26" t="s">
        <v>2534</v>
      </c>
      <c r="E996" s="10">
        <v>43756</v>
      </c>
      <c r="F996" s="10">
        <v>43756</v>
      </c>
      <c r="G996" s="26" t="s">
        <v>40</v>
      </c>
      <c r="H996" s="26" t="s">
        <v>24</v>
      </c>
      <c r="I996" s="26" t="s">
        <v>1156</v>
      </c>
      <c r="J996" s="26" t="s">
        <v>26</v>
      </c>
      <c r="K996" s="26">
        <v>2019</v>
      </c>
      <c r="L996" s="26" t="s">
        <v>27</v>
      </c>
      <c r="M996" s="26" t="s">
        <v>28</v>
      </c>
      <c r="N996" s="26" t="s">
        <v>29</v>
      </c>
      <c r="O996" s="26" t="s">
        <v>2716</v>
      </c>
      <c r="P996" s="26" t="s">
        <v>2717</v>
      </c>
      <c r="Q996" s="29">
        <v>44690</v>
      </c>
      <c r="R996" s="26" t="s">
        <v>32</v>
      </c>
      <c r="S996" s="1">
        <v>220800</v>
      </c>
      <c r="T996" s="1" t="s">
        <v>2718</v>
      </c>
      <c r="U996" s="1" t="str">
        <f>IF(COUNTIF('Dinçer Araçları - 40 Fiorino'!$A$2:$A$41,Table1[[#This Row],[Plaka]])&gt;0,"Dinçer 40","-")</f>
        <v>-</v>
      </c>
      <c r="V996" s="1" t="str">
        <f>IF(COUNTIF('Dinçer Araçları - 100 Fiorino'!$A$2:$A$101,Table1[[#This Row],[Plaka]])&gt;0,"Dinçer 100","-")</f>
        <v>-</v>
      </c>
      <c r="W996" s="5" t="str">
        <f>IF(COUNTIF(Table3[PLAKA],Table1[[#This Row],[Plaka]])&gt;0,"Dinçer Motosiklet","-")</f>
        <v>-</v>
      </c>
    </row>
    <row r="997" spans="1:23" x14ac:dyDescent="0.2">
      <c r="A997" s="21" t="s">
        <v>2480</v>
      </c>
      <c r="B997" s="26" t="s">
        <v>2470</v>
      </c>
      <c r="C997" s="26" t="s">
        <v>40</v>
      </c>
      <c r="D997" s="26" t="s">
        <v>2534</v>
      </c>
      <c r="E997" s="10">
        <v>43756</v>
      </c>
      <c r="F997" s="10">
        <v>43756</v>
      </c>
      <c r="G997" s="26" t="s">
        <v>40</v>
      </c>
      <c r="H997" s="26" t="s">
        <v>24</v>
      </c>
      <c r="I997" s="26" t="s">
        <v>25</v>
      </c>
      <c r="J997" s="26" t="s">
        <v>26</v>
      </c>
      <c r="K997" s="26">
        <v>2019</v>
      </c>
      <c r="L997" s="26" t="s">
        <v>27</v>
      </c>
      <c r="M997" s="26" t="s">
        <v>28</v>
      </c>
      <c r="N997" s="26" t="s">
        <v>29</v>
      </c>
      <c r="O997" s="26" t="s">
        <v>2481</v>
      </c>
      <c r="P997" s="26" t="s">
        <v>2482</v>
      </c>
      <c r="Q997" s="29">
        <v>44781</v>
      </c>
      <c r="R997" s="26" t="s">
        <v>32</v>
      </c>
      <c r="S997" s="1">
        <v>220803</v>
      </c>
      <c r="T997" s="1" t="s">
        <v>2483</v>
      </c>
      <c r="U997" s="1" t="str">
        <f>IF(COUNTIF('Dinçer Araçları - 40 Fiorino'!$A$2:$A$41,Table1[[#This Row],[Plaka]])&gt;0,"Dinçer 40","-")</f>
        <v>-</v>
      </c>
      <c r="V997" s="1" t="str">
        <f>IF(COUNTIF('Dinçer Araçları - 100 Fiorino'!$A$2:$A$101,Table1[[#This Row],[Plaka]])&gt;0,"Dinçer 100","-")</f>
        <v>-</v>
      </c>
      <c r="W997" s="5" t="str">
        <f>IF(COUNTIF(Table3[PLAKA],Table1[[#This Row],[Plaka]])&gt;0,"Dinçer Motosiklet","-")</f>
        <v>-</v>
      </c>
    </row>
    <row r="998" spans="1:23" x14ac:dyDescent="0.2">
      <c r="A998" s="21" t="s">
        <v>3613</v>
      </c>
      <c r="B998" s="26" t="s">
        <v>3580</v>
      </c>
      <c r="C998" s="26" t="s">
        <v>40</v>
      </c>
      <c r="D998" s="26" t="s">
        <v>2534</v>
      </c>
      <c r="E998" s="10">
        <v>43756</v>
      </c>
      <c r="F998" s="10">
        <v>43756</v>
      </c>
      <c r="G998" s="26" t="s">
        <v>40</v>
      </c>
      <c r="H998" s="26" t="s">
        <v>24</v>
      </c>
      <c r="I998" s="26" t="s">
        <v>1156</v>
      </c>
      <c r="J998" s="26" t="s">
        <v>1157</v>
      </c>
      <c r="K998" s="26">
        <v>2019</v>
      </c>
      <c r="L998" s="26" t="s">
        <v>27</v>
      </c>
      <c r="M998" s="26" t="s">
        <v>28</v>
      </c>
      <c r="N998" s="26" t="s">
        <v>29</v>
      </c>
      <c r="O998" s="26" t="s">
        <v>3614</v>
      </c>
      <c r="P998" s="26" t="s">
        <v>3615</v>
      </c>
      <c r="Q998" s="29">
        <v>44781</v>
      </c>
      <c r="R998" s="26" t="s">
        <v>32</v>
      </c>
      <c r="S998" s="1">
        <v>220805</v>
      </c>
      <c r="T998" s="1" t="s">
        <v>3616</v>
      </c>
      <c r="U998" s="1" t="str">
        <f>IF(COUNTIF('Dinçer Araçları - 40 Fiorino'!$A$2:$A$41,Table1[[#This Row],[Plaka]])&gt;0,"Dinçer 40","-")</f>
        <v>-</v>
      </c>
      <c r="V998" s="1" t="str">
        <f>IF(COUNTIF('Dinçer Araçları - 100 Fiorino'!$A$2:$A$101,Table1[[#This Row],[Plaka]])&gt;0,"Dinçer 100","-")</f>
        <v>-</v>
      </c>
      <c r="W998" s="5" t="str">
        <f>IF(COUNTIF(Table3[PLAKA],Table1[[#This Row],[Plaka]])&gt;0,"Dinçer Motosiklet","-")</f>
        <v>-</v>
      </c>
    </row>
    <row r="999" spans="1:23" x14ac:dyDescent="0.2">
      <c r="A999" s="21" t="s">
        <v>2670</v>
      </c>
      <c r="B999" s="26" t="s">
        <v>2638</v>
      </c>
      <c r="C999" s="26" t="s">
        <v>40</v>
      </c>
      <c r="D999" s="26" t="s">
        <v>2534</v>
      </c>
      <c r="E999" s="10">
        <v>43756</v>
      </c>
      <c r="F999" s="10">
        <v>43756</v>
      </c>
      <c r="G999" s="26" t="s">
        <v>40</v>
      </c>
      <c r="H999" s="26" t="s">
        <v>24</v>
      </c>
      <c r="I999" s="26" t="s">
        <v>1156</v>
      </c>
      <c r="J999" s="26" t="s">
        <v>26</v>
      </c>
      <c r="K999" s="26">
        <v>2019</v>
      </c>
      <c r="L999" s="26" t="s">
        <v>27</v>
      </c>
      <c r="M999" s="26" t="s">
        <v>28</v>
      </c>
      <c r="N999" s="26" t="s">
        <v>29</v>
      </c>
      <c r="O999" s="26" t="s">
        <v>2671</v>
      </c>
      <c r="P999" s="26" t="s">
        <v>2672</v>
      </c>
      <c r="Q999" s="29">
        <v>44781</v>
      </c>
      <c r="R999" s="26" t="s">
        <v>32</v>
      </c>
      <c r="S999" s="1">
        <v>220812</v>
      </c>
      <c r="T999" s="1" t="s">
        <v>2673</v>
      </c>
      <c r="U999" s="1" t="str">
        <f>IF(COUNTIF('Dinçer Araçları - 40 Fiorino'!$A$2:$A$41,Table1[[#This Row],[Plaka]])&gt;0,"Dinçer 40","-")</f>
        <v>-</v>
      </c>
      <c r="V999" s="1" t="str">
        <f>IF(COUNTIF('Dinçer Araçları - 100 Fiorino'!$A$2:$A$101,Table1[[#This Row],[Plaka]])&gt;0,"Dinçer 100","-")</f>
        <v>-</v>
      </c>
      <c r="W999" s="5" t="str">
        <f>IF(COUNTIF(Table3[PLAKA],Table1[[#This Row],[Plaka]])&gt;0,"Dinçer Motosiklet","-")</f>
        <v>-</v>
      </c>
    </row>
    <row r="1000" spans="1:23" x14ac:dyDescent="0.2">
      <c r="A1000" s="21" t="s">
        <v>3571</v>
      </c>
      <c r="B1000" s="26" t="s">
        <v>3551</v>
      </c>
      <c r="C1000" s="26" t="s">
        <v>40</v>
      </c>
      <c r="D1000" s="26" t="s">
        <v>2534</v>
      </c>
      <c r="E1000" s="10">
        <v>43756</v>
      </c>
      <c r="F1000" s="10">
        <v>43756</v>
      </c>
      <c r="G1000" s="26" t="s">
        <v>40</v>
      </c>
      <c r="H1000" s="26" t="s">
        <v>24</v>
      </c>
      <c r="I1000" s="26" t="s">
        <v>1156</v>
      </c>
      <c r="J1000" s="26" t="s">
        <v>1157</v>
      </c>
      <c r="K1000" s="26">
        <v>2019</v>
      </c>
      <c r="L1000" s="26" t="s">
        <v>27</v>
      </c>
      <c r="M1000" s="26" t="s">
        <v>28</v>
      </c>
      <c r="N1000" s="26" t="s">
        <v>29</v>
      </c>
      <c r="O1000" s="26" t="s">
        <v>3572</v>
      </c>
      <c r="P1000" s="26" t="s">
        <v>3573</v>
      </c>
      <c r="Q1000" s="29">
        <v>44781</v>
      </c>
      <c r="R1000" s="26" t="s">
        <v>32</v>
      </c>
      <c r="S1000" s="1">
        <v>220804</v>
      </c>
      <c r="T1000" s="1" t="s">
        <v>3574</v>
      </c>
      <c r="U1000" s="1" t="str">
        <f>IF(COUNTIF('Dinçer Araçları - 40 Fiorino'!$A$2:$A$41,Table1[[#This Row],[Plaka]])&gt;0,"Dinçer 40","-")</f>
        <v>-</v>
      </c>
      <c r="V1000" s="1" t="str">
        <f>IF(COUNTIF('Dinçer Araçları - 100 Fiorino'!$A$2:$A$101,Table1[[#This Row],[Plaka]])&gt;0,"Dinçer 100","-")</f>
        <v>-</v>
      </c>
      <c r="W1000" s="5" t="str">
        <f>IF(COUNTIF(Table3[PLAKA],Table1[[#This Row],[Plaka]])&gt;0,"Dinçer Motosiklet","-")</f>
        <v>-</v>
      </c>
    </row>
    <row r="1001" spans="1:23" x14ac:dyDescent="0.2">
      <c r="A1001" s="21" t="s">
        <v>2562</v>
      </c>
      <c r="B1001" s="26" t="s">
        <v>2525</v>
      </c>
      <c r="C1001" s="26" t="s">
        <v>40</v>
      </c>
      <c r="D1001" s="26" t="s">
        <v>2534</v>
      </c>
      <c r="E1001" s="10">
        <v>43756</v>
      </c>
      <c r="F1001" s="10">
        <v>43756</v>
      </c>
      <c r="G1001" s="26" t="s">
        <v>40</v>
      </c>
      <c r="H1001" s="26" t="s">
        <v>24</v>
      </c>
      <c r="I1001" s="26" t="s">
        <v>1156</v>
      </c>
      <c r="J1001" s="26" t="s">
        <v>26</v>
      </c>
      <c r="K1001" s="26">
        <v>2019</v>
      </c>
      <c r="L1001" s="26" t="s">
        <v>27</v>
      </c>
      <c r="M1001" s="26" t="s">
        <v>28</v>
      </c>
      <c r="N1001" s="26" t="s">
        <v>29</v>
      </c>
      <c r="O1001" s="26" t="s">
        <v>2563</v>
      </c>
      <c r="P1001" s="26" t="s">
        <v>2564</v>
      </c>
      <c r="Q1001" s="29">
        <v>44781</v>
      </c>
      <c r="R1001" s="26" t="s">
        <v>32</v>
      </c>
      <c r="S1001" s="1">
        <v>220806</v>
      </c>
      <c r="T1001" s="1" t="s">
        <v>2565</v>
      </c>
      <c r="U1001" s="1" t="str">
        <f>IF(COUNTIF('Dinçer Araçları - 40 Fiorino'!$A$2:$A$41,Table1[[#This Row],[Plaka]])&gt;0,"Dinçer 40","-")</f>
        <v>-</v>
      </c>
      <c r="V1001" s="1" t="str">
        <f>IF(COUNTIF('Dinçer Araçları - 100 Fiorino'!$A$2:$A$101,Table1[[#This Row],[Plaka]])&gt;0,"Dinçer 100","-")</f>
        <v>-</v>
      </c>
      <c r="W1001" s="5" t="str">
        <f>IF(COUNTIF(Table3[PLAKA],Table1[[#This Row],[Plaka]])&gt;0,"Dinçer Motosiklet","-")</f>
        <v>-</v>
      </c>
    </row>
    <row r="1002" spans="1:23" x14ac:dyDescent="0.2">
      <c r="A1002" s="21" t="s">
        <v>2484</v>
      </c>
      <c r="B1002" s="26" t="s">
        <v>2470</v>
      </c>
      <c r="C1002" s="26" t="s">
        <v>40</v>
      </c>
      <c r="D1002" s="26" t="s">
        <v>2534</v>
      </c>
      <c r="E1002" s="10">
        <v>43756</v>
      </c>
      <c r="F1002" s="10">
        <v>43756</v>
      </c>
      <c r="G1002" s="26" t="s">
        <v>40</v>
      </c>
      <c r="H1002" s="26" t="s">
        <v>24</v>
      </c>
      <c r="I1002" s="26" t="s">
        <v>25</v>
      </c>
      <c r="J1002" s="26" t="s">
        <v>26</v>
      </c>
      <c r="K1002" s="26">
        <v>2019</v>
      </c>
      <c r="L1002" s="26" t="s">
        <v>27</v>
      </c>
      <c r="M1002" s="26" t="s">
        <v>28</v>
      </c>
      <c r="N1002" s="26" t="s">
        <v>29</v>
      </c>
      <c r="O1002" s="26" t="s">
        <v>2485</v>
      </c>
      <c r="P1002" s="26" t="s">
        <v>2486</v>
      </c>
      <c r="Q1002" s="29">
        <v>44686</v>
      </c>
      <c r="R1002" s="26" t="s">
        <v>32</v>
      </c>
      <c r="S1002" s="1">
        <v>220811</v>
      </c>
      <c r="T1002" s="1" t="s">
        <v>2487</v>
      </c>
      <c r="U1002" s="1" t="str">
        <f>IF(COUNTIF('Dinçer Araçları - 40 Fiorino'!$A$2:$A$41,Table1[[#This Row],[Plaka]])&gt;0,"Dinçer 40","-")</f>
        <v>-</v>
      </c>
      <c r="V1002" s="1" t="str">
        <f>IF(COUNTIF('Dinçer Araçları - 100 Fiorino'!$A$2:$A$101,Table1[[#This Row],[Plaka]])&gt;0,"Dinçer 100","-")</f>
        <v>-</v>
      </c>
      <c r="W1002" s="5" t="str">
        <f>IF(COUNTIF(Table3[PLAKA],Table1[[#This Row],[Plaka]])&gt;0,"Dinçer Motosiklet","-")</f>
        <v>-</v>
      </c>
    </row>
    <row r="1003" spans="1:23" x14ac:dyDescent="0.2">
      <c r="A1003" s="21" t="s">
        <v>3658</v>
      </c>
      <c r="B1003" s="26" t="s">
        <v>3626</v>
      </c>
      <c r="C1003" s="26" t="s">
        <v>40</v>
      </c>
      <c r="D1003" s="26" t="s">
        <v>2534</v>
      </c>
      <c r="E1003" s="10">
        <v>43756</v>
      </c>
      <c r="F1003" s="10">
        <v>43756</v>
      </c>
      <c r="G1003" s="26" t="s">
        <v>40</v>
      </c>
      <c r="H1003" s="26" t="s">
        <v>24</v>
      </c>
      <c r="I1003" s="26" t="s">
        <v>1156</v>
      </c>
      <c r="J1003" s="26" t="s">
        <v>1157</v>
      </c>
      <c r="K1003" s="26">
        <v>2019</v>
      </c>
      <c r="L1003" s="26" t="s">
        <v>27</v>
      </c>
      <c r="M1003" s="26" t="s">
        <v>28</v>
      </c>
      <c r="N1003" s="26" t="s">
        <v>29</v>
      </c>
      <c r="O1003" s="26" t="s">
        <v>3659</v>
      </c>
      <c r="P1003" s="26" t="s">
        <v>3660</v>
      </c>
      <c r="Q1003" s="29">
        <v>44690</v>
      </c>
      <c r="R1003" s="26" t="s">
        <v>32</v>
      </c>
      <c r="S1003" s="1">
        <v>220807</v>
      </c>
      <c r="T1003" s="1" t="s">
        <v>3661</v>
      </c>
      <c r="U1003" s="1" t="str">
        <f>IF(COUNTIF('Dinçer Araçları - 40 Fiorino'!$A$2:$A$41,Table1[[#This Row],[Plaka]])&gt;0,"Dinçer 40","-")</f>
        <v>-</v>
      </c>
      <c r="V1003" s="1" t="str">
        <f>IF(COUNTIF('Dinçer Araçları - 100 Fiorino'!$A$2:$A$101,Table1[[#This Row],[Plaka]])&gt;0,"Dinçer 100","-")</f>
        <v>-</v>
      </c>
      <c r="W1003" s="5" t="str">
        <f>IF(COUNTIF(Table3[PLAKA],Table1[[#This Row],[Plaka]])&gt;0,"Dinçer Motosiklet","-")</f>
        <v>-</v>
      </c>
    </row>
    <row r="1004" spans="1:23" x14ac:dyDescent="0.2">
      <c r="A1004" s="21" t="s">
        <v>3662</v>
      </c>
      <c r="B1004" s="26" t="s">
        <v>3626</v>
      </c>
      <c r="C1004" s="26" t="s">
        <v>40</v>
      </c>
      <c r="D1004" s="26" t="s">
        <v>2534</v>
      </c>
      <c r="E1004" s="10">
        <v>43756</v>
      </c>
      <c r="F1004" s="10">
        <v>43756</v>
      </c>
      <c r="G1004" s="26" t="s">
        <v>40</v>
      </c>
      <c r="H1004" s="26" t="s">
        <v>24</v>
      </c>
      <c r="I1004" s="26" t="s">
        <v>1156</v>
      </c>
      <c r="J1004" s="26" t="s">
        <v>1157</v>
      </c>
      <c r="K1004" s="26">
        <v>2019</v>
      </c>
      <c r="L1004" s="26" t="s">
        <v>27</v>
      </c>
      <c r="M1004" s="26" t="s">
        <v>28</v>
      </c>
      <c r="N1004" s="26" t="s">
        <v>29</v>
      </c>
      <c r="O1004" s="26" t="s">
        <v>3663</v>
      </c>
      <c r="P1004" s="26" t="s">
        <v>3664</v>
      </c>
      <c r="Q1004" s="29">
        <v>44690</v>
      </c>
      <c r="R1004" s="26" t="s">
        <v>32</v>
      </c>
      <c r="S1004" s="1">
        <v>220810</v>
      </c>
      <c r="T1004" s="1" t="s">
        <v>3665</v>
      </c>
      <c r="U1004" s="1" t="str">
        <f>IF(COUNTIF('Dinçer Araçları - 40 Fiorino'!$A$2:$A$41,Table1[[#This Row],[Plaka]])&gt;0,"Dinçer 40","-")</f>
        <v>-</v>
      </c>
      <c r="V1004" s="1" t="str">
        <f>IF(COUNTIF('Dinçer Araçları - 100 Fiorino'!$A$2:$A$101,Table1[[#This Row],[Plaka]])&gt;0,"Dinçer 100","-")</f>
        <v>-</v>
      </c>
      <c r="W1004" s="5" t="str">
        <f>IF(COUNTIF(Table3[PLAKA],Table1[[#This Row],[Plaka]])&gt;0,"Dinçer Motosiklet","-")</f>
        <v>-</v>
      </c>
    </row>
    <row r="1005" spans="1:23" x14ac:dyDescent="0.2">
      <c r="A1005" s="21" t="s">
        <v>2719</v>
      </c>
      <c r="B1005" s="26" t="s">
        <v>2707</v>
      </c>
      <c r="C1005" s="26" t="s">
        <v>40</v>
      </c>
      <c r="D1005" s="26" t="s">
        <v>2534</v>
      </c>
      <c r="E1005" s="10">
        <v>43756</v>
      </c>
      <c r="F1005" s="10">
        <v>43756</v>
      </c>
      <c r="G1005" s="26" t="s">
        <v>40</v>
      </c>
      <c r="H1005" s="26" t="s">
        <v>24</v>
      </c>
      <c r="I1005" s="26" t="s">
        <v>1156</v>
      </c>
      <c r="J1005" s="26" t="s">
        <v>26</v>
      </c>
      <c r="K1005" s="26">
        <v>2019</v>
      </c>
      <c r="L1005" s="26" t="s">
        <v>27</v>
      </c>
      <c r="M1005" s="26" t="s">
        <v>28</v>
      </c>
      <c r="N1005" s="26" t="s">
        <v>29</v>
      </c>
      <c r="O1005" s="26" t="s">
        <v>2720</v>
      </c>
      <c r="P1005" s="26" t="s">
        <v>2721</v>
      </c>
      <c r="Q1005" s="29">
        <v>44686</v>
      </c>
      <c r="R1005" s="26" t="s">
        <v>32</v>
      </c>
      <c r="S1005" s="1">
        <v>220809</v>
      </c>
      <c r="T1005" s="1" t="s">
        <v>2722</v>
      </c>
      <c r="U1005" s="1" t="str">
        <f>IF(COUNTIF('Dinçer Araçları - 40 Fiorino'!$A$2:$A$41,Table1[[#This Row],[Plaka]])&gt;0,"Dinçer 40","-")</f>
        <v>-</v>
      </c>
      <c r="V1005" s="1" t="str">
        <f>IF(COUNTIF('Dinçer Araçları - 100 Fiorino'!$A$2:$A$101,Table1[[#This Row],[Plaka]])&gt;0,"Dinçer 100","-")</f>
        <v>-</v>
      </c>
      <c r="W1005" s="5" t="str">
        <f>IF(COUNTIF(Table3[PLAKA],Table1[[#This Row],[Plaka]])&gt;0,"Dinçer Motosiklet","-")</f>
        <v>-</v>
      </c>
    </row>
    <row r="1006" spans="1:23" x14ac:dyDescent="0.2">
      <c r="A1006" s="21" t="s">
        <v>2674</v>
      </c>
      <c r="B1006" s="26" t="s">
        <v>2638</v>
      </c>
      <c r="C1006" s="26" t="s">
        <v>40</v>
      </c>
      <c r="D1006" s="26" t="s">
        <v>2534</v>
      </c>
      <c r="E1006" s="10">
        <v>43756</v>
      </c>
      <c r="F1006" s="10">
        <v>43756</v>
      </c>
      <c r="G1006" s="26" t="s">
        <v>40</v>
      </c>
      <c r="H1006" s="26" t="s">
        <v>24</v>
      </c>
      <c r="I1006" s="26" t="s">
        <v>1156</v>
      </c>
      <c r="J1006" s="26" t="s">
        <v>26</v>
      </c>
      <c r="K1006" s="26">
        <v>2019</v>
      </c>
      <c r="L1006" s="26" t="s">
        <v>27</v>
      </c>
      <c r="M1006" s="26" t="s">
        <v>28</v>
      </c>
      <c r="N1006" s="26" t="s">
        <v>29</v>
      </c>
      <c r="O1006" s="26" t="s">
        <v>2675</v>
      </c>
      <c r="P1006" s="26" t="s">
        <v>2676</v>
      </c>
      <c r="Q1006" s="29">
        <v>44781</v>
      </c>
      <c r="R1006" s="26" t="s">
        <v>32</v>
      </c>
      <c r="S1006" s="1">
        <v>220808</v>
      </c>
      <c r="T1006" s="1" t="s">
        <v>2677</v>
      </c>
      <c r="U1006" s="1" t="str">
        <f>IF(COUNTIF('Dinçer Araçları - 40 Fiorino'!$A$2:$A$41,Table1[[#This Row],[Plaka]])&gt;0,"Dinçer 40","-")</f>
        <v>-</v>
      </c>
      <c r="V1006" s="1" t="str">
        <f>IF(COUNTIF('Dinçer Araçları - 100 Fiorino'!$A$2:$A$101,Table1[[#This Row],[Plaka]])&gt;0,"Dinçer 100","-")</f>
        <v>-</v>
      </c>
      <c r="W1006" s="5" t="str">
        <f>IF(COUNTIF(Table3[PLAKA],Table1[[#This Row],[Plaka]])&gt;0,"Dinçer Motosiklet","-")</f>
        <v>-</v>
      </c>
    </row>
    <row r="1007" spans="1:23" x14ac:dyDescent="0.2">
      <c r="A1007" s="21" t="s">
        <v>2748</v>
      </c>
      <c r="B1007" s="26" t="s">
        <v>2736</v>
      </c>
      <c r="C1007" s="26" t="s">
        <v>40</v>
      </c>
      <c r="D1007" s="26" t="s">
        <v>2534</v>
      </c>
      <c r="E1007" s="10">
        <v>43756</v>
      </c>
      <c r="F1007" s="10">
        <v>43756</v>
      </c>
      <c r="G1007" s="26" t="s">
        <v>40</v>
      </c>
      <c r="H1007" s="26" t="s">
        <v>24</v>
      </c>
      <c r="I1007" s="26" t="s">
        <v>1156</v>
      </c>
      <c r="J1007" s="26" t="s">
        <v>26</v>
      </c>
      <c r="K1007" s="26">
        <v>2019</v>
      </c>
      <c r="L1007" s="26" t="s">
        <v>27</v>
      </c>
      <c r="M1007" s="26" t="s">
        <v>28</v>
      </c>
      <c r="N1007" s="26" t="s">
        <v>29</v>
      </c>
      <c r="O1007" s="26" t="s">
        <v>2749</v>
      </c>
      <c r="P1007" s="26" t="s">
        <v>2750</v>
      </c>
      <c r="Q1007" s="29">
        <v>44755</v>
      </c>
      <c r="R1007" s="26" t="s">
        <v>32</v>
      </c>
      <c r="S1007" s="1">
        <v>220813</v>
      </c>
      <c r="T1007" s="1" t="s">
        <v>2751</v>
      </c>
      <c r="U1007" s="1" t="str">
        <f>IF(COUNTIF('Dinçer Araçları - 40 Fiorino'!$A$2:$A$41,Table1[[#This Row],[Plaka]])&gt;0,"Dinçer 40","-")</f>
        <v>-</v>
      </c>
      <c r="V1007" s="1" t="str">
        <f>IF(COUNTIF('Dinçer Araçları - 100 Fiorino'!$A$2:$A$101,Table1[[#This Row],[Plaka]])&gt;0,"Dinçer 100","-")</f>
        <v>-</v>
      </c>
      <c r="W1007" s="5" t="str">
        <f>IF(COUNTIF(Table3[PLAKA],Table1[[#This Row],[Plaka]])&gt;0,"Dinçer Motosiklet","-")</f>
        <v>-</v>
      </c>
    </row>
    <row r="1008" spans="1:23" x14ac:dyDescent="0.2">
      <c r="A1008" s="21" t="s">
        <v>2723</v>
      </c>
      <c r="B1008" s="26" t="s">
        <v>2707</v>
      </c>
      <c r="C1008" s="26" t="s">
        <v>40</v>
      </c>
      <c r="D1008" s="26" t="s">
        <v>2534</v>
      </c>
      <c r="E1008" s="10">
        <v>43756</v>
      </c>
      <c r="F1008" s="10">
        <v>43756</v>
      </c>
      <c r="G1008" s="26" t="s">
        <v>40</v>
      </c>
      <c r="H1008" s="26" t="s">
        <v>24</v>
      </c>
      <c r="I1008" s="26" t="s">
        <v>1156</v>
      </c>
      <c r="J1008" s="26" t="s">
        <v>26</v>
      </c>
      <c r="K1008" s="26">
        <v>2019</v>
      </c>
      <c r="L1008" s="26" t="s">
        <v>27</v>
      </c>
      <c r="M1008" s="26" t="s">
        <v>28</v>
      </c>
      <c r="N1008" s="26" t="s">
        <v>29</v>
      </c>
      <c r="O1008" s="26" t="s">
        <v>2724</v>
      </c>
      <c r="P1008" s="26" t="s">
        <v>2725</v>
      </c>
      <c r="Q1008" s="29">
        <v>44755</v>
      </c>
      <c r="R1008" s="26" t="s">
        <v>32</v>
      </c>
      <c r="S1008" s="1">
        <v>220817</v>
      </c>
      <c r="T1008" s="1" t="s">
        <v>2726</v>
      </c>
      <c r="U1008" s="1" t="str">
        <f>IF(COUNTIF('Dinçer Araçları - 40 Fiorino'!$A$2:$A$41,Table1[[#This Row],[Plaka]])&gt;0,"Dinçer 40","-")</f>
        <v>-</v>
      </c>
      <c r="V1008" s="1" t="str">
        <f>IF(COUNTIF('Dinçer Araçları - 100 Fiorino'!$A$2:$A$101,Table1[[#This Row],[Plaka]])&gt;0,"Dinçer 100","-")</f>
        <v>-</v>
      </c>
      <c r="W1008" s="5" t="str">
        <f>IF(COUNTIF(Table3[PLAKA],Table1[[#This Row],[Plaka]])&gt;0,"Dinçer Motosiklet","-")</f>
        <v>-</v>
      </c>
    </row>
    <row r="1009" spans="1:23" x14ac:dyDescent="0.2">
      <c r="A1009" s="21" t="s">
        <v>3575</v>
      </c>
      <c r="B1009" s="26" t="s">
        <v>3551</v>
      </c>
      <c r="C1009" s="26" t="s">
        <v>40</v>
      </c>
      <c r="D1009" s="26" t="s">
        <v>2534</v>
      </c>
      <c r="E1009" s="10">
        <v>43756</v>
      </c>
      <c r="F1009" s="10">
        <v>43756</v>
      </c>
      <c r="G1009" s="26" t="s">
        <v>40</v>
      </c>
      <c r="H1009" s="26" t="s">
        <v>24</v>
      </c>
      <c r="I1009" s="26" t="s">
        <v>1156</v>
      </c>
      <c r="J1009" s="26" t="s">
        <v>1157</v>
      </c>
      <c r="K1009" s="26">
        <v>2019</v>
      </c>
      <c r="L1009" s="26" t="s">
        <v>27</v>
      </c>
      <c r="M1009" s="26" t="s">
        <v>28</v>
      </c>
      <c r="N1009" s="26" t="s">
        <v>29</v>
      </c>
      <c r="O1009" s="26" t="s">
        <v>3576</v>
      </c>
      <c r="P1009" s="26" t="s">
        <v>3577</v>
      </c>
      <c r="Q1009" s="29">
        <v>44781</v>
      </c>
      <c r="R1009" s="26" t="s">
        <v>32</v>
      </c>
      <c r="S1009" s="1">
        <v>220815</v>
      </c>
      <c r="T1009" s="1" t="s">
        <v>3578</v>
      </c>
      <c r="U1009" s="1" t="str">
        <f>IF(COUNTIF('Dinçer Araçları - 40 Fiorino'!$A$2:$A$41,Table1[[#This Row],[Plaka]])&gt;0,"Dinçer 40","-")</f>
        <v>-</v>
      </c>
      <c r="V1009" s="1" t="str">
        <f>IF(COUNTIF('Dinçer Araçları - 100 Fiorino'!$A$2:$A$101,Table1[[#This Row],[Plaka]])&gt;0,"Dinçer 100","-")</f>
        <v>-</v>
      </c>
      <c r="W1009" s="5" t="str">
        <f>IF(COUNTIF(Table3[PLAKA],Table1[[#This Row],[Plaka]])&gt;0,"Dinçer Motosiklet","-")</f>
        <v>-</v>
      </c>
    </row>
    <row r="1010" spans="1:23" x14ac:dyDescent="0.2">
      <c r="A1010" s="21" t="s">
        <v>2678</v>
      </c>
      <c r="B1010" s="26" t="s">
        <v>2638</v>
      </c>
      <c r="C1010" s="26" t="s">
        <v>40</v>
      </c>
      <c r="D1010" s="26" t="s">
        <v>2534</v>
      </c>
      <c r="E1010" s="10">
        <v>43756</v>
      </c>
      <c r="F1010" s="10">
        <v>43756</v>
      </c>
      <c r="G1010" s="26" t="s">
        <v>40</v>
      </c>
      <c r="H1010" s="26" t="s">
        <v>24</v>
      </c>
      <c r="I1010" s="26" t="s">
        <v>1156</v>
      </c>
      <c r="J1010" s="26" t="s">
        <v>26</v>
      </c>
      <c r="K1010" s="26">
        <v>2019</v>
      </c>
      <c r="L1010" s="26" t="s">
        <v>27</v>
      </c>
      <c r="M1010" s="26" t="s">
        <v>28</v>
      </c>
      <c r="N1010" s="26" t="s">
        <v>29</v>
      </c>
      <c r="O1010" s="26" t="s">
        <v>2679</v>
      </c>
      <c r="P1010" s="26" t="s">
        <v>2680</v>
      </c>
      <c r="Q1010" s="29">
        <v>44781</v>
      </c>
      <c r="R1010" s="26" t="s">
        <v>32</v>
      </c>
      <c r="S1010" s="1">
        <v>220816</v>
      </c>
      <c r="T1010" s="1" t="s">
        <v>2681</v>
      </c>
      <c r="U1010" s="1" t="str">
        <f>IF(COUNTIF('Dinçer Araçları - 40 Fiorino'!$A$2:$A$41,Table1[[#This Row],[Plaka]])&gt;0,"Dinçer 40","-")</f>
        <v>-</v>
      </c>
      <c r="V1010" s="1" t="str">
        <f>IF(COUNTIF('Dinçer Araçları - 100 Fiorino'!$A$2:$A$101,Table1[[#This Row],[Plaka]])&gt;0,"Dinçer 100","-")</f>
        <v>-</v>
      </c>
      <c r="W1010" s="5" t="str">
        <f>IF(COUNTIF(Table3[PLAKA],Table1[[#This Row],[Plaka]])&gt;0,"Dinçer Motosiklet","-")</f>
        <v>-</v>
      </c>
    </row>
    <row r="1011" spans="1:23" x14ac:dyDescent="0.2">
      <c r="A1011" s="21" t="s">
        <v>2566</v>
      </c>
      <c r="B1011" s="26" t="s">
        <v>2525</v>
      </c>
      <c r="C1011" s="26" t="s">
        <v>40</v>
      </c>
      <c r="D1011" s="26" t="s">
        <v>2534</v>
      </c>
      <c r="E1011" s="10">
        <v>43756</v>
      </c>
      <c r="F1011" s="10">
        <v>43756</v>
      </c>
      <c r="G1011" s="26" t="s">
        <v>40</v>
      </c>
      <c r="H1011" s="26" t="s">
        <v>24</v>
      </c>
      <c r="I1011" s="26" t="s">
        <v>1156</v>
      </c>
      <c r="J1011" s="26" t="s">
        <v>26</v>
      </c>
      <c r="K1011" s="26">
        <v>2019</v>
      </c>
      <c r="L1011" s="26" t="s">
        <v>27</v>
      </c>
      <c r="M1011" s="26" t="s">
        <v>28</v>
      </c>
      <c r="N1011" s="26" t="s">
        <v>29</v>
      </c>
      <c r="O1011" s="26" t="s">
        <v>2567</v>
      </c>
      <c r="P1011" s="26" t="s">
        <v>2568</v>
      </c>
      <c r="Q1011" s="29">
        <v>44781</v>
      </c>
      <c r="R1011" s="26" t="s">
        <v>32</v>
      </c>
      <c r="S1011" s="1">
        <v>220814</v>
      </c>
      <c r="T1011" s="1" t="s">
        <v>2569</v>
      </c>
      <c r="U1011" s="1" t="str">
        <f>IF(COUNTIF('Dinçer Araçları - 40 Fiorino'!$A$2:$A$41,Table1[[#This Row],[Plaka]])&gt;0,"Dinçer 40","-")</f>
        <v>-</v>
      </c>
      <c r="V1011" s="1" t="str">
        <f>IF(COUNTIF('Dinçer Araçları - 100 Fiorino'!$A$2:$A$101,Table1[[#This Row],[Plaka]])&gt;0,"Dinçer 100","-")</f>
        <v>-</v>
      </c>
      <c r="W1011" s="5" t="str">
        <f>IF(COUNTIF(Table3[PLAKA],Table1[[#This Row],[Plaka]])&gt;0,"Dinçer Motosiklet","-")</f>
        <v>-</v>
      </c>
    </row>
    <row r="1012" spans="1:23" x14ac:dyDescent="0.2">
      <c r="A1012" s="21" t="s">
        <v>2621</v>
      </c>
      <c r="B1012" s="26" t="s">
        <v>2604</v>
      </c>
      <c r="C1012" s="26" t="s">
        <v>40</v>
      </c>
      <c r="D1012" s="26" t="s">
        <v>2534</v>
      </c>
      <c r="E1012" s="10">
        <v>43756</v>
      </c>
      <c r="F1012" s="10">
        <v>43756</v>
      </c>
      <c r="G1012" s="26" t="s">
        <v>40</v>
      </c>
      <c r="H1012" s="26" t="s">
        <v>24</v>
      </c>
      <c r="I1012" s="26" t="s">
        <v>1156</v>
      </c>
      <c r="J1012" s="26" t="s">
        <v>26</v>
      </c>
      <c r="K1012" s="26">
        <v>2019</v>
      </c>
      <c r="L1012" s="26" t="s">
        <v>27</v>
      </c>
      <c r="M1012" s="26" t="s">
        <v>28</v>
      </c>
      <c r="N1012" s="26" t="s">
        <v>29</v>
      </c>
      <c r="O1012" s="26" t="s">
        <v>2622</v>
      </c>
      <c r="P1012" s="26" t="s">
        <v>2623</v>
      </c>
      <c r="Q1012" s="29">
        <v>44781</v>
      </c>
      <c r="R1012" s="26" t="s">
        <v>32</v>
      </c>
      <c r="S1012" s="1">
        <v>220821</v>
      </c>
      <c r="T1012" s="1" t="s">
        <v>2624</v>
      </c>
      <c r="U1012" s="1" t="str">
        <f>IF(COUNTIF('Dinçer Araçları - 40 Fiorino'!$A$2:$A$41,Table1[[#This Row],[Plaka]])&gt;0,"Dinçer 40","-")</f>
        <v>-</v>
      </c>
      <c r="V1012" s="1" t="str">
        <f>IF(COUNTIF('Dinçer Araçları - 100 Fiorino'!$A$2:$A$101,Table1[[#This Row],[Plaka]])&gt;0,"Dinçer 100","-")</f>
        <v>-</v>
      </c>
      <c r="W1012" s="5" t="str">
        <f>IF(COUNTIF(Table3[PLAKA],Table1[[#This Row],[Plaka]])&gt;0,"Dinçer Motosiklet","-")</f>
        <v>-</v>
      </c>
    </row>
    <row r="1013" spans="1:23" x14ac:dyDescent="0.2">
      <c r="A1013" s="21" t="s">
        <v>3617</v>
      </c>
      <c r="B1013" s="26" t="s">
        <v>3580</v>
      </c>
      <c r="C1013" s="26" t="s">
        <v>40</v>
      </c>
      <c r="D1013" s="26" t="s">
        <v>2534</v>
      </c>
      <c r="E1013" s="10">
        <v>43756</v>
      </c>
      <c r="F1013" s="10">
        <v>43756</v>
      </c>
      <c r="G1013" s="26" t="s">
        <v>40</v>
      </c>
      <c r="H1013" s="26" t="s">
        <v>24</v>
      </c>
      <c r="I1013" s="26" t="s">
        <v>1156</v>
      </c>
      <c r="J1013" s="26" t="s">
        <v>1157</v>
      </c>
      <c r="K1013" s="26">
        <v>2019</v>
      </c>
      <c r="L1013" s="26" t="s">
        <v>27</v>
      </c>
      <c r="M1013" s="26" t="s">
        <v>28</v>
      </c>
      <c r="N1013" s="26" t="s">
        <v>29</v>
      </c>
      <c r="O1013" s="26" t="s">
        <v>3618</v>
      </c>
      <c r="P1013" s="26" t="s">
        <v>3619</v>
      </c>
      <c r="Q1013" s="29">
        <v>44781</v>
      </c>
      <c r="R1013" s="26" t="s">
        <v>32</v>
      </c>
      <c r="S1013" s="1">
        <v>220823</v>
      </c>
      <c r="T1013" s="1" t="s">
        <v>3620</v>
      </c>
      <c r="U1013" s="1" t="str">
        <f>IF(COUNTIF('Dinçer Araçları - 40 Fiorino'!$A$2:$A$41,Table1[[#This Row],[Plaka]])&gt;0,"Dinçer 40","-")</f>
        <v>-</v>
      </c>
      <c r="V1013" s="1" t="str">
        <f>IF(COUNTIF('Dinçer Araçları - 100 Fiorino'!$A$2:$A$101,Table1[[#This Row],[Plaka]])&gt;0,"Dinçer 100","-")</f>
        <v>-</v>
      </c>
      <c r="W1013" s="5" t="str">
        <f>IF(COUNTIF(Table3[PLAKA],Table1[[#This Row],[Plaka]])&gt;0,"Dinçer Motosiklet","-")</f>
        <v>-</v>
      </c>
    </row>
    <row r="1014" spans="1:23" x14ac:dyDescent="0.2">
      <c r="A1014" s="21" t="s">
        <v>4642</v>
      </c>
      <c r="B1014" s="26" t="s">
        <v>4603</v>
      </c>
      <c r="C1014" s="26" t="s">
        <v>4604</v>
      </c>
      <c r="D1014" s="26" t="s">
        <v>23</v>
      </c>
      <c r="E1014" s="10">
        <v>43756</v>
      </c>
      <c r="F1014" s="10">
        <v>43756</v>
      </c>
      <c r="G1014" s="26" t="s">
        <v>40</v>
      </c>
      <c r="H1014" s="26" t="s">
        <v>24</v>
      </c>
      <c r="I1014" s="26" t="s">
        <v>1156</v>
      </c>
      <c r="J1014" s="26" t="s">
        <v>1157</v>
      </c>
      <c r="K1014" s="26">
        <v>2019</v>
      </c>
      <c r="L1014" s="26" t="s">
        <v>27</v>
      </c>
      <c r="M1014" s="26" t="s">
        <v>28</v>
      </c>
      <c r="N1014" s="26" t="s">
        <v>29</v>
      </c>
      <c r="O1014" s="26" t="s">
        <v>4643</v>
      </c>
      <c r="P1014" s="26" t="s">
        <v>4644</v>
      </c>
      <c r="Q1014" s="29">
        <v>44755</v>
      </c>
      <c r="R1014" s="26" t="s">
        <v>32</v>
      </c>
      <c r="S1014" s="1">
        <v>220824</v>
      </c>
      <c r="T1014" s="1" t="s">
        <v>4645</v>
      </c>
      <c r="U1014" s="1" t="str">
        <f>IF(COUNTIF('Dinçer Araçları - 40 Fiorino'!$A$2:$A$41,Table1[[#This Row],[Plaka]])&gt;0,"Dinçer 40","-")</f>
        <v>-</v>
      </c>
      <c r="V1014" s="1" t="str">
        <f>IF(COUNTIF('Dinçer Araçları - 100 Fiorino'!$A$2:$A$101,Table1[[#This Row],[Plaka]])&gt;0,"Dinçer 100","-")</f>
        <v>-</v>
      </c>
      <c r="W1014" s="5" t="str">
        <f>IF(COUNTIF(Table3[PLAKA],Table1[[#This Row],[Plaka]])&gt;0,"Dinçer Motosiklet","-")</f>
        <v>-</v>
      </c>
    </row>
    <row r="1015" spans="1:23" x14ac:dyDescent="0.2">
      <c r="A1015" s="21" t="s">
        <v>3272</v>
      </c>
      <c r="B1015" s="26" t="s">
        <v>3219</v>
      </c>
      <c r="C1015" s="26" t="s">
        <v>3220</v>
      </c>
      <c r="D1015" s="26" t="s">
        <v>23</v>
      </c>
      <c r="E1015" s="10">
        <v>43759</v>
      </c>
      <c r="F1015" s="10">
        <v>43759</v>
      </c>
      <c r="G1015" s="26" t="s">
        <v>3220</v>
      </c>
      <c r="H1015" s="26" t="s">
        <v>63</v>
      </c>
      <c r="I1015" s="26">
        <v>225</v>
      </c>
      <c r="J1015" s="26" t="s">
        <v>64</v>
      </c>
      <c r="K1015" s="26">
        <v>2019</v>
      </c>
      <c r="L1015" s="26" t="s">
        <v>65</v>
      </c>
      <c r="M1015" s="26" t="s">
        <v>7774</v>
      </c>
      <c r="N1015" s="26" t="s">
        <v>29</v>
      </c>
      <c r="O1015" s="26" t="s">
        <v>3273</v>
      </c>
      <c r="P1015" s="26" t="s">
        <v>3274</v>
      </c>
      <c r="Q1015" s="29">
        <v>44125</v>
      </c>
      <c r="R1015" s="26" t="s">
        <v>228</v>
      </c>
      <c r="S1015" s="1">
        <v>409471</v>
      </c>
      <c r="T1015" s="1" t="s">
        <v>3275</v>
      </c>
      <c r="U1015" s="1" t="str">
        <f>IF(COUNTIF('Dinçer Araçları - 40 Fiorino'!$A$2:$A$41,Table1[[#This Row],[Plaka]])&gt;0,"Dinçer 40","-")</f>
        <v>-</v>
      </c>
      <c r="V1015" s="1" t="str">
        <f>IF(COUNTIF('Dinçer Araçları - 100 Fiorino'!$A$2:$A$101,Table1[[#This Row],[Plaka]])&gt;0,"Dinçer 100","-")</f>
        <v>-</v>
      </c>
      <c r="W1015" s="5" t="str">
        <f>IF(COUNTIF(Table3[PLAKA],Table1[[#This Row],[Plaka]])&gt;0,"Dinçer Motosiklet","-")</f>
        <v>-</v>
      </c>
    </row>
    <row r="1016" spans="1:23" x14ac:dyDescent="0.2">
      <c r="A1016" s="21" t="s">
        <v>5730</v>
      </c>
      <c r="B1016" s="26" t="s">
        <v>5697</v>
      </c>
      <c r="C1016" s="26" t="s">
        <v>5698</v>
      </c>
      <c r="D1016" s="26" t="s">
        <v>23</v>
      </c>
      <c r="E1016" s="10">
        <v>43760</v>
      </c>
      <c r="F1016" s="10">
        <v>43826</v>
      </c>
      <c r="G1016" s="26" t="s">
        <v>5698</v>
      </c>
      <c r="H1016" s="26" t="s">
        <v>24</v>
      </c>
      <c r="I1016" s="26" t="s">
        <v>25</v>
      </c>
      <c r="J1016" s="26" t="s">
        <v>26</v>
      </c>
      <c r="K1016" s="26">
        <v>2019</v>
      </c>
      <c r="L1016" s="26" t="s">
        <v>27</v>
      </c>
      <c r="M1016" s="26" t="s">
        <v>28</v>
      </c>
      <c r="N1016" s="26" t="s">
        <v>29</v>
      </c>
      <c r="O1016" s="26" t="s">
        <v>5731</v>
      </c>
      <c r="P1016" s="26" t="s">
        <v>5732</v>
      </c>
      <c r="Q1016" s="29">
        <v>44755</v>
      </c>
      <c r="R1016" s="26" t="s">
        <v>32</v>
      </c>
      <c r="S1016" s="1">
        <v>990348</v>
      </c>
      <c r="T1016" s="1" t="s">
        <v>5733</v>
      </c>
      <c r="U1016" s="1" t="str">
        <f>IF(COUNTIF('Dinçer Araçları - 40 Fiorino'!$A$2:$A$41,Table1[[#This Row],[Plaka]])&gt;0,"Dinçer 40","-")</f>
        <v>-</v>
      </c>
      <c r="V1016" s="1" t="str">
        <f>IF(COUNTIF('Dinçer Araçları - 100 Fiorino'!$A$2:$A$101,Table1[[#This Row],[Plaka]])&gt;0,"Dinçer 100","-")</f>
        <v>-</v>
      </c>
      <c r="W1016" s="5" t="str">
        <f>IF(COUNTIF(Table3[PLAKA],Table1[[#This Row],[Plaka]])&gt;0,"Dinçer Motosiklet","-")</f>
        <v>-</v>
      </c>
    </row>
    <row r="1017" spans="1:23" x14ac:dyDescent="0.2">
      <c r="A1017" s="21" t="s">
        <v>246</v>
      </c>
      <c r="B1017" s="26" t="s">
        <v>216</v>
      </c>
      <c r="C1017" s="26" t="s">
        <v>217</v>
      </c>
      <c r="D1017" s="26" t="s">
        <v>23</v>
      </c>
      <c r="E1017" s="10">
        <v>43760</v>
      </c>
      <c r="F1017" s="10">
        <v>43760</v>
      </c>
      <c r="G1017" s="26" t="s">
        <v>40</v>
      </c>
      <c r="H1017" s="26" t="s">
        <v>24</v>
      </c>
      <c r="I1017" s="26" t="s">
        <v>25</v>
      </c>
      <c r="J1017" s="26" t="s">
        <v>26</v>
      </c>
      <c r="K1017" s="26">
        <v>2019</v>
      </c>
      <c r="L1017" s="26" t="s">
        <v>27</v>
      </c>
      <c r="M1017" s="26" t="s">
        <v>28</v>
      </c>
      <c r="N1017" s="26" t="s">
        <v>29</v>
      </c>
      <c r="O1017" s="26" t="s">
        <v>247</v>
      </c>
      <c r="P1017" s="26" t="s">
        <v>248</v>
      </c>
      <c r="Q1017" s="29">
        <v>44755</v>
      </c>
      <c r="R1017" s="26" t="s">
        <v>32</v>
      </c>
      <c r="S1017" s="1">
        <v>220989</v>
      </c>
      <c r="T1017" s="1" t="s">
        <v>249</v>
      </c>
      <c r="U1017" s="1" t="str">
        <f>IF(COUNTIF('Dinçer Araçları - 40 Fiorino'!$A$2:$A$41,Table1[[#This Row],[Plaka]])&gt;0,"Dinçer 40","-")</f>
        <v>-</v>
      </c>
      <c r="V1017" s="1" t="str">
        <f>IF(COUNTIF('Dinçer Araçları - 100 Fiorino'!$A$2:$A$101,Table1[[#This Row],[Plaka]])&gt;0,"Dinçer 100","-")</f>
        <v>-</v>
      </c>
      <c r="W1017" s="5" t="str">
        <f>IF(COUNTIF(Table3[PLAKA],Table1[[#This Row],[Plaka]])&gt;0,"Dinçer Motosiklet","-")</f>
        <v>-</v>
      </c>
    </row>
    <row r="1018" spans="1:23" x14ac:dyDescent="0.2">
      <c r="A1018" s="21" t="s">
        <v>2382</v>
      </c>
      <c r="B1018" s="26" t="s">
        <v>2383</v>
      </c>
      <c r="C1018" s="26" t="s">
        <v>40</v>
      </c>
      <c r="D1018" s="26" t="s">
        <v>1960</v>
      </c>
      <c r="E1018" s="10">
        <v>43775</v>
      </c>
      <c r="F1018" s="10">
        <v>43775</v>
      </c>
      <c r="G1018" s="26" t="s">
        <v>40</v>
      </c>
      <c r="H1018" s="26" t="s">
        <v>24</v>
      </c>
      <c r="I1018" s="26" t="s">
        <v>25</v>
      </c>
      <c r="J1018" s="26" t="s">
        <v>26</v>
      </c>
      <c r="K1018" s="26">
        <v>2019</v>
      </c>
      <c r="L1018" s="26" t="s">
        <v>27</v>
      </c>
      <c r="M1018" s="26" t="s">
        <v>28</v>
      </c>
      <c r="N1018" s="26" t="s">
        <v>29</v>
      </c>
      <c r="O1018" s="26" t="s">
        <v>2384</v>
      </c>
      <c r="P1018" s="26" t="s">
        <v>2385</v>
      </c>
      <c r="Q1018" s="29">
        <v>44866</v>
      </c>
      <c r="R1018" s="26" t="s">
        <v>1712</v>
      </c>
      <c r="S1018" s="1">
        <v>398387</v>
      </c>
      <c r="T1018" s="1" t="s">
        <v>2386</v>
      </c>
      <c r="U1018" s="1" t="str">
        <f>IF(COUNTIF('Dinçer Araçları - 40 Fiorino'!$A$2:$A$41,Table1[[#This Row],[Plaka]])&gt;0,"Dinçer 40","-")</f>
        <v>-</v>
      </c>
      <c r="V1018" s="1" t="str">
        <f>IF(COUNTIF('Dinçer Araçları - 100 Fiorino'!$A$2:$A$101,Table1[[#This Row],[Plaka]])&gt;0,"Dinçer 100","-")</f>
        <v>-</v>
      </c>
      <c r="W1018" s="5" t="str">
        <f>IF(COUNTIF(Table3[PLAKA],Table1[[#This Row],[Plaka]])&gt;0,"Dinçer Motosiklet","-")</f>
        <v>-</v>
      </c>
    </row>
    <row r="1019" spans="1:23" x14ac:dyDescent="0.2">
      <c r="A1019" s="21" t="s">
        <v>2009</v>
      </c>
      <c r="B1019" s="26" t="s">
        <v>2010</v>
      </c>
      <c r="C1019" s="26" t="s">
        <v>40</v>
      </c>
      <c r="D1019" s="26" t="s">
        <v>1960</v>
      </c>
      <c r="E1019" s="10">
        <v>43774</v>
      </c>
      <c r="F1019" s="10">
        <v>43774</v>
      </c>
      <c r="G1019" s="26" t="s">
        <v>40</v>
      </c>
      <c r="H1019" s="26" t="s">
        <v>24</v>
      </c>
      <c r="I1019" s="26" t="s">
        <v>25</v>
      </c>
      <c r="J1019" s="26" t="s">
        <v>26</v>
      </c>
      <c r="K1019" s="26">
        <v>2019</v>
      </c>
      <c r="L1019" s="26" t="s">
        <v>27</v>
      </c>
      <c r="M1019" s="26" t="s">
        <v>28</v>
      </c>
      <c r="N1019" s="26" t="s">
        <v>29</v>
      </c>
      <c r="O1019" s="26" t="s">
        <v>2011</v>
      </c>
      <c r="P1019" s="26" t="s">
        <v>2012</v>
      </c>
      <c r="Q1019" s="29">
        <v>44781</v>
      </c>
      <c r="R1019" s="26" t="s">
        <v>1712</v>
      </c>
      <c r="S1019" s="1">
        <v>398329</v>
      </c>
      <c r="T1019" s="1" t="s">
        <v>2013</v>
      </c>
      <c r="U1019" s="1" t="str">
        <f>IF(COUNTIF('Dinçer Araçları - 40 Fiorino'!$A$2:$A$41,Table1[[#This Row],[Plaka]])&gt;0,"Dinçer 40","-")</f>
        <v>-</v>
      </c>
      <c r="V1019" s="1" t="str">
        <f>IF(COUNTIF('Dinçer Araçları - 100 Fiorino'!$A$2:$A$101,Table1[[#This Row],[Plaka]])&gt;0,"Dinçer 100","-")</f>
        <v>-</v>
      </c>
      <c r="W1019" s="5" t="str">
        <f>IF(COUNTIF(Table3[PLAKA],Table1[[#This Row],[Plaka]])&gt;0,"Dinçer Motosiklet","-")</f>
        <v>-</v>
      </c>
    </row>
    <row r="1020" spans="1:23" x14ac:dyDescent="0.2">
      <c r="A1020" s="21" t="s">
        <v>2324</v>
      </c>
      <c r="B1020" s="26" t="s">
        <v>2320</v>
      </c>
      <c r="C1020" s="26" t="s">
        <v>40</v>
      </c>
      <c r="D1020" s="26" t="s">
        <v>1960</v>
      </c>
      <c r="E1020" s="10">
        <v>43774</v>
      </c>
      <c r="F1020" s="10">
        <v>43774</v>
      </c>
      <c r="G1020" s="26" t="s">
        <v>40</v>
      </c>
      <c r="H1020" s="26" t="s">
        <v>24</v>
      </c>
      <c r="I1020" s="26" t="s">
        <v>25</v>
      </c>
      <c r="J1020" s="26" t="s">
        <v>26</v>
      </c>
      <c r="K1020" s="26">
        <v>2019</v>
      </c>
      <c r="L1020" s="26" t="s">
        <v>27</v>
      </c>
      <c r="M1020" s="26" t="s">
        <v>28</v>
      </c>
      <c r="N1020" s="26" t="s">
        <v>29</v>
      </c>
      <c r="O1020" s="26" t="s">
        <v>2325</v>
      </c>
      <c r="P1020" s="26" t="s">
        <v>2326</v>
      </c>
      <c r="Q1020" s="29">
        <v>44781</v>
      </c>
      <c r="R1020" s="26" t="s">
        <v>1712</v>
      </c>
      <c r="S1020" s="1">
        <v>398330</v>
      </c>
      <c r="T1020" s="1" t="s">
        <v>2327</v>
      </c>
      <c r="U1020" s="1" t="str">
        <f>IF(COUNTIF('Dinçer Araçları - 40 Fiorino'!$A$2:$A$41,Table1[[#This Row],[Plaka]])&gt;0,"Dinçer 40","-")</f>
        <v>-</v>
      </c>
      <c r="V1020" s="1" t="str">
        <f>IF(COUNTIF('Dinçer Araçları - 100 Fiorino'!$A$2:$A$101,Table1[[#This Row],[Plaka]])&gt;0,"Dinçer 100","-")</f>
        <v>-</v>
      </c>
      <c r="W1020" s="5" t="str">
        <f>IF(COUNTIF(Table3[PLAKA],Table1[[#This Row],[Plaka]])&gt;0,"Dinçer Motosiklet","-")</f>
        <v>-</v>
      </c>
    </row>
    <row r="1021" spans="1:23" x14ac:dyDescent="0.2">
      <c r="A1021" s="21" t="s">
        <v>2014</v>
      </c>
      <c r="B1021" s="26" t="s">
        <v>2010</v>
      </c>
      <c r="C1021" s="26" t="s">
        <v>40</v>
      </c>
      <c r="D1021" s="26" t="s">
        <v>1960</v>
      </c>
      <c r="E1021" s="10">
        <v>43774</v>
      </c>
      <c r="F1021" s="10">
        <v>43774</v>
      </c>
      <c r="G1021" s="26" t="s">
        <v>40</v>
      </c>
      <c r="H1021" s="26" t="s">
        <v>24</v>
      </c>
      <c r="I1021" s="26" t="s">
        <v>25</v>
      </c>
      <c r="J1021" s="26" t="s">
        <v>26</v>
      </c>
      <c r="K1021" s="26">
        <v>2019</v>
      </c>
      <c r="L1021" s="26" t="s">
        <v>27</v>
      </c>
      <c r="M1021" s="26" t="s">
        <v>28</v>
      </c>
      <c r="N1021" s="26" t="s">
        <v>29</v>
      </c>
      <c r="O1021" s="26" t="s">
        <v>2015</v>
      </c>
      <c r="P1021" s="26" t="s">
        <v>2016</v>
      </c>
      <c r="Q1021" s="29">
        <v>44781</v>
      </c>
      <c r="R1021" s="26" t="s">
        <v>1712</v>
      </c>
      <c r="S1021" s="1">
        <v>398331</v>
      </c>
      <c r="T1021" s="1" t="s">
        <v>2017</v>
      </c>
      <c r="U1021" s="1" t="str">
        <f>IF(COUNTIF('Dinçer Araçları - 40 Fiorino'!$A$2:$A$41,Table1[[#This Row],[Plaka]])&gt;0,"Dinçer 40","-")</f>
        <v>-</v>
      </c>
      <c r="V1021" s="1" t="str">
        <f>IF(COUNTIF('Dinçer Araçları - 100 Fiorino'!$A$2:$A$101,Table1[[#This Row],[Plaka]])&gt;0,"Dinçer 100","-")</f>
        <v>-</v>
      </c>
      <c r="W1021" s="5" t="str">
        <f>IF(COUNTIF(Table3[PLAKA],Table1[[#This Row],[Plaka]])&gt;0,"Dinçer Motosiklet","-")</f>
        <v>-</v>
      </c>
    </row>
    <row r="1022" spans="1:23" x14ac:dyDescent="0.2">
      <c r="A1022" s="21" t="s">
        <v>6848</v>
      </c>
      <c r="B1022" s="26" t="s">
        <v>6836</v>
      </c>
      <c r="C1022" s="26" t="s">
        <v>6837</v>
      </c>
      <c r="D1022" s="26" t="s">
        <v>23</v>
      </c>
      <c r="E1022" s="10">
        <v>43774</v>
      </c>
      <c r="F1022" s="10">
        <v>43826</v>
      </c>
      <c r="G1022" s="26" t="s">
        <v>6837</v>
      </c>
      <c r="H1022" s="26" t="s">
        <v>24</v>
      </c>
      <c r="I1022" s="26" t="s">
        <v>25</v>
      </c>
      <c r="J1022" s="26" t="s">
        <v>26</v>
      </c>
      <c r="K1022" s="26">
        <v>2019</v>
      </c>
      <c r="L1022" s="26" t="s">
        <v>27</v>
      </c>
      <c r="M1022" s="26" t="s">
        <v>28</v>
      </c>
      <c r="N1022" s="26" t="s">
        <v>29</v>
      </c>
      <c r="O1022" s="26" t="s">
        <v>6849</v>
      </c>
      <c r="P1022" s="26" t="s">
        <v>6850</v>
      </c>
      <c r="Q1022" s="29">
        <v>44781</v>
      </c>
      <c r="R1022" s="26" t="s">
        <v>32</v>
      </c>
      <c r="S1022" s="1">
        <v>990307</v>
      </c>
      <c r="T1022" s="1" t="s">
        <v>6851</v>
      </c>
      <c r="U1022" s="1" t="str">
        <f>IF(COUNTIF('Dinçer Araçları - 40 Fiorino'!$A$2:$A$41,Table1[[#This Row],[Plaka]])&gt;0,"Dinçer 40","-")</f>
        <v>-</v>
      </c>
      <c r="V1022" s="1" t="str">
        <f>IF(COUNTIF('Dinçer Araçları - 100 Fiorino'!$A$2:$A$101,Table1[[#This Row],[Plaka]])&gt;0,"Dinçer 100","-")</f>
        <v>-</v>
      </c>
      <c r="W1022" s="5" t="str">
        <f>IF(COUNTIF(Table3[PLAKA],Table1[[#This Row],[Plaka]])&gt;0,"Dinçer Motosiklet","-")</f>
        <v>-</v>
      </c>
    </row>
    <row r="1023" spans="1:23" x14ac:dyDescent="0.2">
      <c r="A1023" s="21" t="s">
        <v>2328</v>
      </c>
      <c r="B1023" s="26" t="s">
        <v>2320</v>
      </c>
      <c r="C1023" s="26" t="s">
        <v>40</v>
      </c>
      <c r="D1023" s="26" t="s">
        <v>1960</v>
      </c>
      <c r="E1023" s="10">
        <v>43774</v>
      </c>
      <c r="F1023" s="10">
        <v>43774</v>
      </c>
      <c r="G1023" s="26" t="s">
        <v>40</v>
      </c>
      <c r="H1023" s="26" t="s">
        <v>24</v>
      </c>
      <c r="I1023" s="26" t="s">
        <v>25</v>
      </c>
      <c r="J1023" s="26" t="s">
        <v>26</v>
      </c>
      <c r="K1023" s="26">
        <v>2019</v>
      </c>
      <c r="L1023" s="26" t="s">
        <v>27</v>
      </c>
      <c r="M1023" s="26" t="s">
        <v>28</v>
      </c>
      <c r="N1023" s="26" t="s">
        <v>29</v>
      </c>
      <c r="O1023" s="26" t="s">
        <v>2329</v>
      </c>
      <c r="P1023" s="26" t="s">
        <v>2330</v>
      </c>
      <c r="Q1023" s="29">
        <v>44781</v>
      </c>
      <c r="R1023" s="26" t="s">
        <v>1712</v>
      </c>
      <c r="S1023" s="1">
        <v>398332</v>
      </c>
      <c r="T1023" s="1" t="s">
        <v>2331</v>
      </c>
      <c r="U1023" s="1" t="str">
        <f>IF(COUNTIF('Dinçer Araçları - 40 Fiorino'!$A$2:$A$41,Table1[[#This Row],[Plaka]])&gt;0,"Dinçer 40","-")</f>
        <v>-</v>
      </c>
      <c r="V1023" s="1" t="str">
        <f>IF(COUNTIF('Dinçer Araçları - 100 Fiorino'!$A$2:$A$101,Table1[[#This Row],[Plaka]])&gt;0,"Dinçer 100","-")</f>
        <v>-</v>
      </c>
      <c r="W1023" s="5" t="str">
        <f>IF(COUNTIF(Table3[PLAKA],Table1[[#This Row],[Plaka]])&gt;0,"Dinçer Motosiklet","-")</f>
        <v>-</v>
      </c>
    </row>
    <row r="1024" spans="1:23" x14ac:dyDescent="0.2">
      <c r="A1024" s="21" t="s">
        <v>2402</v>
      </c>
      <c r="B1024" s="26" t="s">
        <v>2403</v>
      </c>
      <c r="C1024" s="26" t="s">
        <v>40</v>
      </c>
      <c r="D1024" s="26" t="s">
        <v>1960</v>
      </c>
      <c r="E1024" s="10">
        <v>43774</v>
      </c>
      <c r="F1024" s="10">
        <v>43774</v>
      </c>
      <c r="G1024" s="26" t="s">
        <v>40</v>
      </c>
      <c r="H1024" s="26" t="s">
        <v>24</v>
      </c>
      <c r="I1024" s="26" t="s">
        <v>25</v>
      </c>
      <c r="J1024" s="26" t="s">
        <v>26</v>
      </c>
      <c r="K1024" s="26">
        <v>2019</v>
      </c>
      <c r="L1024" s="26" t="s">
        <v>27</v>
      </c>
      <c r="M1024" s="26" t="s">
        <v>28</v>
      </c>
      <c r="N1024" s="26" t="s">
        <v>29</v>
      </c>
      <c r="O1024" s="26" t="s">
        <v>2404</v>
      </c>
      <c r="P1024" s="26" t="s">
        <v>2405</v>
      </c>
      <c r="Q1024" s="29">
        <v>44781</v>
      </c>
      <c r="R1024" s="26" t="s">
        <v>1712</v>
      </c>
      <c r="S1024" s="1">
        <v>398333</v>
      </c>
      <c r="T1024" s="1" t="s">
        <v>2406</v>
      </c>
      <c r="U1024" s="1" t="str">
        <f>IF(COUNTIF('Dinçer Araçları - 40 Fiorino'!$A$2:$A$41,Table1[[#This Row],[Plaka]])&gt;0,"Dinçer 40","-")</f>
        <v>-</v>
      </c>
      <c r="V1024" s="1" t="str">
        <f>IF(COUNTIF('Dinçer Araçları - 100 Fiorino'!$A$2:$A$101,Table1[[#This Row],[Plaka]])&gt;0,"Dinçer 100","-")</f>
        <v>-</v>
      </c>
      <c r="W1024" s="5" t="str">
        <f>IF(COUNTIF(Table3[PLAKA],Table1[[#This Row],[Plaka]])&gt;0,"Dinçer Motosiklet","-")</f>
        <v>-</v>
      </c>
    </row>
    <row r="1025" spans="1:23" x14ac:dyDescent="0.2">
      <c r="A1025" s="21" t="s">
        <v>2167</v>
      </c>
      <c r="B1025" s="26" t="s">
        <v>2168</v>
      </c>
      <c r="C1025" s="26" t="s">
        <v>40</v>
      </c>
      <c r="D1025" s="26" t="s">
        <v>1960</v>
      </c>
      <c r="E1025" s="10">
        <v>43774</v>
      </c>
      <c r="F1025" s="10">
        <v>43774</v>
      </c>
      <c r="G1025" s="26" t="s">
        <v>40</v>
      </c>
      <c r="H1025" s="26" t="s">
        <v>24</v>
      </c>
      <c r="I1025" s="26" t="s">
        <v>25</v>
      </c>
      <c r="J1025" s="26" t="s">
        <v>26</v>
      </c>
      <c r="K1025" s="26">
        <v>2019</v>
      </c>
      <c r="L1025" s="26" t="s">
        <v>27</v>
      </c>
      <c r="M1025" s="26" t="s">
        <v>28</v>
      </c>
      <c r="N1025" s="26" t="s">
        <v>29</v>
      </c>
      <c r="O1025" s="26" t="s">
        <v>2169</v>
      </c>
      <c r="P1025" s="26" t="s">
        <v>2170</v>
      </c>
      <c r="Q1025" s="29">
        <v>44781</v>
      </c>
      <c r="R1025" s="26" t="s">
        <v>67</v>
      </c>
      <c r="S1025" s="1">
        <v>398334</v>
      </c>
      <c r="T1025" s="1" t="s">
        <v>2171</v>
      </c>
      <c r="U1025" s="1" t="str">
        <f>IF(COUNTIF('Dinçer Araçları - 40 Fiorino'!$A$2:$A$41,Table1[[#This Row],[Plaka]])&gt;0,"Dinçer 40","-")</f>
        <v>-</v>
      </c>
      <c r="V1025" s="1" t="str">
        <f>IF(COUNTIF('Dinçer Araçları - 100 Fiorino'!$A$2:$A$101,Table1[[#This Row],[Plaka]])&gt;0,"Dinçer 100","-")</f>
        <v>-</v>
      </c>
      <c r="W1025" s="5" t="str">
        <f>IF(COUNTIF(Table3[PLAKA],Table1[[#This Row],[Plaka]])&gt;0,"Dinçer Motosiklet","-")</f>
        <v>-</v>
      </c>
    </row>
    <row r="1026" spans="1:23" x14ac:dyDescent="0.2">
      <c r="A1026" s="21" t="s">
        <v>2204</v>
      </c>
      <c r="B1026" s="26" t="s">
        <v>2205</v>
      </c>
      <c r="C1026" s="26" t="s">
        <v>40</v>
      </c>
      <c r="D1026" s="26" t="s">
        <v>1960</v>
      </c>
      <c r="E1026" s="10">
        <v>43774</v>
      </c>
      <c r="F1026" s="10">
        <v>43774</v>
      </c>
      <c r="G1026" s="26" t="s">
        <v>40</v>
      </c>
      <c r="H1026" s="26" t="s">
        <v>24</v>
      </c>
      <c r="I1026" s="26" t="s">
        <v>25</v>
      </c>
      <c r="J1026" s="26" t="s">
        <v>26</v>
      </c>
      <c r="K1026" s="26">
        <v>2019</v>
      </c>
      <c r="L1026" s="26" t="s">
        <v>27</v>
      </c>
      <c r="M1026" s="26" t="s">
        <v>28</v>
      </c>
      <c r="N1026" s="26" t="s">
        <v>29</v>
      </c>
      <c r="O1026" s="26" t="s">
        <v>2206</v>
      </c>
      <c r="P1026" s="26" t="s">
        <v>2207</v>
      </c>
      <c r="Q1026" s="29">
        <v>44781</v>
      </c>
      <c r="R1026" s="26" t="s">
        <v>1712</v>
      </c>
      <c r="S1026" s="1">
        <v>398336</v>
      </c>
      <c r="T1026" s="1" t="s">
        <v>2208</v>
      </c>
      <c r="U1026" s="1" t="str">
        <f>IF(COUNTIF('Dinçer Araçları - 40 Fiorino'!$A$2:$A$41,Table1[[#This Row],[Plaka]])&gt;0,"Dinçer 40","-")</f>
        <v>-</v>
      </c>
      <c r="V1026" s="1" t="str">
        <f>IF(COUNTIF('Dinçer Araçları - 100 Fiorino'!$A$2:$A$101,Table1[[#This Row],[Plaka]])&gt;0,"Dinçer 100","-")</f>
        <v>-</v>
      </c>
      <c r="W1026" s="5" t="str">
        <f>IF(COUNTIF(Table3[PLAKA],Table1[[#This Row],[Plaka]])&gt;0,"Dinçer Motosiklet","-")</f>
        <v>-</v>
      </c>
    </row>
    <row r="1027" spans="1:23" x14ac:dyDescent="0.2">
      <c r="A1027" s="21" t="s">
        <v>2332</v>
      </c>
      <c r="B1027" s="26" t="s">
        <v>2320</v>
      </c>
      <c r="C1027" s="26" t="s">
        <v>40</v>
      </c>
      <c r="D1027" s="26" t="s">
        <v>1960</v>
      </c>
      <c r="E1027" s="10">
        <v>43774</v>
      </c>
      <c r="F1027" s="10">
        <v>43774</v>
      </c>
      <c r="G1027" s="26" t="s">
        <v>40</v>
      </c>
      <c r="H1027" s="26" t="s">
        <v>24</v>
      </c>
      <c r="I1027" s="26" t="s">
        <v>25</v>
      </c>
      <c r="J1027" s="26" t="s">
        <v>26</v>
      </c>
      <c r="K1027" s="26">
        <v>2019</v>
      </c>
      <c r="L1027" s="26" t="s">
        <v>27</v>
      </c>
      <c r="M1027" s="26" t="s">
        <v>28</v>
      </c>
      <c r="N1027" s="26" t="s">
        <v>29</v>
      </c>
      <c r="O1027" s="26" t="s">
        <v>2333</v>
      </c>
      <c r="P1027" s="26" t="s">
        <v>2334</v>
      </c>
      <c r="Q1027" s="29">
        <v>44781</v>
      </c>
      <c r="R1027" s="26" t="s">
        <v>1712</v>
      </c>
      <c r="S1027" s="1">
        <v>398337</v>
      </c>
      <c r="T1027" s="1" t="s">
        <v>2335</v>
      </c>
      <c r="U1027" s="1" t="str">
        <f>IF(COUNTIF('Dinçer Araçları - 40 Fiorino'!$A$2:$A$41,Table1[[#This Row],[Plaka]])&gt;0,"Dinçer 40","-")</f>
        <v>-</v>
      </c>
      <c r="V1027" s="1" t="str">
        <f>IF(COUNTIF('Dinçer Araçları - 100 Fiorino'!$A$2:$A$101,Table1[[#This Row],[Plaka]])&gt;0,"Dinçer 100","-")</f>
        <v>-</v>
      </c>
      <c r="W1027" s="5" t="str">
        <f>IF(COUNTIF(Table3[PLAKA],Table1[[#This Row],[Plaka]])&gt;0,"Dinçer Motosiklet","-")</f>
        <v>-</v>
      </c>
    </row>
    <row r="1028" spans="1:23" x14ac:dyDescent="0.2">
      <c r="A1028" s="21" t="s">
        <v>6852</v>
      </c>
      <c r="B1028" s="26" t="s">
        <v>6836</v>
      </c>
      <c r="C1028" s="26" t="s">
        <v>6837</v>
      </c>
      <c r="D1028" s="26" t="s">
        <v>23</v>
      </c>
      <c r="E1028" s="10">
        <v>43774</v>
      </c>
      <c r="F1028" s="10">
        <v>43826</v>
      </c>
      <c r="G1028" s="26" t="s">
        <v>6837</v>
      </c>
      <c r="H1028" s="26" t="s">
        <v>24</v>
      </c>
      <c r="I1028" s="26" t="s">
        <v>25</v>
      </c>
      <c r="J1028" s="26" t="s">
        <v>26</v>
      </c>
      <c r="K1028" s="26">
        <v>2019</v>
      </c>
      <c r="L1028" s="26" t="s">
        <v>27</v>
      </c>
      <c r="M1028" s="26" t="s">
        <v>28</v>
      </c>
      <c r="N1028" s="26" t="s">
        <v>29</v>
      </c>
      <c r="O1028" s="26" t="s">
        <v>6853</v>
      </c>
      <c r="P1028" s="26" t="s">
        <v>6854</v>
      </c>
      <c r="Q1028" s="29">
        <v>44781</v>
      </c>
      <c r="R1028" s="26" t="s">
        <v>32</v>
      </c>
      <c r="S1028" s="1">
        <v>990332</v>
      </c>
      <c r="T1028" s="1" t="s">
        <v>6855</v>
      </c>
      <c r="U1028" s="1" t="str">
        <f>IF(COUNTIF('Dinçer Araçları - 40 Fiorino'!$A$2:$A$41,Table1[[#This Row],[Plaka]])&gt;0,"Dinçer 40","-")</f>
        <v>-</v>
      </c>
      <c r="V1028" s="1" t="str">
        <f>IF(COUNTIF('Dinçer Araçları - 100 Fiorino'!$A$2:$A$101,Table1[[#This Row],[Plaka]])&gt;0,"Dinçer 100","-")</f>
        <v>-</v>
      </c>
      <c r="W1028" s="5" t="str">
        <f>IF(COUNTIF(Table3[PLAKA],Table1[[#This Row],[Plaka]])&gt;0,"Dinçer Motosiklet","-")</f>
        <v>-</v>
      </c>
    </row>
    <row r="1029" spans="1:23" x14ac:dyDescent="0.2">
      <c r="A1029" s="21" t="s">
        <v>2209</v>
      </c>
      <c r="B1029" s="26" t="s">
        <v>2205</v>
      </c>
      <c r="C1029" s="26" t="s">
        <v>40</v>
      </c>
      <c r="D1029" s="26" t="s">
        <v>1960</v>
      </c>
      <c r="E1029" s="10">
        <v>43774</v>
      </c>
      <c r="F1029" s="10">
        <v>43774</v>
      </c>
      <c r="G1029" s="26" t="s">
        <v>40</v>
      </c>
      <c r="H1029" s="26" t="s">
        <v>24</v>
      </c>
      <c r="I1029" s="26" t="s">
        <v>25</v>
      </c>
      <c r="J1029" s="26" t="s">
        <v>26</v>
      </c>
      <c r="K1029" s="26">
        <v>2019</v>
      </c>
      <c r="L1029" s="26" t="s">
        <v>27</v>
      </c>
      <c r="M1029" s="26" t="s">
        <v>28</v>
      </c>
      <c r="N1029" s="26" t="s">
        <v>29</v>
      </c>
      <c r="O1029" s="26" t="s">
        <v>2210</v>
      </c>
      <c r="P1029" s="26" t="s">
        <v>2211</v>
      </c>
      <c r="Q1029" s="29">
        <v>44781</v>
      </c>
      <c r="R1029" s="26" t="s">
        <v>1712</v>
      </c>
      <c r="S1029" s="1">
        <v>398338</v>
      </c>
      <c r="T1029" s="1" t="s">
        <v>2212</v>
      </c>
      <c r="U1029" s="1" t="str">
        <f>IF(COUNTIF('Dinçer Araçları - 40 Fiorino'!$A$2:$A$41,Table1[[#This Row],[Plaka]])&gt;0,"Dinçer 40","-")</f>
        <v>-</v>
      </c>
      <c r="V1029" s="1" t="str">
        <f>IF(COUNTIF('Dinçer Araçları - 100 Fiorino'!$A$2:$A$101,Table1[[#This Row],[Plaka]])&gt;0,"Dinçer 100","-")</f>
        <v>-</v>
      </c>
      <c r="W1029" s="5" t="str">
        <f>IF(COUNTIF(Table3[PLAKA],Table1[[#This Row],[Plaka]])&gt;0,"Dinçer Motosiklet","-")</f>
        <v>-</v>
      </c>
    </row>
    <row r="1030" spans="1:23" x14ac:dyDescent="0.2">
      <c r="A1030" s="21" t="s">
        <v>6856</v>
      </c>
      <c r="B1030" s="26" t="s">
        <v>6836</v>
      </c>
      <c r="C1030" s="26" t="s">
        <v>6837</v>
      </c>
      <c r="D1030" s="26" t="s">
        <v>23</v>
      </c>
      <c r="E1030" s="10">
        <v>43774</v>
      </c>
      <c r="F1030" s="10">
        <v>43826</v>
      </c>
      <c r="G1030" s="26" t="s">
        <v>6837</v>
      </c>
      <c r="H1030" s="26" t="s">
        <v>24</v>
      </c>
      <c r="I1030" s="26" t="s">
        <v>25</v>
      </c>
      <c r="J1030" s="26" t="s">
        <v>26</v>
      </c>
      <c r="K1030" s="26">
        <v>2019</v>
      </c>
      <c r="L1030" s="26" t="s">
        <v>27</v>
      </c>
      <c r="M1030" s="26" t="s">
        <v>28</v>
      </c>
      <c r="N1030" s="26" t="s">
        <v>29</v>
      </c>
      <c r="O1030" s="26" t="s">
        <v>7005</v>
      </c>
      <c r="P1030" s="26" t="s">
        <v>6857</v>
      </c>
      <c r="Q1030" s="29">
        <v>44781</v>
      </c>
      <c r="R1030" s="26" t="s">
        <v>32</v>
      </c>
      <c r="S1030" s="1">
        <v>990397</v>
      </c>
      <c r="T1030" s="1" t="s">
        <v>6858</v>
      </c>
      <c r="U1030" s="1" t="str">
        <f>IF(COUNTIF('Dinçer Araçları - 40 Fiorino'!$A$2:$A$41,Table1[[#This Row],[Plaka]])&gt;0,"Dinçer 40","-")</f>
        <v>-</v>
      </c>
      <c r="V1030" s="1" t="str">
        <f>IF(COUNTIF('Dinçer Araçları - 100 Fiorino'!$A$2:$A$101,Table1[[#This Row],[Plaka]])&gt;0,"Dinçer 100","-")</f>
        <v>-</v>
      </c>
      <c r="W1030" s="5" t="str">
        <f>IF(COUNTIF(Table3[PLAKA],Table1[[#This Row],[Plaka]])&gt;0,"Dinçer Motosiklet","-")</f>
        <v>-</v>
      </c>
    </row>
    <row r="1031" spans="1:23" x14ac:dyDescent="0.2">
      <c r="A1031" s="21" t="s">
        <v>1958</v>
      </c>
      <c r="B1031" s="26" t="s">
        <v>1959</v>
      </c>
      <c r="C1031" s="26" t="s">
        <v>40</v>
      </c>
      <c r="D1031" s="26" t="s">
        <v>1960</v>
      </c>
      <c r="E1031" s="10">
        <v>43774</v>
      </c>
      <c r="F1031" s="10">
        <v>43774</v>
      </c>
      <c r="G1031" s="26" t="s">
        <v>40</v>
      </c>
      <c r="H1031" s="26" t="s">
        <v>24</v>
      </c>
      <c r="I1031" s="26" t="s">
        <v>25</v>
      </c>
      <c r="J1031" s="26" t="s">
        <v>26</v>
      </c>
      <c r="K1031" s="26">
        <v>2019</v>
      </c>
      <c r="L1031" s="26" t="s">
        <v>27</v>
      </c>
      <c r="M1031" s="26" t="s">
        <v>28</v>
      </c>
      <c r="N1031" s="26" t="s">
        <v>29</v>
      </c>
      <c r="O1031" s="26" t="s">
        <v>1961</v>
      </c>
      <c r="P1031" s="26" t="s">
        <v>1962</v>
      </c>
      <c r="Q1031" s="29">
        <v>44781</v>
      </c>
      <c r="R1031" s="26" t="s">
        <v>1712</v>
      </c>
      <c r="S1031" s="1">
        <v>398342</v>
      </c>
      <c r="T1031" s="1" t="s">
        <v>1963</v>
      </c>
      <c r="U1031" s="1" t="str">
        <f>IF(COUNTIF('Dinçer Araçları - 40 Fiorino'!$A$2:$A$41,Table1[[#This Row],[Plaka]])&gt;0,"Dinçer 40","-")</f>
        <v>-</v>
      </c>
      <c r="V1031" s="1" t="str">
        <f>IF(COUNTIF('Dinçer Araçları - 100 Fiorino'!$A$2:$A$101,Table1[[#This Row],[Plaka]])&gt;0,"Dinçer 100","-")</f>
        <v>-</v>
      </c>
      <c r="W1031" s="5" t="str">
        <f>IF(COUNTIF(Table3[PLAKA],Table1[[#This Row],[Plaka]])&gt;0,"Dinçer Motosiklet","-")</f>
        <v>-</v>
      </c>
    </row>
    <row r="1032" spans="1:23" x14ac:dyDescent="0.2">
      <c r="A1032" s="21" t="s">
        <v>2059</v>
      </c>
      <c r="B1032" s="26" t="s">
        <v>2055</v>
      </c>
      <c r="C1032" s="26" t="s">
        <v>40</v>
      </c>
      <c r="D1032" s="26" t="s">
        <v>1960</v>
      </c>
      <c r="E1032" s="10">
        <v>43774</v>
      </c>
      <c r="F1032" s="10">
        <v>43774</v>
      </c>
      <c r="G1032" s="26" t="s">
        <v>40</v>
      </c>
      <c r="H1032" s="26" t="s">
        <v>24</v>
      </c>
      <c r="I1032" s="26" t="s">
        <v>25</v>
      </c>
      <c r="J1032" s="26" t="s">
        <v>26</v>
      </c>
      <c r="K1032" s="26">
        <v>2019</v>
      </c>
      <c r="L1032" s="26" t="s">
        <v>27</v>
      </c>
      <c r="M1032" s="26" t="s">
        <v>28</v>
      </c>
      <c r="N1032" s="26" t="s">
        <v>29</v>
      </c>
      <c r="O1032" s="26" t="s">
        <v>2060</v>
      </c>
      <c r="P1032" s="26" t="s">
        <v>2061</v>
      </c>
      <c r="Q1032" s="29">
        <v>44781</v>
      </c>
      <c r="R1032" s="26" t="s">
        <v>1712</v>
      </c>
      <c r="S1032" s="1">
        <v>398343</v>
      </c>
      <c r="T1032" s="1" t="s">
        <v>2062</v>
      </c>
      <c r="U1032" s="1" t="str">
        <f>IF(COUNTIF('Dinçer Araçları - 40 Fiorino'!$A$2:$A$41,Table1[[#This Row],[Plaka]])&gt;0,"Dinçer 40","-")</f>
        <v>-</v>
      </c>
      <c r="V1032" s="1" t="str">
        <f>IF(COUNTIF('Dinçer Araçları - 100 Fiorino'!$A$2:$A$101,Table1[[#This Row],[Plaka]])&gt;0,"Dinçer 100","-")</f>
        <v>-</v>
      </c>
      <c r="W1032" s="5" t="str">
        <f>IF(COUNTIF(Table3[PLAKA],Table1[[#This Row],[Plaka]])&gt;0,"Dinçer Motosiklet","-")</f>
        <v>-</v>
      </c>
    </row>
    <row r="1033" spans="1:23" x14ac:dyDescent="0.2">
      <c r="A1033" s="21" t="s">
        <v>1964</v>
      </c>
      <c r="B1033" s="26" t="s">
        <v>1959</v>
      </c>
      <c r="C1033" s="26" t="s">
        <v>40</v>
      </c>
      <c r="D1033" s="26" t="s">
        <v>1960</v>
      </c>
      <c r="E1033" s="10">
        <v>43774</v>
      </c>
      <c r="F1033" s="10">
        <v>43774</v>
      </c>
      <c r="G1033" s="26" t="s">
        <v>40</v>
      </c>
      <c r="H1033" s="26" t="s">
        <v>24</v>
      </c>
      <c r="I1033" s="26" t="s">
        <v>25</v>
      </c>
      <c r="J1033" s="26" t="s">
        <v>26</v>
      </c>
      <c r="K1033" s="26">
        <v>2019</v>
      </c>
      <c r="L1033" s="26" t="s">
        <v>27</v>
      </c>
      <c r="M1033" s="26" t="s">
        <v>28</v>
      </c>
      <c r="N1033" s="26" t="s">
        <v>29</v>
      </c>
      <c r="O1033" s="26" t="s">
        <v>1965</v>
      </c>
      <c r="P1033" s="26" t="s">
        <v>1966</v>
      </c>
      <c r="Q1033" s="29">
        <v>44781</v>
      </c>
      <c r="R1033" s="26" t="s">
        <v>1712</v>
      </c>
      <c r="S1033" s="1">
        <v>398344</v>
      </c>
      <c r="T1033" s="1" t="s">
        <v>1967</v>
      </c>
      <c r="U1033" s="1" t="str">
        <f>IF(COUNTIF('Dinçer Araçları - 40 Fiorino'!$A$2:$A$41,Table1[[#This Row],[Plaka]])&gt;0,"Dinçer 40","-")</f>
        <v>-</v>
      </c>
      <c r="V1033" s="1" t="str">
        <f>IF(COUNTIF('Dinçer Araçları - 100 Fiorino'!$A$2:$A$101,Table1[[#This Row],[Plaka]])&gt;0,"Dinçer 100","-")</f>
        <v>-</v>
      </c>
      <c r="W1033" s="5" t="str">
        <f>IF(COUNTIF(Table3[PLAKA],Table1[[#This Row],[Plaka]])&gt;0,"Dinçer Motosiklet","-")</f>
        <v>-</v>
      </c>
    </row>
    <row r="1034" spans="1:23" x14ac:dyDescent="0.2">
      <c r="A1034" s="21" t="s">
        <v>2018</v>
      </c>
      <c r="B1034" s="26" t="s">
        <v>2010</v>
      </c>
      <c r="C1034" s="26" t="s">
        <v>40</v>
      </c>
      <c r="D1034" s="26" t="s">
        <v>1960</v>
      </c>
      <c r="E1034" s="10">
        <v>43774</v>
      </c>
      <c r="F1034" s="10">
        <v>43774</v>
      </c>
      <c r="G1034" s="26" t="s">
        <v>40</v>
      </c>
      <c r="H1034" s="26" t="s">
        <v>24</v>
      </c>
      <c r="I1034" s="26" t="s">
        <v>25</v>
      </c>
      <c r="J1034" s="26" t="s">
        <v>26</v>
      </c>
      <c r="K1034" s="26">
        <v>2019</v>
      </c>
      <c r="L1034" s="26" t="s">
        <v>27</v>
      </c>
      <c r="M1034" s="26" t="s">
        <v>28</v>
      </c>
      <c r="N1034" s="26" t="s">
        <v>29</v>
      </c>
      <c r="O1034" s="26" t="s">
        <v>2019</v>
      </c>
      <c r="P1034" s="26" t="s">
        <v>2020</v>
      </c>
      <c r="Q1034" s="29">
        <v>44781</v>
      </c>
      <c r="R1034" s="26" t="s">
        <v>1712</v>
      </c>
      <c r="S1034" s="1">
        <v>398341</v>
      </c>
      <c r="T1034" s="1" t="s">
        <v>2021</v>
      </c>
      <c r="U1034" s="1" t="str">
        <f>IF(COUNTIF('Dinçer Araçları - 40 Fiorino'!$A$2:$A$41,Table1[[#This Row],[Plaka]])&gt;0,"Dinçer 40","-")</f>
        <v>-</v>
      </c>
      <c r="V1034" s="1" t="str">
        <f>IF(COUNTIF('Dinçer Araçları - 100 Fiorino'!$A$2:$A$101,Table1[[#This Row],[Plaka]])&gt;0,"Dinçer 100","-")</f>
        <v>-</v>
      </c>
      <c r="W1034" s="5" t="str">
        <f>IF(COUNTIF(Table3[PLAKA],Table1[[#This Row],[Plaka]])&gt;0,"Dinçer Motosiklet","-")</f>
        <v>-</v>
      </c>
    </row>
    <row r="1035" spans="1:23" x14ac:dyDescent="0.2">
      <c r="A1035" s="21" t="s">
        <v>6859</v>
      </c>
      <c r="B1035" s="26" t="s">
        <v>6836</v>
      </c>
      <c r="C1035" s="26" t="s">
        <v>6837</v>
      </c>
      <c r="D1035" s="26" t="s">
        <v>23</v>
      </c>
      <c r="E1035" s="10">
        <v>43774</v>
      </c>
      <c r="F1035" s="10">
        <v>43826</v>
      </c>
      <c r="G1035" s="26" t="s">
        <v>6837</v>
      </c>
      <c r="H1035" s="26" t="s">
        <v>24</v>
      </c>
      <c r="I1035" s="26" t="s">
        <v>25</v>
      </c>
      <c r="J1035" s="26" t="s">
        <v>26</v>
      </c>
      <c r="K1035" s="26">
        <v>2019</v>
      </c>
      <c r="L1035" s="26" t="s">
        <v>27</v>
      </c>
      <c r="M1035" s="26" t="s">
        <v>28</v>
      </c>
      <c r="N1035" s="26" t="s">
        <v>29</v>
      </c>
      <c r="O1035" s="26" t="s">
        <v>6860</v>
      </c>
      <c r="P1035" s="26" t="s">
        <v>6861</v>
      </c>
      <c r="Q1035" s="29">
        <v>44781</v>
      </c>
      <c r="R1035" s="26" t="s">
        <v>32</v>
      </c>
      <c r="S1035" s="1">
        <v>990290</v>
      </c>
      <c r="T1035" s="1" t="s">
        <v>6862</v>
      </c>
      <c r="U1035" s="1" t="str">
        <f>IF(COUNTIF('Dinçer Araçları - 40 Fiorino'!$A$2:$A$41,Table1[[#This Row],[Plaka]])&gt;0,"Dinçer 40","-")</f>
        <v>-</v>
      </c>
      <c r="V1035" s="1" t="str">
        <f>IF(COUNTIF('Dinçer Araçları - 100 Fiorino'!$A$2:$A$101,Table1[[#This Row],[Plaka]])&gt;0,"Dinçer 100","-")</f>
        <v>-</v>
      </c>
      <c r="W1035" s="5" t="str">
        <f>IF(COUNTIF(Table3[PLAKA],Table1[[#This Row],[Plaka]])&gt;0,"Dinçer Motosiklet","-")</f>
        <v>-</v>
      </c>
    </row>
    <row r="1036" spans="1:23" x14ac:dyDescent="0.2">
      <c r="A1036" s="21" t="s">
        <v>2336</v>
      </c>
      <c r="B1036" s="26" t="s">
        <v>2320</v>
      </c>
      <c r="C1036" s="26" t="s">
        <v>40</v>
      </c>
      <c r="D1036" s="26" t="s">
        <v>1960</v>
      </c>
      <c r="E1036" s="10">
        <v>43774</v>
      </c>
      <c r="F1036" s="10">
        <v>43774</v>
      </c>
      <c r="G1036" s="26" t="s">
        <v>40</v>
      </c>
      <c r="H1036" s="26" t="s">
        <v>24</v>
      </c>
      <c r="I1036" s="26" t="s">
        <v>25</v>
      </c>
      <c r="J1036" s="26" t="s">
        <v>26</v>
      </c>
      <c r="K1036" s="26">
        <v>2019</v>
      </c>
      <c r="L1036" s="26" t="s">
        <v>27</v>
      </c>
      <c r="M1036" s="26" t="s">
        <v>28</v>
      </c>
      <c r="N1036" s="26" t="s">
        <v>29</v>
      </c>
      <c r="O1036" s="26" t="s">
        <v>2337</v>
      </c>
      <c r="P1036" s="26" t="s">
        <v>2338</v>
      </c>
      <c r="Q1036" s="29">
        <v>44781</v>
      </c>
      <c r="R1036" s="26" t="s">
        <v>1712</v>
      </c>
      <c r="S1036" s="1">
        <v>398348</v>
      </c>
      <c r="T1036" s="1" t="s">
        <v>2339</v>
      </c>
      <c r="U1036" s="1" t="str">
        <f>IF(COUNTIF('Dinçer Araçları - 40 Fiorino'!$A$2:$A$41,Table1[[#This Row],[Plaka]])&gt;0,"Dinçer 40","-")</f>
        <v>-</v>
      </c>
      <c r="V1036" s="1" t="str">
        <f>IF(COUNTIF('Dinçer Araçları - 100 Fiorino'!$A$2:$A$101,Table1[[#This Row],[Plaka]])&gt;0,"Dinçer 100","-")</f>
        <v>-</v>
      </c>
      <c r="W1036" s="5" t="str">
        <f>IF(COUNTIF(Table3[PLAKA],Table1[[#This Row],[Plaka]])&gt;0,"Dinçer Motosiklet","-")</f>
        <v>-</v>
      </c>
    </row>
    <row r="1037" spans="1:23" x14ac:dyDescent="0.2">
      <c r="A1037" s="21" t="s">
        <v>2213</v>
      </c>
      <c r="B1037" s="26" t="s">
        <v>2205</v>
      </c>
      <c r="C1037" s="26" t="s">
        <v>40</v>
      </c>
      <c r="D1037" s="26" t="s">
        <v>1960</v>
      </c>
      <c r="E1037" s="10">
        <v>43774</v>
      </c>
      <c r="F1037" s="10">
        <v>43774</v>
      </c>
      <c r="G1037" s="26" t="s">
        <v>40</v>
      </c>
      <c r="H1037" s="26" t="s">
        <v>24</v>
      </c>
      <c r="I1037" s="26" t="s">
        <v>25</v>
      </c>
      <c r="J1037" s="26" t="s">
        <v>26</v>
      </c>
      <c r="K1037" s="26">
        <v>2019</v>
      </c>
      <c r="L1037" s="26" t="s">
        <v>27</v>
      </c>
      <c r="M1037" s="26" t="s">
        <v>28</v>
      </c>
      <c r="N1037" s="26" t="s">
        <v>29</v>
      </c>
      <c r="O1037" s="26" t="s">
        <v>2214</v>
      </c>
      <c r="P1037" s="26" t="s">
        <v>2215</v>
      </c>
      <c r="Q1037" s="29">
        <v>44781</v>
      </c>
      <c r="R1037" s="26" t="s">
        <v>1712</v>
      </c>
      <c r="S1037" s="1">
        <v>398349</v>
      </c>
      <c r="T1037" s="1" t="s">
        <v>2216</v>
      </c>
      <c r="U1037" s="1" t="str">
        <f>IF(COUNTIF('Dinçer Araçları - 40 Fiorino'!$A$2:$A$41,Table1[[#This Row],[Plaka]])&gt;0,"Dinçer 40","-")</f>
        <v>-</v>
      </c>
      <c r="V1037" s="1" t="str">
        <f>IF(COUNTIF('Dinçer Araçları - 100 Fiorino'!$A$2:$A$101,Table1[[#This Row],[Plaka]])&gt;0,"Dinçer 100","-")</f>
        <v>-</v>
      </c>
      <c r="W1037" s="5" t="str">
        <f>IF(COUNTIF(Table3[PLAKA],Table1[[#This Row],[Plaka]])&gt;0,"Dinçer Motosiklet","-")</f>
        <v>-</v>
      </c>
    </row>
    <row r="1038" spans="1:23" x14ac:dyDescent="0.2">
      <c r="A1038" s="21" t="s">
        <v>2340</v>
      </c>
      <c r="B1038" s="26" t="s">
        <v>2320</v>
      </c>
      <c r="C1038" s="26" t="s">
        <v>40</v>
      </c>
      <c r="D1038" s="26" t="s">
        <v>1960</v>
      </c>
      <c r="E1038" s="10">
        <v>43774</v>
      </c>
      <c r="F1038" s="10">
        <v>43774</v>
      </c>
      <c r="G1038" s="26" t="s">
        <v>40</v>
      </c>
      <c r="H1038" s="26" t="s">
        <v>24</v>
      </c>
      <c r="I1038" s="26" t="s">
        <v>25</v>
      </c>
      <c r="J1038" s="26" t="s">
        <v>26</v>
      </c>
      <c r="K1038" s="26">
        <v>2019</v>
      </c>
      <c r="L1038" s="26" t="s">
        <v>27</v>
      </c>
      <c r="M1038" s="26" t="s">
        <v>28</v>
      </c>
      <c r="N1038" s="26" t="s">
        <v>29</v>
      </c>
      <c r="O1038" s="26" t="s">
        <v>2341</v>
      </c>
      <c r="P1038" s="26" t="s">
        <v>2342</v>
      </c>
      <c r="Q1038" s="29">
        <v>44781</v>
      </c>
      <c r="R1038" s="26" t="s">
        <v>1712</v>
      </c>
      <c r="S1038" s="1">
        <v>398350</v>
      </c>
      <c r="T1038" s="1" t="s">
        <v>2343</v>
      </c>
      <c r="U1038" s="1" t="str">
        <f>IF(COUNTIF('Dinçer Araçları - 40 Fiorino'!$A$2:$A$41,Table1[[#This Row],[Plaka]])&gt;0,"Dinçer 40","-")</f>
        <v>-</v>
      </c>
      <c r="V1038" s="1" t="str">
        <f>IF(COUNTIF('Dinçer Araçları - 100 Fiorino'!$A$2:$A$101,Table1[[#This Row],[Plaka]])&gt;0,"Dinçer 100","-")</f>
        <v>-</v>
      </c>
      <c r="W1038" s="5" t="str">
        <f>IF(COUNTIF(Table3[PLAKA],Table1[[#This Row],[Plaka]])&gt;0,"Dinçer Motosiklet","-")</f>
        <v>-</v>
      </c>
    </row>
    <row r="1039" spans="1:23" x14ac:dyDescent="0.2">
      <c r="A1039" s="21" t="s">
        <v>2217</v>
      </c>
      <c r="B1039" s="26" t="s">
        <v>2205</v>
      </c>
      <c r="C1039" s="26" t="s">
        <v>40</v>
      </c>
      <c r="D1039" s="26" t="s">
        <v>1960</v>
      </c>
      <c r="E1039" s="10">
        <v>43774</v>
      </c>
      <c r="F1039" s="10">
        <v>43774</v>
      </c>
      <c r="G1039" s="26" t="s">
        <v>40</v>
      </c>
      <c r="H1039" s="26" t="s">
        <v>24</v>
      </c>
      <c r="I1039" s="26" t="s">
        <v>25</v>
      </c>
      <c r="J1039" s="26" t="s">
        <v>26</v>
      </c>
      <c r="K1039" s="26">
        <v>2019</v>
      </c>
      <c r="L1039" s="26" t="s">
        <v>27</v>
      </c>
      <c r="M1039" s="26" t="s">
        <v>28</v>
      </c>
      <c r="N1039" s="26" t="s">
        <v>29</v>
      </c>
      <c r="O1039" s="26" t="s">
        <v>2218</v>
      </c>
      <c r="P1039" s="26" t="s">
        <v>2219</v>
      </c>
      <c r="Q1039" s="29">
        <v>44781</v>
      </c>
      <c r="R1039" s="26" t="s">
        <v>1712</v>
      </c>
      <c r="S1039" s="1">
        <v>398351</v>
      </c>
      <c r="T1039" s="1" t="s">
        <v>2220</v>
      </c>
      <c r="U1039" s="1" t="str">
        <f>IF(COUNTIF('Dinçer Araçları - 40 Fiorino'!$A$2:$A$41,Table1[[#This Row],[Plaka]])&gt;0,"Dinçer 40","-")</f>
        <v>-</v>
      </c>
      <c r="V1039" s="1" t="str">
        <f>IF(COUNTIF('Dinçer Araçları - 100 Fiorino'!$A$2:$A$101,Table1[[#This Row],[Plaka]])&gt;0,"Dinçer 100","-")</f>
        <v>-</v>
      </c>
      <c r="W1039" s="5" t="str">
        <f>IF(COUNTIF(Table3[PLAKA],Table1[[#This Row],[Plaka]])&gt;0,"Dinçer Motosiklet","-")</f>
        <v>-</v>
      </c>
    </row>
    <row r="1040" spans="1:23" x14ac:dyDescent="0.2">
      <c r="A1040" s="21" t="s">
        <v>2172</v>
      </c>
      <c r="B1040" s="26" t="s">
        <v>2168</v>
      </c>
      <c r="C1040" s="26" t="s">
        <v>40</v>
      </c>
      <c r="D1040" s="26" t="s">
        <v>1960</v>
      </c>
      <c r="E1040" s="10">
        <v>43774</v>
      </c>
      <c r="F1040" s="10">
        <v>43774</v>
      </c>
      <c r="G1040" s="26" t="s">
        <v>40</v>
      </c>
      <c r="H1040" s="26" t="s">
        <v>24</v>
      </c>
      <c r="I1040" s="26" t="s">
        <v>25</v>
      </c>
      <c r="J1040" s="26" t="s">
        <v>26</v>
      </c>
      <c r="K1040" s="26">
        <v>2019</v>
      </c>
      <c r="L1040" s="26" t="s">
        <v>27</v>
      </c>
      <c r="M1040" s="26" t="s">
        <v>28</v>
      </c>
      <c r="N1040" s="26" t="s">
        <v>29</v>
      </c>
      <c r="O1040" s="26" t="s">
        <v>2173</v>
      </c>
      <c r="P1040" s="26" t="s">
        <v>2174</v>
      </c>
      <c r="Q1040" s="29">
        <v>44781</v>
      </c>
      <c r="R1040" s="26" t="s">
        <v>1712</v>
      </c>
      <c r="S1040" s="1"/>
      <c r="T1040" s="1" t="s">
        <v>2175</v>
      </c>
      <c r="U1040" s="1" t="str">
        <f>IF(COUNTIF('Dinçer Araçları - 40 Fiorino'!$A$2:$A$41,Table1[[#This Row],[Plaka]])&gt;0,"Dinçer 40","-")</f>
        <v>-</v>
      </c>
      <c r="V1040" s="1" t="str">
        <f>IF(COUNTIF('Dinçer Araçları - 100 Fiorino'!$A$2:$A$101,Table1[[#This Row],[Plaka]])&gt;0,"Dinçer 100","-")</f>
        <v>-</v>
      </c>
      <c r="W1040" s="5" t="str">
        <f>IF(COUNTIF(Table3[PLAKA],Table1[[#This Row],[Plaka]])&gt;0,"Dinçer Motosiklet","-")</f>
        <v>-</v>
      </c>
    </row>
    <row r="1041" spans="1:23" x14ac:dyDescent="0.2">
      <c r="A1041" s="21" t="s">
        <v>6863</v>
      </c>
      <c r="B1041" s="26" t="s">
        <v>6836</v>
      </c>
      <c r="C1041" s="26" t="s">
        <v>6837</v>
      </c>
      <c r="D1041" s="26" t="s">
        <v>23</v>
      </c>
      <c r="E1041" s="10">
        <v>43774</v>
      </c>
      <c r="F1041" s="10">
        <v>43826</v>
      </c>
      <c r="G1041" s="26" t="s">
        <v>6837</v>
      </c>
      <c r="H1041" s="26" t="s">
        <v>24</v>
      </c>
      <c r="I1041" s="26" t="s">
        <v>25</v>
      </c>
      <c r="J1041" s="26" t="s">
        <v>26</v>
      </c>
      <c r="K1041" s="26">
        <v>2019</v>
      </c>
      <c r="L1041" s="26" t="s">
        <v>27</v>
      </c>
      <c r="M1041" s="26" t="s">
        <v>28</v>
      </c>
      <c r="N1041" s="26" t="s">
        <v>29</v>
      </c>
      <c r="O1041" s="26" t="s">
        <v>6864</v>
      </c>
      <c r="P1041" s="26" t="s">
        <v>6865</v>
      </c>
      <c r="Q1041" s="29">
        <v>44781</v>
      </c>
      <c r="R1041" s="26" t="s">
        <v>32</v>
      </c>
      <c r="S1041" s="1">
        <v>990319</v>
      </c>
      <c r="T1041" s="1" t="s">
        <v>6866</v>
      </c>
      <c r="U1041" s="1" t="str">
        <f>IF(COUNTIF('Dinçer Araçları - 40 Fiorino'!$A$2:$A$41,Table1[[#This Row],[Plaka]])&gt;0,"Dinçer 40","-")</f>
        <v>-</v>
      </c>
      <c r="V1041" s="1" t="str">
        <f>IF(COUNTIF('Dinçer Araçları - 100 Fiorino'!$A$2:$A$101,Table1[[#This Row],[Plaka]])&gt;0,"Dinçer 100","-")</f>
        <v>-</v>
      </c>
      <c r="W1041" s="5" t="str">
        <f>IF(COUNTIF(Table3[PLAKA],Table1[[#This Row],[Plaka]])&gt;0,"Dinçer Motosiklet","-")</f>
        <v>-</v>
      </c>
    </row>
    <row r="1042" spans="1:23" x14ac:dyDescent="0.2">
      <c r="A1042" s="21" t="s">
        <v>2344</v>
      </c>
      <c r="B1042" s="26" t="s">
        <v>2320</v>
      </c>
      <c r="C1042" s="26" t="s">
        <v>40</v>
      </c>
      <c r="D1042" s="26" t="s">
        <v>1960</v>
      </c>
      <c r="E1042" s="10">
        <v>43774</v>
      </c>
      <c r="F1042" s="10">
        <v>43774</v>
      </c>
      <c r="G1042" s="26" t="s">
        <v>40</v>
      </c>
      <c r="H1042" s="26" t="s">
        <v>24</v>
      </c>
      <c r="I1042" s="26" t="s">
        <v>25</v>
      </c>
      <c r="J1042" s="26" t="s">
        <v>26</v>
      </c>
      <c r="K1042" s="26">
        <v>2019</v>
      </c>
      <c r="L1042" s="26" t="s">
        <v>27</v>
      </c>
      <c r="M1042" s="26" t="s">
        <v>28</v>
      </c>
      <c r="N1042" s="26" t="s">
        <v>29</v>
      </c>
      <c r="O1042" s="26" t="s">
        <v>2345</v>
      </c>
      <c r="P1042" s="26" t="s">
        <v>2346</v>
      </c>
      <c r="Q1042" s="29">
        <v>44781</v>
      </c>
      <c r="R1042" s="26" t="s">
        <v>1712</v>
      </c>
      <c r="S1042" s="1">
        <v>398346</v>
      </c>
      <c r="T1042" s="1" t="s">
        <v>2347</v>
      </c>
      <c r="U1042" s="1" t="str">
        <f>IF(COUNTIF('Dinçer Araçları - 40 Fiorino'!$A$2:$A$41,Table1[[#This Row],[Plaka]])&gt;0,"Dinçer 40","-")</f>
        <v>-</v>
      </c>
      <c r="V1042" s="1" t="str">
        <f>IF(COUNTIF('Dinçer Araçları - 100 Fiorino'!$A$2:$A$101,Table1[[#This Row],[Plaka]])&gt;0,"Dinçer 100","-")</f>
        <v>-</v>
      </c>
      <c r="W1042" s="5" t="str">
        <f>IF(COUNTIF(Table3[PLAKA],Table1[[#This Row],[Plaka]])&gt;0,"Dinçer Motosiklet","-")</f>
        <v>-</v>
      </c>
    </row>
    <row r="1043" spans="1:23" x14ac:dyDescent="0.2">
      <c r="A1043" s="21" t="s">
        <v>2022</v>
      </c>
      <c r="B1043" s="26" t="s">
        <v>2010</v>
      </c>
      <c r="C1043" s="26" t="s">
        <v>40</v>
      </c>
      <c r="D1043" s="26" t="s">
        <v>1960</v>
      </c>
      <c r="E1043" s="10">
        <v>43774</v>
      </c>
      <c r="F1043" s="10">
        <v>43774</v>
      </c>
      <c r="G1043" s="26" t="s">
        <v>40</v>
      </c>
      <c r="H1043" s="26" t="s">
        <v>24</v>
      </c>
      <c r="I1043" s="26" t="s">
        <v>25</v>
      </c>
      <c r="J1043" s="26" t="s">
        <v>26</v>
      </c>
      <c r="K1043" s="26">
        <v>2019</v>
      </c>
      <c r="L1043" s="26" t="s">
        <v>27</v>
      </c>
      <c r="M1043" s="26" t="s">
        <v>28</v>
      </c>
      <c r="N1043" s="26" t="s">
        <v>29</v>
      </c>
      <c r="O1043" s="26" t="s">
        <v>2023</v>
      </c>
      <c r="P1043" s="26" t="s">
        <v>2024</v>
      </c>
      <c r="Q1043" s="29">
        <v>44781</v>
      </c>
      <c r="R1043" s="26" t="s">
        <v>1712</v>
      </c>
      <c r="S1043" s="1">
        <v>398347</v>
      </c>
      <c r="T1043" s="1" t="s">
        <v>2025</v>
      </c>
      <c r="U1043" s="1" t="str">
        <f>IF(COUNTIF('Dinçer Araçları - 40 Fiorino'!$A$2:$A$41,Table1[[#This Row],[Plaka]])&gt;0,"Dinçer 40","-")</f>
        <v>-</v>
      </c>
      <c r="V1043" s="1" t="str">
        <f>IF(COUNTIF('Dinçer Araçları - 100 Fiorino'!$A$2:$A$101,Table1[[#This Row],[Plaka]])&gt;0,"Dinçer 100","-")</f>
        <v>-</v>
      </c>
      <c r="W1043" s="5" t="str">
        <f>IF(COUNTIF(Table3[PLAKA],Table1[[#This Row],[Plaka]])&gt;0,"Dinçer Motosiklet","-")</f>
        <v>-</v>
      </c>
    </row>
    <row r="1044" spans="1:23" x14ac:dyDescent="0.2">
      <c r="A1044" s="21" t="s">
        <v>1968</v>
      </c>
      <c r="B1044" s="26" t="s">
        <v>1959</v>
      </c>
      <c r="C1044" s="26" t="s">
        <v>40</v>
      </c>
      <c r="D1044" s="26" t="s">
        <v>1960</v>
      </c>
      <c r="E1044" s="10">
        <v>43774</v>
      </c>
      <c r="F1044" s="10">
        <v>43774</v>
      </c>
      <c r="G1044" s="26" t="s">
        <v>40</v>
      </c>
      <c r="H1044" s="26" t="s">
        <v>24</v>
      </c>
      <c r="I1044" s="26" t="s">
        <v>25</v>
      </c>
      <c r="J1044" s="26" t="s">
        <v>26</v>
      </c>
      <c r="K1044" s="26">
        <v>2019</v>
      </c>
      <c r="L1044" s="26" t="s">
        <v>27</v>
      </c>
      <c r="M1044" s="26" t="s">
        <v>28</v>
      </c>
      <c r="N1044" s="26" t="s">
        <v>29</v>
      </c>
      <c r="O1044" s="26" t="s">
        <v>1969</v>
      </c>
      <c r="P1044" s="26" t="s">
        <v>1970</v>
      </c>
      <c r="Q1044" s="29">
        <v>44781</v>
      </c>
      <c r="R1044" s="26" t="s">
        <v>1712</v>
      </c>
      <c r="S1044" s="1">
        <v>398354</v>
      </c>
      <c r="T1044" s="1" t="s">
        <v>1971</v>
      </c>
      <c r="U1044" s="1" t="str">
        <f>IF(COUNTIF('Dinçer Araçları - 40 Fiorino'!$A$2:$A$41,Table1[[#This Row],[Plaka]])&gt;0,"Dinçer 40","-")</f>
        <v>-</v>
      </c>
      <c r="V1044" s="1" t="str">
        <f>IF(COUNTIF('Dinçer Araçları - 100 Fiorino'!$A$2:$A$101,Table1[[#This Row],[Plaka]])&gt;0,"Dinçer 100","-")</f>
        <v>-</v>
      </c>
      <c r="W1044" s="5" t="str">
        <f>IF(COUNTIF(Table3[PLAKA],Table1[[#This Row],[Plaka]])&gt;0,"Dinçer Motosiklet","-")</f>
        <v>-</v>
      </c>
    </row>
    <row r="1045" spans="1:23" x14ac:dyDescent="0.2">
      <c r="A1045" s="21" t="s">
        <v>6867</v>
      </c>
      <c r="B1045" s="26" t="s">
        <v>6836</v>
      </c>
      <c r="C1045" s="26" t="s">
        <v>6837</v>
      </c>
      <c r="D1045" s="26" t="s">
        <v>23</v>
      </c>
      <c r="E1045" s="10">
        <v>43774</v>
      </c>
      <c r="F1045" s="10">
        <v>43826</v>
      </c>
      <c r="G1045" s="26" t="s">
        <v>6837</v>
      </c>
      <c r="H1045" s="26" t="s">
        <v>24</v>
      </c>
      <c r="I1045" s="26" t="s">
        <v>25</v>
      </c>
      <c r="J1045" s="26" t="s">
        <v>26</v>
      </c>
      <c r="K1045" s="26">
        <v>2019</v>
      </c>
      <c r="L1045" s="26" t="s">
        <v>27</v>
      </c>
      <c r="M1045" s="26" t="s">
        <v>28</v>
      </c>
      <c r="N1045" s="26" t="s">
        <v>29</v>
      </c>
      <c r="O1045" s="26" t="s">
        <v>6868</v>
      </c>
      <c r="P1045" s="26" t="s">
        <v>7821</v>
      </c>
      <c r="Q1045" s="29">
        <v>44781</v>
      </c>
      <c r="R1045" s="26" t="s">
        <v>32</v>
      </c>
      <c r="S1045" s="1">
        <v>990331</v>
      </c>
      <c r="T1045" s="1" t="s">
        <v>6869</v>
      </c>
      <c r="U1045" s="1" t="str">
        <f>IF(COUNTIF('Dinçer Araçları - 40 Fiorino'!$A$2:$A$41,Table1[[#This Row],[Plaka]])&gt;0,"Dinçer 40","-")</f>
        <v>-</v>
      </c>
      <c r="V1045" s="1" t="str">
        <f>IF(COUNTIF('Dinçer Araçları - 100 Fiorino'!$A$2:$A$101,Table1[[#This Row],[Plaka]])&gt;0,"Dinçer 100","-")</f>
        <v>-</v>
      </c>
      <c r="W1045" s="5" t="str">
        <f>IF(COUNTIF(Table3[PLAKA],Table1[[#This Row],[Plaka]])&gt;0,"Dinçer Motosiklet","-")</f>
        <v>-</v>
      </c>
    </row>
    <row r="1046" spans="1:23" x14ac:dyDescent="0.2">
      <c r="A1046" s="21" t="s">
        <v>2176</v>
      </c>
      <c r="B1046" s="26" t="s">
        <v>2168</v>
      </c>
      <c r="C1046" s="26" t="s">
        <v>40</v>
      </c>
      <c r="D1046" s="26" t="s">
        <v>1960</v>
      </c>
      <c r="E1046" s="10">
        <v>43774</v>
      </c>
      <c r="F1046" s="10">
        <v>43774</v>
      </c>
      <c r="G1046" s="26" t="s">
        <v>40</v>
      </c>
      <c r="H1046" s="26" t="s">
        <v>24</v>
      </c>
      <c r="I1046" s="26" t="s">
        <v>25</v>
      </c>
      <c r="J1046" s="26" t="s">
        <v>26</v>
      </c>
      <c r="K1046" s="26">
        <v>2019</v>
      </c>
      <c r="L1046" s="26" t="s">
        <v>27</v>
      </c>
      <c r="M1046" s="26" t="s">
        <v>28</v>
      </c>
      <c r="N1046" s="26" t="s">
        <v>29</v>
      </c>
      <c r="O1046" s="26" t="s">
        <v>2177</v>
      </c>
      <c r="P1046" s="26" t="s">
        <v>2178</v>
      </c>
      <c r="Q1046" s="29">
        <v>44781</v>
      </c>
      <c r="R1046" s="26" t="s">
        <v>1712</v>
      </c>
      <c r="S1046" s="1">
        <v>398355</v>
      </c>
      <c r="T1046" s="1" t="s">
        <v>2179</v>
      </c>
      <c r="U1046" s="1" t="str">
        <f>IF(COUNTIF('Dinçer Araçları - 40 Fiorino'!$A$2:$A$41,Table1[[#This Row],[Plaka]])&gt;0,"Dinçer 40","-")</f>
        <v>-</v>
      </c>
      <c r="V1046" s="1" t="str">
        <f>IF(COUNTIF('Dinçer Araçları - 100 Fiorino'!$A$2:$A$101,Table1[[#This Row],[Plaka]])&gt;0,"Dinçer 100","-")</f>
        <v>-</v>
      </c>
      <c r="W1046" s="5" t="str">
        <f>IF(COUNTIF(Table3[PLAKA],Table1[[#This Row],[Plaka]])&gt;0,"Dinçer Motosiklet","-")</f>
        <v>-</v>
      </c>
    </row>
    <row r="1047" spans="1:23" x14ac:dyDescent="0.2">
      <c r="A1047" s="21" t="s">
        <v>1972</v>
      </c>
      <c r="B1047" s="26" t="s">
        <v>1959</v>
      </c>
      <c r="C1047" s="26" t="s">
        <v>40</v>
      </c>
      <c r="D1047" s="26" t="s">
        <v>1960</v>
      </c>
      <c r="E1047" s="10">
        <v>43774</v>
      </c>
      <c r="F1047" s="10">
        <v>43774</v>
      </c>
      <c r="G1047" s="26" t="s">
        <v>40</v>
      </c>
      <c r="H1047" s="26" t="s">
        <v>24</v>
      </c>
      <c r="I1047" s="26" t="s">
        <v>25</v>
      </c>
      <c r="J1047" s="26" t="s">
        <v>26</v>
      </c>
      <c r="K1047" s="26">
        <v>2019</v>
      </c>
      <c r="L1047" s="26" t="s">
        <v>27</v>
      </c>
      <c r="M1047" s="26" t="s">
        <v>28</v>
      </c>
      <c r="N1047" s="26" t="s">
        <v>29</v>
      </c>
      <c r="O1047" s="26" t="s">
        <v>1973</v>
      </c>
      <c r="P1047" s="26" t="s">
        <v>1974</v>
      </c>
      <c r="Q1047" s="29">
        <v>44781</v>
      </c>
      <c r="R1047" s="26" t="s">
        <v>1712</v>
      </c>
      <c r="S1047" s="1">
        <v>398357</v>
      </c>
      <c r="T1047" s="1" t="s">
        <v>1975</v>
      </c>
      <c r="U1047" s="1" t="str">
        <f>IF(COUNTIF('Dinçer Araçları - 40 Fiorino'!$A$2:$A$41,Table1[[#This Row],[Plaka]])&gt;0,"Dinçer 40","-")</f>
        <v>-</v>
      </c>
      <c r="V1047" s="1" t="str">
        <f>IF(COUNTIF('Dinçer Araçları - 100 Fiorino'!$A$2:$A$101,Table1[[#This Row],[Plaka]])&gt;0,"Dinçer 100","-")</f>
        <v>-</v>
      </c>
      <c r="W1047" s="5" t="str">
        <f>IF(COUNTIF(Table3[PLAKA],Table1[[#This Row],[Plaka]])&gt;0,"Dinçer Motosiklet","-")</f>
        <v>-</v>
      </c>
    </row>
    <row r="1048" spans="1:23" x14ac:dyDescent="0.2">
      <c r="A1048" s="21" t="s">
        <v>2180</v>
      </c>
      <c r="B1048" s="26" t="s">
        <v>2168</v>
      </c>
      <c r="C1048" s="26" t="s">
        <v>40</v>
      </c>
      <c r="D1048" s="26" t="s">
        <v>1960</v>
      </c>
      <c r="E1048" s="10">
        <v>43774</v>
      </c>
      <c r="F1048" s="10">
        <v>43774</v>
      </c>
      <c r="G1048" s="26" t="s">
        <v>40</v>
      </c>
      <c r="H1048" s="26" t="s">
        <v>24</v>
      </c>
      <c r="I1048" s="26" t="s">
        <v>25</v>
      </c>
      <c r="J1048" s="26" t="s">
        <v>26</v>
      </c>
      <c r="K1048" s="26">
        <v>2019</v>
      </c>
      <c r="L1048" s="26" t="s">
        <v>27</v>
      </c>
      <c r="M1048" s="26" t="s">
        <v>28</v>
      </c>
      <c r="N1048" s="26" t="s">
        <v>29</v>
      </c>
      <c r="O1048" s="26" t="s">
        <v>2181</v>
      </c>
      <c r="P1048" s="26" t="s">
        <v>2182</v>
      </c>
      <c r="Q1048" s="29">
        <v>44781</v>
      </c>
      <c r="R1048" s="26" t="s">
        <v>1712</v>
      </c>
      <c r="S1048" s="1">
        <v>398352</v>
      </c>
      <c r="T1048" s="1" t="s">
        <v>2183</v>
      </c>
      <c r="U1048" s="1" t="str">
        <f>IF(COUNTIF('Dinçer Araçları - 40 Fiorino'!$A$2:$A$41,Table1[[#This Row],[Plaka]])&gt;0,"Dinçer 40","-")</f>
        <v>-</v>
      </c>
      <c r="V1048" s="1" t="str">
        <f>IF(COUNTIF('Dinçer Araçları - 100 Fiorino'!$A$2:$A$101,Table1[[#This Row],[Plaka]])&gt;0,"Dinçer 100","-")</f>
        <v>-</v>
      </c>
      <c r="W1048" s="5" t="str">
        <f>IF(COUNTIF(Table3[PLAKA],Table1[[#This Row],[Plaka]])&gt;0,"Dinçer Motosiklet","-")</f>
        <v>-</v>
      </c>
    </row>
    <row r="1049" spans="1:23" x14ac:dyDescent="0.2">
      <c r="A1049" s="21" t="s">
        <v>2287</v>
      </c>
      <c r="B1049" s="26" t="s">
        <v>2274</v>
      </c>
      <c r="C1049" s="26" t="s">
        <v>40</v>
      </c>
      <c r="D1049" s="26" t="s">
        <v>1960</v>
      </c>
      <c r="E1049" s="10">
        <v>43774</v>
      </c>
      <c r="F1049" s="10">
        <v>43774</v>
      </c>
      <c r="G1049" s="26" t="s">
        <v>40</v>
      </c>
      <c r="H1049" s="26" t="s">
        <v>24</v>
      </c>
      <c r="I1049" s="26" t="s">
        <v>25</v>
      </c>
      <c r="J1049" s="26" t="s">
        <v>26</v>
      </c>
      <c r="K1049" s="26">
        <v>2019</v>
      </c>
      <c r="L1049" s="26" t="s">
        <v>27</v>
      </c>
      <c r="M1049" s="26" t="s">
        <v>28</v>
      </c>
      <c r="N1049" s="26" t="s">
        <v>29</v>
      </c>
      <c r="O1049" s="26" t="s">
        <v>2288</v>
      </c>
      <c r="P1049" s="26" t="s">
        <v>2289</v>
      </c>
      <c r="Q1049" s="29">
        <v>44781</v>
      </c>
      <c r="R1049" s="26" t="s">
        <v>1712</v>
      </c>
      <c r="S1049" s="1">
        <v>398366</v>
      </c>
      <c r="T1049" s="1" t="s">
        <v>2290</v>
      </c>
      <c r="U1049" s="1" t="str">
        <f>IF(COUNTIF('Dinçer Araçları - 40 Fiorino'!$A$2:$A$41,Table1[[#This Row],[Plaka]])&gt;0,"Dinçer 40","-")</f>
        <v>-</v>
      </c>
      <c r="V1049" s="1" t="str">
        <f>IF(COUNTIF('Dinçer Araçları - 100 Fiorino'!$A$2:$A$101,Table1[[#This Row],[Plaka]])&gt;0,"Dinçer 100","-")</f>
        <v>-</v>
      </c>
      <c r="W1049" s="5" t="str">
        <f>IF(COUNTIF(Table3[PLAKA],Table1[[#This Row],[Plaka]])&gt;0,"Dinçer Motosiklet","-")</f>
        <v>-</v>
      </c>
    </row>
    <row r="1050" spans="1:23" x14ac:dyDescent="0.2">
      <c r="A1050" s="21" t="s">
        <v>2063</v>
      </c>
      <c r="B1050" s="26" t="s">
        <v>2055</v>
      </c>
      <c r="C1050" s="26" t="s">
        <v>40</v>
      </c>
      <c r="D1050" s="26" t="s">
        <v>1960</v>
      </c>
      <c r="E1050" s="10">
        <v>43774</v>
      </c>
      <c r="F1050" s="10">
        <v>43774</v>
      </c>
      <c r="G1050" s="26" t="s">
        <v>40</v>
      </c>
      <c r="H1050" s="26" t="s">
        <v>24</v>
      </c>
      <c r="I1050" s="26" t="s">
        <v>25</v>
      </c>
      <c r="J1050" s="26" t="s">
        <v>26</v>
      </c>
      <c r="K1050" s="26">
        <v>2019</v>
      </c>
      <c r="L1050" s="26" t="s">
        <v>27</v>
      </c>
      <c r="M1050" s="26" t="s">
        <v>28</v>
      </c>
      <c r="N1050" s="26" t="s">
        <v>29</v>
      </c>
      <c r="O1050" s="26" t="s">
        <v>2064</v>
      </c>
      <c r="P1050" s="26" t="s">
        <v>2065</v>
      </c>
      <c r="Q1050" s="29">
        <v>44781</v>
      </c>
      <c r="R1050" s="26" t="s">
        <v>1712</v>
      </c>
      <c r="S1050" s="1">
        <v>398359</v>
      </c>
      <c r="T1050" s="1" t="s">
        <v>2066</v>
      </c>
      <c r="U1050" s="1" t="str">
        <f>IF(COUNTIF('Dinçer Araçları - 40 Fiorino'!$A$2:$A$41,Table1[[#This Row],[Plaka]])&gt;0,"Dinçer 40","-")</f>
        <v>-</v>
      </c>
      <c r="V1050" s="1" t="str">
        <f>IF(COUNTIF('Dinçer Araçları - 100 Fiorino'!$A$2:$A$101,Table1[[#This Row],[Plaka]])&gt;0,"Dinçer 100","-")</f>
        <v>-</v>
      </c>
      <c r="W1050" s="5" t="str">
        <f>IF(COUNTIF(Table3[PLAKA],Table1[[#This Row],[Plaka]])&gt;0,"Dinçer Motosiklet","-")</f>
        <v>-</v>
      </c>
    </row>
    <row r="1051" spans="1:23" x14ac:dyDescent="0.2">
      <c r="A1051" s="21" t="s">
        <v>6870</v>
      </c>
      <c r="B1051" s="26" t="s">
        <v>6836</v>
      </c>
      <c r="C1051" s="26" t="s">
        <v>6837</v>
      </c>
      <c r="D1051" s="26" t="s">
        <v>23</v>
      </c>
      <c r="E1051" s="10">
        <v>43774</v>
      </c>
      <c r="F1051" s="10">
        <v>43826</v>
      </c>
      <c r="G1051" s="26" t="s">
        <v>6837</v>
      </c>
      <c r="H1051" s="26" t="s">
        <v>24</v>
      </c>
      <c r="I1051" s="26" t="s">
        <v>25</v>
      </c>
      <c r="J1051" s="26" t="s">
        <v>26</v>
      </c>
      <c r="K1051" s="26">
        <v>2019</v>
      </c>
      <c r="L1051" s="26" t="s">
        <v>27</v>
      </c>
      <c r="M1051" s="26" t="s">
        <v>28</v>
      </c>
      <c r="N1051" s="26" t="s">
        <v>29</v>
      </c>
      <c r="O1051" s="26" t="s">
        <v>6871</v>
      </c>
      <c r="P1051" s="26" t="s">
        <v>6872</v>
      </c>
      <c r="Q1051" s="29">
        <v>44781</v>
      </c>
      <c r="R1051" s="26" t="s">
        <v>32</v>
      </c>
      <c r="S1051" s="1">
        <v>990262</v>
      </c>
      <c r="T1051" s="1" t="s">
        <v>6873</v>
      </c>
      <c r="U1051" s="1" t="str">
        <f>IF(COUNTIF('Dinçer Araçları - 40 Fiorino'!$A$2:$A$41,Table1[[#This Row],[Plaka]])&gt;0,"Dinçer 40","-")</f>
        <v>-</v>
      </c>
      <c r="V1051" s="1" t="str">
        <f>IF(COUNTIF('Dinçer Araçları - 100 Fiorino'!$A$2:$A$101,Table1[[#This Row],[Plaka]])&gt;0,"Dinçer 100","-")</f>
        <v>-</v>
      </c>
      <c r="W1051" s="5" t="str">
        <f>IF(COUNTIF(Table3[PLAKA],Table1[[#This Row],[Plaka]])&gt;0,"Dinçer Motosiklet","-")</f>
        <v>-</v>
      </c>
    </row>
    <row r="1052" spans="1:23" x14ac:dyDescent="0.2">
      <c r="A1052" s="21" t="s">
        <v>2348</v>
      </c>
      <c r="B1052" s="26" t="s">
        <v>2320</v>
      </c>
      <c r="C1052" s="26" t="s">
        <v>40</v>
      </c>
      <c r="D1052" s="26" t="s">
        <v>1960</v>
      </c>
      <c r="E1052" s="10">
        <v>43774</v>
      </c>
      <c r="F1052" s="10">
        <v>43774</v>
      </c>
      <c r="G1052" s="26" t="s">
        <v>40</v>
      </c>
      <c r="H1052" s="26" t="s">
        <v>24</v>
      </c>
      <c r="I1052" s="26" t="s">
        <v>25</v>
      </c>
      <c r="J1052" s="26" t="s">
        <v>26</v>
      </c>
      <c r="K1052" s="26">
        <v>2019</v>
      </c>
      <c r="L1052" s="26" t="s">
        <v>27</v>
      </c>
      <c r="M1052" s="26" t="s">
        <v>28</v>
      </c>
      <c r="N1052" s="26" t="s">
        <v>29</v>
      </c>
      <c r="O1052" s="26" t="s">
        <v>2349</v>
      </c>
      <c r="P1052" s="26" t="s">
        <v>2350</v>
      </c>
      <c r="Q1052" s="29">
        <v>44781</v>
      </c>
      <c r="R1052" s="26" t="s">
        <v>1712</v>
      </c>
      <c r="S1052" s="1">
        <v>398361</v>
      </c>
      <c r="T1052" s="1" t="s">
        <v>2351</v>
      </c>
      <c r="U1052" s="1" t="str">
        <f>IF(COUNTIF('Dinçer Araçları - 40 Fiorino'!$A$2:$A$41,Table1[[#This Row],[Plaka]])&gt;0,"Dinçer 40","-")</f>
        <v>-</v>
      </c>
      <c r="V1052" s="1" t="str">
        <f>IF(COUNTIF('Dinçer Araçları - 100 Fiorino'!$A$2:$A$101,Table1[[#This Row],[Plaka]])&gt;0,"Dinçer 100","-")</f>
        <v>-</v>
      </c>
      <c r="W1052" s="5" t="str">
        <f>IF(COUNTIF(Table3[PLAKA],Table1[[#This Row],[Plaka]])&gt;0,"Dinçer Motosiklet","-")</f>
        <v>-</v>
      </c>
    </row>
    <row r="1053" spans="1:23" x14ac:dyDescent="0.2">
      <c r="A1053" s="21" t="s">
        <v>2221</v>
      </c>
      <c r="B1053" s="26" t="s">
        <v>2205</v>
      </c>
      <c r="C1053" s="26" t="s">
        <v>40</v>
      </c>
      <c r="D1053" s="26" t="s">
        <v>1960</v>
      </c>
      <c r="E1053" s="10">
        <v>43774</v>
      </c>
      <c r="F1053" s="10">
        <v>43774</v>
      </c>
      <c r="G1053" s="26" t="s">
        <v>40</v>
      </c>
      <c r="H1053" s="26" t="s">
        <v>24</v>
      </c>
      <c r="I1053" s="26" t="s">
        <v>25</v>
      </c>
      <c r="J1053" s="26" t="s">
        <v>26</v>
      </c>
      <c r="K1053" s="26">
        <v>2019</v>
      </c>
      <c r="L1053" s="26" t="s">
        <v>27</v>
      </c>
      <c r="M1053" s="26" t="s">
        <v>28</v>
      </c>
      <c r="N1053" s="26" t="s">
        <v>29</v>
      </c>
      <c r="O1053" s="26" t="s">
        <v>2222</v>
      </c>
      <c r="P1053" s="26" t="s">
        <v>2223</v>
      </c>
      <c r="Q1053" s="29">
        <v>44865</v>
      </c>
      <c r="R1053" s="26" t="s">
        <v>1712</v>
      </c>
      <c r="S1053" s="1">
        <v>398362</v>
      </c>
      <c r="T1053" s="1" t="s">
        <v>2224</v>
      </c>
      <c r="U1053" s="1" t="str">
        <f>IF(COUNTIF('Dinçer Araçları - 40 Fiorino'!$A$2:$A$41,Table1[[#This Row],[Plaka]])&gt;0,"Dinçer 40","-")</f>
        <v>-</v>
      </c>
      <c r="V1053" s="1" t="str">
        <f>IF(COUNTIF('Dinçer Araçları - 100 Fiorino'!$A$2:$A$101,Table1[[#This Row],[Plaka]])&gt;0,"Dinçer 100","-")</f>
        <v>-</v>
      </c>
      <c r="W1053" s="5" t="str">
        <f>IF(COUNTIF(Table3[PLAKA],Table1[[#This Row],[Plaka]])&gt;0,"Dinçer Motosiklet","-")</f>
        <v>-</v>
      </c>
    </row>
    <row r="1054" spans="1:23" x14ac:dyDescent="0.2">
      <c r="A1054" s="21" t="s">
        <v>2026</v>
      </c>
      <c r="B1054" s="26" t="s">
        <v>2010</v>
      </c>
      <c r="C1054" s="26" t="s">
        <v>40</v>
      </c>
      <c r="D1054" s="26" t="s">
        <v>1960</v>
      </c>
      <c r="E1054" s="10">
        <v>43774</v>
      </c>
      <c r="F1054" s="10">
        <v>43774</v>
      </c>
      <c r="G1054" s="26" t="s">
        <v>40</v>
      </c>
      <c r="H1054" s="26" t="s">
        <v>24</v>
      </c>
      <c r="I1054" s="26" t="s">
        <v>25</v>
      </c>
      <c r="J1054" s="26" t="s">
        <v>26</v>
      </c>
      <c r="K1054" s="26">
        <v>2019</v>
      </c>
      <c r="L1054" s="26" t="s">
        <v>27</v>
      </c>
      <c r="M1054" s="26" t="s">
        <v>28</v>
      </c>
      <c r="N1054" s="26" t="s">
        <v>29</v>
      </c>
      <c r="O1054" s="26" t="s">
        <v>2027</v>
      </c>
      <c r="P1054" s="26" t="s">
        <v>2028</v>
      </c>
      <c r="Q1054" s="29">
        <v>44781</v>
      </c>
      <c r="R1054" s="26" t="s">
        <v>1712</v>
      </c>
      <c r="S1054" s="1">
        <v>398363</v>
      </c>
      <c r="T1054" s="1" t="s">
        <v>2029</v>
      </c>
      <c r="U1054" s="1" t="str">
        <f>IF(COUNTIF('Dinçer Araçları - 40 Fiorino'!$A$2:$A$41,Table1[[#This Row],[Plaka]])&gt;0,"Dinçer 40","-")</f>
        <v>-</v>
      </c>
      <c r="V1054" s="1" t="str">
        <f>IF(COUNTIF('Dinçer Araçları - 100 Fiorino'!$A$2:$A$101,Table1[[#This Row],[Plaka]])&gt;0,"Dinçer 100","-")</f>
        <v>-</v>
      </c>
      <c r="W1054" s="5" t="str">
        <f>IF(COUNTIF(Table3[PLAKA],Table1[[#This Row],[Plaka]])&gt;0,"Dinçer Motosiklet","-")</f>
        <v>-</v>
      </c>
    </row>
    <row r="1055" spans="1:23" x14ac:dyDescent="0.2">
      <c r="A1055" s="21" t="s">
        <v>2225</v>
      </c>
      <c r="B1055" s="26" t="s">
        <v>2205</v>
      </c>
      <c r="C1055" s="26" t="s">
        <v>40</v>
      </c>
      <c r="D1055" s="26" t="s">
        <v>1960</v>
      </c>
      <c r="E1055" s="10">
        <v>43774</v>
      </c>
      <c r="F1055" s="10">
        <v>43774</v>
      </c>
      <c r="G1055" s="26" t="s">
        <v>40</v>
      </c>
      <c r="H1055" s="26" t="s">
        <v>24</v>
      </c>
      <c r="I1055" s="26" t="s">
        <v>25</v>
      </c>
      <c r="J1055" s="26" t="s">
        <v>26</v>
      </c>
      <c r="K1055" s="26">
        <v>2019</v>
      </c>
      <c r="L1055" s="26" t="s">
        <v>27</v>
      </c>
      <c r="M1055" s="26" t="s">
        <v>28</v>
      </c>
      <c r="N1055" s="26" t="s">
        <v>29</v>
      </c>
      <c r="O1055" s="26" t="s">
        <v>2226</v>
      </c>
      <c r="P1055" s="26" t="s">
        <v>2227</v>
      </c>
      <c r="Q1055" s="29">
        <v>44781</v>
      </c>
      <c r="R1055" s="26" t="s">
        <v>1712</v>
      </c>
      <c r="S1055" s="1">
        <v>398365</v>
      </c>
      <c r="T1055" s="1" t="s">
        <v>2228</v>
      </c>
      <c r="U1055" s="1" t="str">
        <f>IF(COUNTIF('Dinçer Araçları - 40 Fiorino'!$A$2:$A$41,Table1[[#This Row],[Plaka]])&gt;0,"Dinçer 40","-")</f>
        <v>-</v>
      </c>
      <c r="V1055" s="1" t="str">
        <f>IF(COUNTIF('Dinçer Araçları - 100 Fiorino'!$A$2:$A$101,Table1[[#This Row],[Plaka]])&gt;0,"Dinçer 100","-")</f>
        <v>-</v>
      </c>
      <c r="W1055" s="5" t="str">
        <f>IF(COUNTIF(Table3[PLAKA],Table1[[#This Row],[Plaka]])&gt;0,"Dinçer Motosiklet","-")</f>
        <v>-</v>
      </c>
    </row>
    <row r="1056" spans="1:23" x14ac:dyDescent="0.2">
      <c r="A1056" s="21" t="s">
        <v>1976</v>
      </c>
      <c r="B1056" s="26" t="s">
        <v>1959</v>
      </c>
      <c r="C1056" s="26" t="s">
        <v>40</v>
      </c>
      <c r="D1056" s="26" t="s">
        <v>1960</v>
      </c>
      <c r="E1056" s="10">
        <v>43774</v>
      </c>
      <c r="F1056" s="10">
        <v>43774</v>
      </c>
      <c r="G1056" s="26" t="s">
        <v>40</v>
      </c>
      <c r="H1056" s="26" t="s">
        <v>24</v>
      </c>
      <c r="I1056" s="26" t="s">
        <v>25</v>
      </c>
      <c r="J1056" s="26" t="s">
        <v>26</v>
      </c>
      <c r="K1056" s="26">
        <v>2019</v>
      </c>
      <c r="L1056" s="26" t="s">
        <v>27</v>
      </c>
      <c r="M1056" s="26" t="s">
        <v>28</v>
      </c>
      <c r="N1056" s="26" t="s">
        <v>29</v>
      </c>
      <c r="O1056" s="26" t="s">
        <v>1977</v>
      </c>
      <c r="P1056" s="26" t="s">
        <v>1978</v>
      </c>
      <c r="Q1056" s="29">
        <v>44781</v>
      </c>
      <c r="R1056" s="26" t="s">
        <v>1712</v>
      </c>
      <c r="S1056" s="1">
        <v>398364</v>
      </c>
      <c r="T1056" s="1" t="s">
        <v>1979</v>
      </c>
      <c r="U1056" s="1" t="str">
        <f>IF(COUNTIF('Dinçer Araçları - 40 Fiorino'!$A$2:$A$41,Table1[[#This Row],[Plaka]])&gt;0,"Dinçer 40","-")</f>
        <v>-</v>
      </c>
      <c r="V1056" s="1" t="str">
        <f>IF(COUNTIF('Dinçer Araçları - 100 Fiorino'!$A$2:$A$101,Table1[[#This Row],[Plaka]])&gt;0,"Dinçer 100","-")</f>
        <v>-</v>
      </c>
      <c r="W1056" s="5" t="str">
        <f>IF(COUNTIF(Table3[PLAKA],Table1[[#This Row],[Plaka]])&gt;0,"Dinçer Motosiklet","-")</f>
        <v>-</v>
      </c>
    </row>
    <row r="1057" spans="1:23" x14ac:dyDescent="0.2">
      <c r="A1057" s="21" t="s">
        <v>2229</v>
      </c>
      <c r="B1057" s="26" t="s">
        <v>2205</v>
      </c>
      <c r="C1057" s="26" t="s">
        <v>40</v>
      </c>
      <c r="D1057" s="26" t="s">
        <v>1960</v>
      </c>
      <c r="E1057" s="10">
        <v>43774</v>
      </c>
      <c r="F1057" s="10">
        <v>43774</v>
      </c>
      <c r="G1057" s="26" t="s">
        <v>40</v>
      </c>
      <c r="H1057" s="26" t="s">
        <v>24</v>
      </c>
      <c r="I1057" s="26" t="s">
        <v>25</v>
      </c>
      <c r="J1057" s="26" t="s">
        <v>26</v>
      </c>
      <c r="K1057" s="26">
        <v>2019</v>
      </c>
      <c r="L1057" s="26" t="s">
        <v>27</v>
      </c>
      <c r="M1057" s="26" t="s">
        <v>28</v>
      </c>
      <c r="N1057" s="26" t="s">
        <v>29</v>
      </c>
      <c r="O1057" s="26" t="s">
        <v>2230</v>
      </c>
      <c r="P1057" s="26" t="s">
        <v>2231</v>
      </c>
      <c r="Q1057" s="29">
        <v>44781</v>
      </c>
      <c r="R1057" s="26" t="s">
        <v>1712</v>
      </c>
      <c r="S1057" s="1">
        <v>398367</v>
      </c>
      <c r="T1057" s="1" t="s">
        <v>2232</v>
      </c>
      <c r="U1057" s="1" t="str">
        <f>IF(COUNTIF('Dinçer Araçları - 40 Fiorino'!$A$2:$A$41,Table1[[#This Row],[Plaka]])&gt;0,"Dinçer 40","-")</f>
        <v>-</v>
      </c>
      <c r="V1057" s="1" t="str">
        <f>IF(COUNTIF('Dinçer Araçları - 100 Fiorino'!$A$2:$A$101,Table1[[#This Row],[Plaka]])&gt;0,"Dinçer 100","-")</f>
        <v>-</v>
      </c>
      <c r="W1057" s="5" t="str">
        <f>IF(COUNTIF(Table3[PLAKA],Table1[[#This Row],[Plaka]])&gt;0,"Dinçer Motosiklet","-")</f>
        <v>-</v>
      </c>
    </row>
    <row r="1058" spans="1:23" x14ac:dyDescent="0.2">
      <c r="A1058" s="21" t="s">
        <v>6874</v>
      </c>
      <c r="B1058" s="26" t="s">
        <v>6836</v>
      </c>
      <c r="C1058" s="26" t="s">
        <v>6837</v>
      </c>
      <c r="D1058" s="26" t="s">
        <v>23</v>
      </c>
      <c r="E1058" s="10">
        <v>43774</v>
      </c>
      <c r="F1058" s="10">
        <v>43826</v>
      </c>
      <c r="G1058" s="26" t="s">
        <v>6837</v>
      </c>
      <c r="H1058" s="26" t="s">
        <v>24</v>
      </c>
      <c r="I1058" s="26" t="s">
        <v>25</v>
      </c>
      <c r="J1058" s="26" t="s">
        <v>26</v>
      </c>
      <c r="K1058" s="26">
        <v>2019</v>
      </c>
      <c r="L1058" s="26" t="s">
        <v>27</v>
      </c>
      <c r="M1058" s="26" t="s">
        <v>28</v>
      </c>
      <c r="N1058" s="26" t="s">
        <v>29</v>
      </c>
      <c r="O1058" s="26" t="s">
        <v>6875</v>
      </c>
      <c r="P1058" s="26" t="s">
        <v>6876</v>
      </c>
      <c r="Q1058" s="29">
        <v>44781</v>
      </c>
      <c r="R1058" s="26" t="s">
        <v>32</v>
      </c>
      <c r="S1058" s="1">
        <v>990412</v>
      </c>
      <c r="T1058" s="1" t="s">
        <v>6877</v>
      </c>
      <c r="U1058" s="1" t="str">
        <f>IF(COUNTIF('Dinçer Araçları - 40 Fiorino'!$A$2:$A$41,Table1[[#This Row],[Plaka]])&gt;0,"Dinçer 40","-")</f>
        <v>-</v>
      </c>
      <c r="V1058" s="1" t="str">
        <f>IF(COUNTIF('Dinçer Araçları - 100 Fiorino'!$A$2:$A$101,Table1[[#This Row],[Plaka]])&gt;0,"Dinçer 100","-")</f>
        <v>-</v>
      </c>
      <c r="W1058" s="5" t="str">
        <f>IF(COUNTIF(Table3[PLAKA],Table1[[#This Row],[Plaka]])&gt;0,"Dinçer Motosiklet","-")</f>
        <v>-</v>
      </c>
    </row>
    <row r="1059" spans="1:23" x14ac:dyDescent="0.2">
      <c r="A1059" s="21" t="s">
        <v>2387</v>
      </c>
      <c r="B1059" s="26" t="s">
        <v>2383</v>
      </c>
      <c r="C1059" s="26" t="s">
        <v>40</v>
      </c>
      <c r="D1059" s="26" t="s">
        <v>1960</v>
      </c>
      <c r="E1059" s="10">
        <v>43775</v>
      </c>
      <c r="F1059" s="10">
        <v>43775</v>
      </c>
      <c r="G1059" s="26" t="s">
        <v>40</v>
      </c>
      <c r="H1059" s="26" t="s">
        <v>24</v>
      </c>
      <c r="I1059" s="26" t="s">
        <v>25</v>
      </c>
      <c r="J1059" s="26" t="s">
        <v>26</v>
      </c>
      <c r="K1059" s="26">
        <v>2019</v>
      </c>
      <c r="L1059" s="26" t="s">
        <v>27</v>
      </c>
      <c r="M1059" s="26" t="s">
        <v>28</v>
      </c>
      <c r="N1059" s="26" t="s">
        <v>29</v>
      </c>
      <c r="O1059" s="26" t="s">
        <v>7004</v>
      </c>
      <c r="P1059" s="26" t="s">
        <v>2388</v>
      </c>
      <c r="Q1059" s="29">
        <v>44781</v>
      </c>
      <c r="R1059" s="26" t="s">
        <v>1712</v>
      </c>
      <c r="S1059" s="1">
        <v>398418</v>
      </c>
      <c r="T1059" s="1" t="s">
        <v>2389</v>
      </c>
      <c r="U1059" s="1" t="str">
        <f>IF(COUNTIF('Dinçer Araçları - 40 Fiorino'!$A$2:$A$41,Table1[[#This Row],[Plaka]])&gt;0,"Dinçer 40","-")</f>
        <v>-</v>
      </c>
      <c r="V1059" s="1" t="str">
        <f>IF(COUNTIF('Dinçer Araçları - 100 Fiorino'!$A$2:$A$101,Table1[[#This Row],[Plaka]])&gt;0,"Dinçer 100","-")</f>
        <v>-</v>
      </c>
      <c r="W1059" s="5" t="str">
        <f>IF(COUNTIF(Table3[PLAKA],Table1[[#This Row],[Plaka]])&gt;0,"Dinçer Motosiklet","-")</f>
        <v>-</v>
      </c>
    </row>
    <row r="1060" spans="1:23" x14ac:dyDescent="0.2">
      <c r="A1060" s="21" t="s">
        <v>1980</v>
      </c>
      <c r="B1060" s="26" t="s">
        <v>1959</v>
      </c>
      <c r="C1060" s="26" t="s">
        <v>40</v>
      </c>
      <c r="D1060" s="26" t="s">
        <v>1960</v>
      </c>
      <c r="E1060" s="10">
        <v>43775</v>
      </c>
      <c r="F1060" s="10">
        <v>43775</v>
      </c>
      <c r="G1060" s="26" t="s">
        <v>40</v>
      </c>
      <c r="H1060" s="26" t="s">
        <v>24</v>
      </c>
      <c r="I1060" s="26" t="s">
        <v>25</v>
      </c>
      <c r="J1060" s="26" t="s">
        <v>26</v>
      </c>
      <c r="K1060" s="26">
        <v>2019</v>
      </c>
      <c r="L1060" s="26" t="s">
        <v>27</v>
      </c>
      <c r="M1060" s="26" t="s">
        <v>28</v>
      </c>
      <c r="N1060" s="26" t="s">
        <v>29</v>
      </c>
      <c r="O1060" s="26" t="s">
        <v>1981</v>
      </c>
      <c r="P1060" s="26" t="s">
        <v>1982</v>
      </c>
      <c r="Q1060" s="29">
        <v>44781</v>
      </c>
      <c r="R1060" s="26" t="s">
        <v>1712</v>
      </c>
      <c r="S1060" s="1">
        <v>398405</v>
      </c>
      <c r="T1060" s="1" t="s">
        <v>1983</v>
      </c>
      <c r="U1060" s="1" t="str">
        <f>IF(COUNTIF('Dinçer Araçları - 40 Fiorino'!$A$2:$A$41,Table1[[#This Row],[Plaka]])&gt;0,"Dinçer 40","-")</f>
        <v>-</v>
      </c>
      <c r="V1060" s="1" t="str">
        <f>IF(COUNTIF('Dinçer Araçları - 100 Fiorino'!$A$2:$A$101,Table1[[#This Row],[Plaka]])&gt;0,"Dinçer 100","-")</f>
        <v>-</v>
      </c>
      <c r="W1060" s="5" t="str">
        <f>IF(COUNTIF(Table3[PLAKA],Table1[[#This Row],[Plaka]])&gt;0,"Dinçer Motosiklet","-")</f>
        <v>-</v>
      </c>
    </row>
    <row r="1061" spans="1:23" x14ac:dyDescent="0.2">
      <c r="A1061" s="21" t="s">
        <v>2390</v>
      </c>
      <c r="B1061" s="26" t="s">
        <v>2383</v>
      </c>
      <c r="C1061" s="26" t="s">
        <v>40</v>
      </c>
      <c r="D1061" s="26" t="s">
        <v>1960</v>
      </c>
      <c r="E1061" s="10">
        <v>43775</v>
      </c>
      <c r="F1061" s="10">
        <v>43775</v>
      </c>
      <c r="G1061" s="26" t="s">
        <v>40</v>
      </c>
      <c r="H1061" s="26" t="s">
        <v>24</v>
      </c>
      <c r="I1061" s="26" t="s">
        <v>25</v>
      </c>
      <c r="J1061" s="26" t="s">
        <v>26</v>
      </c>
      <c r="K1061" s="26">
        <v>2019</v>
      </c>
      <c r="L1061" s="26" t="s">
        <v>27</v>
      </c>
      <c r="M1061" s="26" t="s">
        <v>28</v>
      </c>
      <c r="N1061" s="26" t="s">
        <v>29</v>
      </c>
      <c r="O1061" s="26" t="s">
        <v>2391</v>
      </c>
      <c r="P1061" s="26" t="s">
        <v>2392</v>
      </c>
      <c r="Q1061" s="29">
        <v>44781</v>
      </c>
      <c r="R1061" s="26" t="s">
        <v>1712</v>
      </c>
      <c r="S1061" s="1">
        <v>398389</v>
      </c>
      <c r="T1061" s="1" t="s">
        <v>2393</v>
      </c>
      <c r="U1061" s="1" t="str">
        <f>IF(COUNTIF('Dinçer Araçları - 40 Fiorino'!$A$2:$A$41,Table1[[#This Row],[Plaka]])&gt;0,"Dinçer 40","-")</f>
        <v>-</v>
      </c>
      <c r="V1061" s="1" t="str">
        <f>IF(COUNTIF('Dinçer Araçları - 100 Fiorino'!$A$2:$A$101,Table1[[#This Row],[Plaka]])&gt;0,"Dinçer 100","-")</f>
        <v>-</v>
      </c>
      <c r="W1061" s="5" t="str">
        <f>IF(COUNTIF(Table3[PLAKA],Table1[[#This Row],[Plaka]])&gt;0,"Dinçer Motosiklet","-")</f>
        <v>-</v>
      </c>
    </row>
    <row r="1062" spans="1:23" x14ac:dyDescent="0.2">
      <c r="A1062" s="21" t="s">
        <v>6039</v>
      </c>
      <c r="B1062" s="26" t="s">
        <v>6029</v>
      </c>
      <c r="C1062" s="26" t="s">
        <v>5992</v>
      </c>
      <c r="D1062" s="26" t="s">
        <v>23</v>
      </c>
      <c r="E1062" s="10">
        <v>43774</v>
      </c>
      <c r="F1062" s="10">
        <v>43826</v>
      </c>
      <c r="G1062" s="26" t="s">
        <v>5992</v>
      </c>
      <c r="H1062" s="26" t="s">
        <v>24</v>
      </c>
      <c r="I1062" s="26" t="s">
        <v>25</v>
      </c>
      <c r="J1062" s="26" t="s">
        <v>26</v>
      </c>
      <c r="K1062" s="26">
        <v>2019</v>
      </c>
      <c r="L1062" s="26" t="s">
        <v>27</v>
      </c>
      <c r="M1062" s="26" t="s">
        <v>28</v>
      </c>
      <c r="N1062" s="26" t="s">
        <v>29</v>
      </c>
      <c r="O1062" s="26" t="s">
        <v>6040</v>
      </c>
      <c r="P1062" s="26" t="s">
        <v>6041</v>
      </c>
      <c r="Q1062" s="29">
        <v>44781</v>
      </c>
      <c r="R1062" s="26" t="s">
        <v>32</v>
      </c>
      <c r="S1062" s="1">
        <v>990411</v>
      </c>
      <c r="T1062" s="1" t="s">
        <v>7903</v>
      </c>
      <c r="U1062" s="1" t="str">
        <f>IF(COUNTIF('Dinçer Araçları - 40 Fiorino'!$A$2:$A$41,Table1[[#This Row],[Plaka]])&gt;0,"Dinçer 40","-")</f>
        <v>-</v>
      </c>
      <c r="V1062" s="1" t="str">
        <f>IF(COUNTIF('Dinçer Araçları - 100 Fiorino'!$A$2:$A$101,Table1[[#This Row],[Plaka]])&gt;0,"Dinçer 100","-")</f>
        <v>-</v>
      </c>
      <c r="W1062" s="5" t="str">
        <f>IF(COUNTIF(Table3[PLAKA],Table1[[#This Row],[Plaka]])&gt;0,"Dinçer Motosiklet","-")</f>
        <v>-</v>
      </c>
    </row>
    <row r="1063" spans="1:23" x14ac:dyDescent="0.2">
      <c r="A1063" s="21" t="s">
        <v>1988</v>
      </c>
      <c r="B1063" s="26" t="s">
        <v>1989</v>
      </c>
      <c r="C1063" s="26" t="s">
        <v>40</v>
      </c>
      <c r="D1063" s="26" t="s">
        <v>1960</v>
      </c>
      <c r="E1063" s="10">
        <v>43775</v>
      </c>
      <c r="F1063" s="10">
        <v>43775</v>
      </c>
      <c r="G1063" s="26" t="s">
        <v>40</v>
      </c>
      <c r="H1063" s="26" t="s">
        <v>24</v>
      </c>
      <c r="I1063" s="26" t="s">
        <v>25</v>
      </c>
      <c r="J1063" s="26" t="s">
        <v>26</v>
      </c>
      <c r="K1063" s="26">
        <v>2019</v>
      </c>
      <c r="L1063" s="26" t="s">
        <v>27</v>
      </c>
      <c r="M1063" s="26" t="s">
        <v>28</v>
      </c>
      <c r="N1063" s="26" t="s">
        <v>29</v>
      </c>
      <c r="O1063" s="26" t="s">
        <v>1990</v>
      </c>
      <c r="P1063" s="26" t="s">
        <v>1991</v>
      </c>
      <c r="Q1063" s="29">
        <v>44781</v>
      </c>
      <c r="R1063" s="26" t="s">
        <v>1712</v>
      </c>
      <c r="S1063" s="1">
        <v>398391</v>
      </c>
      <c r="T1063" s="1" t="s">
        <v>1992</v>
      </c>
      <c r="U1063" s="1" t="str">
        <f>IF(COUNTIF('Dinçer Araçları - 40 Fiorino'!$A$2:$A$41,Table1[[#This Row],[Plaka]])&gt;0,"Dinçer 40","-")</f>
        <v>-</v>
      </c>
      <c r="V1063" s="1" t="str">
        <f>IF(COUNTIF('Dinçer Araçları - 100 Fiorino'!$A$2:$A$101,Table1[[#This Row],[Plaka]])&gt;0,"Dinçer 100","-")</f>
        <v>-</v>
      </c>
      <c r="W1063" s="5" t="str">
        <f>IF(COUNTIF(Table3[PLAKA],Table1[[#This Row],[Plaka]])&gt;0,"Dinçer Motosiklet","-")</f>
        <v>-</v>
      </c>
    </row>
    <row r="1064" spans="1:23" x14ac:dyDescent="0.2">
      <c r="A1064" s="21" t="s">
        <v>6042</v>
      </c>
      <c r="B1064" s="26" t="s">
        <v>6029</v>
      </c>
      <c r="C1064" s="26" t="s">
        <v>5992</v>
      </c>
      <c r="D1064" s="26" t="s">
        <v>23</v>
      </c>
      <c r="E1064" s="10">
        <v>43775</v>
      </c>
      <c r="F1064" s="10">
        <v>43826</v>
      </c>
      <c r="G1064" s="26" t="s">
        <v>5992</v>
      </c>
      <c r="H1064" s="26" t="s">
        <v>24</v>
      </c>
      <c r="I1064" s="26" t="s">
        <v>25</v>
      </c>
      <c r="J1064" s="26" t="s">
        <v>26</v>
      </c>
      <c r="K1064" s="26">
        <v>2019</v>
      </c>
      <c r="L1064" s="26" t="s">
        <v>27</v>
      </c>
      <c r="M1064" s="26" t="s">
        <v>28</v>
      </c>
      <c r="N1064" s="26" t="s">
        <v>29</v>
      </c>
      <c r="O1064" s="26" t="s">
        <v>6043</v>
      </c>
      <c r="P1064" s="26" t="s">
        <v>6044</v>
      </c>
      <c r="Q1064" s="29">
        <v>44781</v>
      </c>
      <c r="R1064" s="26" t="s">
        <v>32</v>
      </c>
      <c r="S1064" s="1">
        <v>990408</v>
      </c>
      <c r="T1064" s="1" t="s">
        <v>7904</v>
      </c>
      <c r="U1064" s="1" t="str">
        <f>IF(COUNTIF('Dinçer Araçları - 40 Fiorino'!$A$2:$A$41,Table1[[#This Row],[Plaka]])&gt;0,"Dinçer 40","-")</f>
        <v>-</v>
      </c>
      <c r="V1064" s="1" t="str">
        <f>IF(COUNTIF('Dinçer Araçları - 100 Fiorino'!$A$2:$A$101,Table1[[#This Row],[Plaka]])&gt;0,"Dinçer 100","-")</f>
        <v>-</v>
      </c>
      <c r="W1064" s="5" t="str">
        <f>IF(COUNTIF(Table3[PLAKA],Table1[[#This Row],[Plaka]])&gt;0,"Dinçer Motosiklet","-")</f>
        <v>-</v>
      </c>
    </row>
    <row r="1065" spans="1:23" x14ac:dyDescent="0.2">
      <c r="A1065" s="21" t="s">
        <v>6045</v>
      </c>
      <c r="B1065" s="26" t="s">
        <v>6029</v>
      </c>
      <c r="C1065" s="26" t="s">
        <v>5992</v>
      </c>
      <c r="D1065" s="26" t="s">
        <v>23</v>
      </c>
      <c r="E1065" s="10">
        <v>43774</v>
      </c>
      <c r="F1065" s="10">
        <v>43826</v>
      </c>
      <c r="G1065" s="26" t="s">
        <v>5992</v>
      </c>
      <c r="H1065" s="26" t="s">
        <v>24</v>
      </c>
      <c r="I1065" s="26" t="s">
        <v>25</v>
      </c>
      <c r="J1065" s="26" t="s">
        <v>26</v>
      </c>
      <c r="K1065" s="26">
        <v>2019</v>
      </c>
      <c r="L1065" s="26" t="s">
        <v>27</v>
      </c>
      <c r="M1065" s="26" t="s">
        <v>28</v>
      </c>
      <c r="N1065" s="26" t="s">
        <v>29</v>
      </c>
      <c r="O1065" s="26" t="s">
        <v>6046</v>
      </c>
      <c r="P1065" s="26" t="s">
        <v>6047</v>
      </c>
      <c r="Q1065" s="29">
        <v>44781</v>
      </c>
      <c r="R1065" s="26" t="s">
        <v>32</v>
      </c>
      <c r="S1065" s="1">
        <v>990370</v>
      </c>
      <c r="T1065" s="1" t="s">
        <v>7905</v>
      </c>
      <c r="U1065" s="1" t="str">
        <f>IF(COUNTIF('Dinçer Araçları - 40 Fiorino'!$A$2:$A$41,Table1[[#This Row],[Plaka]])&gt;0,"Dinçer 40","-")</f>
        <v>-</v>
      </c>
      <c r="V1065" s="1" t="str">
        <f>IF(COUNTIF('Dinçer Araçları - 100 Fiorino'!$A$2:$A$101,Table1[[#This Row],[Plaka]])&gt;0,"Dinçer 100","-")</f>
        <v>-</v>
      </c>
      <c r="W1065" s="5" t="str">
        <f>IF(COUNTIF(Table3[PLAKA],Table1[[#This Row],[Plaka]])&gt;0,"Dinçer Motosiklet","-")</f>
        <v>-</v>
      </c>
    </row>
    <row r="1066" spans="1:23" x14ac:dyDescent="0.2">
      <c r="A1066" s="21" t="s">
        <v>6491</v>
      </c>
      <c r="B1066" s="26" t="s">
        <v>6492</v>
      </c>
      <c r="C1066" s="26" t="s">
        <v>40</v>
      </c>
      <c r="D1066" s="26" t="s">
        <v>1960</v>
      </c>
      <c r="E1066" s="10">
        <v>43775</v>
      </c>
      <c r="F1066" s="10">
        <v>43775</v>
      </c>
      <c r="G1066" s="26" t="s">
        <v>40</v>
      </c>
      <c r="H1066" s="26" t="s">
        <v>24</v>
      </c>
      <c r="I1066" s="26" t="s">
        <v>25</v>
      </c>
      <c r="J1066" s="26" t="s">
        <v>26</v>
      </c>
      <c r="K1066" s="26">
        <v>2019</v>
      </c>
      <c r="L1066" s="26" t="s">
        <v>27</v>
      </c>
      <c r="M1066" s="26" t="s">
        <v>28</v>
      </c>
      <c r="N1066" s="26" t="s">
        <v>29</v>
      </c>
      <c r="O1066" s="26" t="s">
        <v>6493</v>
      </c>
      <c r="P1066" s="26" t="s">
        <v>6494</v>
      </c>
      <c r="Q1066" s="29">
        <v>44781</v>
      </c>
      <c r="R1066" s="26" t="s">
        <v>1712</v>
      </c>
      <c r="S1066" s="1"/>
      <c r="T1066" s="1" t="s">
        <v>6495</v>
      </c>
      <c r="U1066" s="1" t="str">
        <f>IF(COUNTIF('Dinçer Araçları - 40 Fiorino'!$A$2:$A$41,Table1[[#This Row],[Plaka]])&gt;0,"Dinçer 40","-")</f>
        <v>-</v>
      </c>
      <c r="V1066" s="1" t="str">
        <f>IF(COUNTIF('Dinçer Araçları - 100 Fiorino'!$A$2:$A$101,Table1[[#This Row],[Plaka]])&gt;0,"Dinçer 100","-")</f>
        <v>-</v>
      </c>
      <c r="W1066" s="5" t="str">
        <f>IF(COUNTIF(Table3[PLAKA],Table1[[#This Row],[Plaka]])&gt;0,"Dinçer Motosiklet","-")</f>
        <v>-</v>
      </c>
    </row>
    <row r="1067" spans="1:23" x14ac:dyDescent="0.2">
      <c r="A1067" s="21" t="s">
        <v>6048</v>
      </c>
      <c r="B1067" s="26" t="s">
        <v>6029</v>
      </c>
      <c r="C1067" s="26" t="s">
        <v>5992</v>
      </c>
      <c r="D1067" s="26" t="s">
        <v>23</v>
      </c>
      <c r="E1067" s="10">
        <v>43774</v>
      </c>
      <c r="F1067" s="10">
        <v>43826</v>
      </c>
      <c r="G1067" s="26" t="s">
        <v>5992</v>
      </c>
      <c r="H1067" s="26" t="s">
        <v>24</v>
      </c>
      <c r="I1067" s="26" t="s">
        <v>25</v>
      </c>
      <c r="J1067" s="26" t="s">
        <v>26</v>
      </c>
      <c r="K1067" s="26">
        <v>2019</v>
      </c>
      <c r="L1067" s="26" t="s">
        <v>27</v>
      </c>
      <c r="M1067" s="26" t="s">
        <v>28</v>
      </c>
      <c r="N1067" s="26" t="s">
        <v>29</v>
      </c>
      <c r="O1067" s="26" t="s">
        <v>6049</v>
      </c>
      <c r="P1067" s="26" t="s">
        <v>6050</v>
      </c>
      <c r="Q1067" s="29">
        <v>44781</v>
      </c>
      <c r="R1067" s="26" t="s">
        <v>32</v>
      </c>
      <c r="S1067" s="1">
        <v>990458</v>
      </c>
      <c r="T1067" s="1" t="s">
        <v>7906</v>
      </c>
      <c r="U1067" s="1" t="str">
        <f>IF(COUNTIF('Dinçer Araçları - 40 Fiorino'!$A$2:$A$41,Table1[[#This Row],[Plaka]])&gt;0,"Dinçer 40","-")</f>
        <v>-</v>
      </c>
      <c r="V1067" s="1" t="str">
        <f>IF(COUNTIF('Dinçer Araçları - 100 Fiorino'!$A$2:$A$101,Table1[[#This Row],[Plaka]])&gt;0,"Dinçer 100","-")</f>
        <v>-</v>
      </c>
      <c r="W1067" s="5" t="str">
        <f>IF(COUNTIF(Table3[PLAKA],Table1[[#This Row],[Plaka]])&gt;0,"Dinçer Motosiklet","-")</f>
        <v>-</v>
      </c>
    </row>
    <row r="1068" spans="1:23" x14ac:dyDescent="0.2">
      <c r="A1068" s="21" t="s">
        <v>6023</v>
      </c>
      <c r="B1068" s="26" t="s">
        <v>5991</v>
      </c>
      <c r="C1068" s="26" t="s">
        <v>5992</v>
      </c>
      <c r="D1068" s="26" t="s">
        <v>23</v>
      </c>
      <c r="E1068" s="10">
        <v>43774</v>
      </c>
      <c r="F1068" s="10">
        <v>43826</v>
      </c>
      <c r="G1068" s="26" t="s">
        <v>5992</v>
      </c>
      <c r="H1068" s="26" t="s">
        <v>24</v>
      </c>
      <c r="I1068" s="26" t="s">
        <v>25</v>
      </c>
      <c r="J1068" s="26" t="s">
        <v>26</v>
      </c>
      <c r="K1068" s="26">
        <v>2019</v>
      </c>
      <c r="L1068" s="26" t="s">
        <v>27</v>
      </c>
      <c r="M1068" s="26" t="s">
        <v>28</v>
      </c>
      <c r="N1068" s="26" t="s">
        <v>29</v>
      </c>
      <c r="O1068" s="26" t="s">
        <v>6024</v>
      </c>
      <c r="P1068" s="26" t="s">
        <v>6025</v>
      </c>
      <c r="Q1068" s="29">
        <v>44781</v>
      </c>
      <c r="R1068" s="26" t="s">
        <v>32</v>
      </c>
      <c r="S1068" s="1">
        <v>990410</v>
      </c>
      <c r="T1068" s="1" t="s">
        <v>7907</v>
      </c>
      <c r="U1068" s="1" t="str">
        <f>IF(COUNTIF('Dinçer Araçları - 40 Fiorino'!$A$2:$A$41,Table1[[#This Row],[Plaka]])&gt;0,"Dinçer 40","-")</f>
        <v>-</v>
      </c>
      <c r="V1068" s="1" t="str">
        <f>IF(COUNTIF('Dinçer Araçları - 100 Fiorino'!$A$2:$A$101,Table1[[#This Row],[Plaka]])&gt;0,"Dinçer 100","-")</f>
        <v>-</v>
      </c>
      <c r="W1068" s="5" t="str">
        <f>IF(COUNTIF(Table3[PLAKA],Table1[[#This Row],[Plaka]])&gt;0,"Dinçer Motosiklet","-")</f>
        <v>-</v>
      </c>
    </row>
    <row r="1069" spans="1:23" x14ac:dyDescent="0.2">
      <c r="A1069" s="21" t="s">
        <v>2394</v>
      </c>
      <c r="B1069" s="26" t="s">
        <v>2383</v>
      </c>
      <c r="C1069" s="26" t="s">
        <v>40</v>
      </c>
      <c r="D1069" s="26" t="s">
        <v>1960</v>
      </c>
      <c r="E1069" s="10">
        <v>43774</v>
      </c>
      <c r="F1069" s="10">
        <v>43774</v>
      </c>
      <c r="G1069" s="26" t="s">
        <v>40</v>
      </c>
      <c r="H1069" s="26" t="s">
        <v>24</v>
      </c>
      <c r="I1069" s="26" t="s">
        <v>25</v>
      </c>
      <c r="J1069" s="26" t="s">
        <v>26</v>
      </c>
      <c r="K1069" s="26">
        <v>2019</v>
      </c>
      <c r="L1069" s="26" t="s">
        <v>27</v>
      </c>
      <c r="M1069" s="26" t="s">
        <v>28</v>
      </c>
      <c r="N1069" s="26" t="s">
        <v>29</v>
      </c>
      <c r="O1069" s="26" t="s">
        <v>2395</v>
      </c>
      <c r="P1069" s="26" t="s">
        <v>2396</v>
      </c>
      <c r="Q1069" s="29">
        <v>44781</v>
      </c>
      <c r="R1069" s="26" t="s">
        <v>1712</v>
      </c>
      <c r="S1069" s="1">
        <v>398382</v>
      </c>
      <c r="T1069" s="1" t="s">
        <v>2397</v>
      </c>
      <c r="U1069" s="1" t="str">
        <f>IF(COUNTIF('Dinçer Araçları - 40 Fiorino'!$A$2:$A$41,Table1[[#This Row],[Plaka]])&gt;0,"Dinçer 40","-")</f>
        <v>-</v>
      </c>
      <c r="V1069" s="1" t="str">
        <f>IF(COUNTIF('Dinçer Araçları - 100 Fiorino'!$A$2:$A$101,Table1[[#This Row],[Plaka]])&gt;0,"Dinçer 100","-")</f>
        <v>-</v>
      </c>
      <c r="W1069" s="5" t="str">
        <f>IF(COUNTIF(Table3[PLAKA],Table1[[#This Row],[Plaka]])&gt;0,"Dinçer Motosiklet","-")</f>
        <v>-</v>
      </c>
    </row>
    <row r="1070" spans="1:23" x14ac:dyDescent="0.2">
      <c r="A1070" s="21" t="s">
        <v>2291</v>
      </c>
      <c r="B1070" s="26" t="s">
        <v>2274</v>
      </c>
      <c r="C1070" s="26" t="s">
        <v>40</v>
      </c>
      <c r="D1070" s="26" t="s">
        <v>1960</v>
      </c>
      <c r="E1070" s="10">
        <v>43774</v>
      </c>
      <c r="F1070" s="10">
        <v>43774</v>
      </c>
      <c r="G1070" s="26" t="s">
        <v>40</v>
      </c>
      <c r="H1070" s="26" t="s">
        <v>24</v>
      </c>
      <c r="I1070" s="26" t="s">
        <v>25</v>
      </c>
      <c r="J1070" s="26" t="s">
        <v>26</v>
      </c>
      <c r="K1070" s="26">
        <v>2019</v>
      </c>
      <c r="L1070" s="26" t="s">
        <v>27</v>
      </c>
      <c r="M1070" s="26" t="s">
        <v>28</v>
      </c>
      <c r="N1070" s="26" t="s">
        <v>29</v>
      </c>
      <c r="O1070" s="26" t="s">
        <v>2292</v>
      </c>
      <c r="P1070" s="26" t="s">
        <v>2293</v>
      </c>
      <c r="Q1070" s="29">
        <v>44781</v>
      </c>
      <c r="R1070" s="26" t="s">
        <v>1712</v>
      </c>
      <c r="S1070" s="1">
        <v>398384</v>
      </c>
      <c r="T1070" s="1" t="s">
        <v>2294</v>
      </c>
      <c r="U1070" s="1" t="str">
        <f>IF(COUNTIF('Dinçer Araçları - 40 Fiorino'!$A$2:$A$41,Table1[[#This Row],[Plaka]])&gt;0,"Dinçer 40","-")</f>
        <v>-</v>
      </c>
      <c r="V1070" s="1" t="str">
        <f>IF(COUNTIF('Dinçer Araçları - 100 Fiorino'!$A$2:$A$101,Table1[[#This Row],[Plaka]])&gt;0,"Dinçer 100","-")</f>
        <v>-</v>
      </c>
      <c r="W1070" s="5" t="str">
        <f>IF(COUNTIF(Table3[PLAKA],Table1[[#This Row],[Plaka]])&gt;0,"Dinçer Motosiklet","-")</f>
        <v>-</v>
      </c>
    </row>
    <row r="1071" spans="1:23" x14ac:dyDescent="0.2">
      <c r="A1071" s="21" t="s">
        <v>1646</v>
      </c>
      <c r="B1071" s="26" t="s">
        <v>1647</v>
      </c>
      <c r="C1071" s="26" t="s">
        <v>40</v>
      </c>
      <c r="D1071" s="26" t="s">
        <v>1611</v>
      </c>
      <c r="E1071" s="10">
        <v>43774</v>
      </c>
      <c r="F1071" s="10">
        <v>43774</v>
      </c>
      <c r="G1071" s="26" t="s">
        <v>40</v>
      </c>
      <c r="H1071" s="26" t="s">
        <v>24</v>
      </c>
      <c r="I1071" s="26" t="s">
        <v>25</v>
      </c>
      <c r="J1071" s="26" t="s">
        <v>26</v>
      </c>
      <c r="K1071" s="26">
        <v>2019</v>
      </c>
      <c r="L1071" s="26" t="s">
        <v>27</v>
      </c>
      <c r="M1071" s="26" t="s">
        <v>28</v>
      </c>
      <c r="N1071" s="26" t="s">
        <v>29</v>
      </c>
      <c r="O1071" s="26" t="s">
        <v>1648</v>
      </c>
      <c r="P1071" s="26" t="s">
        <v>1649</v>
      </c>
      <c r="Q1071" s="29">
        <v>44781</v>
      </c>
      <c r="R1071" s="26" t="s">
        <v>32</v>
      </c>
      <c r="S1071" s="1">
        <v>398378</v>
      </c>
      <c r="T1071" s="1" t="s">
        <v>1650</v>
      </c>
      <c r="U1071" s="1" t="str">
        <f>IF(COUNTIF('Dinçer Araçları - 40 Fiorino'!$A$2:$A$41,Table1[[#This Row],[Plaka]])&gt;0,"Dinçer 40","-")</f>
        <v>-</v>
      </c>
      <c r="V1071" s="1" t="str">
        <f>IF(COUNTIF('Dinçer Araçları - 100 Fiorino'!$A$2:$A$101,Table1[[#This Row],[Plaka]])&gt;0,"Dinçer 100","-")</f>
        <v>-</v>
      </c>
      <c r="W1071" s="5" t="str">
        <f>IF(COUNTIF(Table3[PLAKA],Table1[[#This Row],[Plaka]])&gt;0,"Dinçer Motosiklet","-")</f>
        <v>-</v>
      </c>
    </row>
    <row r="1072" spans="1:23" x14ac:dyDescent="0.2">
      <c r="A1072" s="21" t="s">
        <v>2184</v>
      </c>
      <c r="B1072" s="26" t="s">
        <v>2168</v>
      </c>
      <c r="C1072" s="26" t="s">
        <v>40</v>
      </c>
      <c r="D1072" s="26" t="s">
        <v>1960</v>
      </c>
      <c r="E1072" s="10">
        <v>43774</v>
      </c>
      <c r="F1072" s="10">
        <v>43774</v>
      </c>
      <c r="G1072" s="26" t="s">
        <v>40</v>
      </c>
      <c r="H1072" s="26" t="s">
        <v>24</v>
      </c>
      <c r="I1072" s="26" t="s">
        <v>25</v>
      </c>
      <c r="J1072" s="26" t="s">
        <v>26</v>
      </c>
      <c r="K1072" s="26">
        <v>2019</v>
      </c>
      <c r="L1072" s="26" t="s">
        <v>27</v>
      </c>
      <c r="M1072" s="26" t="s">
        <v>28</v>
      </c>
      <c r="N1072" s="26" t="s">
        <v>29</v>
      </c>
      <c r="O1072" s="26" t="s">
        <v>2185</v>
      </c>
      <c r="P1072" s="26" t="s">
        <v>2186</v>
      </c>
      <c r="Q1072" s="29">
        <v>44781</v>
      </c>
      <c r="R1072" s="26" t="s">
        <v>1712</v>
      </c>
      <c r="S1072" s="1">
        <v>398381</v>
      </c>
      <c r="T1072" s="1" t="s">
        <v>2187</v>
      </c>
      <c r="U1072" s="1" t="str">
        <f>IF(COUNTIF('Dinçer Araçları - 40 Fiorino'!$A$2:$A$41,Table1[[#This Row],[Plaka]])&gt;0,"Dinçer 40","-")</f>
        <v>-</v>
      </c>
      <c r="V1072" s="1" t="str">
        <f>IF(COUNTIF('Dinçer Araçları - 100 Fiorino'!$A$2:$A$101,Table1[[#This Row],[Plaka]])&gt;0,"Dinçer 100","-")</f>
        <v>-</v>
      </c>
      <c r="W1072" s="5" t="str">
        <f>IF(COUNTIF(Table3[PLAKA],Table1[[#This Row],[Plaka]])&gt;0,"Dinçer Motosiklet","-")</f>
        <v>-</v>
      </c>
    </row>
    <row r="1073" spans="1:23" x14ac:dyDescent="0.2">
      <c r="A1073" s="21" t="s">
        <v>2407</v>
      </c>
      <c r="B1073" s="26" t="s">
        <v>2403</v>
      </c>
      <c r="C1073" s="26" t="s">
        <v>40</v>
      </c>
      <c r="D1073" s="26" t="s">
        <v>1960</v>
      </c>
      <c r="E1073" s="10">
        <v>43774</v>
      </c>
      <c r="F1073" s="10">
        <v>43774</v>
      </c>
      <c r="G1073" s="26" t="s">
        <v>40</v>
      </c>
      <c r="H1073" s="26" t="s">
        <v>24</v>
      </c>
      <c r="I1073" s="26" t="s">
        <v>25</v>
      </c>
      <c r="J1073" s="26" t="s">
        <v>26</v>
      </c>
      <c r="K1073" s="26">
        <v>2019</v>
      </c>
      <c r="L1073" s="26" t="s">
        <v>27</v>
      </c>
      <c r="M1073" s="26" t="s">
        <v>28</v>
      </c>
      <c r="N1073" s="26" t="s">
        <v>29</v>
      </c>
      <c r="O1073" s="26" t="s">
        <v>7006</v>
      </c>
      <c r="P1073" s="26" t="s">
        <v>2409</v>
      </c>
      <c r="Q1073" s="29">
        <v>44781</v>
      </c>
      <c r="R1073" s="26" t="s">
        <v>1712</v>
      </c>
      <c r="S1073" s="1">
        <v>398380</v>
      </c>
      <c r="T1073" s="1" t="s">
        <v>2410</v>
      </c>
      <c r="U1073" s="1" t="str">
        <f>IF(COUNTIF('Dinçer Araçları - 40 Fiorino'!$A$2:$A$41,Table1[[#This Row],[Plaka]])&gt;0,"Dinçer 40","-")</f>
        <v>-</v>
      </c>
      <c r="V1073" s="1" t="str">
        <f>IF(COUNTIF('Dinçer Araçları - 100 Fiorino'!$A$2:$A$101,Table1[[#This Row],[Plaka]])&gt;0,"Dinçer 100","-")</f>
        <v>-</v>
      </c>
      <c r="W1073" s="5" t="str">
        <f>IF(COUNTIF(Table3[PLAKA],Table1[[#This Row],[Plaka]])&gt;0,"Dinçer Motosiklet","-")</f>
        <v>-</v>
      </c>
    </row>
    <row r="1074" spans="1:23" x14ac:dyDescent="0.2">
      <c r="A1074" s="21" t="s">
        <v>2188</v>
      </c>
      <c r="B1074" s="26" t="s">
        <v>2110</v>
      </c>
      <c r="C1074" s="26" t="s">
        <v>40</v>
      </c>
      <c r="D1074" s="26" t="s">
        <v>1960</v>
      </c>
      <c r="E1074" s="10">
        <v>43774</v>
      </c>
      <c r="F1074" s="10">
        <v>43774</v>
      </c>
      <c r="G1074" s="26" t="s">
        <v>40</v>
      </c>
      <c r="H1074" s="26" t="s">
        <v>24</v>
      </c>
      <c r="I1074" s="26" t="s">
        <v>25</v>
      </c>
      <c r="J1074" s="26" t="s">
        <v>26</v>
      </c>
      <c r="K1074" s="26">
        <v>2019</v>
      </c>
      <c r="L1074" s="26" t="s">
        <v>27</v>
      </c>
      <c r="M1074" s="26" t="s">
        <v>28</v>
      </c>
      <c r="N1074" s="26" t="s">
        <v>29</v>
      </c>
      <c r="O1074" s="26" t="s">
        <v>2189</v>
      </c>
      <c r="P1074" s="26" t="s">
        <v>2190</v>
      </c>
      <c r="Q1074" s="29">
        <v>44865</v>
      </c>
      <c r="R1074" s="26" t="s">
        <v>1712</v>
      </c>
      <c r="S1074" s="1">
        <v>398373</v>
      </c>
      <c r="T1074" s="1" t="s">
        <v>2191</v>
      </c>
      <c r="U1074" s="1" t="str">
        <f>IF(COUNTIF('Dinçer Araçları - 40 Fiorino'!$A$2:$A$41,Table1[[#This Row],[Plaka]])&gt;0,"Dinçer 40","-")</f>
        <v>-</v>
      </c>
      <c r="V1074" s="1" t="str">
        <f>IF(COUNTIF('Dinçer Araçları - 100 Fiorino'!$A$2:$A$101,Table1[[#This Row],[Plaka]])&gt;0,"Dinçer 100","-")</f>
        <v>-</v>
      </c>
      <c r="W1074" s="5" t="str">
        <f>IF(COUNTIF(Table3[PLAKA],Table1[[#This Row],[Plaka]])&gt;0,"Dinçer Motosiklet","-")</f>
        <v>-</v>
      </c>
    </row>
    <row r="1075" spans="1:23" x14ac:dyDescent="0.2">
      <c r="A1075" s="21" t="s">
        <v>6496</v>
      </c>
      <c r="B1075" s="26" t="s">
        <v>6492</v>
      </c>
      <c r="C1075" s="26" t="s">
        <v>40</v>
      </c>
      <c r="D1075" s="26" t="s">
        <v>1960</v>
      </c>
      <c r="E1075" s="10">
        <v>43774</v>
      </c>
      <c r="F1075" s="10">
        <v>43774</v>
      </c>
      <c r="G1075" s="26" t="s">
        <v>40</v>
      </c>
      <c r="H1075" s="26" t="s">
        <v>24</v>
      </c>
      <c r="I1075" s="26" t="s">
        <v>25</v>
      </c>
      <c r="J1075" s="26" t="s">
        <v>26</v>
      </c>
      <c r="K1075" s="26">
        <v>2019</v>
      </c>
      <c r="L1075" s="26" t="s">
        <v>27</v>
      </c>
      <c r="M1075" s="26" t="s">
        <v>28</v>
      </c>
      <c r="N1075" s="26" t="s">
        <v>29</v>
      </c>
      <c r="O1075" s="26" t="s">
        <v>6497</v>
      </c>
      <c r="P1075" s="26" t="s">
        <v>6498</v>
      </c>
      <c r="Q1075" s="29">
        <v>44781</v>
      </c>
      <c r="R1075" s="26" t="s">
        <v>1712</v>
      </c>
      <c r="S1075" s="1">
        <v>398374</v>
      </c>
      <c r="T1075" s="1" t="s">
        <v>6499</v>
      </c>
      <c r="U1075" s="1" t="str">
        <f>IF(COUNTIF('Dinçer Araçları - 40 Fiorino'!$A$2:$A$41,Table1[[#This Row],[Plaka]])&gt;0,"Dinçer 40","-")</f>
        <v>-</v>
      </c>
      <c r="V1075" s="1" t="str">
        <f>IF(COUNTIF('Dinçer Araçları - 100 Fiorino'!$A$2:$A$101,Table1[[#This Row],[Plaka]])&gt;0,"Dinçer 100","-")</f>
        <v>-</v>
      </c>
      <c r="W1075" s="5" t="str">
        <f>IF(COUNTIF(Table3[PLAKA],Table1[[#This Row],[Plaka]])&gt;0,"Dinçer Motosiklet","-")</f>
        <v>-</v>
      </c>
    </row>
    <row r="1076" spans="1:23" x14ac:dyDescent="0.2">
      <c r="A1076" s="21" t="s">
        <v>2067</v>
      </c>
      <c r="B1076" s="26" t="s">
        <v>2055</v>
      </c>
      <c r="C1076" s="26" t="s">
        <v>40</v>
      </c>
      <c r="D1076" s="26" t="s">
        <v>1960</v>
      </c>
      <c r="E1076" s="10">
        <v>43774</v>
      </c>
      <c r="F1076" s="10">
        <v>43774</v>
      </c>
      <c r="G1076" s="26" t="s">
        <v>40</v>
      </c>
      <c r="H1076" s="26" t="s">
        <v>24</v>
      </c>
      <c r="I1076" s="26" t="s">
        <v>25</v>
      </c>
      <c r="J1076" s="26" t="s">
        <v>26</v>
      </c>
      <c r="K1076" s="26">
        <v>2019</v>
      </c>
      <c r="L1076" s="26" t="s">
        <v>27</v>
      </c>
      <c r="M1076" s="26" t="s">
        <v>28</v>
      </c>
      <c r="N1076" s="26" t="s">
        <v>29</v>
      </c>
      <c r="O1076" s="26" t="s">
        <v>7920</v>
      </c>
      <c r="P1076" s="26" t="s">
        <v>7921</v>
      </c>
      <c r="Q1076" s="29">
        <v>44781</v>
      </c>
      <c r="R1076" s="26" t="s">
        <v>1712</v>
      </c>
      <c r="S1076" s="1">
        <v>398372</v>
      </c>
      <c r="T1076" s="1" t="s">
        <v>2068</v>
      </c>
      <c r="U1076" s="1" t="str">
        <f>IF(COUNTIF('Dinçer Araçları - 40 Fiorino'!$A$2:$A$41,Table1[[#This Row],[Plaka]])&gt;0,"Dinçer 40","-")</f>
        <v>-</v>
      </c>
      <c r="V1076" s="1" t="str">
        <f>IF(COUNTIF('Dinçer Araçları - 100 Fiorino'!$A$2:$A$101,Table1[[#This Row],[Plaka]])&gt;0,"Dinçer 100","-")</f>
        <v>-</v>
      </c>
      <c r="W1076" s="5" t="str">
        <f>IF(COUNTIF(Table3[PLAKA],Table1[[#This Row],[Plaka]])&gt;0,"Dinçer Motosiklet","-")</f>
        <v>-</v>
      </c>
    </row>
    <row r="1077" spans="1:23" x14ac:dyDescent="0.2">
      <c r="A1077" s="21" t="s">
        <v>1708</v>
      </c>
      <c r="B1077" s="26" t="s">
        <v>1709</v>
      </c>
      <c r="C1077" s="26" t="s">
        <v>40</v>
      </c>
      <c r="D1077" s="26" t="s">
        <v>1611</v>
      </c>
      <c r="E1077" s="10">
        <v>43774</v>
      </c>
      <c r="F1077" s="10">
        <v>43774</v>
      </c>
      <c r="G1077" s="26" t="s">
        <v>40</v>
      </c>
      <c r="H1077" s="26" t="s">
        <v>24</v>
      </c>
      <c r="I1077" s="26" t="s">
        <v>25</v>
      </c>
      <c r="J1077" s="26" t="s">
        <v>26</v>
      </c>
      <c r="K1077" s="26">
        <v>2019</v>
      </c>
      <c r="L1077" s="26" t="s">
        <v>27</v>
      </c>
      <c r="M1077" s="26" t="s">
        <v>28</v>
      </c>
      <c r="N1077" s="26" t="s">
        <v>29</v>
      </c>
      <c r="O1077" s="26" t="s">
        <v>1710</v>
      </c>
      <c r="P1077" s="26" t="s">
        <v>1711</v>
      </c>
      <c r="Q1077" s="29">
        <v>44781</v>
      </c>
      <c r="R1077" s="26" t="s">
        <v>1712</v>
      </c>
      <c r="S1077" s="1">
        <v>398383</v>
      </c>
      <c r="T1077" s="1" t="s">
        <v>1713</v>
      </c>
      <c r="U1077" s="1" t="str">
        <f>IF(COUNTIF('Dinçer Araçları - 40 Fiorino'!$A$2:$A$41,Table1[[#This Row],[Plaka]])&gt;0,"Dinçer 40","-")</f>
        <v>-</v>
      </c>
      <c r="V1077" s="1" t="str">
        <f>IF(COUNTIF('Dinçer Araçları - 100 Fiorino'!$A$2:$A$101,Table1[[#This Row],[Plaka]])&gt;0,"Dinçer 100","-")</f>
        <v>-</v>
      </c>
      <c r="W1077" s="5" t="str">
        <f>IF(COUNTIF(Table3[PLAKA],Table1[[#This Row],[Plaka]])&gt;0,"Dinçer Motosiklet","-")</f>
        <v>-</v>
      </c>
    </row>
    <row r="1078" spans="1:23" x14ac:dyDescent="0.2">
      <c r="A1078" s="21" t="s">
        <v>2295</v>
      </c>
      <c r="B1078" s="26" t="s">
        <v>2274</v>
      </c>
      <c r="C1078" s="26" t="s">
        <v>40</v>
      </c>
      <c r="D1078" s="26" t="s">
        <v>1960</v>
      </c>
      <c r="E1078" s="10">
        <v>43774</v>
      </c>
      <c r="F1078" s="10">
        <v>43774</v>
      </c>
      <c r="G1078" s="26" t="s">
        <v>40</v>
      </c>
      <c r="H1078" s="26" t="s">
        <v>24</v>
      </c>
      <c r="I1078" s="26" t="s">
        <v>25</v>
      </c>
      <c r="J1078" s="26" t="s">
        <v>26</v>
      </c>
      <c r="K1078" s="26">
        <v>2019</v>
      </c>
      <c r="L1078" s="26" t="s">
        <v>27</v>
      </c>
      <c r="M1078" s="26" t="s">
        <v>28</v>
      </c>
      <c r="N1078" s="26" t="s">
        <v>29</v>
      </c>
      <c r="O1078" s="26" t="s">
        <v>2296</v>
      </c>
      <c r="P1078" s="26" t="s">
        <v>2297</v>
      </c>
      <c r="Q1078" s="29">
        <v>44781</v>
      </c>
      <c r="R1078" s="26" t="s">
        <v>1712</v>
      </c>
      <c r="S1078" s="1">
        <v>398385</v>
      </c>
      <c r="T1078" s="1" t="s">
        <v>2298</v>
      </c>
      <c r="U1078" s="1" t="str">
        <f>IF(COUNTIF('Dinçer Araçları - 40 Fiorino'!$A$2:$A$41,Table1[[#This Row],[Plaka]])&gt;0,"Dinçer 40","-")</f>
        <v>-</v>
      </c>
      <c r="V1078" s="1" t="str">
        <f>IF(COUNTIF('Dinçer Araçları - 100 Fiorino'!$A$2:$A$101,Table1[[#This Row],[Plaka]])&gt;0,"Dinçer 100","-")</f>
        <v>-</v>
      </c>
      <c r="W1078" s="5" t="str">
        <f>IF(COUNTIF(Table3[PLAKA],Table1[[#This Row],[Plaka]])&gt;0,"Dinçer Motosiklet","-")</f>
        <v>-</v>
      </c>
    </row>
    <row r="1079" spans="1:23" x14ac:dyDescent="0.2">
      <c r="A1079" s="21" t="s">
        <v>2411</v>
      </c>
      <c r="B1079" s="26" t="s">
        <v>2403</v>
      </c>
      <c r="C1079" s="26" t="s">
        <v>40</v>
      </c>
      <c r="D1079" s="26" t="s">
        <v>1960</v>
      </c>
      <c r="E1079" s="10">
        <v>43775</v>
      </c>
      <c r="F1079" s="10">
        <v>43775</v>
      </c>
      <c r="G1079" s="26" t="s">
        <v>40</v>
      </c>
      <c r="H1079" s="26" t="s">
        <v>24</v>
      </c>
      <c r="I1079" s="26" t="s">
        <v>25</v>
      </c>
      <c r="J1079" s="26" t="s">
        <v>26</v>
      </c>
      <c r="K1079" s="26">
        <v>2019</v>
      </c>
      <c r="L1079" s="26" t="s">
        <v>27</v>
      </c>
      <c r="M1079" s="26" t="s">
        <v>28</v>
      </c>
      <c r="N1079" s="26" t="s">
        <v>29</v>
      </c>
      <c r="O1079" s="26" t="s">
        <v>2412</v>
      </c>
      <c r="P1079" s="26" t="s">
        <v>2413</v>
      </c>
      <c r="Q1079" s="29">
        <v>44781</v>
      </c>
      <c r="R1079" s="26" t="s">
        <v>1712</v>
      </c>
      <c r="S1079" s="1"/>
      <c r="T1079" s="1" t="s">
        <v>2414</v>
      </c>
      <c r="U1079" s="1" t="str">
        <f>IF(COUNTIF('Dinçer Araçları - 40 Fiorino'!$A$2:$A$41,Table1[[#This Row],[Plaka]])&gt;0,"Dinçer 40","-")</f>
        <v>-</v>
      </c>
      <c r="V1079" s="1" t="str">
        <f>IF(COUNTIF('Dinçer Araçları - 100 Fiorino'!$A$2:$A$101,Table1[[#This Row],[Plaka]])&gt;0,"Dinçer 100","-")</f>
        <v>-</v>
      </c>
      <c r="W1079" s="5" t="str">
        <f>IF(COUNTIF(Table3[PLAKA],Table1[[#This Row],[Plaka]])&gt;0,"Dinçer Motosiklet","-")</f>
        <v>-</v>
      </c>
    </row>
    <row r="1080" spans="1:23" x14ac:dyDescent="0.2">
      <c r="A1080" s="21" t="s">
        <v>1714</v>
      </c>
      <c r="B1080" s="26" t="s">
        <v>1709</v>
      </c>
      <c r="C1080" s="26" t="s">
        <v>40</v>
      </c>
      <c r="D1080" s="26" t="s">
        <v>1611</v>
      </c>
      <c r="E1080" s="10">
        <v>43775</v>
      </c>
      <c r="F1080" s="10">
        <v>43775</v>
      </c>
      <c r="G1080" s="26" t="s">
        <v>40</v>
      </c>
      <c r="H1080" s="26" t="s">
        <v>24</v>
      </c>
      <c r="I1080" s="26" t="s">
        <v>25</v>
      </c>
      <c r="J1080" s="26" t="s">
        <v>26</v>
      </c>
      <c r="K1080" s="26">
        <v>2019</v>
      </c>
      <c r="L1080" s="26" t="s">
        <v>27</v>
      </c>
      <c r="M1080" s="26" t="s">
        <v>28</v>
      </c>
      <c r="N1080" s="26" t="s">
        <v>29</v>
      </c>
      <c r="O1080" s="26" t="s">
        <v>1715</v>
      </c>
      <c r="P1080" s="26" t="s">
        <v>1716</v>
      </c>
      <c r="Q1080" s="29">
        <v>44781</v>
      </c>
      <c r="R1080" s="26" t="s">
        <v>1712</v>
      </c>
      <c r="S1080" s="1">
        <v>398392</v>
      </c>
      <c r="T1080" s="1" t="s">
        <v>1717</v>
      </c>
      <c r="U1080" s="1" t="str">
        <f>IF(COUNTIF('Dinçer Araçları - 40 Fiorino'!$A$2:$A$41,Table1[[#This Row],[Plaka]])&gt;0,"Dinçer 40","-")</f>
        <v>-</v>
      </c>
      <c r="V1080" s="1" t="str">
        <f>IF(COUNTIF('Dinçer Araçları - 100 Fiorino'!$A$2:$A$101,Table1[[#This Row],[Plaka]])&gt;0,"Dinçer 100","-")</f>
        <v>-</v>
      </c>
      <c r="W1080" s="5" t="str">
        <f>IF(COUNTIF(Table3[PLAKA],Table1[[#This Row],[Plaka]])&gt;0,"Dinçer Motosiklet","-")</f>
        <v>-</v>
      </c>
    </row>
    <row r="1081" spans="1:23" x14ac:dyDescent="0.2">
      <c r="A1081" s="21" t="s">
        <v>1993</v>
      </c>
      <c r="B1081" s="26" t="s">
        <v>1989</v>
      </c>
      <c r="C1081" s="26" t="s">
        <v>40</v>
      </c>
      <c r="D1081" s="26" t="s">
        <v>1960</v>
      </c>
      <c r="E1081" s="10">
        <v>43775</v>
      </c>
      <c r="F1081" s="10">
        <v>43775</v>
      </c>
      <c r="G1081" s="26" t="s">
        <v>40</v>
      </c>
      <c r="H1081" s="26" t="s">
        <v>24</v>
      </c>
      <c r="I1081" s="26" t="s">
        <v>25</v>
      </c>
      <c r="J1081" s="26" t="s">
        <v>26</v>
      </c>
      <c r="K1081" s="26">
        <v>2019</v>
      </c>
      <c r="L1081" s="26" t="s">
        <v>27</v>
      </c>
      <c r="M1081" s="26" t="s">
        <v>28</v>
      </c>
      <c r="N1081" s="26" t="s">
        <v>29</v>
      </c>
      <c r="O1081" s="26" t="s">
        <v>1994</v>
      </c>
      <c r="P1081" s="26" t="s">
        <v>1995</v>
      </c>
      <c r="Q1081" s="29">
        <v>44781</v>
      </c>
      <c r="R1081" s="26" t="s">
        <v>1712</v>
      </c>
      <c r="S1081" s="1">
        <v>398395</v>
      </c>
      <c r="T1081" s="1" t="s">
        <v>1996</v>
      </c>
      <c r="U1081" s="1" t="str">
        <f>IF(COUNTIF('Dinçer Araçları - 40 Fiorino'!$A$2:$A$41,Table1[[#This Row],[Plaka]])&gt;0,"Dinçer 40","-")</f>
        <v>-</v>
      </c>
      <c r="V1081" s="1" t="str">
        <f>IF(COUNTIF('Dinçer Araçları - 100 Fiorino'!$A$2:$A$101,Table1[[#This Row],[Plaka]])&gt;0,"Dinçer 100","-")</f>
        <v>-</v>
      </c>
      <c r="W1081" s="5" t="str">
        <f>IF(COUNTIF(Table3[PLAKA],Table1[[#This Row],[Plaka]])&gt;0,"Dinçer Motosiklet","-")</f>
        <v>-</v>
      </c>
    </row>
    <row r="1082" spans="1:23" x14ac:dyDescent="0.2">
      <c r="A1082" s="21" t="s">
        <v>2398</v>
      </c>
      <c r="B1082" s="26" t="s">
        <v>2383</v>
      </c>
      <c r="C1082" s="26" t="s">
        <v>40</v>
      </c>
      <c r="D1082" s="26" t="s">
        <v>1960</v>
      </c>
      <c r="E1082" s="10">
        <v>43775</v>
      </c>
      <c r="F1082" s="10">
        <v>43775</v>
      </c>
      <c r="G1082" s="26" t="s">
        <v>40</v>
      </c>
      <c r="H1082" s="26" t="s">
        <v>24</v>
      </c>
      <c r="I1082" s="26" t="s">
        <v>25</v>
      </c>
      <c r="J1082" s="26" t="s">
        <v>26</v>
      </c>
      <c r="K1082" s="26">
        <v>2019</v>
      </c>
      <c r="L1082" s="26" t="s">
        <v>27</v>
      </c>
      <c r="M1082" s="26" t="s">
        <v>28</v>
      </c>
      <c r="N1082" s="26" t="s">
        <v>29</v>
      </c>
      <c r="O1082" s="26" t="s">
        <v>2399</v>
      </c>
      <c r="P1082" s="26" t="s">
        <v>2400</v>
      </c>
      <c r="Q1082" s="29">
        <v>44781</v>
      </c>
      <c r="R1082" s="26" t="s">
        <v>1712</v>
      </c>
      <c r="S1082" s="1">
        <v>398396</v>
      </c>
      <c r="T1082" s="1" t="s">
        <v>2401</v>
      </c>
      <c r="U1082" s="1" t="str">
        <f>IF(COUNTIF('Dinçer Araçları - 40 Fiorino'!$A$2:$A$41,Table1[[#This Row],[Plaka]])&gt;0,"Dinçer 40","-")</f>
        <v>-</v>
      </c>
      <c r="V1082" s="1" t="str">
        <f>IF(COUNTIF('Dinçer Araçları - 100 Fiorino'!$A$2:$A$101,Table1[[#This Row],[Plaka]])&gt;0,"Dinçer 100","-")</f>
        <v>-</v>
      </c>
      <c r="W1082" s="5" t="str">
        <f>IF(COUNTIF(Table3[PLAKA],Table1[[#This Row],[Plaka]])&gt;0,"Dinçer Motosiklet","-")</f>
        <v>-</v>
      </c>
    </row>
    <row r="1083" spans="1:23" x14ac:dyDescent="0.2">
      <c r="A1083" s="21" t="s">
        <v>2415</v>
      </c>
      <c r="B1083" s="26" t="s">
        <v>2403</v>
      </c>
      <c r="C1083" s="26" t="s">
        <v>40</v>
      </c>
      <c r="D1083" s="26" t="s">
        <v>1960</v>
      </c>
      <c r="E1083" s="10">
        <v>43775</v>
      </c>
      <c r="F1083" s="10">
        <v>43775</v>
      </c>
      <c r="G1083" s="26" t="s">
        <v>40</v>
      </c>
      <c r="H1083" s="26" t="s">
        <v>24</v>
      </c>
      <c r="I1083" s="26" t="s">
        <v>25</v>
      </c>
      <c r="J1083" s="26" t="s">
        <v>26</v>
      </c>
      <c r="K1083" s="26">
        <v>2019</v>
      </c>
      <c r="L1083" s="26" t="s">
        <v>27</v>
      </c>
      <c r="M1083" s="26" t="s">
        <v>28</v>
      </c>
      <c r="N1083" s="26" t="s">
        <v>29</v>
      </c>
      <c r="O1083" s="26" t="s">
        <v>2416</v>
      </c>
      <c r="P1083" s="26" t="s">
        <v>2417</v>
      </c>
      <c r="Q1083" s="29">
        <v>44781</v>
      </c>
      <c r="R1083" s="26" t="s">
        <v>1712</v>
      </c>
      <c r="S1083" s="1">
        <v>398400</v>
      </c>
      <c r="T1083" s="1" t="s">
        <v>2418</v>
      </c>
      <c r="U1083" s="1" t="str">
        <f>IF(COUNTIF('Dinçer Araçları - 40 Fiorino'!$A$2:$A$41,Table1[[#This Row],[Plaka]])&gt;0,"Dinçer 40","-")</f>
        <v>-</v>
      </c>
      <c r="V1083" s="1" t="str">
        <f>IF(COUNTIF('Dinçer Araçları - 100 Fiorino'!$A$2:$A$101,Table1[[#This Row],[Plaka]])&gt;0,"Dinçer 100","-")</f>
        <v>-</v>
      </c>
      <c r="W1083" s="5" t="str">
        <f>IF(COUNTIF(Table3[PLAKA],Table1[[#This Row],[Plaka]])&gt;0,"Dinçer Motosiklet","-")</f>
        <v>-</v>
      </c>
    </row>
    <row r="1084" spans="1:23" x14ac:dyDescent="0.2">
      <c r="A1084" s="21" t="s">
        <v>2419</v>
      </c>
      <c r="B1084" s="26" t="s">
        <v>2403</v>
      </c>
      <c r="C1084" s="26" t="s">
        <v>40</v>
      </c>
      <c r="D1084" s="26" t="s">
        <v>1960</v>
      </c>
      <c r="E1084" s="10">
        <v>43775</v>
      </c>
      <c r="F1084" s="10">
        <v>43775</v>
      </c>
      <c r="G1084" s="26" t="s">
        <v>40</v>
      </c>
      <c r="H1084" s="26" t="s">
        <v>24</v>
      </c>
      <c r="I1084" s="26" t="s">
        <v>25</v>
      </c>
      <c r="J1084" s="26" t="s">
        <v>26</v>
      </c>
      <c r="K1084" s="26">
        <v>2019</v>
      </c>
      <c r="L1084" s="26" t="s">
        <v>27</v>
      </c>
      <c r="M1084" s="26" t="s">
        <v>28</v>
      </c>
      <c r="N1084" s="26" t="s">
        <v>29</v>
      </c>
      <c r="O1084" s="26" t="s">
        <v>2420</v>
      </c>
      <c r="P1084" s="26" t="s">
        <v>2421</v>
      </c>
      <c r="Q1084" s="29">
        <v>44781</v>
      </c>
      <c r="R1084" s="26" t="s">
        <v>1712</v>
      </c>
      <c r="S1084" s="1">
        <v>398398</v>
      </c>
      <c r="T1084" s="1" t="s">
        <v>2422</v>
      </c>
      <c r="U1084" s="1" t="str">
        <f>IF(COUNTIF('Dinçer Araçları - 40 Fiorino'!$A$2:$A$41,Table1[[#This Row],[Plaka]])&gt;0,"Dinçer 40","-")</f>
        <v>-</v>
      </c>
      <c r="V1084" s="1" t="str">
        <f>IF(COUNTIF('Dinçer Araçları - 100 Fiorino'!$A$2:$A$101,Table1[[#This Row],[Plaka]])&gt;0,"Dinçer 100","-")</f>
        <v>-</v>
      </c>
      <c r="W1084" s="5" t="str">
        <f>IF(COUNTIF(Table3[PLAKA],Table1[[#This Row],[Plaka]])&gt;0,"Dinçer Motosiklet","-")</f>
        <v>-</v>
      </c>
    </row>
    <row r="1085" spans="1:23" x14ac:dyDescent="0.2">
      <c r="A1085" s="21" t="s">
        <v>2423</v>
      </c>
      <c r="B1085" s="26" t="s">
        <v>2403</v>
      </c>
      <c r="C1085" s="26" t="s">
        <v>40</v>
      </c>
      <c r="D1085" s="26" t="s">
        <v>1960</v>
      </c>
      <c r="E1085" s="10">
        <v>43775</v>
      </c>
      <c r="F1085" s="10">
        <v>43775</v>
      </c>
      <c r="G1085" s="26" t="s">
        <v>40</v>
      </c>
      <c r="H1085" s="26" t="s">
        <v>24</v>
      </c>
      <c r="I1085" s="26" t="s">
        <v>25</v>
      </c>
      <c r="J1085" s="26" t="s">
        <v>26</v>
      </c>
      <c r="K1085" s="26">
        <v>2019</v>
      </c>
      <c r="L1085" s="26" t="s">
        <v>27</v>
      </c>
      <c r="M1085" s="26" t="s">
        <v>28</v>
      </c>
      <c r="N1085" s="26" t="s">
        <v>29</v>
      </c>
      <c r="O1085" s="26" t="s">
        <v>2424</v>
      </c>
      <c r="P1085" s="26" t="s">
        <v>2425</v>
      </c>
      <c r="Q1085" s="29">
        <v>44781</v>
      </c>
      <c r="R1085" s="26" t="s">
        <v>1712</v>
      </c>
      <c r="S1085" s="1">
        <v>398394</v>
      </c>
      <c r="T1085" s="1" t="s">
        <v>2426</v>
      </c>
      <c r="U1085" s="1" t="str">
        <f>IF(COUNTIF('Dinçer Araçları - 40 Fiorino'!$A$2:$A$41,Table1[[#This Row],[Plaka]])&gt;0,"Dinçer 40","-")</f>
        <v>-</v>
      </c>
      <c r="V1085" s="1" t="str">
        <f>IF(COUNTIF('Dinçer Araçları - 100 Fiorino'!$A$2:$A$101,Table1[[#This Row],[Plaka]])&gt;0,"Dinçer 100","-")</f>
        <v>-</v>
      </c>
      <c r="W1085" s="5" t="str">
        <f>IF(COUNTIF(Table3[PLAKA],Table1[[#This Row],[Plaka]])&gt;0,"Dinçer Motosiklet","-")</f>
        <v>-</v>
      </c>
    </row>
    <row r="1086" spans="1:23" x14ac:dyDescent="0.2">
      <c r="A1086" s="21" t="s">
        <v>2299</v>
      </c>
      <c r="B1086" s="26" t="s">
        <v>2274</v>
      </c>
      <c r="C1086" s="26" t="s">
        <v>40</v>
      </c>
      <c r="D1086" s="26" t="s">
        <v>1960</v>
      </c>
      <c r="E1086" s="10">
        <v>43775</v>
      </c>
      <c r="F1086" s="10">
        <v>43775</v>
      </c>
      <c r="G1086" s="26" t="s">
        <v>40</v>
      </c>
      <c r="H1086" s="26" t="s">
        <v>24</v>
      </c>
      <c r="I1086" s="26" t="s">
        <v>25</v>
      </c>
      <c r="J1086" s="26" t="s">
        <v>26</v>
      </c>
      <c r="K1086" s="26">
        <v>2019</v>
      </c>
      <c r="L1086" s="26" t="s">
        <v>27</v>
      </c>
      <c r="M1086" s="26" t="s">
        <v>28</v>
      </c>
      <c r="N1086" s="26" t="s">
        <v>29</v>
      </c>
      <c r="O1086" s="26" t="s">
        <v>2300</v>
      </c>
      <c r="P1086" s="26" t="s">
        <v>2301</v>
      </c>
      <c r="Q1086" s="29">
        <v>44781</v>
      </c>
      <c r="R1086" s="26" t="s">
        <v>1712</v>
      </c>
      <c r="S1086" s="1">
        <v>398397</v>
      </c>
      <c r="T1086" s="1" t="s">
        <v>2302</v>
      </c>
      <c r="U1086" s="1" t="str">
        <f>IF(COUNTIF('Dinçer Araçları - 40 Fiorino'!$A$2:$A$41,Table1[[#This Row],[Plaka]])&gt;0,"Dinçer 40","-")</f>
        <v>-</v>
      </c>
      <c r="V1086" s="1" t="str">
        <f>IF(COUNTIF('Dinçer Araçları - 100 Fiorino'!$A$2:$A$101,Table1[[#This Row],[Plaka]])&gt;0,"Dinçer 100","-")</f>
        <v>-</v>
      </c>
      <c r="W1086" s="5" t="str">
        <f>IF(COUNTIF(Table3[PLAKA],Table1[[#This Row],[Plaka]])&gt;0,"Dinçer Motosiklet","-")</f>
        <v>-</v>
      </c>
    </row>
    <row r="1087" spans="1:23" x14ac:dyDescent="0.2">
      <c r="A1087" s="21" t="s">
        <v>2233</v>
      </c>
      <c r="B1087" s="26" t="s">
        <v>2205</v>
      </c>
      <c r="C1087" s="26" t="s">
        <v>40</v>
      </c>
      <c r="D1087" s="26" t="s">
        <v>1960</v>
      </c>
      <c r="E1087" s="10">
        <v>43775</v>
      </c>
      <c r="F1087" s="10">
        <v>43775</v>
      </c>
      <c r="G1087" s="26" t="s">
        <v>40</v>
      </c>
      <c r="H1087" s="26" t="s">
        <v>24</v>
      </c>
      <c r="I1087" s="26" t="s">
        <v>25</v>
      </c>
      <c r="J1087" s="26" t="s">
        <v>26</v>
      </c>
      <c r="K1087" s="26">
        <v>2019</v>
      </c>
      <c r="L1087" s="26" t="s">
        <v>27</v>
      </c>
      <c r="M1087" s="26" t="s">
        <v>28</v>
      </c>
      <c r="N1087" s="26" t="s">
        <v>29</v>
      </c>
      <c r="O1087" s="26" t="s">
        <v>2234</v>
      </c>
      <c r="P1087" s="26" t="s">
        <v>2235</v>
      </c>
      <c r="Q1087" s="29">
        <v>44781</v>
      </c>
      <c r="R1087" s="26" t="s">
        <v>1712</v>
      </c>
      <c r="S1087" s="1">
        <v>398393</v>
      </c>
      <c r="T1087" s="1" t="s">
        <v>2236</v>
      </c>
      <c r="U1087" s="1" t="str">
        <f>IF(COUNTIF('Dinçer Araçları - 40 Fiorino'!$A$2:$A$41,Table1[[#This Row],[Plaka]])&gt;0,"Dinçer 40","-")</f>
        <v>-</v>
      </c>
      <c r="V1087" s="1" t="str">
        <f>IF(COUNTIF('Dinçer Araçları - 100 Fiorino'!$A$2:$A$101,Table1[[#This Row],[Plaka]])&gt;0,"Dinçer 100","-")</f>
        <v>-</v>
      </c>
      <c r="W1087" s="5" t="str">
        <f>IF(COUNTIF(Table3[PLAKA],Table1[[#This Row],[Plaka]])&gt;0,"Dinçer Motosiklet","-")</f>
        <v>-</v>
      </c>
    </row>
    <row r="1088" spans="1:23" x14ac:dyDescent="0.2">
      <c r="A1088" s="21" t="s">
        <v>6051</v>
      </c>
      <c r="B1088" s="26" t="s">
        <v>6029</v>
      </c>
      <c r="C1088" s="26" t="s">
        <v>5992</v>
      </c>
      <c r="D1088" s="26" t="s">
        <v>23</v>
      </c>
      <c r="E1088" s="10">
        <v>43775</v>
      </c>
      <c r="F1088" s="10">
        <v>43826</v>
      </c>
      <c r="G1088" s="26" t="s">
        <v>5992</v>
      </c>
      <c r="H1088" s="26" t="s">
        <v>24</v>
      </c>
      <c r="I1088" s="26" t="s">
        <v>25</v>
      </c>
      <c r="J1088" s="26" t="s">
        <v>26</v>
      </c>
      <c r="K1088" s="26">
        <v>2019</v>
      </c>
      <c r="L1088" s="26" t="s">
        <v>27</v>
      </c>
      <c r="M1088" s="26" t="s">
        <v>28</v>
      </c>
      <c r="N1088" s="26" t="s">
        <v>29</v>
      </c>
      <c r="O1088" s="26" t="s">
        <v>6052</v>
      </c>
      <c r="P1088" s="26" t="s">
        <v>6053</v>
      </c>
      <c r="Q1088" s="29">
        <v>44781</v>
      </c>
      <c r="R1088" s="26" t="s">
        <v>32</v>
      </c>
      <c r="S1088" s="1">
        <v>990409</v>
      </c>
      <c r="T1088" s="1" t="s">
        <v>7908</v>
      </c>
      <c r="U1088" s="1" t="str">
        <f>IF(COUNTIF('Dinçer Araçları - 40 Fiorino'!$A$2:$A$41,Table1[[#This Row],[Plaka]])&gt;0,"Dinçer 40","-")</f>
        <v>-</v>
      </c>
      <c r="V1088" s="1" t="str">
        <f>IF(COUNTIF('Dinçer Araçları - 100 Fiorino'!$A$2:$A$101,Table1[[#This Row],[Plaka]])&gt;0,"Dinçer 100","-")</f>
        <v>-</v>
      </c>
      <c r="W1088" s="5" t="str">
        <f>IF(COUNTIF(Table3[PLAKA],Table1[[#This Row],[Plaka]])&gt;0,"Dinçer Motosiklet","-")</f>
        <v>-</v>
      </c>
    </row>
    <row r="1089" spans="1:23" x14ac:dyDescent="0.2">
      <c r="A1089" s="21" t="s">
        <v>6500</v>
      </c>
      <c r="B1089" s="26" t="s">
        <v>6492</v>
      </c>
      <c r="C1089" s="26" t="s">
        <v>40</v>
      </c>
      <c r="D1089" s="26" t="s">
        <v>1960</v>
      </c>
      <c r="E1089" s="10">
        <v>43775</v>
      </c>
      <c r="F1089" s="10">
        <v>43775</v>
      </c>
      <c r="G1089" s="26" t="s">
        <v>40</v>
      </c>
      <c r="H1089" s="26" t="s">
        <v>24</v>
      </c>
      <c r="I1089" s="26" t="s">
        <v>25</v>
      </c>
      <c r="J1089" s="26" t="s">
        <v>26</v>
      </c>
      <c r="K1089" s="26">
        <v>2019</v>
      </c>
      <c r="L1089" s="26" t="s">
        <v>27</v>
      </c>
      <c r="M1089" s="26" t="s">
        <v>28</v>
      </c>
      <c r="N1089" s="26" t="s">
        <v>29</v>
      </c>
      <c r="O1089" s="26" t="s">
        <v>6501</v>
      </c>
      <c r="P1089" s="26" t="s">
        <v>6502</v>
      </c>
      <c r="Q1089" s="29">
        <v>44781</v>
      </c>
      <c r="R1089" s="26" t="s">
        <v>1712</v>
      </c>
      <c r="S1089" s="1">
        <v>398401</v>
      </c>
      <c r="T1089" s="1" t="s">
        <v>6503</v>
      </c>
      <c r="U1089" s="1" t="str">
        <f>IF(COUNTIF('Dinçer Araçları - 40 Fiorino'!$A$2:$A$41,Table1[[#This Row],[Plaka]])&gt;0,"Dinçer 40","-")</f>
        <v>-</v>
      </c>
      <c r="V1089" s="1" t="str">
        <f>IF(COUNTIF('Dinçer Araçları - 100 Fiorino'!$A$2:$A$101,Table1[[#This Row],[Plaka]])&gt;0,"Dinçer 100","-")</f>
        <v>-</v>
      </c>
      <c r="W1089" s="5" t="str">
        <f>IF(COUNTIF(Table3[PLAKA],Table1[[#This Row],[Plaka]])&gt;0,"Dinçer Motosiklet","-")</f>
        <v>-</v>
      </c>
    </row>
    <row r="1090" spans="1:23" x14ac:dyDescent="0.2">
      <c r="A1090" s="21" t="s">
        <v>2030</v>
      </c>
      <c r="B1090" s="26" t="s">
        <v>2010</v>
      </c>
      <c r="C1090" s="26" t="s">
        <v>40</v>
      </c>
      <c r="D1090" s="26" t="s">
        <v>1960</v>
      </c>
      <c r="E1090" s="10">
        <v>43775</v>
      </c>
      <c r="F1090" s="10">
        <v>43775</v>
      </c>
      <c r="G1090" s="26" t="s">
        <v>40</v>
      </c>
      <c r="H1090" s="26" t="s">
        <v>24</v>
      </c>
      <c r="I1090" s="26" t="s">
        <v>25</v>
      </c>
      <c r="J1090" s="26" t="s">
        <v>26</v>
      </c>
      <c r="K1090" s="26">
        <v>2019</v>
      </c>
      <c r="L1090" s="26" t="s">
        <v>27</v>
      </c>
      <c r="M1090" s="26" t="s">
        <v>28</v>
      </c>
      <c r="N1090" s="26" t="s">
        <v>29</v>
      </c>
      <c r="O1090" s="26" t="s">
        <v>2031</v>
      </c>
      <c r="P1090" s="26" t="s">
        <v>2032</v>
      </c>
      <c r="Q1090" s="29">
        <v>44781</v>
      </c>
      <c r="R1090" s="26" t="s">
        <v>1712</v>
      </c>
      <c r="S1090" s="1">
        <v>398404</v>
      </c>
      <c r="T1090" s="1" t="s">
        <v>2033</v>
      </c>
      <c r="U1090" s="1" t="str">
        <f>IF(COUNTIF('Dinçer Araçları - 40 Fiorino'!$A$2:$A$41,Table1[[#This Row],[Plaka]])&gt;0,"Dinçer 40","-")</f>
        <v>-</v>
      </c>
      <c r="V1090" s="1" t="str">
        <f>IF(COUNTIF('Dinçer Araçları - 100 Fiorino'!$A$2:$A$101,Table1[[#This Row],[Plaka]])&gt;0,"Dinçer 100","-")</f>
        <v>-</v>
      </c>
      <c r="W1090" s="5" t="str">
        <f>IF(COUNTIF(Table3[PLAKA],Table1[[#This Row],[Plaka]])&gt;0,"Dinçer Motosiklet","-")</f>
        <v>-</v>
      </c>
    </row>
    <row r="1091" spans="1:23" x14ac:dyDescent="0.2">
      <c r="A1091" s="21" t="s">
        <v>2034</v>
      </c>
      <c r="B1091" s="26" t="s">
        <v>2010</v>
      </c>
      <c r="C1091" s="26" t="s">
        <v>40</v>
      </c>
      <c r="D1091" s="26" t="s">
        <v>1960</v>
      </c>
      <c r="E1091" s="10">
        <v>43775</v>
      </c>
      <c r="F1091" s="10">
        <v>43775</v>
      </c>
      <c r="G1091" s="26" t="s">
        <v>40</v>
      </c>
      <c r="H1091" s="26" t="s">
        <v>24</v>
      </c>
      <c r="I1091" s="26" t="s">
        <v>25</v>
      </c>
      <c r="J1091" s="26" t="s">
        <v>26</v>
      </c>
      <c r="K1091" s="26">
        <v>2019</v>
      </c>
      <c r="L1091" s="26" t="s">
        <v>27</v>
      </c>
      <c r="M1091" s="26" t="s">
        <v>28</v>
      </c>
      <c r="N1091" s="26" t="s">
        <v>29</v>
      </c>
      <c r="O1091" s="26" t="s">
        <v>2035</v>
      </c>
      <c r="P1091" s="26" t="s">
        <v>2036</v>
      </c>
      <c r="Q1091" s="29">
        <v>44781</v>
      </c>
      <c r="R1091" s="26" t="s">
        <v>1712</v>
      </c>
      <c r="S1091" s="1">
        <v>398406</v>
      </c>
      <c r="T1091" s="1" t="s">
        <v>2037</v>
      </c>
      <c r="U1091" s="1" t="str">
        <f>IF(COUNTIF('Dinçer Araçları - 40 Fiorino'!$A$2:$A$41,Table1[[#This Row],[Plaka]])&gt;0,"Dinçer 40","-")</f>
        <v>-</v>
      </c>
      <c r="V1091" s="1" t="str">
        <f>IF(COUNTIF('Dinçer Araçları - 100 Fiorino'!$A$2:$A$101,Table1[[#This Row],[Plaka]])&gt;0,"Dinçer 100","-")</f>
        <v>-</v>
      </c>
      <c r="W1091" s="5" t="str">
        <f>IF(COUNTIF(Table3[PLAKA],Table1[[#This Row],[Plaka]])&gt;0,"Dinçer Motosiklet","-")</f>
        <v>-</v>
      </c>
    </row>
    <row r="1092" spans="1:23" x14ac:dyDescent="0.2">
      <c r="A1092" s="21" t="s">
        <v>2427</v>
      </c>
      <c r="B1092" s="26" t="s">
        <v>2403</v>
      </c>
      <c r="C1092" s="26" t="s">
        <v>40</v>
      </c>
      <c r="D1092" s="26" t="s">
        <v>1960</v>
      </c>
      <c r="E1092" s="10">
        <v>43775</v>
      </c>
      <c r="F1092" s="10">
        <v>43775</v>
      </c>
      <c r="G1092" s="26" t="s">
        <v>40</v>
      </c>
      <c r="H1092" s="26" t="s">
        <v>24</v>
      </c>
      <c r="I1092" s="26" t="s">
        <v>25</v>
      </c>
      <c r="J1092" s="26" t="s">
        <v>26</v>
      </c>
      <c r="K1092" s="26">
        <v>2019</v>
      </c>
      <c r="L1092" s="26" t="s">
        <v>27</v>
      </c>
      <c r="M1092" s="26" t="s">
        <v>28</v>
      </c>
      <c r="N1092" s="26" t="s">
        <v>29</v>
      </c>
      <c r="O1092" s="26" t="s">
        <v>2428</v>
      </c>
      <c r="P1092" s="26" t="s">
        <v>2429</v>
      </c>
      <c r="Q1092" s="29">
        <v>44781</v>
      </c>
      <c r="R1092" s="26" t="s">
        <v>1712</v>
      </c>
      <c r="S1092" s="1">
        <v>398407</v>
      </c>
      <c r="T1092" s="1" t="s">
        <v>2430</v>
      </c>
      <c r="U1092" s="1" t="str">
        <f>IF(COUNTIF('Dinçer Araçları - 40 Fiorino'!$A$2:$A$41,Table1[[#This Row],[Plaka]])&gt;0,"Dinçer 40","-")</f>
        <v>-</v>
      </c>
      <c r="V1092" s="1" t="str">
        <f>IF(COUNTIF('Dinçer Araçları - 100 Fiorino'!$A$2:$A$101,Table1[[#This Row],[Plaka]])&gt;0,"Dinçer 100","-")</f>
        <v>-</v>
      </c>
      <c r="W1092" s="5" t="str">
        <f>IF(COUNTIF(Table3[PLAKA],Table1[[#This Row],[Plaka]])&gt;0,"Dinçer Motosiklet","-")</f>
        <v>-</v>
      </c>
    </row>
    <row r="1093" spans="1:23" x14ac:dyDescent="0.2">
      <c r="A1093" s="21" t="s">
        <v>6504</v>
      </c>
      <c r="B1093" s="26" t="s">
        <v>6492</v>
      </c>
      <c r="C1093" s="26" t="s">
        <v>40</v>
      </c>
      <c r="D1093" s="26" t="s">
        <v>1960</v>
      </c>
      <c r="E1093" s="10">
        <v>43775</v>
      </c>
      <c r="F1093" s="10">
        <v>43775</v>
      </c>
      <c r="G1093" s="26" t="s">
        <v>40</v>
      </c>
      <c r="H1093" s="26" t="s">
        <v>24</v>
      </c>
      <c r="I1093" s="26" t="s">
        <v>25</v>
      </c>
      <c r="J1093" s="26" t="s">
        <v>26</v>
      </c>
      <c r="K1093" s="26">
        <v>2019</v>
      </c>
      <c r="L1093" s="26" t="s">
        <v>27</v>
      </c>
      <c r="M1093" s="26" t="s">
        <v>28</v>
      </c>
      <c r="N1093" s="26" t="s">
        <v>29</v>
      </c>
      <c r="O1093" s="26" t="s">
        <v>6505</v>
      </c>
      <c r="P1093" s="26" t="s">
        <v>6506</v>
      </c>
      <c r="Q1093" s="29">
        <v>44781</v>
      </c>
      <c r="R1093" s="26" t="s">
        <v>213</v>
      </c>
      <c r="S1093" s="1">
        <v>686069</v>
      </c>
      <c r="T1093" s="1" t="s">
        <v>6507</v>
      </c>
      <c r="U1093" s="1" t="str">
        <f>IF(COUNTIF('Dinçer Araçları - 40 Fiorino'!$A$2:$A$41,Table1[[#This Row],[Plaka]])&gt;0,"Dinçer 40","-")</f>
        <v>-</v>
      </c>
      <c r="V1093" s="1" t="str">
        <f>IF(COUNTIF('Dinçer Araçları - 100 Fiorino'!$A$2:$A$101,Table1[[#This Row],[Plaka]])&gt;0,"Dinçer 100","-")</f>
        <v>-</v>
      </c>
      <c r="W1093" s="5" t="str">
        <f>IF(COUNTIF(Table3[PLAKA],Table1[[#This Row],[Plaka]])&gt;0,"Dinçer Motosiklet","-")</f>
        <v>-</v>
      </c>
    </row>
    <row r="1094" spans="1:23" x14ac:dyDescent="0.2">
      <c r="A1094" s="21" t="s">
        <v>2303</v>
      </c>
      <c r="B1094" s="26" t="s">
        <v>2274</v>
      </c>
      <c r="C1094" s="26" t="s">
        <v>40</v>
      </c>
      <c r="D1094" s="26" t="s">
        <v>1960</v>
      </c>
      <c r="E1094" s="10">
        <v>43775</v>
      </c>
      <c r="F1094" s="10">
        <v>43775</v>
      </c>
      <c r="G1094" s="26" t="s">
        <v>40</v>
      </c>
      <c r="H1094" s="26" t="s">
        <v>24</v>
      </c>
      <c r="I1094" s="26" t="s">
        <v>25</v>
      </c>
      <c r="J1094" s="26" t="s">
        <v>26</v>
      </c>
      <c r="K1094" s="26">
        <v>2019</v>
      </c>
      <c r="L1094" s="26" t="s">
        <v>27</v>
      </c>
      <c r="M1094" s="26" t="s">
        <v>28</v>
      </c>
      <c r="N1094" s="26" t="s">
        <v>29</v>
      </c>
      <c r="O1094" s="26" t="s">
        <v>2304</v>
      </c>
      <c r="P1094" s="26" t="s">
        <v>2305</v>
      </c>
      <c r="Q1094" s="29">
        <v>44781</v>
      </c>
      <c r="R1094" s="26" t="s">
        <v>1712</v>
      </c>
      <c r="S1094" s="1">
        <v>398411</v>
      </c>
      <c r="T1094" s="1" t="s">
        <v>2306</v>
      </c>
      <c r="U1094" s="1" t="str">
        <f>IF(COUNTIF('Dinçer Araçları - 40 Fiorino'!$A$2:$A$41,Table1[[#This Row],[Plaka]])&gt;0,"Dinçer 40","-")</f>
        <v>-</v>
      </c>
      <c r="V1094" s="1" t="str">
        <f>IF(COUNTIF('Dinçer Araçları - 100 Fiorino'!$A$2:$A$101,Table1[[#This Row],[Plaka]])&gt;0,"Dinçer 100","-")</f>
        <v>-</v>
      </c>
      <c r="W1094" s="5" t="str">
        <f>IF(COUNTIF(Table3[PLAKA],Table1[[#This Row],[Plaka]])&gt;0,"Dinçer Motosiklet","-")</f>
        <v>-</v>
      </c>
    </row>
    <row r="1095" spans="1:23" x14ac:dyDescent="0.2">
      <c r="A1095" s="21" t="s">
        <v>2431</v>
      </c>
      <c r="B1095" s="26" t="s">
        <v>2403</v>
      </c>
      <c r="C1095" s="26" t="s">
        <v>40</v>
      </c>
      <c r="D1095" s="26" t="s">
        <v>1960</v>
      </c>
      <c r="E1095" s="10">
        <v>43775</v>
      </c>
      <c r="F1095" s="10">
        <v>43775</v>
      </c>
      <c r="G1095" s="26" t="s">
        <v>40</v>
      </c>
      <c r="H1095" s="26" t="s">
        <v>24</v>
      </c>
      <c r="I1095" s="26" t="s">
        <v>25</v>
      </c>
      <c r="J1095" s="26" t="s">
        <v>26</v>
      </c>
      <c r="K1095" s="26">
        <v>2019</v>
      </c>
      <c r="L1095" s="26" t="s">
        <v>27</v>
      </c>
      <c r="M1095" s="26" t="s">
        <v>28</v>
      </c>
      <c r="N1095" s="26" t="s">
        <v>29</v>
      </c>
      <c r="O1095" s="26" t="s">
        <v>2432</v>
      </c>
      <c r="P1095" s="26" t="s">
        <v>2433</v>
      </c>
      <c r="Q1095" s="29">
        <v>44781</v>
      </c>
      <c r="R1095" s="26" t="s">
        <v>1712</v>
      </c>
      <c r="S1095" s="1">
        <v>398409</v>
      </c>
      <c r="T1095" s="1" t="s">
        <v>2434</v>
      </c>
      <c r="U1095" s="1" t="str">
        <f>IF(COUNTIF('Dinçer Araçları - 40 Fiorino'!$A$2:$A$41,Table1[[#This Row],[Plaka]])&gt;0,"Dinçer 40","-")</f>
        <v>-</v>
      </c>
      <c r="V1095" s="1" t="str">
        <f>IF(COUNTIF('Dinçer Araçları - 100 Fiorino'!$A$2:$A$101,Table1[[#This Row],[Plaka]])&gt;0,"Dinçer 100","-")</f>
        <v>-</v>
      </c>
      <c r="W1095" s="5" t="str">
        <f>IF(COUNTIF(Table3[PLAKA],Table1[[#This Row],[Plaka]])&gt;0,"Dinçer Motosiklet","-")</f>
        <v>-</v>
      </c>
    </row>
    <row r="1096" spans="1:23" x14ac:dyDescent="0.2">
      <c r="A1096" s="21" t="s">
        <v>2315</v>
      </c>
      <c r="B1096" s="26" t="s">
        <v>2274</v>
      </c>
      <c r="C1096" s="26" t="s">
        <v>40</v>
      </c>
      <c r="D1096" s="26" t="s">
        <v>1960</v>
      </c>
      <c r="E1096" s="10">
        <v>43775</v>
      </c>
      <c r="F1096" s="10">
        <v>43775</v>
      </c>
      <c r="G1096" s="26" t="s">
        <v>40</v>
      </c>
      <c r="H1096" s="26" t="s">
        <v>24</v>
      </c>
      <c r="I1096" s="26" t="s">
        <v>25</v>
      </c>
      <c r="J1096" s="26" t="s">
        <v>26</v>
      </c>
      <c r="K1096" s="26">
        <v>2019</v>
      </c>
      <c r="L1096" s="26" t="s">
        <v>27</v>
      </c>
      <c r="M1096" s="26" t="s">
        <v>28</v>
      </c>
      <c r="N1096" s="26" t="s">
        <v>29</v>
      </c>
      <c r="O1096" s="26" t="s">
        <v>2316</v>
      </c>
      <c r="P1096" s="26" t="s">
        <v>2317</v>
      </c>
      <c r="Q1096" s="29">
        <v>44781</v>
      </c>
      <c r="R1096" s="26" t="s">
        <v>1712</v>
      </c>
      <c r="S1096" s="1">
        <v>398415</v>
      </c>
      <c r="T1096" s="1" t="s">
        <v>2318</v>
      </c>
      <c r="U1096" s="1" t="str">
        <f>IF(COUNTIF('Dinçer Araçları - 40 Fiorino'!$A$2:$A$41,Table1[[#This Row],[Plaka]])&gt;0,"Dinçer 40","-")</f>
        <v>-</v>
      </c>
      <c r="V1096" s="1" t="str">
        <f>IF(COUNTIF('Dinçer Araçları - 100 Fiorino'!$A$2:$A$101,Table1[[#This Row],[Plaka]])&gt;0,"Dinçer 100","-")</f>
        <v>-</v>
      </c>
      <c r="W1096" s="5" t="str">
        <f>IF(COUNTIF(Table3[PLAKA],Table1[[#This Row],[Plaka]])&gt;0,"Dinçer Motosiklet","-")</f>
        <v>-</v>
      </c>
    </row>
    <row r="1097" spans="1:23" x14ac:dyDescent="0.2">
      <c r="A1097" s="21" t="s">
        <v>6054</v>
      </c>
      <c r="B1097" s="26" t="s">
        <v>6029</v>
      </c>
      <c r="C1097" s="26" t="s">
        <v>5992</v>
      </c>
      <c r="D1097" s="26" t="s">
        <v>23</v>
      </c>
      <c r="E1097" s="10">
        <v>43775</v>
      </c>
      <c r="F1097" s="10">
        <v>43826</v>
      </c>
      <c r="G1097" s="26" t="s">
        <v>5992</v>
      </c>
      <c r="H1097" s="26" t="s">
        <v>24</v>
      </c>
      <c r="I1097" s="26" t="s">
        <v>25</v>
      </c>
      <c r="J1097" s="26" t="s">
        <v>26</v>
      </c>
      <c r="K1097" s="26">
        <v>2019</v>
      </c>
      <c r="L1097" s="26" t="s">
        <v>27</v>
      </c>
      <c r="M1097" s="26" t="s">
        <v>28</v>
      </c>
      <c r="N1097" s="26" t="s">
        <v>29</v>
      </c>
      <c r="O1097" s="26" t="s">
        <v>6055</v>
      </c>
      <c r="P1097" s="26" t="s">
        <v>6056</v>
      </c>
      <c r="Q1097" s="29">
        <v>44781</v>
      </c>
      <c r="R1097" s="26" t="s">
        <v>32</v>
      </c>
      <c r="S1097" s="1">
        <v>990406</v>
      </c>
      <c r="T1097" s="1" t="s">
        <v>6031</v>
      </c>
      <c r="U1097" s="1" t="str">
        <f>IF(COUNTIF('Dinçer Araçları - 40 Fiorino'!$A$2:$A$41,Table1[[#This Row],[Plaka]])&gt;0,"Dinçer 40","-")</f>
        <v>-</v>
      </c>
      <c r="V1097" s="1" t="str">
        <f>IF(COUNTIF('Dinçer Araçları - 100 Fiorino'!$A$2:$A$101,Table1[[#This Row],[Plaka]])&gt;0,"Dinçer 100","-")</f>
        <v>-</v>
      </c>
      <c r="W1097" s="5" t="str">
        <f>IF(COUNTIF(Table3[PLAKA],Table1[[#This Row],[Plaka]])&gt;0,"Dinçer Motosiklet","-")</f>
        <v>-</v>
      </c>
    </row>
    <row r="1098" spans="1:23" x14ac:dyDescent="0.2">
      <c r="A1098" s="21" t="s">
        <v>2069</v>
      </c>
      <c r="B1098" s="26" t="s">
        <v>2055</v>
      </c>
      <c r="C1098" s="26" t="s">
        <v>40</v>
      </c>
      <c r="D1098" s="26" t="s">
        <v>1960</v>
      </c>
      <c r="E1098" s="10">
        <v>43775</v>
      </c>
      <c r="F1098" s="10">
        <v>43775</v>
      </c>
      <c r="G1098" s="26" t="s">
        <v>40</v>
      </c>
      <c r="H1098" s="26" t="s">
        <v>24</v>
      </c>
      <c r="I1098" s="26" t="s">
        <v>25</v>
      </c>
      <c r="J1098" s="26" t="s">
        <v>26</v>
      </c>
      <c r="K1098" s="26">
        <v>2019</v>
      </c>
      <c r="L1098" s="26" t="s">
        <v>27</v>
      </c>
      <c r="M1098" s="26" t="s">
        <v>28</v>
      </c>
      <c r="N1098" s="26" t="s">
        <v>29</v>
      </c>
      <c r="O1098" s="26" t="s">
        <v>2070</v>
      </c>
      <c r="P1098" s="26" t="s">
        <v>2071</v>
      </c>
      <c r="Q1098" s="29">
        <v>44781</v>
      </c>
      <c r="R1098" s="26" t="s">
        <v>1712</v>
      </c>
      <c r="S1098" s="1">
        <v>398413</v>
      </c>
      <c r="T1098" s="1" t="s">
        <v>2072</v>
      </c>
      <c r="U1098" s="1" t="str">
        <f>IF(COUNTIF('Dinçer Araçları - 40 Fiorino'!$A$2:$A$41,Table1[[#This Row],[Plaka]])&gt;0,"Dinçer 40","-")</f>
        <v>-</v>
      </c>
      <c r="V1098" s="1" t="str">
        <f>IF(COUNTIF('Dinçer Araçları - 100 Fiorino'!$A$2:$A$101,Table1[[#This Row],[Plaka]])&gt;0,"Dinçer 100","-")</f>
        <v>-</v>
      </c>
      <c r="W1098" s="5" t="str">
        <f>IF(COUNTIF(Table3[PLAKA],Table1[[#This Row],[Plaka]])&gt;0,"Dinçer Motosiklet","-")</f>
        <v>-</v>
      </c>
    </row>
    <row r="1099" spans="1:23" x14ac:dyDescent="0.2">
      <c r="A1099" s="21" t="s">
        <v>2038</v>
      </c>
      <c r="B1099" s="26" t="s">
        <v>2010</v>
      </c>
      <c r="C1099" s="26" t="s">
        <v>40</v>
      </c>
      <c r="D1099" s="26" t="s">
        <v>1960</v>
      </c>
      <c r="E1099" s="10">
        <v>43775</v>
      </c>
      <c r="F1099" s="10">
        <v>43775</v>
      </c>
      <c r="G1099" s="26" t="s">
        <v>40</v>
      </c>
      <c r="H1099" s="26" t="s">
        <v>24</v>
      </c>
      <c r="I1099" s="26" t="s">
        <v>25</v>
      </c>
      <c r="J1099" s="26" t="s">
        <v>26</v>
      </c>
      <c r="K1099" s="26">
        <v>2019</v>
      </c>
      <c r="L1099" s="26" t="s">
        <v>27</v>
      </c>
      <c r="M1099" s="26" t="s">
        <v>28</v>
      </c>
      <c r="N1099" s="26" t="s">
        <v>29</v>
      </c>
      <c r="O1099" s="26" t="s">
        <v>2039</v>
      </c>
      <c r="P1099" s="26" t="s">
        <v>2040</v>
      </c>
      <c r="Q1099" s="29">
        <v>44781</v>
      </c>
      <c r="R1099" s="26" t="s">
        <v>1712</v>
      </c>
      <c r="S1099" s="1">
        <v>398421</v>
      </c>
      <c r="T1099" s="1" t="s">
        <v>2041</v>
      </c>
      <c r="U1099" s="1" t="str">
        <f>IF(COUNTIF('Dinçer Araçları - 40 Fiorino'!$A$2:$A$41,Table1[[#This Row],[Plaka]])&gt;0,"Dinçer 40","-")</f>
        <v>-</v>
      </c>
      <c r="V1099" s="1" t="str">
        <f>IF(COUNTIF('Dinçer Araçları - 100 Fiorino'!$A$2:$A$101,Table1[[#This Row],[Plaka]])&gt;0,"Dinçer 100","-")</f>
        <v>-</v>
      </c>
      <c r="W1099" s="5" t="str">
        <f>IF(COUNTIF(Table3[PLAKA],Table1[[#This Row],[Plaka]])&gt;0,"Dinçer Motosiklet","-")</f>
        <v>-</v>
      </c>
    </row>
    <row r="1100" spans="1:23" x14ac:dyDescent="0.2">
      <c r="A1100" s="21" t="s">
        <v>6508</v>
      </c>
      <c r="B1100" s="26" t="s">
        <v>6492</v>
      </c>
      <c r="C1100" s="26" t="s">
        <v>40</v>
      </c>
      <c r="D1100" s="26" t="s">
        <v>1960</v>
      </c>
      <c r="E1100" s="10">
        <v>43775</v>
      </c>
      <c r="F1100" s="10">
        <v>43775</v>
      </c>
      <c r="G1100" s="26" t="s">
        <v>40</v>
      </c>
      <c r="H1100" s="26" t="s">
        <v>24</v>
      </c>
      <c r="I1100" s="26" t="s">
        <v>25</v>
      </c>
      <c r="J1100" s="26" t="s">
        <v>26</v>
      </c>
      <c r="K1100" s="26">
        <v>2019</v>
      </c>
      <c r="L1100" s="26" t="s">
        <v>27</v>
      </c>
      <c r="M1100" s="26" t="s">
        <v>28</v>
      </c>
      <c r="N1100" s="26" t="s">
        <v>29</v>
      </c>
      <c r="O1100" s="26" t="s">
        <v>6509</v>
      </c>
      <c r="P1100" s="26" t="s">
        <v>6510</v>
      </c>
      <c r="Q1100" s="29">
        <v>44781</v>
      </c>
      <c r="R1100" s="26" t="s">
        <v>1712</v>
      </c>
      <c r="S1100" s="1"/>
      <c r="T1100" s="1" t="s">
        <v>6511</v>
      </c>
      <c r="U1100" s="1" t="str">
        <f>IF(COUNTIF('Dinçer Araçları - 40 Fiorino'!$A$2:$A$41,Table1[[#This Row],[Plaka]])&gt;0,"Dinçer 40","-")</f>
        <v>-</v>
      </c>
      <c r="V1100" s="1" t="str">
        <f>IF(COUNTIF('Dinçer Araçları - 100 Fiorino'!$A$2:$A$101,Table1[[#This Row],[Plaka]])&gt;0,"Dinçer 100","-")</f>
        <v>-</v>
      </c>
      <c r="W1100" s="5" t="str">
        <f>IF(COUNTIF(Table3[PLAKA],Table1[[#This Row],[Plaka]])&gt;0,"Dinçer Motosiklet","-")</f>
        <v>-</v>
      </c>
    </row>
    <row r="1101" spans="1:23" x14ac:dyDescent="0.2">
      <c r="A1101" s="21" t="s">
        <v>2073</v>
      </c>
      <c r="B1101" s="26" t="s">
        <v>2055</v>
      </c>
      <c r="C1101" s="26" t="s">
        <v>40</v>
      </c>
      <c r="D1101" s="26" t="s">
        <v>1960</v>
      </c>
      <c r="E1101" s="10">
        <v>43775</v>
      </c>
      <c r="F1101" s="10">
        <v>43775</v>
      </c>
      <c r="G1101" s="26" t="s">
        <v>40</v>
      </c>
      <c r="H1101" s="26" t="s">
        <v>24</v>
      </c>
      <c r="I1101" s="26" t="s">
        <v>25</v>
      </c>
      <c r="J1101" s="26" t="s">
        <v>26</v>
      </c>
      <c r="K1101" s="26">
        <v>2019</v>
      </c>
      <c r="L1101" s="26" t="s">
        <v>27</v>
      </c>
      <c r="M1101" s="26" t="s">
        <v>28</v>
      </c>
      <c r="N1101" s="26" t="s">
        <v>29</v>
      </c>
      <c r="O1101" s="26" t="s">
        <v>2074</v>
      </c>
      <c r="P1101" s="26" t="s">
        <v>2075</v>
      </c>
      <c r="Q1101" s="29">
        <v>44781</v>
      </c>
      <c r="R1101" s="26" t="s">
        <v>1712</v>
      </c>
      <c r="S1101" s="1">
        <v>398423</v>
      </c>
      <c r="T1101" s="1" t="s">
        <v>2076</v>
      </c>
      <c r="U1101" s="1" t="str">
        <f>IF(COUNTIF('Dinçer Araçları - 40 Fiorino'!$A$2:$A$41,Table1[[#This Row],[Plaka]])&gt;0,"Dinçer 40","-")</f>
        <v>-</v>
      </c>
      <c r="V1101" s="1" t="str">
        <f>IF(COUNTIF('Dinçer Araçları - 100 Fiorino'!$A$2:$A$101,Table1[[#This Row],[Plaka]])&gt;0,"Dinçer 100","-")</f>
        <v>-</v>
      </c>
      <c r="W1101" s="5" t="str">
        <f>IF(COUNTIF(Table3[PLAKA],Table1[[#This Row],[Plaka]])&gt;0,"Dinçer Motosiklet","-")</f>
        <v>-</v>
      </c>
    </row>
    <row r="1102" spans="1:23" x14ac:dyDescent="0.2">
      <c r="A1102" s="21" t="s">
        <v>6057</v>
      </c>
      <c r="B1102" s="26" t="s">
        <v>6029</v>
      </c>
      <c r="C1102" s="26" t="s">
        <v>5992</v>
      </c>
      <c r="D1102" s="26" t="s">
        <v>23</v>
      </c>
      <c r="E1102" s="10">
        <v>43775</v>
      </c>
      <c r="F1102" s="10">
        <v>43826</v>
      </c>
      <c r="G1102" s="26" t="s">
        <v>5992</v>
      </c>
      <c r="H1102" s="26" t="s">
        <v>24</v>
      </c>
      <c r="I1102" s="26" t="s">
        <v>25</v>
      </c>
      <c r="J1102" s="26" t="s">
        <v>26</v>
      </c>
      <c r="K1102" s="26">
        <v>2019</v>
      </c>
      <c r="L1102" s="26" t="s">
        <v>27</v>
      </c>
      <c r="M1102" s="26" t="s">
        <v>28</v>
      </c>
      <c r="N1102" s="26" t="s">
        <v>29</v>
      </c>
      <c r="O1102" s="26" t="s">
        <v>6058</v>
      </c>
      <c r="P1102" s="26" t="s">
        <v>6059</v>
      </c>
      <c r="Q1102" s="29">
        <v>44781</v>
      </c>
      <c r="R1102" s="26" t="s">
        <v>32</v>
      </c>
      <c r="S1102" s="1">
        <v>990407</v>
      </c>
      <c r="T1102" s="1" t="s">
        <v>6031</v>
      </c>
      <c r="U1102" s="1" t="str">
        <f>IF(COUNTIF('Dinçer Araçları - 40 Fiorino'!$A$2:$A$41,Table1[[#This Row],[Plaka]])&gt;0,"Dinçer 40","-")</f>
        <v>-</v>
      </c>
      <c r="V1102" s="1" t="str">
        <f>IF(COUNTIF('Dinçer Araçları - 100 Fiorino'!$A$2:$A$101,Table1[[#This Row],[Plaka]])&gt;0,"Dinçer 100","-")</f>
        <v>-</v>
      </c>
      <c r="W1102" s="5" t="str">
        <f>IF(COUNTIF(Table3[PLAKA],Table1[[#This Row],[Plaka]])&gt;0,"Dinçer Motosiklet","-")</f>
        <v>-</v>
      </c>
    </row>
    <row r="1103" spans="1:23" x14ac:dyDescent="0.2">
      <c r="A1103" s="21" t="s">
        <v>1997</v>
      </c>
      <c r="B1103" s="26" t="s">
        <v>1989</v>
      </c>
      <c r="C1103" s="26" t="s">
        <v>40</v>
      </c>
      <c r="D1103" s="26" t="s">
        <v>1960</v>
      </c>
      <c r="E1103" s="10">
        <v>43775</v>
      </c>
      <c r="F1103" s="10">
        <v>43775</v>
      </c>
      <c r="G1103" s="26" t="s">
        <v>40</v>
      </c>
      <c r="H1103" s="26" t="s">
        <v>24</v>
      </c>
      <c r="I1103" s="26" t="s">
        <v>25</v>
      </c>
      <c r="J1103" s="26" t="s">
        <v>26</v>
      </c>
      <c r="K1103" s="26">
        <v>2019</v>
      </c>
      <c r="L1103" s="26" t="s">
        <v>27</v>
      </c>
      <c r="M1103" s="26" t="s">
        <v>28</v>
      </c>
      <c r="N1103" s="26" t="s">
        <v>29</v>
      </c>
      <c r="O1103" s="26" t="s">
        <v>1998</v>
      </c>
      <c r="P1103" s="26" t="s">
        <v>1999</v>
      </c>
      <c r="Q1103" s="29">
        <v>44781</v>
      </c>
      <c r="R1103" s="26" t="s">
        <v>1712</v>
      </c>
      <c r="S1103" s="1">
        <v>398422</v>
      </c>
      <c r="T1103" s="1" t="s">
        <v>2000</v>
      </c>
      <c r="U1103" s="1" t="str">
        <f>IF(COUNTIF('Dinçer Araçları - 40 Fiorino'!$A$2:$A$41,Table1[[#This Row],[Plaka]])&gt;0,"Dinçer 40","-")</f>
        <v>-</v>
      </c>
      <c r="V1103" s="1" t="str">
        <f>IF(COUNTIF('Dinçer Araçları - 100 Fiorino'!$A$2:$A$101,Table1[[#This Row],[Plaka]])&gt;0,"Dinçer 100","-")</f>
        <v>-</v>
      </c>
      <c r="W1103" s="5" t="str">
        <f>IF(COUNTIF(Table3[PLAKA],Table1[[#This Row],[Plaka]])&gt;0,"Dinçer Motosiklet","-")</f>
        <v>-</v>
      </c>
    </row>
    <row r="1104" spans="1:23" x14ac:dyDescent="0.2">
      <c r="A1104" s="21" t="s">
        <v>2001</v>
      </c>
      <c r="B1104" s="26" t="s">
        <v>1989</v>
      </c>
      <c r="C1104" s="26" t="s">
        <v>40</v>
      </c>
      <c r="D1104" s="26" t="s">
        <v>1960</v>
      </c>
      <c r="E1104" s="10">
        <v>43775</v>
      </c>
      <c r="F1104" s="10">
        <v>43775</v>
      </c>
      <c r="G1104" s="26" t="s">
        <v>40</v>
      </c>
      <c r="H1104" s="26" t="s">
        <v>24</v>
      </c>
      <c r="I1104" s="26" t="s">
        <v>25</v>
      </c>
      <c r="J1104" s="26" t="s">
        <v>26</v>
      </c>
      <c r="K1104" s="26">
        <v>2019</v>
      </c>
      <c r="L1104" s="26" t="s">
        <v>27</v>
      </c>
      <c r="M1104" s="26" t="s">
        <v>28</v>
      </c>
      <c r="N1104" s="26" t="s">
        <v>29</v>
      </c>
      <c r="O1104" s="26" t="s">
        <v>2002</v>
      </c>
      <c r="P1104" s="26" t="s">
        <v>2003</v>
      </c>
      <c r="Q1104" s="29">
        <v>44781</v>
      </c>
      <c r="R1104" s="26" t="s">
        <v>1712</v>
      </c>
      <c r="S1104" s="1">
        <v>398416</v>
      </c>
      <c r="T1104" s="1" t="s">
        <v>2004</v>
      </c>
      <c r="U1104" s="1" t="str">
        <f>IF(COUNTIF('Dinçer Araçları - 40 Fiorino'!$A$2:$A$41,Table1[[#This Row],[Plaka]])&gt;0,"Dinçer 40","-")</f>
        <v>-</v>
      </c>
      <c r="V1104" s="1" t="str">
        <f>IF(COUNTIF('Dinçer Araçları - 100 Fiorino'!$A$2:$A$101,Table1[[#This Row],[Plaka]])&gt;0,"Dinçer 100","-")</f>
        <v>-</v>
      </c>
      <c r="W1104" s="5" t="str">
        <f>IF(COUNTIF(Table3[PLAKA],Table1[[#This Row],[Plaka]])&gt;0,"Dinçer Motosiklet","-")</f>
        <v>-</v>
      </c>
    </row>
    <row r="1105" spans="1:23" x14ac:dyDescent="0.2">
      <c r="A1105" s="21" t="s">
        <v>2077</v>
      </c>
      <c r="B1105" s="26" t="s">
        <v>2055</v>
      </c>
      <c r="C1105" s="26" t="s">
        <v>40</v>
      </c>
      <c r="D1105" s="26" t="s">
        <v>1960</v>
      </c>
      <c r="E1105" s="10">
        <v>43775</v>
      </c>
      <c r="F1105" s="10">
        <v>43775</v>
      </c>
      <c r="G1105" s="26" t="s">
        <v>40</v>
      </c>
      <c r="H1105" s="26" t="s">
        <v>24</v>
      </c>
      <c r="I1105" s="26" t="s">
        <v>25</v>
      </c>
      <c r="J1105" s="26" t="s">
        <v>26</v>
      </c>
      <c r="K1105" s="26">
        <v>2019</v>
      </c>
      <c r="L1105" s="26" t="s">
        <v>27</v>
      </c>
      <c r="M1105" s="26" t="s">
        <v>28</v>
      </c>
      <c r="N1105" s="26" t="s">
        <v>29</v>
      </c>
      <c r="O1105" s="26" t="s">
        <v>2078</v>
      </c>
      <c r="P1105" s="26" t="s">
        <v>2079</v>
      </c>
      <c r="Q1105" s="29">
        <v>44781</v>
      </c>
      <c r="R1105" s="26" t="s">
        <v>1712</v>
      </c>
      <c r="S1105" s="1">
        <v>398417</v>
      </c>
      <c r="T1105" s="1" t="s">
        <v>2080</v>
      </c>
      <c r="U1105" s="1" t="str">
        <f>IF(COUNTIF('Dinçer Araçları - 40 Fiorino'!$A$2:$A$41,Table1[[#This Row],[Plaka]])&gt;0,"Dinçer 40","-")</f>
        <v>-</v>
      </c>
      <c r="V1105" s="1" t="str">
        <f>IF(COUNTIF('Dinçer Araçları - 100 Fiorino'!$A$2:$A$101,Table1[[#This Row],[Plaka]])&gt;0,"Dinçer 100","-")</f>
        <v>-</v>
      </c>
      <c r="W1105" s="5" t="str">
        <f>IF(COUNTIF(Table3[PLAKA],Table1[[#This Row],[Plaka]])&gt;0,"Dinçer Motosiklet","-")</f>
        <v>-</v>
      </c>
    </row>
    <row r="1106" spans="1:23" x14ac:dyDescent="0.2">
      <c r="A1106" s="21" t="s">
        <v>3621</v>
      </c>
      <c r="B1106" s="26" t="s">
        <v>3580</v>
      </c>
      <c r="C1106" s="26" t="s">
        <v>40</v>
      </c>
      <c r="D1106" s="26" t="s">
        <v>2534</v>
      </c>
      <c r="E1106" s="10">
        <v>43811</v>
      </c>
      <c r="F1106" s="10">
        <v>43811</v>
      </c>
      <c r="G1106" s="26" t="s">
        <v>40</v>
      </c>
      <c r="H1106" s="26" t="s">
        <v>24</v>
      </c>
      <c r="I1106" s="26" t="s">
        <v>25</v>
      </c>
      <c r="J1106" s="26" t="s">
        <v>26</v>
      </c>
      <c r="K1106" s="26">
        <v>2019</v>
      </c>
      <c r="L1106" s="26" t="s">
        <v>27</v>
      </c>
      <c r="M1106" s="26" t="s">
        <v>28</v>
      </c>
      <c r="N1106" s="26" t="s">
        <v>29</v>
      </c>
      <c r="O1106" s="26" t="s">
        <v>3622</v>
      </c>
      <c r="P1106" s="26" t="s">
        <v>3623</v>
      </c>
      <c r="Q1106" s="29">
        <v>44844</v>
      </c>
      <c r="R1106" s="26" t="s">
        <v>32</v>
      </c>
      <c r="S1106" s="1">
        <v>388855</v>
      </c>
      <c r="T1106" s="1" t="s">
        <v>3624</v>
      </c>
      <c r="U1106" s="1" t="str">
        <f>IF(COUNTIF('Dinçer Araçları - 40 Fiorino'!$A$2:$A$41,Table1[[#This Row],[Plaka]])&gt;0,"Dinçer 40","-")</f>
        <v>-</v>
      </c>
      <c r="V1106" s="1" t="str">
        <f>IF(COUNTIF('Dinçer Araçları - 100 Fiorino'!$A$2:$A$101,Table1[[#This Row],[Plaka]])&gt;0,"Dinçer 100","-")</f>
        <v>-</v>
      </c>
      <c r="W1106" s="5" t="str">
        <f>IF(COUNTIF(Table3[PLAKA],Table1[[#This Row],[Plaka]])&gt;0,"Dinçer Motosiklet","-")</f>
        <v>-</v>
      </c>
    </row>
    <row r="1107" spans="1:23" x14ac:dyDescent="0.2">
      <c r="A1107" s="21" t="s">
        <v>1745</v>
      </c>
      <c r="B1107" s="26" t="s">
        <v>1746</v>
      </c>
      <c r="C1107" s="26" t="s">
        <v>40</v>
      </c>
      <c r="D1107" s="26" t="s">
        <v>1611</v>
      </c>
      <c r="E1107" s="10">
        <v>43794</v>
      </c>
      <c r="F1107" s="10">
        <v>43794</v>
      </c>
      <c r="G1107" s="26" t="s">
        <v>40</v>
      </c>
      <c r="H1107" s="26" t="s">
        <v>24</v>
      </c>
      <c r="I1107" s="26" t="s">
        <v>25</v>
      </c>
      <c r="J1107" s="26" t="s">
        <v>26</v>
      </c>
      <c r="K1107" s="26">
        <v>2019</v>
      </c>
      <c r="L1107" s="26" t="s">
        <v>27</v>
      </c>
      <c r="M1107" s="26" t="s">
        <v>28</v>
      </c>
      <c r="N1107" s="26" t="s">
        <v>29</v>
      </c>
      <c r="O1107" s="26" t="s">
        <v>1747</v>
      </c>
      <c r="P1107" s="26" t="s">
        <v>1748</v>
      </c>
      <c r="Q1107" s="29">
        <v>44816</v>
      </c>
      <c r="R1107" s="26" t="s">
        <v>32</v>
      </c>
      <c r="S1107" s="1">
        <v>388696</v>
      </c>
      <c r="T1107" s="1" t="s">
        <v>1749</v>
      </c>
      <c r="U1107" s="1" t="str">
        <f>IF(COUNTIF('Dinçer Araçları - 40 Fiorino'!$A$2:$A$41,Table1[[#This Row],[Plaka]])&gt;0,"Dinçer 40","-")</f>
        <v>-</v>
      </c>
      <c r="V1107" s="1" t="str">
        <f>IF(COUNTIF('Dinçer Araçları - 100 Fiorino'!$A$2:$A$101,Table1[[#This Row],[Plaka]])&gt;0,"Dinçer 100","-")</f>
        <v>-</v>
      </c>
      <c r="W1107" s="5" t="str">
        <f>IF(COUNTIF(Table3[PLAKA],Table1[[#This Row],[Plaka]])&gt;0,"Dinçer Motosiklet","-")</f>
        <v>-</v>
      </c>
    </row>
    <row r="1108" spans="1:23" x14ac:dyDescent="0.2">
      <c r="A1108" s="21" t="s">
        <v>1663</v>
      </c>
      <c r="B1108" s="26" t="s">
        <v>1664</v>
      </c>
      <c r="C1108" s="26" t="s">
        <v>40</v>
      </c>
      <c r="D1108" s="26" t="s">
        <v>1611</v>
      </c>
      <c r="E1108" s="10">
        <v>43794</v>
      </c>
      <c r="F1108" s="10">
        <v>43794</v>
      </c>
      <c r="G1108" s="26" t="s">
        <v>40</v>
      </c>
      <c r="H1108" s="26" t="s">
        <v>24</v>
      </c>
      <c r="I1108" s="26" t="s">
        <v>25</v>
      </c>
      <c r="J1108" s="26" t="s">
        <v>26</v>
      </c>
      <c r="K1108" s="26">
        <v>2019</v>
      </c>
      <c r="L1108" s="26" t="s">
        <v>27</v>
      </c>
      <c r="M1108" s="26" t="s">
        <v>28</v>
      </c>
      <c r="N1108" s="26" t="s">
        <v>29</v>
      </c>
      <c r="O1108" s="26" t="s">
        <v>1665</v>
      </c>
      <c r="P1108" s="26" t="s">
        <v>1666</v>
      </c>
      <c r="Q1108" s="29">
        <v>44816</v>
      </c>
      <c r="R1108" s="26" t="s">
        <v>32</v>
      </c>
      <c r="S1108" s="1">
        <v>388697</v>
      </c>
      <c r="T1108" s="1" t="s">
        <v>1667</v>
      </c>
      <c r="U1108" s="1" t="str">
        <f>IF(COUNTIF('Dinçer Araçları - 40 Fiorino'!$A$2:$A$41,Table1[[#This Row],[Plaka]])&gt;0,"Dinçer 40","-")</f>
        <v>-</v>
      </c>
      <c r="V1108" s="1" t="str">
        <f>IF(COUNTIF('Dinçer Araçları - 100 Fiorino'!$A$2:$A$101,Table1[[#This Row],[Plaka]])&gt;0,"Dinçer 100","-")</f>
        <v>-</v>
      </c>
      <c r="W1108" s="5" t="str">
        <f>IF(COUNTIF(Table3[PLAKA],Table1[[#This Row],[Plaka]])&gt;0,"Dinçer Motosiklet","-")</f>
        <v>-</v>
      </c>
    </row>
    <row r="1109" spans="1:23" x14ac:dyDescent="0.2">
      <c r="A1109" s="21" t="s">
        <v>1726</v>
      </c>
      <c r="B1109" s="26" t="s">
        <v>1709</v>
      </c>
      <c r="C1109" s="26" t="s">
        <v>40</v>
      </c>
      <c r="D1109" s="26" t="s">
        <v>1611</v>
      </c>
      <c r="E1109" s="10">
        <v>43794</v>
      </c>
      <c r="F1109" s="10">
        <v>43794</v>
      </c>
      <c r="G1109" s="26" t="s">
        <v>40</v>
      </c>
      <c r="H1109" s="26" t="s">
        <v>24</v>
      </c>
      <c r="I1109" s="26" t="s">
        <v>25</v>
      </c>
      <c r="J1109" s="26" t="s">
        <v>26</v>
      </c>
      <c r="K1109" s="26">
        <v>2019</v>
      </c>
      <c r="L1109" s="26" t="s">
        <v>27</v>
      </c>
      <c r="M1109" s="26" t="s">
        <v>28</v>
      </c>
      <c r="N1109" s="26" t="s">
        <v>29</v>
      </c>
      <c r="O1109" s="26" t="s">
        <v>1727</v>
      </c>
      <c r="P1109" s="26" t="s">
        <v>1728</v>
      </c>
      <c r="Q1109" s="29">
        <v>44816</v>
      </c>
      <c r="R1109" s="26" t="s">
        <v>32</v>
      </c>
      <c r="S1109" s="1">
        <v>388687</v>
      </c>
      <c r="T1109" s="1" t="s">
        <v>1729</v>
      </c>
      <c r="U1109" s="1" t="str">
        <f>IF(COUNTIF('Dinçer Araçları - 40 Fiorino'!$A$2:$A$41,Table1[[#This Row],[Plaka]])&gt;0,"Dinçer 40","-")</f>
        <v>-</v>
      </c>
      <c r="V1109" s="1" t="str">
        <f>IF(COUNTIF('Dinçer Araçları - 100 Fiorino'!$A$2:$A$101,Table1[[#This Row],[Plaka]])&gt;0,"Dinçer 100","-")</f>
        <v>-</v>
      </c>
      <c r="W1109" s="5" t="str">
        <f>IF(COUNTIF(Table3[PLAKA],Table1[[#This Row],[Plaka]])&gt;0,"Dinçer Motosiklet","-")</f>
        <v>-</v>
      </c>
    </row>
    <row r="1110" spans="1:23" x14ac:dyDescent="0.2">
      <c r="A1110" s="21" t="s">
        <v>903</v>
      </c>
      <c r="B1110" s="26" t="s">
        <v>904</v>
      </c>
      <c r="C1110" s="26" t="s">
        <v>905</v>
      </c>
      <c r="D1110" s="26" t="s">
        <v>23</v>
      </c>
      <c r="E1110" s="10">
        <v>43794</v>
      </c>
      <c r="F1110" s="10">
        <v>43826</v>
      </c>
      <c r="G1110" s="26" t="s">
        <v>905</v>
      </c>
      <c r="H1110" s="26" t="s">
        <v>24</v>
      </c>
      <c r="I1110" s="26" t="s">
        <v>25</v>
      </c>
      <c r="J1110" s="26" t="s">
        <v>26</v>
      </c>
      <c r="K1110" s="26">
        <v>2019</v>
      </c>
      <c r="L1110" s="26" t="s">
        <v>27</v>
      </c>
      <c r="M1110" s="26" t="s">
        <v>28</v>
      </c>
      <c r="N1110" s="26" t="s">
        <v>29</v>
      </c>
      <c r="O1110" s="26" t="s">
        <v>906</v>
      </c>
      <c r="P1110" s="26" t="s">
        <v>907</v>
      </c>
      <c r="Q1110" s="29">
        <v>44816</v>
      </c>
      <c r="R1110" s="26" t="s">
        <v>32</v>
      </c>
      <c r="S1110" s="1">
        <v>990252</v>
      </c>
      <c r="T1110" s="1" t="s">
        <v>908</v>
      </c>
      <c r="U1110" s="1" t="str">
        <f>IF(COUNTIF('Dinçer Araçları - 40 Fiorino'!$A$2:$A$41,Table1[[#This Row],[Plaka]])&gt;0,"Dinçer 40","-")</f>
        <v>-</v>
      </c>
      <c r="V1110" s="1" t="str">
        <f>IF(COUNTIF('Dinçer Araçları - 100 Fiorino'!$A$2:$A$101,Table1[[#This Row],[Plaka]])&gt;0,"Dinçer 100","-")</f>
        <v>-</v>
      </c>
      <c r="W1110" s="5" t="str">
        <f>IF(COUNTIF(Table3[PLAKA],Table1[[#This Row],[Plaka]])&gt;0,"Dinçer Motosiklet","-")</f>
        <v>-</v>
      </c>
    </row>
    <row r="1111" spans="1:23" x14ac:dyDescent="0.2">
      <c r="A1111" s="21" t="s">
        <v>749</v>
      </c>
      <c r="B1111" s="26" t="s">
        <v>723</v>
      </c>
      <c r="C1111" s="26" t="s">
        <v>724</v>
      </c>
      <c r="D1111" s="26" t="s">
        <v>23</v>
      </c>
      <c r="E1111" s="10">
        <v>43797</v>
      </c>
      <c r="F1111" s="10">
        <v>43797</v>
      </c>
      <c r="G1111" s="26" t="s">
        <v>724</v>
      </c>
      <c r="H1111" s="26" t="s">
        <v>63</v>
      </c>
      <c r="I1111" s="26">
        <v>225</v>
      </c>
      <c r="J1111" s="26" t="s">
        <v>64</v>
      </c>
      <c r="K1111" s="26">
        <v>2019</v>
      </c>
      <c r="L1111" s="26" t="s">
        <v>65</v>
      </c>
      <c r="M1111" s="26" t="s">
        <v>7774</v>
      </c>
      <c r="N1111" s="26" t="s">
        <v>29</v>
      </c>
      <c r="O1111" s="26" t="s">
        <v>750</v>
      </c>
      <c r="P1111" s="26" t="s">
        <v>751</v>
      </c>
      <c r="Q1111" s="29">
        <v>44162</v>
      </c>
      <c r="R1111" s="26" t="s">
        <v>32</v>
      </c>
      <c r="S1111" s="1">
        <v>129353</v>
      </c>
      <c r="T1111" s="1" t="s">
        <v>752</v>
      </c>
      <c r="U1111" s="1" t="str">
        <f>IF(COUNTIF('Dinçer Araçları - 40 Fiorino'!$A$2:$A$41,Table1[[#This Row],[Plaka]])&gt;0,"Dinçer 40","-")</f>
        <v>-</v>
      </c>
      <c r="V1111" s="1" t="str">
        <f>IF(COUNTIF('Dinçer Araçları - 100 Fiorino'!$A$2:$A$101,Table1[[#This Row],[Plaka]])&gt;0,"Dinçer 100","-")</f>
        <v>-</v>
      </c>
      <c r="W1111" s="5" t="str">
        <f>IF(COUNTIF(Table3[PLAKA],Table1[[#This Row],[Plaka]])&gt;0,"Dinçer Motosiklet","-")</f>
        <v>-</v>
      </c>
    </row>
    <row r="1112" spans="1:23" x14ac:dyDescent="0.2">
      <c r="A1112" s="21" t="s">
        <v>4305</v>
      </c>
      <c r="B1112" s="26" t="s">
        <v>4301</v>
      </c>
      <c r="C1112" s="26" t="s">
        <v>4081</v>
      </c>
      <c r="D1112" s="26" t="s">
        <v>23</v>
      </c>
      <c r="E1112" s="10">
        <v>43791</v>
      </c>
      <c r="F1112" s="10">
        <v>43791</v>
      </c>
      <c r="G1112" s="26" t="s">
        <v>40</v>
      </c>
      <c r="H1112" s="26" t="s">
        <v>24</v>
      </c>
      <c r="I1112" s="26" t="s">
        <v>25</v>
      </c>
      <c r="J1112" s="26" t="s">
        <v>26</v>
      </c>
      <c r="K1112" s="26">
        <v>2019</v>
      </c>
      <c r="L1112" s="26" t="s">
        <v>27</v>
      </c>
      <c r="M1112" s="26" t="s">
        <v>28</v>
      </c>
      <c r="N1112" s="26" t="s">
        <v>29</v>
      </c>
      <c r="O1112" s="26" t="s">
        <v>4306</v>
      </c>
      <c r="P1112" s="26" t="s">
        <v>4307</v>
      </c>
      <c r="Q1112" s="29">
        <v>44816</v>
      </c>
      <c r="R1112" s="26" t="s">
        <v>213</v>
      </c>
      <c r="S1112" s="1">
        <v>688077</v>
      </c>
      <c r="T1112" s="1" t="s">
        <v>8086</v>
      </c>
      <c r="U1112" s="1" t="str">
        <f>IF(COUNTIF('Dinçer Araçları - 40 Fiorino'!$A$2:$A$41,Table1[[#This Row],[Plaka]])&gt;0,"Dinçer 40","-")</f>
        <v>-</v>
      </c>
      <c r="V1112" s="1" t="str">
        <f>IF(COUNTIF('Dinçer Araçları - 100 Fiorino'!$A$2:$A$101,Table1[[#This Row],[Plaka]])&gt;0,"Dinçer 100","-")</f>
        <v>-</v>
      </c>
      <c r="W1112" s="5" t="str">
        <f>IF(COUNTIF(Table3[PLAKA],Table1[[#This Row],[Plaka]])&gt;0,"Dinçer Motosiklet","-")</f>
        <v>-</v>
      </c>
    </row>
    <row r="1113" spans="1:23" x14ac:dyDescent="0.2">
      <c r="A1113" s="21" t="s">
        <v>1609</v>
      </c>
      <c r="B1113" s="26" t="s">
        <v>1610</v>
      </c>
      <c r="C1113" s="26" t="s">
        <v>40</v>
      </c>
      <c r="D1113" s="26" t="s">
        <v>1611</v>
      </c>
      <c r="E1113" s="10">
        <v>43791</v>
      </c>
      <c r="F1113" s="10">
        <v>43791</v>
      </c>
      <c r="G1113" s="26" t="s">
        <v>40</v>
      </c>
      <c r="H1113" s="26" t="s">
        <v>24</v>
      </c>
      <c r="I1113" s="26" t="s">
        <v>25</v>
      </c>
      <c r="J1113" s="26" t="s">
        <v>26</v>
      </c>
      <c r="K1113" s="26">
        <v>2019</v>
      </c>
      <c r="L1113" s="26" t="s">
        <v>27</v>
      </c>
      <c r="M1113" s="26" t="s">
        <v>28</v>
      </c>
      <c r="N1113" s="26" t="s">
        <v>29</v>
      </c>
      <c r="O1113" s="26" t="s">
        <v>1617</v>
      </c>
      <c r="P1113" s="26" t="s">
        <v>1618</v>
      </c>
      <c r="Q1113" s="29">
        <v>44781</v>
      </c>
      <c r="R1113" s="26" t="s">
        <v>67</v>
      </c>
      <c r="S1113" s="1">
        <v>613545</v>
      </c>
      <c r="T1113" s="1" t="s">
        <v>1619</v>
      </c>
      <c r="U1113" s="1" t="str">
        <f>IF(COUNTIF('Dinçer Araçları - 40 Fiorino'!$A$2:$A$41,Table1[[#This Row],[Plaka]])&gt;0,"Dinçer 40","-")</f>
        <v>-</v>
      </c>
      <c r="V1113" s="1" t="str">
        <f>IF(COUNTIF('Dinçer Araçları - 100 Fiorino'!$A$2:$A$101,Table1[[#This Row],[Plaka]])&gt;0,"Dinçer 100","-")</f>
        <v>-</v>
      </c>
      <c r="W1113" s="5" t="str">
        <f>IF(COUNTIF(Table3[PLAKA],Table1[[#This Row],[Plaka]])&gt;0,"Dinçer Motosiklet","-")</f>
        <v>-</v>
      </c>
    </row>
    <row r="1114" spans="1:23" x14ac:dyDescent="0.2">
      <c r="A1114" s="21" t="s">
        <v>1668</v>
      </c>
      <c r="B1114" s="26" t="s">
        <v>1664</v>
      </c>
      <c r="C1114" s="26" t="s">
        <v>40</v>
      </c>
      <c r="D1114" s="26" t="s">
        <v>1611</v>
      </c>
      <c r="E1114" s="10">
        <v>43791</v>
      </c>
      <c r="F1114" s="10">
        <v>43791</v>
      </c>
      <c r="G1114" s="26" t="s">
        <v>40</v>
      </c>
      <c r="H1114" s="26" t="s">
        <v>24</v>
      </c>
      <c r="I1114" s="26" t="s">
        <v>25</v>
      </c>
      <c r="J1114" s="26" t="s">
        <v>26</v>
      </c>
      <c r="K1114" s="26">
        <v>2019</v>
      </c>
      <c r="L1114" s="26" t="s">
        <v>27</v>
      </c>
      <c r="M1114" s="26" t="s">
        <v>28</v>
      </c>
      <c r="N1114" s="26" t="s">
        <v>29</v>
      </c>
      <c r="O1114" s="26" t="s">
        <v>1669</v>
      </c>
      <c r="P1114" s="26" t="s">
        <v>1670</v>
      </c>
      <c r="Q1114" s="29">
        <v>44816</v>
      </c>
      <c r="R1114" s="26" t="s">
        <v>32</v>
      </c>
      <c r="S1114" s="1">
        <v>388646</v>
      </c>
      <c r="T1114" s="1" t="s">
        <v>1671</v>
      </c>
      <c r="U1114" s="1" t="str">
        <f>IF(COUNTIF('Dinçer Araçları - 40 Fiorino'!$A$2:$A$41,Table1[[#This Row],[Plaka]])&gt;0,"Dinçer 40","-")</f>
        <v>-</v>
      </c>
      <c r="V1114" s="1" t="str">
        <f>IF(COUNTIF('Dinçer Araçları - 100 Fiorino'!$A$2:$A$101,Table1[[#This Row],[Plaka]])&gt;0,"Dinçer 100","-")</f>
        <v>-</v>
      </c>
      <c r="W1114" s="5" t="str">
        <f>IF(COUNTIF(Table3[PLAKA],Table1[[#This Row],[Plaka]])&gt;0,"Dinçer Motosiklet","-")</f>
        <v>-</v>
      </c>
    </row>
    <row r="1115" spans="1:23" x14ac:dyDescent="0.2">
      <c r="A1115" s="21" t="s">
        <v>909</v>
      </c>
      <c r="B1115" s="26" t="s">
        <v>904</v>
      </c>
      <c r="C1115" s="26" t="s">
        <v>905</v>
      </c>
      <c r="D1115" s="26" t="s">
        <v>23</v>
      </c>
      <c r="E1115" s="10">
        <v>43791</v>
      </c>
      <c r="F1115" s="10">
        <v>43826</v>
      </c>
      <c r="G1115" s="26" t="s">
        <v>905</v>
      </c>
      <c r="H1115" s="26" t="s">
        <v>24</v>
      </c>
      <c r="I1115" s="26" t="s">
        <v>25</v>
      </c>
      <c r="J1115" s="26" t="s">
        <v>26</v>
      </c>
      <c r="K1115" s="26">
        <v>2019</v>
      </c>
      <c r="L1115" s="26" t="s">
        <v>27</v>
      </c>
      <c r="M1115" s="26" t="s">
        <v>28</v>
      </c>
      <c r="N1115" s="26" t="s">
        <v>29</v>
      </c>
      <c r="O1115" s="26" t="s">
        <v>910</v>
      </c>
      <c r="P1115" s="26" t="s">
        <v>911</v>
      </c>
      <c r="Q1115" s="29">
        <v>44816</v>
      </c>
      <c r="R1115" s="26" t="s">
        <v>32</v>
      </c>
      <c r="S1115" s="1">
        <v>990352</v>
      </c>
      <c r="T1115" s="1" t="s">
        <v>912</v>
      </c>
      <c r="U1115" s="1" t="str">
        <f>IF(COUNTIF('Dinçer Araçları - 40 Fiorino'!$A$2:$A$41,Table1[[#This Row],[Plaka]])&gt;0,"Dinçer 40","-")</f>
        <v>-</v>
      </c>
      <c r="V1115" s="1" t="str">
        <f>IF(COUNTIF('Dinçer Araçları - 100 Fiorino'!$A$2:$A$101,Table1[[#This Row],[Plaka]])&gt;0,"Dinçer 100","-")</f>
        <v>-</v>
      </c>
      <c r="W1115" s="5" t="str">
        <f>IF(COUNTIF(Table3[PLAKA],Table1[[#This Row],[Plaka]])&gt;0,"Dinçer Motosiklet","-")</f>
        <v>-</v>
      </c>
    </row>
    <row r="1116" spans="1:23" x14ac:dyDescent="0.2">
      <c r="A1116" s="21" t="s">
        <v>1620</v>
      </c>
      <c r="B1116" s="26" t="s">
        <v>1610</v>
      </c>
      <c r="C1116" s="26" t="s">
        <v>40</v>
      </c>
      <c r="D1116" s="26" t="s">
        <v>1611</v>
      </c>
      <c r="E1116" s="10">
        <v>43791</v>
      </c>
      <c r="F1116" s="10">
        <v>43791</v>
      </c>
      <c r="G1116" s="26" t="s">
        <v>40</v>
      </c>
      <c r="H1116" s="26" t="s">
        <v>24</v>
      </c>
      <c r="I1116" s="26" t="s">
        <v>25</v>
      </c>
      <c r="J1116" s="26" t="s">
        <v>26</v>
      </c>
      <c r="K1116" s="26">
        <v>2019</v>
      </c>
      <c r="L1116" s="26" t="s">
        <v>27</v>
      </c>
      <c r="M1116" s="26" t="s">
        <v>28</v>
      </c>
      <c r="N1116" s="26" t="s">
        <v>29</v>
      </c>
      <c r="O1116" s="26" t="s">
        <v>1621</v>
      </c>
      <c r="P1116" s="26" t="s">
        <v>1622</v>
      </c>
      <c r="Q1116" s="29">
        <v>44816</v>
      </c>
      <c r="R1116" s="26" t="s">
        <v>32</v>
      </c>
      <c r="S1116" s="1">
        <v>388648</v>
      </c>
      <c r="T1116" s="1" t="s">
        <v>1623</v>
      </c>
      <c r="U1116" s="1" t="str">
        <f>IF(COUNTIF('Dinçer Araçları - 40 Fiorino'!$A$2:$A$41,Table1[[#This Row],[Plaka]])&gt;0,"Dinçer 40","-")</f>
        <v>-</v>
      </c>
      <c r="V1116" s="1" t="str">
        <f>IF(COUNTIF('Dinçer Araçları - 100 Fiorino'!$A$2:$A$101,Table1[[#This Row],[Plaka]])&gt;0,"Dinçer 100","-")</f>
        <v>-</v>
      </c>
      <c r="W1116" s="5" t="str">
        <f>IF(COUNTIF(Table3[PLAKA],Table1[[#This Row],[Plaka]])&gt;0,"Dinçer Motosiklet","-")</f>
        <v>-</v>
      </c>
    </row>
    <row r="1117" spans="1:23" x14ac:dyDescent="0.2">
      <c r="A1117" s="21" t="s">
        <v>913</v>
      </c>
      <c r="B1117" s="26" t="s">
        <v>904</v>
      </c>
      <c r="C1117" s="26" t="s">
        <v>905</v>
      </c>
      <c r="D1117" s="26" t="s">
        <v>23</v>
      </c>
      <c r="E1117" s="10">
        <v>43791</v>
      </c>
      <c r="F1117" s="10">
        <v>43826</v>
      </c>
      <c r="G1117" s="26" t="s">
        <v>905</v>
      </c>
      <c r="H1117" s="26" t="s">
        <v>24</v>
      </c>
      <c r="I1117" s="26" t="s">
        <v>25</v>
      </c>
      <c r="J1117" s="26" t="s">
        <v>26</v>
      </c>
      <c r="K1117" s="26">
        <v>2019</v>
      </c>
      <c r="L1117" s="26" t="s">
        <v>27</v>
      </c>
      <c r="M1117" s="26" t="s">
        <v>28</v>
      </c>
      <c r="N1117" s="26" t="s">
        <v>29</v>
      </c>
      <c r="O1117" s="26" t="s">
        <v>914</v>
      </c>
      <c r="P1117" s="26" t="s">
        <v>915</v>
      </c>
      <c r="Q1117" s="29">
        <v>44816</v>
      </c>
      <c r="R1117" s="26" t="s">
        <v>32</v>
      </c>
      <c r="S1117" s="1">
        <v>990415</v>
      </c>
      <c r="T1117" s="1" t="s">
        <v>916</v>
      </c>
      <c r="U1117" s="1" t="str">
        <f>IF(COUNTIF('Dinçer Araçları - 40 Fiorino'!$A$2:$A$41,Table1[[#This Row],[Plaka]])&gt;0,"Dinçer 40","-")</f>
        <v>-</v>
      </c>
      <c r="V1117" s="1" t="str">
        <f>IF(COUNTIF('Dinçer Araçları - 100 Fiorino'!$A$2:$A$101,Table1[[#This Row],[Plaka]])&gt;0,"Dinçer 100","-")</f>
        <v>-</v>
      </c>
      <c r="W1117" s="5" t="str">
        <f>IF(COUNTIF(Table3[PLAKA],Table1[[#This Row],[Plaka]])&gt;0,"Dinçer Motosiklet","-")</f>
        <v>-</v>
      </c>
    </row>
    <row r="1118" spans="1:23" x14ac:dyDescent="0.2">
      <c r="A1118" s="21" t="s">
        <v>1672</v>
      </c>
      <c r="B1118" s="26" t="s">
        <v>1664</v>
      </c>
      <c r="C1118" s="26" t="s">
        <v>40</v>
      </c>
      <c r="D1118" s="26" t="s">
        <v>1611</v>
      </c>
      <c r="E1118" s="10">
        <v>43791</v>
      </c>
      <c r="F1118" s="10">
        <v>43791</v>
      </c>
      <c r="G1118" s="26" t="s">
        <v>40</v>
      </c>
      <c r="H1118" s="26" t="s">
        <v>24</v>
      </c>
      <c r="I1118" s="26" t="s">
        <v>25</v>
      </c>
      <c r="J1118" s="26" t="s">
        <v>26</v>
      </c>
      <c r="K1118" s="26">
        <v>2019</v>
      </c>
      <c r="L1118" s="26" t="s">
        <v>27</v>
      </c>
      <c r="M1118" s="26" t="s">
        <v>28</v>
      </c>
      <c r="N1118" s="26" t="s">
        <v>29</v>
      </c>
      <c r="O1118" s="26" t="s">
        <v>1673</v>
      </c>
      <c r="P1118" s="26" t="s">
        <v>1674</v>
      </c>
      <c r="Q1118" s="29">
        <v>44816</v>
      </c>
      <c r="R1118" s="26" t="s">
        <v>32</v>
      </c>
      <c r="S1118" s="1">
        <v>388650</v>
      </c>
      <c r="T1118" s="1" t="s">
        <v>1675</v>
      </c>
      <c r="U1118" s="1" t="str">
        <f>IF(COUNTIF('Dinçer Araçları - 40 Fiorino'!$A$2:$A$41,Table1[[#This Row],[Plaka]])&gt;0,"Dinçer 40","-")</f>
        <v>-</v>
      </c>
      <c r="V1118" s="1" t="str">
        <f>IF(COUNTIF('Dinçer Araçları - 100 Fiorino'!$A$2:$A$101,Table1[[#This Row],[Plaka]])&gt;0,"Dinçer 100","-")</f>
        <v>-</v>
      </c>
      <c r="W1118" s="5" t="str">
        <f>IF(COUNTIF(Table3[PLAKA],Table1[[#This Row],[Plaka]])&gt;0,"Dinçer Motosiklet","-")</f>
        <v>-</v>
      </c>
    </row>
    <row r="1119" spans="1:23" x14ac:dyDescent="0.2">
      <c r="A1119" s="21" t="s">
        <v>1413</v>
      </c>
      <c r="B1119" s="26" t="s">
        <v>1389</v>
      </c>
      <c r="C1119" s="26" t="s">
        <v>1350</v>
      </c>
      <c r="D1119" s="26" t="s">
        <v>23</v>
      </c>
      <c r="E1119" s="10">
        <v>43791</v>
      </c>
      <c r="F1119" s="10">
        <v>43826</v>
      </c>
      <c r="G1119" s="26" t="s">
        <v>1350</v>
      </c>
      <c r="H1119" s="26" t="s">
        <v>24</v>
      </c>
      <c r="I1119" s="26" t="s">
        <v>25</v>
      </c>
      <c r="J1119" s="26" t="s">
        <v>26</v>
      </c>
      <c r="K1119" s="26">
        <v>2019</v>
      </c>
      <c r="L1119" s="26" t="s">
        <v>27</v>
      </c>
      <c r="M1119" s="26" t="s">
        <v>28</v>
      </c>
      <c r="N1119" s="26" t="s">
        <v>29</v>
      </c>
      <c r="O1119" s="26" t="s">
        <v>1414</v>
      </c>
      <c r="P1119" s="26" t="s">
        <v>1415</v>
      </c>
      <c r="Q1119" s="29">
        <v>44816</v>
      </c>
      <c r="R1119" s="26" t="s">
        <v>32</v>
      </c>
      <c r="S1119" s="1">
        <v>990405</v>
      </c>
      <c r="T1119" s="1" t="s">
        <v>8136</v>
      </c>
      <c r="U1119" s="1" t="str">
        <f>IF(COUNTIF('Dinçer Araçları - 40 Fiorino'!$A$2:$A$41,Table1[[#This Row],[Plaka]])&gt;0,"Dinçer 40","-")</f>
        <v>-</v>
      </c>
      <c r="V1119" s="1" t="str">
        <f>IF(COUNTIF('Dinçer Araçları - 100 Fiorino'!$A$2:$A$101,Table1[[#This Row],[Plaka]])&gt;0,"Dinçer 100","-")</f>
        <v>-</v>
      </c>
      <c r="W1119" s="5" t="str">
        <f>IF(COUNTIF(Table3[PLAKA],Table1[[#This Row],[Plaka]])&gt;0,"Dinçer Motosiklet","-")</f>
        <v>-</v>
      </c>
    </row>
    <row r="1120" spans="1:23" x14ac:dyDescent="0.2">
      <c r="A1120" s="21" t="s">
        <v>5734</v>
      </c>
      <c r="B1120" s="26" t="s">
        <v>5697</v>
      </c>
      <c r="C1120" s="26" t="s">
        <v>5698</v>
      </c>
      <c r="D1120" s="26" t="s">
        <v>23</v>
      </c>
      <c r="E1120" s="10">
        <v>43791</v>
      </c>
      <c r="F1120" s="10">
        <v>43791</v>
      </c>
      <c r="G1120" s="26" t="s">
        <v>5698</v>
      </c>
      <c r="H1120" s="26" t="s">
        <v>63</v>
      </c>
      <c r="I1120" s="26">
        <v>225</v>
      </c>
      <c r="J1120" s="26" t="s">
        <v>64</v>
      </c>
      <c r="K1120" s="26">
        <v>2019</v>
      </c>
      <c r="L1120" s="26" t="s">
        <v>65</v>
      </c>
      <c r="M1120" s="26" t="s">
        <v>7774</v>
      </c>
      <c r="N1120" s="26" t="s">
        <v>29</v>
      </c>
      <c r="O1120" s="26" t="s">
        <v>5735</v>
      </c>
      <c r="P1120" s="26" t="s">
        <v>5736</v>
      </c>
      <c r="Q1120" s="29">
        <v>44158</v>
      </c>
      <c r="R1120" s="26" t="s">
        <v>32</v>
      </c>
      <c r="S1120" s="1">
        <v>128723</v>
      </c>
      <c r="T1120" s="1" t="s">
        <v>5737</v>
      </c>
      <c r="U1120" s="1" t="str">
        <f>IF(COUNTIF('Dinçer Araçları - 40 Fiorino'!$A$2:$A$41,Table1[[#This Row],[Plaka]])&gt;0,"Dinçer 40","-")</f>
        <v>-</v>
      </c>
      <c r="V1120" s="1" t="str">
        <f>IF(COUNTIF('Dinçer Araçları - 100 Fiorino'!$A$2:$A$101,Table1[[#This Row],[Plaka]])&gt;0,"Dinçer 100","-")</f>
        <v>-</v>
      </c>
      <c r="W1120" s="5" t="str">
        <f>IF(COUNTIF(Table3[PLAKA],Table1[[#This Row],[Plaka]])&gt;0,"Dinçer Motosiklet","-")</f>
        <v>-</v>
      </c>
    </row>
    <row r="1121" spans="1:23" x14ac:dyDescent="0.2">
      <c r="A1121" s="21" t="s">
        <v>1574</v>
      </c>
      <c r="B1121" s="26" t="s">
        <v>1569</v>
      </c>
      <c r="C1121" s="26" t="s">
        <v>1570</v>
      </c>
      <c r="D1121" s="26" t="s">
        <v>23</v>
      </c>
      <c r="E1121" s="10">
        <v>43791</v>
      </c>
      <c r="F1121" s="10">
        <v>43826</v>
      </c>
      <c r="G1121" s="26" t="s">
        <v>1570</v>
      </c>
      <c r="H1121" s="26" t="s">
        <v>24</v>
      </c>
      <c r="I1121" s="26" t="s">
        <v>25</v>
      </c>
      <c r="J1121" s="26" t="s">
        <v>26</v>
      </c>
      <c r="K1121" s="26">
        <v>2019</v>
      </c>
      <c r="L1121" s="26" t="s">
        <v>27</v>
      </c>
      <c r="M1121" s="26" t="s">
        <v>28</v>
      </c>
      <c r="N1121" s="26" t="s">
        <v>29</v>
      </c>
      <c r="O1121" s="26" t="s">
        <v>1575</v>
      </c>
      <c r="P1121" s="26" t="s">
        <v>1576</v>
      </c>
      <c r="Q1121" s="29">
        <v>44816</v>
      </c>
      <c r="R1121" s="26" t="s">
        <v>32</v>
      </c>
      <c r="S1121" s="1">
        <v>990271</v>
      </c>
      <c r="T1121" s="1" t="s">
        <v>1577</v>
      </c>
      <c r="U1121" s="1" t="str">
        <f>IF(COUNTIF('Dinçer Araçları - 40 Fiorino'!$A$2:$A$41,Table1[[#This Row],[Plaka]])&gt;0,"Dinçer 40","-")</f>
        <v>-</v>
      </c>
      <c r="V1121" s="1" t="str">
        <f>IF(COUNTIF('Dinçer Araçları - 100 Fiorino'!$A$2:$A$101,Table1[[#This Row],[Plaka]])&gt;0,"Dinçer 100","-")</f>
        <v>-</v>
      </c>
      <c r="W1121" s="5" t="str">
        <f>IF(COUNTIF(Table3[PLAKA],Table1[[#This Row],[Plaka]])&gt;0,"Dinçer Motosiklet","-")</f>
        <v>-</v>
      </c>
    </row>
    <row r="1122" spans="1:23" x14ac:dyDescent="0.2">
      <c r="A1122" s="21" t="s">
        <v>1149</v>
      </c>
      <c r="B1122" s="26" t="s">
        <v>1091</v>
      </c>
      <c r="C1122" s="26" t="s">
        <v>1092</v>
      </c>
      <c r="D1122" s="26" t="s">
        <v>23</v>
      </c>
      <c r="E1122" s="10">
        <v>43791</v>
      </c>
      <c r="F1122" s="10">
        <v>43827</v>
      </c>
      <c r="G1122" s="26" t="s">
        <v>8181</v>
      </c>
      <c r="H1122" s="26" t="s">
        <v>24</v>
      </c>
      <c r="I1122" s="26" t="s">
        <v>25</v>
      </c>
      <c r="J1122" s="26" t="s">
        <v>26</v>
      </c>
      <c r="K1122" s="26">
        <v>2019</v>
      </c>
      <c r="L1122" s="26" t="s">
        <v>27</v>
      </c>
      <c r="M1122" s="26" t="s">
        <v>28</v>
      </c>
      <c r="N1122" s="26" t="s">
        <v>29</v>
      </c>
      <c r="O1122" s="26" t="s">
        <v>1150</v>
      </c>
      <c r="P1122" s="26" t="s">
        <v>1151</v>
      </c>
      <c r="Q1122" s="29">
        <v>44816</v>
      </c>
      <c r="R1122" s="26" t="s">
        <v>213</v>
      </c>
      <c r="S1122" s="1">
        <v>688297</v>
      </c>
      <c r="T1122" s="1" t="s">
        <v>1152</v>
      </c>
      <c r="U1122" s="1" t="str">
        <f>IF(COUNTIF('Dinçer Araçları - 40 Fiorino'!$A$2:$A$41,Table1[[#This Row],[Plaka]])&gt;0,"Dinçer 40","-")</f>
        <v>-</v>
      </c>
      <c r="V1122" s="1" t="str">
        <f>IF(COUNTIF('Dinçer Araçları - 100 Fiorino'!$A$2:$A$101,Table1[[#This Row],[Plaka]])&gt;0,"Dinçer 100","-")</f>
        <v>-</v>
      </c>
      <c r="W1122" s="5" t="str">
        <f>IF(COUNTIF(Table3[PLAKA],Table1[[#This Row],[Plaka]])&gt;0,"Dinçer Motosiklet","-")</f>
        <v>-</v>
      </c>
    </row>
    <row r="1123" spans="1:23" x14ac:dyDescent="0.2">
      <c r="A1123" s="21" t="s">
        <v>1750</v>
      </c>
      <c r="B1123" s="26" t="s">
        <v>1746</v>
      </c>
      <c r="C1123" s="26" t="s">
        <v>40</v>
      </c>
      <c r="D1123" s="26" t="s">
        <v>1611</v>
      </c>
      <c r="E1123" s="10">
        <v>43791</v>
      </c>
      <c r="F1123" s="10">
        <v>43791</v>
      </c>
      <c r="G1123" s="26" t="s">
        <v>40</v>
      </c>
      <c r="H1123" s="26" t="s">
        <v>24</v>
      </c>
      <c r="I1123" s="26" t="s">
        <v>25</v>
      </c>
      <c r="J1123" s="26" t="s">
        <v>26</v>
      </c>
      <c r="K1123" s="26">
        <v>2019</v>
      </c>
      <c r="L1123" s="26" t="s">
        <v>27</v>
      </c>
      <c r="M1123" s="26" t="s">
        <v>28</v>
      </c>
      <c r="N1123" s="26" t="s">
        <v>29</v>
      </c>
      <c r="O1123" s="26" t="s">
        <v>1751</v>
      </c>
      <c r="P1123" s="26" t="s">
        <v>1752</v>
      </c>
      <c r="Q1123" s="29">
        <v>44781</v>
      </c>
      <c r="R1123" s="26" t="s">
        <v>32</v>
      </c>
      <c r="S1123" s="1">
        <v>388657</v>
      </c>
      <c r="T1123" s="1" t="s">
        <v>1753</v>
      </c>
      <c r="U1123" s="1" t="str">
        <f>IF(COUNTIF('Dinçer Araçları - 40 Fiorino'!$A$2:$A$41,Table1[[#This Row],[Plaka]])&gt;0,"Dinçer 40","-")</f>
        <v>-</v>
      </c>
      <c r="V1123" s="1" t="str">
        <f>IF(COUNTIF('Dinçer Araçları - 100 Fiorino'!$A$2:$A$101,Table1[[#This Row],[Plaka]])&gt;0,"Dinçer 100","-")</f>
        <v>-</v>
      </c>
      <c r="W1123" s="5" t="str">
        <f>IF(COUNTIF(Table3[PLAKA],Table1[[#This Row],[Plaka]])&gt;0,"Dinçer Motosiklet","-")</f>
        <v>-</v>
      </c>
    </row>
    <row r="1124" spans="1:23" x14ac:dyDescent="0.2">
      <c r="A1124" s="21" t="s">
        <v>1578</v>
      </c>
      <c r="B1124" s="26" t="s">
        <v>1569</v>
      </c>
      <c r="C1124" s="26" t="s">
        <v>1570</v>
      </c>
      <c r="D1124" s="26" t="s">
        <v>23</v>
      </c>
      <c r="E1124" s="10">
        <v>43791</v>
      </c>
      <c r="F1124" s="10">
        <v>43826</v>
      </c>
      <c r="G1124" s="26" t="s">
        <v>1570</v>
      </c>
      <c r="H1124" s="26" t="s">
        <v>24</v>
      </c>
      <c r="I1124" s="26" t="s">
        <v>25</v>
      </c>
      <c r="J1124" s="26" t="s">
        <v>26</v>
      </c>
      <c r="K1124" s="26">
        <v>2019</v>
      </c>
      <c r="L1124" s="26" t="s">
        <v>27</v>
      </c>
      <c r="M1124" s="26" t="s">
        <v>28</v>
      </c>
      <c r="N1124" s="26" t="s">
        <v>29</v>
      </c>
      <c r="O1124" s="26" t="s">
        <v>1579</v>
      </c>
      <c r="P1124" s="26" t="s">
        <v>1580</v>
      </c>
      <c r="Q1124" s="29">
        <v>44816</v>
      </c>
      <c r="R1124" s="26" t="s">
        <v>32</v>
      </c>
      <c r="S1124" s="1">
        <v>990269</v>
      </c>
      <c r="T1124" s="1" t="s">
        <v>1581</v>
      </c>
      <c r="U1124" s="1" t="str">
        <f>IF(COUNTIF('Dinçer Araçları - 40 Fiorino'!$A$2:$A$41,Table1[[#This Row],[Plaka]])&gt;0,"Dinçer 40","-")</f>
        <v>-</v>
      </c>
      <c r="V1124" s="1" t="str">
        <f>IF(COUNTIF('Dinçer Araçları - 100 Fiorino'!$A$2:$A$101,Table1[[#This Row],[Plaka]])&gt;0,"Dinçer 100","-")</f>
        <v>-</v>
      </c>
      <c r="W1124" s="5" t="str">
        <f>IF(COUNTIF(Table3[PLAKA],Table1[[#This Row],[Plaka]])&gt;0,"Dinçer Motosiklet","-")</f>
        <v>-</v>
      </c>
    </row>
    <row r="1125" spans="1:23" x14ac:dyDescent="0.2">
      <c r="A1125" s="21" t="s">
        <v>5504</v>
      </c>
      <c r="B1125" s="26" t="s">
        <v>5475</v>
      </c>
      <c r="C1125" s="26" t="s">
        <v>5476</v>
      </c>
      <c r="D1125" s="26" t="s">
        <v>23</v>
      </c>
      <c r="E1125" s="10">
        <v>43791</v>
      </c>
      <c r="F1125" s="10">
        <v>43791</v>
      </c>
      <c r="G1125" s="26" t="s">
        <v>5476</v>
      </c>
      <c r="H1125" s="26" t="s">
        <v>63</v>
      </c>
      <c r="I1125" s="26">
        <v>225</v>
      </c>
      <c r="J1125" s="26" t="s">
        <v>64</v>
      </c>
      <c r="K1125" s="26">
        <v>2019</v>
      </c>
      <c r="L1125" s="26" t="s">
        <v>65</v>
      </c>
      <c r="M1125" s="26" t="s">
        <v>7774</v>
      </c>
      <c r="N1125" s="26" t="s">
        <v>29</v>
      </c>
      <c r="O1125" s="26" t="s">
        <v>5505</v>
      </c>
      <c r="P1125" s="26" t="s">
        <v>5506</v>
      </c>
      <c r="Q1125" s="29">
        <v>44158</v>
      </c>
      <c r="R1125" s="26" t="s">
        <v>32</v>
      </c>
      <c r="S1125" s="1">
        <v>128725</v>
      </c>
      <c r="T1125" s="1" t="s">
        <v>5507</v>
      </c>
      <c r="U1125" s="1" t="str">
        <f>IF(COUNTIF('Dinçer Araçları - 40 Fiorino'!$A$2:$A$41,Table1[[#This Row],[Plaka]])&gt;0,"Dinçer 40","-")</f>
        <v>-</v>
      </c>
      <c r="V1125" s="1" t="str">
        <f>IF(COUNTIF('Dinçer Araçları - 100 Fiorino'!$A$2:$A$101,Table1[[#This Row],[Plaka]])&gt;0,"Dinçer 100","-")</f>
        <v>-</v>
      </c>
      <c r="W1125" s="5" t="str">
        <f>IF(COUNTIF(Table3[PLAKA],Table1[[#This Row],[Plaka]])&gt;0,"Dinçer Motosiklet","-")</f>
        <v>-</v>
      </c>
    </row>
    <row r="1126" spans="1:23" x14ac:dyDescent="0.2">
      <c r="A1126" s="21" t="s">
        <v>6553</v>
      </c>
      <c r="B1126" s="26" t="s">
        <v>6554</v>
      </c>
      <c r="C1126" s="26" t="s">
        <v>6555</v>
      </c>
      <c r="D1126" s="26" t="s">
        <v>23</v>
      </c>
      <c r="E1126" s="10">
        <v>43791</v>
      </c>
      <c r="F1126" s="10">
        <v>43791</v>
      </c>
      <c r="G1126" s="26" t="s">
        <v>6555</v>
      </c>
      <c r="H1126" s="26" t="s">
        <v>63</v>
      </c>
      <c r="I1126" s="26">
        <v>225</v>
      </c>
      <c r="J1126" s="26" t="s">
        <v>64</v>
      </c>
      <c r="K1126" s="26">
        <v>2019</v>
      </c>
      <c r="L1126" s="26" t="s">
        <v>65</v>
      </c>
      <c r="M1126" s="26" t="s">
        <v>7774</v>
      </c>
      <c r="N1126" s="26" t="s">
        <v>29</v>
      </c>
      <c r="O1126" s="26" t="s">
        <v>6556</v>
      </c>
      <c r="P1126" s="26" t="s">
        <v>6557</v>
      </c>
      <c r="Q1126" s="29">
        <v>44158</v>
      </c>
      <c r="R1126" s="26" t="s">
        <v>32</v>
      </c>
      <c r="S1126" s="1">
        <v>128727</v>
      </c>
      <c r="T1126" s="1" t="s">
        <v>6558</v>
      </c>
      <c r="U1126" s="1" t="str">
        <f>IF(COUNTIF('Dinçer Araçları - 40 Fiorino'!$A$2:$A$41,Table1[[#This Row],[Plaka]])&gt;0,"Dinçer 40","-")</f>
        <v>-</v>
      </c>
      <c r="V1126" s="1" t="str">
        <f>IF(COUNTIF('Dinçer Araçları - 100 Fiorino'!$A$2:$A$101,Table1[[#This Row],[Plaka]])&gt;0,"Dinçer 100","-")</f>
        <v>-</v>
      </c>
      <c r="W1126" s="5" t="str">
        <f>IF(COUNTIF(Table3[PLAKA],Table1[[#This Row],[Plaka]])&gt;0,"Dinçer Motosiklet","-")</f>
        <v>-</v>
      </c>
    </row>
    <row r="1127" spans="1:23" x14ac:dyDescent="0.2">
      <c r="A1127" s="21" t="s">
        <v>917</v>
      </c>
      <c r="B1127" s="26" t="s">
        <v>904</v>
      </c>
      <c r="C1127" s="26" t="s">
        <v>905</v>
      </c>
      <c r="D1127" s="26" t="s">
        <v>23</v>
      </c>
      <c r="E1127" s="10">
        <v>43791</v>
      </c>
      <c r="F1127" s="10">
        <v>43826</v>
      </c>
      <c r="G1127" s="26" t="s">
        <v>905</v>
      </c>
      <c r="H1127" s="26" t="s">
        <v>24</v>
      </c>
      <c r="I1127" s="26" t="s">
        <v>25</v>
      </c>
      <c r="J1127" s="26" t="s">
        <v>26</v>
      </c>
      <c r="K1127" s="26">
        <v>2019</v>
      </c>
      <c r="L1127" s="26" t="s">
        <v>27</v>
      </c>
      <c r="M1127" s="26" t="s">
        <v>28</v>
      </c>
      <c r="N1127" s="26" t="s">
        <v>29</v>
      </c>
      <c r="O1127" s="26" t="s">
        <v>918</v>
      </c>
      <c r="P1127" s="26" t="s">
        <v>919</v>
      </c>
      <c r="Q1127" s="29">
        <v>44781</v>
      </c>
      <c r="R1127" s="26" t="s">
        <v>32</v>
      </c>
      <c r="S1127" s="1">
        <v>990243</v>
      </c>
      <c r="T1127" s="1" t="s">
        <v>920</v>
      </c>
      <c r="U1127" s="1" t="str">
        <f>IF(COUNTIF('Dinçer Araçları - 40 Fiorino'!$A$2:$A$41,Table1[[#This Row],[Plaka]])&gt;0,"Dinçer 40","-")</f>
        <v>-</v>
      </c>
      <c r="V1127" s="1" t="str">
        <f>IF(COUNTIF('Dinçer Araçları - 100 Fiorino'!$A$2:$A$101,Table1[[#This Row],[Plaka]])&gt;0,"Dinçer 100","-")</f>
        <v>-</v>
      </c>
      <c r="W1127" s="5" t="str">
        <f>IF(COUNTIF(Table3[PLAKA],Table1[[#This Row],[Plaka]])&gt;0,"Dinçer Motosiklet","-")</f>
        <v>-</v>
      </c>
    </row>
    <row r="1128" spans="1:23" x14ac:dyDescent="0.2">
      <c r="A1128" s="21" t="s">
        <v>6786</v>
      </c>
      <c r="B1128" s="26" t="s">
        <v>6751</v>
      </c>
      <c r="C1128" s="26" t="s">
        <v>6752</v>
      </c>
      <c r="D1128" s="26" t="s">
        <v>23</v>
      </c>
      <c r="E1128" s="10">
        <v>43791</v>
      </c>
      <c r="F1128" s="10">
        <v>43797</v>
      </c>
      <c r="G1128" s="26" t="s">
        <v>6752</v>
      </c>
      <c r="H1128" s="26" t="s">
        <v>24</v>
      </c>
      <c r="I1128" s="26" t="s">
        <v>25</v>
      </c>
      <c r="J1128" s="26" t="s">
        <v>26</v>
      </c>
      <c r="K1128" s="26">
        <v>2019</v>
      </c>
      <c r="L1128" s="26" t="s">
        <v>27</v>
      </c>
      <c r="M1128" s="26" t="s">
        <v>28</v>
      </c>
      <c r="N1128" s="26" t="s">
        <v>29</v>
      </c>
      <c r="O1128" s="26" t="s">
        <v>6787</v>
      </c>
      <c r="P1128" s="26" t="s">
        <v>6788</v>
      </c>
      <c r="Q1128" s="29">
        <v>44816</v>
      </c>
      <c r="R1128" s="26" t="s">
        <v>213</v>
      </c>
      <c r="S1128" s="1">
        <v>688259</v>
      </c>
      <c r="T1128" s="1" t="s">
        <v>6789</v>
      </c>
      <c r="U1128" s="1" t="str">
        <f>IF(COUNTIF('Dinçer Araçları - 40 Fiorino'!$A$2:$A$41,Table1[[#This Row],[Plaka]])&gt;0,"Dinçer 40","-")</f>
        <v>-</v>
      </c>
      <c r="V1128" s="1" t="str">
        <f>IF(COUNTIF('Dinçer Araçları - 100 Fiorino'!$A$2:$A$101,Table1[[#This Row],[Plaka]])&gt;0,"Dinçer 100","-")</f>
        <v>-</v>
      </c>
      <c r="W1128" s="5" t="str">
        <f>IF(COUNTIF(Table3[PLAKA],Table1[[#This Row],[Plaka]])&gt;0,"Dinçer Motosiklet","-")</f>
        <v>-</v>
      </c>
    </row>
    <row r="1129" spans="1:23" x14ac:dyDescent="0.2">
      <c r="A1129" s="21" t="s">
        <v>921</v>
      </c>
      <c r="B1129" s="26" t="s">
        <v>904</v>
      </c>
      <c r="C1129" s="26" t="s">
        <v>905</v>
      </c>
      <c r="D1129" s="26" t="s">
        <v>23</v>
      </c>
      <c r="E1129" s="10">
        <v>43791</v>
      </c>
      <c r="F1129" s="10">
        <v>43826</v>
      </c>
      <c r="G1129" s="26" t="s">
        <v>905</v>
      </c>
      <c r="H1129" s="26" t="s">
        <v>24</v>
      </c>
      <c r="I1129" s="26" t="s">
        <v>25</v>
      </c>
      <c r="J1129" s="26" t="s">
        <v>26</v>
      </c>
      <c r="K1129" s="26">
        <v>2019</v>
      </c>
      <c r="L1129" s="26" t="s">
        <v>27</v>
      </c>
      <c r="M1129" s="26" t="s">
        <v>28</v>
      </c>
      <c r="N1129" s="26" t="s">
        <v>29</v>
      </c>
      <c r="O1129" s="26" t="s">
        <v>922</v>
      </c>
      <c r="P1129" s="26" t="s">
        <v>923</v>
      </c>
      <c r="Q1129" s="29">
        <v>44781</v>
      </c>
      <c r="R1129" s="26" t="s">
        <v>32</v>
      </c>
      <c r="S1129" s="1">
        <v>990384</v>
      </c>
      <c r="T1129" s="1" t="s">
        <v>924</v>
      </c>
      <c r="U1129" s="1" t="str">
        <f>IF(COUNTIF('Dinçer Araçları - 40 Fiorino'!$A$2:$A$41,Table1[[#This Row],[Plaka]])&gt;0,"Dinçer 40","-")</f>
        <v>-</v>
      </c>
      <c r="V1129" s="1" t="str">
        <f>IF(COUNTIF('Dinçer Araçları - 100 Fiorino'!$A$2:$A$101,Table1[[#This Row],[Plaka]])&gt;0,"Dinçer 100","-")</f>
        <v>-</v>
      </c>
      <c r="W1129" s="5" t="str">
        <f>IF(COUNTIF(Table3[PLAKA],Table1[[#This Row],[Plaka]])&gt;0,"Dinçer Motosiklet","-")</f>
        <v>-</v>
      </c>
    </row>
    <row r="1130" spans="1:23" x14ac:dyDescent="0.2">
      <c r="A1130" s="21" t="s">
        <v>1651</v>
      </c>
      <c r="B1130" s="26" t="s">
        <v>1647</v>
      </c>
      <c r="C1130" s="26" t="s">
        <v>40</v>
      </c>
      <c r="D1130" s="26" t="s">
        <v>1611</v>
      </c>
      <c r="E1130" s="10">
        <v>43791</v>
      </c>
      <c r="F1130" s="10">
        <v>43791</v>
      </c>
      <c r="G1130" s="26" t="s">
        <v>40</v>
      </c>
      <c r="H1130" s="26" t="s">
        <v>24</v>
      </c>
      <c r="I1130" s="26" t="s">
        <v>25</v>
      </c>
      <c r="J1130" s="26" t="s">
        <v>26</v>
      </c>
      <c r="K1130" s="26">
        <v>2019</v>
      </c>
      <c r="L1130" s="26" t="s">
        <v>27</v>
      </c>
      <c r="M1130" s="26" t="s">
        <v>28</v>
      </c>
      <c r="N1130" s="26" t="s">
        <v>29</v>
      </c>
      <c r="O1130" s="26" t="s">
        <v>1652</v>
      </c>
      <c r="P1130" s="26" t="s">
        <v>1653</v>
      </c>
      <c r="Q1130" s="29">
        <v>44816</v>
      </c>
      <c r="R1130" s="26" t="s">
        <v>32</v>
      </c>
      <c r="S1130" s="1">
        <v>388663</v>
      </c>
      <c r="T1130" s="1" t="s">
        <v>1654</v>
      </c>
      <c r="U1130" s="1" t="str">
        <f>IF(COUNTIF('Dinçer Araçları - 40 Fiorino'!$A$2:$A$41,Table1[[#This Row],[Plaka]])&gt;0,"Dinçer 40","-")</f>
        <v>-</v>
      </c>
      <c r="V1130" s="1" t="str">
        <f>IF(COUNTIF('Dinçer Araçları - 100 Fiorino'!$A$2:$A$101,Table1[[#This Row],[Plaka]])&gt;0,"Dinçer 100","-")</f>
        <v>-</v>
      </c>
      <c r="W1130" s="5" t="str">
        <f>IF(COUNTIF(Table3[PLAKA],Table1[[#This Row],[Plaka]])&gt;0,"Dinçer Motosiklet","-")</f>
        <v>-</v>
      </c>
    </row>
    <row r="1131" spans="1:23" x14ac:dyDescent="0.2">
      <c r="A1131" s="21" t="s">
        <v>1754</v>
      </c>
      <c r="B1131" s="26" t="s">
        <v>1746</v>
      </c>
      <c r="C1131" s="26" t="s">
        <v>40</v>
      </c>
      <c r="D1131" s="26" t="s">
        <v>1611</v>
      </c>
      <c r="E1131" s="10">
        <v>43791</v>
      </c>
      <c r="F1131" s="10">
        <v>43791</v>
      </c>
      <c r="G1131" s="26" t="s">
        <v>40</v>
      </c>
      <c r="H1131" s="26" t="s">
        <v>24</v>
      </c>
      <c r="I1131" s="26" t="s">
        <v>25</v>
      </c>
      <c r="J1131" s="26" t="s">
        <v>26</v>
      </c>
      <c r="K1131" s="26">
        <v>2019</v>
      </c>
      <c r="L1131" s="26" t="s">
        <v>27</v>
      </c>
      <c r="M1131" s="26" t="s">
        <v>28</v>
      </c>
      <c r="N1131" s="26" t="s">
        <v>29</v>
      </c>
      <c r="O1131" s="26" t="s">
        <v>1755</v>
      </c>
      <c r="P1131" s="26" t="s">
        <v>1756</v>
      </c>
      <c r="Q1131" s="29">
        <v>44816</v>
      </c>
      <c r="R1131" s="26" t="s">
        <v>32</v>
      </c>
      <c r="S1131" s="1">
        <v>388659</v>
      </c>
      <c r="T1131" s="1" t="s">
        <v>1757</v>
      </c>
      <c r="U1131" s="1" t="str">
        <f>IF(COUNTIF('Dinçer Araçları - 40 Fiorino'!$A$2:$A$41,Table1[[#This Row],[Plaka]])&gt;0,"Dinçer 40","-")</f>
        <v>-</v>
      </c>
      <c r="V1131" s="1" t="str">
        <f>IF(COUNTIF('Dinçer Araçları - 100 Fiorino'!$A$2:$A$101,Table1[[#This Row],[Plaka]])&gt;0,"Dinçer 100","-")</f>
        <v>-</v>
      </c>
      <c r="W1131" s="5" t="str">
        <f>IF(COUNTIF(Table3[PLAKA],Table1[[#This Row],[Plaka]])&gt;0,"Dinçer Motosiklet","-")</f>
        <v>-</v>
      </c>
    </row>
    <row r="1132" spans="1:23" x14ac:dyDescent="0.2">
      <c r="A1132" s="21" t="s">
        <v>925</v>
      </c>
      <c r="B1132" s="26" t="s">
        <v>904</v>
      </c>
      <c r="C1132" s="26" t="s">
        <v>905</v>
      </c>
      <c r="D1132" s="26" t="s">
        <v>23</v>
      </c>
      <c r="E1132" s="10">
        <v>43791</v>
      </c>
      <c r="F1132" s="10">
        <v>43826</v>
      </c>
      <c r="G1132" s="26" t="s">
        <v>905</v>
      </c>
      <c r="H1132" s="26" t="s">
        <v>24</v>
      </c>
      <c r="I1132" s="26" t="s">
        <v>25</v>
      </c>
      <c r="J1132" s="26" t="s">
        <v>26</v>
      </c>
      <c r="K1132" s="26">
        <v>2019</v>
      </c>
      <c r="L1132" s="26" t="s">
        <v>27</v>
      </c>
      <c r="M1132" s="26" t="s">
        <v>28</v>
      </c>
      <c r="N1132" s="26" t="s">
        <v>29</v>
      </c>
      <c r="O1132" s="26" t="s">
        <v>926</v>
      </c>
      <c r="P1132" s="26" t="s">
        <v>927</v>
      </c>
      <c r="Q1132" s="29">
        <v>44816</v>
      </c>
      <c r="R1132" s="26" t="s">
        <v>32</v>
      </c>
      <c r="S1132" s="1">
        <v>990244</v>
      </c>
      <c r="T1132" s="1" t="s">
        <v>928</v>
      </c>
      <c r="U1132" s="1" t="str">
        <f>IF(COUNTIF('Dinçer Araçları - 40 Fiorino'!$A$2:$A$41,Table1[[#This Row],[Plaka]])&gt;0,"Dinçer 40","-")</f>
        <v>-</v>
      </c>
      <c r="V1132" s="1" t="str">
        <f>IF(COUNTIF('Dinçer Araçları - 100 Fiorino'!$A$2:$A$101,Table1[[#This Row],[Plaka]])&gt;0,"Dinçer 100","-")</f>
        <v>-</v>
      </c>
      <c r="W1132" s="5" t="str">
        <f>IF(COUNTIF(Table3[PLAKA],Table1[[#This Row],[Plaka]])&gt;0,"Dinçer Motosiklet","-")</f>
        <v>-</v>
      </c>
    </row>
    <row r="1133" spans="1:23" x14ac:dyDescent="0.2">
      <c r="A1133" s="21" t="s">
        <v>6782</v>
      </c>
      <c r="B1133" s="26" t="s">
        <v>6751</v>
      </c>
      <c r="C1133" s="26" t="s">
        <v>6752</v>
      </c>
      <c r="D1133" s="26" t="s">
        <v>23</v>
      </c>
      <c r="E1133" s="10">
        <v>43791</v>
      </c>
      <c r="F1133" s="10">
        <v>43797</v>
      </c>
      <c r="G1133" s="26" t="s">
        <v>6752</v>
      </c>
      <c r="H1133" s="26" t="s">
        <v>24</v>
      </c>
      <c r="I1133" s="26" t="s">
        <v>25</v>
      </c>
      <c r="J1133" s="26" t="s">
        <v>26</v>
      </c>
      <c r="K1133" s="26">
        <v>2019</v>
      </c>
      <c r="L1133" s="26" t="s">
        <v>27</v>
      </c>
      <c r="M1133" s="26" t="s">
        <v>28</v>
      </c>
      <c r="N1133" s="26" t="s">
        <v>29</v>
      </c>
      <c r="O1133" s="26" t="s">
        <v>6783</v>
      </c>
      <c r="P1133" s="26" t="s">
        <v>6784</v>
      </c>
      <c r="Q1133" s="29">
        <v>44781</v>
      </c>
      <c r="R1133" s="26" t="s">
        <v>213</v>
      </c>
      <c r="S1133" s="1">
        <v>688322</v>
      </c>
      <c r="T1133" s="1" t="s">
        <v>6785</v>
      </c>
      <c r="U1133" s="1" t="str">
        <f>IF(COUNTIF('Dinçer Araçları - 40 Fiorino'!$A$2:$A$41,Table1[[#This Row],[Plaka]])&gt;0,"Dinçer 40","-")</f>
        <v>-</v>
      </c>
      <c r="V1133" s="1" t="str">
        <f>IF(COUNTIF('Dinçer Araçları - 100 Fiorino'!$A$2:$A$101,Table1[[#This Row],[Plaka]])&gt;0,"Dinçer 100","-")</f>
        <v>-</v>
      </c>
      <c r="W1133" s="5" t="str">
        <f>IF(COUNTIF(Table3[PLAKA],Table1[[#This Row],[Plaka]])&gt;0,"Dinçer Motosiklet","-")</f>
        <v>-</v>
      </c>
    </row>
    <row r="1134" spans="1:23" x14ac:dyDescent="0.2">
      <c r="A1134" s="21" t="s">
        <v>1624</v>
      </c>
      <c r="B1134" s="26" t="s">
        <v>1610</v>
      </c>
      <c r="C1134" s="26" t="s">
        <v>40</v>
      </c>
      <c r="D1134" s="26" t="s">
        <v>1611</v>
      </c>
      <c r="E1134" s="10">
        <v>43791</v>
      </c>
      <c r="F1134" s="10">
        <v>43791</v>
      </c>
      <c r="G1134" s="26" t="s">
        <v>40</v>
      </c>
      <c r="H1134" s="26" t="s">
        <v>24</v>
      </c>
      <c r="I1134" s="26" t="s">
        <v>25</v>
      </c>
      <c r="J1134" s="26" t="s">
        <v>26</v>
      </c>
      <c r="K1134" s="26">
        <v>2019</v>
      </c>
      <c r="L1134" s="26" t="s">
        <v>27</v>
      </c>
      <c r="M1134" s="26" t="s">
        <v>28</v>
      </c>
      <c r="N1134" s="26" t="s">
        <v>29</v>
      </c>
      <c r="O1134" s="26" t="s">
        <v>1625</v>
      </c>
      <c r="P1134" s="26" t="s">
        <v>1626</v>
      </c>
      <c r="Q1134" s="29">
        <v>44816</v>
      </c>
      <c r="R1134" s="26" t="s">
        <v>32</v>
      </c>
      <c r="S1134" s="1">
        <v>388668</v>
      </c>
      <c r="T1134" s="1" t="s">
        <v>1627</v>
      </c>
      <c r="U1134" s="1" t="str">
        <f>IF(COUNTIF('Dinçer Araçları - 40 Fiorino'!$A$2:$A$41,Table1[[#This Row],[Plaka]])&gt;0,"Dinçer 40","-")</f>
        <v>-</v>
      </c>
      <c r="V1134" s="1" t="str">
        <f>IF(COUNTIF('Dinçer Araçları - 100 Fiorino'!$A$2:$A$101,Table1[[#This Row],[Plaka]])&gt;0,"Dinçer 100","-")</f>
        <v>-</v>
      </c>
      <c r="W1134" s="5" t="str">
        <f>IF(COUNTIF(Table3[PLAKA],Table1[[#This Row],[Plaka]])&gt;0,"Dinçer Motosiklet","-")</f>
        <v>-</v>
      </c>
    </row>
    <row r="1135" spans="1:23" x14ac:dyDescent="0.2">
      <c r="A1135" s="21" t="s">
        <v>1758</v>
      </c>
      <c r="B1135" s="26" t="s">
        <v>1746</v>
      </c>
      <c r="C1135" s="26" t="s">
        <v>40</v>
      </c>
      <c r="D1135" s="26" t="s">
        <v>1611</v>
      </c>
      <c r="E1135" s="10">
        <v>43791</v>
      </c>
      <c r="F1135" s="10">
        <v>43791</v>
      </c>
      <c r="G1135" s="26" t="s">
        <v>40</v>
      </c>
      <c r="H1135" s="26" t="s">
        <v>24</v>
      </c>
      <c r="I1135" s="26" t="s">
        <v>25</v>
      </c>
      <c r="J1135" s="26" t="s">
        <v>26</v>
      </c>
      <c r="K1135" s="26">
        <v>2019</v>
      </c>
      <c r="L1135" s="26" t="s">
        <v>27</v>
      </c>
      <c r="M1135" s="26" t="s">
        <v>28</v>
      </c>
      <c r="N1135" s="26" t="s">
        <v>29</v>
      </c>
      <c r="O1135" s="26" t="s">
        <v>1759</v>
      </c>
      <c r="P1135" s="26" t="s">
        <v>1760</v>
      </c>
      <c r="Q1135" s="29">
        <v>44781</v>
      </c>
      <c r="R1135" s="26" t="s">
        <v>32</v>
      </c>
      <c r="S1135" s="1">
        <v>388670</v>
      </c>
      <c r="T1135" s="1" t="s">
        <v>1761</v>
      </c>
      <c r="U1135" s="1" t="str">
        <f>IF(COUNTIF('Dinçer Araçları - 40 Fiorino'!$A$2:$A$41,Table1[[#This Row],[Plaka]])&gt;0,"Dinçer 40","-")</f>
        <v>-</v>
      </c>
      <c r="V1135" s="1" t="str">
        <f>IF(COUNTIF('Dinçer Araçları - 100 Fiorino'!$A$2:$A$101,Table1[[#This Row],[Plaka]])&gt;0,"Dinçer 100","-")</f>
        <v>-</v>
      </c>
      <c r="W1135" s="5" t="str">
        <f>IF(COUNTIF(Table3[PLAKA],Table1[[#This Row],[Plaka]])&gt;0,"Dinçer Motosiklet","-")</f>
        <v>-</v>
      </c>
    </row>
    <row r="1136" spans="1:23" x14ac:dyDescent="0.2">
      <c r="A1136" s="21" t="s">
        <v>4118</v>
      </c>
      <c r="B1136" s="26" t="s">
        <v>4080</v>
      </c>
      <c r="C1136" s="26" t="s">
        <v>4081</v>
      </c>
      <c r="D1136" s="26" t="s">
        <v>23</v>
      </c>
      <c r="E1136" s="10">
        <v>43791</v>
      </c>
      <c r="F1136" s="10">
        <v>43827</v>
      </c>
      <c r="G1136" s="26" t="s">
        <v>4081</v>
      </c>
      <c r="H1136" s="26" t="s">
        <v>24</v>
      </c>
      <c r="I1136" s="26" t="s">
        <v>25</v>
      </c>
      <c r="J1136" s="26" t="s">
        <v>26</v>
      </c>
      <c r="K1136" s="26">
        <v>2019</v>
      </c>
      <c r="L1136" s="26" t="s">
        <v>27</v>
      </c>
      <c r="M1136" s="26" t="s">
        <v>28</v>
      </c>
      <c r="N1136" s="26" t="s">
        <v>29</v>
      </c>
      <c r="O1136" s="26" t="s">
        <v>4119</v>
      </c>
      <c r="P1136" s="26" t="s">
        <v>4120</v>
      </c>
      <c r="Q1136" s="29">
        <v>44816</v>
      </c>
      <c r="R1136" s="26" t="s">
        <v>213</v>
      </c>
      <c r="S1136" s="1">
        <v>688079</v>
      </c>
      <c r="T1136" s="1" t="s">
        <v>4121</v>
      </c>
      <c r="U1136" s="1" t="str">
        <f>IF(COUNTIF('Dinçer Araçları - 40 Fiorino'!$A$2:$A$41,Table1[[#This Row],[Plaka]])&gt;0,"Dinçer 40","-")</f>
        <v>-</v>
      </c>
      <c r="V1136" s="1" t="str">
        <f>IF(COUNTIF('Dinçer Araçları - 100 Fiorino'!$A$2:$A$101,Table1[[#This Row],[Plaka]])&gt;0,"Dinçer 100","-")</f>
        <v>-</v>
      </c>
      <c r="W1136" s="5" t="str">
        <f>IF(COUNTIF(Table3[PLAKA],Table1[[#This Row],[Plaka]])&gt;0,"Dinçer Motosiklet","-")</f>
        <v>-</v>
      </c>
    </row>
    <row r="1137" spans="1:23" x14ac:dyDescent="0.2">
      <c r="A1137" s="21" t="s">
        <v>1582</v>
      </c>
      <c r="B1137" s="26" t="s">
        <v>1569</v>
      </c>
      <c r="C1137" s="26" t="s">
        <v>1570</v>
      </c>
      <c r="D1137" s="26" t="s">
        <v>23</v>
      </c>
      <c r="E1137" s="10">
        <v>43791</v>
      </c>
      <c r="F1137" s="10">
        <v>43826</v>
      </c>
      <c r="G1137" s="26" t="s">
        <v>1570</v>
      </c>
      <c r="H1137" s="26" t="s">
        <v>24</v>
      </c>
      <c r="I1137" s="26" t="s">
        <v>25</v>
      </c>
      <c r="J1137" s="26" t="s">
        <v>26</v>
      </c>
      <c r="K1137" s="26">
        <v>2019</v>
      </c>
      <c r="L1137" s="26" t="s">
        <v>27</v>
      </c>
      <c r="M1137" s="26" t="s">
        <v>28</v>
      </c>
      <c r="N1137" s="26" t="s">
        <v>29</v>
      </c>
      <c r="O1137" s="26" t="s">
        <v>1583</v>
      </c>
      <c r="P1137" s="26" t="s">
        <v>1584</v>
      </c>
      <c r="Q1137" s="29">
        <v>44816</v>
      </c>
      <c r="R1137" s="26" t="s">
        <v>32</v>
      </c>
      <c r="S1137" s="1">
        <v>990288</v>
      </c>
      <c r="T1137" s="1" t="s">
        <v>1585</v>
      </c>
      <c r="U1137" s="1" t="str">
        <f>IF(COUNTIF('Dinçer Araçları - 40 Fiorino'!$A$2:$A$41,Table1[[#This Row],[Plaka]])&gt;0,"Dinçer 40","-")</f>
        <v>-</v>
      </c>
      <c r="V1137" s="1" t="str">
        <f>IF(COUNTIF('Dinçer Araçları - 100 Fiorino'!$A$2:$A$101,Table1[[#This Row],[Plaka]])&gt;0,"Dinçer 100","-")</f>
        <v>-</v>
      </c>
      <c r="W1137" s="5" t="str">
        <f>IF(COUNTIF(Table3[PLAKA],Table1[[#This Row],[Plaka]])&gt;0,"Dinçer Motosiklet","-")</f>
        <v>-</v>
      </c>
    </row>
    <row r="1138" spans="1:23" x14ac:dyDescent="0.2">
      <c r="A1138" s="21" t="s">
        <v>6778</v>
      </c>
      <c r="B1138" s="26" t="s">
        <v>6751</v>
      </c>
      <c r="C1138" s="26" t="s">
        <v>6752</v>
      </c>
      <c r="D1138" s="26" t="s">
        <v>23</v>
      </c>
      <c r="E1138" s="10">
        <v>43791</v>
      </c>
      <c r="F1138" s="10">
        <v>43827</v>
      </c>
      <c r="G1138" s="26" t="s">
        <v>6752</v>
      </c>
      <c r="H1138" s="26" t="s">
        <v>24</v>
      </c>
      <c r="I1138" s="26" t="s">
        <v>25</v>
      </c>
      <c r="J1138" s="26" t="s">
        <v>26</v>
      </c>
      <c r="K1138" s="26">
        <v>2019</v>
      </c>
      <c r="L1138" s="26" t="s">
        <v>27</v>
      </c>
      <c r="M1138" s="26" t="s">
        <v>28</v>
      </c>
      <c r="N1138" s="26" t="s">
        <v>29</v>
      </c>
      <c r="O1138" s="26" t="s">
        <v>6779</v>
      </c>
      <c r="P1138" s="26" t="s">
        <v>6780</v>
      </c>
      <c r="Q1138" s="29">
        <v>44781</v>
      </c>
      <c r="R1138" s="26" t="s">
        <v>213</v>
      </c>
      <c r="S1138" s="1">
        <v>688328</v>
      </c>
      <c r="T1138" s="1" t="s">
        <v>6781</v>
      </c>
      <c r="U1138" s="1" t="str">
        <f>IF(COUNTIF('Dinçer Araçları - 40 Fiorino'!$A$2:$A$41,Table1[[#This Row],[Plaka]])&gt;0,"Dinçer 40","-")</f>
        <v>-</v>
      </c>
      <c r="V1138" s="1" t="str">
        <f>IF(COUNTIF('Dinçer Araçları - 100 Fiorino'!$A$2:$A$101,Table1[[#This Row],[Plaka]])&gt;0,"Dinçer 100","-")</f>
        <v>-</v>
      </c>
      <c r="W1138" s="5" t="str">
        <f>IF(COUNTIF(Table3[PLAKA],Table1[[#This Row],[Plaka]])&gt;0,"Dinçer Motosiklet","-")</f>
        <v>-</v>
      </c>
    </row>
    <row r="1139" spans="1:23" x14ac:dyDescent="0.2">
      <c r="A1139" s="21" t="s">
        <v>929</v>
      </c>
      <c r="B1139" s="26" t="s">
        <v>904</v>
      </c>
      <c r="C1139" s="26" t="s">
        <v>905</v>
      </c>
      <c r="D1139" s="26" t="s">
        <v>23</v>
      </c>
      <c r="E1139" s="10">
        <v>43791</v>
      </c>
      <c r="F1139" s="10">
        <v>43826</v>
      </c>
      <c r="G1139" s="26" t="s">
        <v>905</v>
      </c>
      <c r="H1139" s="26" t="s">
        <v>24</v>
      </c>
      <c r="I1139" s="26" t="s">
        <v>25</v>
      </c>
      <c r="J1139" s="26" t="s">
        <v>26</v>
      </c>
      <c r="K1139" s="26">
        <v>2019</v>
      </c>
      <c r="L1139" s="26" t="s">
        <v>27</v>
      </c>
      <c r="M1139" s="26" t="s">
        <v>28</v>
      </c>
      <c r="N1139" s="26" t="s">
        <v>29</v>
      </c>
      <c r="O1139" s="26" t="s">
        <v>930</v>
      </c>
      <c r="P1139" s="26" t="s">
        <v>931</v>
      </c>
      <c r="Q1139" s="29">
        <v>44816</v>
      </c>
      <c r="R1139" s="26" t="s">
        <v>32</v>
      </c>
      <c r="S1139" s="1">
        <v>990353</v>
      </c>
      <c r="T1139" s="1" t="s">
        <v>932</v>
      </c>
      <c r="U1139" s="1" t="str">
        <f>IF(COUNTIF('Dinçer Araçları - 40 Fiorino'!$A$2:$A$41,Table1[[#This Row],[Plaka]])&gt;0,"Dinçer 40","-")</f>
        <v>-</v>
      </c>
      <c r="V1139" s="1" t="str">
        <f>IF(COUNTIF('Dinçer Araçları - 100 Fiorino'!$A$2:$A$101,Table1[[#This Row],[Plaka]])&gt;0,"Dinçer 100","-")</f>
        <v>-</v>
      </c>
      <c r="W1139" s="5" t="str">
        <f>IF(COUNTIF(Table3[PLAKA],Table1[[#This Row],[Plaka]])&gt;0,"Dinçer Motosiklet","-")</f>
        <v>-</v>
      </c>
    </row>
    <row r="1140" spans="1:23" x14ac:dyDescent="0.2">
      <c r="A1140" s="21" t="s">
        <v>6775</v>
      </c>
      <c r="B1140" s="26" t="s">
        <v>6751</v>
      </c>
      <c r="C1140" s="26" t="s">
        <v>6752</v>
      </c>
      <c r="D1140" s="26" t="s">
        <v>23</v>
      </c>
      <c r="E1140" s="10">
        <v>43791</v>
      </c>
      <c r="F1140" s="10">
        <v>43827</v>
      </c>
      <c r="G1140" s="26" t="s">
        <v>6752</v>
      </c>
      <c r="H1140" s="26" t="s">
        <v>24</v>
      </c>
      <c r="I1140" s="26" t="s">
        <v>25</v>
      </c>
      <c r="J1140" s="26" t="s">
        <v>26</v>
      </c>
      <c r="K1140" s="26">
        <v>2019</v>
      </c>
      <c r="L1140" s="26" t="s">
        <v>27</v>
      </c>
      <c r="M1140" s="26" t="s">
        <v>28</v>
      </c>
      <c r="N1140" s="26" t="s">
        <v>29</v>
      </c>
      <c r="O1140" s="26" t="s">
        <v>6776</v>
      </c>
      <c r="P1140" s="26" t="s">
        <v>7822</v>
      </c>
      <c r="Q1140" s="29">
        <v>44816</v>
      </c>
      <c r="R1140" s="26" t="s">
        <v>213</v>
      </c>
      <c r="S1140" s="1">
        <v>688329</v>
      </c>
      <c r="T1140" s="1" t="s">
        <v>6777</v>
      </c>
      <c r="U1140" s="1" t="str">
        <f>IF(COUNTIF('Dinçer Araçları - 40 Fiorino'!$A$2:$A$41,Table1[[#This Row],[Plaka]])&gt;0,"Dinçer 40","-")</f>
        <v>-</v>
      </c>
      <c r="V1140" s="1" t="str">
        <f>IF(COUNTIF('Dinçer Araçları - 100 Fiorino'!$A$2:$A$101,Table1[[#This Row],[Plaka]])&gt;0,"Dinçer 100","-")</f>
        <v>-</v>
      </c>
      <c r="W1140" s="5" t="str">
        <f>IF(COUNTIF(Table3[PLAKA],Table1[[#This Row],[Plaka]])&gt;0,"Dinçer Motosiklet","-")</f>
        <v>-</v>
      </c>
    </row>
    <row r="1141" spans="1:23" x14ac:dyDescent="0.2">
      <c r="A1141" s="21" t="s">
        <v>1655</v>
      </c>
      <c r="B1141" s="26" t="s">
        <v>1647</v>
      </c>
      <c r="C1141" s="26" t="s">
        <v>40</v>
      </c>
      <c r="D1141" s="26" t="s">
        <v>1611</v>
      </c>
      <c r="E1141" s="10">
        <v>43791</v>
      </c>
      <c r="F1141" s="10">
        <v>43791</v>
      </c>
      <c r="G1141" s="26" t="s">
        <v>40</v>
      </c>
      <c r="H1141" s="26" t="s">
        <v>24</v>
      </c>
      <c r="I1141" s="26" t="s">
        <v>25</v>
      </c>
      <c r="J1141" s="26" t="s">
        <v>26</v>
      </c>
      <c r="K1141" s="26">
        <v>2019</v>
      </c>
      <c r="L1141" s="26" t="s">
        <v>27</v>
      </c>
      <c r="M1141" s="26" t="s">
        <v>28</v>
      </c>
      <c r="N1141" s="26" t="s">
        <v>29</v>
      </c>
      <c r="O1141" s="26" t="s">
        <v>1656</v>
      </c>
      <c r="P1141" s="26" t="s">
        <v>1657</v>
      </c>
      <c r="Q1141" s="29">
        <v>44781</v>
      </c>
      <c r="R1141" s="26" t="s">
        <v>32</v>
      </c>
      <c r="S1141" s="1">
        <v>388664</v>
      </c>
      <c r="T1141" s="1" t="s">
        <v>1658</v>
      </c>
      <c r="U1141" s="1" t="str">
        <f>IF(COUNTIF('Dinçer Araçları - 40 Fiorino'!$A$2:$A$41,Table1[[#This Row],[Plaka]])&gt;0,"Dinçer 40","-")</f>
        <v>-</v>
      </c>
      <c r="V1141" s="1" t="str">
        <f>IF(COUNTIF('Dinçer Araçları - 100 Fiorino'!$A$2:$A$101,Table1[[#This Row],[Plaka]])&gt;0,"Dinçer 100","-")</f>
        <v>-</v>
      </c>
      <c r="W1141" s="5" t="str">
        <f>IF(COUNTIF(Table3[PLAKA],Table1[[#This Row],[Plaka]])&gt;0,"Dinçer Motosiklet","-")</f>
        <v>-</v>
      </c>
    </row>
    <row r="1142" spans="1:23" x14ac:dyDescent="0.2">
      <c r="A1142" s="21" t="s">
        <v>1730</v>
      </c>
      <c r="B1142" s="26" t="s">
        <v>1709</v>
      </c>
      <c r="C1142" s="26" t="s">
        <v>40</v>
      </c>
      <c r="D1142" s="26" t="s">
        <v>1611</v>
      </c>
      <c r="E1142" s="10">
        <v>43791</v>
      </c>
      <c r="F1142" s="10">
        <v>43791</v>
      </c>
      <c r="G1142" s="26" t="s">
        <v>40</v>
      </c>
      <c r="H1142" s="26" t="s">
        <v>24</v>
      </c>
      <c r="I1142" s="26" t="s">
        <v>25</v>
      </c>
      <c r="J1142" s="26" t="s">
        <v>26</v>
      </c>
      <c r="K1142" s="26">
        <v>2019</v>
      </c>
      <c r="L1142" s="26" t="s">
        <v>27</v>
      </c>
      <c r="M1142" s="26" t="s">
        <v>28</v>
      </c>
      <c r="N1142" s="26" t="s">
        <v>29</v>
      </c>
      <c r="O1142" s="26" t="s">
        <v>1731</v>
      </c>
      <c r="P1142" s="26" t="s">
        <v>1732</v>
      </c>
      <c r="Q1142" s="29">
        <v>44816</v>
      </c>
      <c r="R1142" s="26" t="s">
        <v>32</v>
      </c>
      <c r="S1142" s="1">
        <v>388673</v>
      </c>
      <c r="T1142" s="1" t="s">
        <v>1733</v>
      </c>
      <c r="U1142" s="1" t="str">
        <f>IF(COUNTIF('Dinçer Araçları - 40 Fiorino'!$A$2:$A$41,Table1[[#This Row],[Plaka]])&gt;0,"Dinçer 40","-")</f>
        <v>-</v>
      </c>
      <c r="V1142" s="1" t="str">
        <f>IF(COUNTIF('Dinçer Araçları - 100 Fiorino'!$A$2:$A$101,Table1[[#This Row],[Plaka]])&gt;0,"Dinçer 100","-")</f>
        <v>-</v>
      </c>
      <c r="W1142" s="5" t="str">
        <f>IF(COUNTIF(Table3[PLAKA],Table1[[#This Row],[Plaka]])&gt;0,"Dinçer Motosiklet","-")</f>
        <v>-</v>
      </c>
    </row>
    <row r="1143" spans="1:23" x14ac:dyDescent="0.2">
      <c r="A1143" s="21" t="s">
        <v>1676</v>
      </c>
      <c r="B1143" s="26" t="s">
        <v>1664</v>
      </c>
      <c r="C1143" s="26" t="s">
        <v>40</v>
      </c>
      <c r="D1143" s="26" t="s">
        <v>1611</v>
      </c>
      <c r="E1143" s="10">
        <v>43791</v>
      </c>
      <c r="F1143" s="10">
        <v>43791</v>
      </c>
      <c r="G1143" s="26" t="s">
        <v>40</v>
      </c>
      <c r="H1143" s="26" t="s">
        <v>24</v>
      </c>
      <c r="I1143" s="26" t="s">
        <v>25</v>
      </c>
      <c r="J1143" s="26" t="s">
        <v>26</v>
      </c>
      <c r="K1143" s="26">
        <v>2019</v>
      </c>
      <c r="L1143" s="26" t="s">
        <v>27</v>
      </c>
      <c r="M1143" s="26" t="s">
        <v>28</v>
      </c>
      <c r="N1143" s="26" t="s">
        <v>29</v>
      </c>
      <c r="O1143" s="26" t="s">
        <v>1677</v>
      </c>
      <c r="P1143" s="26" t="s">
        <v>1678</v>
      </c>
      <c r="Q1143" s="29">
        <v>44816</v>
      </c>
      <c r="R1143" s="26" t="s">
        <v>32</v>
      </c>
      <c r="S1143" s="1">
        <v>388674</v>
      </c>
      <c r="T1143" s="1" t="s">
        <v>1679</v>
      </c>
      <c r="U1143" s="1" t="str">
        <f>IF(COUNTIF('Dinçer Araçları - 40 Fiorino'!$A$2:$A$41,Table1[[#This Row],[Plaka]])&gt;0,"Dinçer 40","-")</f>
        <v>-</v>
      </c>
      <c r="V1143" s="1" t="str">
        <f>IF(COUNTIF('Dinçer Araçları - 100 Fiorino'!$A$2:$A$101,Table1[[#This Row],[Plaka]])&gt;0,"Dinçer 100","-")</f>
        <v>-</v>
      </c>
      <c r="W1143" s="5" t="str">
        <f>IF(COUNTIF(Table3[PLAKA],Table1[[#This Row],[Plaka]])&gt;0,"Dinçer Motosiklet","-")</f>
        <v>-</v>
      </c>
    </row>
    <row r="1144" spans="1:23" x14ac:dyDescent="0.2">
      <c r="A1144" s="21" t="s">
        <v>1680</v>
      </c>
      <c r="B1144" s="26" t="s">
        <v>1664</v>
      </c>
      <c r="C1144" s="26" t="s">
        <v>40</v>
      </c>
      <c r="D1144" s="26" t="s">
        <v>1611</v>
      </c>
      <c r="E1144" s="10">
        <v>43791</v>
      </c>
      <c r="F1144" s="10">
        <v>43791</v>
      </c>
      <c r="G1144" s="26" t="s">
        <v>40</v>
      </c>
      <c r="H1144" s="26" t="s">
        <v>24</v>
      </c>
      <c r="I1144" s="26" t="s">
        <v>25</v>
      </c>
      <c r="J1144" s="26" t="s">
        <v>26</v>
      </c>
      <c r="K1144" s="26">
        <v>2019</v>
      </c>
      <c r="L1144" s="26" t="s">
        <v>27</v>
      </c>
      <c r="M1144" s="26" t="s">
        <v>28</v>
      </c>
      <c r="N1144" s="26" t="s">
        <v>29</v>
      </c>
      <c r="O1144" s="26" t="s">
        <v>1681</v>
      </c>
      <c r="P1144" s="26" t="s">
        <v>1682</v>
      </c>
      <c r="Q1144" s="29">
        <v>44816</v>
      </c>
      <c r="R1144" s="26" t="s">
        <v>32</v>
      </c>
      <c r="S1144" s="1">
        <v>388675</v>
      </c>
      <c r="T1144" s="1" t="s">
        <v>1683</v>
      </c>
      <c r="U1144" s="1" t="str">
        <f>IF(COUNTIF('Dinçer Araçları - 40 Fiorino'!$A$2:$A$41,Table1[[#This Row],[Plaka]])&gt;0,"Dinçer 40","-")</f>
        <v>-</v>
      </c>
      <c r="V1144" s="1" t="str">
        <f>IF(COUNTIF('Dinçer Araçları - 100 Fiorino'!$A$2:$A$101,Table1[[#This Row],[Plaka]])&gt;0,"Dinçer 100","-")</f>
        <v>-</v>
      </c>
      <c r="W1144" s="5" t="str">
        <f>IF(COUNTIF(Table3[PLAKA],Table1[[#This Row],[Plaka]])&gt;0,"Dinçer Motosiklet","-")</f>
        <v>-</v>
      </c>
    </row>
    <row r="1145" spans="1:23" x14ac:dyDescent="0.2">
      <c r="A1145" s="21" t="s">
        <v>1762</v>
      </c>
      <c r="B1145" s="26" t="s">
        <v>1746</v>
      </c>
      <c r="C1145" s="26" t="s">
        <v>40</v>
      </c>
      <c r="D1145" s="26" t="s">
        <v>1611</v>
      </c>
      <c r="E1145" s="10">
        <v>43791</v>
      </c>
      <c r="F1145" s="10">
        <v>43791</v>
      </c>
      <c r="G1145" s="26" t="s">
        <v>40</v>
      </c>
      <c r="H1145" s="26" t="s">
        <v>24</v>
      </c>
      <c r="I1145" s="26" t="s">
        <v>25</v>
      </c>
      <c r="J1145" s="26" t="s">
        <v>26</v>
      </c>
      <c r="K1145" s="26">
        <v>2019</v>
      </c>
      <c r="L1145" s="26" t="s">
        <v>27</v>
      </c>
      <c r="M1145" s="26" t="s">
        <v>28</v>
      </c>
      <c r="N1145" s="26" t="s">
        <v>29</v>
      </c>
      <c r="O1145" s="26" t="s">
        <v>1763</v>
      </c>
      <c r="P1145" s="26" t="s">
        <v>1764</v>
      </c>
      <c r="Q1145" s="29">
        <v>44816</v>
      </c>
      <c r="R1145" s="26" t="s">
        <v>32</v>
      </c>
      <c r="S1145" s="1">
        <v>388676</v>
      </c>
      <c r="T1145" s="1" t="s">
        <v>1765</v>
      </c>
      <c r="U1145" s="1" t="str">
        <f>IF(COUNTIF('Dinçer Araçları - 40 Fiorino'!$A$2:$A$41,Table1[[#This Row],[Plaka]])&gt;0,"Dinçer 40","-")</f>
        <v>-</v>
      </c>
      <c r="V1145" s="1" t="str">
        <f>IF(COUNTIF('Dinçer Araçları - 100 Fiorino'!$A$2:$A$101,Table1[[#This Row],[Plaka]])&gt;0,"Dinçer 100","-")</f>
        <v>-</v>
      </c>
      <c r="W1145" s="5" t="str">
        <f>IF(COUNTIF(Table3[PLAKA],Table1[[#This Row],[Plaka]])&gt;0,"Dinçer Motosiklet","-")</f>
        <v>-</v>
      </c>
    </row>
    <row r="1146" spans="1:23" x14ac:dyDescent="0.2">
      <c r="A1146" s="21" t="s">
        <v>1586</v>
      </c>
      <c r="B1146" s="26" t="s">
        <v>1569</v>
      </c>
      <c r="C1146" s="26" t="s">
        <v>1570</v>
      </c>
      <c r="D1146" s="26" t="s">
        <v>23</v>
      </c>
      <c r="E1146" s="10">
        <v>43791</v>
      </c>
      <c r="F1146" s="10">
        <v>43826</v>
      </c>
      <c r="G1146" s="26" t="s">
        <v>1570</v>
      </c>
      <c r="H1146" s="26" t="s">
        <v>24</v>
      </c>
      <c r="I1146" s="26" t="s">
        <v>25</v>
      </c>
      <c r="J1146" s="26" t="s">
        <v>26</v>
      </c>
      <c r="K1146" s="26">
        <v>2019</v>
      </c>
      <c r="L1146" s="26" t="s">
        <v>27</v>
      </c>
      <c r="M1146" s="26" t="s">
        <v>28</v>
      </c>
      <c r="N1146" s="26" t="s">
        <v>29</v>
      </c>
      <c r="O1146" s="26" t="s">
        <v>1587</v>
      </c>
      <c r="P1146" s="26" t="s">
        <v>1588</v>
      </c>
      <c r="Q1146" s="29">
        <v>43720</v>
      </c>
      <c r="R1146" s="26" t="s">
        <v>32</v>
      </c>
      <c r="S1146" s="1">
        <v>990247</v>
      </c>
      <c r="T1146" s="1" t="s">
        <v>1589</v>
      </c>
      <c r="U1146" s="1" t="str">
        <f>IF(COUNTIF('Dinçer Araçları - 40 Fiorino'!$A$2:$A$41,Table1[[#This Row],[Plaka]])&gt;0,"Dinçer 40","-")</f>
        <v>-</v>
      </c>
      <c r="V1146" s="1" t="str">
        <f>IF(COUNTIF('Dinçer Araçları - 100 Fiorino'!$A$2:$A$101,Table1[[#This Row],[Plaka]])&gt;0,"Dinçer 100","-")</f>
        <v>-</v>
      </c>
      <c r="W1146" s="5" t="str">
        <f>IF(COUNTIF(Table3[PLAKA],Table1[[#This Row],[Plaka]])&gt;0,"Dinçer Motosiklet","-")</f>
        <v>-</v>
      </c>
    </row>
    <row r="1147" spans="1:23" x14ac:dyDescent="0.2">
      <c r="A1147" s="21" t="s">
        <v>1628</v>
      </c>
      <c r="B1147" s="26" t="s">
        <v>1610</v>
      </c>
      <c r="C1147" s="26" t="s">
        <v>40</v>
      </c>
      <c r="D1147" s="26" t="s">
        <v>1611</v>
      </c>
      <c r="E1147" s="10">
        <v>43791</v>
      </c>
      <c r="F1147" s="10">
        <v>43791</v>
      </c>
      <c r="G1147" s="26" t="s">
        <v>40</v>
      </c>
      <c r="H1147" s="26" t="s">
        <v>24</v>
      </c>
      <c r="I1147" s="26" t="s">
        <v>25</v>
      </c>
      <c r="J1147" s="26" t="s">
        <v>26</v>
      </c>
      <c r="K1147" s="26">
        <v>2019</v>
      </c>
      <c r="L1147" s="26" t="s">
        <v>27</v>
      </c>
      <c r="M1147" s="26" t="s">
        <v>28</v>
      </c>
      <c r="N1147" s="26" t="s">
        <v>29</v>
      </c>
      <c r="O1147" s="26" t="s">
        <v>1629</v>
      </c>
      <c r="P1147" s="26" t="s">
        <v>1630</v>
      </c>
      <c r="Q1147" s="29">
        <v>44816</v>
      </c>
      <c r="R1147" s="26" t="s">
        <v>32</v>
      </c>
      <c r="S1147" s="1">
        <v>388679</v>
      </c>
      <c r="T1147" s="1" t="s">
        <v>1631</v>
      </c>
      <c r="U1147" s="1" t="str">
        <f>IF(COUNTIF('Dinçer Araçları - 40 Fiorino'!$A$2:$A$41,Table1[[#This Row],[Plaka]])&gt;0,"Dinçer 40","-")</f>
        <v>-</v>
      </c>
      <c r="V1147" s="1" t="str">
        <f>IF(COUNTIF('Dinçer Araçları - 100 Fiorino'!$A$2:$A$101,Table1[[#This Row],[Plaka]])&gt;0,"Dinçer 100","-")</f>
        <v>-</v>
      </c>
      <c r="W1147" s="5" t="str">
        <f>IF(COUNTIF(Table3[PLAKA],Table1[[#This Row],[Plaka]])&gt;0,"Dinçer Motosiklet","-")</f>
        <v>-</v>
      </c>
    </row>
    <row r="1148" spans="1:23" x14ac:dyDescent="0.2">
      <c r="A1148" s="21" t="s">
        <v>1590</v>
      </c>
      <c r="B1148" s="26" t="s">
        <v>1569</v>
      </c>
      <c r="C1148" s="26" t="s">
        <v>1570</v>
      </c>
      <c r="D1148" s="26" t="s">
        <v>23</v>
      </c>
      <c r="E1148" s="10">
        <v>43791</v>
      </c>
      <c r="F1148" s="10">
        <v>43826</v>
      </c>
      <c r="G1148" s="26" t="s">
        <v>1570</v>
      </c>
      <c r="H1148" s="26" t="s">
        <v>24</v>
      </c>
      <c r="I1148" s="26" t="s">
        <v>25</v>
      </c>
      <c r="J1148" s="26" t="s">
        <v>26</v>
      </c>
      <c r="K1148" s="26">
        <v>2019</v>
      </c>
      <c r="L1148" s="26" t="s">
        <v>27</v>
      </c>
      <c r="M1148" s="26" t="s">
        <v>28</v>
      </c>
      <c r="N1148" s="26" t="s">
        <v>29</v>
      </c>
      <c r="O1148" s="26" t="s">
        <v>1591</v>
      </c>
      <c r="P1148" s="26" t="s">
        <v>1592</v>
      </c>
      <c r="Q1148" s="29">
        <v>44816</v>
      </c>
      <c r="R1148" s="26" t="s">
        <v>32</v>
      </c>
      <c r="S1148" s="1">
        <v>990311</v>
      </c>
      <c r="T1148" s="1" t="s">
        <v>1593</v>
      </c>
      <c r="U1148" s="1" t="str">
        <f>IF(COUNTIF('Dinçer Araçları - 40 Fiorino'!$A$2:$A$41,Table1[[#This Row],[Plaka]])&gt;0,"Dinçer 40","-")</f>
        <v>-</v>
      </c>
      <c r="V1148" s="1" t="str">
        <f>IF(COUNTIF('Dinçer Araçları - 100 Fiorino'!$A$2:$A$101,Table1[[#This Row],[Plaka]])&gt;0,"Dinçer 100","-")</f>
        <v>-</v>
      </c>
      <c r="W1148" s="5" t="str">
        <f>IF(COUNTIF(Table3[PLAKA],Table1[[#This Row],[Plaka]])&gt;0,"Dinçer Motosiklet","-")</f>
        <v>-</v>
      </c>
    </row>
    <row r="1149" spans="1:23" x14ac:dyDescent="0.2">
      <c r="A1149" s="21" t="s">
        <v>1594</v>
      </c>
      <c r="B1149" s="26" t="s">
        <v>1569</v>
      </c>
      <c r="C1149" s="26" t="s">
        <v>1570</v>
      </c>
      <c r="D1149" s="26" t="s">
        <v>23</v>
      </c>
      <c r="E1149" s="10">
        <v>43791</v>
      </c>
      <c r="F1149" s="10">
        <v>43826</v>
      </c>
      <c r="G1149" s="26" t="s">
        <v>1570</v>
      </c>
      <c r="H1149" s="26" t="s">
        <v>24</v>
      </c>
      <c r="I1149" s="26" t="s">
        <v>25</v>
      </c>
      <c r="J1149" s="26" t="s">
        <v>26</v>
      </c>
      <c r="K1149" s="26">
        <v>2019</v>
      </c>
      <c r="L1149" s="26" t="s">
        <v>27</v>
      </c>
      <c r="M1149" s="26" t="s">
        <v>28</v>
      </c>
      <c r="N1149" s="26" t="s">
        <v>29</v>
      </c>
      <c r="O1149" s="26" t="s">
        <v>1595</v>
      </c>
      <c r="P1149" s="26" t="s">
        <v>1596</v>
      </c>
      <c r="Q1149" s="29">
        <v>44816</v>
      </c>
      <c r="R1149" s="26" t="s">
        <v>32</v>
      </c>
      <c r="S1149" s="1">
        <v>990248</v>
      </c>
      <c r="T1149" s="1" t="s">
        <v>1597</v>
      </c>
      <c r="U1149" s="1" t="str">
        <f>IF(COUNTIF('Dinçer Araçları - 40 Fiorino'!$A$2:$A$41,Table1[[#This Row],[Plaka]])&gt;0,"Dinçer 40","-")</f>
        <v>-</v>
      </c>
      <c r="V1149" s="1" t="str">
        <f>IF(COUNTIF('Dinçer Araçları - 100 Fiorino'!$A$2:$A$101,Table1[[#This Row],[Plaka]])&gt;0,"Dinçer 100","-")</f>
        <v>-</v>
      </c>
      <c r="W1149" s="5" t="str">
        <f>IF(COUNTIF(Table3[PLAKA],Table1[[#This Row],[Plaka]])&gt;0,"Dinçer Motosiklet","-")</f>
        <v>-</v>
      </c>
    </row>
    <row r="1150" spans="1:23" x14ac:dyDescent="0.2">
      <c r="A1150" s="21" t="s">
        <v>1659</v>
      </c>
      <c r="B1150" s="26" t="s">
        <v>1647</v>
      </c>
      <c r="C1150" s="26" t="s">
        <v>40</v>
      </c>
      <c r="D1150" s="26" t="s">
        <v>1611</v>
      </c>
      <c r="E1150" s="10">
        <v>43791</v>
      </c>
      <c r="F1150" s="10">
        <v>43791</v>
      </c>
      <c r="G1150" s="26" t="s">
        <v>40</v>
      </c>
      <c r="H1150" s="26" t="s">
        <v>24</v>
      </c>
      <c r="I1150" s="26" t="s">
        <v>25</v>
      </c>
      <c r="J1150" s="26" t="s">
        <v>26</v>
      </c>
      <c r="K1150" s="26">
        <v>2019</v>
      </c>
      <c r="L1150" s="26" t="s">
        <v>27</v>
      </c>
      <c r="M1150" s="26" t="s">
        <v>28</v>
      </c>
      <c r="N1150" s="26" t="s">
        <v>29</v>
      </c>
      <c r="O1150" s="26" t="s">
        <v>1660</v>
      </c>
      <c r="P1150" s="26" t="s">
        <v>1661</v>
      </c>
      <c r="Q1150" s="29">
        <v>44816</v>
      </c>
      <c r="R1150" s="26" t="s">
        <v>32</v>
      </c>
      <c r="S1150" s="1">
        <v>388682</v>
      </c>
      <c r="T1150" s="1" t="s">
        <v>1662</v>
      </c>
      <c r="U1150" s="1" t="str">
        <f>IF(COUNTIF('Dinçer Araçları - 40 Fiorino'!$A$2:$A$41,Table1[[#This Row],[Plaka]])&gt;0,"Dinçer 40","-")</f>
        <v>-</v>
      </c>
      <c r="V1150" s="1" t="str">
        <f>IF(COUNTIF('Dinçer Araçları - 100 Fiorino'!$A$2:$A$101,Table1[[#This Row],[Plaka]])&gt;0,"Dinçer 100","-")</f>
        <v>-</v>
      </c>
      <c r="W1150" s="5" t="str">
        <f>IF(COUNTIF(Table3[PLAKA],Table1[[#This Row],[Plaka]])&gt;0,"Dinçer Motosiklet","-")</f>
        <v>-</v>
      </c>
    </row>
    <row r="1151" spans="1:23" x14ac:dyDescent="0.2">
      <c r="A1151" s="21" t="s">
        <v>6771</v>
      </c>
      <c r="B1151" s="26" t="s">
        <v>6751</v>
      </c>
      <c r="C1151" s="26" t="s">
        <v>6752</v>
      </c>
      <c r="D1151" s="26" t="s">
        <v>23</v>
      </c>
      <c r="E1151" s="10">
        <v>43791</v>
      </c>
      <c r="F1151" s="10">
        <v>43827</v>
      </c>
      <c r="G1151" s="26" t="s">
        <v>6752</v>
      </c>
      <c r="H1151" s="26" t="s">
        <v>24</v>
      </c>
      <c r="I1151" s="26" t="s">
        <v>25</v>
      </c>
      <c r="J1151" s="26" t="s">
        <v>26</v>
      </c>
      <c r="K1151" s="26">
        <v>2019</v>
      </c>
      <c r="L1151" s="26" t="s">
        <v>27</v>
      </c>
      <c r="M1151" s="26" t="s">
        <v>28</v>
      </c>
      <c r="N1151" s="26" t="s">
        <v>29</v>
      </c>
      <c r="O1151" s="26" t="s">
        <v>6772</v>
      </c>
      <c r="P1151" s="26" t="s">
        <v>6773</v>
      </c>
      <c r="Q1151" s="29">
        <v>44816</v>
      </c>
      <c r="R1151" s="26" t="s">
        <v>213</v>
      </c>
      <c r="S1151" s="1">
        <v>688300</v>
      </c>
      <c r="T1151" s="1" t="s">
        <v>6774</v>
      </c>
      <c r="U1151" s="1" t="str">
        <f>IF(COUNTIF('Dinçer Araçları - 40 Fiorino'!$A$2:$A$41,Table1[[#This Row],[Plaka]])&gt;0,"Dinçer 40","-")</f>
        <v>-</v>
      </c>
      <c r="V1151" s="1" t="str">
        <f>IF(COUNTIF('Dinçer Araçları - 100 Fiorino'!$A$2:$A$101,Table1[[#This Row],[Plaka]])&gt;0,"Dinçer 100","-")</f>
        <v>-</v>
      </c>
      <c r="W1151" s="5" t="str">
        <f>IF(COUNTIF(Table3[PLAKA],Table1[[#This Row],[Plaka]])&gt;0,"Dinçer Motosiklet","-")</f>
        <v>-</v>
      </c>
    </row>
    <row r="1152" spans="1:23" x14ac:dyDescent="0.2">
      <c r="A1152" s="21" t="s">
        <v>933</v>
      </c>
      <c r="B1152" s="26" t="s">
        <v>904</v>
      </c>
      <c r="C1152" s="26" t="s">
        <v>905</v>
      </c>
      <c r="D1152" s="26" t="s">
        <v>23</v>
      </c>
      <c r="E1152" s="10">
        <v>43791</v>
      </c>
      <c r="F1152" s="10">
        <v>43826</v>
      </c>
      <c r="G1152" s="26" t="s">
        <v>905</v>
      </c>
      <c r="H1152" s="26" t="s">
        <v>24</v>
      </c>
      <c r="I1152" s="26" t="s">
        <v>25</v>
      </c>
      <c r="J1152" s="26" t="s">
        <v>26</v>
      </c>
      <c r="K1152" s="26">
        <v>2019</v>
      </c>
      <c r="L1152" s="26" t="s">
        <v>27</v>
      </c>
      <c r="M1152" s="26" t="s">
        <v>28</v>
      </c>
      <c r="N1152" s="26" t="s">
        <v>29</v>
      </c>
      <c r="O1152" s="26" t="s">
        <v>934</v>
      </c>
      <c r="P1152" s="26" t="s">
        <v>935</v>
      </c>
      <c r="Q1152" s="29">
        <v>44886</v>
      </c>
      <c r="R1152" s="26" t="s">
        <v>32</v>
      </c>
      <c r="S1152" s="1">
        <v>990414</v>
      </c>
      <c r="T1152" s="1" t="s">
        <v>936</v>
      </c>
      <c r="U1152" s="1" t="str">
        <f>IF(COUNTIF('Dinçer Araçları - 40 Fiorino'!$A$2:$A$41,Table1[[#This Row],[Plaka]])&gt;0,"Dinçer 40","-")</f>
        <v>-</v>
      </c>
      <c r="V1152" s="1" t="str">
        <f>IF(COUNTIF('Dinçer Araçları - 100 Fiorino'!$A$2:$A$101,Table1[[#This Row],[Plaka]])&gt;0,"Dinçer 100","-")</f>
        <v>-</v>
      </c>
      <c r="W1152" s="5" t="str">
        <f>IF(COUNTIF(Table3[PLAKA],Table1[[#This Row],[Plaka]])&gt;0,"Dinçer Motosiklet","-")</f>
        <v>-</v>
      </c>
    </row>
    <row r="1153" spans="1:23" x14ac:dyDescent="0.2">
      <c r="A1153" s="21" t="s">
        <v>6767</v>
      </c>
      <c r="B1153" s="26" t="s">
        <v>6751</v>
      </c>
      <c r="C1153" s="26" t="s">
        <v>6752</v>
      </c>
      <c r="D1153" s="26" t="s">
        <v>23</v>
      </c>
      <c r="E1153" s="10">
        <v>43794</v>
      </c>
      <c r="F1153" s="10">
        <v>43827</v>
      </c>
      <c r="G1153" s="26" t="s">
        <v>6752</v>
      </c>
      <c r="H1153" s="26" t="s">
        <v>24</v>
      </c>
      <c r="I1153" s="26" t="s">
        <v>25</v>
      </c>
      <c r="J1153" s="26" t="s">
        <v>26</v>
      </c>
      <c r="K1153" s="26">
        <v>2019</v>
      </c>
      <c r="L1153" s="26" t="s">
        <v>27</v>
      </c>
      <c r="M1153" s="26" t="s">
        <v>28</v>
      </c>
      <c r="N1153" s="26" t="s">
        <v>29</v>
      </c>
      <c r="O1153" s="26" t="s">
        <v>6768</v>
      </c>
      <c r="P1153" s="26" t="s">
        <v>6769</v>
      </c>
      <c r="Q1153" s="29">
        <v>44816</v>
      </c>
      <c r="R1153" s="26" t="s">
        <v>213</v>
      </c>
      <c r="S1153" s="1">
        <v>688327</v>
      </c>
      <c r="T1153" s="1" t="s">
        <v>6770</v>
      </c>
      <c r="U1153" s="1" t="str">
        <f>IF(COUNTIF('Dinçer Araçları - 40 Fiorino'!$A$2:$A$41,Table1[[#This Row],[Plaka]])&gt;0,"Dinçer 40","-")</f>
        <v>-</v>
      </c>
      <c r="V1153" s="1" t="str">
        <f>IF(COUNTIF('Dinçer Araçları - 100 Fiorino'!$A$2:$A$101,Table1[[#This Row],[Plaka]])&gt;0,"Dinçer 100","-")</f>
        <v>-</v>
      </c>
      <c r="W1153" s="5" t="str">
        <f>IF(COUNTIF(Table3[PLAKA],Table1[[#This Row],[Plaka]])&gt;0,"Dinçer Motosiklet","-")</f>
        <v>-</v>
      </c>
    </row>
    <row r="1154" spans="1:23" x14ac:dyDescent="0.2">
      <c r="A1154" s="21" t="s">
        <v>1766</v>
      </c>
      <c r="B1154" s="26" t="s">
        <v>1746</v>
      </c>
      <c r="C1154" s="26" t="s">
        <v>40</v>
      </c>
      <c r="D1154" s="26" t="s">
        <v>1611</v>
      </c>
      <c r="E1154" s="10">
        <v>43794</v>
      </c>
      <c r="F1154" s="10">
        <v>43794</v>
      </c>
      <c r="G1154" s="26" t="s">
        <v>40</v>
      </c>
      <c r="H1154" s="26" t="s">
        <v>24</v>
      </c>
      <c r="I1154" s="26" t="s">
        <v>25</v>
      </c>
      <c r="J1154" s="26" t="s">
        <v>26</v>
      </c>
      <c r="K1154" s="26">
        <v>2019</v>
      </c>
      <c r="L1154" s="26" t="s">
        <v>27</v>
      </c>
      <c r="M1154" s="26" t="s">
        <v>28</v>
      </c>
      <c r="N1154" s="26" t="s">
        <v>29</v>
      </c>
      <c r="O1154" s="26" t="s">
        <v>1767</v>
      </c>
      <c r="P1154" s="26" t="s">
        <v>1768</v>
      </c>
      <c r="Q1154" s="29">
        <v>44816</v>
      </c>
      <c r="R1154" s="26" t="s">
        <v>32</v>
      </c>
      <c r="S1154" s="1">
        <v>388690</v>
      </c>
      <c r="T1154" s="1" t="s">
        <v>1769</v>
      </c>
      <c r="U1154" s="1" t="str">
        <f>IF(COUNTIF('Dinçer Araçları - 40 Fiorino'!$A$2:$A$41,Table1[[#This Row],[Plaka]])&gt;0,"Dinçer 40","-")</f>
        <v>-</v>
      </c>
      <c r="V1154" s="1" t="str">
        <f>IF(COUNTIF('Dinçer Araçları - 100 Fiorino'!$A$2:$A$101,Table1[[#This Row],[Plaka]])&gt;0,"Dinçer 100","-")</f>
        <v>-</v>
      </c>
      <c r="W1154" s="5" t="str">
        <f>IF(COUNTIF(Table3[PLAKA],Table1[[#This Row],[Plaka]])&gt;0,"Dinçer Motosiklet","-")</f>
        <v>-</v>
      </c>
    </row>
    <row r="1155" spans="1:23" x14ac:dyDescent="0.2">
      <c r="A1155" s="21" t="s">
        <v>1684</v>
      </c>
      <c r="B1155" s="26" t="s">
        <v>1664</v>
      </c>
      <c r="C1155" s="26" t="s">
        <v>40</v>
      </c>
      <c r="D1155" s="26" t="s">
        <v>1611</v>
      </c>
      <c r="E1155" s="10">
        <v>43794</v>
      </c>
      <c r="F1155" s="10">
        <v>43794</v>
      </c>
      <c r="G1155" s="26" t="s">
        <v>40</v>
      </c>
      <c r="H1155" s="26" t="s">
        <v>24</v>
      </c>
      <c r="I1155" s="26" t="s">
        <v>25</v>
      </c>
      <c r="J1155" s="26" t="s">
        <v>26</v>
      </c>
      <c r="K1155" s="26">
        <v>2019</v>
      </c>
      <c r="L1155" s="26" t="s">
        <v>27</v>
      </c>
      <c r="M1155" s="26" t="s">
        <v>28</v>
      </c>
      <c r="N1155" s="26" t="s">
        <v>29</v>
      </c>
      <c r="O1155" s="26" t="s">
        <v>1685</v>
      </c>
      <c r="P1155" s="26" t="s">
        <v>1686</v>
      </c>
      <c r="Q1155" s="29">
        <v>44816</v>
      </c>
      <c r="R1155" s="26" t="s">
        <v>32</v>
      </c>
      <c r="S1155" s="1">
        <v>388691</v>
      </c>
      <c r="T1155" s="1" t="s">
        <v>1687</v>
      </c>
      <c r="U1155" s="1" t="str">
        <f>IF(COUNTIF('Dinçer Araçları - 40 Fiorino'!$A$2:$A$41,Table1[[#This Row],[Plaka]])&gt;0,"Dinçer 40","-")</f>
        <v>-</v>
      </c>
      <c r="V1155" s="1" t="str">
        <f>IF(COUNTIF('Dinçer Araçları - 100 Fiorino'!$A$2:$A$101,Table1[[#This Row],[Plaka]])&gt;0,"Dinçer 100","-")</f>
        <v>-</v>
      </c>
      <c r="W1155" s="5" t="str">
        <f>IF(COUNTIF(Table3[PLAKA],Table1[[#This Row],[Plaka]])&gt;0,"Dinçer Motosiklet","-")</f>
        <v>-</v>
      </c>
    </row>
    <row r="1156" spans="1:23" x14ac:dyDescent="0.2">
      <c r="A1156" s="21" t="s">
        <v>1632</v>
      </c>
      <c r="B1156" s="26" t="s">
        <v>1610</v>
      </c>
      <c r="C1156" s="26" t="s">
        <v>40</v>
      </c>
      <c r="D1156" s="26" t="s">
        <v>1611</v>
      </c>
      <c r="E1156" s="10">
        <v>43794</v>
      </c>
      <c r="F1156" s="10">
        <v>43794</v>
      </c>
      <c r="G1156" s="26" t="s">
        <v>40</v>
      </c>
      <c r="H1156" s="26" t="s">
        <v>24</v>
      </c>
      <c r="I1156" s="26" t="s">
        <v>25</v>
      </c>
      <c r="J1156" s="26" t="s">
        <v>26</v>
      </c>
      <c r="K1156" s="26">
        <v>2019</v>
      </c>
      <c r="L1156" s="26" t="s">
        <v>27</v>
      </c>
      <c r="M1156" s="26" t="s">
        <v>28</v>
      </c>
      <c r="N1156" s="26" t="s">
        <v>29</v>
      </c>
      <c r="O1156" s="26" t="s">
        <v>1633</v>
      </c>
      <c r="P1156" s="26" t="s">
        <v>7823</v>
      </c>
      <c r="Q1156" s="29">
        <v>44816</v>
      </c>
      <c r="R1156" s="26" t="s">
        <v>32</v>
      </c>
      <c r="S1156" s="1">
        <v>388692</v>
      </c>
      <c r="T1156" s="1" t="s">
        <v>1634</v>
      </c>
      <c r="U1156" s="1" t="str">
        <f>IF(COUNTIF('Dinçer Araçları - 40 Fiorino'!$A$2:$A$41,Table1[[#This Row],[Plaka]])&gt;0,"Dinçer 40","-")</f>
        <v>-</v>
      </c>
      <c r="V1156" s="1" t="str">
        <f>IF(COUNTIF('Dinçer Araçları - 100 Fiorino'!$A$2:$A$101,Table1[[#This Row],[Plaka]])&gt;0,"Dinçer 100","-")</f>
        <v>-</v>
      </c>
      <c r="W1156" s="5" t="str">
        <f>IF(COUNTIF(Table3[PLAKA],Table1[[#This Row],[Plaka]])&gt;0,"Dinçer Motosiklet","-")</f>
        <v>-</v>
      </c>
    </row>
    <row r="1157" spans="1:23" x14ac:dyDescent="0.2">
      <c r="A1157" s="21" t="s">
        <v>1688</v>
      </c>
      <c r="B1157" s="26" t="s">
        <v>1664</v>
      </c>
      <c r="C1157" s="26" t="s">
        <v>40</v>
      </c>
      <c r="D1157" s="26" t="s">
        <v>1611</v>
      </c>
      <c r="E1157" s="10">
        <v>43794</v>
      </c>
      <c r="F1157" s="10">
        <v>43794</v>
      </c>
      <c r="G1157" s="26" t="s">
        <v>40</v>
      </c>
      <c r="H1157" s="26" t="s">
        <v>24</v>
      </c>
      <c r="I1157" s="26" t="s">
        <v>25</v>
      </c>
      <c r="J1157" s="26" t="s">
        <v>26</v>
      </c>
      <c r="K1157" s="26">
        <v>2019</v>
      </c>
      <c r="L1157" s="26" t="s">
        <v>27</v>
      </c>
      <c r="M1157" s="26" t="s">
        <v>28</v>
      </c>
      <c r="N1157" s="26" t="s">
        <v>29</v>
      </c>
      <c r="O1157" s="26" t="s">
        <v>1689</v>
      </c>
      <c r="P1157" s="26" t="s">
        <v>1690</v>
      </c>
      <c r="Q1157" s="29">
        <v>44816</v>
      </c>
      <c r="R1157" s="26" t="s">
        <v>32</v>
      </c>
      <c r="S1157" s="1">
        <v>388693</v>
      </c>
      <c r="T1157" s="1" t="s">
        <v>1691</v>
      </c>
      <c r="U1157" s="1" t="str">
        <f>IF(COUNTIF('Dinçer Araçları - 40 Fiorino'!$A$2:$A$41,Table1[[#This Row],[Plaka]])&gt;0,"Dinçer 40","-")</f>
        <v>-</v>
      </c>
      <c r="V1157" s="1" t="str">
        <f>IF(COUNTIF('Dinçer Araçları - 100 Fiorino'!$A$2:$A$101,Table1[[#This Row],[Plaka]])&gt;0,"Dinçer 100","-")</f>
        <v>-</v>
      </c>
      <c r="W1157" s="5" t="str">
        <f>IF(COUNTIF(Table3[PLAKA],Table1[[#This Row],[Plaka]])&gt;0,"Dinçer Motosiklet","-")</f>
        <v>-</v>
      </c>
    </row>
    <row r="1158" spans="1:23" x14ac:dyDescent="0.2">
      <c r="A1158" s="21" t="s">
        <v>6763</v>
      </c>
      <c r="B1158" s="26" t="s">
        <v>6751</v>
      </c>
      <c r="C1158" s="26" t="s">
        <v>6752</v>
      </c>
      <c r="D1158" s="26" t="s">
        <v>23</v>
      </c>
      <c r="E1158" s="10">
        <v>43794</v>
      </c>
      <c r="F1158" s="10">
        <v>43827</v>
      </c>
      <c r="G1158" s="26" t="s">
        <v>6752</v>
      </c>
      <c r="H1158" s="26" t="s">
        <v>24</v>
      </c>
      <c r="I1158" s="26" t="s">
        <v>25</v>
      </c>
      <c r="J1158" s="26" t="s">
        <v>26</v>
      </c>
      <c r="K1158" s="26">
        <v>2019</v>
      </c>
      <c r="L1158" s="26" t="s">
        <v>27</v>
      </c>
      <c r="M1158" s="26" t="s">
        <v>28</v>
      </c>
      <c r="N1158" s="26" t="s">
        <v>29</v>
      </c>
      <c r="O1158" s="26" t="s">
        <v>6764</v>
      </c>
      <c r="P1158" s="26" t="s">
        <v>6765</v>
      </c>
      <c r="Q1158" s="29">
        <v>44816</v>
      </c>
      <c r="R1158" s="26" t="s">
        <v>213</v>
      </c>
      <c r="S1158" s="1">
        <v>688258</v>
      </c>
      <c r="T1158" s="1" t="s">
        <v>6766</v>
      </c>
      <c r="U1158" s="1" t="str">
        <f>IF(COUNTIF('Dinçer Araçları - 40 Fiorino'!$A$2:$A$41,Table1[[#This Row],[Plaka]])&gt;0,"Dinçer 40","-")</f>
        <v>-</v>
      </c>
      <c r="V1158" s="1" t="str">
        <f>IF(COUNTIF('Dinçer Araçları - 100 Fiorino'!$A$2:$A$101,Table1[[#This Row],[Plaka]])&gt;0,"Dinçer 100","-")</f>
        <v>-</v>
      </c>
      <c r="W1158" s="5" t="str">
        <f>IF(COUNTIF(Table3[PLAKA],Table1[[#This Row],[Plaka]])&gt;0,"Dinçer Motosiklet","-")</f>
        <v>-</v>
      </c>
    </row>
    <row r="1159" spans="1:23" x14ac:dyDescent="0.2">
      <c r="A1159" s="21" t="s">
        <v>1635</v>
      </c>
      <c r="B1159" s="26" t="s">
        <v>1610</v>
      </c>
      <c r="C1159" s="26" t="s">
        <v>40</v>
      </c>
      <c r="D1159" s="26" t="s">
        <v>1611</v>
      </c>
      <c r="E1159" s="10">
        <v>43794</v>
      </c>
      <c r="F1159" s="10">
        <v>43794</v>
      </c>
      <c r="G1159" s="26" t="s">
        <v>40</v>
      </c>
      <c r="H1159" s="26" t="s">
        <v>24</v>
      </c>
      <c r="I1159" s="26" t="s">
        <v>25</v>
      </c>
      <c r="J1159" s="26" t="s">
        <v>26</v>
      </c>
      <c r="K1159" s="26">
        <v>2019</v>
      </c>
      <c r="L1159" s="26" t="s">
        <v>27</v>
      </c>
      <c r="M1159" s="26" t="s">
        <v>28</v>
      </c>
      <c r="N1159" s="26" t="s">
        <v>29</v>
      </c>
      <c r="O1159" s="26" t="s">
        <v>1636</v>
      </c>
      <c r="P1159" s="26" t="s">
        <v>1637</v>
      </c>
      <c r="Q1159" s="29">
        <v>44886</v>
      </c>
      <c r="R1159" s="26" t="s">
        <v>32</v>
      </c>
      <c r="S1159" s="1"/>
      <c r="T1159" s="1" t="s">
        <v>1638</v>
      </c>
      <c r="U1159" s="1" t="str">
        <f>IF(COUNTIF('Dinçer Araçları - 40 Fiorino'!$A$2:$A$41,Table1[[#This Row],[Plaka]])&gt;0,"Dinçer 40","-")</f>
        <v>-</v>
      </c>
      <c r="V1159" s="1" t="str">
        <f>IF(COUNTIF('Dinçer Araçları - 100 Fiorino'!$A$2:$A$101,Table1[[#This Row],[Plaka]])&gt;0,"Dinçer 100","-")</f>
        <v>-</v>
      </c>
      <c r="W1159" s="5" t="str">
        <f>IF(COUNTIF(Table3[PLAKA],Table1[[#This Row],[Plaka]])&gt;0,"Dinçer Motosiklet","-")</f>
        <v>-</v>
      </c>
    </row>
    <row r="1160" spans="1:23" x14ac:dyDescent="0.2">
      <c r="A1160" s="21" t="s">
        <v>4308</v>
      </c>
      <c r="B1160" s="26" t="s">
        <v>4301</v>
      </c>
      <c r="C1160" s="26" t="s">
        <v>4081</v>
      </c>
      <c r="D1160" s="26" t="s">
        <v>23</v>
      </c>
      <c r="E1160" s="10">
        <v>43794</v>
      </c>
      <c r="F1160" s="10">
        <v>43794</v>
      </c>
      <c r="G1160" s="26" t="s">
        <v>4081</v>
      </c>
      <c r="H1160" s="26" t="s">
        <v>63</v>
      </c>
      <c r="I1160" s="26">
        <v>225</v>
      </c>
      <c r="J1160" s="26" t="s">
        <v>64</v>
      </c>
      <c r="K1160" s="26">
        <v>2019</v>
      </c>
      <c r="L1160" s="26" t="s">
        <v>65</v>
      </c>
      <c r="M1160" s="26" t="s">
        <v>7774</v>
      </c>
      <c r="N1160" s="26" t="s">
        <v>29</v>
      </c>
      <c r="O1160" s="26" t="s">
        <v>4309</v>
      </c>
      <c r="P1160" s="26" t="s">
        <v>4310</v>
      </c>
      <c r="Q1160" s="29">
        <v>44160</v>
      </c>
      <c r="R1160" s="26" t="s">
        <v>32</v>
      </c>
      <c r="S1160" s="1">
        <v>128891</v>
      </c>
      <c r="T1160" s="1" t="s">
        <v>8087</v>
      </c>
      <c r="U1160" s="1" t="str">
        <f>IF(COUNTIF('Dinçer Araçları - 40 Fiorino'!$A$2:$A$41,Table1[[#This Row],[Plaka]])&gt;0,"Dinçer 40","-")</f>
        <v>-</v>
      </c>
      <c r="V1160" s="1" t="str">
        <f>IF(COUNTIF('Dinçer Araçları - 100 Fiorino'!$A$2:$A$101,Table1[[#This Row],[Plaka]])&gt;0,"Dinçer 100","-")</f>
        <v>-</v>
      </c>
      <c r="W1160" s="5" t="str">
        <f>IF(COUNTIF(Table3[PLAKA],Table1[[#This Row],[Plaka]])&gt;0,"Dinçer Motosiklet","-")</f>
        <v>-</v>
      </c>
    </row>
    <row r="1161" spans="1:23" x14ac:dyDescent="0.2">
      <c r="A1161" s="21" t="s">
        <v>6060</v>
      </c>
      <c r="B1161" s="26" t="s">
        <v>6029</v>
      </c>
      <c r="C1161" s="26" t="s">
        <v>5992</v>
      </c>
      <c r="D1161" s="26" t="s">
        <v>23</v>
      </c>
      <c r="E1161" s="10">
        <v>43794</v>
      </c>
      <c r="F1161" s="10">
        <v>43794</v>
      </c>
      <c r="G1161" s="26" t="s">
        <v>5992</v>
      </c>
      <c r="H1161" s="26" t="s">
        <v>63</v>
      </c>
      <c r="I1161" s="26">
        <v>225</v>
      </c>
      <c r="J1161" s="26" t="s">
        <v>64</v>
      </c>
      <c r="K1161" s="26">
        <v>2019</v>
      </c>
      <c r="L1161" s="26" t="s">
        <v>65</v>
      </c>
      <c r="M1161" s="26" t="s">
        <v>7774</v>
      </c>
      <c r="N1161" s="26" t="s">
        <v>29</v>
      </c>
      <c r="O1161" s="26" t="s">
        <v>6061</v>
      </c>
      <c r="P1161" s="26" t="s">
        <v>6062</v>
      </c>
      <c r="Q1161" s="29">
        <v>44890</v>
      </c>
      <c r="R1161" s="26" t="s">
        <v>32</v>
      </c>
      <c r="S1161" s="1">
        <v>128887</v>
      </c>
      <c r="T1161" s="1" t="s">
        <v>6031</v>
      </c>
      <c r="U1161" s="1" t="str">
        <f>IF(COUNTIF('Dinçer Araçları - 40 Fiorino'!$A$2:$A$41,Table1[[#This Row],[Plaka]])&gt;0,"Dinçer 40","-")</f>
        <v>-</v>
      </c>
      <c r="V1161" s="1" t="str">
        <f>IF(COUNTIF('Dinçer Araçları - 100 Fiorino'!$A$2:$A$101,Table1[[#This Row],[Plaka]])&gt;0,"Dinçer 100","-")</f>
        <v>-</v>
      </c>
      <c r="W1161" s="5" t="str">
        <f>IF(COUNTIF(Table3[PLAKA],Table1[[#This Row],[Plaka]])&gt;0,"Dinçer Motosiklet","-")</f>
        <v>-</v>
      </c>
    </row>
    <row r="1162" spans="1:23" x14ac:dyDescent="0.2">
      <c r="A1162" s="21" t="s">
        <v>6138</v>
      </c>
      <c r="B1162" s="26" t="s">
        <v>6101</v>
      </c>
      <c r="C1162" s="26" t="s">
        <v>6102</v>
      </c>
      <c r="D1162" s="26" t="s">
        <v>23</v>
      </c>
      <c r="E1162" s="10">
        <v>43794</v>
      </c>
      <c r="F1162" s="10">
        <v>43794</v>
      </c>
      <c r="G1162" s="26" t="s">
        <v>6102</v>
      </c>
      <c r="H1162" s="26" t="s">
        <v>63</v>
      </c>
      <c r="I1162" s="26">
        <v>225</v>
      </c>
      <c r="J1162" s="26" t="s">
        <v>64</v>
      </c>
      <c r="K1162" s="26">
        <v>2019</v>
      </c>
      <c r="L1162" s="26" t="s">
        <v>65</v>
      </c>
      <c r="M1162" s="26" t="s">
        <v>7774</v>
      </c>
      <c r="N1162" s="26" t="s">
        <v>29</v>
      </c>
      <c r="O1162" s="26" t="s">
        <v>6139</v>
      </c>
      <c r="P1162" s="26" t="s">
        <v>6140</v>
      </c>
      <c r="Q1162" s="29">
        <v>44160</v>
      </c>
      <c r="R1162" s="26" t="s">
        <v>32</v>
      </c>
      <c r="S1162" s="1">
        <v>128888</v>
      </c>
      <c r="T1162" s="1" t="s">
        <v>6141</v>
      </c>
      <c r="U1162" s="1" t="str">
        <f>IF(COUNTIF('Dinçer Araçları - 40 Fiorino'!$A$2:$A$41,Table1[[#This Row],[Plaka]])&gt;0,"Dinçer 40","-")</f>
        <v>-</v>
      </c>
      <c r="V1162" s="1" t="str">
        <f>IF(COUNTIF('Dinçer Araçları - 100 Fiorino'!$A$2:$A$101,Table1[[#This Row],[Plaka]])&gt;0,"Dinçer 100","-")</f>
        <v>-</v>
      </c>
      <c r="W1162" s="5" t="str">
        <f>IF(COUNTIF(Table3[PLAKA],Table1[[#This Row],[Plaka]])&gt;0,"Dinçer Motosiklet","-")</f>
        <v>-</v>
      </c>
    </row>
    <row r="1163" spans="1:23" x14ac:dyDescent="0.2">
      <c r="A1163" s="21" t="s">
        <v>4286</v>
      </c>
      <c r="B1163" s="26" t="s">
        <v>4287</v>
      </c>
      <c r="C1163" s="26" t="s">
        <v>4288</v>
      </c>
      <c r="D1163" s="26" t="s">
        <v>23</v>
      </c>
      <c r="E1163" s="10">
        <v>43795</v>
      </c>
      <c r="F1163" s="10">
        <v>43857</v>
      </c>
      <c r="G1163" s="26" t="s">
        <v>4288</v>
      </c>
      <c r="H1163" s="26" t="s">
        <v>24</v>
      </c>
      <c r="I1163" s="26" t="s">
        <v>25</v>
      </c>
      <c r="J1163" s="26" t="s">
        <v>26</v>
      </c>
      <c r="K1163" s="26">
        <v>2019</v>
      </c>
      <c r="L1163" s="26" t="s">
        <v>27</v>
      </c>
      <c r="M1163" s="26" t="s">
        <v>28</v>
      </c>
      <c r="N1163" s="26" t="s">
        <v>29</v>
      </c>
      <c r="O1163" s="26" t="s">
        <v>4289</v>
      </c>
      <c r="P1163" s="26" t="s">
        <v>4290</v>
      </c>
      <c r="Q1163" s="29">
        <v>44816</v>
      </c>
      <c r="R1163" s="26" t="s">
        <v>67</v>
      </c>
      <c r="S1163" s="1">
        <v>551613</v>
      </c>
      <c r="T1163" s="1" t="s">
        <v>4291</v>
      </c>
      <c r="U1163" s="1" t="str">
        <f>IF(COUNTIF('Dinçer Araçları - 40 Fiorino'!$A$2:$A$41,Table1[[#This Row],[Plaka]])&gt;0,"Dinçer 40","-")</f>
        <v>-</v>
      </c>
      <c r="V1163" s="1" t="str">
        <f>IF(COUNTIF('Dinçer Araçları - 100 Fiorino'!$A$2:$A$101,Table1[[#This Row],[Plaka]])&gt;0,"Dinçer 100","-")</f>
        <v>-</v>
      </c>
      <c r="W1163" s="5" t="str">
        <f>IF(COUNTIF(Table3[PLAKA],Table1[[#This Row],[Plaka]])&gt;0,"Dinçer Motosiklet","-")</f>
        <v>-</v>
      </c>
    </row>
    <row r="1164" spans="1:23" x14ac:dyDescent="0.2">
      <c r="A1164" s="21" t="s">
        <v>2192</v>
      </c>
      <c r="B1164" s="26" t="s">
        <v>2168</v>
      </c>
      <c r="C1164" s="26" t="s">
        <v>40</v>
      </c>
      <c r="D1164" s="26" t="s">
        <v>1960</v>
      </c>
      <c r="E1164" s="10">
        <v>43795</v>
      </c>
      <c r="F1164" s="10">
        <v>43795</v>
      </c>
      <c r="G1164" s="26" t="s">
        <v>40</v>
      </c>
      <c r="H1164" s="26" t="s">
        <v>24</v>
      </c>
      <c r="I1164" s="26" t="s">
        <v>25</v>
      </c>
      <c r="J1164" s="26" t="s">
        <v>26</v>
      </c>
      <c r="K1164" s="26">
        <v>2019</v>
      </c>
      <c r="L1164" s="26" t="s">
        <v>27</v>
      </c>
      <c r="M1164" s="26" t="s">
        <v>28</v>
      </c>
      <c r="N1164" s="26" t="s">
        <v>29</v>
      </c>
      <c r="O1164" s="26" t="s">
        <v>2193</v>
      </c>
      <c r="P1164" s="26" t="s">
        <v>2194</v>
      </c>
      <c r="Q1164" s="29">
        <v>44816</v>
      </c>
      <c r="R1164" s="26" t="s">
        <v>1712</v>
      </c>
      <c r="S1164" s="1">
        <v>222280</v>
      </c>
      <c r="T1164" s="1" t="s">
        <v>2195</v>
      </c>
      <c r="U1164" s="1" t="str">
        <f>IF(COUNTIF('Dinçer Araçları - 40 Fiorino'!$A$2:$A$41,Table1[[#This Row],[Plaka]])&gt;0,"Dinçer 40","-")</f>
        <v>-</v>
      </c>
      <c r="V1164" s="1" t="str">
        <f>IF(COUNTIF('Dinçer Araçları - 100 Fiorino'!$A$2:$A$101,Table1[[#This Row],[Plaka]])&gt;0,"Dinçer 100","-")</f>
        <v>-</v>
      </c>
      <c r="W1164" s="5" t="str">
        <f>IF(COUNTIF(Table3[PLAKA],Table1[[#This Row],[Plaka]])&gt;0,"Dinçer Motosiklet","-")</f>
        <v>-</v>
      </c>
    </row>
    <row r="1165" spans="1:23" x14ac:dyDescent="0.2">
      <c r="A1165" s="21" t="s">
        <v>3525</v>
      </c>
      <c r="B1165" s="26" t="s">
        <v>3526</v>
      </c>
      <c r="C1165" s="26" t="s">
        <v>40</v>
      </c>
      <c r="D1165" s="26" t="s">
        <v>3477</v>
      </c>
      <c r="E1165" s="10">
        <v>43795</v>
      </c>
      <c r="F1165" s="10">
        <v>43795</v>
      </c>
      <c r="G1165" s="26" t="s">
        <v>40</v>
      </c>
      <c r="H1165" s="26" t="s">
        <v>24</v>
      </c>
      <c r="I1165" s="26" t="s">
        <v>25</v>
      </c>
      <c r="J1165" s="26" t="s">
        <v>26</v>
      </c>
      <c r="K1165" s="26">
        <v>2019</v>
      </c>
      <c r="L1165" s="26" t="s">
        <v>27</v>
      </c>
      <c r="M1165" s="26" t="s">
        <v>28</v>
      </c>
      <c r="N1165" s="26" t="s">
        <v>29</v>
      </c>
      <c r="O1165" s="26" t="s">
        <v>3527</v>
      </c>
      <c r="P1165" s="26" t="s">
        <v>3528</v>
      </c>
      <c r="Q1165" s="29">
        <v>44816</v>
      </c>
      <c r="R1165" s="26" t="s">
        <v>32</v>
      </c>
      <c r="S1165" s="1">
        <v>222278</v>
      </c>
      <c r="T1165" s="1" t="s">
        <v>3529</v>
      </c>
      <c r="U1165" s="1" t="str">
        <f>IF(COUNTIF('Dinçer Araçları - 40 Fiorino'!$A$2:$A$41,Table1[[#This Row],[Plaka]])&gt;0,"Dinçer 40","-")</f>
        <v>-</v>
      </c>
      <c r="V1165" s="1" t="str">
        <f>IF(COUNTIF('Dinçer Araçları - 100 Fiorino'!$A$2:$A$101,Table1[[#This Row],[Plaka]])&gt;0,"Dinçer 100","-")</f>
        <v>-</v>
      </c>
      <c r="W1165" s="5" t="str">
        <f>IF(COUNTIF(Table3[PLAKA],Table1[[#This Row],[Plaka]])&gt;0,"Dinçer Motosiklet","-")</f>
        <v>-</v>
      </c>
    </row>
    <row r="1166" spans="1:23" x14ac:dyDescent="0.2">
      <c r="A1166" s="21" t="s">
        <v>2237</v>
      </c>
      <c r="B1166" s="26" t="s">
        <v>2205</v>
      </c>
      <c r="C1166" s="26" t="s">
        <v>40</v>
      </c>
      <c r="D1166" s="26" t="s">
        <v>1960</v>
      </c>
      <c r="E1166" s="10">
        <v>43795</v>
      </c>
      <c r="F1166" s="10">
        <v>43795</v>
      </c>
      <c r="G1166" s="26" t="s">
        <v>40</v>
      </c>
      <c r="H1166" s="26" t="s">
        <v>24</v>
      </c>
      <c r="I1166" s="26" t="s">
        <v>25</v>
      </c>
      <c r="J1166" s="26" t="s">
        <v>26</v>
      </c>
      <c r="K1166" s="26">
        <v>2019</v>
      </c>
      <c r="L1166" s="26" t="s">
        <v>27</v>
      </c>
      <c r="M1166" s="26" t="s">
        <v>28</v>
      </c>
      <c r="N1166" s="26" t="s">
        <v>29</v>
      </c>
      <c r="O1166" s="26" t="s">
        <v>2238</v>
      </c>
      <c r="P1166" s="26" t="s">
        <v>2239</v>
      </c>
      <c r="Q1166" s="29">
        <v>44816</v>
      </c>
      <c r="R1166" s="26" t="s">
        <v>1712</v>
      </c>
      <c r="S1166" s="1">
        <v>222289</v>
      </c>
      <c r="T1166" s="1" t="s">
        <v>2240</v>
      </c>
      <c r="U1166" s="1" t="str">
        <f>IF(COUNTIF('Dinçer Araçları - 40 Fiorino'!$A$2:$A$41,Table1[[#This Row],[Plaka]])&gt;0,"Dinçer 40","-")</f>
        <v>-</v>
      </c>
      <c r="V1166" s="1" t="str">
        <f>IF(COUNTIF('Dinçer Araçları - 100 Fiorino'!$A$2:$A$101,Table1[[#This Row],[Plaka]])&gt;0,"Dinçer 100","-")</f>
        <v>-</v>
      </c>
      <c r="W1166" s="5" t="str">
        <f>IF(COUNTIF(Table3[PLAKA],Table1[[#This Row],[Plaka]])&gt;0,"Dinçer Motosiklet","-")</f>
        <v>-</v>
      </c>
    </row>
    <row r="1167" spans="1:23" x14ac:dyDescent="0.2">
      <c r="A1167" s="21" t="s">
        <v>3501</v>
      </c>
      <c r="B1167" s="26" t="s">
        <v>3502</v>
      </c>
      <c r="C1167" s="26" t="s">
        <v>40</v>
      </c>
      <c r="D1167" s="26" t="s">
        <v>3477</v>
      </c>
      <c r="E1167" s="10">
        <v>43795</v>
      </c>
      <c r="F1167" s="10">
        <v>43795</v>
      </c>
      <c r="G1167" s="26" t="s">
        <v>40</v>
      </c>
      <c r="H1167" s="26" t="s">
        <v>24</v>
      </c>
      <c r="I1167" s="26" t="s">
        <v>25</v>
      </c>
      <c r="J1167" s="26" t="s">
        <v>26</v>
      </c>
      <c r="K1167" s="26">
        <v>2019</v>
      </c>
      <c r="L1167" s="26" t="s">
        <v>27</v>
      </c>
      <c r="M1167" s="26" t="s">
        <v>28</v>
      </c>
      <c r="N1167" s="26" t="s">
        <v>29</v>
      </c>
      <c r="O1167" s="26" t="s">
        <v>3503</v>
      </c>
      <c r="P1167" s="26" t="s">
        <v>3504</v>
      </c>
      <c r="Q1167" s="29">
        <v>44816</v>
      </c>
      <c r="R1167" s="26" t="s">
        <v>32</v>
      </c>
      <c r="S1167" s="1">
        <v>222288</v>
      </c>
      <c r="T1167" s="1" t="s">
        <v>3505</v>
      </c>
      <c r="U1167" s="1" t="str">
        <f>IF(COUNTIF('Dinçer Araçları - 40 Fiorino'!$A$2:$A$41,Table1[[#This Row],[Plaka]])&gt;0,"Dinçer 40","-")</f>
        <v>-</v>
      </c>
      <c r="V1167" s="1" t="str">
        <f>IF(COUNTIF('Dinçer Araçları - 100 Fiorino'!$A$2:$A$101,Table1[[#This Row],[Plaka]])&gt;0,"Dinçer 100","-")</f>
        <v>-</v>
      </c>
      <c r="W1167" s="5" t="str">
        <f>IF(COUNTIF(Table3[PLAKA],Table1[[#This Row],[Plaka]])&gt;0,"Dinçer Motosiklet","-")</f>
        <v>-</v>
      </c>
    </row>
    <row r="1168" spans="1:23" x14ac:dyDescent="0.2">
      <c r="A1168" s="21" t="s">
        <v>2352</v>
      </c>
      <c r="B1168" s="26" t="s">
        <v>2320</v>
      </c>
      <c r="C1168" s="26" t="s">
        <v>40</v>
      </c>
      <c r="D1168" s="26" t="s">
        <v>1960</v>
      </c>
      <c r="E1168" s="10">
        <v>43795</v>
      </c>
      <c r="F1168" s="10">
        <v>43795</v>
      </c>
      <c r="G1168" s="26" t="s">
        <v>40</v>
      </c>
      <c r="H1168" s="26" t="s">
        <v>24</v>
      </c>
      <c r="I1168" s="26" t="s">
        <v>25</v>
      </c>
      <c r="J1168" s="26" t="s">
        <v>26</v>
      </c>
      <c r="K1168" s="26">
        <v>2019</v>
      </c>
      <c r="L1168" s="26" t="s">
        <v>27</v>
      </c>
      <c r="M1168" s="26" t="s">
        <v>28</v>
      </c>
      <c r="N1168" s="26" t="s">
        <v>29</v>
      </c>
      <c r="O1168" s="26" t="s">
        <v>2353</v>
      </c>
      <c r="P1168" s="26" t="s">
        <v>2354</v>
      </c>
      <c r="Q1168" s="29">
        <v>44816</v>
      </c>
      <c r="R1168" s="26" t="s">
        <v>32</v>
      </c>
      <c r="S1168" s="1">
        <v>222298</v>
      </c>
      <c r="T1168" s="1" t="s">
        <v>2355</v>
      </c>
      <c r="U1168" s="1" t="str">
        <f>IF(COUNTIF('Dinçer Araçları - 40 Fiorino'!$A$2:$A$41,Table1[[#This Row],[Plaka]])&gt;0,"Dinçer 40","-")</f>
        <v>-</v>
      </c>
      <c r="V1168" s="1" t="str">
        <f>IF(COUNTIF('Dinçer Araçları - 100 Fiorino'!$A$2:$A$101,Table1[[#This Row],[Plaka]])&gt;0,"Dinçer 100","-")</f>
        <v>-</v>
      </c>
      <c r="W1168" s="5" t="str">
        <f>IF(COUNTIF(Table3[PLAKA],Table1[[#This Row],[Plaka]])&gt;0,"Dinçer Motosiklet","-")</f>
        <v>-</v>
      </c>
    </row>
    <row r="1169" spans="1:23" x14ac:dyDescent="0.2">
      <c r="A1169" s="21" t="s">
        <v>2081</v>
      </c>
      <c r="B1169" s="26" t="s">
        <v>2055</v>
      </c>
      <c r="C1169" s="26" t="s">
        <v>40</v>
      </c>
      <c r="D1169" s="26" t="s">
        <v>1960</v>
      </c>
      <c r="E1169" s="10">
        <v>43795</v>
      </c>
      <c r="F1169" s="10">
        <v>43795</v>
      </c>
      <c r="G1169" s="26" t="s">
        <v>40</v>
      </c>
      <c r="H1169" s="26" t="s">
        <v>24</v>
      </c>
      <c r="I1169" s="26" t="s">
        <v>25</v>
      </c>
      <c r="J1169" s="26" t="s">
        <v>26</v>
      </c>
      <c r="K1169" s="26">
        <v>2019</v>
      </c>
      <c r="L1169" s="26" t="s">
        <v>27</v>
      </c>
      <c r="M1169" s="26" t="s">
        <v>28</v>
      </c>
      <c r="N1169" s="26" t="s">
        <v>29</v>
      </c>
      <c r="O1169" s="26" t="s">
        <v>2082</v>
      </c>
      <c r="P1169" s="26" t="s">
        <v>2083</v>
      </c>
      <c r="Q1169" s="29">
        <v>44816</v>
      </c>
      <c r="R1169" s="26" t="s">
        <v>1712</v>
      </c>
      <c r="S1169" s="1">
        <v>222297</v>
      </c>
      <c r="T1169" s="1" t="s">
        <v>2084</v>
      </c>
      <c r="U1169" s="1" t="str">
        <f>IF(COUNTIF('Dinçer Araçları - 40 Fiorino'!$A$2:$A$41,Table1[[#This Row],[Plaka]])&gt;0,"Dinçer 40","-")</f>
        <v>-</v>
      </c>
      <c r="V1169" s="1" t="str">
        <f>IF(COUNTIF('Dinçer Araçları - 100 Fiorino'!$A$2:$A$101,Table1[[#This Row],[Plaka]])&gt;0,"Dinçer 100","-")</f>
        <v>-</v>
      </c>
      <c r="W1169" s="5" t="str">
        <f>IF(COUNTIF(Table3[PLAKA],Table1[[#This Row],[Plaka]])&gt;0,"Dinçer Motosiklet","-")</f>
        <v>-</v>
      </c>
    </row>
    <row r="1170" spans="1:23" x14ac:dyDescent="0.2">
      <c r="A1170" s="21" t="s">
        <v>2435</v>
      </c>
      <c r="B1170" s="26" t="s">
        <v>2403</v>
      </c>
      <c r="C1170" s="26" t="s">
        <v>40</v>
      </c>
      <c r="D1170" s="26" t="s">
        <v>1960</v>
      </c>
      <c r="E1170" s="10">
        <v>43795</v>
      </c>
      <c r="F1170" s="10">
        <v>43795</v>
      </c>
      <c r="G1170" s="26" t="s">
        <v>40</v>
      </c>
      <c r="H1170" s="26" t="s">
        <v>24</v>
      </c>
      <c r="I1170" s="26" t="s">
        <v>25</v>
      </c>
      <c r="J1170" s="26" t="s">
        <v>26</v>
      </c>
      <c r="K1170" s="26">
        <v>2019</v>
      </c>
      <c r="L1170" s="26" t="s">
        <v>27</v>
      </c>
      <c r="M1170" s="26" t="s">
        <v>28</v>
      </c>
      <c r="N1170" s="26" t="s">
        <v>29</v>
      </c>
      <c r="O1170" s="26" t="s">
        <v>2436</v>
      </c>
      <c r="P1170" s="26" t="s">
        <v>2437</v>
      </c>
      <c r="Q1170" s="29">
        <v>44816</v>
      </c>
      <c r="R1170" s="26" t="s">
        <v>32</v>
      </c>
      <c r="S1170" s="1">
        <v>222296</v>
      </c>
      <c r="T1170" s="1" t="s">
        <v>2438</v>
      </c>
      <c r="U1170" s="1" t="str">
        <f>IF(COUNTIF('Dinçer Araçları - 40 Fiorino'!$A$2:$A$41,Table1[[#This Row],[Plaka]])&gt;0,"Dinçer 40","-")</f>
        <v>-</v>
      </c>
      <c r="V1170" s="1" t="str">
        <f>IF(COUNTIF('Dinçer Araçları - 100 Fiorino'!$A$2:$A$101,Table1[[#This Row],[Plaka]])&gt;0,"Dinçer 100","-")</f>
        <v>-</v>
      </c>
      <c r="W1170" s="5" t="str">
        <f>IF(COUNTIF(Table3[PLAKA],Table1[[#This Row],[Plaka]])&gt;0,"Dinçer Motosiklet","-")</f>
        <v>-</v>
      </c>
    </row>
    <row r="1171" spans="1:23" x14ac:dyDescent="0.2">
      <c r="A1171" s="21" t="s">
        <v>2439</v>
      </c>
      <c r="B1171" s="26" t="s">
        <v>2403</v>
      </c>
      <c r="C1171" s="26" t="s">
        <v>40</v>
      </c>
      <c r="D1171" s="26" t="s">
        <v>1960</v>
      </c>
      <c r="E1171" s="10">
        <v>43795</v>
      </c>
      <c r="F1171" s="10">
        <v>43795</v>
      </c>
      <c r="G1171" s="26" t="s">
        <v>40</v>
      </c>
      <c r="H1171" s="26" t="s">
        <v>24</v>
      </c>
      <c r="I1171" s="26" t="s">
        <v>25</v>
      </c>
      <c r="J1171" s="26" t="s">
        <v>26</v>
      </c>
      <c r="K1171" s="26">
        <v>2019</v>
      </c>
      <c r="L1171" s="26" t="s">
        <v>27</v>
      </c>
      <c r="M1171" s="26" t="s">
        <v>28</v>
      </c>
      <c r="N1171" s="26" t="s">
        <v>29</v>
      </c>
      <c r="O1171" s="26" t="s">
        <v>2440</v>
      </c>
      <c r="P1171" s="26" t="s">
        <v>2441</v>
      </c>
      <c r="Q1171" s="29">
        <v>44816</v>
      </c>
      <c r="R1171" s="26" t="s">
        <v>32</v>
      </c>
      <c r="S1171" s="1">
        <v>222299</v>
      </c>
      <c r="T1171" s="1" t="s">
        <v>2442</v>
      </c>
      <c r="U1171" s="1" t="str">
        <f>IF(COUNTIF('Dinçer Araçları - 40 Fiorino'!$A$2:$A$41,Table1[[#This Row],[Plaka]])&gt;0,"Dinçer 40","-")</f>
        <v>-</v>
      </c>
      <c r="V1171" s="1" t="str">
        <f>IF(COUNTIF('Dinçer Araçları - 100 Fiorino'!$A$2:$A$101,Table1[[#This Row],[Plaka]])&gt;0,"Dinçer 100","-")</f>
        <v>-</v>
      </c>
      <c r="W1171" s="5" t="str">
        <f>IF(COUNTIF(Table3[PLAKA],Table1[[#This Row],[Plaka]])&gt;0,"Dinçer Motosiklet","-")</f>
        <v>-</v>
      </c>
    </row>
    <row r="1172" spans="1:23" x14ac:dyDescent="0.2">
      <c r="A1172" s="21" t="s">
        <v>2625</v>
      </c>
      <c r="B1172" s="26" t="s">
        <v>2604</v>
      </c>
      <c r="C1172" s="26" t="s">
        <v>40</v>
      </c>
      <c r="D1172" s="26" t="s">
        <v>2534</v>
      </c>
      <c r="E1172" s="10">
        <v>43795</v>
      </c>
      <c r="F1172" s="10">
        <v>43795</v>
      </c>
      <c r="G1172" s="26" t="s">
        <v>40</v>
      </c>
      <c r="H1172" s="26" t="s">
        <v>24</v>
      </c>
      <c r="I1172" s="26" t="s">
        <v>25</v>
      </c>
      <c r="J1172" s="26" t="s">
        <v>26</v>
      </c>
      <c r="K1172" s="26">
        <v>2019</v>
      </c>
      <c r="L1172" s="26" t="s">
        <v>27</v>
      </c>
      <c r="M1172" s="26" t="s">
        <v>28</v>
      </c>
      <c r="N1172" s="26" t="s">
        <v>29</v>
      </c>
      <c r="O1172" s="26" t="s">
        <v>2626</v>
      </c>
      <c r="P1172" s="26" t="s">
        <v>2627</v>
      </c>
      <c r="Q1172" s="29">
        <v>44816</v>
      </c>
      <c r="R1172" s="26" t="s">
        <v>32</v>
      </c>
      <c r="S1172" s="1">
        <v>22230</v>
      </c>
      <c r="T1172" s="1" t="s">
        <v>2628</v>
      </c>
      <c r="U1172" s="1" t="str">
        <f>IF(COUNTIF('Dinçer Araçları - 40 Fiorino'!$A$2:$A$41,Table1[[#This Row],[Plaka]])&gt;0,"Dinçer 40","-")</f>
        <v>-</v>
      </c>
      <c r="V1172" s="1" t="str">
        <f>IF(COUNTIF('Dinçer Araçları - 100 Fiorino'!$A$2:$A$101,Table1[[#This Row],[Plaka]])&gt;0,"Dinçer 100","-")</f>
        <v>-</v>
      </c>
      <c r="W1172" s="5" t="str">
        <f>IF(COUNTIF(Table3[PLAKA],Table1[[#This Row],[Plaka]])&gt;0,"Dinçer Motosiklet","-")</f>
        <v>-</v>
      </c>
    </row>
    <row r="1173" spans="1:23" x14ac:dyDescent="0.2">
      <c r="A1173" s="21" t="s">
        <v>4292</v>
      </c>
      <c r="B1173" s="26" t="s">
        <v>4287</v>
      </c>
      <c r="C1173" s="26" t="s">
        <v>4288</v>
      </c>
      <c r="D1173" s="26" t="s">
        <v>23</v>
      </c>
      <c r="E1173" s="10">
        <v>43795</v>
      </c>
      <c r="F1173" s="10">
        <v>43857</v>
      </c>
      <c r="G1173" s="26" t="s">
        <v>4288</v>
      </c>
      <c r="H1173" s="26" t="s">
        <v>24</v>
      </c>
      <c r="I1173" s="26" t="s">
        <v>25</v>
      </c>
      <c r="J1173" s="26" t="s">
        <v>26</v>
      </c>
      <c r="K1173" s="26">
        <v>2019</v>
      </c>
      <c r="L1173" s="26" t="s">
        <v>27</v>
      </c>
      <c r="M1173" s="26" t="s">
        <v>28</v>
      </c>
      <c r="N1173" s="26" t="s">
        <v>29</v>
      </c>
      <c r="O1173" s="26" t="s">
        <v>4293</v>
      </c>
      <c r="P1173" s="26" t="s">
        <v>4294</v>
      </c>
      <c r="Q1173" s="29">
        <v>44816</v>
      </c>
      <c r="R1173" s="26" t="s">
        <v>67</v>
      </c>
      <c r="S1173" s="1">
        <v>551609</v>
      </c>
      <c r="T1173" s="1" t="s">
        <v>4295</v>
      </c>
      <c r="U1173" s="1" t="str">
        <f>IF(COUNTIF('Dinçer Araçları - 40 Fiorino'!$A$2:$A$41,Table1[[#This Row],[Plaka]])&gt;0,"Dinçer 40","-")</f>
        <v>-</v>
      </c>
      <c r="V1173" s="1" t="str">
        <f>IF(COUNTIF('Dinçer Araçları - 100 Fiorino'!$A$2:$A$101,Table1[[#This Row],[Plaka]])&gt;0,"Dinçer 100","-")</f>
        <v>-</v>
      </c>
      <c r="W1173" s="5" t="str">
        <f>IF(COUNTIF(Table3[PLAKA],Table1[[#This Row],[Plaka]])&gt;0,"Dinçer Motosiklet","-")</f>
        <v>-</v>
      </c>
    </row>
    <row r="1174" spans="1:23" x14ac:dyDescent="0.2">
      <c r="A1174" s="21" t="s">
        <v>4296</v>
      </c>
      <c r="B1174" s="26" t="s">
        <v>4287</v>
      </c>
      <c r="C1174" s="26" t="s">
        <v>4288</v>
      </c>
      <c r="D1174" s="26" t="s">
        <v>23</v>
      </c>
      <c r="E1174" s="10">
        <v>43795</v>
      </c>
      <c r="F1174" s="10">
        <v>43857</v>
      </c>
      <c r="G1174" s="26" t="s">
        <v>4288</v>
      </c>
      <c r="H1174" s="26" t="s">
        <v>24</v>
      </c>
      <c r="I1174" s="26" t="s">
        <v>25</v>
      </c>
      <c r="J1174" s="26" t="s">
        <v>26</v>
      </c>
      <c r="K1174" s="26">
        <v>2019</v>
      </c>
      <c r="L1174" s="26" t="s">
        <v>27</v>
      </c>
      <c r="M1174" s="26" t="s">
        <v>28</v>
      </c>
      <c r="N1174" s="26" t="s">
        <v>29</v>
      </c>
      <c r="O1174" s="26" t="s">
        <v>4297</v>
      </c>
      <c r="P1174" s="26" t="s">
        <v>4298</v>
      </c>
      <c r="Q1174" s="29">
        <v>44816</v>
      </c>
      <c r="R1174" s="26" t="s">
        <v>67</v>
      </c>
      <c r="S1174" s="1">
        <v>551611</v>
      </c>
      <c r="T1174" s="1" t="s">
        <v>4299</v>
      </c>
      <c r="U1174" s="1" t="str">
        <f>IF(COUNTIF('Dinçer Araçları - 40 Fiorino'!$A$2:$A$41,Table1[[#This Row],[Plaka]])&gt;0,"Dinçer 40","-")</f>
        <v>-</v>
      </c>
      <c r="V1174" s="1" t="str">
        <f>IF(COUNTIF('Dinçer Araçları - 100 Fiorino'!$A$2:$A$101,Table1[[#This Row],[Plaka]])&gt;0,"Dinçer 100","-")</f>
        <v>-</v>
      </c>
      <c r="W1174" s="5" t="str">
        <f>IF(COUNTIF(Table3[PLAKA],Table1[[#This Row],[Plaka]])&gt;0,"Dinçer Motosiklet","-")</f>
        <v>-</v>
      </c>
    </row>
    <row r="1175" spans="1:23" x14ac:dyDescent="0.2">
      <c r="A1175" s="21" t="s">
        <v>3506</v>
      </c>
      <c r="B1175" s="26" t="s">
        <v>3502</v>
      </c>
      <c r="C1175" s="26" t="s">
        <v>40</v>
      </c>
      <c r="D1175" s="26" t="s">
        <v>3477</v>
      </c>
      <c r="E1175" s="10">
        <v>43795</v>
      </c>
      <c r="F1175" s="10">
        <v>43795</v>
      </c>
      <c r="G1175" s="26" t="s">
        <v>40</v>
      </c>
      <c r="H1175" s="26" t="s">
        <v>24</v>
      </c>
      <c r="I1175" s="26" t="s">
        <v>25</v>
      </c>
      <c r="J1175" s="26" t="s">
        <v>26</v>
      </c>
      <c r="K1175" s="26">
        <v>2019</v>
      </c>
      <c r="L1175" s="26" t="s">
        <v>27</v>
      </c>
      <c r="M1175" s="26" t="s">
        <v>28</v>
      </c>
      <c r="N1175" s="26" t="s">
        <v>29</v>
      </c>
      <c r="O1175" s="26" t="s">
        <v>3507</v>
      </c>
      <c r="P1175" s="26" t="s">
        <v>3508</v>
      </c>
      <c r="Q1175" s="29">
        <v>44816</v>
      </c>
      <c r="R1175" s="26" t="s">
        <v>32</v>
      </c>
      <c r="S1175" s="1">
        <v>222304</v>
      </c>
      <c r="T1175" s="1" t="s">
        <v>3509</v>
      </c>
      <c r="U1175" s="1" t="str">
        <f>IF(COUNTIF('Dinçer Araçları - 40 Fiorino'!$A$2:$A$41,Table1[[#This Row],[Plaka]])&gt;0,"Dinçer 40","-")</f>
        <v>-</v>
      </c>
      <c r="V1175" s="1" t="str">
        <f>IF(COUNTIF('Dinçer Araçları - 100 Fiorino'!$A$2:$A$101,Table1[[#This Row],[Plaka]])&gt;0,"Dinçer 100","-")</f>
        <v>-</v>
      </c>
      <c r="W1175" s="5" t="str">
        <f>IF(COUNTIF(Table3[PLAKA],Table1[[#This Row],[Plaka]])&gt;0,"Dinçer Motosiklet","-")</f>
        <v>-</v>
      </c>
    </row>
    <row r="1176" spans="1:23" x14ac:dyDescent="0.2">
      <c r="A1176" s="21" t="s">
        <v>2488</v>
      </c>
      <c r="B1176" s="26" t="s">
        <v>2470</v>
      </c>
      <c r="C1176" s="26" t="s">
        <v>40</v>
      </c>
      <c r="D1176" s="26" t="s">
        <v>2534</v>
      </c>
      <c r="E1176" s="10">
        <v>43795</v>
      </c>
      <c r="F1176" s="10">
        <v>43795</v>
      </c>
      <c r="G1176" s="26" t="s">
        <v>40</v>
      </c>
      <c r="H1176" s="26" t="s">
        <v>24</v>
      </c>
      <c r="I1176" s="26" t="s">
        <v>25</v>
      </c>
      <c r="J1176" s="26" t="s">
        <v>26</v>
      </c>
      <c r="K1176" s="26">
        <v>2019</v>
      </c>
      <c r="L1176" s="26" t="s">
        <v>27</v>
      </c>
      <c r="M1176" s="26" t="s">
        <v>28</v>
      </c>
      <c r="N1176" s="26" t="s">
        <v>29</v>
      </c>
      <c r="O1176" s="26" t="s">
        <v>2489</v>
      </c>
      <c r="P1176" s="26" t="s">
        <v>2490</v>
      </c>
      <c r="Q1176" s="29">
        <v>44816</v>
      </c>
      <c r="R1176" s="26" t="s">
        <v>32</v>
      </c>
      <c r="S1176" s="1">
        <v>222315</v>
      </c>
      <c r="T1176" s="1" t="s">
        <v>2491</v>
      </c>
      <c r="U1176" s="1" t="str">
        <f>IF(COUNTIF('Dinçer Araçları - 40 Fiorino'!$A$2:$A$41,Table1[[#This Row],[Plaka]])&gt;0,"Dinçer 40","-")</f>
        <v>-</v>
      </c>
      <c r="V1176" s="1" t="str">
        <f>IF(COUNTIF('Dinçer Araçları - 100 Fiorino'!$A$2:$A$101,Table1[[#This Row],[Plaka]])&gt;0,"Dinçer 100","-")</f>
        <v>-</v>
      </c>
      <c r="W1176" s="5" t="str">
        <f>IF(COUNTIF(Table3[PLAKA],Table1[[#This Row],[Plaka]])&gt;0,"Dinçer Motosiklet","-")</f>
        <v>-</v>
      </c>
    </row>
    <row r="1177" spans="1:23" x14ac:dyDescent="0.2">
      <c r="A1177" s="21" t="s">
        <v>2492</v>
      </c>
      <c r="B1177" s="26" t="s">
        <v>2470</v>
      </c>
      <c r="C1177" s="26" t="s">
        <v>40</v>
      </c>
      <c r="D1177" s="26" t="s">
        <v>2534</v>
      </c>
      <c r="E1177" s="10">
        <v>43795</v>
      </c>
      <c r="F1177" s="10">
        <v>43795</v>
      </c>
      <c r="G1177" s="26" t="s">
        <v>40</v>
      </c>
      <c r="H1177" s="26" t="s">
        <v>24</v>
      </c>
      <c r="I1177" s="26" t="s">
        <v>25</v>
      </c>
      <c r="J1177" s="26" t="s">
        <v>26</v>
      </c>
      <c r="K1177" s="26">
        <v>2019</v>
      </c>
      <c r="L1177" s="26" t="s">
        <v>27</v>
      </c>
      <c r="M1177" s="26" t="s">
        <v>28</v>
      </c>
      <c r="N1177" s="26" t="s">
        <v>29</v>
      </c>
      <c r="O1177" s="26" t="s">
        <v>2493</v>
      </c>
      <c r="P1177" s="26" t="s">
        <v>2494</v>
      </c>
      <c r="Q1177" s="29">
        <v>44816</v>
      </c>
      <c r="R1177" s="26" t="s">
        <v>32</v>
      </c>
      <c r="S1177" s="1">
        <v>222310</v>
      </c>
      <c r="T1177" s="1" t="s">
        <v>2495</v>
      </c>
      <c r="U1177" s="1" t="str">
        <f>IF(COUNTIF('Dinçer Araçları - 40 Fiorino'!$A$2:$A$41,Table1[[#This Row],[Plaka]])&gt;0,"Dinçer 40","-")</f>
        <v>-</v>
      </c>
      <c r="V1177" s="1" t="str">
        <f>IF(COUNTIF('Dinçer Araçları - 100 Fiorino'!$A$2:$A$101,Table1[[#This Row],[Plaka]])&gt;0,"Dinçer 100","-")</f>
        <v>-</v>
      </c>
      <c r="W1177" s="5" t="str">
        <f>IF(COUNTIF(Table3[PLAKA],Table1[[#This Row],[Plaka]])&gt;0,"Dinçer Motosiklet","-")</f>
        <v>-</v>
      </c>
    </row>
    <row r="1178" spans="1:23" x14ac:dyDescent="0.2">
      <c r="A1178" s="21" t="s">
        <v>2496</v>
      </c>
      <c r="B1178" s="26" t="s">
        <v>2470</v>
      </c>
      <c r="C1178" s="26" t="s">
        <v>40</v>
      </c>
      <c r="D1178" s="26" t="s">
        <v>2534</v>
      </c>
      <c r="E1178" s="10">
        <v>43795</v>
      </c>
      <c r="F1178" s="10">
        <v>43795</v>
      </c>
      <c r="G1178" s="26" t="s">
        <v>40</v>
      </c>
      <c r="H1178" s="26" t="s">
        <v>24</v>
      </c>
      <c r="I1178" s="26" t="s">
        <v>25</v>
      </c>
      <c r="J1178" s="26" t="s">
        <v>26</v>
      </c>
      <c r="K1178" s="26">
        <v>2019</v>
      </c>
      <c r="L1178" s="26" t="s">
        <v>27</v>
      </c>
      <c r="M1178" s="26" t="s">
        <v>28</v>
      </c>
      <c r="N1178" s="26" t="s">
        <v>29</v>
      </c>
      <c r="O1178" s="26" t="s">
        <v>2497</v>
      </c>
      <c r="P1178" s="26" t="s">
        <v>2498</v>
      </c>
      <c r="Q1178" s="29">
        <v>44816</v>
      </c>
      <c r="R1178" s="26" t="s">
        <v>32</v>
      </c>
      <c r="S1178" s="1">
        <v>222313</v>
      </c>
      <c r="T1178" s="1" t="s">
        <v>2499</v>
      </c>
      <c r="U1178" s="1" t="str">
        <f>IF(COUNTIF('Dinçer Araçları - 40 Fiorino'!$A$2:$A$41,Table1[[#This Row],[Plaka]])&gt;0,"Dinçer 40","-")</f>
        <v>-</v>
      </c>
      <c r="V1178" s="1" t="str">
        <f>IF(COUNTIF('Dinçer Araçları - 100 Fiorino'!$A$2:$A$101,Table1[[#This Row],[Plaka]])&gt;0,"Dinçer 100","-")</f>
        <v>-</v>
      </c>
      <c r="W1178" s="5" t="str">
        <f>IF(COUNTIF(Table3[PLAKA],Table1[[#This Row],[Plaka]])&gt;0,"Dinçer Motosiklet","-")</f>
        <v>-</v>
      </c>
    </row>
    <row r="1179" spans="1:23" x14ac:dyDescent="0.2">
      <c r="A1179" s="21" t="s">
        <v>2356</v>
      </c>
      <c r="B1179" s="26" t="s">
        <v>2320</v>
      </c>
      <c r="C1179" s="26" t="s">
        <v>40</v>
      </c>
      <c r="D1179" s="26" t="s">
        <v>1960</v>
      </c>
      <c r="E1179" s="10">
        <v>43795</v>
      </c>
      <c r="F1179" s="10">
        <v>43795</v>
      </c>
      <c r="G1179" s="26" t="s">
        <v>40</v>
      </c>
      <c r="H1179" s="26" t="s">
        <v>24</v>
      </c>
      <c r="I1179" s="26" t="s">
        <v>25</v>
      </c>
      <c r="J1179" s="26" t="s">
        <v>26</v>
      </c>
      <c r="K1179" s="26">
        <v>2019</v>
      </c>
      <c r="L1179" s="26" t="s">
        <v>27</v>
      </c>
      <c r="M1179" s="26" t="s">
        <v>28</v>
      </c>
      <c r="N1179" s="26" t="s">
        <v>29</v>
      </c>
      <c r="O1179" s="26" t="s">
        <v>2357</v>
      </c>
      <c r="P1179" s="26" t="s">
        <v>2358</v>
      </c>
      <c r="Q1179" s="29">
        <v>44816</v>
      </c>
      <c r="R1179" s="26" t="s">
        <v>32</v>
      </c>
      <c r="S1179" s="1"/>
      <c r="T1179" s="1" t="s">
        <v>2359</v>
      </c>
      <c r="U1179" s="1" t="str">
        <f>IF(COUNTIF('Dinçer Araçları - 40 Fiorino'!$A$2:$A$41,Table1[[#This Row],[Plaka]])&gt;0,"Dinçer 40","-")</f>
        <v>-</v>
      </c>
      <c r="V1179" s="1" t="str">
        <f>IF(COUNTIF('Dinçer Araçları - 100 Fiorino'!$A$2:$A$101,Table1[[#This Row],[Plaka]])&gt;0,"Dinçer 100","-")</f>
        <v>-</v>
      </c>
      <c r="W1179" s="5" t="str">
        <f>IF(COUNTIF(Table3[PLAKA],Table1[[#This Row],[Plaka]])&gt;0,"Dinçer Motosiklet","-")</f>
        <v>-</v>
      </c>
    </row>
    <row r="1180" spans="1:23" x14ac:dyDescent="0.2">
      <c r="A1180" s="21" t="s">
        <v>2727</v>
      </c>
      <c r="B1180" s="26" t="s">
        <v>2707</v>
      </c>
      <c r="C1180" s="26" t="s">
        <v>40</v>
      </c>
      <c r="D1180" s="26" t="s">
        <v>2534</v>
      </c>
      <c r="E1180" s="10">
        <v>43795</v>
      </c>
      <c r="F1180" s="10">
        <v>43795</v>
      </c>
      <c r="G1180" s="26" t="s">
        <v>40</v>
      </c>
      <c r="H1180" s="26" t="s">
        <v>24</v>
      </c>
      <c r="I1180" s="26" t="s">
        <v>25</v>
      </c>
      <c r="J1180" s="26" t="s">
        <v>26</v>
      </c>
      <c r="K1180" s="26">
        <v>2019</v>
      </c>
      <c r="L1180" s="26" t="s">
        <v>27</v>
      </c>
      <c r="M1180" s="26" t="s">
        <v>28</v>
      </c>
      <c r="N1180" s="26" t="s">
        <v>29</v>
      </c>
      <c r="O1180" s="26" t="s">
        <v>2728</v>
      </c>
      <c r="P1180" s="26" t="s">
        <v>2729</v>
      </c>
      <c r="Q1180" s="29">
        <v>44816</v>
      </c>
      <c r="R1180" s="26" t="s">
        <v>32</v>
      </c>
      <c r="S1180" s="1">
        <v>222314</v>
      </c>
      <c r="T1180" s="1" t="s">
        <v>2730</v>
      </c>
      <c r="U1180" s="1" t="str">
        <f>IF(COUNTIF('Dinçer Araçları - 40 Fiorino'!$A$2:$A$41,Table1[[#This Row],[Plaka]])&gt;0,"Dinçer 40","-")</f>
        <v>-</v>
      </c>
      <c r="V1180" s="1" t="str">
        <f>IF(COUNTIF('Dinçer Araçları - 100 Fiorino'!$A$2:$A$101,Table1[[#This Row],[Plaka]])&gt;0,"Dinçer 100","-")</f>
        <v>-</v>
      </c>
      <c r="W1180" s="5" t="str">
        <f>IF(COUNTIF(Table3[PLAKA],Table1[[#This Row],[Plaka]])&gt;0,"Dinçer Motosiklet","-")</f>
        <v>-</v>
      </c>
    </row>
    <row r="1181" spans="1:23" x14ac:dyDescent="0.2">
      <c r="A1181" s="21" t="s">
        <v>3530</v>
      </c>
      <c r="B1181" s="26" t="s">
        <v>3526</v>
      </c>
      <c r="C1181" s="26" t="s">
        <v>40</v>
      </c>
      <c r="D1181" s="26" t="s">
        <v>3477</v>
      </c>
      <c r="E1181" s="10">
        <v>43795</v>
      </c>
      <c r="F1181" s="10">
        <v>43795</v>
      </c>
      <c r="G1181" s="26" t="s">
        <v>40</v>
      </c>
      <c r="H1181" s="26" t="s">
        <v>24</v>
      </c>
      <c r="I1181" s="26" t="s">
        <v>25</v>
      </c>
      <c r="J1181" s="26" t="s">
        <v>26</v>
      </c>
      <c r="K1181" s="26">
        <v>2019</v>
      </c>
      <c r="L1181" s="26" t="s">
        <v>27</v>
      </c>
      <c r="M1181" s="26" t="s">
        <v>28</v>
      </c>
      <c r="N1181" s="26" t="s">
        <v>29</v>
      </c>
      <c r="O1181" s="26" t="s">
        <v>3531</v>
      </c>
      <c r="P1181" s="26" t="s">
        <v>3532</v>
      </c>
      <c r="Q1181" s="29">
        <v>44816</v>
      </c>
      <c r="R1181" s="26" t="s">
        <v>32</v>
      </c>
      <c r="S1181" s="1">
        <v>222312</v>
      </c>
      <c r="T1181" s="1" t="s">
        <v>3533</v>
      </c>
      <c r="U1181" s="1" t="str">
        <f>IF(COUNTIF('Dinçer Araçları - 40 Fiorino'!$A$2:$A$41,Table1[[#This Row],[Plaka]])&gt;0,"Dinçer 40","-")</f>
        <v>-</v>
      </c>
      <c r="V1181" s="1" t="str">
        <f>IF(COUNTIF('Dinçer Araçları - 100 Fiorino'!$A$2:$A$101,Table1[[#This Row],[Plaka]])&gt;0,"Dinçer 100","-")</f>
        <v>-</v>
      </c>
      <c r="W1181" s="5" t="str">
        <f>IF(COUNTIF(Table3[PLAKA],Table1[[#This Row],[Plaka]])&gt;0,"Dinçer Motosiklet","-")</f>
        <v>-</v>
      </c>
    </row>
    <row r="1182" spans="1:23" x14ac:dyDescent="0.2">
      <c r="A1182" s="21" t="s">
        <v>3510</v>
      </c>
      <c r="B1182" s="26" t="s">
        <v>3502</v>
      </c>
      <c r="C1182" s="26" t="s">
        <v>40</v>
      </c>
      <c r="D1182" s="26" t="s">
        <v>3477</v>
      </c>
      <c r="E1182" s="10">
        <v>43795</v>
      </c>
      <c r="F1182" s="10">
        <v>43795</v>
      </c>
      <c r="G1182" s="26" t="s">
        <v>40</v>
      </c>
      <c r="H1182" s="26" t="s">
        <v>24</v>
      </c>
      <c r="I1182" s="26" t="s">
        <v>25</v>
      </c>
      <c r="J1182" s="26" t="s">
        <v>26</v>
      </c>
      <c r="K1182" s="26">
        <v>2019</v>
      </c>
      <c r="L1182" s="26" t="s">
        <v>27</v>
      </c>
      <c r="M1182" s="26" t="s">
        <v>28</v>
      </c>
      <c r="N1182" s="26" t="s">
        <v>29</v>
      </c>
      <c r="O1182" s="26" t="s">
        <v>3511</v>
      </c>
      <c r="P1182" s="26" t="s">
        <v>3512</v>
      </c>
      <c r="Q1182" s="29">
        <v>44816</v>
      </c>
      <c r="R1182" s="26" t="s">
        <v>32</v>
      </c>
      <c r="S1182" s="1">
        <v>222320</v>
      </c>
      <c r="T1182" s="1" t="s">
        <v>3513</v>
      </c>
      <c r="U1182" s="1" t="str">
        <f>IF(COUNTIF('Dinçer Araçları - 40 Fiorino'!$A$2:$A$41,Table1[[#This Row],[Plaka]])&gt;0,"Dinçer 40","-")</f>
        <v>-</v>
      </c>
      <c r="V1182" s="1" t="str">
        <f>IF(COUNTIF('Dinçer Araçları - 100 Fiorino'!$A$2:$A$101,Table1[[#This Row],[Plaka]])&gt;0,"Dinçer 100","-")</f>
        <v>-</v>
      </c>
      <c r="W1182" s="5" t="str">
        <f>IF(COUNTIF(Table3[PLAKA],Table1[[#This Row],[Plaka]])&gt;0,"Dinçer Motosiklet","-")</f>
        <v>-</v>
      </c>
    </row>
    <row r="1183" spans="1:23" x14ac:dyDescent="0.2">
      <c r="A1183" s="21" t="s">
        <v>3534</v>
      </c>
      <c r="B1183" s="26" t="s">
        <v>3526</v>
      </c>
      <c r="C1183" s="26" t="s">
        <v>40</v>
      </c>
      <c r="D1183" s="26" t="s">
        <v>3477</v>
      </c>
      <c r="E1183" s="10">
        <v>43795</v>
      </c>
      <c r="F1183" s="10">
        <v>43795</v>
      </c>
      <c r="G1183" s="26" t="s">
        <v>40</v>
      </c>
      <c r="H1183" s="26" t="s">
        <v>24</v>
      </c>
      <c r="I1183" s="26" t="s">
        <v>25</v>
      </c>
      <c r="J1183" s="26" t="s">
        <v>26</v>
      </c>
      <c r="K1183" s="26">
        <v>2019</v>
      </c>
      <c r="L1183" s="26" t="s">
        <v>27</v>
      </c>
      <c r="M1183" s="26" t="s">
        <v>28</v>
      </c>
      <c r="N1183" s="26" t="s">
        <v>29</v>
      </c>
      <c r="O1183" s="26" t="s">
        <v>3535</v>
      </c>
      <c r="P1183" s="26" t="s">
        <v>3536</v>
      </c>
      <c r="Q1183" s="29">
        <v>44816</v>
      </c>
      <c r="R1183" s="26" t="s">
        <v>32</v>
      </c>
      <c r="S1183" s="1">
        <v>222318</v>
      </c>
      <c r="T1183" s="1" t="s">
        <v>3537</v>
      </c>
      <c r="U1183" s="1" t="str">
        <f>IF(COUNTIF('Dinçer Araçları - 40 Fiorino'!$A$2:$A$41,Table1[[#This Row],[Plaka]])&gt;0,"Dinçer 40","-")</f>
        <v>-</v>
      </c>
      <c r="V1183" s="1" t="str">
        <f>IF(COUNTIF('Dinçer Araçları - 100 Fiorino'!$A$2:$A$101,Table1[[#This Row],[Plaka]])&gt;0,"Dinçer 100","-")</f>
        <v>-</v>
      </c>
      <c r="W1183" s="5" t="str">
        <f>IF(COUNTIF(Table3[PLAKA],Table1[[#This Row],[Plaka]])&gt;0,"Dinçer Motosiklet","-")</f>
        <v>-</v>
      </c>
    </row>
    <row r="1184" spans="1:23" x14ac:dyDescent="0.2">
      <c r="A1184" s="21" t="s">
        <v>2042</v>
      </c>
      <c r="B1184" s="26" t="s">
        <v>2010</v>
      </c>
      <c r="C1184" s="26" t="s">
        <v>40</v>
      </c>
      <c r="D1184" s="26" t="s">
        <v>1960</v>
      </c>
      <c r="E1184" s="10">
        <v>43795</v>
      </c>
      <c r="F1184" s="10">
        <v>43795</v>
      </c>
      <c r="G1184" s="26" t="s">
        <v>40</v>
      </c>
      <c r="H1184" s="26" t="s">
        <v>24</v>
      </c>
      <c r="I1184" s="26" t="s">
        <v>25</v>
      </c>
      <c r="J1184" s="26" t="s">
        <v>26</v>
      </c>
      <c r="K1184" s="26">
        <v>2019</v>
      </c>
      <c r="L1184" s="26" t="s">
        <v>27</v>
      </c>
      <c r="M1184" s="26" t="s">
        <v>28</v>
      </c>
      <c r="N1184" s="26" t="s">
        <v>29</v>
      </c>
      <c r="O1184" s="26" t="s">
        <v>2043</v>
      </c>
      <c r="P1184" s="26" t="s">
        <v>2044</v>
      </c>
      <c r="Q1184" s="29">
        <v>44816</v>
      </c>
      <c r="R1184" s="26" t="s">
        <v>32</v>
      </c>
      <c r="S1184" s="1">
        <v>222319</v>
      </c>
      <c r="T1184" s="1" t="s">
        <v>2045</v>
      </c>
      <c r="U1184" s="1" t="str">
        <f>IF(COUNTIF('Dinçer Araçları - 40 Fiorino'!$A$2:$A$41,Table1[[#This Row],[Plaka]])&gt;0,"Dinçer 40","-")</f>
        <v>-</v>
      </c>
      <c r="V1184" s="1" t="str">
        <f>IF(COUNTIF('Dinçer Araçları - 100 Fiorino'!$A$2:$A$101,Table1[[#This Row],[Plaka]])&gt;0,"Dinçer 100","-")</f>
        <v>-</v>
      </c>
      <c r="W1184" s="5" t="str">
        <f>IF(COUNTIF(Table3[PLAKA],Table1[[#This Row],[Plaka]])&gt;0,"Dinçer Motosiklet","-")</f>
        <v>-</v>
      </c>
    </row>
    <row r="1185" spans="1:23" x14ac:dyDescent="0.2">
      <c r="A1185" s="21" t="s">
        <v>3475</v>
      </c>
      <c r="B1185" s="26" t="s">
        <v>3476</v>
      </c>
      <c r="C1185" s="26" t="s">
        <v>40</v>
      </c>
      <c r="D1185" s="26" t="s">
        <v>3477</v>
      </c>
      <c r="E1185" s="10">
        <v>43795</v>
      </c>
      <c r="F1185" s="10">
        <v>43795</v>
      </c>
      <c r="G1185" s="26" t="s">
        <v>40</v>
      </c>
      <c r="H1185" s="26" t="s">
        <v>24</v>
      </c>
      <c r="I1185" s="26" t="s">
        <v>25</v>
      </c>
      <c r="J1185" s="26" t="s">
        <v>26</v>
      </c>
      <c r="K1185" s="26">
        <v>2019</v>
      </c>
      <c r="L1185" s="26" t="s">
        <v>27</v>
      </c>
      <c r="M1185" s="26" t="s">
        <v>28</v>
      </c>
      <c r="N1185" s="26" t="s">
        <v>29</v>
      </c>
      <c r="O1185" s="26" t="s">
        <v>3478</v>
      </c>
      <c r="P1185" s="26" t="s">
        <v>3479</v>
      </c>
      <c r="Q1185" s="29">
        <v>44816</v>
      </c>
      <c r="R1185" s="26" t="s">
        <v>32</v>
      </c>
      <c r="S1185" s="1">
        <v>222322</v>
      </c>
      <c r="T1185" s="1" t="s">
        <v>3480</v>
      </c>
      <c r="U1185" s="1" t="str">
        <f>IF(COUNTIF('Dinçer Araçları - 40 Fiorino'!$A$2:$A$41,Table1[[#This Row],[Plaka]])&gt;0,"Dinçer 40","-")</f>
        <v>-</v>
      </c>
      <c r="V1185" s="1" t="str">
        <f>IF(COUNTIF('Dinçer Araçları - 100 Fiorino'!$A$2:$A$101,Table1[[#This Row],[Plaka]])&gt;0,"Dinçer 100","-")</f>
        <v>-</v>
      </c>
      <c r="W1185" s="5" t="str">
        <f>IF(COUNTIF(Table3[PLAKA],Table1[[#This Row],[Plaka]])&gt;0,"Dinçer Motosiklet","-")</f>
        <v>-</v>
      </c>
    </row>
    <row r="1186" spans="1:23" x14ac:dyDescent="0.2">
      <c r="A1186" s="21" t="s">
        <v>2360</v>
      </c>
      <c r="B1186" s="26" t="s">
        <v>2320</v>
      </c>
      <c r="C1186" s="26" t="s">
        <v>40</v>
      </c>
      <c r="D1186" s="26" t="s">
        <v>1960</v>
      </c>
      <c r="E1186" s="10">
        <v>43795</v>
      </c>
      <c r="F1186" s="10">
        <v>43795</v>
      </c>
      <c r="G1186" s="26" t="s">
        <v>40</v>
      </c>
      <c r="H1186" s="26" t="s">
        <v>24</v>
      </c>
      <c r="I1186" s="26" t="s">
        <v>25</v>
      </c>
      <c r="J1186" s="26" t="s">
        <v>26</v>
      </c>
      <c r="K1186" s="26">
        <v>2019</v>
      </c>
      <c r="L1186" s="26" t="s">
        <v>27</v>
      </c>
      <c r="M1186" s="26" t="s">
        <v>28</v>
      </c>
      <c r="N1186" s="26" t="s">
        <v>29</v>
      </c>
      <c r="O1186" s="26" t="s">
        <v>2361</v>
      </c>
      <c r="P1186" s="26" t="s">
        <v>2362</v>
      </c>
      <c r="Q1186" s="29">
        <v>44816</v>
      </c>
      <c r="R1186" s="26" t="s">
        <v>32</v>
      </c>
      <c r="S1186" s="1">
        <v>222323</v>
      </c>
      <c r="T1186" s="1" t="s">
        <v>2363</v>
      </c>
      <c r="U1186" s="1" t="str">
        <f>IF(COUNTIF('Dinçer Araçları - 40 Fiorino'!$A$2:$A$41,Table1[[#This Row],[Plaka]])&gt;0,"Dinçer 40","-")</f>
        <v>-</v>
      </c>
      <c r="V1186" s="1" t="str">
        <f>IF(COUNTIF('Dinçer Araçları - 100 Fiorino'!$A$2:$A$101,Table1[[#This Row],[Plaka]])&gt;0,"Dinçer 100","-")</f>
        <v>-</v>
      </c>
      <c r="W1186" s="5" t="str">
        <f>IF(COUNTIF(Table3[PLAKA],Table1[[#This Row],[Plaka]])&gt;0,"Dinçer Motosiklet","-")</f>
        <v>-</v>
      </c>
    </row>
    <row r="1187" spans="1:23" x14ac:dyDescent="0.2">
      <c r="A1187" s="21" t="s">
        <v>2046</v>
      </c>
      <c r="B1187" s="26" t="s">
        <v>2010</v>
      </c>
      <c r="C1187" s="26" t="s">
        <v>40</v>
      </c>
      <c r="D1187" s="26" t="s">
        <v>1960</v>
      </c>
      <c r="E1187" s="10">
        <v>43795</v>
      </c>
      <c r="F1187" s="10">
        <v>43795</v>
      </c>
      <c r="G1187" s="26" t="s">
        <v>40</v>
      </c>
      <c r="H1187" s="26" t="s">
        <v>24</v>
      </c>
      <c r="I1187" s="26" t="s">
        <v>25</v>
      </c>
      <c r="J1187" s="26" t="s">
        <v>26</v>
      </c>
      <c r="K1187" s="26">
        <v>2019</v>
      </c>
      <c r="L1187" s="26" t="s">
        <v>27</v>
      </c>
      <c r="M1187" s="26" t="s">
        <v>28</v>
      </c>
      <c r="N1187" s="26" t="s">
        <v>29</v>
      </c>
      <c r="O1187" s="26" t="s">
        <v>2047</v>
      </c>
      <c r="P1187" s="26" t="s">
        <v>2048</v>
      </c>
      <c r="Q1187" s="29">
        <v>44816</v>
      </c>
      <c r="R1187" s="26" t="s">
        <v>32</v>
      </c>
      <c r="S1187" s="1">
        <v>222329</v>
      </c>
      <c r="T1187" s="1" t="s">
        <v>2049</v>
      </c>
      <c r="U1187" s="1" t="str">
        <f>IF(COUNTIF('Dinçer Araçları - 40 Fiorino'!$A$2:$A$41,Table1[[#This Row],[Plaka]])&gt;0,"Dinçer 40","-")</f>
        <v>-</v>
      </c>
      <c r="V1187" s="1" t="str">
        <f>IF(COUNTIF('Dinçer Araçları - 100 Fiorino'!$A$2:$A$101,Table1[[#This Row],[Plaka]])&gt;0,"Dinçer 100","-")</f>
        <v>-</v>
      </c>
      <c r="W1187" s="5" t="str">
        <f>IF(COUNTIF(Table3[PLAKA],Table1[[#This Row],[Plaka]])&gt;0,"Dinçer Motosiklet","-")</f>
        <v>-</v>
      </c>
    </row>
    <row r="1188" spans="1:23" x14ac:dyDescent="0.2">
      <c r="A1188" s="21" t="s">
        <v>3666</v>
      </c>
      <c r="B1188" s="26" t="s">
        <v>3626</v>
      </c>
      <c r="C1188" s="26" t="s">
        <v>40</v>
      </c>
      <c r="D1188" s="26" t="s">
        <v>2534</v>
      </c>
      <c r="E1188" s="10">
        <v>43796</v>
      </c>
      <c r="F1188" s="10">
        <v>43796</v>
      </c>
      <c r="G1188" s="26" t="s">
        <v>40</v>
      </c>
      <c r="H1188" s="26" t="s">
        <v>24</v>
      </c>
      <c r="I1188" s="26" t="s">
        <v>25</v>
      </c>
      <c r="J1188" s="26" t="s">
        <v>26</v>
      </c>
      <c r="K1188" s="26">
        <v>2019</v>
      </c>
      <c r="L1188" s="26" t="s">
        <v>27</v>
      </c>
      <c r="M1188" s="26" t="s">
        <v>28</v>
      </c>
      <c r="N1188" s="26" t="s">
        <v>29</v>
      </c>
      <c r="O1188" s="26" t="s">
        <v>3667</v>
      </c>
      <c r="P1188" s="26" t="s">
        <v>3668</v>
      </c>
      <c r="Q1188" s="29">
        <v>44816</v>
      </c>
      <c r="R1188" s="26" t="s">
        <v>32</v>
      </c>
      <c r="S1188" s="1">
        <v>222360</v>
      </c>
      <c r="T1188" s="1" t="s">
        <v>3669</v>
      </c>
      <c r="U1188" s="1" t="str">
        <f>IF(COUNTIF('Dinçer Araçları - 40 Fiorino'!$A$2:$A$41,Table1[[#This Row],[Plaka]])&gt;0,"Dinçer 40","-")</f>
        <v>-</v>
      </c>
      <c r="V1188" s="1" t="str">
        <f>IF(COUNTIF('Dinçer Araçları - 100 Fiorino'!$A$2:$A$101,Table1[[#This Row],[Plaka]])&gt;0,"Dinçer 100","-")</f>
        <v>-</v>
      </c>
      <c r="W1188" s="5" t="str">
        <f>IF(COUNTIF(Table3[PLAKA],Table1[[#This Row],[Plaka]])&gt;0,"Dinçer Motosiklet","-")</f>
        <v>-</v>
      </c>
    </row>
    <row r="1189" spans="1:23" x14ac:dyDescent="0.2">
      <c r="A1189" s="21" t="s">
        <v>3481</v>
      </c>
      <c r="B1189" s="26" t="s">
        <v>3476</v>
      </c>
      <c r="C1189" s="26" t="s">
        <v>40</v>
      </c>
      <c r="D1189" s="26" t="s">
        <v>3477</v>
      </c>
      <c r="E1189" s="10">
        <v>43796</v>
      </c>
      <c r="F1189" s="10">
        <v>43796</v>
      </c>
      <c r="G1189" s="26" t="s">
        <v>40</v>
      </c>
      <c r="H1189" s="26" t="s">
        <v>24</v>
      </c>
      <c r="I1189" s="26" t="s">
        <v>25</v>
      </c>
      <c r="J1189" s="26" t="s">
        <v>26</v>
      </c>
      <c r="K1189" s="26">
        <v>2019</v>
      </c>
      <c r="L1189" s="26" t="s">
        <v>27</v>
      </c>
      <c r="M1189" s="26" t="s">
        <v>28</v>
      </c>
      <c r="N1189" s="26" t="s">
        <v>29</v>
      </c>
      <c r="O1189" s="26" t="s">
        <v>3482</v>
      </c>
      <c r="P1189" s="26" t="s">
        <v>3483</v>
      </c>
      <c r="Q1189" s="29">
        <v>44816</v>
      </c>
      <c r="R1189" s="26" t="s">
        <v>32</v>
      </c>
      <c r="S1189" s="1">
        <v>222395</v>
      </c>
      <c r="T1189" s="1" t="s">
        <v>3484</v>
      </c>
      <c r="U1189" s="1" t="str">
        <f>IF(COUNTIF('Dinçer Araçları - 40 Fiorino'!$A$2:$A$41,Table1[[#This Row],[Plaka]])&gt;0,"Dinçer 40","-")</f>
        <v>-</v>
      </c>
      <c r="V1189" s="1" t="str">
        <f>IF(COUNTIF('Dinçer Araçları - 100 Fiorino'!$A$2:$A$101,Table1[[#This Row],[Plaka]])&gt;0,"Dinçer 100","-")</f>
        <v>-</v>
      </c>
      <c r="W1189" s="5" t="str">
        <f>IF(COUNTIF(Table3[PLAKA],Table1[[#This Row],[Plaka]])&gt;0,"Dinçer Motosiklet","-")</f>
        <v>-</v>
      </c>
    </row>
    <row r="1190" spans="1:23" x14ac:dyDescent="0.2">
      <c r="A1190" s="21" t="s">
        <v>3485</v>
      </c>
      <c r="B1190" s="26" t="s">
        <v>3476</v>
      </c>
      <c r="C1190" s="26" t="s">
        <v>40</v>
      </c>
      <c r="D1190" s="26" t="s">
        <v>3477</v>
      </c>
      <c r="E1190" s="10">
        <v>43796</v>
      </c>
      <c r="F1190" s="10">
        <v>43796</v>
      </c>
      <c r="G1190" s="26" t="s">
        <v>40</v>
      </c>
      <c r="H1190" s="26" t="s">
        <v>24</v>
      </c>
      <c r="I1190" s="26" t="s">
        <v>25</v>
      </c>
      <c r="J1190" s="26" t="s">
        <v>26</v>
      </c>
      <c r="K1190" s="26">
        <v>2019</v>
      </c>
      <c r="L1190" s="26" t="s">
        <v>27</v>
      </c>
      <c r="M1190" s="26" t="s">
        <v>28</v>
      </c>
      <c r="N1190" s="26" t="s">
        <v>29</v>
      </c>
      <c r="O1190" s="26" t="s">
        <v>3486</v>
      </c>
      <c r="P1190" s="26" t="s">
        <v>3487</v>
      </c>
      <c r="Q1190" s="29">
        <v>44816</v>
      </c>
      <c r="R1190" s="26" t="s">
        <v>32</v>
      </c>
      <c r="S1190" s="1">
        <v>222385</v>
      </c>
      <c r="T1190" s="1" t="s">
        <v>3488</v>
      </c>
      <c r="U1190" s="1" t="str">
        <f>IF(COUNTIF('Dinçer Araçları - 40 Fiorino'!$A$2:$A$41,Table1[[#This Row],[Plaka]])&gt;0,"Dinçer 40","-")</f>
        <v>-</v>
      </c>
      <c r="V1190" s="1" t="str">
        <f>IF(COUNTIF('Dinçer Araçları - 100 Fiorino'!$A$2:$A$101,Table1[[#This Row],[Plaka]])&gt;0,"Dinçer 100","-")</f>
        <v>-</v>
      </c>
      <c r="W1190" s="5" t="str">
        <f>IF(COUNTIF(Table3[PLAKA],Table1[[#This Row],[Plaka]])&gt;0,"Dinçer Motosiklet","-")</f>
        <v>-</v>
      </c>
    </row>
    <row r="1191" spans="1:23" x14ac:dyDescent="0.2">
      <c r="A1191" s="21" t="s">
        <v>3489</v>
      </c>
      <c r="B1191" s="26" t="s">
        <v>3476</v>
      </c>
      <c r="C1191" s="26" t="s">
        <v>40</v>
      </c>
      <c r="D1191" s="26" t="s">
        <v>3477</v>
      </c>
      <c r="E1191" s="10">
        <v>43796</v>
      </c>
      <c r="F1191" s="10">
        <v>43796</v>
      </c>
      <c r="G1191" s="26" t="s">
        <v>40</v>
      </c>
      <c r="H1191" s="26" t="s">
        <v>24</v>
      </c>
      <c r="I1191" s="26" t="s">
        <v>25</v>
      </c>
      <c r="J1191" s="26" t="s">
        <v>26</v>
      </c>
      <c r="K1191" s="26">
        <v>2019</v>
      </c>
      <c r="L1191" s="26" t="s">
        <v>27</v>
      </c>
      <c r="M1191" s="26" t="s">
        <v>28</v>
      </c>
      <c r="N1191" s="26" t="s">
        <v>29</v>
      </c>
      <c r="O1191" s="26" t="s">
        <v>3490</v>
      </c>
      <c r="P1191" s="26" t="s">
        <v>3491</v>
      </c>
      <c r="Q1191" s="29">
        <v>44816</v>
      </c>
      <c r="R1191" s="26" t="s">
        <v>32</v>
      </c>
      <c r="S1191" s="1">
        <v>222384</v>
      </c>
      <c r="T1191" s="1" t="s">
        <v>3492</v>
      </c>
      <c r="U1191" s="1" t="str">
        <f>IF(COUNTIF('Dinçer Araçları - 40 Fiorino'!$A$2:$A$41,Table1[[#This Row],[Plaka]])&gt;0,"Dinçer 40","-")</f>
        <v>-</v>
      </c>
      <c r="V1191" s="1" t="str">
        <f>IF(COUNTIF('Dinçer Araçları - 100 Fiorino'!$A$2:$A$101,Table1[[#This Row],[Plaka]])&gt;0,"Dinçer 100","-")</f>
        <v>-</v>
      </c>
      <c r="W1191" s="5" t="str">
        <f>IF(COUNTIF(Table3[PLAKA],Table1[[#This Row],[Plaka]])&gt;0,"Dinçer Motosiklet","-")</f>
        <v>-</v>
      </c>
    </row>
    <row r="1192" spans="1:23" x14ac:dyDescent="0.2">
      <c r="A1192" s="21" t="s">
        <v>3493</v>
      </c>
      <c r="B1192" s="26" t="s">
        <v>3476</v>
      </c>
      <c r="C1192" s="26" t="s">
        <v>40</v>
      </c>
      <c r="D1192" s="26" t="s">
        <v>3477</v>
      </c>
      <c r="E1192" s="10">
        <v>43796</v>
      </c>
      <c r="F1192" s="10">
        <v>43796</v>
      </c>
      <c r="G1192" s="26" t="s">
        <v>40</v>
      </c>
      <c r="H1192" s="26" t="s">
        <v>24</v>
      </c>
      <c r="I1192" s="26" t="s">
        <v>25</v>
      </c>
      <c r="J1192" s="26" t="s">
        <v>26</v>
      </c>
      <c r="K1192" s="26">
        <v>2019</v>
      </c>
      <c r="L1192" s="26" t="s">
        <v>27</v>
      </c>
      <c r="M1192" s="26" t="s">
        <v>28</v>
      </c>
      <c r="N1192" s="26" t="s">
        <v>29</v>
      </c>
      <c r="O1192" s="26" t="s">
        <v>3494</v>
      </c>
      <c r="P1192" s="26" t="s">
        <v>3495</v>
      </c>
      <c r="Q1192" s="29">
        <v>44816</v>
      </c>
      <c r="R1192" s="26" t="s">
        <v>32</v>
      </c>
      <c r="S1192" s="1">
        <v>222390</v>
      </c>
      <c r="T1192" s="1" t="s">
        <v>3496</v>
      </c>
      <c r="U1192" s="1" t="str">
        <f>IF(COUNTIF('Dinçer Araçları - 40 Fiorino'!$A$2:$A$41,Table1[[#This Row],[Plaka]])&gt;0,"Dinçer 40","-")</f>
        <v>-</v>
      </c>
      <c r="V1192" s="1" t="str">
        <f>IF(COUNTIF('Dinçer Araçları - 100 Fiorino'!$A$2:$A$101,Table1[[#This Row],[Plaka]])&gt;0,"Dinçer 100","-")</f>
        <v>-</v>
      </c>
      <c r="W1192" s="5" t="str">
        <f>IF(COUNTIF(Table3[PLAKA],Table1[[#This Row],[Plaka]])&gt;0,"Dinçer Motosiklet","-")</f>
        <v>-</v>
      </c>
    </row>
    <row r="1193" spans="1:23" x14ac:dyDescent="0.2">
      <c r="A1193" s="21" t="s">
        <v>53</v>
      </c>
      <c r="B1193" s="26" t="s">
        <v>21</v>
      </c>
      <c r="C1193" s="26" t="s">
        <v>22</v>
      </c>
      <c r="D1193" s="26" t="s">
        <v>23</v>
      </c>
      <c r="E1193" s="10">
        <v>43796</v>
      </c>
      <c r="F1193" s="10">
        <v>43796</v>
      </c>
      <c r="G1193" s="26" t="s">
        <v>40</v>
      </c>
      <c r="H1193" s="26" t="s">
        <v>24</v>
      </c>
      <c r="I1193" s="26" t="s">
        <v>49</v>
      </c>
      <c r="J1193" s="26" t="s">
        <v>26</v>
      </c>
      <c r="K1193" s="26">
        <v>2019</v>
      </c>
      <c r="L1193" s="26" t="s">
        <v>54</v>
      </c>
      <c r="M1193" s="26" t="s">
        <v>28</v>
      </c>
      <c r="N1193" s="26" t="s">
        <v>29</v>
      </c>
      <c r="O1193" s="26" t="s">
        <v>55</v>
      </c>
      <c r="P1193" s="26" t="s">
        <v>56</v>
      </c>
      <c r="Q1193" s="29">
        <v>44816</v>
      </c>
      <c r="R1193" s="26" t="s">
        <v>32</v>
      </c>
      <c r="S1193" s="1">
        <v>222392</v>
      </c>
      <c r="T1193" s="1" t="s">
        <v>57</v>
      </c>
      <c r="U1193" s="1" t="str">
        <f>IF(COUNTIF('Dinçer Araçları - 40 Fiorino'!$A$2:$A$41,Table1[[#This Row],[Plaka]])&gt;0,"Dinçer 40","-")</f>
        <v>-</v>
      </c>
      <c r="V1193" s="1" t="str">
        <f>IF(COUNTIF('Dinçer Araçları - 100 Fiorino'!$A$2:$A$101,Table1[[#This Row],[Plaka]])&gt;0,"Dinçer 100","-")</f>
        <v>-</v>
      </c>
      <c r="W1193" s="5" t="str">
        <f>IF(COUNTIF(Table3[PLAKA],Table1[[#This Row],[Plaka]])&gt;0,"Dinçer Motosiklet","-")</f>
        <v>-</v>
      </c>
    </row>
    <row r="1194" spans="1:23" x14ac:dyDescent="0.2">
      <c r="A1194" s="21" t="s">
        <v>39</v>
      </c>
      <c r="B1194" s="26" t="s">
        <v>21</v>
      </c>
      <c r="C1194" s="26" t="s">
        <v>22</v>
      </c>
      <c r="D1194" s="26" t="s">
        <v>23</v>
      </c>
      <c r="E1194" s="10">
        <v>43796</v>
      </c>
      <c r="F1194" s="10">
        <v>43796</v>
      </c>
      <c r="G1194" s="26" t="s">
        <v>40</v>
      </c>
      <c r="H1194" s="26" t="s">
        <v>24</v>
      </c>
      <c r="I1194" s="26" t="s">
        <v>25</v>
      </c>
      <c r="J1194" s="26" t="s">
        <v>26</v>
      </c>
      <c r="K1194" s="26">
        <v>2019</v>
      </c>
      <c r="L1194" s="26" t="s">
        <v>27</v>
      </c>
      <c r="M1194" s="26" t="s">
        <v>28</v>
      </c>
      <c r="N1194" s="26" t="s">
        <v>29</v>
      </c>
      <c r="O1194" s="26" t="s">
        <v>41</v>
      </c>
      <c r="P1194" s="26" t="s">
        <v>42</v>
      </c>
      <c r="Q1194" s="29">
        <v>44816</v>
      </c>
      <c r="R1194" s="26" t="s">
        <v>32</v>
      </c>
      <c r="S1194" s="1">
        <v>222386</v>
      </c>
      <c r="T1194" s="1" t="s">
        <v>43</v>
      </c>
      <c r="U1194" s="1" t="str">
        <f>IF(COUNTIF('Dinçer Araçları - 40 Fiorino'!$A$2:$A$41,Table1[[#This Row],[Plaka]])&gt;0,"Dinçer 40","-")</f>
        <v>-</v>
      </c>
      <c r="V1194" s="1" t="str">
        <f>IF(COUNTIF('Dinçer Araçları - 100 Fiorino'!$A$2:$A$101,Table1[[#This Row],[Plaka]])&gt;0,"Dinçer 100","-")</f>
        <v>-</v>
      </c>
      <c r="W1194" s="5" t="str">
        <f>IF(COUNTIF(Table3[PLAKA],Table1[[#This Row],[Plaka]])&gt;0,"Dinçer Motosiklet","-")</f>
        <v>-</v>
      </c>
    </row>
    <row r="1195" spans="1:23" x14ac:dyDescent="0.2">
      <c r="A1195" s="21" t="s">
        <v>1803</v>
      </c>
      <c r="B1195" s="26" t="s">
        <v>1779</v>
      </c>
      <c r="C1195" s="26" t="s">
        <v>40</v>
      </c>
      <c r="D1195" s="26" t="s">
        <v>23</v>
      </c>
      <c r="E1195" s="10">
        <v>43796</v>
      </c>
      <c r="F1195" s="10">
        <v>43796</v>
      </c>
      <c r="G1195" s="26" t="s">
        <v>40</v>
      </c>
      <c r="H1195" s="26" t="s">
        <v>24</v>
      </c>
      <c r="I1195" s="26" t="s">
        <v>25</v>
      </c>
      <c r="J1195" s="26" t="s">
        <v>26</v>
      </c>
      <c r="K1195" s="26">
        <v>2019</v>
      </c>
      <c r="L1195" s="26" t="s">
        <v>27</v>
      </c>
      <c r="M1195" s="26" t="s">
        <v>28</v>
      </c>
      <c r="N1195" s="26" t="s">
        <v>29</v>
      </c>
      <c r="O1195" s="26" t="s">
        <v>1804</v>
      </c>
      <c r="P1195" s="26" t="s">
        <v>1805</v>
      </c>
      <c r="Q1195" s="29">
        <v>44816</v>
      </c>
      <c r="R1195" s="26" t="s">
        <v>32</v>
      </c>
      <c r="S1195" s="1">
        <v>222387</v>
      </c>
      <c r="T1195" s="1" t="s">
        <v>1806</v>
      </c>
      <c r="U1195" s="1" t="str">
        <f>IF(COUNTIF('Dinçer Araçları - 40 Fiorino'!$A$2:$A$41,Table1[[#This Row],[Plaka]])&gt;0,"Dinçer 40","-")</f>
        <v>-</v>
      </c>
      <c r="V1195" s="1" t="str">
        <f>IF(COUNTIF('Dinçer Araçları - 100 Fiorino'!$A$2:$A$101,Table1[[#This Row],[Plaka]])&gt;0,"Dinçer 100","-")</f>
        <v>-</v>
      </c>
      <c r="W1195" s="5" t="str">
        <f>IF(COUNTIF(Table3[PLAKA],Table1[[#This Row],[Plaka]])&gt;0,"Dinçer Motosiklet","-")</f>
        <v>-</v>
      </c>
    </row>
    <row r="1196" spans="1:23" x14ac:dyDescent="0.2">
      <c r="A1196" s="21" t="s">
        <v>3514</v>
      </c>
      <c r="B1196" s="26" t="s">
        <v>3502</v>
      </c>
      <c r="C1196" s="26" t="s">
        <v>40</v>
      </c>
      <c r="D1196" s="26" t="s">
        <v>3477</v>
      </c>
      <c r="E1196" s="10">
        <v>43796</v>
      </c>
      <c r="F1196" s="10">
        <v>43796</v>
      </c>
      <c r="G1196" s="26" t="s">
        <v>40</v>
      </c>
      <c r="H1196" s="26" t="s">
        <v>24</v>
      </c>
      <c r="I1196" s="26" t="s">
        <v>25</v>
      </c>
      <c r="J1196" s="26" t="s">
        <v>26</v>
      </c>
      <c r="K1196" s="26">
        <v>2019</v>
      </c>
      <c r="L1196" s="26" t="s">
        <v>27</v>
      </c>
      <c r="M1196" s="26" t="s">
        <v>28</v>
      </c>
      <c r="N1196" s="26" t="s">
        <v>29</v>
      </c>
      <c r="O1196" s="26" t="s">
        <v>3515</v>
      </c>
      <c r="P1196" s="26" t="s">
        <v>3516</v>
      </c>
      <c r="Q1196" s="29">
        <v>44816</v>
      </c>
      <c r="R1196" s="26" t="s">
        <v>32</v>
      </c>
      <c r="S1196" s="1">
        <v>222389</v>
      </c>
      <c r="T1196" s="1" t="s">
        <v>3517</v>
      </c>
      <c r="U1196" s="1" t="str">
        <f>IF(COUNTIF('Dinçer Araçları - 40 Fiorino'!$A$2:$A$41,Table1[[#This Row],[Plaka]])&gt;0,"Dinçer 40","-")</f>
        <v>-</v>
      </c>
      <c r="V1196" s="1" t="str">
        <f>IF(COUNTIF('Dinçer Araçları - 100 Fiorino'!$A$2:$A$101,Table1[[#This Row],[Plaka]])&gt;0,"Dinçer 100","-")</f>
        <v>-</v>
      </c>
      <c r="W1196" s="5" t="str">
        <f>IF(COUNTIF(Table3[PLAKA],Table1[[#This Row],[Plaka]])&gt;0,"Dinçer Motosiklet","-")</f>
        <v>-</v>
      </c>
    </row>
    <row r="1197" spans="1:23" x14ac:dyDescent="0.2">
      <c r="A1197" s="21" t="s">
        <v>3497</v>
      </c>
      <c r="B1197" s="26" t="s">
        <v>3476</v>
      </c>
      <c r="C1197" s="26" t="s">
        <v>40</v>
      </c>
      <c r="D1197" s="26" t="s">
        <v>3477</v>
      </c>
      <c r="E1197" s="10">
        <v>43796</v>
      </c>
      <c r="F1197" s="10">
        <v>43796</v>
      </c>
      <c r="G1197" s="26" t="s">
        <v>40</v>
      </c>
      <c r="H1197" s="26" t="s">
        <v>24</v>
      </c>
      <c r="I1197" s="26" t="s">
        <v>25</v>
      </c>
      <c r="J1197" s="26" t="s">
        <v>26</v>
      </c>
      <c r="K1197" s="26">
        <v>2019</v>
      </c>
      <c r="L1197" s="26" t="s">
        <v>27</v>
      </c>
      <c r="M1197" s="26" t="s">
        <v>28</v>
      </c>
      <c r="N1197" s="26" t="s">
        <v>29</v>
      </c>
      <c r="O1197" s="26" t="s">
        <v>3498</v>
      </c>
      <c r="P1197" s="26" t="s">
        <v>3499</v>
      </c>
      <c r="Q1197" s="29">
        <v>44816</v>
      </c>
      <c r="R1197" s="26" t="s">
        <v>32</v>
      </c>
      <c r="S1197" s="1">
        <v>222388</v>
      </c>
      <c r="T1197" s="1" t="s">
        <v>3500</v>
      </c>
      <c r="U1197" s="1" t="str">
        <f>IF(COUNTIF('Dinçer Araçları - 40 Fiorino'!$A$2:$A$41,Table1[[#This Row],[Plaka]])&gt;0,"Dinçer 40","-")</f>
        <v>-</v>
      </c>
      <c r="V1197" s="1" t="str">
        <f>IF(COUNTIF('Dinçer Araçları - 100 Fiorino'!$A$2:$A$101,Table1[[#This Row],[Plaka]])&gt;0,"Dinçer 100","-")</f>
        <v>-</v>
      </c>
      <c r="W1197" s="5" t="str">
        <f>IF(COUNTIF(Table3[PLAKA],Table1[[#This Row],[Plaka]])&gt;0,"Dinçer Motosiklet","-")</f>
        <v>-</v>
      </c>
    </row>
    <row r="1198" spans="1:23" x14ac:dyDescent="0.2">
      <c r="A1198" s="21" t="s">
        <v>3538</v>
      </c>
      <c r="B1198" s="26" t="s">
        <v>3526</v>
      </c>
      <c r="C1198" s="26" t="s">
        <v>40</v>
      </c>
      <c r="D1198" s="26" t="s">
        <v>3477</v>
      </c>
      <c r="E1198" s="10">
        <v>43796</v>
      </c>
      <c r="F1198" s="10">
        <v>43796</v>
      </c>
      <c r="G1198" s="26" t="s">
        <v>40</v>
      </c>
      <c r="H1198" s="26" t="s">
        <v>24</v>
      </c>
      <c r="I1198" s="26" t="s">
        <v>25</v>
      </c>
      <c r="J1198" s="26" t="s">
        <v>26</v>
      </c>
      <c r="K1198" s="26">
        <v>2019</v>
      </c>
      <c r="L1198" s="26" t="s">
        <v>27</v>
      </c>
      <c r="M1198" s="26" t="s">
        <v>28</v>
      </c>
      <c r="N1198" s="26" t="s">
        <v>29</v>
      </c>
      <c r="O1198" s="26" t="s">
        <v>3539</v>
      </c>
      <c r="P1198" s="26" t="s">
        <v>3540</v>
      </c>
      <c r="Q1198" s="29">
        <v>44816</v>
      </c>
      <c r="R1198" s="26" t="s">
        <v>32</v>
      </c>
      <c r="S1198" s="1">
        <v>222402</v>
      </c>
      <c r="T1198" s="1" t="s">
        <v>3541</v>
      </c>
      <c r="U1198" s="1" t="str">
        <f>IF(COUNTIF('Dinçer Araçları - 40 Fiorino'!$A$2:$A$41,Table1[[#This Row],[Plaka]])&gt;0,"Dinçer 40","-")</f>
        <v>-</v>
      </c>
      <c r="V1198" s="1" t="str">
        <f>IF(COUNTIF('Dinçer Araçları - 100 Fiorino'!$A$2:$A$101,Table1[[#This Row],[Plaka]])&gt;0,"Dinçer 100","-")</f>
        <v>-</v>
      </c>
      <c r="W1198" s="5" t="str">
        <f>IF(COUNTIF(Table3[PLAKA],Table1[[#This Row],[Plaka]])&gt;0,"Dinçer Motosiklet","-")</f>
        <v>-</v>
      </c>
    </row>
    <row r="1199" spans="1:23" x14ac:dyDescent="0.2">
      <c r="A1199" s="21" t="s">
        <v>5193</v>
      </c>
      <c r="B1199" s="26" t="s">
        <v>5116</v>
      </c>
      <c r="C1199" s="26" t="s">
        <v>5117</v>
      </c>
      <c r="D1199" s="26" t="s">
        <v>23</v>
      </c>
      <c r="E1199" s="10">
        <v>43796</v>
      </c>
      <c r="F1199" s="10">
        <v>43796</v>
      </c>
      <c r="G1199" s="26" t="s">
        <v>40</v>
      </c>
      <c r="H1199" s="26" t="s">
        <v>24</v>
      </c>
      <c r="I1199" s="26" t="s">
        <v>25</v>
      </c>
      <c r="J1199" s="26" t="s">
        <v>26</v>
      </c>
      <c r="K1199" s="26">
        <v>2019</v>
      </c>
      <c r="L1199" s="26" t="s">
        <v>27</v>
      </c>
      <c r="M1199" s="26" t="s">
        <v>28</v>
      </c>
      <c r="N1199" s="26" t="s">
        <v>29</v>
      </c>
      <c r="O1199" s="26" t="s">
        <v>5194</v>
      </c>
      <c r="P1199" s="26" t="s">
        <v>5195</v>
      </c>
      <c r="Q1199" s="29">
        <v>44816</v>
      </c>
      <c r="R1199" s="26" t="s">
        <v>32</v>
      </c>
      <c r="S1199" s="1">
        <v>222405</v>
      </c>
      <c r="T1199" s="1" t="s">
        <v>5196</v>
      </c>
      <c r="U1199" s="1" t="str">
        <f>IF(COUNTIF('Dinçer Araçları - 40 Fiorino'!$A$2:$A$41,Table1[[#This Row],[Plaka]])&gt;0,"Dinçer 40","-")</f>
        <v>-</v>
      </c>
      <c r="V1199" s="1" t="str">
        <f>IF(COUNTIF('Dinçer Araçları - 100 Fiorino'!$A$2:$A$101,Table1[[#This Row],[Plaka]])&gt;0,"Dinçer 100","-")</f>
        <v>-</v>
      </c>
      <c r="W1199" s="5" t="str">
        <f>IF(COUNTIF(Table3[PLAKA],Table1[[#This Row],[Plaka]])&gt;0,"Dinçer Motosiklet","-")</f>
        <v>-</v>
      </c>
    </row>
    <row r="1200" spans="1:23" x14ac:dyDescent="0.2">
      <c r="A1200" s="21" t="s">
        <v>44</v>
      </c>
      <c r="B1200" s="26" t="s">
        <v>21</v>
      </c>
      <c r="C1200" s="26" t="s">
        <v>22</v>
      </c>
      <c r="D1200" s="26" t="s">
        <v>23</v>
      </c>
      <c r="E1200" s="10">
        <v>43796</v>
      </c>
      <c r="F1200" s="10">
        <v>43796</v>
      </c>
      <c r="G1200" s="26" t="s">
        <v>40</v>
      </c>
      <c r="H1200" s="26" t="s">
        <v>24</v>
      </c>
      <c r="I1200" s="26" t="s">
        <v>25</v>
      </c>
      <c r="J1200" s="26" t="s">
        <v>26</v>
      </c>
      <c r="K1200" s="26">
        <v>2019</v>
      </c>
      <c r="L1200" s="26" t="s">
        <v>27</v>
      </c>
      <c r="M1200" s="26" t="s">
        <v>28</v>
      </c>
      <c r="N1200" s="26" t="s">
        <v>29</v>
      </c>
      <c r="O1200" s="26" t="s">
        <v>45</v>
      </c>
      <c r="P1200" s="26" t="s">
        <v>46</v>
      </c>
      <c r="Q1200" s="29">
        <v>44816</v>
      </c>
      <c r="R1200" s="26" t="s">
        <v>32</v>
      </c>
      <c r="S1200" s="1">
        <v>222404</v>
      </c>
      <c r="T1200" s="1" t="s">
        <v>47</v>
      </c>
      <c r="U1200" s="1" t="str">
        <f>IF(COUNTIF('Dinçer Araçları - 40 Fiorino'!$A$2:$A$41,Table1[[#This Row],[Plaka]])&gt;0,"Dinçer 40","-")</f>
        <v>-</v>
      </c>
      <c r="V1200" s="1" t="str">
        <f>IF(COUNTIF('Dinçer Araçları - 100 Fiorino'!$A$2:$A$101,Table1[[#This Row],[Plaka]])&gt;0,"Dinçer 100","-")</f>
        <v>-</v>
      </c>
      <c r="W1200" s="5" t="str">
        <f>IF(COUNTIF(Table3[PLAKA],Table1[[#This Row],[Plaka]])&gt;0,"Dinçer Motosiklet","-")</f>
        <v>-</v>
      </c>
    </row>
    <row r="1201" spans="1:23" x14ac:dyDescent="0.2">
      <c r="A1201" s="21" t="s">
        <v>6241</v>
      </c>
      <c r="B1201" s="26" t="s">
        <v>6200</v>
      </c>
      <c r="C1201" s="26" t="s">
        <v>6201</v>
      </c>
      <c r="D1201" s="26" t="s">
        <v>23</v>
      </c>
      <c r="E1201" s="10">
        <v>43796</v>
      </c>
      <c r="F1201" s="10">
        <v>43796</v>
      </c>
      <c r="G1201" s="26" t="s">
        <v>40</v>
      </c>
      <c r="H1201" s="26" t="s">
        <v>24</v>
      </c>
      <c r="I1201" s="26" t="s">
        <v>25</v>
      </c>
      <c r="J1201" s="26" t="s">
        <v>26</v>
      </c>
      <c r="K1201" s="26">
        <v>2019</v>
      </c>
      <c r="L1201" s="26" t="s">
        <v>27</v>
      </c>
      <c r="M1201" s="26" t="s">
        <v>28</v>
      </c>
      <c r="N1201" s="26" t="s">
        <v>29</v>
      </c>
      <c r="O1201" s="26" t="s">
        <v>6242</v>
      </c>
      <c r="P1201" s="26" t="s">
        <v>6243</v>
      </c>
      <c r="Q1201" s="29">
        <v>44816</v>
      </c>
      <c r="R1201" s="26" t="s">
        <v>32</v>
      </c>
      <c r="S1201" s="1">
        <v>222406</v>
      </c>
      <c r="T1201" s="1" t="s">
        <v>6244</v>
      </c>
      <c r="U1201" s="1" t="str">
        <f>IF(COUNTIF('Dinçer Araçları - 40 Fiorino'!$A$2:$A$41,Table1[[#This Row],[Plaka]])&gt;0,"Dinçer 40","-")</f>
        <v>-</v>
      </c>
      <c r="V1201" s="1" t="str">
        <f>IF(COUNTIF('Dinçer Araçları - 100 Fiorino'!$A$2:$A$101,Table1[[#This Row],[Plaka]])&gt;0,"Dinçer 100","-")</f>
        <v>-</v>
      </c>
      <c r="W1201" s="5" t="str">
        <f>IF(COUNTIF(Table3[PLAKA],Table1[[#This Row],[Plaka]])&gt;0,"Dinçer Motosiklet","-")</f>
        <v>-</v>
      </c>
    </row>
    <row r="1202" spans="1:23" x14ac:dyDescent="0.2">
      <c r="A1202" s="21" t="s">
        <v>2500</v>
      </c>
      <c r="B1202" s="26" t="s">
        <v>2470</v>
      </c>
      <c r="C1202" s="26" t="s">
        <v>40</v>
      </c>
      <c r="D1202" s="26" t="s">
        <v>2534</v>
      </c>
      <c r="E1202" s="10">
        <v>43796</v>
      </c>
      <c r="F1202" s="10">
        <v>43796</v>
      </c>
      <c r="G1202" s="26" t="s">
        <v>40</v>
      </c>
      <c r="H1202" s="26" t="s">
        <v>24</v>
      </c>
      <c r="I1202" s="26" t="s">
        <v>25</v>
      </c>
      <c r="J1202" s="26" t="s">
        <v>26</v>
      </c>
      <c r="K1202" s="26">
        <v>2019</v>
      </c>
      <c r="L1202" s="26" t="s">
        <v>27</v>
      </c>
      <c r="M1202" s="26" t="s">
        <v>28</v>
      </c>
      <c r="N1202" s="26" t="s">
        <v>29</v>
      </c>
      <c r="O1202" s="26" t="s">
        <v>2501</v>
      </c>
      <c r="P1202" s="26" t="s">
        <v>2502</v>
      </c>
      <c r="Q1202" s="29">
        <v>44816</v>
      </c>
      <c r="R1202" s="26" t="s">
        <v>32</v>
      </c>
      <c r="S1202" s="1">
        <v>222403</v>
      </c>
      <c r="T1202" s="1" t="s">
        <v>2503</v>
      </c>
      <c r="U1202" s="1" t="str">
        <f>IF(COUNTIF('Dinçer Araçları - 40 Fiorino'!$A$2:$A$41,Table1[[#This Row],[Plaka]])&gt;0,"Dinçer 40","-")</f>
        <v>-</v>
      </c>
      <c r="V1202" s="1" t="str">
        <f>IF(COUNTIF('Dinçer Araçları - 100 Fiorino'!$A$2:$A$101,Table1[[#This Row],[Plaka]])&gt;0,"Dinçer 100","-")</f>
        <v>-</v>
      </c>
      <c r="W1202" s="5" t="str">
        <f>IF(COUNTIF(Table3[PLAKA],Table1[[#This Row],[Plaka]])&gt;0,"Dinçer Motosiklet","-")</f>
        <v>-</v>
      </c>
    </row>
    <row r="1203" spans="1:23" x14ac:dyDescent="0.2">
      <c r="A1203" s="21" t="s">
        <v>48</v>
      </c>
      <c r="B1203" s="26" t="s">
        <v>21</v>
      </c>
      <c r="C1203" s="26" t="s">
        <v>22</v>
      </c>
      <c r="D1203" s="26" t="s">
        <v>23</v>
      </c>
      <c r="E1203" s="10">
        <v>43796</v>
      </c>
      <c r="F1203" s="10">
        <v>43796</v>
      </c>
      <c r="G1203" s="26" t="s">
        <v>40</v>
      </c>
      <c r="H1203" s="26" t="s">
        <v>24</v>
      </c>
      <c r="I1203" s="26" t="s">
        <v>49</v>
      </c>
      <c r="J1203" s="26" t="s">
        <v>26</v>
      </c>
      <c r="K1203" s="26">
        <v>2019</v>
      </c>
      <c r="L1203" s="26" t="s">
        <v>27</v>
      </c>
      <c r="M1203" s="26" t="s">
        <v>28</v>
      </c>
      <c r="N1203" s="26" t="s">
        <v>29</v>
      </c>
      <c r="O1203" s="26" t="s">
        <v>50</v>
      </c>
      <c r="P1203" s="26" t="s">
        <v>51</v>
      </c>
      <c r="Q1203" s="29">
        <v>44816</v>
      </c>
      <c r="R1203" s="26" t="s">
        <v>32</v>
      </c>
      <c r="S1203" s="1">
        <v>222497</v>
      </c>
      <c r="T1203" s="1" t="s">
        <v>52</v>
      </c>
      <c r="U1203" s="1" t="str">
        <f>IF(COUNTIF('Dinçer Araçları - 40 Fiorino'!$A$2:$A$41,Table1[[#This Row],[Plaka]])&gt;0,"Dinçer 40","-")</f>
        <v>-</v>
      </c>
      <c r="V1203" s="1" t="str">
        <f>IF(COUNTIF('Dinçer Araçları - 100 Fiorino'!$A$2:$A$101,Table1[[#This Row],[Plaka]])&gt;0,"Dinçer 100","-")</f>
        <v>-</v>
      </c>
      <c r="W1203" s="5" t="str">
        <f>IF(COUNTIF(Table3[PLAKA],Table1[[#This Row],[Plaka]])&gt;0,"Dinçer Motosiklet","-")</f>
        <v>-</v>
      </c>
    </row>
    <row r="1204" spans="1:23" x14ac:dyDescent="0.2">
      <c r="A1204" s="21" t="s">
        <v>3542</v>
      </c>
      <c r="B1204" s="26" t="s">
        <v>3526</v>
      </c>
      <c r="C1204" s="26" t="s">
        <v>40</v>
      </c>
      <c r="D1204" s="26" t="s">
        <v>3477</v>
      </c>
      <c r="E1204" s="10">
        <v>43796</v>
      </c>
      <c r="F1204" s="10">
        <v>43796</v>
      </c>
      <c r="G1204" s="26" t="s">
        <v>40</v>
      </c>
      <c r="H1204" s="26" t="s">
        <v>24</v>
      </c>
      <c r="I1204" s="26" t="s">
        <v>25</v>
      </c>
      <c r="J1204" s="26" t="s">
        <v>26</v>
      </c>
      <c r="K1204" s="26">
        <v>2019</v>
      </c>
      <c r="L1204" s="26" t="s">
        <v>27</v>
      </c>
      <c r="M1204" s="26" t="s">
        <v>28</v>
      </c>
      <c r="N1204" s="26" t="s">
        <v>29</v>
      </c>
      <c r="O1204" s="26" t="s">
        <v>3543</v>
      </c>
      <c r="P1204" s="26" t="s">
        <v>3544</v>
      </c>
      <c r="Q1204" s="29">
        <v>44816</v>
      </c>
      <c r="R1204" s="26" t="s">
        <v>32</v>
      </c>
      <c r="S1204" s="1">
        <v>222408</v>
      </c>
      <c r="T1204" s="1" t="s">
        <v>3545</v>
      </c>
      <c r="U1204" s="1" t="str">
        <f>IF(COUNTIF('Dinçer Araçları - 40 Fiorino'!$A$2:$A$41,Table1[[#This Row],[Plaka]])&gt;0,"Dinçer 40","-")</f>
        <v>-</v>
      </c>
      <c r="V1204" s="1" t="str">
        <f>IF(COUNTIF('Dinçer Araçları - 100 Fiorino'!$A$2:$A$101,Table1[[#This Row],[Plaka]])&gt;0,"Dinçer 100","-")</f>
        <v>-</v>
      </c>
      <c r="W1204" s="5" t="str">
        <f>IF(COUNTIF(Table3[PLAKA],Table1[[#This Row],[Plaka]])&gt;0,"Dinçer Motosiklet","-")</f>
        <v>-</v>
      </c>
    </row>
    <row r="1205" spans="1:23" x14ac:dyDescent="0.2">
      <c r="A1205" s="21" t="s">
        <v>2504</v>
      </c>
      <c r="B1205" s="26" t="s">
        <v>2470</v>
      </c>
      <c r="C1205" s="26" t="s">
        <v>40</v>
      </c>
      <c r="D1205" s="26" t="s">
        <v>2534</v>
      </c>
      <c r="E1205" s="10">
        <v>43796</v>
      </c>
      <c r="F1205" s="10">
        <v>43796</v>
      </c>
      <c r="G1205" s="26" t="s">
        <v>40</v>
      </c>
      <c r="H1205" s="26" t="s">
        <v>24</v>
      </c>
      <c r="I1205" s="26" t="s">
        <v>25</v>
      </c>
      <c r="J1205" s="26" t="s">
        <v>26</v>
      </c>
      <c r="K1205" s="26">
        <v>2019</v>
      </c>
      <c r="L1205" s="26" t="s">
        <v>27</v>
      </c>
      <c r="M1205" s="26" t="s">
        <v>28</v>
      </c>
      <c r="N1205" s="26" t="s">
        <v>29</v>
      </c>
      <c r="O1205" s="26" t="s">
        <v>2505</v>
      </c>
      <c r="P1205" s="26" t="s">
        <v>2506</v>
      </c>
      <c r="Q1205" s="29">
        <v>44816</v>
      </c>
      <c r="R1205" s="26" t="s">
        <v>32</v>
      </c>
      <c r="S1205" s="1">
        <v>222410</v>
      </c>
      <c r="T1205" s="1" t="s">
        <v>2507</v>
      </c>
      <c r="U1205" s="1" t="str">
        <f>IF(COUNTIF('Dinçer Araçları - 40 Fiorino'!$A$2:$A$41,Table1[[#This Row],[Plaka]])&gt;0,"Dinçer 40","-")</f>
        <v>-</v>
      </c>
      <c r="V1205" s="1" t="str">
        <f>IF(COUNTIF('Dinçer Araçları - 100 Fiorino'!$A$2:$A$101,Table1[[#This Row],[Plaka]])&gt;0,"Dinçer 100","-")</f>
        <v>-</v>
      </c>
      <c r="W1205" s="5" t="str">
        <f>IF(COUNTIF(Table3[PLAKA],Table1[[#This Row],[Plaka]])&gt;0,"Dinçer Motosiklet","-")</f>
        <v>-</v>
      </c>
    </row>
    <row r="1206" spans="1:23" x14ac:dyDescent="0.2">
      <c r="A1206" s="21" t="s">
        <v>2682</v>
      </c>
      <c r="B1206" s="26" t="s">
        <v>2638</v>
      </c>
      <c r="C1206" s="26" t="s">
        <v>40</v>
      </c>
      <c r="D1206" s="26" t="s">
        <v>2534</v>
      </c>
      <c r="E1206" s="10">
        <v>43796</v>
      </c>
      <c r="F1206" s="10">
        <v>43796</v>
      </c>
      <c r="G1206" s="26" t="s">
        <v>40</v>
      </c>
      <c r="H1206" s="26" t="s">
        <v>24</v>
      </c>
      <c r="I1206" s="26" t="s">
        <v>25</v>
      </c>
      <c r="J1206" s="26" t="s">
        <v>26</v>
      </c>
      <c r="K1206" s="26">
        <v>2019</v>
      </c>
      <c r="L1206" s="26" t="s">
        <v>27</v>
      </c>
      <c r="M1206" s="26" t="s">
        <v>28</v>
      </c>
      <c r="N1206" s="26" t="s">
        <v>29</v>
      </c>
      <c r="O1206" s="26" t="s">
        <v>2683</v>
      </c>
      <c r="P1206" s="26" t="s">
        <v>2684</v>
      </c>
      <c r="Q1206" s="29">
        <v>44816</v>
      </c>
      <c r="R1206" s="26" t="s">
        <v>32</v>
      </c>
      <c r="S1206" s="1">
        <v>222409</v>
      </c>
      <c r="T1206" s="1" t="s">
        <v>2685</v>
      </c>
      <c r="U1206" s="1" t="str">
        <f>IF(COUNTIF('Dinçer Araçları - 40 Fiorino'!$A$2:$A$41,Table1[[#This Row],[Plaka]])&gt;0,"Dinçer 40","-")</f>
        <v>-</v>
      </c>
      <c r="V1206" s="1" t="str">
        <f>IF(COUNTIF('Dinçer Araçları - 100 Fiorino'!$A$2:$A$101,Table1[[#This Row],[Plaka]])&gt;0,"Dinçer 100","-")</f>
        <v>-</v>
      </c>
      <c r="W1206" s="5" t="str">
        <f>IF(COUNTIF(Table3[PLAKA],Table1[[#This Row],[Plaka]])&gt;0,"Dinçer Motosiklet","-")</f>
        <v>-</v>
      </c>
    </row>
    <row r="1207" spans="1:23" x14ac:dyDescent="0.2">
      <c r="A1207" s="21" t="s">
        <v>1942</v>
      </c>
      <c r="B1207" s="26" t="s">
        <v>1903</v>
      </c>
      <c r="C1207" s="26" t="s">
        <v>40</v>
      </c>
      <c r="D1207" s="26" t="s">
        <v>23</v>
      </c>
      <c r="E1207" s="10">
        <v>43796</v>
      </c>
      <c r="F1207" s="10">
        <v>43796</v>
      </c>
      <c r="G1207" s="26" t="s">
        <v>40</v>
      </c>
      <c r="H1207" s="26" t="s">
        <v>24</v>
      </c>
      <c r="I1207" s="26" t="s">
        <v>25</v>
      </c>
      <c r="J1207" s="26" t="s">
        <v>26</v>
      </c>
      <c r="K1207" s="26">
        <v>2019</v>
      </c>
      <c r="L1207" s="26" t="s">
        <v>27</v>
      </c>
      <c r="M1207" s="26" t="s">
        <v>28</v>
      </c>
      <c r="N1207" s="26" t="s">
        <v>29</v>
      </c>
      <c r="O1207" s="26" t="s">
        <v>1943</v>
      </c>
      <c r="P1207" s="26" t="s">
        <v>1944</v>
      </c>
      <c r="Q1207" s="29">
        <v>44755</v>
      </c>
      <c r="R1207" s="26" t="s">
        <v>32</v>
      </c>
      <c r="S1207" s="1">
        <v>222411</v>
      </c>
      <c r="T1207" s="1" t="s">
        <v>1945</v>
      </c>
      <c r="U1207" s="1" t="str">
        <f>IF(COUNTIF('Dinçer Araçları - 40 Fiorino'!$A$2:$A$41,Table1[[#This Row],[Plaka]])&gt;0,"Dinçer 40","-")</f>
        <v>-</v>
      </c>
      <c r="V1207" s="1" t="str">
        <f>IF(COUNTIF('Dinçer Araçları - 100 Fiorino'!$A$2:$A$101,Table1[[#This Row],[Plaka]])&gt;0,"Dinçer 100","-")</f>
        <v>-</v>
      </c>
      <c r="W1207" s="5" t="str">
        <f>IF(COUNTIF(Table3[PLAKA],Table1[[#This Row],[Plaka]])&gt;0,"Dinçer Motosiklet","-")</f>
        <v>-</v>
      </c>
    </row>
    <row r="1208" spans="1:23" x14ac:dyDescent="0.2">
      <c r="A1208" s="21" t="s">
        <v>58</v>
      </c>
      <c r="B1208" s="26" t="s">
        <v>21</v>
      </c>
      <c r="C1208" s="26" t="s">
        <v>22</v>
      </c>
      <c r="D1208" s="26" t="s">
        <v>23</v>
      </c>
      <c r="E1208" s="10">
        <v>43796</v>
      </c>
      <c r="F1208" s="10">
        <v>43796</v>
      </c>
      <c r="G1208" s="26" t="s">
        <v>40</v>
      </c>
      <c r="H1208" s="26" t="s">
        <v>24</v>
      </c>
      <c r="I1208" s="26" t="s">
        <v>49</v>
      </c>
      <c r="J1208" s="26" t="s">
        <v>26</v>
      </c>
      <c r="K1208" s="26">
        <v>2019</v>
      </c>
      <c r="L1208" s="26" t="s">
        <v>27</v>
      </c>
      <c r="M1208" s="26" t="s">
        <v>28</v>
      </c>
      <c r="N1208" s="26" t="s">
        <v>29</v>
      </c>
      <c r="O1208" s="26" t="s">
        <v>59</v>
      </c>
      <c r="P1208" s="26" t="s">
        <v>60</v>
      </c>
      <c r="Q1208" s="29">
        <v>44816</v>
      </c>
      <c r="R1208" s="26" t="s">
        <v>32</v>
      </c>
      <c r="S1208" s="1">
        <v>222413</v>
      </c>
      <c r="T1208" s="1" t="s">
        <v>61</v>
      </c>
      <c r="U1208" s="1" t="str">
        <f>IF(COUNTIF('Dinçer Araçları - 40 Fiorino'!$A$2:$A$41,Table1[[#This Row],[Plaka]])&gt;0,"Dinçer 40","-")</f>
        <v>-</v>
      </c>
      <c r="V1208" s="1" t="str">
        <f>IF(COUNTIF('Dinçer Araçları - 100 Fiorino'!$A$2:$A$101,Table1[[#This Row],[Plaka]])&gt;0,"Dinçer 100","-")</f>
        <v>-</v>
      </c>
      <c r="W1208" s="5" t="str">
        <f>IF(COUNTIF(Table3[PLAKA],Table1[[#This Row],[Plaka]])&gt;0,"Dinçer Motosiklet","-")</f>
        <v>-</v>
      </c>
    </row>
    <row r="1209" spans="1:23" x14ac:dyDescent="0.2">
      <c r="A1209" s="21" t="s">
        <v>4311</v>
      </c>
      <c r="B1209" s="26" t="s">
        <v>4301</v>
      </c>
      <c r="C1209" s="26" t="s">
        <v>4081</v>
      </c>
      <c r="D1209" s="26" t="s">
        <v>23</v>
      </c>
      <c r="E1209" s="10">
        <v>43796</v>
      </c>
      <c r="F1209" s="10">
        <v>43796</v>
      </c>
      <c r="G1209" s="26" t="s">
        <v>40</v>
      </c>
      <c r="H1209" s="26" t="s">
        <v>24</v>
      </c>
      <c r="I1209" s="26" t="s">
        <v>25</v>
      </c>
      <c r="J1209" s="26" t="s">
        <v>26</v>
      </c>
      <c r="K1209" s="26">
        <v>2019</v>
      </c>
      <c r="L1209" s="26" t="s">
        <v>27</v>
      </c>
      <c r="M1209" s="26" t="s">
        <v>28</v>
      </c>
      <c r="N1209" s="26" t="s">
        <v>29</v>
      </c>
      <c r="O1209" s="26" t="s">
        <v>4312</v>
      </c>
      <c r="P1209" s="26" t="s">
        <v>4313</v>
      </c>
      <c r="Q1209" s="29">
        <v>44816</v>
      </c>
      <c r="R1209" s="26" t="s">
        <v>32</v>
      </c>
      <c r="S1209" s="1">
        <v>222437</v>
      </c>
      <c r="T1209" s="1" t="s">
        <v>4314</v>
      </c>
      <c r="U1209" s="1" t="str">
        <f>IF(COUNTIF('Dinçer Araçları - 40 Fiorino'!$A$2:$A$41,Table1[[#This Row],[Plaka]])&gt;0,"Dinçer 40","-")</f>
        <v>-</v>
      </c>
      <c r="V1209" s="1" t="str">
        <f>IF(COUNTIF('Dinçer Araçları - 100 Fiorino'!$A$2:$A$101,Table1[[#This Row],[Plaka]])&gt;0,"Dinçer 100","-")</f>
        <v>-</v>
      </c>
      <c r="W1209" s="5" t="str">
        <f>IF(COUNTIF(Table3[PLAKA],Table1[[#This Row],[Plaka]])&gt;0,"Dinçer Motosiklet","-")</f>
        <v>-</v>
      </c>
    </row>
    <row r="1210" spans="1:23" x14ac:dyDescent="0.2">
      <c r="A1210" s="21" t="s">
        <v>3518</v>
      </c>
      <c r="B1210" s="26" t="s">
        <v>3502</v>
      </c>
      <c r="C1210" s="26" t="s">
        <v>40</v>
      </c>
      <c r="D1210" s="26" t="s">
        <v>3477</v>
      </c>
      <c r="E1210" s="10">
        <v>43796</v>
      </c>
      <c r="F1210" s="10">
        <v>43796</v>
      </c>
      <c r="G1210" s="26" t="s">
        <v>40</v>
      </c>
      <c r="H1210" s="26" t="s">
        <v>24</v>
      </c>
      <c r="I1210" s="26" t="s">
        <v>25</v>
      </c>
      <c r="J1210" s="26" t="s">
        <v>26</v>
      </c>
      <c r="K1210" s="26">
        <v>2019</v>
      </c>
      <c r="L1210" s="26" t="s">
        <v>27</v>
      </c>
      <c r="M1210" s="26" t="s">
        <v>28</v>
      </c>
      <c r="N1210" s="26" t="s">
        <v>29</v>
      </c>
      <c r="O1210" s="26" t="s">
        <v>3519</v>
      </c>
      <c r="P1210" s="26" t="s">
        <v>7010</v>
      </c>
      <c r="Q1210" s="29">
        <v>44888</v>
      </c>
      <c r="R1210" s="26" t="s">
        <v>32</v>
      </c>
      <c r="S1210" s="1">
        <v>222423</v>
      </c>
      <c r="T1210" s="1" t="s">
        <v>3520</v>
      </c>
      <c r="U1210" s="1" t="str">
        <f>IF(COUNTIF('Dinçer Araçları - 40 Fiorino'!$A$2:$A$41,Table1[[#This Row],[Plaka]])&gt;0,"Dinçer 40","-")</f>
        <v>-</v>
      </c>
      <c r="V1210" s="1" t="str">
        <f>IF(COUNTIF('Dinçer Araçları - 100 Fiorino'!$A$2:$A$101,Table1[[#This Row],[Plaka]])&gt;0,"Dinçer 100","-")</f>
        <v>-</v>
      </c>
      <c r="W1210" s="5" t="str">
        <f>IF(COUNTIF(Table3[PLAKA],Table1[[#This Row],[Plaka]])&gt;0,"Dinçer Motosiklet","-")</f>
        <v>-</v>
      </c>
    </row>
    <row r="1211" spans="1:23" x14ac:dyDescent="0.2">
      <c r="A1211" s="21" t="s">
        <v>2508</v>
      </c>
      <c r="B1211" s="26" t="s">
        <v>2470</v>
      </c>
      <c r="C1211" s="26" t="s">
        <v>40</v>
      </c>
      <c r="D1211" s="26" t="s">
        <v>2534</v>
      </c>
      <c r="E1211" s="10">
        <v>43796</v>
      </c>
      <c r="F1211" s="10">
        <v>43796</v>
      </c>
      <c r="G1211" s="26" t="s">
        <v>40</v>
      </c>
      <c r="H1211" s="26" t="s">
        <v>24</v>
      </c>
      <c r="I1211" s="26" t="s">
        <v>25</v>
      </c>
      <c r="J1211" s="26" t="s">
        <v>26</v>
      </c>
      <c r="K1211" s="26">
        <v>2019</v>
      </c>
      <c r="L1211" s="26" t="s">
        <v>27</v>
      </c>
      <c r="M1211" s="26" t="s">
        <v>28</v>
      </c>
      <c r="N1211" s="26" t="s">
        <v>29</v>
      </c>
      <c r="O1211" s="26" t="s">
        <v>2509</v>
      </c>
      <c r="P1211" s="26" t="s">
        <v>2510</v>
      </c>
      <c r="Q1211" s="29">
        <v>44816</v>
      </c>
      <c r="R1211" s="26" t="s">
        <v>32</v>
      </c>
      <c r="S1211" s="1">
        <v>222436</v>
      </c>
      <c r="T1211" s="1" t="s">
        <v>2511</v>
      </c>
      <c r="U1211" s="1" t="str">
        <f>IF(COUNTIF('Dinçer Araçları - 40 Fiorino'!$A$2:$A$41,Table1[[#This Row],[Plaka]])&gt;0,"Dinçer 40","-")</f>
        <v>-</v>
      </c>
      <c r="V1211" s="1" t="str">
        <f>IF(COUNTIF('Dinçer Araçları - 100 Fiorino'!$A$2:$A$101,Table1[[#This Row],[Plaka]])&gt;0,"Dinçer 100","-")</f>
        <v>-</v>
      </c>
      <c r="W1211" s="5" t="str">
        <f>IF(COUNTIF(Table3[PLAKA],Table1[[#This Row],[Plaka]])&gt;0,"Dinçer Motosiklet","-")</f>
        <v>-</v>
      </c>
    </row>
    <row r="1212" spans="1:23" x14ac:dyDescent="0.2">
      <c r="A1212" s="21" t="s">
        <v>3521</v>
      </c>
      <c r="B1212" s="26" t="s">
        <v>3502</v>
      </c>
      <c r="C1212" s="26" t="s">
        <v>40</v>
      </c>
      <c r="D1212" s="26" t="s">
        <v>3477</v>
      </c>
      <c r="E1212" s="10">
        <v>43796</v>
      </c>
      <c r="F1212" s="10">
        <v>43796</v>
      </c>
      <c r="G1212" s="26" t="s">
        <v>40</v>
      </c>
      <c r="H1212" s="26" t="s">
        <v>24</v>
      </c>
      <c r="I1212" s="26" t="s">
        <v>25</v>
      </c>
      <c r="J1212" s="26" t="s">
        <v>26</v>
      </c>
      <c r="K1212" s="26">
        <v>2019</v>
      </c>
      <c r="L1212" s="26" t="s">
        <v>27</v>
      </c>
      <c r="M1212" s="26" t="s">
        <v>28</v>
      </c>
      <c r="N1212" s="26" t="s">
        <v>29</v>
      </c>
      <c r="O1212" s="26" t="s">
        <v>3522</v>
      </c>
      <c r="P1212" s="26" t="s">
        <v>3523</v>
      </c>
      <c r="Q1212" s="29">
        <v>44816</v>
      </c>
      <c r="R1212" s="26" t="s">
        <v>32</v>
      </c>
      <c r="S1212" s="1">
        <v>222430</v>
      </c>
      <c r="T1212" s="1" t="s">
        <v>3524</v>
      </c>
      <c r="U1212" s="1" t="str">
        <f>IF(COUNTIF('Dinçer Araçları - 40 Fiorino'!$A$2:$A$41,Table1[[#This Row],[Plaka]])&gt;0,"Dinçer 40","-")</f>
        <v>-</v>
      </c>
      <c r="V1212" s="1" t="str">
        <f>IF(COUNTIF('Dinçer Araçları - 100 Fiorino'!$A$2:$A$101,Table1[[#This Row],[Plaka]])&gt;0,"Dinçer 100","-")</f>
        <v>-</v>
      </c>
      <c r="W1212" s="5" t="str">
        <f>IF(COUNTIF(Table3[PLAKA],Table1[[#This Row],[Plaka]])&gt;0,"Dinçer Motosiklet","-")</f>
        <v>-</v>
      </c>
    </row>
    <row r="1213" spans="1:23" x14ac:dyDescent="0.2">
      <c r="A1213" s="21" t="s">
        <v>3546</v>
      </c>
      <c r="B1213" s="26" t="s">
        <v>3526</v>
      </c>
      <c r="C1213" s="26" t="s">
        <v>40</v>
      </c>
      <c r="D1213" s="26" t="s">
        <v>3477</v>
      </c>
      <c r="E1213" s="10">
        <v>43796</v>
      </c>
      <c r="F1213" s="10">
        <v>43796</v>
      </c>
      <c r="G1213" s="26" t="s">
        <v>40</v>
      </c>
      <c r="H1213" s="26" t="s">
        <v>24</v>
      </c>
      <c r="I1213" s="26" t="s">
        <v>25</v>
      </c>
      <c r="J1213" s="26" t="s">
        <v>26</v>
      </c>
      <c r="K1213" s="26">
        <v>2019</v>
      </c>
      <c r="L1213" s="26" t="s">
        <v>27</v>
      </c>
      <c r="M1213" s="26" t="s">
        <v>28</v>
      </c>
      <c r="N1213" s="26" t="s">
        <v>29</v>
      </c>
      <c r="O1213" s="26" t="s">
        <v>3547</v>
      </c>
      <c r="P1213" s="26" t="s">
        <v>3548</v>
      </c>
      <c r="Q1213" s="29">
        <v>44888</v>
      </c>
      <c r="R1213" s="26" t="s">
        <v>32</v>
      </c>
      <c r="S1213" s="1">
        <v>222429</v>
      </c>
      <c r="T1213" s="1" t="s">
        <v>3549</v>
      </c>
      <c r="U1213" s="1" t="str">
        <f>IF(COUNTIF('Dinçer Araçları - 40 Fiorino'!$A$2:$A$41,Table1[[#This Row],[Plaka]])&gt;0,"Dinçer 40","-")</f>
        <v>-</v>
      </c>
      <c r="V1213" s="1" t="str">
        <f>IF(COUNTIF('Dinçer Araçları - 100 Fiorino'!$A$2:$A$101,Table1[[#This Row],[Plaka]])&gt;0,"Dinçer 100","-")</f>
        <v>-</v>
      </c>
      <c r="W1213" s="5" t="str">
        <f>IF(COUNTIF(Table3[PLAKA],Table1[[#This Row],[Plaka]])&gt;0,"Dinçer Motosiklet","-")</f>
        <v>-</v>
      </c>
    </row>
    <row r="1214" spans="1:23" x14ac:dyDescent="0.2">
      <c r="A1214" s="21" t="s">
        <v>6878</v>
      </c>
      <c r="B1214" s="26" t="s">
        <v>6836</v>
      </c>
      <c r="C1214" s="26" t="s">
        <v>6837</v>
      </c>
      <c r="D1214" s="26" t="s">
        <v>23</v>
      </c>
      <c r="E1214" s="10">
        <v>43797</v>
      </c>
      <c r="F1214" s="10">
        <v>43797</v>
      </c>
      <c r="G1214" s="26" t="s">
        <v>6837</v>
      </c>
      <c r="H1214" s="26" t="s">
        <v>63</v>
      </c>
      <c r="I1214" s="26">
        <v>225</v>
      </c>
      <c r="J1214" s="26" t="s">
        <v>64</v>
      </c>
      <c r="K1214" s="26">
        <v>2019</v>
      </c>
      <c r="L1214" s="26" t="s">
        <v>65</v>
      </c>
      <c r="M1214" s="26" t="s">
        <v>7774</v>
      </c>
      <c r="N1214" s="26" t="s">
        <v>29</v>
      </c>
      <c r="O1214" s="26" t="s">
        <v>7824</v>
      </c>
      <c r="P1214" s="26" t="s">
        <v>6879</v>
      </c>
      <c r="Q1214" s="29">
        <v>44162</v>
      </c>
      <c r="R1214" s="26" t="s">
        <v>32</v>
      </c>
      <c r="S1214" s="1">
        <v>129352</v>
      </c>
      <c r="T1214" s="1" t="s">
        <v>6880</v>
      </c>
      <c r="U1214" s="1" t="str">
        <f>IF(COUNTIF('Dinçer Araçları - 40 Fiorino'!$A$2:$A$41,Table1[[#This Row],[Plaka]])&gt;0,"Dinçer 40","-")</f>
        <v>-</v>
      </c>
      <c r="V1214" s="1" t="str">
        <f>IF(COUNTIF('Dinçer Araçları - 100 Fiorino'!$A$2:$A$101,Table1[[#This Row],[Plaka]])&gt;0,"Dinçer 100","-")</f>
        <v>-</v>
      </c>
      <c r="W1214" s="5" t="str">
        <f>IF(COUNTIF(Table3[PLAKA],Table1[[#This Row],[Plaka]])&gt;0,"Dinçer Motosiklet","-")</f>
        <v>-</v>
      </c>
    </row>
    <row r="1215" spans="1:23" x14ac:dyDescent="0.2">
      <c r="A1215" s="21" t="s">
        <v>4060</v>
      </c>
      <c r="B1215" s="26" t="s">
        <v>4024</v>
      </c>
      <c r="C1215" s="26" t="s">
        <v>4025</v>
      </c>
      <c r="D1215" s="26" t="s">
        <v>23</v>
      </c>
      <c r="E1215" s="10">
        <v>43797</v>
      </c>
      <c r="F1215" s="10">
        <v>43827</v>
      </c>
      <c r="G1215" s="26" t="s">
        <v>4025</v>
      </c>
      <c r="H1215" s="26" t="s">
        <v>24</v>
      </c>
      <c r="I1215" s="26" t="s">
        <v>25</v>
      </c>
      <c r="J1215" s="26" t="s">
        <v>26</v>
      </c>
      <c r="K1215" s="26">
        <v>2019</v>
      </c>
      <c r="L1215" s="26" t="s">
        <v>27</v>
      </c>
      <c r="M1215" s="26" t="s">
        <v>28</v>
      </c>
      <c r="N1215" s="26" t="s">
        <v>29</v>
      </c>
      <c r="O1215" s="26" t="s">
        <v>4061</v>
      </c>
      <c r="P1215" s="26" t="s">
        <v>4062</v>
      </c>
      <c r="Q1215" s="29">
        <v>44816</v>
      </c>
      <c r="R1215" s="26" t="s">
        <v>213</v>
      </c>
      <c r="S1215" s="1">
        <v>688260</v>
      </c>
      <c r="T1215" s="1" t="s">
        <v>4063</v>
      </c>
      <c r="U1215" s="1" t="str">
        <f>IF(COUNTIF('Dinçer Araçları - 40 Fiorino'!$A$2:$A$41,Table1[[#This Row],[Plaka]])&gt;0,"Dinçer 40","-")</f>
        <v>-</v>
      </c>
      <c r="V1215" s="1" t="str">
        <f>IF(COUNTIF('Dinçer Araçları - 100 Fiorino'!$A$2:$A$101,Table1[[#This Row],[Plaka]])&gt;0,"Dinçer 100","-")</f>
        <v>-</v>
      </c>
      <c r="W1215" s="5" t="str">
        <f>IF(COUNTIF(Table3[PLAKA],Table1[[#This Row],[Plaka]])&gt;0,"Dinçer Motosiklet","-")</f>
        <v>-</v>
      </c>
    </row>
    <row r="1216" spans="1:23" x14ac:dyDescent="0.2">
      <c r="A1216" s="21" t="s">
        <v>4315</v>
      </c>
      <c r="B1216" s="26" t="s">
        <v>4301</v>
      </c>
      <c r="C1216" s="26" t="s">
        <v>4081</v>
      </c>
      <c r="D1216" s="26" t="s">
        <v>23</v>
      </c>
      <c r="E1216" s="10">
        <v>43797</v>
      </c>
      <c r="F1216" s="10">
        <v>43827</v>
      </c>
      <c r="G1216" s="26" t="s">
        <v>4081</v>
      </c>
      <c r="H1216" s="26" t="s">
        <v>24</v>
      </c>
      <c r="I1216" s="26" t="s">
        <v>25</v>
      </c>
      <c r="J1216" s="26" t="s">
        <v>26</v>
      </c>
      <c r="K1216" s="26">
        <v>2019</v>
      </c>
      <c r="L1216" s="26" t="s">
        <v>27</v>
      </c>
      <c r="M1216" s="26" t="s">
        <v>28</v>
      </c>
      <c r="N1216" s="26" t="s">
        <v>29</v>
      </c>
      <c r="O1216" s="26" t="s">
        <v>4316</v>
      </c>
      <c r="P1216" s="26" t="s">
        <v>4317</v>
      </c>
      <c r="Q1216" s="29">
        <v>44816</v>
      </c>
      <c r="R1216" s="26" t="s">
        <v>213</v>
      </c>
      <c r="S1216" s="1">
        <v>688080</v>
      </c>
      <c r="T1216" s="1" t="s">
        <v>4318</v>
      </c>
      <c r="U1216" s="1" t="str">
        <f>IF(COUNTIF('Dinçer Araçları - 40 Fiorino'!$A$2:$A$41,Table1[[#This Row],[Plaka]])&gt;0,"Dinçer 40","-")</f>
        <v>-</v>
      </c>
      <c r="V1216" s="1" t="str">
        <f>IF(COUNTIF('Dinçer Araçları - 100 Fiorino'!$A$2:$A$101,Table1[[#This Row],[Plaka]])&gt;0,"Dinçer 100","-")</f>
        <v>-</v>
      </c>
      <c r="W1216" s="5" t="str">
        <f>IF(COUNTIF(Table3[PLAKA],Table1[[#This Row],[Plaka]])&gt;0,"Dinçer Motosiklet","-")</f>
        <v>-</v>
      </c>
    </row>
    <row r="1217" spans="1:23" x14ac:dyDescent="0.2">
      <c r="A1217" s="21" t="s">
        <v>4319</v>
      </c>
      <c r="B1217" s="26" t="s">
        <v>4301</v>
      </c>
      <c r="C1217" s="26" t="s">
        <v>4081</v>
      </c>
      <c r="D1217" s="26" t="s">
        <v>23</v>
      </c>
      <c r="E1217" s="10">
        <v>43797</v>
      </c>
      <c r="F1217" s="10">
        <v>43827</v>
      </c>
      <c r="G1217" s="26" t="s">
        <v>4081</v>
      </c>
      <c r="H1217" s="26" t="s">
        <v>24</v>
      </c>
      <c r="I1217" s="26" t="s">
        <v>25</v>
      </c>
      <c r="J1217" s="26" t="s">
        <v>26</v>
      </c>
      <c r="K1217" s="26">
        <v>2019</v>
      </c>
      <c r="L1217" s="26" t="s">
        <v>27</v>
      </c>
      <c r="M1217" s="26" t="s">
        <v>28</v>
      </c>
      <c r="N1217" s="26" t="s">
        <v>29</v>
      </c>
      <c r="O1217" s="26" t="s">
        <v>4320</v>
      </c>
      <c r="P1217" s="26" t="s">
        <v>4321</v>
      </c>
      <c r="Q1217" s="29">
        <v>44816</v>
      </c>
      <c r="R1217" s="26" t="s">
        <v>213</v>
      </c>
      <c r="S1217" s="1">
        <v>688083</v>
      </c>
      <c r="T1217" s="1" t="s">
        <v>8088</v>
      </c>
      <c r="U1217" s="1" t="str">
        <f>IF(COUNTIF('Dinçer Araçları - 40 Fiorino'!$A$2:$A$41,Table1[[#This Row],[Plaka]])&gt;0,"Dinçer 40","-")</f>
        <v>-</v>
      </c>
      <c r="V1217" s="1" t="str">
        <f>IF(COUNTIF('Dinçer Araçları - 100 Fiorino'!$A$2:$A$101,Table1[[#This Row],[Plaka]])&gt;0,"Dinçer 100","-")</f>
        <v>-</v>
      </c>
      <c r="W1217" s="5" t="str">
        <f>IF(COUNTIF(Table3[PLAKA],Table1[[#This Row],[Plaka]])&gt;0,"Dinçer Motosiklet","-")</f>
        <v>-</v>
      </c>
    </row>
    <row r="1218" spans="1:23" x14ac:dyDescent="0.2">
      <c r="A1218" s="21" t="s">
        <v>2134</v>
      </c>
      <c r="B1218" s="26" t="s">
        <v>2135</v>
      </c>
      <c r="C1218" s="26" t="s">
        <v>40</v>
      </c>
      <c r="D1218" s="26" t="s">
        <v>1960</v>
      </c>
      <c r="E1218" s="10">
        <v>43797</v>
      </c>
      <c r="F1218" s="10">
        <v>43797</v>
      </c>
      <c r="G1218" s="26" t="s">
        <v>40</v>
      </c>
      <c r="H1218" s="26" t="s">
        <v>24</v>
      </c>
      <c r="I1218" s="26" t="s">
        <v>25</v>
      </c>
      <c r="J1218" s="26" t="s">
        <v>26</v>
      </c>
      <c r="K1218" s="26">
        <v>2019</v>
      </c>
      <c r="L1218" s="26" t="s">
        <v>27</v>
      </c>
      <c r="M1218" s="26" t="s">
        <v>28</v>
      </c>
      <c r="N1218" s="26" t="s">
        <v>29</v>
      </c>
      <c r="O1218" s="26" t="s">
        <v>2136</v>
      </c>
      <c r="P1218" s="26" t="s">
        <v>2137</v>
      </c>
      <c r="Q1218" s="29">
        <v>44816</v>
      </c>
      <c r="R1218" s="26" t="s">
        <v>32</v>
      </c>
      <c r="S1218" s="1">
        <v>388745</v>
      </c>
      <c r="T1218" s="1" t="s">
        <v>2138</v>
      </c>
      <c r="U1218" s="1" t="str">
        <f>IF(COUNTIF('Dinçer Araçları - 40 Fiorino'!$A$2:$A$41,Table1[[#This Row],[Plaka]])&gt;0,"Dinçer 40","-")</f>
        <v>-</v>
      </c>
      <c r="V1218" s="1" t="str">
        <f>IF(COUNTIF('Dinçer Araçları - 100 Fiorino'!$A$2:$A$101,Table1[[#This Row],[Plaka]])&gt;0,"Dinçer 100","-")</f>
        <v>-</v>
      </c>
      <c r="W1218" s="5" t="str">
        <f>IF(COUNTIF(Table3[PLAKA],Table1[[#This Row],[Plaka]])&gt;0,"Dinçer Motosiklet","-")</f>
        <v>-</v>
      </c>
    </row>
    <row r="1219" spans="1:23" x14ac:dyDescent="0.2">
      <c r="A1219" s="21" t="s">
        <v>250</v>
      </c>
      <c r="B1219" s="26" t="s">
        <v>216</v>
      </c>
      <c r="C1219" s="26" t="s">
        <v>217</v>
      </c>
      <c r="D1219" s="26" t="s">
        <v>23</v>
      </c>
      <c r="E1219" s="10">
        <v>43797</v>
      </c>
      <c r="F1219" s="10">
        <v>43797</v>
      </c>
      <c r="G1219" s="26" t="s">
        <v>40</v>
      </c>
      <c r="H1219" s="26" t="s">
        <v>24</v>
      </c>
      <c r="I1219" s="26" t="s">
        <v>25</v>
      </c>
      <c r="J1219" s="26" t="s">
        <v>26</v>
      </c>
      <c r="K1219" s="26">
        <v>2019</v>
      </c>
      <c r="L1219" s="26" t="s">
        <v>27</v>
      </c>
      <c r="M1219" s="26" t="s">
        <v>28</v>
      </c>
      <c r="N1219" s="26" t="s">
        <v>29</v>
      </c>
      <c r="O1219" s="26" t="s">
        <v>251</v>
      </c>
      <c r="P1219" s="26" t="s">
        <v>252</v>
      </c>
      <c r="Q1219" s="29">
        <v>44816</v>
      </c>
      <c r="R1219" s="26" t="s">
        <v>32</v>
      </c>
      <c r="S1219" s="1">
        <v>388744</v>
      </c>
      <c r="T1219" s="1" t="s">
        <v>253</v>
      </c>
      <c r="U1219" s="1" t="str">
        <f>IF(COUNTIF('Dinçer Araçları - 40 Fiorino'!$A$2:$A$41,Table1[[#This Row],[Plaka]])&gt;0,"Dinçer 40","-")</f>
        <v>-</v>
      </c>
      <c r="V1219" s="1" t="str">
        <f>IF(COUNTIF('Dinçer Araçları - 100 Fiorino'!$A$2:$A$101,Table1[[#This Row],[Plaka]])&gt;0,"Dinçer 100","-")</f>
        <v>-</v>
      </c>
      <c r="W1219" s="5" t="str">
        <f>IF(COUNTIF(Table3[PLAKA],Table1[[#This Row],[Plaka]])&gt;0,"Dinçer Motosiklet","-")</f>
        <v>-</v>
      </c>
    </row>
    <row r="1220" spans="1:23" x14ac:dyDescent="0.2">
      <c r="A1220" s="21" t="s">
        <v>6142</v>
      </c>
      <c r="B1220" s="26" t="s">
        <v>6101</v>
      </c>
      <c r="C1220" s="26" t="s">
        <v>6102</v>
      </c>
      <c r="D1220" s="26" t="s">
        <v>23</v>
      </c>
      <c r="E1220" s="10">
        <v>43797</v>
      </c>
      <c r="F1220" s="10">
        <v>43827</v>
      </c>
      <c r="G1220" s="26" t="s">
        <v>6102</v>
      </c>
      <c r="H1220" s="26" t="s">
        <v>24</v>
      </c>
      <c r="I1220" s="26" t="s">
        <v>25</v>
      </c>
      <c r="J1220" s="26" t="s">
        <v>26</v>
      </c>
      <c r="K1220" s="26">
        <v>2019</v>
      </c>
      <c r="L1220" s="26" t="s">
        <v>27</v>
      </c>
      <c r="M1220" s="26" t="s">
        <v>28</v>
      </c>
      <c r="N1220" s="26" t="s">
        <v>29</v>
      </c>
      <c r="O1220" s="26" t="s">
        <v>6143</v>
      </c>
      <c r="P1220" s="26" t="s">
        <v>6144</v>
      </c>
      <c r="Q1220" s="29">
        <v>44816</v>
      </c>
      <c r="R1220" s="26" t="s">
        <v>213</v>
      </c>
      <c r="S1220" s="1">
        <v>688330</v>
      </c>
      <c r="T1220" s="1" t="s">
        <v>6145</v>
      </c>
      <c r="U1220" s="1" t="str">
        <f>IF(COUNTIF('Dinçer Araçları - 40 Fiorino'!$A$2:$A$41,Table1[[#This Row],[Plaka]])&gt;0,"Dinçer 40","-")</f>
        <v>-</v>
      </c>
      <c r="V1220" s="1" t="str">
        <f>IF(COUNTIF('Dinçer Araçları - 100 Fiorino'!$A$2:$A$101,Table1[[#This Row],[Plaka]])&gt;0,"Dinçer 100","-")</f>
        <v>-</v>
      </c>
      <c r="W1220" s="5" t="str">
        <f>IF(COUNTIF(Table3[PLAKA],Table1[[#This Row],[Plaka]])&gt;0,"Dinçer Motosiklet","-")</f>
        <v>-</v>
      </c>
    </row>
    <row r="1221" spans="1:23" x14ac:dyDescent="0.2">
      <c r="A1221" s="21" t="s">
        <v>4322</v>
      </c>
      <c r="B1221" s="26" t="s">
        <v>4301</v>
      </c>
      <c r="C1221" s="26" t="s">
        <v>4081</v>
      </c>
      <c r="D1221" s="26" t="s">
        <v>23</v>
      </c>
      <c r="E1221" s="10">
        <v>43797</v>
      </c>
      <c r="F1221" s="10">
        <v>43827</v>
      </c>
      <c r="G1221" s="26" t="s">
        <v>4081</v>
      </c>
      <c r="H1221" s="26" t="s">
        <v>24</v>
      </c>
      <c r="I1221" s="26" t="s">
        <v>25</v>
      </c>
      <c r="J1221" s="26" t="s">
        <v>26</v>
      </c>
      <c r="K1221" s="26">
        <v>2019</v>
      </c>
      <c r="L1221" s="26" t="s">
        <v>27</v>
      </c>
      <c r="M1221" s="26" t="s">
        <v>28</v>
      </c>
      <c r="N1221" s="26" t="s">
        <v>29</v>
      </c>
      <c r="O1221" s="26" t="s">
        <v>4323</v>
      </c>
      <c r="P1221" s="26" t="s">
        <v>4324</v>
      </c>
      <c r="Q1221" s="29">
        <v>44816</v>
      </c>
      <c r="R1221" s="26" t="s">
        <v>213</v>
      </c>
      <c r="S1221" s="1">
        <v>688078</v>
      </c>
      <c r="T1221" s="1" t="s">
        <v>4325</v>
      </c>
      <c r="U1221" s="1" t="str">
        <f>IF(COUNTIF('Dinçer Araçları - 40 Fiorino'!$A$2:$A$41,Table1[[#This Row],[Plaka]])&gt;0,"Dinçer 40","-")</f>
        <v>-</v>
      </c>
      <c r="V1221" s="1" t="str">
        <f>IF(COUNTIF('Dinçer Araçları - 100 Fiorino'!$A$2:$A$101,Table1[[#This Row],[Plaka]])&gt;0,"Dinçer 100","-")</f>
        <v>-</v>
      </c>
      <c r="W1221" s="5" t="str">
        <f>IF(COUNTIF(Table3[PLAKA],Table1[[#This Row],[Plaka]])&gt;0,"Dinçer Motosiklet","-")</f>
        <v>-</v>
      </c>
    </row>
    <row r="1222" spans="1:23" x14ac:dyDescent="0.2">
      <c r="A1222" s="21" t="s">
        <v>197</v>
      </c>
      <c r="B1222" s="26" t="s">
        <v>175</v>
      </c>
      <c r="C1222" s="26" t="s">
        <v>116</v>
      </c>
      <c r="D1222" s="26" t="s">
        <v>23</v>
      </c>
      <c r="E1222" s="10">
        <v>43797</v>
      </c>
      <c r="F1222" s="10">
        <v>43826</v>
      </c>
      <c r="G1222" s="26" t="s">
        <v>146</v>
      </c>
      <c r="H1222" s="26" t="s">
        <v>24</v>
      </c>
      <c r="I1222" s="26" t="s">
        <v>25</v>
      </c>
      <c r="J1222" s="26" t="s">
        <v>26</v>
      </c>
      <c r="K1222" s="26">
        <v>2019</v>
      </c>
      <c r="L1222" s="26" t="s">
        <v>27</v>
      </c>
      <c r="M1222" s="26" t="s">
        <v>28</v>
      </c>
      <c r="N1222" s="26" t="s">
        <v>29</v>
      </c>
      <c r="O1222" s="26" t="s">
        <v>198</v>
      </c>
      <c r="P1222" s="26" t="s">
        <v>199</v>
      </c>
      <c r="Q1222" s="29">
        <v>44816</v>
      </c>
      <c r="R1222" s="26" t="s">
        <v>32</v>
      </c>
      <c r="S1222" s="1">
        <v>990402</v>
      </c>
      <c r="T1222" s="1" t="s">
        <v>200</v>
      </c>
      <c r="U1222" s="1" t="str">
        <f>IF(COUNTIF('Dinçer Araçları - 40 Fiorino'!$A$2:$A$41,Table1[[#This Row],[Plaka]])&gt;0,"Dinçer 40","-")</f>
        <v>-</v>
      </c>
      <c r="V1222" s="1" t="str">
        <f>IF(COUNTIF('Dinçer Araçları - 100 Fiorino'!$A$2:$A$101,Table1[[#This Row],[Plaka]])&gt;0,"Dinçer 100","-")</f>
        <v>-</v>
      </c>
      <c r="W1222" s="5" t="str">
        <f>IF(COUNTIF(Table3[PLAKA],Table1[[#This Row],[Plaka]])&gt;0,"Dinçer Motosiklet","-")</f>
        <v>-</v>
      </c>
    </row>
    <row r="1223" spans="1:23" x14ac:dyDescent="0.2">
      <c r="A1223" s="21" t="s">
        <v>373</v>
      </c>
      <c r="B1223" s="26" t="s">
        <v>320</v>
      </c>
      <c r="C1223" s="26" t="s">
        <v>321</v>
      </c>
      <c r="D1223" s="26" t="s">
        <v>23</v>
      </c>
      <c r="E1223" s="10">
        <v>43797</v>
      </c>
      <c r="F1223" s="10">
        <v>43827</v>
      </c>
      <c r="G1223" s="26" t="s">
        <v>321</v>
      </c>
      <c r="H1223" s="26" t="s">
        <v>24</v>
      </c>
      <c r="I1223" s="26" t="s">
        <v>25</v>
      </c>
      <c r="J1223" s="26" t="s">
        <v>26</v>
      </c>
      <c r="K1223" s="26">
        <v>2019</v>
      </c>
      <c r="L1223" s="26" t="s">
        <v>27</v>
      </c>
      <c r="M1223" s="26" t="s">
        <v>28</v>
      </c>
      <c r="N1223" s="26" t="s">
        <v>29</v>
      </c>
      <c r="O1223" s="26" t="s">
        <v>374</v>
      </c>
      <c r="P1223" s="26" t="s">
        <v>375</v>
      </c>
      <c r="Q1223" s="29">
        <v>44890</v>
      </c>
      <c r="R1223" s="26" t="s">
        <v>213</v>
      </c>
      <c r="S1223" s="1">
        <v>688092</v>
      </c>
      <c r="T1223" s="1" t="s">
        <v>376</v>
      </c>
      <c r="U1223" s="1" t="str">
        <f>IF(COUNTIF('Dinçer Araçları - 40 Fiorino'!$A$2:$A$41,Table1[[#This Row],[Plaka]])&gt;0,"Dinçer 40","-")</f>
        <v>-</v>
      </c>
      <c r="V1223" s="1" t="str">
        <f>IF(COUNTIF('Dinçer Araçları - 100 Fiorino'!$A$2:$A$101,Table1[[#This Row],[Plaka]])&gt;0,"Dinçer 100","-")</f>
        <v>-</v>
      </c>
      <c r="W1223" s="5" t="str">
        <f>IF(COUNTIF(Table3[PLAKA],Table1[[#This Row],[Plaka]])&gt;0,"Dinçer Motosiklet","-")</f>
        <v>-</v>
      </c>
    </row>
    <row r="1224" spans="1:23" x14ac:dyDescent="0.2">
      <c r="A1224" s="21" t="s">
        <v>6759</v>
      </c>
      <c r="B1224" s="26" t="s">
        <v>6751</v>
      </c>
      <c r="C1224" s="26" t="s">
        <v>6752</v>
      </c>
      <c r="D1224" s="26" t="s">
        <v>23</v>
      </c>
      <c r="E1224" s="10">
        <v>43797</v>
      </c>
      <c r="F1224" s="10">
        <v>43827</v>
      </c>
      <c r="G1224" s="26" t="s">
        <v>40</v>
      </c>
      <c r="H1224" s="26" t="s">
        <v>24</v>
      </c>
      <c r="I1224" s="26" t="s">
        <v>25</v>
      </c>
      <c r="J1224" s="26" t="s">
        <v>26</v>
      </c>
      <c r="K1224" s="26">
        <v>2019</v>
      </c>
      <c r="L1224" s="26" t="s">
        <v>27</v>
      </c>
      <c r="M1224" s="26" t="s">
        <v>28</v>
      </c>
      <c r="N1224" s="26" t="s">
        <v>29</v>
      </c>
      <c r="O1224" s="26" t="s">
        <v>6760</v>
      </c>
      <c r="P1224" s="26" t="s">
        <v>6761</v>
      </c>
      <c r="Q1224" s="29">
        <v>44816</v>
      </c>
      <c r="R1224" s="26" t="s">
        <v>213</v>
      </c>
      <c r="S1224" s="1">
        <v>688323</v>
      </c>
      <c r="T1224" s="1" t="s">
        <v>6762</v>
      </c>
      <c r="U1224" s="1" t="str">
        <f>IF(COUNTIF('Dinçer Araçları - 40 Fiorino'!$A$2:$A$41,Table1[[#This Row],[Plaka]])&gt;0,"Dinçer 40","-")</f>
        <v>-</v>
      </c>
      <c r="V1224" s="1" t="str">
        <f>IF(COUNTIF('Dinçer Araçları - 100 Fiorino'!$A$2:$A$101,Table1[[#This Row],[Plaka]])&gt;0,"Dinçer 100","-")</f>
        <v>-</v>
      </c>
      <c r="W1224" s="5" t="str">
        <f>IF(COUNTIF(Table3[PLAKA],Table1[[#This Row],[Plaka]])&gt;0,"Dinçer Motosiklet","-")</f>
        <v>-</v>
      </c>
    </row>
    <row r="1225" spans="1:23" x14ac:dyDescent="0.2">
      <c r="A1225" s="21" t="s">
        <v>4477</v>
      </c>
      <c r="B1225" s="26" t="s">
        <v>4440</v>
      </c>
      <c r="C1225" s="26" t="s">
        <v>4441</v>
      </c>
      <c r="D1225" s="26" t="s">
        <v>23</v>
      </c>
      <c r="E1225" s="10">
        <v>43797</v>
      </c>
      <c r="F1225" s="10">
        <v>43858</v>
      </c>
      <c r="G1225" s="26" t="s">
        <v>4441</v>
      </c>
      <c r="H1225" s="26" t="s">
        <v>24</v>
      </c>
      <c r="I1225" s="26" t="s">
        <v>25</v>
      </c>
      <c r="J1225" s="26" t="s">
        <v>26</v>
      </c>
      <c r="K1225" s="26">
        <v>2019</v>
      </c>
      <c r="L1225" s="26" t="s">
        <v>27</v>
      </c>
      <c r="M1225" s="26" t="s">
        <v>28</v>
      </c>
      <c r="N1225" s="26" t="s">
        <v>29</v>
      </c>
      <c r="O1225" s="26" t="s">
        <v>4478</v>
      </c>
      <c r="P1225" s="26" t="s">
        <v>4479</v>
      </c>
      <c r="Q1225" s="29">
        <v>44816</v>
      </c>
      <c r="R1225" s="26" t="s">
        <v>67</v>
      </c>
      <c r="S1225" s="1">
        <v>551629</v>
      </c>
      <c r="T1225" s="1" t="s">
        <v>4480</v>
      </c>
      <c r="U1225" s="1" t="str">
        <f>IF(COUNTIF('Dinçer Araçları - 40 Fiorino'!$A$2:$A$41,Table1[[#This Row],[Plaka]])&gt;0,"Dinçer 40","-")</f>
        <v>-</v>
      </c>
      <c r="V1225" s="1" t="str">
        <f>IF(COUNTIF('Dinçer Araçları - 100 Fiorino'!$A$2:$A$101,Table1[[#This Row],[Plaka]])&gt;0,"Dinçer 100","-")</f>
        <v>-</v>
      </c>
      <c r="W1225" s="5" t="str">
        <f>IF(COUNTIF(Table3[PLAKA],Table1[[#This Row],[Plaka]])&gt;0,"Dinçer Motosiklet","-")</f>
        <v>-</v>
      </c>
    </row>
    <row r="1226" spans="1:23" x14ac:dyDescent="0.2">
      <c r="A1226" s="21" t="s">
        <v>5549</v>
      </c>
      <c r="B1226" s="26" t="s">
        <v>5512</v>
      </c>
      <c r="C1226" s="26" t="s">
        <v>5513</v>
      </c>
      <c r="D1226" s="26" t="s">
        <v>23</v>
      </c>
      <c r="E1226" s="10">
        <v>43797</v>
      </c>
      <c r="F1226" s="10">
        <v>43827</v>
      </c>
      <c r="G1226" s="26" t="s">
        <v>5513</v>
      </c>
      <c r="H1226" s="26" t="s">
        <v>24</v>
      </c>
      <c r="I1226" s="26" t="s">
        <v>25</v>
      </c>
      <c r="J1226" s="26" t="s">
        <v>26</v>
      </c>
      <c r="K1226" s="26">
        <v>2019</v>
      </c>
      <c r="L1226" s="26" t="s">
        <v>27</v>
      </c>
      <c r="M1226" s="26" t="s">
        <v>28</v>
      </c>
      <c r="N1226" s="26" t="s">
        <v>29</v>
      </c>
      <c r="O1226" s="26" t="s">
        <v>5550</v>
      </c>
      <c r="P1226" s="26" t="s">
        <v>5551</v>
      </c>
      <c r="Q1226" s="29">
        <v>44816</v>
      </c>
      <c r="R1226" s="26" t="s">
        <v>213</v>
      </c>
      <c r="S1226" s="1">
        <v>688299</v>
      </c>
      <c r="T1226" s="1" t="s">
        <v>5552</v>
      </c>
      <c r="U1226" s="1" t="str">
        <f>IF(COUNTIF('Dinçer Araçları - 40 Fiorino'!$A$2:$A$41,Table1[[#This Row],[Plaka]])&gt;0,"Dinçer 40","-")</f>
        <v>-</v>
      </c>
      <c r="V1226" s="1" t="str">
        <f>IF(COUNTIF('Dinçer Araçları - 100 Fiorino'!$A$2:$A$101,Table1[[#This Row],[Plaka]])&gt;0,"Dinçer 100","-")</f>
        <v>-</v>
      </c>
      <c r="W1226" s="5" t="str">
        <f>IF(COUNTIF(Table3[PLAKA],Table1[[#This Row],[Plaka]])&gt;0,"Dinçer Motosiklet","-")</f>
        <v>-</v>
      </c>
    </row>
    <row r="1227" spans="1:23" x14ac:dyDescent="0.2">
      <c r="A1227" s="21" t="s">
        <v>2307</v>
      </c>
      <c r="B1227" s="26" t="s">
        <v>2274</v>
      </c>
      <c r="C1227" s="26" t="s">
        <v>40</v>
      </c>
      <c r="D1227" s="26" t="s">
        <v>1960</v>
      </c>
      <c r="E1227" s="10">
        <v>43797</v>
      </c>
      <c r="F1227" s="10">
        <v>43797</v>
      </c>
      <c r="G1227" s="26" t="s">
        <v>40</v>
      </c>
      <c r="H1227" s="26" t="s">
        <v>24</v>
      </c>
      <c r="I1227" s="26" t="s">
        <v>25</v>
      </c>
      <c r="J1227" s="26" t="s">
        <v>26</v>
      </c>
      <c r="K1227" s="26">
        <v>2019</v>
      </c>
      <c r="L1227" s="26" t="s">
        <v>27</v>
      </c>
      <c r="M1227" s="26" t="s">
        <v>28</v>
      </c>
      <c r="N1227" s="26" t="s">
        <v>29</v>
      </c>
      <c r="O1227" s="26" t="s">
        <v>2308</v>
      </c>
      <c r="P1227" s="26" t="s">
        <v>2309</v>
      </c>
      <c r="Q1227" s="29">
        <v>44816</v>
      </c>
      <c r="R1227" s="26" t="s">
        <v>32</v>
      </c>
      <c r="S1227" s="1">
        <v>388768</v>
      </c>
      <c r="T1227" s="1" t="s">
        <v>2310</v>
      </c>
      <c r="U1227" s="1" t="str">
        <f>IF(COUNTIF('Dinçer Araçları - 40 Fiorino'!$A$2:$A$41,Table1[[#This Row],[Plaka]])&gt;0,"Dinçer 40","-")</f>
        <v>-</v>
      </c>
      <c r="V1227" s="1" t="str">
        <f>IF(COUNTIF('Dinçer Araçları - 100 Fiorino'!$A$2:$A$101,Table1[[#This Row],[Plaka]])&gt;0,"Dinçer 100","-")</f>
        <v>-</v>
      </c>
      <c r="W1227" s="5" t="str">
        <f>IF(COUNTIF(Table3[PLAKA],Table1[[#This Row],[Plaka]])&gt;0,"Dinçer Motosiklet","-")</f>
        <v>-</v>
      </c>
    </row>
    <row r="1228" spans="1:23" x14ac:dyDescent="0.2">
      <c r="A1228" s="21" t="s">
        <v>4122</v>
      </c>
      <c r="B1228" s="26" t="s">
        <v>4080</v>
      </c>
      <c r="C1228" s="26" t="s">
        <v>4081</v>
      </c>
      <c r="D1228" s="26" t="s">
        <v>23</v>
      </c>
      <c r="E1228" s="10">
        <v>43797</v>
      </c>
      <c r="F1228" s="10">
        <v>43797</v>
      </c>
      <c r="G1228" s="26" t="s">
        <v>40</v>
      </c>
      <c r="H1228" s="26" t="s">
        <v>24</v>
      </c>
      <c r="I1228" s="26" t="s">
        <v>25</v>
      </c>
      <c r="J1228" s="26" t="s">
        <v>26</v>
      </c>
      <c r="K1228" s="26">
        <v>2019</v>
      </c>
      <c r="L1228" s="26" t="s">
        <v>27</v>
      </c>
      <c r="M1228" s="26" t="s">
        <v>28</v>
      </c>
      <c r="N1228" s="26" t="s">
        <v>29</v>
      </c>
      <c r="O1228" s="26" t="s">
        <v>4123</v>
      </c>
      <c r="P1228" s="26" t="s">
        <v>4124</v>
      </c>
      <c r="Q1228" s="29">
        <v>44816</v>
      </c>
      <c r="R1228" s="26" t="s">
        <v>213</v>
      </c>
      <c r="S1228" s="1">
        <v>688085</v>
      </c>
      <c r="T1228" s="1" t="s">
        <v>8089</v>
      </c>
      <c r="U1228" s="1" t="str">
        <f>IF(COUNTIF('Dinçer Araçları - 40 Fiorino'!$A$2:$A$41,Table1[[#This Row],[Plaka]])&gt;0,"Dinçer 40","-")</f>
        <v>-</v>
      </c>
      <c r="V1228" s="1" t="str">
        <f>IF(COUNTIF('Dinçer Araçları - 100 Fiorino'!$A$2:$A$101,Table1[[#This Row],[Plaka]])&gt;0,"Dinçer 100","-")</f>
        <v>-</v>
      </c>
      <c r="W1228" s="5" t="str">
        <f>IF(COUNTIF(Table3[PLAKA],Table1[[#This Row],[Plaka]])&gt;0,"Dinçer Motosiklet","-")</f>
        <v>-</v>
      </c>
    </row>
    <row r="1229" spans="1:23" x14ac:dyDescent="0.2">
      <c r="A1229" s="21" t="s">
        <v>1416</v>
      </c>
      <c r="B1229" s="26" t="s">
        <v>1389</v>
      </c>
      <c r="C1229" s="26" t="s">
        <v>1350</v>
      </c>
      <c r="D1229" s="26" t="s">
        <v>23</v>
      </c>
      <c r="E1229" s="10">
        <v>43797</v>
      </c>
      <c r="F1229" s="10">
        <v>43826</v>
      </c>
      <c r="G1229" s="26" t="s">
        <v>1350</v>
      </c>
      <c r="H1229" s="26" t="s">
        <v>24</v>
      </c>
      <c r="I1229" s="26" t="s">
        <v>25</v>
      </c>
      <c r="J1229" s="26" t="s">
        <v>26</v>
      </c>
      <c r="K1229" s="26">
        <v>2019</v>
      </c>
      <c r="L1229" s="26" t="s">
        <v>27</v>
      </c>
      <c r="M1229" s="26" t="s">
        <v>28</v>
      </c>
      <c r="N1229" s="26" t="s">
        <v>29</v>
      </c>
      <c r="O1229" s="26" t="s">
        <v>1417</v>
      </c>
      <c r="P1229" s="26" t="s">
        <v>1418</v>
      </c>
      <c r="Q1229" s="29">
        <v>44816</v>
      </c>
      <c r="R1229" s="26" t="s">
        <v>32</v>
      </c>
      <c r="S1229" s="1">
        <v>990404</v>
      </c>
      <c r="T1229" s="1" t="s">
        <v>1419</v>
      </c>
      <c r="U1229" s="1" t="str">
        <f>IF(COUNTIF('Dinçer Araçları - 40 Fiorino'!$A$2:$A$41,Table1[[#This Row],[Plaka]])&gt;0,"Dinçer 40","-")</f>
        <v>-</v>
      </c>
      <c r="V1229" s="1" t="str">
        <f>IF(COUNTIF('Dinçer Araçları - 100 Fiorino'!$A$2:$A$101,Table1[[#This Row],[Plaka]])&gt;0,"Dinçer 100","-")</f>
        <v>-</v>
      </c>
      <c r="W1229" s="5" t="str">
        <f>IF(COUNTIF(Table3[PLAKA],Table1[[#This Row],[Plaka]])&gt;0,"Dinçer Motosiklet","-")</f>
        <v>-</v>
      </c>
    </row>
    <row r="1230" spans="1:23" x14ac:dyDescent="0.2">
      <c r="A1230" s="21" t="s">
        <v>4326</v>
      </c>
      <c r="B1230" s="26" t="s">
        <v>4301</v>
      </c>
      <c r="C1230" s="26" t="s">
        <v>4081</v>
      </c>
      <c r="D1230" s="26" t="s">
        <v>23</v>
      </c>
      <c r="E1230" s="10">
        <v>43797</v>
      </c>
      <c r="F1230" s="10">
        <v>43827</v>
      </c>
      <c r="G1230" s="26" t="s">
        <v>4081</v>
      </c>
      <c r="H1230" s="26" t="s">
        <v>24</v>
      </c>
      <c r="I1230" s="26" t="s">
        <v>25</v>
      </c>
      <c r="J1230" s="26" t="s">
        <v>26</v>
      </c>
      <c r="K1230" s="26">
        <v>2019</v>
      </c>
      <c r="L1230" s="26" t="s">
        <v>27</v>
      </c>
      <c r="M1230" s="26" t="s">
        <v>28</v>
      </c>
      <c r="N1230" s="26" t="s">
        <v>29</v>
      </c>
      <c r="O1230" s="26" t="s">
        <v>4327</v>
      </c>
      <c r="P1230" s="26" t="s">
        <v>4328</v>
      </c>
      <c r="Q1230" s="29">
        <v>44816</v>
      </c>
      <c r="R1230" s="26" t="s">
        <v>213</v>
      </c>
      <c r="S1230" s="1">
        <v>688084</v>
      </c>
      <c r="T1230" s="1" t="s">
        <v>4329</v>
      </c>
      <c r="U1230" s="1" t="str">
        <f>IF(COUNTIF('Dinçer Araçları - 40 Fiorino'!$A$2:$A$41,Table1[[#This Row],[Plaka]])&gt;0,"Dinçer 40","-")</f>
        <v>-</v>
      </c>
      <c r="V1230" s="1" t="str">
        <f>IF(COUNTIF('Dinçer Araçları - 100 Fiorino'!$A$2:$A$101,Table1[[#This Row],[Plaka]])&gt;0,"Dinçer 100","-")</f>
        <v>-</v>
      </c>
      <c r="W1230" s="5" t="str">
        <f>IF(COUNTIF(Table3[PLAKA],Table1[[#This Row],[Plaka]])&gt;0,"Dinçer Motosiklet","-")</f>
        <v>-</v>
      </c>
    </row>
    <row r="1231" spans="1:23" x14ac:dyDescent="0.2">
      <c r="A1231" s="21" t="s">
        <v>2139</v>
      </c>
      <c r="B1231" s="26" t="s">
        <v>2135</v>
      </c>
      <c r="C1231" s="26" t="s">
        <v>40</v>
      </c>
      <c r="D1231" s="26" t="s">
        <v>1960</v>
      </c>
      <c r="E1231" s="10">
        <v>43797</v>
      </c>
      <c r="F1231" s="10">
        <v>43797</v>
      </c>
      <c r="G1231" s="26" t="s">
        <v>40</v>
      </c>
      <c r="H1231" s="26" t="s">
        <v>24</v>
      </c>
      <c r="I1231" s="26" t="s">
        <v>25</v>
      </c>
      <c r="J1231" s="26" t="s">
        <v>26</v>
      </c>
      <c r="K1231" s="26">
        <v>2019</v>
      </c>
      <c r="L1231" s="26" t="s">
        <v>27</v>
      </c>
      <c r="M1231" s="26" t="s">
        <v>28</v>
      </c>
      <c r="N1231" s="26" t="s">
        <v>29</v>
      </c>
      <c r="O1231" s="26" t="s">
        <v>2140</v>
      </c>
      <c r="P1231" s="26" t="s">
        <v>2141</v>
      </c>
      <c r="Q1231" s="29">
        <v>44816</v>
      </c>
      <c r="R1231" s="26" t="s">
        <v>32</v>
      </c>
      <c r="S1231" s="1">
        <v>388765</v>
      </c>
      <c r="T1231" s="1" t="s">
        <v>2142</v>
      </c>
      <c r="U1231" s="1" t="str">
        <f>IF(COUNTIF('Dinçer Araçları - 40 Fiorino'!$A$2:$A$41,Table1[[#This Row],[Plaka]])&gt;0,"Dinçer 40","-")</f>
        <v>-</v>
      </c>
      <c r="V1231" s="1" t="str">
        <f>IF(COUNTIF('Dinçer Araçları - 100 Fiorino'!$A$2:$A$101,Table1[[#This Row],[Plaka]])&gt;0,"Dinçer 100","-")</f>
        <v>-</v>
      </c>
      <c r="W1231" s="5" t="str">
        <f>IF(COUNTIF(Table3[PLAKA],Table1[[#This Row],[Plaka]])&gt;0,"Dinçer Motosiklet","-")</f>
        <v>-</v>
      </c>
    </row>
    <row r="1232" spans="1:23" x14ac:dyDescent="0.2">
      <c r="A1232" s="21" t="s">
        <v>254</v>
      </c>
      <c r="B1232" s="26" t="s">
        <v>216</v>
      </c>
      <c r="C1232" s="26" t="s">
        <v>217</v>
      </c>
      <c r="D1232" s="26" t="s">
        <v>23</v>
      </c>
      <c r="E1232" s="10">
        <v>43797</v>
      </c>
      <c r="F1232" s="10">
        <v>43797</v>
      </c>
      <c r="G1232" s="26" t="s">
        <v>40</v>
      </c>
      <c r="H1232" s="26" t="s">
        <v>24</v>
      </c>
      <c r="I1232" s="26" t="s">
        <v>25</v>
      </c>
      <c r="J1232" s="26" t="s">
        <v>26</v>
      </c>
      <c r="K1232" s="26">
        <v>2019</v>
      </c>
      <c r="L1232" s="26" t="s">
        <v>27</v>
      </c>
      <c r="M1232" s="26" t="s">
        <v>28</v>
      </c>
      <c r="N1232" s="26" t="s">
        <v>29</v>
      </c>
      <c r="O1232" s="26" t="s">
        <v>255</v>
      </c>
      <c r="P1232" s="26" t="s">
        <v>256</v>
      </c>
      <c r="Q1232" s="29">
        <v>44816</v>
      </c>
      <c r="R1232" s="26" t="s">
        <v>32</v>
      </c>
      <c r="S1232" s="1">
        <v>388766</v>
      </c>
      <c r="T1232" s="1" t="s">
        <v>257</v>
      </c>
      <c r="U1232" s="1" t="str">
        <f>IF(COUNTIF('Dinçer Araçları - 40 Fiorino'!$A$2:$A$41,Table1[[#This Row],[Plaka]])&gt;0,"Dinçer 40","-")</f>
        <v>-</v>
      </c>
      <c r="V1232" s="1" t="str">
        <f>IF(COUNTIF('Dinçer Araçları - 100 Fiorino'!$A$2:$A$101,Table1[[#This Row],[Plaka]])&gt;0,"Dinçer 100","-")</f>
        <v>-</v>
      </c>
      <c r="W1232" s="5" t="str">
        <f>IF(COUNTIF(Table3[PLAKA],Table1[[#This Row],[Plaka]])&gt;0,"Dinçer Motosiklet","-")</f>
        <v>-</v>
      </c>
    </row>
    <row r="1233" spans="1:23" x14ac:dyDescent="0.2">
      <c r="A1233" s="21" t="s">
        <v>2241</v>
      </c>
      <c r="B1233" s="26" t="s">
        <v>2205</v>
      </c>
      <c r="C1233" s="26" t="s">
        <v>40</v>
      </c>
      <c r="D1233" s="26" t="s">
        <v>1960</v>
      </c>
      <c r="E1233" s="10">
        <v>43797</v>
      </c>
      <c r="F1233" s="10">
        <v>43797</v>
      </c>
      <c r="G1233" s="26" t="s">
        <v>40</v>
      </c>
      <c r="H1233" s="26" t="s">
        <v>24</v>
      </c>
      <c r="I1233" s="26" t="s">
        <v>25</v>
      </c>
      <c r="J1233" s="26" t="s">
        <v>26</v>
      </c>
      <c r="K1233" s="26">
        <v>2019</v>
      </c>
      <c r="L1233" s="26" t="s">
        <v>27</v>
      </c>
      <c r="M1233" s="26" t="s">
        <v>28</v>
      </c>
      <c r="N1233" s="26" t="s">
        <v>29</v>
      </c>
      <c r="O1233" s="26" t="s">
        <v>2242</v>
      </c>
      <c r="P1233" s="26" t="s">
        <v>2243</v>
      </c>
      <c r="Q1233" s="29">
        <v>44816</v>
      </c>
      <c r="R1233" s="26" t="s">
        <v>1712</v>
      </c>
      <c r="S1233" s="1">
        <v>388764</v>
      </c>
      <c r="T1233" s="1" t="s">
        <v>2244</v>
      </c>
      <c r="U1233" s="1" t="str">
        <f>IF(COUNTIF('Dinçer Araçları - 40 Fiorino'!$A$2:$A$41,Table1[[#This Row],[Plaka]])&gt;0,"Dinçer 40","-")</f>
        <v>-</v>
      </c>
      <c r="V1233" s="1" t="str">
        <f>IF(COUNTIF('Dinçer Araçları - 100 Fiorino'!$A$2:$A$101,Table1[[#This Row],[Plaka]])&gt;0,"Dinçer 100","-")</f>
        <v>-</v>
      </c>
      <c r="W1233" s="5" t="str">
        <f>IF(COUNTIF(Table3[PLAKA],Table1[[#This Row],[Plaka]])&gt;0,"Dinçer Motosiklet","-")</f>
        <v>-</v>
      </c>
    </row>
    <row r="1234" spans="1:23" x14ac:dyDescent="0.2">
      <c r="A1234" s="21" t="s">
        <v>1598</v>
      </c>
      <c r="B1234" s="26" t="s">
        <v>1569</v>
      </c>
      <c r="C1234" s="26" t="s">
        <v>1570</v>
      </c>
      <c r="D1234" s="26" t="s">
        <v>23</v>
      </c>
      <c r="E1234" s="10">
        <v>43791</v>
      </c>
      <c r="F1234" s="10">
        <v>43826</v>
      </c>
      <c r="G1234" s="26" t="s">
        <v>1570</v>
      </c>
      <c r="H1234" s="26" t="s">
        <v>24</v>
      </c>
      <c r="I1234" s="26" t="s">
        <v>25</v>
      </c>
      <c r="J1234" s="26" t="s">
        <v>26</v>
      </c>
      <c r="K1234" s="26">
        <v>2019</v>
      </c>
      <c r="L1234" s="26" t="s">
        <v>27</v>
      </c>
      <c r="M1234" s="26" t="s">
        <v>28</v>
      </c>
      <c r="N1234" s="26" t="s">
        <v>29</v>
      </c>
      <c r="O1234" s="26" t="s">
        <v>1599</v>
      </c>
      <c r="P1234" s="26" t="s">
        <v>1600</v>
      </c>
      <c r="Q1234" s="29">
        <v>44816</v>
      </c>
      <c r="R1234" s="26" t="s">
        <v>32</v>
      </c>
      <c r="S1234" s="1">
        <v>990312</v>
      </c>
      <c r="T1234" s="1" t="s">
        <v>1601</v>
      </c>
      <c r="U1234" s="1" t="str">
        <f>IF(COUNTIF('Dinçer Araçları - 40 Fiorino'!$A$2:$A$41,Table1[[#This Row],[Plaka]])&gt;0,"Dinçer 40","-")</f>
        <v>-</v>
      </c>
      <c r="V1234" s="1" t="str">
        <f>IF(COUNTIF('Dinçer Araçları - 100 Fiorino'!$A$2:$A$101,Table1[[#This Row],[Plaka]])&gt;0,"Dinçer 100","-")</f>
        <v>-</v>
      </c>
      <c r="W1234" s="5" t="str">
        <f>IF(COUNTIF(Table3[PLAKA],Table1[[#This Row],[Plaka]])&gt;0,"Dinçer Motosiklet","-")</f>
        <v>-</v>
      </c>
    </row>
    <row r="1235" spans="1:23" x14ac:dyDescent="0.2">
      <c r="A1235" s="21" t="s">
        <v>1602</v>
      </c>
      <c r="B1235" s="26" t="s">
        <v>1569</v>
      </c>
      <c r="C1235" s="26" t="s">
        <v>1570</v>
      </c>
      <c r="D1235" s="26" t="s">
        <v>23</v>
      </c>
      <c r="E1235" s="10">
        <v>43791</v>
      </c>
      <c r="F1235" s="10">
        <v>43826</v>
      </c>
      <c r="G1235" s="26" t="s">
        <v>1570</v>
      </c>
      <c r="H1235" s="26" t="s">
        <v>24</v>
      </c>
      <c r="I1235" s="26" t="s">
        <v>25</v>
      </c>
      <c r="J1235" s="26" t="s">
        <v>26</v>
      </c>
      <c r="K1235" s="26">
        <v>2019</v>
      </c>
      <c r="L1235" s="26" t="s">
        <v>27</v>
      </c>
      <c r="M1235" s="26" t="s">
        <v>28</v>
      </c>
      <c r="N1235" s="26" t="s">
        <v>29</v>
      </c>
      <c r="O1235" s="26" t="s">
        <v>1603</v>
      </c>
      <c r="P1235" s="26" t="s">
        <v>1604</v>
      </c>
      <c r="Q1235" s="29">
        <v>44816</v>
      </c>
      <c r="R1235" s="26" t="s">
        <v>32</v>
      </c>
      <c r="S1235" s="1">
        <v>990270</v>
      </c>
      <c r="T1235" s="1" t="s">
        <v>1605</v>
      </c>
      <c r="U1235" s="1" t="str">
        <f>IF(COUNTIF('Dinçer Araçları - 40 Fiorino'!$A$2:$A$41,Table1[[#This Row],[Plaka]])&gt;0,"Dinçer 40","-")</f>
        <v>-</v>
      </c>
      <c r="V1235" s="1" t="str">
        <f>IF(COUNTIF('Dinçer Araçları - 100 Fiorino'!$A$2:$A$101,Table1[[#This Row],[Plaka]])&gt;0,"Dinçer 100","-")</f>
        <v>-</v>
      </c>
      <c r="W1235" s="5" t="str">
        <f>IF(COUNTIF(Table3[PLAKA],Table1[[#This Row],[Plaka]])&gt;0,"Dinçer Motosiklet","-")</f>
        <v>-</v>
      </c>
    </row>
    <row r="1236" spans="1:23" x14ac:dyDescent="0.2">
      <c r="A1236" s="21" t="s">
        <v>2977</v>
      </c>
      <c r="B1236" s="26" t="s">
        <v>2924</v>
      </c>
      <c r="C1236" s="26" t="s">
        <v>2925</v>
      </c>
      <c r="D1236" s="26" t="s">
        <v>23</v>
      </c>
      <c r="E1236" s="10">
        <v>43797</v>
      </c>
      <c r="F1236" s="10">
        <v>43826</v>
      </c>
      <c r="G1236" s="26" t="s">
        <v>2925</v>
      </c>
      <c r="H1236" s="26" t="s">
        <v>24</v>
      </c>
      <c r="I1236" s="26" t="s">
        <v>25</v>
      </c>
      <c r="J1236" s="26" t="s">
        <v>26</v>
      </c>
      <c r="K1236" s="26">
        <v>2019</v>
      </c>
      <c r="L1236" s="26" t="s">
        <v>27</v>
      </c>
      <c r="M1236" s="26" t="s">
        <v>28</v>
      </c>
      <c r="N1236" s="26" t="s">
        <v>29</v>
      </c>
      <c r="O1236" s="26" t="s">
        <v>2978</v>
      </c>
      <c r="P1236" s="26" t="s">
        <v>2979</v>
      </c>
      <c r="Q1236" s="29">
        <v>44816</v>
      </c>
      <c r="R1236" s="26" t="s">
        <v>32</v>
      </c>
      <c r="S1236" s="1">
        <v>990328</v>
      </c>
      <c r="T1236" s="1" t="s">
        <v>2980</v>
      </c>
      <c r="U1236" s="1" t="str">
        <f>IF(COUNTIF('Dinçer Araçları - 40 Fiorino'!$A$2:$A$41,Table1[[#This Row],[Plaka]])&gt;0,"Dinçer 40","-")</f>
        <v>-</v>
      </c>
      <c r="V1236" s="1" t="str">
        <f>IF(COUNTIF('Dinçer Araçları - 100 Fiorino'!$A$2:$A$101,Table1[[#This Row],[Plaka]])&gt;0,"Dinçer 100","-")</f>
        <v>-</v>
      </c>
      <c r="W1236" s="5" t="str">
        <f>IF(COUNTIF(Table3[PLAKA],Table1[[#This Row],[Plaka]])&gt;0,"Dinçer Motosiklet","-")</f>
        <v>-</v>
      </c>
    </row>
    <row r="1237" spans="1:23" x14ac:dyDescent="0.2">
      <c r="A1237" s="21" t="s">
        <v>4685</v>
      </c>
      <c r="B1237" s="26" t="s">
        <v>4667</v>
      </c>
      <c r="C1237" s="26" t="s">
        <v>4604</v>
      </c>
      <c r="D1237" s="26" t="s">
        <v>23</v>
      </c>
      <c r="E1237" s="10">
        <v>43654</v>
      </c>
      <c r="F1237" s="10">
        <v>43798</v>
      </c>
      <c r="G1237" s="26" t="s">
        <v>4604</v>
      </c>
      <c r="H1237" s="26" t="s">
        <v>24</v>
      </c>
      <c r="I1237" s="26" t="s">
        <v>25</v>
      </c>
      <c r="J1237" s="26" t="s">
        <v>26</v>
      </c>
      <c r="K1237" s="26">
        <v>2019</v>
      </c>
      <c r="L1237" s="26" t="s">
        <v>27</v>
      </c>
      <c r="M1237" s="26" t="s">
        <v>28</v>
      </c>
      <c r="N1237" s="26" t="s">
        <v>29</v>
      </c>
      <c r="O1237" s="26" t="s">
        <v>4686</v>
      </c>
      <c r="P1237" s="26" t="s">
        <v>7825</v>
      </c>
      <c r="Q1237" s="29">
        <v>44687</v>
      </c>
      <c r="R1237" s="26" t="s">
        <v>213</v>
      </c>
      <c r="S1237" s="1">
        <v>561166</v>
      </c>
      <c r="T1237" s="1" t="s">
        <v>4687</v>
      </c>
      <c r="U1237" s="1" t="str">
        <f>IF(COUNTIF('Dinçer Araçları - 40 Fiorino'!$A$2:$A$41,Table1[[#This Row],[Plaka]])&gt;0,"Dinçer 40","-")</f>
        <v>-</v>
      </c>
      <c r="V1237" s="1" t="str">
        <f>IF(COUNTIF('Dinçer Araçları - 100 Fiorino'!$A$2:$A$101,Table1[[#This Row],[Plaka]])&gt;0,"Dinçer 100","-")</f>
        <v>-</v>
      </c>
      <c r="W1237" s="5" t="str">
        <f>IF(COUNTIF(Table3[PLAKA],Table1[[#This Row],[Plaka]])&gt;0,"Dinçer Motosiklet","-")</f>
        <v>-</v>
      </c>
    </row>
    <row r="1238" spans="1:23" x14ac:dyDescent="0.2">
      <c r="A1238" s="21" t="s">
        <v>2629</v>
      </c>
      <c r="B1238" s="26" t="s">
        <v>2604</v>
      </c>
      <c r="C1238" s="26" t="s">
        <v>40</v>
      </c>
      <c r="D1238" s="26" t="s">
        <v>2534</v>
      </c>
      <c r="E1238" s="10">
        <v>43811</v>
      </c>
      <c r="F1238" s="10">
        <v>43811</v>
      </c>
      <c r="G1238" s="26" t="s">
        <v>40</v>
      </c>
      <c r="H1238" s="26" t="s">
        <v>24</v>
      </c>
      <c r="I1238" s="26" t="s">
        <v>25</v>
      </c>
      <c r="J1238" s="26" t="s">
        <v>26</v>
      </c>
      <c r="K1238" s="26">
        <v>2019</v>
      </c>
      <c r="L1238" s="26" t="s">
        <v>27</v>
      </c>
      <c r="M1238" s="26" t="s">
        <v>28</v>
      </c>
      <c r="N1238" s="26" t="s">
        <v>29</v>
      </c>
      <c r="O1238" s="26" t="s">
        <v>2630</v>
      </c>
      <c r="P1238" s="26" t="s">
        <v>2631</v>
      </c>
      <c r="Q1238" s="29">
        <v>44844</v>
      </c>
      <c r="R1238" s="26" t="s">
        <v>32</v>
      </c>
      <c r="S1238" s="1">
        <v>388862</v>
      </c>
      <c r="T1238" s="1" t="s">
        <v>2632</v>
      </c>
      <c r="U1238" s="1" t="str">
        <f>IF(COUNTIF('Dinçer Araçları - 40 Fiorino'!$A$2:$A$41,Table1[[#This Row],[Plaka]])&gt;0,"Dinçer 40","-")</f>
        <v>-</v>
      </c>
      <c r="V1238" s="1" t="str">
        <f>IF(COUNTIF('Dinçer Araçları - 100 Fiorino'!$A$2:$A$101,Table1[[#This Row],[Plaka]])&gt;0,"Dinçer 100","-")</f>
        <v>-</v>
      </c>
      <c r="W1238" s="5" t="str">
        <f>IF(COUNTIF(Table3[PLAKA],Table1[[#This Row],[Plaka]])&gt;0,"Dinçer Motosiklet","-")</f>
        <v>-</v>
      </c>
    </row>
    <row r="1239" spans="1:23" x14ac:dyDescent="0.2">
      <c r="A1239" s="21" t="s">
        <v>1770</v>
      </c>
      <c r="B1239" s="26" t="s">
        <v>1746</v>
      </c>
      <c r="C1239" s="26" t="s">
        <v>40</v>
      </c>
      <c r="D1239" s="26" t="s">
        <v>1611</v>
      </c>
      <c r="E1239" s="10">
        <v>43811</v>
      </c>
      <c r="F1239" s="10">
        <v>43811</v>
      </c>
      <c r="G1239" s="26" t="s">
        <v>40</v>
      </c>
      <c r="H1239" s="26" t="s">
        <v>24</v>
      </c>
      <c r="I1239" s="26" t="s">
        <v>25</v>
      </c>
      <c r="J1239" s="26" t="s">
        <v>26</v>
      </c>
      <c r="K1239" s="26">
        <v>2019</v>
      </c>
      <c r="L1239" s="26" t="s">
        <v>27</v>
      </c>
      <c r="M1239" s="26" t="s">
        <v>28</v>
      </c>
      <c r="N1239" s="26" t="s">
        <v>29</v>
      </c>
      <c r="O1239" s="26" t="s">
        <v>1771</v>
      </c>
      <c r="P1239" s="26" t="s">
        <v>1772</v>
      </c>
      <c r="Q1239" s="29">
        <v>44844</v>
      </c>
      <c r="R1239" s="26" t="s">
        <v>32</v>
      </c>
      <c r="S1239" s="1">
        <v>388860</v>
      </c>
      <c r="T1239" s="1" t="s">
        <v>1773</v>
      </c>
      <c r="U1239" s="1" t="str">
        <f>IF(COUNTIF('Dinçer Araçları - 40 Fiorino'!$A$2:$A$41,Table1[[#This Row],[Plaka]])&gt;0,"Dinçer 40","-")</f>
        <v>-</v>
      </c>
      <c r="V1239" s="1" t="str">
        <f>IF(COUNTIF('Dinçer Araçları - 100 Fiorino'!$A$2:$A$101,Table1[[#This Row],[Plaka]])&gt;0,"Dinçer 100","-")</f>
        <v>-</v>
      </c>
      <c r="W1239" s="5" t="str">
        <f>IF(COUNTIF(Table3[PLAKA],Table1[[#This Row],[Plaka]])&gt;0,"Dinçer Motosiklet","-")</f>
        <v>-</v>
      </c>
    </row>
    <row r="1240" spans="1:23" x14ac:dyDescent="0.2">
      <c r="A1240" s="21" t="s">
        <v>2570</v>
      </c>
      <c r="B1240" s="26" t="s">
        <v>2525</v>
      </c>
      <c r="C1240" s="26" t="s">
        <v>40</v>
      </c>
      <c r="D1240" s="26" t="s">
        <v>2534</v>
      </c>
      <c r="E1240" s="10">
        <v>43811</v>
      </c>
      <c r="F1240" s="10">
        <v>43811</v>
      </c>
      <c r="G1240" s="26" t="s">
        <v>40</v>
      </c>
      <c r="H1240" s="26" t="s">
        <v>24</v>
      </c>
      <c r="I1240" s="26" t="s">
        <v>25</v>
      </c>
      <c r="J1240" s="26" t="s">
        <v>26</v>
      </c>
      <c r="K1240" s="26">
        <v>2019</v>
      </c>
      <c r="L1240" s="26" t="s">
        <v>27</v>
      </c>
      <c r="M1240" s="26" t="s">
        <v>28</v>
      </c>
      <c r="N1240" s="26" t="s">
        <v>29</v>
      </c>
      <c r="O1240" s="26" t="s">
        <v>2571</v>
      </c>
      <c r="P1240" s="26" t="s">
        <v>2572</v>
      </c>
      <c r="Q1240" s="29">
        <v>44844</v>
      </c>
      <c r="R1240" s="26" t="s">
        <v>32</v>
      </c>
      <c r="S1240" s="1">
        <v>388859</v>
      </c>
      <c r="T1240" s="1" t="s">
        <v>2573</v>
      </c>
      <c r="U1240" s="1" t="str">
        <f>IF(COUNTIF('Dinçer Araçları - 40 Fiorino'!$A$2:$A$41,Table1[[#This Row],[Plaka]])&gt;0,"Dinçer 40","-")</f>
        <v>-</v>
      </c>
      <c r="V1240" s="1" t="str">
        <f>IF(COUNTIF('Dinçer Araçları - 100 Fiorino'!$A$2:$A$101,Table1[[#This Row],[Plaka]])&gt;0,"Dinçer 100","-")</f>
        <v>-</v>
      </c>
      <c r="W1240" s="5" t="str">
        <f>IF(COUNTIF(Table3[PLAKA],Table1[[#This Row],[Plaka]])&gt;0,"Dinçer Motosiklet","-")</f>
        <v>-</v>
      </c>
    </row>
    <row r="1241" spans="1:23" x14ac:dyDescent="0.2">
      <c r="A1241" s="21" t="s">
        <v>2245</v>
      </c>
      <c r="B1241" s="26" t="s">
        <v>2205</v>
      </c>
      <c r="C1241" s="26" t="s">
        <v>40</v>
      </c>
      <c r="D1241" s="26" t="s">
        <v>1960</v>
      </c>
      <c r="E1241" s="10">
        <v>43811</v>
      </c>
      <c r="F1241" s="10">
        <v>43811</v>
      </c>
      <c r="G1241" s="26" t="s">
        <v>40</v>
      </c>
      <c r="H1241" s="26" t="s">
        <v>24</v>
      </c>
      <c r="I1241" s="26" t="s">
        <v>25</v>
      </c>
      <c r="J1241" s="26" t="s">
        <v>26</v>
      </c>
      <c r="K1241" s="26">
        <v>2019</v>
      </c>
      <c r="L1241" s="26" t="s">
        <v>27</v>
      </c>
      <c r="M1241" s="26" t="s">
        <v>28</v>
      </c>
      <c r="N1241" s="26" t="s">
        <v>29</v>
      </c>
      <c r="O1241" s="26" t="s">
        <v>2246</v>
      </c>
      <c r="P1241" s="26" t="s">
        <v>2247</v>
      </c>
      <c r="Q1241" s="29">
        <v>44901</v>
      </c>
      <c r="R1241" s="26" t="s">
        <v>32</v>
      </c>
      <c r="S1241" s="1">
        <v>388863</v>
      </c>
      <c r="T1241" s="1" t="s">
        <v>2248</v>
      </c>
      <c r="U1241" s="1" t="str">
        <f>IF(COUNTIF('Dinçer Araçları - 40 Fiorino'!$A$2:$A$41,Table1[[#This Row],[Plaka]])&gt;0,"Dinçer 40","-")</f>
        <v>-</v>
      </c>
      <c r="V1241" s="1" t="str">
        <f>IF(COUNTIF('Dinçer Araçları - 100 Fiorino'!$A$2:$A$101,Table1[[#This Row],[Plaka]])&gt;0,"Dinçer 100","-")</f>
        <v>-</v>
      </c>
      <c r="W1241" s="5" t="str">
        <f>IF(COUNTIF(Table3[PLAKA],Table1[[#This Row],[Plaka]])&gt;0,"Dinçer Motosiklet","-")</f>
        <v>-</v>
      </c>
    </row>
    <row r="1242" spans="1:23" x14ac:dyDescent="0.2">
      <c r="A1242" s="21" t="s">
        <v>2311</v>
      </c>
      <c r="B1242" s="26" t="s">
        <v>2274</v>
      </c>
      <c r="C1242" s="26" t="s">
        <v>40</v>
      </c>
      <c r="D1242" s="26" t="s">
        <v>1960</v>
      </c>
      <c r="E1242" s="10">
        <v>43811</v>
      </c>
      <c r="F1242" s="10">
        <v>43811</v>
      </c>
      <c r="G1242" s="26" t="s">
        <v>40</v>
      </c>
      <c r="H1242" s="26" t="s">
        <v>24</v>
      </c>
      <c r="I1242" s="26" t="s">
        <v>25</v>
      </c>
      <c r="J1242" s="26" t="s">
        <v>26</v>
      </c>
      <c r="K1242" s="26">
        <v>2019</v>
      </c>
      <c r="L1242" s="26" t="s">
        <v>27</v>
      </c>
      <c r="M1242" s="26" t="s">
        <v>28</v>
      </c>
      <c r="N1242" s="26" t="s">
        <v>29</v>
      </c>
      <c r="O1242" s="26" t="s">
        <v>2312</v>
      </c>
      <c r="P1242" s="26" t="s">
        <v>2313</v>
      </c>
      <c r="Q1242" s="29">
        <v>44844</v>
      </c>
      <c r="R1242" s="26" t="s">
        <v>32</v>
      </c>
      <c r="S1242" s="1">
        <v>388864</v>
      </c>
      <c r="T1242" s="1" t="s">
        <v>2314</v>
      </c>
      <c r="U1242" s="1" t="str">
        <f>IF(COUNTIF('Dinçer Araçları - 40 Fiorino'!$A$2:$A$41,Table1[[#This Row],[Plaka]])&gt;0,"Dinçer 40","-")</f>
        <v>-</v>
      </c>
      <c r="V1242" s="1" t="str">
        <f>IF(COUNTIF('Dinçer Araçları - 100 Fiorino'!$A$2:$A$101,Table1[[#This Row],[Plaka]])&gt;0,"Dinçer 100","-")</f>
        <v>-</v>
      </c>
      <c r="W1242" s="5" t="str">
        <f>IF(COUNTIF(Table3[PLAKA],Table1[[#This Row],[Plaka]])&gt;0,"Dinçer Motosiklet","-")</f>
        <v>-</v>
      </c>
    </row>
    <row r="1243" spans="1:23" x14ac:dyDescent="0.2">
      <c r="A1243" s="21" t="s">
        <v>1639</v>
      </c>
      <c r="B1243" s="26" t="s">
        <v>1610</v>
      </c>
      <c r="C1243" s="26" t="s">
        <v>40</v>
      </c>
      <c r="D1243" s="26" t="s">
        <v>1611</v>
      </c>
      <c r="E1243" s="10">
        <v>43811</v>
      </c>
      <c r="F1243" s="10">
        <v>43811</v>
      </c>
      <c r="G1243" s="26" t="s">
        <v>40</v>
      </c>
      <c r="H1243" s="26" t="s">
        <v>24</v>
      </c>
      <c r="I1243" s="26" t="s">
        <v>25</v>
      </c>
      <c r="J1243" s="26" t="s">
        <v>26</v>
      </c>
      <c r="K1243" s="26">
        <v>2019</v>
      </c>
      <c r="L1243" s="26" t="s">
        <v>27</v>
      </c>
      <c r="M1243" s="26" t="s">
        <v>28</v>
      </c>
      <c r="N1243" s="26" t="s">
        <v>29</v>
      </c>
      <c r="O1243" s="26" t="s">
        <v>1640</v>
      </c>
      <c r="P1243" s="26" t="s">
        <v>1641</v>
      </c>
      <c r="Q1243" s="29">
        <v>43811</v>
      </c>
      <c r="R1243" s="26" t="s">
        <v>32</v>
      </c>
      <c r="S1243" s="1">
        <v>388865</v>
      </c>
      <c r="T1243" s="1" t="s">
        <v>1642</v>
      </c>
      <c r="U1243" s="1" t="str">
        <f>IF(COUNTIF('Dinçer Araçları - 40 Fiorino'!$A$2:$A$41,Table1[[#This Row],[Plaka]])&gt;0,"Dinçer 40","-")</f>
        <v>-</v>
      </c>
      <c r="V1243" s="1" t="str">
        <f>IF(COUNTIF('Dinçer Araçları - 100 Fiorino'!$A$2:$A$101,Table1[[#This Row],[Plaka]])&gt;0,"Dinçer 100","-")</f>
        <v>-</v>
      </c>
      <c r="W1243" s="5" t="str">
        <f>IF(COUNTIF(Table3[PLAKA],Table1[[#This Row],[Plaka]])&gt;0,"Dinçer Motosiklet","-")</f>
        <v>-</v>
      </c>
    </row>
    <row r="1244" spans="1:23" x14ac:dyDescent="0.2">
      <c r="A1244" s="21" t="s">
        <v>2143</v>
      </c>
      <c r="B1244" s="26" t="s">
        <v>2135</v>
      </c>
      <c r="C1244" s="26" t="s">
        <v>40</v>
      </c>
      <c r="D1244" s="26" t="s">
        <v>1960</v>
      </c>
      <c r="E1244" s="10">
        <v>43811</v>
      </c>
      <c r="F1244" s="10">
        <v>43811</v>
      </c>
      <c r="G1244" s="26" t="s">
        <v>40</v>
      </c>
      <c r="H1244" s="26" t="s">
        <v>24</v>
      </c>
      <c r="I1244" s="26" t="s">
        <v>25</v>
      </c>
      <c r="J1244" s="26" t="s">
        <v>26</v>
      </c>
      <c r="K1244" s="26">
        <v>2019</v>
      </c>
      <c r="L1244" s="26" t="s">
        <v>27</v>
      </c>
      <c r="M1244" s="26" t="s">
        <v>28</v>
      </c>
      <c r="N1244" s="26" t="s">
        <v>29</v>
      </c>
      <c r="O1244" s="26" t="s">
        <v>2144</v>
      </c>
      <c r="P1244" s="26" t="s">
        <v>2145</v>
      </c>
      <c r="Q1244" s="29">
        <v>44844</v>
      </c>
      <c r="R1244" s="26" t="s">
        <v>32</v>
      </c>
      <c r="S1244" s="1">
        <v>388866</v>
      </c>
      <c r="T1244" s="1" t="s">
        <v>2146</v>
      </c>
      <c r="U1244" s="1" t="str">
        <f>IF(COUNTIF('Dinçer Araçları - 40 Fiorino'!$A$2:$A$41,Table1[[#This Row],[Plaka]])&gt;0,"Dinçer 40","-")</f>
        <v>-</v>
      </c>
      <c r="V1244" s="1" t="str">
        <f>IF(COUNTIF('Dinçer Araçları - 100 Fiorino'!$A$2:$A$101,Table1[[#This Row],[Plaka]])&gt;0,"Dinçer 100","-")</f>
        <v>-</v>
      </c>
      <c r="W1244" s="5" t="str">
        <f>IF(COUNTIF(Table3[PLAKA],Table1[[#This Row],[Plaka]])&gt;0,"Dinçer Motosiklet","-")</f>
        <v>-</v>
      </c>
    </row>
    <row r="1245" spans="1:23" x14ac:dyDescent="0.2">
      <c r="A1245" s="21" t="s">
        <v>2574</v>
      </c>
      <c r="B1245" s="26" t="s">
        <v>8023</v>
      </c>
      <c r="C1245" s="26" t="s">
        <v>40</v>
      </c>
      <c r="D1245" s="26" t="s">
        <v>2534</v>
      </c>
      <c r="E1245" s="10">
        <v>43811</v>
      </c>
      <c r="F1245" s="10">
        <v>43811</v>
      </c>
      <c r="G1245" s="26" t="s">
        <v>40</v>
      </c>
      <c r="H1245" s="26" t="s">
        <v>24</v>
      </c>
      <c r="I1245" s="26" t="s">
        <v>25</v>
      </c>
      <c r="J1245" s="26" t="s">
        <v>26</v>
      </c>
      <c r="K1245" s="26">
        <v>2019</v>
      </c>
      <c r="L1245" s="26" t="s">
        <v>27</v>
      </c>
      <c r="M1245" s="26" t="s">
        <v>28</v>
      </c>
      <c r="N1245" s="26" t="s">
        <v>29</v>
      </c>
      <c r="O1245" s="26" t="s">
        <v>2575</v>
      </c>
      <c r="P1245" s="26" t="s">
        <v>2576</v>
      </c>
      <c r="Q1245" s="29">
        <v>44844</v>
      </c>
      <c r="R1245" s="26" t="s">
        <v>32</v>
      </c>
      <c r="S1245" s="1">
        <v>388867</v>
      </c>
      <c r="T1245" s="1" t="s">
        <v>2577</v>
      </c>
      <c r="U1245" s="1" t="str">
        <f>IF(COUNTIF('Dinçer Araçları - 40 Fiorino'!$A$2:$A$41,Table1[[#This Row],[Plaka]])&gt;0,"Dinçer 40","-")</f>
        <v>-</v>
      </c>
      <c r="V1245" s="1" t="str">
        <f>IF(COUNTIF('Dinçer Araçları - 100 Fiorino'!$A$2:$A$101,Table1[[#This Row],[Plaka]])&gt;0,"Dinçer 100","-")</f>
        <v>-</v>
      </c>
      <c r="W1245" s="5" t="str">
        <f>IF(COUNTIF(Table3[PLAKA],Table1[[#This Row],[Plaka]])&gt;0,"Dinçer Motosiklet","-")</f>
        <v>-</v>
      </c>
    </row>
    <row r="1246" spans="1:23" x14ac:dyDescent="0.2">
      <c r="A1246" s="21" t="s">
        <v>1380</v>
      </c>
      <c r="B1246" s="26" t="s">
        <v>1349</v>
      </c>
      <c r="C1246" s="26" t="s">
        <v>1350</v>
      </c>
      <c r="D1246" s="26" t="s">
        <v>23</v>
      </c>
      <c r="E1246" s="10">
        <v>43811</v>
      </c>
      <c r="F1246" s="10">
        <v>43811</v>
      </c>
      <c r="G1246" s="26" t="s">
        <v>40</v>
      </c>
      <c r="H1246" s="26" t="s">
        <v>24</v>
      </c>
      <c r="I1246" s="26" t="s">
        <v>25</v>
      </c>
      <c r="J1246" s="26" t="s">
        <v>26</v>
      </c>
      <c r="K1246" s="26">
        <v>2019</v>
      </c>
      <c r="L1246" s="26" t="s">
        <v>27</v>
      </c>
      <c r="M1246" s="26" t="s">
        <v>28</v>
      </c>
      <c r="N1246" s="26" t="s">
        <v>29</v>
      </c>
      <c r="O1246" s="26" t="s">
        <v>1381</v>
      </c>
      <c r="P1246" s="26" t="s">
        <v>1382</v>
      </c>
      <c r="Q1246" s="29">
        <v>44844</v>
      </c>
      <c r="R1246" s="26" t="s">
        <v>32</v>
      </c>
      <c r="S1246" s="1">
        <v>388861</v>
      </c>
      <c r="T1246" s="1" t="s">
        <v>1383</v>
      </c>
      <c r="U1246" s="1" t="str">
        <f>IF(COUNTIF('Dinçer Araçları - 40 Fiorino'!$A$2:$A$41,Table1[[#This Row],[Plaka]])&gt;0,"Dinçer 40","-")</f>
        <v>-</v>
      </c>
      <c r="V1246" s="1" t="str">
        <f>IF(COUNTIF('Dinçer Araçları - 100 Fiorino'!$A$2:$A$101,Table1[[#This Row],[Plaka]])&gt;0,"Dinçer 100","-")</f>
        <v>-</v>
      </c>
      <c r="W1246" s="5" t="str">
        <f>IF(COUNTIF(Table3[PLAKA],Table1[[#This Row],[Plaka]])&gt;0,"Dinçer Motosiklet","-")</f>
        <v>-</v>
      </c>
    </row>
    <row r="1247" spans="1:23" x14ac:dyDescent="0.2">
      <c r="A1247" s="21" t="s">
        <v>3670</v>
      </c>
      <c r="B1247" s="26" t="s">
        <v>3626</v>
      </c>
      <c r="C1247" s="26" t="s">
        <v>40</v>
      </c>
      <c r="D1247" s="26" t="s">
        <v>2534</v>
      </c>
      <c r="E1247" s="10">
        <v>43811</v>
      </c>
      <c r="F1247" s="10">
        <v>43811</v>
      </c>
      <c r="G1247" s="26" t="s">
        <v>40</v>
      </c>
      <c r="H1247" s="26" t="s">
        <v>24</v>
      </c>
      <c r="I1247" s="26" t="s">
        <v>25</v>
      </c>
      <c r="J1247" s="26" t="s">
        <v>26</v>
      </c>
      <c r="K1247" s="26">
        <v>2019</v>
      </c>
      <c r="L1247" s="26" t="s">
        <v>27</v>
      </c>
      <c r="M1247" s="26" t="s">
        <v>28</v>
      </c>
      <c r="N1247" s="26" t="s">
        <v>29</v>
      </c>
      <c r="O1247" s="26" t="s">
        <v>3671</v>
      </c>
      <c r="P1247" s="26" t="s">
        <v>3672</v>
      </c>
      <c r="Q1247" s="29">
        <v>44844</v>
      </c>
      <c r="R1247" s="26" t="s">
        <v>32</v>
      </c>
      <c r="S1247" s="1">
        <v>388871</v>
      </c>
      <c r="T1247" s="1" t="s">
        <v>3673</v>
      </c>
      <c r="U1247" s="1" t="str">
        <f>IF(COUNTIF('Dinçer Araçları - 40 Fiorino'!$A$2:$A$41,Table1[[#This Row],[Plaka]])&gt;0,"Dinçer 40","-")</f>
        <v>-</v>
      </c>
      <c r="V1247" s="1" t="str">
        <f>IF(COUNTIF('Dinçer Araçları - 100 Fiorino'!$A$2:$A$101,Table1[[#This Row],[Plaka]])&gt;0,"Dinçer 100","-")</f>
        <v>-</v>
      </c>
      <c r="W1247" s="5" t="str">
        <f>IF(COUNTIF(Table3[PLAKA],Table1[[#This Row],[Plaka]])&gt;0,"Dinçer Motosiklet","-")</f>
        <v>-</v>
      </c>
    </row>
    <row r="1248" spans="1:23" x14ac:dyDescent="0.2">
      <c r="A1248" s="21" t="s">
        <v>2147</v>
      </c>
      <c r="B1248" s="26" t="s">
        <v>2135</v>
      </c>
      <c r="C1248" s="26" t="s">
        <v>40</v>
      </c>
      <c r="D1248" s="26" t="s">
        <v>1960</v>
      </c>
      <c r="E1248" s="10">
        <v>43811</v>
      </c>
      <c r="F1248" s="10">
        <v>43811</v>
      </c>
      <c r="G1248" s="26" t="s">
        <v>40</v>
      </c>
      <c r="H1248" s="26" t="s">
        <v>24</v>
      </c>
      <c r="I1248" s="26" t="s">
        <v>25</v>
      </c>
      <c r="J1248" s="26" t="s">
        <v>26</v>
      </c>
      <c r="K1248" s="26">
        <v>2019</v>
      </c>
      <c r="L1248" s="26" t="s">
        <v>27</v>
      </c>
      <c r="M1248" s="26" t="s">
        <v>28</v>
      </c>
      <c r="N1248" s="26" t="s">
        <v>29</v>
      </c>
      <c r="O1248" s="26" t="s">
        <v>2148</v>
      </c>
      <c r="P1248" s="26" t="s">
        <v>2149</v>
      </c>
      <c r="Q1248" s="29">
        <v>44844</v>
      </c>
      <c r="R1248" s="26" t="s">
        <v>32</v>
      </c>
      <c r="S1248" s="1">
        <v>388872</v>
      </c>
      <c r="T1248" s="1" t="s">
        <v>2150</v>
      </c>
      <c r="U1248" s="1" t="str">
        <f>IF(COUNTIF('Dinçer Araçları - 40 Fiorino'!$A$2:$A$41,Table1[[#This Row],[Plaka]])&gt;0,"Dinçer 40","-")</f>
        <v>-</v>
      </c>
      <c r="V1248" s="1" t="str">
        <f>IF(COUNTIF('Dinçer Araçları - 100 Fiorino'!$A$2:$A$101,Table1[[#This Row],[Plaka]])&gt;0,"Dinçer 100","-")</f>
        <v>-</v>
      </c>
      <c r="W1248" s="5" t="str">
        <f>IF(COUNTIF(Table3[PLAKA],Table1[[#This Row],[Plaka]])&gt;0,"Dinçer Motosiklet","-")</f>
        <v>-</v>
      </c>
    </row>
    <row r="1249" spans="1:23" x14ac:dyDescent="0.2">
      <c r="A1249" s="21" t="s">
        <v>2578</v>
      </c>
      <c r="B1249" s="26" t="s">
        <v>8023</v>
      </c>
      <c r="C1249" s="26" t="s">
        <v>40</v>
      </c>
      <c r="D1249" s="26" t="s">
        <v>2534</v>
      </c>
      <c r="E1249" s="10">
        <v>43811</v>
      </c>
      <c r="F1249" s="10">
        <v>43811</v>
      </c>
      <c r="G1249" s="26" t="s">
        <v>40</v>
      </c>
      <c r="H1249" s="26" t="s">
        <v>24</v>
      </c>
      <c r="I1249" s="26" t="s">
        <v>25</v>
      </c>
      <c r="J1249" s="26" t="s">
        <v>26</v>
      </c>
      <c r="K1249" s="26">
        <v>2019</v>
      </c>
      <c r="L1249" s="26" t="s">
        <v>27</v>
      </c>
      <c r="M1249" s="26" t="s">
        <v>28</v>
      </c>
      <c r="N1249" s="26" t="s">
        <v>29</v>
      </c>
      <c r="O1249" s="26" t="s">
        <v>2579</v>
      </c>
      <c r="P1249" s="26" t="s">
        <v>2580</v>
      </c>
      <c r="Q1249" s="29">
        <v>44844</v>
      </c>
      <c r="R1249" s="26" t="s">
        <v>32</v>
      </c>
      <c r="S1249" s="1">
        <v>388873</v>
      </c>
      <c r="T1249" s="1" t="s">
        <v>2581</v>
      </c>
      <c r="U1249" s="1" t="str">
        <f>IF(COUNTIF('Dinçer Araçları - 40 Fiorino'!$A$2:$A$41,Table1[[#This Row],[Plaka]])&gt;0,"Dinçer 40","-")</f>
        <v>-</v>
      </c>
      <c r="V1249" s="1" t="str">
        <f>IF(COUNTIF('Dinçer Araçları - 100 Fiorino'!$A$2:$A$101,Table1[[#This Row],[Plaka]])&gt;0,"Dinçer 100","-")</f>
        <v>-</v>
      </c>
      <c r="W1249" s="5" t="str">
        <f>IF(COUNTIF(Table3[PLAKA],Table1[[#This Row],[Plaka]])&gt;0,"Dinçer Motosiklet","-")</f>
        <v>-</v>
      </c>
    </row>
    <row r="1250" spans="1:23" x14ac:dyDescent="0.2">
      <c r="A1250" s="21" t="s">
        <v>2085</v>
      </c>
      <c r="B1250" s="26" t="s">
        <v>2055</v>
      </c>
      <c r="C1250" s="26" t="s">
        <v>40</v>
      </c>
      <c r="D1250" s="26" t="s">
        <v>1960</v>
      </c>
      <c r="E1250" s="10">
        <v>43811</v>
      </c>
      <c r="F1250" s="10">
        <v>43811</v>
      </c>
      <c r="G1250" s="26" t="s">
        <v>40</v>
      </c>
      <c r="H1250" s="26" t="s">
        <v>24</v>
      </c>
      <c r="I1250" s="26" t="s">
        <v>25</v>
      </c>
      <c r="J1250" s="26" t="s">
        <v>26</v>
      </c>
      <c r="K1250" s="26">
        <v>2019</v>
      </c>
      <c r="L1250" s="26" t="s">
        <v>27</v>
      </c>
      <c r="M1250" s="26" t="s">
        <v>28</v>
      </c>
      <c r="N1250" s="26" t="s">
        <v>29</v>
      </c>
      <c r="O1250" s="26" t="s">
        <v>2086</v>
      </c>
      <c r="P1250" s="26" t="s">
        <v>2087</v>
      </c>
      <c r="Q1250" s="29">
        <v>44844</v>
      </c>
      <c r="R1250" s="26" t="s">
        <v>32</v>
      </c>
      <c r="S1250" s="1">
        <v>388868</v>
      </c>
      <c r="T1250" s="1" t="s">
        <v>2088</v>
      </c>
      <c r="U1250" s="1" t="str">
        <f>IF(COUNTIF('Dinçer Araçları - 40 Fiorino'!$A$2:$A$41,Table1[[#This Row],[Plaka]])&gt;0,"Dinçer 40","-")</f>
        <v>-</v>
      </c>
      <c r="V1250" s="1" t="str">
        <f>IF(COUNTIF('Dinçer Araçları - 100 Fiorino'!$A$2:$A$101,Table1[[#This Row],[Plaka]])&gt;0,"Dinçer 100","-")</f>
        <v>-</v>
      </c>
      <c r="W1250" s="5" t="str">
        <f>IF(COUNTIF(Table3[PLAKA],Table1[[#This Row],[Plaka]])&gt;0,"Dinçer Motosiklet","-")</f>
        <v>-</v>
      </c>
    </row>
    <row r="1251" spans="1:23" x14ac:dyDescent="0.2">
      <c r="A1251" s="21" t="s">
        <v>6324</v>
      </c>
      <c r="B1251" s="26" t="s">
        <v>6288</v>
      </c>
      <c r="C1251" s="26" t="s">
        <v>6247</v>
      </c>
      <c r="D1251" s="26" t="s">
        <v>23</v>
      </c>
      <c r="E1251" s="10">
        <v>43811</v>
      </c>
      <c r="F1251" s="10">
        <v>43811</v>
      </c>
      <c r="G1251" s="26" t="s">
        <v>40</v>
      </c>
      <c r="H1251" s="26" t="s">
        <v>24</v>
      </c>
      <c r="I1251" s="26" t="s">
        <v>25</v>
      </c>
      <c r="J1251" s="26" t="s">
        <v>26</v>
      </c>
      <c r="K1251" s="26">
        <v>2019</v>
      </c>
      <c r="L1251" s="26" t="s">
        <v>27</v>
      </c>
      <c r="M1251" s="26" t="s">
        <v>28</v>
      </c>
      <c r="N1251" s="26" t="s">
        <v>29</v>
      </c>
      <c r="O1251" s="26" t="s">
        <v>6325</v>
      </c>
      <c r="P1251" s="26" t="s">
        <v>6326</v>
      </c>
      <c r="Q1251" s="29">
        <v>44844</v>
      </c>
      <c r="R1251" s="26" t="s">
        <v>32</v>
      </c>
      <c r="S1251" s="1">
        <v>388870</v>
      </c>
      <c r="T1251" s="1" t="s">
        <v>6327</v>
      </c>
      <c r="U1251" s="1" t="str">
        <f>IF(COUNTIF('Dinçer Araçları - 40 Fiorino'!$A$2:$A$41,Table1[[#This Row],[Plaka]])&gt;0,"Dinçer 40","-")</f>
        <v>-</v>
      </c>
      <c r="V1251" s="1" t="str">
        <f>IF(COUNTIF('Dinçer Araçları - 100 Fiorino'!$A$2:$A$101,Table1[[#This Row],[Plaka]])&gt;0,"Dinçer 100","-")</f>
        <v>-</v>
      </c>
      <c r="W1251" s="5" t="str">
        <f>IF(COUNTIF(Table3[PLAKA],Table1[[#This Row],[Plaka]])&gt;0,"Dinçer Motosiklet","-")</f>
        <v>-</v>
      </c>
    </row>
    <row r="1252" spans="1:23" x14ac:dyDescent="0.2">
      <c r="A1252" s="21" t="s">
        <v>6328</v>
      </c>
      <c r="B1252" s="26" t="s">
        <v>6288</v>
      </c>
      <c r="C1252" s="26" t="s">
        <v>6247</v>
      </c>
      <c r="D1252" s="26" t="s">
        <v>23</v>
      </c>
      <c r="E1252" s="10">
        <v>43811</v>
      </c>
      <c r="F1252" s="10">
        <v>43811</v>
      </c>
      <c r="G1252" s="26" t="s">
        <v>40</v>
      </c>
      <c r="H1252" s="26" t="s">
        <v>24</v>
      </c>
      <c r="I1252" s="26" t="s">
        <v>25</v>
      </c>
      <c r="J1252" s="26" t="s">
        <v>26</v>
      </c>
      <c r="K1252" s="26">
        <v>2019</v>
      </c>
      <c r="L1252" s="26" t="s">
        <v>27</v>
      </c>
      <c r="M1252" s="26" t="s">
        <v>28</v>
      </c>
      <c r="N1252" s="26" t="s">
        <v>29</v>
      </c>
      <c r="O1252" s="26" t="s">
        <v>6329</v>
      </c>
      <c r="P1252" s="26" t="s">
        <v>6330</v>
      </c>
      <c r="Q1252" s="29">
        <v>44844</v>
      </c>
      <c r="R1252" s="26" t="s">
        <v>32</v>
      </c>
      <c r="S1252" s="1">
        <v>388869</v>
      </c>
      <c r="T1252" s="1" t="s">
        <v>6331</v>
      </c>
      <c r="U1252" s="1" t="str">
        <f>IF(COUNTIF('Dinçer Araçları - 40 Fiorino'!$A$2:$A$41,Table1[[#This Row],[Plaka]])&gt;0,"Dinçer 40","-")</f>
        <v>-</v>
      </c>
      <c r="V1252" s="1" t="str">
        <f>IF(COUNTIF('Dinçer Araçları - 100 Fiorino'!$A$2:$A$101,Table1[[#This Row],[Plaka]])&gt;0,"Dinçer 100","-")</f>
        <v>-</v>
      </c>
      <c r="W1252" s="5" t="str">
        <f>IF(COUNTIF(Table3[PLAKA],Table1[[#This Row],[Plaka]])&gt;0,"Dinçer Motosiklet","-")</f>
        <v>-</v>
      </c>
    </row>
    <row r="1253" spans="1:23" x14ac:dyDescent="0.2">
      <c r="A1253" s="21" t="s">
        <v>3674</v>
      </c>
      <c r="B1253" s="26" t="s">
        <v>3626</v>
      </c>
      <c r="C1253" s="26" t="s">
        <v>40</v>
      </c>
      <c r="D1253" s="26" t="s">
        <v>2534</v>
      </c>
      <c r="E1253" s="10">
        <v>43811</v>
      </c>
      <c r="F1253" s="10">
        <v>43811</v>
      </c>
      <c r="G1253" s="26" t="s">
        <v>40</v>
      </c>
      <c r="H1253" s="26" t="s">
        <v>24</v>
      </c>
      <c r="I1253" s="26" t="s">
        <v>25</v>
      </c>
      <c r="J1253" s="26" t="s">
        <v>26</v>
      </c>
      <c r="K1253" s="26">
        <v>2019</v>
      </c>
      <c r="L1253" s="26" t="s">
        <v>27</v>
      </c>
      <c r="M1253" s="26" t="s">
        <v>28</v>
      </c>
      <c r="N1253" s="26" t="s">
        <v>29</v>
      </c>
      <c r="O1253" s="26" t="s">
        <v>3675</v>
      </c>
      <c r="P1253" s="26" t="s">
        <v>3676</v>
      </c>
      <c r="Q1253" s="29">
        <v>44844</v>
      </c>
      <c r="R1253" s="26" t="s">
        <v>32</v>
      </c>
      <c r="S1253" s="1">
        <v>388874</v>
      </c>
      <c r="T1253" s="1" t="s">
        <v>3677</v>
      </c>
      <c r="U1253" s="1" t="str">
        <f>IF(COUNTIF('Dinçer Araçları - 40 Fiorino'!$A$2:$A$41,Table1[[#This Row],[Plaka]])&gt;0,"Dinçer 40","-")</f>
        <v>-</v>
      </c>
      <c r="V1253" s="1" t="str">
        <f>IF(COUNTIF('Dinçer Araçları - 100 Fiorino'!$A$2:$A$101,Table1[[#This Row],[Plaka]])&gt;0,"Dinçer 100","-")</f>
        <v>-</v>
      </c>
      <c r="W1253" s="5" t="str">
        <f>IF(COUNTIF(Table3[PLAKA],Table1[[#This Row],[Plaka]])&gt;0,"Dinçer Motosiklet","-")</f>
        <v>-</v>
      </c>
    </row>
    <row r="1254" spans="1:23" x14ac:dyDescent="0.2">
      <c r="A1254" s="21" t="s">
        <v>2633</v>
      </c>
      <c r="B1254" s="26" t="s">
        <v>2604</v>
      </c>
      <c r="C1254" s="26" t="s">
        <v>40</v>
      </c>
      <c r="D1254" s="26" t="s">
        <v>2534</v>
      </c>
      <c r="E1254" s="10">
        <v>43811</v>
      </c>
      <c r="F1254" s="10">
        <v>43811</v>
      </c>
      <c r="G1254" s="26" t="s">
        <v>40</v>
      </c>
      <c r="H1254" s="26" t="s">
        <v>24</v>
      </c>
      <c r="I1254" s="26" t="s">
        <v>25</v>
      </c>
      <c r="J1254" s="26" t="s">
        <v>26</v>
      </c>
      <c r="K1254" s="26">
        <v>2019</v>
      </c>
      <c r="L1254" s="26" t="s">
        <v>27</v>
      </c>
      <c r="M1254" s="26" t="s">
        <v>28</v>
      </c>
      <c r="N1254" s="26" t="s">
        <v>29</v>
      </c>
      <c r="O1254" s="26" t="s">
        <v>2634</v>
      </c>
      <c r="P1254" s="26" t="s">
        <v>2635</v>
      </c>
      <c r="Q1254" s="29">
        <v>44844</v>
      </c>
      <c r="R1254" s="26" t="s">
        <v>32</v>
      </c>
      <c r="S1254" s="1">
        <v>388880</v>
      </c>
      <c r="T1254" s="1" t="s">
        <v>2636</v>
      </c>
      <c r="U1254" s="1" t="str">
        <f>IF(COUNTIF('Dinçer Araçları - 40 Fiorino'!$A$2:$A$41,Table1[[#This Row],[Plaka]])&gt;0,"Dinçer 40","-")</f>
        <v>-</v>
      </c>
      <c r="V1254" s="1" t="str">
        <f>IF(COUNTIF('Dinçer Araçları - 100 Fiorino'!$A$2:$A$101,Table1[[#This Row],[Plaka]])&gt;0,"Dinçer 100","-")</f>
        <v>-</v>
      </c>
      <c r="W1254" s="5" t="str">
        <f>IF(COUNTIF(Table3[PLAKA],Table1[[#This Row],[Plaka]])&gt;0,"Dinçer Motosiklet","-")</f>
        <v>-</v>
      </c>
    </row>
    <row r="1255" spans="1:23" x14ac:dyDescent="0.2">
      <c r="A1255" s="21" t="s">
        <v>2582</v>
      </c>
      <c r="B1255" s="26" t="s">
        <v>2525</v>
      </c>
      <c r="C1255" s="26" t="s">
        <v>40</v>
      </c>
      <c r="D1255" s="26" t="s">
        <v>2534</v>
      </c>
      <c r="E1255" s="10">
        <v>43811</v>
      </c>
      <c r="F1255" s="10">
        <v>43811</v>
      </c>
      <c r="G1255" s="26" t="s">
        <v>40</v>
      </c>
      <c r="H1255" s="26" t="s">
        <v>24</v>
      </c>
      <c r="I1255" s="26" t="s">
        <v>25</v>
      </c>
      <c r="J1255" s="26" t="s">
        <v>26</v>
      </c>
      <c r="K1255" s="26">
        <v>2019</v>
      </c>
      <c r="L1255" s="26" t="s">
        <v>27</v>
      </c>
      <c r="M1255" s="26" t="s">
        <v>28</v>
      </c>
      <c r="N1255" s="26" t="s">
        <v>29</v>
      </c>
      <c r="O1255" s="26" t="s">
        <v>2583</v>
      </c>
      <c r="P1255" s="26" t="s">
        <v>2584</v>
      </c>
      <c r="Q1255" s="29">
        <v>44844</v>
      </c>
      <c r="R1255" s="26" t="s">
        <v>32</v>
      </c>
      <c r="S1255" s="1">
        <v>388881</v>
      </c>
      <c r="T1255" s="1" t="s">
        <v>2585</v>
      </c>
      <c r="U1255" s="1" t="str">
        <f>IF(COUNTIF('Dinçer Araçları - 40 Fiorino'!$A$2:$A$41,Table1[[#This Row],[Plaka]])&gt;0,"Dinçer 40","-")</f>
        <v>-</v>
      </c>
      <c r="V1255" s="1" t="str">
        <f>IF(COUNTIF('Dinçer Araçları - 100 Fiorino'!$A$2:$A$101,Table1[[#This Row],[Plaka]])&gt;0,"Dinçer 100","-")</f>
        <v>-</v>
      </c>
      <c r="W1255" s="5" t="str">
        <f>IF(COUNTIF(Table3[PLAKA],Table1[[#This Row],[Plaka]])&gt;0,"Dinçer Motosiklet","-")</f>
        <v>-</v>
      </c>
    </row>
    <row r="1256" spans="1:23" x14ac:dyDescent="0.2">
      <c r="A1256" s="21" t="s">
        <v>1315</v>
      </c>
      <c r="B1256" s="26" t="s">
        <v>1316</v>
      </c>
      <c r="C1256" s="26" t="s">
        <v>1317</v>
      </c>
      <c r="D1256" s="26" t="s">
        <v>23</v>
      </c>
      <c r="E1256" s="10">
        <v>43811</v>
      </c>
      <c r="F1256" s="10">
        <v>43811</v>
      </c>
      <c r="G1256" s="26" t="s">
        <v>40</v>
      </c>
      <c r="H1256" s="26" t="s">
        <v>24</v>
      </c>
      <c r="I1256" s="26" t="s">
        <v>25</v>
      </c>
      <c r="J1256" s="26" t="s">
        <v>26</v>
      </c>
      <c r="K1256" s="26">
        <v>2019</v>
      </c>
      <c r="L1256" s="26" t="s">
        <v>27</v>
      </c>
      <c r="M1256" s="26" t="s">
        <v>28</v>
      </c>
      <c r="N1256" s="26" t="s">
        <v>29</v>
      </c>
      <c r="O1256" s="26" t="s">
        <v>1318</v>
      </c>
      <c r="P1256" s="26" t="s">
        <v>1319</v>
      </c>
      <c r="Q1256" s="29">
        <v>44844</v>
      </c>
      <c r="R1256" s="26" t="s">
        <v>32</v>
      </c>
      <c r="S1256" s="1">
        <v>388875</v>
      </c>
      <c r="T1256" s="1" t="s">
        <v>1320</v>
      </c>
      <c r="U1256" s="1" t="str">
        <f>IF(COUNTIF('Dinçer Araçları - 40 Fiorino'!$A$2:$A$41,Table1[[#This Row],[Plaka]])&gt;0,"Dinçer 40","-")</f>
        <v>-</v>
      </c>
      <c r="V1256" s="1" t="str">
        <f>IF(COUNTIF('Dinçer Araçları - 100 Fiorino'!$A$2:$A$101,Table1[[#This Row],[Plaka]])&gt;0,"Dinçer 100","-")</f>
        <v>-</v>
      </c>
      <c r="W1256" s="5" t="str">
        <f>IF(COUNTIF(Table3[PLAKA],Table1[[#This Row],[Plaka]])&gt;0,"Dinçer Motosiklet","-")</f>
        <v>-</v>
      </c>
    </row>
    <row r="1257" spans="1:23" x14ac:dyDescent="0.2">
      <c r="A1257" s="21" t="s">
        <v>1692</v>
      </c>
      <c r="B1257" s="26" t="s">
        <v>1664</v>
      </c>
      <c r="C1257" s="26" t="s">
        <v>40</v>
      </c>
      <c r="D1257" s="26" t="s">
        <v>1611</v>
      </c>
      <c r="E1257" s="10">
        <v>43811</v>
      </c>
      <c r="F1257" s="10">
        <v>43811</v>
      </c>
      <c r="G1257" s="26" t="s">
        <v>40</v>
      </c>
      <c r="H1257" s="26" t="s">
        <v>24</v>
      </c>
      <c r="I1257" s="26" t="s">
        <v>25</v>
      </c>
      <c r="J1257" s="26" t="s">
        <v>26</v>
      </c>
      <c r="K1257" s="26">
        <v>2019</v>
      </c>
      <c r="L1257" s="26" t="s">
        <v>27</v>
      </c>
      <c r="M1257" s="26" t="s">
        <v>28</v>
      </c>
      <c r="N1257" s="26" t="s">
        <v>29</v>
      </c>
      <c r="O1257" s="26" t="s">
        <v>1693</v>
      </c>
      <c r="P1257" s="26" t="s">
        <v>1694</v>
      </c>
      <c r="Q1257" s="29">
        <v>44844</v>
      </c>
      <c r="R1257" s="26" t="s">
        <v>32</v>
      </c>
      <c r="S1257" s="1">
        <v>388877</v>
      </c>
      <c r="T1257" s="1" t="s">
        <v>1695</v>
      </c>
      <c r="U1257" s="1" t="str">
        <f>IF(COUNTIF('Dinçer Araçları - 40 Fiorino'!$A$2:$A$41,Table1[[#This Row],[Plaka]])&gt;0,"Dinçer 40","-")</f>
        <v>-</v>
      </c>
      <c r="V1257" s="1" t="str">
        <f>IF(COUNTIF('Dinçer Araçları - 100 Fiorino'!$A$2:$A$101,Table1[[#This Row],[Plaka]])&gt;0,"Dinçer 100","-")</f>
        <v>-</v>
      </c>
      <c r="W1257" s="5" t="str">
        <f>IF(COUNTIF(Table3[PLAKA],Table1[[#This Row],[Plaka]])&gt;0,"Dinçer Motosiklet","-")</f>
        <v>-</v>
      </c>
    </row>
    <row r="1258" spans="1:23" x14ac:dyDescent="0.2">
      <c r="A1258" s="21" t="s">
        <v>6512</v>
      </c>
      <c r="B1258" s="26" t="s">
        <v>6492</v>
      </c>
      <c r="C1258" s="26" t="s">
        <v>40</v>
      </c>
      <c r="D1258" s="26" t="s">
        <v>1960</v>
      </c>
      <c r="E1258" s="10">
        <v>43811</v>
      </c>
      <c r="F1258" s="10">
        <v>43811</v>
      </c>
      <c r="G1258" s="26" t="s">
        <v>40</v>
      </c>
      <c r="H1258" s="26" t="s">
        <v>24</v>
      </c>
      <c r="I1258" s="26" t="s">
        <v>25</v>
      </c>
      <c r="J1258" s="26" t="s">
        <v>26</v>
      </c>
      <c r="K1258" s="26">
        <v>2019</v>
      </c>
      <c r="L1258" s="26" t="s">
        <v>27</v>
      </c>
      <c r="M1258" s="26" t="s">
        <v>28</v>
      </c>
      <c r="N1258" s="26" t="s">
        <v>29</v>
      </c>
      <c r="O1258" s="26" t="s">
        <v>6513</v>
      </c>
      <c r="P1258" s="26" t="s">
        <v>7826</v>
      </c>
      <c r="Q1258" s="29">
        <v>44844</v>
      </c>
      <c r="R1258" s="26" t="s">
        <v>32</v>
      </c>
      <c r="S1258" s="1">
        <v>388878</v>
      </c>
      <c r="T1258" s="1" t="s">
        <v>6514</v>
      </c>
      <c r="U1258" s="1" t="str">
        <f>IF(COUNTIF('Dinçer Araçları - 40 Fiorino'!$A$2:$A$41,Table1[[#This Row],[Plaka]])&gt;0,"Dinçer 40","-")</f>
        <v>-</v>
      </c>
      <c r="V1258" s="1" t="str">
        <f>IF(COUNTIF('Dinçer Araçları - 100 Fiorino'!$A$2:$A$101,Table1[[#This Row],[Plaka]])&gt;0,"Dinçer 100","-")</f>
        <v>-</v>
      </c>
      <c r="W1258" s="5" t="str">
        <f>IF(COUNTIF(Table3[PLAKA],Table1[[#This Row],[Plaka]])&gt;0,"Dinçer Motosiklet","-")</f>
        <v>-</v>
      </c>
    </row>
    <row r="1259" spans="1:23" x14ac:dyDescent="0.2">
      <c r="A1259" s="21" t="s">
        <v>2586</v>
      </c>
      <c r="B1259" s="21" t="s">
        <v>8046</v>
      </c>
      <c r="C1259" s="26" t="s">
        <v>40</v>
      </c>
      <c r="D1259" s="26" t="s">
        <v>2534</v>
      </c>
      <c r="E1259" s="10">
        <v>43811</v>
      </c>
      <c r="F1259" s="10">
        <v>43811</v>
      </c>
      <c r="G1259" s="26" t="s">
        <v>40</v>
      </c>
      <c r="H1259" s="26" t="s">
        <v>24</v>
      </c>
      <c r="I1259" s="26" t="s">
        <v>25</v>
      </c>
      <c r="J1259" s="26" t="s">
        <v>26</v>
      </c>
      <c r="K1259" s="26">
        <v>2019</v>
      </c>
      <c r="L1259" s="26" t="s">
        <v>27</v>
      </c>
      <c r="M1259" s="26" t="s">
        <v>28</v>
      </c>
      <c r="N1259" s="26" t="s">
        <v>29</v>
      </c>
      <c r="O1259" s="26" t="s">
        <v>2587</v>
      </c>
      <c r="P1259" s="26" t="s">
        <v>2588</v>
      </c>
      <c r="Q1259" s="29">
        <v>44844</v>
      </c>
      <c r="R1259" s="26" t="s">
        <v>32</v>
      </c>
      <c r="S1259" s="1">
        <v>388879</v>
      </c>
      <c r="T1259" s="1" t="s">
        <v>2589</v>
      </c>
      <c r="U1259" s="1" t="str">
        <f>IF(COUNTIF('Dinçer Araçları - 40 Fiorino'!$A$2:$A$41,Table1[[#This Row],[Plaka]])&gt;0,"Dinçer 40","-")</f>
        <v>-</v>
      </c>
      <c r="V1259" s="1" t="str">
        <f>IF(COUNTIF('Dinçer Araçları - 100 Fiorino'!$A$2:$A$101,Table1[[#This Row],[Plaka]])&gt;0,"Dinçer 100","-")</f>
        <v>-</v>
      </c>
      <c r="W1259" s="5" t="str">
        <f>IF(COUNTIF(Table3[PLAKA],Table1[[#This Row],[Plaka]])&gt;0,"Dinçer Motosiklet","-")</f>
        <v>-</v>
      </c>
    </row>
    <row r="1260" spans="1:23" x14ac:dyDescent="0.2">
      <c r="A1260" s="21" t="s">
        <v>3678</v>
      </c>
      <c r="B1260" s="26" t="s">
        <v>3626</v>
      </c>
      <c r="C1260" s="26" t="s">
        <v>40</v>
      </c>
      <c r="D1260" s="26" t="s">
        <v>2534</v>
      </c>
      <c r="E1260" s="10">
        <v>43811</v>
      </c>
      <c r="F1260" s="10">
        <v>43811</v>
      </c>
      <c r="G1260" s="26" t="s">
        <v>40</v>
      </c>
      <c r="H1260" s="26" t="s">
        <v>24</v>
      </c>
      <c r="I1260" s="26" t="s">
        <v>25</v>
      </c>
      <c r="J1260" s="26" t="s">
        <v>26</v>
      </c>
      <c r="K1260" s="26">
        <v>2019</v>
      </c>
      <c r="L1260" s="26" t="s">
        <v>27</v>
      </c>
      <c r="M1260" s="26" t="s">
        <v>28</v>
      </c>
      <c r="N1260" s="26" t="s">
        <v>29</v>
      </c>
      <c r="O1260" s="26" t="s">
        <v>3679</v>
      </c>
      <c r="P1260" s="26" t="s">
        <v>3680</v>
      </c>
      <c r="Q1260" s="29">
        <v>44844</v>
      </c>
      <c r="R1260" s="26" t="s">
        <v>32</v>
      </c>
      <c r="S1260" s="1">
        <v>388882</v>
      </c>
      <c r="T1260" s="1" t="s">
        <v>3681</v>
      </c>
      <c r="U1260" s="1" t="str">
        <f>IF(COUNTIF('Dinçer Araçları - 40 Fiorino'!$A$2:$A$41,Table1[[#This Row],[Plaka]])&gt;0,"Dinçer 40","-")</f>
        <v>-</v>
      </c>
      <c r="V1260" s="1" t="str">
        <f>IF(COUNTIF('Dinçer Araçları - 100 Fiorino'!$A$2:$A$101,Table1[[#This Row],[Plaka]])&gt;0,"Dinçer 100","-")</f>
        <v>-</v>
      </c>
      <c r="W1260" s="5" t="str">
        <f>IF(COUNTIF(Table3[PLAKA],Table1[[#This Row],[Plaka]])&gt;0,"Dinçer Motosiklet","-")</f>
        <v>-</v>
      </c>
    </row>
    <row r="1261" spans="1:23" x14ac:dyDescent="0.2">
      <c r="A1261" s="21" t="s">
        <v>1321</v>
      </c>
      <c r="B1261" s="26" t="s">
        <v>1316</v>
      </c>
      <c r="C1261" s="26" t="s">
        <v>1317</v>
      </c>
      <c r="D1261" s="26" t="s">
        <v>23</v>
      </c>
      <c r="E1261" s="10">
        <v>43811</v>
      </c>
      <c r="F1261" s="10">
        <v>43811</v>
      </c>
      <c r="G1261" s="26" t="s">
        <v>40</v>
      </c>
      <c r="H1261" s="26" t="s">
        <v>24</v>
      </c>
      <c r="I1261" s="26" t="s">
        <v>25</v>
      </c>
      <c r="J1261" s="26" t="s">
        <v>26</v>
      </c>
      <c r="K1261" s="26">
        <v>2019</v>
      </c>
      <c r="L1261" s="26" t="s">
        <v>27</v>
      </c>
      <c r="M1261" s="26" t="s">
        <v>28</v>
      </c>
      <c r="N1261" s="26" t="s">
        <v>29</v>
      </c>
      <c r="O1261" s="26" t="s">
        <v>1322</v>
      </c>
      <c r="P1261" s="26" t="s">
        <v>1323</v>
      </c>
      <c r="Q1261" s="29">
        <v>44844</v>
      </c>
      <c r="R1261" s="26" t="s">
        <v>32</v>
      </c>
      <c r="S1261" s="1">
        <v>388883</v>
      </c>
      <c r="T1261" s="1" t="s">
        <v>1324</v>
      </c>
      <c r="U1261" s="1" t="str">
        <f>IF(COUNTIF('Dinçer Araçları - 40 Fiorino'!$A$2:$A$41,Table1[[#This Row],[Plaka]])&gt;0,"Dinçer 40","-")</f>
        <v>-</v>
      </c>
      <c r="V1261" s="1" t="str">
        <f>IF(COUNTIF('Dinçer Araçları - 100 Fiorino'!$A$2:$A$101,Table1[[#This Row],[Plaka]])&gt;0,"Dinçer 100","-")</f>
        <v>-</v>
      </c>
      <c r="W1261" s="5" t="str">
        <f>IF(COUNTIF(Table3[PLAKA],Table1[[#This Row],[Plaka]])&gt;0,"Dinçer Motosiklet","-")</f>
        <v>-</v>
      </c>
    </row>
    <row r="1262" spans="1:23" x14ac:dyDescent="0.2">
      <c r="A1262" s="21" t="s">
        <v>1325</v>
      </c>
      <c r="B1262" s="26" t="s">
        <v>1316</v>
      </c>
      <c r="C1262" s="26" t="s">
        <v>1317</v>
      </c>
      <c r="D1262" s="26" t="s">
        <v>23</v>
      </c>
      <c r="E1262" s="10">
        <v>43811</v>
      </c>
      <c r="F1262" s="10">
        <v>43811</v>
      </c>
      <c r="G1262" s="26" t="s">
        <v>40</v>
      </c>
      <c r="H1262" s="26" t="s">
        <v>24</v>
      </c>
      <c r="I1262" s="26" t="s">
        <v>25</v>
      </c>
      <c r="J1262" s="26" t="s">
        <v>26</v>
      </c>
      <c r="K1262" s="26">
        <v>2019</v>
      </c>
      <c r="L1262" s="26" t="s">
        <v>27</v>
      </c>
      <c r="M1262" s="26" t="s">
        <v>28</v>
      </c>
      <c r="N1262" s="26" t="s">
        <v>29</v>
      </c>
      <c r="O1262" s="26" t="s">
        <v>1326</v>
      </c>
      <c r="P1262" s="26" t="s">
        <v>1327</v>
      </c>
      <c r="Q1262" s="29">
        <v>44844</v>
      </c>
      <c r="R1262" s="26" t="s">
        <v>32</v>
      </c>
      <c r="S1262" s="1">
        <v>388884</v>
      </c>
      <c r="T1262" s="1" t="s">
        <v>1328</v>
      </c>
      <c r="U1262" s="1" t="str">
        <f>IF(COUNTIF('Dinçer Araçları - 40 Fiorino'!$A$2:$A$41,Table1[[#This Row],[Plaka]])&gt;0,"Dinçer 40","-")</f>
        <v>-</v>
      </c>
      <c r="V1262" s="1" t="str">
        <f>IF(COUNTIF('Dinçer Araçları - 100 Fiorino'!$A$2:$A$101,Table1[[#This Row],[Plaka]])&gt;0,"Dinçer 100","-")</f>
        <v>-</v>
      </c>
      <c r="W1262" s="5" t="str">
        <f>IF(COUNTIF(Table3[PLAKA],Table1[[#This Row],[Plaka]])&gt;0,"Dinçer Motosiklet","-")</f>
        <v>-</v>
      </c>
    </row>
    <row r="1263" spans="1:23" x14ac:dyDescent="0.2">
      <c r="A1263" s="21" t="s">
        <v>2686</v>
      </c>
      <c r="B1263" s="26" t="s">
        <v>2638</v>
      </c>
      <c r="C1263" s="26" t="s">
        <v>40</v>
      </c>
      <c r="D1263" s="26" t="s">
        <v>2534</v>
      </c>
      <c r="E1263" s="10">
        <v>43811</v>
      </c>
      <c r="F1263" s="10">
        <v>43811</v>
      </c>
      <c r="G1263" s="26" t="s">
        <v>40</v>
      </c>
      <c r="H1263" s="26" t="s">
        <v>24</v>
      </c>
      <c r="I1263" s="26" t="s">
        <v>25</v>
      </c>
      <c r="J1263" s="26" t="s">
        <v>26</v>
      </c>
      <c r="K1263" s="26">
        <v>2019</v>
      </c>
      <c r="L1263" s="26" t="s">
        <v>27</v>
      </c>
      <c r="M1263" s="26" t="s">
        <v>28</v>
      </c>
      <c r="N1263" s="26" t="s">
        <v>29</v>
      </c>
      <c r="O1263" s="26" t="s">
        <v>2687</v>
      </c>
      <c r="P1263" s="26" t="s">
        <v>2688</v>
      </c>
      <c r="Q1263" s="29">
        <v>44844</v>
      </c>
      <c r="R1263" s="26" t="s">
        <v>32</v>
      </c>
      <c r="S1263" s="1">
        <v>388885</v>
      </c>
      <c r="T1263" s="1" t="s">
        <v>2689</v>
      </c>
      <c r="U1263" s="1" t="str">
        <f>IF(COUNTIF('Dinçer Araçları - 40 Fiorino'!$A$2:$A$41,Table1[[#This Row],[Plaka]])&gt;0,"Dinçer 40","-")</f>
        <v>-</v>
      </c>
      <c r="V1263" s="1" t="str">
        <f>IF(COUNTIF('Dinçer Araçları - 100 Fiorino'!$A$2:$A$101,Table1[[#This Row],[Plaka]])&gt;0,"Dinçer 100","-")</f>
        <v>-</v>
      </c>
      <c r="W1263" s="5" t="str">
        <f>IF(COUNTIF(Table3[PLAKA],Table1[[#This Row],[Plaka]])&gt;0,"Dinçer Motosiklet","-")</f>
        <v>-</v>
      </c>
    </row>
    <row r="1264" spans="1:23" x14ac:dyDescent="0.2">
      <c r="A1264" s="21" t="s">
        <v>1329</v>
      </c>
      <c r="B1264" s="26" t="s">
        <v>1316</v>
      </c>
      <c r="C1264" s="26" t="s">
        <v>1317</v>
      </c>
      <c r="D1264" s="26" t="s">
        <v>23</v>
      </c>
      <c r="E1264" s="10">
        <v>43811</v>
      </c>
      <c r="F1264" s="10">
        <v>43811</v>
      </c>
      <c r="G1264" s="26" t="s">
        <v>40</v>
      </c>
      <c r="H1264" s="26" t="s">
        <v>24</v>
      </c>
      <c r="I1264" s="26" t="s">
        <v>25</v>
      </c>
      <c r="J1264" s="26" t="s">
        <v>26</v>
      </c>
      <c r="K1264" s="26">
        <v>2019</v>
      </c>
      <c r="L1264" s="26" t="s">
        <v>27</v>
      </c>
      <c r="M1264" s="26" t="s">
        <v>28</v>
      </c>
      <c r="N1264" s="26" t="s">
        <v>29</v>
      </c>
      <c r="O1264" s="26" t="s">
        <v>1330</v>
      </c>
      <c r="P1264" s="26" t="s">
        <v>1331</v>
      </c>
      <c r="Q1264" s="29">
        <v>44844</v>
      </c>
      <c r="R1264" s="26" t="s">
        <v>32</v>
      </c>
      <c r="S1264" s="1">
        <v>388886</v>
      </c>
      <c r="T1264" s="1" t="s">
        <v>1332</v>
      </c>
      <c r="U1264" s="1" t="str">
        <f>IF(COUNTIF('Dinçer Araçları - 40 Fiorino'!$A$2:$A$41,Table1[[#This Row],[Plaka]])&gt;0,"Dinçer 40","-")</f>
        <v>-</v>
      </c>
      <c r="V1264" s="1" t="str">
        <f>IF(COUNTIF('Dinçer Araçları - 100 Fiorino'!$A$2:$A$101,Table1[[#This Row],[Plaka]])&gt;0,"Dinçer 100","-")</f>
        <v>-</v>
      </c>
      <c r="W1264" s="5" t="str">
        <f>IF(COUNTIF(Table3[PLAKA],Table1[[#This Row],[Plaka]])&gt;0,"Dinçer Motosiklet","-")</f>
        <v>-</v>
      </c>
    </row>
    <row r="1265" spans="1:23" x14ac:dyDescent="0.2">
      <c r="A1265" s="21" t="s">
        <v>1774</v>
      </c>
      <c r="B1265" s="26" t="s">
        <v>1746</v>
      </c>
      <c r="C1265" s="26" t="s">
        <v>40</v>
      </c>
      <c r="D1265" s="26" t="s">
        <v>1611</v>
      </c>
      <c r="E1265" s="10">
        <v>43811</v>
      </c>
      <c r="F1265" s="10">
        <v>43811</v>
      </c>
      <c r="G1265" s="26" t="s">
        <v>40</v>
      </c>
      <c r="H1265" s="26" t="s">
        <v>24</v>
      </c>
      <c r="I1265" s="26" t="s">
        <v>25</v>
      </c>
      <c r="J1265" s="26" t="s">
        <v>26</v>
      </c>
      <c r="K1265" s="26">
        <v>2019</v>
      </c>
      <c r="L1265" s="26" t="s">
        <v>27</v>
      </c>
      <c r="M1265" s="26" t="s">
        <v>28</v>
      </c>
      <c r="N1265" s="26" t="s">
        <v>29</v>
      </c>
      <c r="O1265" s="26" t="s">
        <v>1775</v>
      </c>
      <c r="P1265" s="26" t="s">
        <v>1776</v>
      </c>
      <c r="Q1265" s="29">
        <v>44840</v>
      </c>
      <c r="R1265" s="26" t="s">
        <v>32</v>
      </c>
      <c r="S1265" s="1">
        <v>388888</v>
      </c>
      <c r="T1265" s="1" t="s">
        <v>1777</v>
      </c>
      <c r="U1265" s="1" t="str">
        <f>IF(COUNTIF('Dinçer Araçları - 40 Fiorino'!$A$2:$A$41,Table1[[#This Row],[Plaka]])&gt;0,"Dinçer 40","-")</f>
        <v>-</v>
      </c>
      <c r="V1265" s="1" t="str">
        <f>IF(COUNTIF('Dinçer Araçları - 100 Fiorino'!$A$2:$A$101,Table1[[#This Row],[Plaka]])&gt;0,"Dinçer 100","-")</f>
        <v>-</v>
      </c>
      <c r="W1265" s="5" t="str">
        <f>IF(COUNTIF(Table3[PLAKA],Table1[[#This Row],[Plaka]])&gt;0,"Dinçer Motosiklet","-")</f>
        <v>-</v>
      </c>
    </row>
    <row r="1266" spans="1:23" x14ac:dyDescent="0.2">
      <c r="A1266" s="21" t="s">
        <v>2364</v>
      </c>
      <c r="B1266" s="26" t="s">
        <v>2320</v>
      </c>
      <c r="C1266" s="26" t="s">
        <v>40</v>
      </c>
      <c r="D1266" s="26" t="s">
        <v>1960</v>
      </c>
      <c r="E1266" s="10">
        <v>43811</v>
      </c>
      <c r="F1266" s="10">
        <v>43811</v>
      </c>
      <c r="G1266" s="26" t="s">
        <v>40</v>
      </c>
      <c r="H1266" s="26" t="s">
        <v>24</v>
      </c>
      <c r="I1266" s="26" t="s">
        <v>25</v>
      </c>
      <c r="J1266" s="26" t="s">
        <v>26</v>
      </c>
      <c r="K1266" s="26">
        <v>2019</v>
      </c>
      <c r="L1266" s="26" t="s">
        <v>27</v>
      </c>
      <c r="M1266" s="26" t="s">
        <v>28</v>
      </c>
      <c r="N1266" s="26" t="s">
        <v>29</v>
      </c>
      <c r="O1266" s="26" t="s">
        <v>2365</v>
      </c>
      <c r="P1266" s="26" t="s">
        <v>2366</v>
      </c>
      <c r="Q1266" s="29">
        <v>44844</v>
      </c>
      <c r="R1266" s="26" t="s">
        <v>32</v>
      </c>
      <c r="S1266" s="1">
        <v>388889</v>
      </c>
      <c r="T1266" s="1" t="s">
        <v>2367</v>
      </c>
      <c r="U1266" s="1" t="str">
        <f>IF(COUNTIF('Dinçer Araçları - 40 Fiorino'!$A$2:$A$41,Table1[[#This Row],[Plaka]])&gt;0,"Dinçer 40","-")</f>
        <v>-</v>
      </c>
      <c r="V1266" s="1" t="str">
        <f>IF(COUNTIF('Dinçer Araçları - 100 Fiorino'!$A$2:$A$101,Table1[[#This Row],[Plaka]])&gt;0,"Dinçer 100","-")</f>
        <v>-</v>
      </c>
      <c r="W1266" s="5" t="str">
        <f>IF(COUNTIF(Table3[PLAKA],Table1[[#This Row],[Plaka]])&gt;0,"Dinçer Motosiklet","-")</f>
        <v>-</v>
      </c>
    </row>
    <row r="1267" spans="1:23" x14ac:dyDescent="0.2">
      <c r="A1267" s="21" t="s">
        <v>2731</v>
      </c>
      <c r="B1267" s="26" t="s">
        <v>2707</v>
      </c>
      <c r="C1267" s="26" t="s">
        <v>40</v>
      </c>
      <c r="D1267" s="26" t="s">
        <v>2534</v>
      </c>
      <c r="E1267" s="10">
        <v>43811</v>
      </c>
      <c r="F1267" s="10">
        <v>43811</v>
      </c>
      <c r="G1267" s="26" t="s">
        <v>40</v>
      </c>
      <c r="H1267" s="26" t="s">
        <v>24</v>
      </c>
      <c r="I1267" s="26" t="s">
        <v>25</v>
      </c>
      <c r="J1267" s="26" t="s">
        <v>26</v>
      </c>
      <c r="K1267" s="26">
        <v>2019</v>
      </c>
      <c r="L1267" s="26" t="s">
        <v>27</v>
      </c>
      <c r="M1267" s="26" t="s">
        <v>28</v>
      </c>
      <c r="N1267" s="26" t="s">
        <v>29</v>
      </c>
      <c r="O1267" s="26" t="s">
        <v>2732</v>
      </c>
      <c r="P1267" s="26" t="s">
        <v>2733</v>
      </c>
      <c r="Q1267" s="29">
        <v>44844</v>
      </c>
      <c r="R1267" s="26" t="s">
        <v>32</v>
      </c>
      <c r="S1267" s="1">
        <v>388887</v>
      </c>
      <c r="T1267" s="1" t="s">
        <v>2734</v>
      </c>
      <c r="U1267" s="1" t="str">
        <f>IF(COUNTIF('Dinçer Araçları - 40 Fiorino'!$A$2:$A$41,Table1[[#This Row],[Plaka]])&gt;0,"Dinçer 40","-")</f>
        <v>-</v>
      </c>
      <c r="V1267" s="1" t="str">
        <f>IF(COUNTIF('Dinçer Araçları - 100 Fiorino'!$A$2:$A$101,Table1[[#This Row],[Plaka]])&gt;0,"Dinçer 100","-")</f>
        <v>-</v>
      </c>
      <c r="W1267" s="5" t="str">
        <f>IF(COUNTIF(Table3[PLAKA],Table1[[#This Row],[Plaka]])&gt;0,"Dinçer Motosiklet","-")</f>
        <v>-</v>
      </c>
    </row>
    <row r="1268" spans="1:23" x14ac:dyDescent="0.2">
      <c r="A1268" s="21" t="s">
        <v>2512</v>
      </c>
      <c r="B1268" s="26" t="s">
        <v>2470</v>
      </c>
      <c r="C1268" s="26" t="s">
        <v>40</v>
      </c>
      <c r="D1268" s="26" t="s">
        <v>2534</v>
      </c>
      <c r="E1268" s="10">
        <v>43811</v>
      </c>
      <c r="F1268" s="10">
        <v>43811</v>
      </c>
      <c r="G1268" s="26" t="s">
        <v>40</v>
      </c>
      <c r="H1268" s="26" t="s">
        <v>24</v>
      </c>
      <c r="I1268" s="26" t="s">
        <v>25</v>
      </c>
      <c r="J1268" s="26" t="s">
        <v>26</v>
      </c>
      <c r="K1268" s="26">
        <v>2019</v>
      </c>
      <c r="L1268" s="26" t="s">
        <v>27</v>
      </c>
      <c r="M1268" s="26" t="s">
        <v>28</v>
      </c>
      <c r="N1268" s="26" t="s">
        <v>29</v>
      </c>
      <c r="O1268" s="26" t="s">
        <v>2513</v>
      </c>
      <c r="P1268" s="26" t="s">
        <v>2514</v>
      </c>
      <c r="Q1268" s="29">
        <v>44901</v>
      </c>
      <c r="R1268" s="26" t="s">
        <v>32</v>
      </c>
      <c r="S1268" s="1">
        <v>388876</v>
      </c>
      <c r="T1268" s="1" t="s">
        <v>2515</v>
      </c>
      <c r="U1268" s="1" t="str">
        <f>IF(COUNTIF('Dinçer Araçları - 40 Fiorino'!$A$2:$A$41,Table1[[#This Row],[Plaka]])&gt;0,"Dinçer 40","-")</f>
        <v>-</v>
      </c>
      <c r="V1268" s="1" t="str">
        <f>IF(COUNTIF('Dinçer Araçları - 100 Fiorino'!$A$2:$A$101,Table1[[#This Row],[Plaka]])&gt;0,"Dinçer 100","-")</f>
        <v>-</v>
      </c>
      <c r="W1268" s="5" t="str">
        <f>IF(COUNTIF(Table3[PLAKA],Table1[[#This Row],[Plaka]])&gt;0,"Dinçer Motosiklet","-")</f>
        <v>-</v>
      </c>
    </row>
    <row r="1269" spans="1:23" x14ac:dyDescent="0.2">
      <c r="A1269" s="21" t="s">
        <v>1696</v>
      </c>
      <c r="B1269" s="26" t="s">
        <v>1664</v>
      </c>
      <c r="C1269" s="26" t="s">
        <v>40</v>
      </c>
      <c r="D1269" s="26" t="s">
        <v>1611</v>
      </c>
      <c r="E1269" s="10">
        <v>43811</v>
      </c>
      <c r="F1269" s="10">
        <v>43811</v>
      </c>
      <c r="G1269" s="26" t="s">
        <v>40</v>
      </c>
      <c r="H1269" s="26" t="s">
        <v>24</v>
      </c>
      <c r="I1269" s="26" t="s">
        <v>25</v>
      </c>
      <c r="J1269" s="26" t="s">
        <v>26</v>
      </c>
      <c r="K1269" s="26">
        <v>2019</v>
      </c>
      <c r="L1269" s="26" t="s">
        <v>27</v>
      </c>
      <c r="M1269" s="26" t="s">
        <v>28</v>
      </c>
      <c r="N1269" s="26" t="s">
        <v>29</v>
      </c>
      <c r="O1269" s="26" t="s">
        <v>1697</v>
      </c>
      <c r="P1269" s="26" t="s">
        <v>1698</v>
      </c>
      <c r="Q1269" s="29">
        <v>44844</v>
      </c>
      <c r="R1269" s="26" t="s">
        <v>32</v>
      </c>
      <c r="S1269" s="1">
        <v>388891</v>
      </c>
      <c r="T1269" s="1" t="s">
        <v>1699</v>
      </c>
      <c r="U1269" s="1" t="str">
        <f>IF(COUNTIF('Dinçer Araçları - 40 Fiorino'!$A$2:$A$41,Table1[[#This Row],[Plaka]])&gt;0,"Dinçer 40","-")</f>
        <v>-</v>
      </c>
      <c r="V1269" s="1" t="str">
        <f>IF(COUNTIF('Dinçer Araçları - 100 Fiorino'!$A$2:$A$101,Table1[[#This Row],[Plaka]])&gt;0,"Dinçer 100","-")</f>
        <v>-</v>
      </c>
      <c r="W1269" s="5" t="str">
        <f>IF(COUNTIF(Table3[PLAKA],Table1[[#This Row],[Plaka]])&gt;0,"Dinçer Motosiklet","-")</f>
        <v>-</v>
      </c>
    </row>
    <row r="1270" spans="1:23" x14ac:dyDescent="0.2">
      <c r="A1270" s="21" t="s">
        <v>2690</v>
      </c>
      <c r="B1270" s="26" t="s">
        <v>2638</v>
      </c>
      <c r="C1270" s="26" t="s">
        <v>40</v>
      </c>
      <c r="D1270" s="26" t="s">
        <v>2534</v>
      </c>
      <c r="E1270" s="10">
        <v>43811</v>
      </c>
      <c r="F1270" s="10">
        <v>43811</v>
      </c>
      <c r="G1270" s="26" t="s">
        <v>40</v>
      </c>
      <c r="H1270" s="26" t="s">
        <v>24</v>
      </c>
      <c r="I1270" s="26" t="s">
        <v>25</v>
      </c>
      <c r="J1270" s="26" t="s">
        <v>26</v>
      </c>
      <c r="K1270" s="26">
        <v>2019</v>
      </c>
      <c r="L1270" s="26" t="s">
        <v>27</v>
      </c>
      <c r="M1270" s="26" t="s">
        <v>28</v>
      </c>
      <c r="N1270" s="26" t="s">
        <v>29</v>
      </c>
      <c r="O1270" s="26" t="s">
        <v>2691</v>
      </c>
      <c r="P1270" s="26" t="s">
        <v>2692</v>
      </c>
      <c r="Q1270" s="29">
        <v>44844</v>
      </c>
      <c r="R1270" s="26" t="s">
        <v>32</v>
      </c>
      <c r="S1270" s="1">
        <v>388890</v>
      </c>
      <c r="T1270" s="1" t="s">
        <v>2693</v>
      </c>
      <c r="U1270" s="1" t="str">
        <f>IF(COUNTIF('Dinçer Araçları - 40 Fiorino'!$A$2:$A$41,Table1[[#This Row],[Plaka]])&gt;0,"Dinçer 40","-")</f>
        <v>-</v>
      </c>
      <c r="V1270" s="1" t="str">
        <f>IF(COUNTIF('Dinçer Araçları - 100 Fiorino'!$A$2:$A$101,Table1[[#This Row],[Plaka]])&gt;0,"Dinçer 100","-")</f>
        <v>-</v>
      </c>
      <c r="W1270" s="5" t="str">
        <f>IF(COUNTIF(Table3[PLAKA],Table1[[#This Row],[Plaka]])&gt;0,"Dinçer Motosiklet","-")</f>
        <v>-</v>
      </c>
    </row>
    <row r="1271" spans="1:23" x14ac:dyDescent="0.2">
      <c r="A1271" s="21" t="s">
        <v>6881</v>
      </c>
      <c r="B1271" s="26" t="s">
        <v>6836</v>
      </c>
      <c r="C1271" s="26" t="s">
        <v>6837</v>
      </c>
      <c r="D1271" s="26" t="s">
        <v>23</v>
      </c>
      <c r="E1271" s="10">
        <v>43811</v>
      </c>
      <c r="F1271" s="10">
        <v>43811</v>
      </c>
      <c r="G1271" s="26" t="s">
        <v>40</v>
      </c>
      <c r="H1271" s="26" t="s">
        <v>24</v>
      </c>
      <c r="I1271" s="26" t="s">
        <v>25</v>
      </c>
      <c r="J1271" s="26" t="s">
        <v>26</v>
      </c>
      <c r="K1271" s="26">
        <v>2019</v>
      </c>
      <c r="L1271" s="26" t="s">
        <v>27</v>
      </c>
      <c r="M1271" s="26" t="s">
        <v>28</v>
      </c>
      <c r="N1271" s="26" t="s">
        <v>29</v>
      </c>
      <c r="O1271" s="26" t="s">
        <v>6882</v>
      </c>
      <c r="P1271" s="26" t="s">
        <v>6883</v>
      </c>
      <c r="Q1271" s="29">
        <v>44844</v>
      </c>
      <c r="R1271" s="26" t="s">
        <v>32</v>
      </c>
      <c r="S1271" s="1">
        <v>388992</v>
      </c>
      <c r="T1271" s="1" t="s">
        <v>6884</v>
      </c>
      <c r="U1271" s="1" t="str">
        <f>IF(COUNTIF('Dinçer Araçları - 40 Fiorino'!$A$2:$A$41,Table1[[#This Row],[Plaka]])&gt;0,"Dinçer 40","-")</f>
        <v>-</v>
      </c>
      <c r="V1271" s="1" t="str">
        <f>IF(COUNTIF('Dinçer Araçları - 100 Fiorino'!$A$2:$A$101,Table1[[#This Row],[Plaka]])&gt;0,"Dinçer 100","-")</f>
        <v>-</v>
      </c>
      <c r="W1271" s="5" t="str">
        <f>IF(COUNTIF(Table3[PLAKA],Table1[[#This Row],[Plaka]])&gt;0,"Dinçer Motosiklet","-")</f>
        <v>-</v>
      </c>
    </row>
    <row r="1272" spans="1:23" x14ac:dyDescent="0.2">
      <c r="A1272" s="21" t="s">
        <v>3682</v>
      </c>
      <c r="B1272" s="26" t="s">
        <v>3626</v>
      </c>
      <c r="C1272" s="26" t="s">
        <v>40</v>
      </c>
      <c r="D1272" s="26" t="s">
        <v>2534</v>
      </c>
      <c r="E1272" s="10">
        <v>43811</v>
      </c>
      <c r="F1272" s="10">
        <v>43811</v>
      </c>
      <c r="G1272" s="26" t="s">
        <v>40</v>
      </c>
      <c r="H1272" s="26" t="s">
        <v>24</v>
      </c>
      <c r="I1272" s="26" t="s">
        <v>25</v>
      </c>
      <c r="J1272" s="26" t="s">
        <v>26</v>
      </c>
      <c r="K1272" s="26">
        <v>2019</v>
      </c>
      <c r="L1272" s="26" t="s">
        <v>27</v>
      </c>
      <c r="M1272" s="26" t="s">
        <v>28</v>
      </c>
      <c r="N1272" s="26" t="s">
        <v>29</v>
      </c>
      <c r="O1272" s="26" t="s">
        <v>3683</v>
      </c>
      <c r="P1272" s="26" t="s">
        <v>3684</v>
      </c>
      <c r="Q1272" s="29">
        <v>44844</v>
      </c>
      <c r="R1272" s="26" t="s">
        <v>32</v>
      </c>
      <c r="S1272" s="1">
        <v>388893</v>
      </c>
      <c r="T1272" s="1" t="s">
        <v>3685</v>
      </c>
      <c r="U1272" s="1" t="str">
        <f>IF(COUNTIF('Dinçer Araçları - 40 Fiorino'!$A$2:$A$41,Table1[[#This Row],[Plaka]])&gt;0,"Dinçer 40","-")</f>
        <v>-</v>
      </c>
      <c r="V1272" s="1" t="str">
        <f>IF(COUNTIF('Dinçer Araçları - 100 Fiorino'!$A$2:$A$101,Table1[[#This Row],[Plaka]])&gt;0,"Dinçer 100","-")</f>
        <v>-</v>
      </c>
      <c r="W1272" s="5" t="str">
        <f>IF(COUNTIF(Table3[PLAKA],Table1[[#This Row],[Plaka]])&gt;0,"Dinçer Motosiklet","-")</f>
        <v>-</v>
      </c>
    </row>
    <row r="1273" spans="1:23" x14ac:dyDescent="0.2">
      <c r="A1273" s="21" t="s">
        <v>1333</v>
      </c>
      <c r="B1273" s="26" t="s">
        <v>1316</v>
      </c>
      <c r="C1273" s="26" t="s">
        <v>1317</v>
      </c>
      <c r="D1273" s="26" t="s">
        <v>23</v>
      </c>
      <c r="E1273" s="10">
        <v>43811</v>
      </c>
      <c r="F1273" s="10">
        <v>43811</v>
      </c>
      <c r="G1273" s="26" t="s">
        <v>40</v>
      </c>
      <c r="H1273" s="26" t="s">
        <v>24</v>
      </c>
      <c r="I1273" s="26" t="s">
        <v>25</v>
      </c>
      <c r="J1273" s="26" t="s">
        <v>26</v>
      </c>
      <c r="K1273" s="26">
        <v>2019</v>
      </c>
      <c r="L1273" s="26" t="s">
        <v>27</v>
      </c>
      <c r="M1273" s="26" t="s">
        <v>28</v>
      </c>
      <c r="N1273" s="26" t="s">
        <v>29</v>
      </c>
      <c r="O1273" s="26" t="s">
        <v>1334</v>
      </c>
      <c r="P1273" s="26" t="s">
        <v>1335</v>
      </c>
      <c r="Q1273" s="29">
        <v>44844</v>
      </c>
      <c r="R1273" s="26" t="s">
        <v>32</v>
      </c>
      <c r="S1273" s="1">
        <v>388894</v>
      </c>
      <c r="T1273" s="1" t="s">
        <v>1336</v>
      </c>
      <c r="U1273" s="1" t="str">
        <f>IF(COUNTIF('Dinçer Araçları - 40 Fiorino'!$A$2:$A$41,Table1[[#This Row],[Plaka]])&gt;0,"Dinçer 40","-")</f>
        <v>-</v>
      </c>
      <c r="V1273" s="1" t="str">
        <f>IF(COUNTIF('Dinçer Araçları - 100 Fiorino'!$A$2:$A$101,Table1[[#This Row],[Plaka]])&gt;0,"Dinçer 100","-")</f>
        <v>-</v>
      </c>
      <c r="W1273" s="5" t="str">
        <f>IF(COUNTIF(Table3[PLAKA],Table1[[#This Row],[Plaka]])&gt;0,"Dinçer Motosiklet","-")</f>
        <v>-</v>
      </c>
    </row>
    <row r="1274" spans="1:23" x14ac:dyDescent="0.2">
      <c r="A1274" s="21" t="s">
        <v>1984</v>
      </c>
      <c r="B1274" s="26" t="s">
        <v>1959</v>
      </c>
      <c r="C1274" s="26" t="s">
        <v>40</v>
      </c>
      <c r="D1274" s="26" t="s">
        <v>1960</v>
      </c>
      <c r="E1274" s="10">
        <v>43811</v>
      </c>
      <c r="F1274" s="10">
        <v>43811</v>
      </c>
      <c r="G1274" s="26" t="s">
        <v>40</v>
      </c>
      <c r="H1274" s="26" t="s">
        <v>24</v>
      </c>
      <c r="I1274" s="26" t="s">
        <v>25</v>
      </c>
      <c r="J1274" s="26" t="s">
        <v>26</v>
      </c>
      <c r="K1274" s="26">
        <v>2019</v>
      </c>
      <c r="L1274" s="26" t="s">
        <v>27</v>
      </c>
      <c r="M1274" s="26" t="s">
        <v>28</v>
      </c>
      <c r="N1274" s="26" t="s">
        <v>29</v>
      </c>
      <c r="O1274" s="26" t="s">
        <v>1985</v>
      </c>
      <c r="P1274" s="26" t="s">
        <v>1986</v>
      </c>
      <c r="Q1274" s="29">
        <v>44779</v>
      </c>
      <c r="R1274" s="26" t="s">
        <v>1712</v>
      </c>
      <c r="S1274" s="1">
        <v>388900</v>
      </c>
      <c r="T1274" s="1" t="s">
        <v>1987</v>
      </c>
      <c r="U1274" s="1" t="str">
        <f>IF(COUNTIF('Dinçer Araçları - 40 Fiorino'!$A$2:$A$41,Table1[[#This Row],[Plaka]])&gt;0,"Dinçer 40","-")</f>
        <v>-</v>
      </c>
      <c r="V1274" s="1" t="str">
        <f>IF(COUNTIF('Dinçer Araçları - 100 Fiorino'!$A$2:$A$101,Table1[[#This Row],[Plaka]])&gt;0,"Dinçer 100","-")</f>
        <v>-</v>
      </c>
      <c r="W1274" s="5" t="str">
        <f>IF(COUNTIF(Table3[PLAKA],Table1[[#This Row],[Plaka]])&gt;0,"Dinçer Motosiklet","-")</f>
        <v>-</v>
      </c>
    </row>
    <row r="1275" spans="1:23" x14ac:dyDescent="0.2">
      <c r="A1275" s="21" t="s">
        <v>1700</v>
      </c>
      <c r="B1275" s="26" t="s">
        <v>1664</v>
      </c>
      <c r="C1275" s="26" t="s">
        <v>40</v>
      </c>
      <c r="D1275" s="26" t="s">
        <v>1611</v>
      </c>
      <c r="E1275" s="10">
        <v>43811</v>
      </c>
      <c r="F1275" s="10">
        <v>43811</v>
      </c>
      <c r="G1275" s="26" t="s">
        <v>40</v>
      </c>
      <c r="H1275" s="26" t="s">
        <v>24</v>
      </c>
      <c r="I1275" s="26" t="s">
        <v>25</v>
      </c>
      <c r="J1275" s="26" t="s">
        <v>26</v>
      </c>
      <c r="K1275" s="26">
        <v>2019</v>
      </c>
      <c r="L1275" s="26" t="s">
        <v>27</v>
      </c>
      <c r="M1275" s="26" t="s">
        <v>28</v>
      </c>
      <c r="N1275" s="26" t="s">
        <v>29</v>
      </c>
      <c r="O1275" s="26" t="s">
        <v>1701</v>
      </c>
      <c r="P1275" s="26" t="s">
        <v>1702</v>
      </c>
      <c r="Q1275" s="29">
        <v>44844</v>
      </c>
      <c r="R1275" s="26" t="s">
        <v>32</v>
      </c>
      <c r="S1275" s="1">
        <v>388895</v>
      </c>
      <c r="T1275" s="1" t="s">
        <v>1703</v>
      </c>
      <c r="U1275" s="1" t="str">
        <f>IF(COUNTIF('Dinçer Araçları - 40 Fiorino'!$A$2:$A$41,Table1[[#This Row],[Plaka]])&gt;0,"Dinçer 40","-")</f>
        <v>-</v>
      </c>
      <c r="V1275" s="1" t="str">
        <f>IF(COUNTIF('Dinçer Araçları - 100 Fiorino'!$A$2:$A$101,Table1[[#This Row],[Plaka]])&gt;0,"Dinçer 100","-")</f>
        <v>-</v>
      </c>
      <c r="W1275" s="5" t="str">
        <f>IF(COUNTIF(Table3[PLAKA],Table1[[#This Row],[Plaka]])&gt;0,"Dinçer Motosiklet","-")</f>
        <v>-</v>
      </c>
    </row>
    <row r="1276" spans="1:23" x14ac:dyDescent="0.2">
      <c r="A1276" s="21" t="s">
        <v>2151</v>
      </c>
      <c r="B1276" s="26" t="s">
        <v>2135</v>
      </c>
      <c r="C1276" s="26" t="s">
        <v>40</v>
      </c>
      <c r="D1276" s="26" t="s">
        <v>1960</v>
      </c>
      <c r="E1276" s="10">
        <v>43811</v>
      </c>
      <c r="F1276" s="10">
        <v>43811</v>
      </c>
      <c r="G1276" s="26" t="s">
        <v>40</v>
      </c>
      <c r="H1276" s="26" t="s">
        <v>24</v>
      </c>
      <c r="I1276" s="26" t="s">
        <v>25</v>
      </c>
      <c r="J1276" s="26" t="s">
        <v>26</v>
      </c>
      <c r="K1276" s="26">
        <v>2019</v>
      </c>
      <c r="L1276" s="26" t="s">
        <v>27</v>
      </c>
      <c r="M1276" s="26" t="s">
        <v>28</v>
      </c>
      <c r="N1276" s="26" t="s">
        <v>29</v>
      </c>
      <c r="O1276" s="26" t="s">
        <v>2152</v>
      </c>
      <c r="P1276" s="26" t="s">
        <v>2153</v>
      </c>
      <c r="Q1276" s="29">
        <v>44844</v>
      </c>
      <c r="R1276" s="26" t="s">
        <v>32</v>
      </c>
      <c r="S1276" s="1">
        <v>388901</v>
      </c>
      <c r="T1276" s="1" t="s">
        <v>2154</v>
      </c>
      <c r="U1276" s="1" t="str">
        <f>IF(COUNTIF('Dinçer Araçları - 40 Fiorino'!$A$2:$A$41,Table1[[#This Row],[Plaka]])&gt;0,"Dinçer 40","-")</f>
        <v>-</v>
      </c>
      <c r="V1276" s="1" t="str">
        <f>IF(COUNTIF('Dinçer Araçları - 100 Fiorino'!$A$2:$A$101,Table1[[#This Row],[Plaka]])&gt;0,"Dinçer 100","-")</f>
        <v>-</v>
      </c>
      <c r="W1276" s="5" t="str">
        <f>IF(COUNTIF(Table3[PLAKA],Table1[[#This Row],[Plaka]])&gt;0,"Dinçer Motosiklet","-")</f>
        <v>-</v>
      </c>
    </row>
    <row r="1277" spans="1:23" x14ac:dyDescent="0.2">
      <c r="A1277" s="21" t="s">
        <v>2050</v>
      </c>
      <c r="B1277" s="26" t="s">
        <v>2010</v>
      </c>
      <c r="C1277" s="26" t="s">
        <v>40</v>
      </c>
      <c r="D1277" s="26" t="s">
        <v>1960</v>
      </c>
      <c r="E1277" s="10">
        <v>43811</v>
      </c>
      <c r="F1277" s="10">
        <v>43811</v>
      </c>
      <c r="G1277" s="26" t="s">
        <v>40</v>
      </c>
      <c r="H1277" s="26" t="s">
        <v>24</v>
      </c>
      <c r="I1277" s="26" t="s">
        <v>25</v>
      </c>
      <c r="J1277" s="26" t="s">
        <v>26</v>
      </c>
      <c r="K1277" s="26">
        <v>2019</v>
      </c>
      <c r="L1277" s="26" t="s">
        <v>27</v>
      </c>
      <c r="M1277" s="26" t="s">
        <v>28</v>
      </c>
      <c r="N1277" s="26" t="s">
        <v>29</v>
      </c>
      <c r="O1277" s="26" t="s">
        <v>2051</v>
      </c>
      <c r="P1277" s="26" t="s">
        <v>2052</v>
      </c>
      <c r="Q1277" s="29">
        <v>44816</v>
      </c>
      <c r="R1277" s="26" t="s">
        <v>32</v>
      </c>
      <c r="S1277" s="1">
        <v>388896</v>
      </c>
      <c r="T1277" s="1" t="s">
        <v>2053</v>
      </c>
      <c r="U1277" s="1" t="str">
        <f>IF(COUNTIF('Dinçer Araçları - 40 Fiorino'!$A$2:$A$41,Table1[[#This Row],[Plaka]])&gt;0,"Dinçer 40","-")</f>
        <v>-</v>
      </c>
      <c r="V1277" s="1" t="str">
        <f>IF(COUNTIF('Dinçer Araçları - 100 Fiorino'!$A$2:$A$101,Table1[[#This Row],[Plaka]])&gt;0,"Dinçer 100","-")</f>
        <v>-</v>
      </c>
      <c r="W1277" s="5" t="str">
        <f>IF(COUNTIF(Table3[PLAKA],Table1[[#This Row],[Plaka]])&gt;0,"Dinçer Motosiklet","-")</f>
        <v>-</v>
      </c>
    </row>
    <row r="1278" spans="1:23" x14ac:dyDescent="0.2">
      <c r="A1278" s="21" t="s">
        <v>1337</v>
      </c>
      <c r="B1278" s="26" t="s">
        <v>1316</v>
      </c>
      <c r="C1278" s="26" t="s">
        <v>1317</v>
      </c>
      <c r="D1278" s="26" t="s">
        <v>23</v>
      </c>
      <c r="E1278" s="10">
        <v>43811</v>
      </c>
      <c r="F1278" s="10">
        <v>43811</v>
      </c>
      <c r="G1278" s="26" t="s">
        <v>40</v>
      </c>
      <c r="H1278" s="26" t="s">
        <v>24</v>
      </c>
      <c r="I1278" s="26" t="s">
        <v>25</v>
      </c>
      <c r="J1278" s="26" t="s">
        <v>26</v>
      </c>
      <c r="K1278" s="26">
        <v>2019</v>
      </c>
      <c r="L1278" s="26" t="s">
        <v>27</v>
      </c>
      <c r="M1278" s="26" t="s">
        <v>28</v>
      </c>
      <c r="N1278" s="26" t="s">
        <v>29</v>
      </c>
      <c r="O1278" s="26" t="s">
        <v>1338</v>
      </c>
      <c r="P1278" s="26" t="s">
        <v>1339</v>
      </c>
      <c r="Q1278" s="29">
        <v>44844</v>
      </c>
      <c r="R1278" s="26" t="s">
        <v>32</v>
      </c>
      <c r="S1278" s="1">
        <v>388897</v>
      </c>
      <c r="T1278" s="1" t="s">
        <v>1340</v>
      </c>
      <c r="U1278" s="1" t="str">
        <f>IF(COUNTIF('Dinçer Araçları - 40 Fiorino'!$A$2:$A$41,Table1[[#This Row],[Plaka]])&gt;0,"Dinçer 40","-")</f>
        <v>-</v>
      </c>
      <c r="V1278" s="1" t="str">
        <f>IF(COUNTIF('Dinçer Araçları - 100 Fiorino'!$A$2:$A$101,Table1[[#This Row],[Plaka]])&gt;0,"Dinçer 100","-")</f>
        <v>-</v>
      </c>
      <c r="W1278" s="5" t="str">
        <f>IF(COUNTIF(Table3[PLAKA],Table1[[#This Row],[Plaka]])&gt;0,"Dinçer Motosiklet","-")</f>
        <v>-</v>
      </c>
    </row>
    <row r="1279" spans="1:23" x14ac:dyDescent="0.2">
      <c r="A1279" s="21" t="s">
        <v>1643</v>
      </c>
      <c r="B1279" s="26" t="s">
        <v>1610</v>
      </c>
      <c r="C1279" s="26" t="s">
        <v>40</v>
      </c>
      <c r="D1279" s="26" t="s">
        <v>1611</v>
      </c>
      <c r="E1279" s="10">
        <v>43811</v>
      </c>
      <c r="F1279" s="10">
        <v>43811</v>
      </c>
      <c r="G1279" s="26" t="s">
        <v>40</v>
      </c>
      <c r="H1279" s="26" t="s">
        <v>24</v>
      </c>
      <c r="I1279" s="26" t="s">
        <v>25</v>
      </c>
      <c r="J1279" s="26" t="s">
        <v>26</v>
      </c>
      <c r="K1279" s="26">
        <v>2019</v>
      </c>
      <c r="L1279" s="26" t="s">
        <v>27</v>
      </c>
      <c r="M1279" s="26" t="s">
        <v>28</v>
      </c>
      <c r="N1279" s="26" t="s">
        <v>29</v>
      </c>
      <c r="O1279" s="26" t="s">
        <v>1644</v>
      </c>
      <c r="P1279" s="26" t="s">
        <v>7827</v>
      </c>
      <c r="Q1279" s="29">
        <v>44901</v>
      </c>
      <c r="R1279" s="26" t="s">
        <v>32</v>
      </c>
      <c r="S1279" s="1">
        <v>388902</v>
      </c>
      <c r="T1279" s="1" t="s">
        <v>1645</v>
      </c>
      <c r="U1279" s="1" t="str">
        <f>IF(COUNTIF('Dinçer Araçları - 40 Fiorino'!$A$2:$A$41,Table1[[#This Row],[Plaka]])&gt;0,"Dinçer 40","-")</f>
        <v>-</v>
      </c>
      <c r="V1279" s="1" t="str">
        <f>IF(COUNTIF('Dinçer Araçları - 100 Fiorino'!$A$2:$A$101,Table1[[#This Row],[Plaka]])&gt;0,"Dinçer 100","-")</f>
        <v>-</v>
      </c>
      <c r="W1279" s="5" t="str">
        <f>IF(COUNTIF(Table3[PLAKA],Table1[[#This Row],[Plaka]])&gt;0,"Dinçer Motosiklet","-")</f>
        <v>-</v>
      </c>
    </row>
    <row r="1280" spans="1:23" x14ac:dyDescent="0.2">
      <c r="A1280" s="21" t="s">
        <v>1734</v>
      </c>
      <c r="B1280" s="26" t="s">
        <v>1709</v>
      </c>
      <c r="C1280" s="26" t="s">
        <v>40</v>
      </c>
      <c r="D1280" s="26" t="s">
        <v>1611</v>
      </c>
      <c r="E1280" s="10">
        <v>43811</v>
      </c>
      <c r="F1280" s="10">
        <v>43811</v>
      </c>
      <c r="G1280" s="26" t="s">
        <v>40</v>
      </c>
      <c r="H1280" s="26" t="s">
        <v>24</v>
      </c>
      <c r="I1280" s="26" t="s">
        <v>25</v>
      </c>
      <c r="J1280" s="26" t="s">
        <v>26</v>
      </c>
      <c r="K1280" s="26">
        <v>2019</v>
      </c>
      <c r="L1280" s="26" t="s">
        <v>27</v>
      </c>
      <c r="M1280" s="26" t="s">
        <v>28</v>
      </c>
      <c r="N1280" s="26" t="s">
        <v>29</v>
      </c>
      <c r="O1280" s="26" t="s">
        <v>1735</v>
      </c>
      <c r="P1280" s="26" t="s">
        <v>1736</v>
      </c>
      <c r="Q1280" s="29">
        <v>44844</v>
      </c>
      <c r="R1280" s="26" t="s">
        <v>32</v>
      </c>
      <c r="S1280" s="1">
        <v>388903</v>
      </c>
      <c r="T1280" s="1" t="s">
        <v>1737</v>
      </c>
      <c r="U1280" s="1" t="str">
        <f>IF(COUNTIF('Dinçer Araçları - 40 Fiorino'!$A$2:$A$41,Table1[[#This Row],[Plaka]])&gt;0,"Dinçer 40","-")</f>
        <v>-</v>
      </c>
      <c r="V1280" s="1" t="str">
        <f>IF(COUNTIF('Dinçer Araçları - 100 Fiorino'!$A$2:$A$101,Table1[[#This Row],[Plaka]])&gt;0,"Dinçer 100","-")</f>
        <v>-</v>
      </c>
      <c r="W1280" s="5" t="str">
        <f>IF(COUNTIF(Table3[PLAKA],Table1[[#This Row],[Plaka]])&gt;0,"Dinçer Motosiklet","-")</f>
        <v>-</v>
      </c>
    </row>
    <row r="1281" spans="1:23" x14ac:dyDescent="0.2">
      <c r="A1281" s="21" t="s">
        <v>2443</v>
      </c>
      <c r="B1281" s="26" t="s">
        <v>2403</v>
      </c>
      <c r="C1281" s="26" t="s">
        <v>40</v>
      </c>
      <c r="D1281" s="26" t="s">
        <v>1960</v>
      </c>
      <c r="E1281" s="10">
        <v>43811</v>
      </c>
      <c r="F1281" s="10">
        <v>43811</v>
      </c>
      <c r="G1281" s="26" t="s">
        <v>40</v>
      </c>
      <c r="H1281" s="26" t="s">
        <v>24</v>
      </c>
      <c r="I1281" s="26" t="s">
        <v>25</v>
      </c>
      <c r="J1281" s="26" t="s">
        <v>26</v>
      </c>
      <c r="K1281" s="26">
        <v>2019</v>
      </c>
      <c r="L1281" s="26" t="s">
        <v>27</v>
      </c>
      <c r="M1281" s="26" t="s">
        <v>28</v>
      </c>
      <c r="N1281" s="26" t="s">
        <v>29</v>
      </c>
      <c r="O1281" s="26" t="s">
        <v>2444</v>
      </c>
      <c r="P1281" s="26" t="s">
        <v>2445</v>
      </c>
      <c r="Q1281" s="29">
        <v>44844</v>
      </c>
      <c r="R1281" s="26" t="s">
        <v>32</v>
      </c>
      <c r="S1281" s="1">
        <v>388908</v>
      </c>
      <c r="T1281" s="1" t="s">
        <v>2446</v>
      </c>
      <c r="U1281" s="1" t="str">
        <f>IF(COUNTIF('Dinçer Araçları - 40 Fiorino'!$A$2:$A$41,Table1[[#This Row],[Plaka]])&gt;0,"Dinçer 40","-")</f>
        <v>-</v>
      </c>
      <c r="V1281" s="1" t="str">
        <f>IF(COUNTIF('Dinçer Araçları - 100 Fiorino'!$A$2:$A$101,Table1[[#This Row],[Plaka]])&gt;0,"Dinçer 100","-")</f>
        <v>-</v>
      </c>
      <c r="W1281" s="5" t="str">
        <f>IF(COUNTIF(Table3[PLAKA],Table1[[#This Row],[Plaka]])&gt;0,"Dinçer Motosiklet","-")</f>
        <v>-</v>
      </c>
    </row>
    <row r="1282" spans="1:23" x14ac:dyDescent="0.2">
      <c r="A1282" s="21" t="s">
        <v>1738</v>
      </c>
      <c r="B1282" s="26" t="s">
        <v>1709</v>
      </c>
      <c r="C1282" s="26" t="s">
        <v>40</v>
      </c>
      <c r="D1282" s="26" t="s">
        <v>1611</v>
      </c>
      <c r="E1282" s="10">
        <v>43811</v>
      </c>
      <c r="F1282" s="10">
        <v>43811</v>
      </c>
      <c r="G1282" s="26" t="s">
        <v>40</v>
      </c>
      <c r="H1282" s="26" t="s">
        <v>24</v>
      </c>
      <c r="I1282" s="26" t="s">
        <v>25</v>
      </c>
      <c r="J1282" s="26" t="s">
        <v>26</v>
      </c>
      <c r="K1282" s="26">
        <v>2019</v>
      </c>
      <c r="L1282" s="26" t="s">
        <v>27</v>
      </c>
      <c r="M1282" s="26" t="s">
        <v>28</v>
      </c>
      <c r="N1282" s="26" t="s">
        <v>29</v>
      </c>
      <c r="O1282" s="26" t="s">
        <v>1739</v>
      </c>
      <c r="P1282" s="26" t="s">
        <v>1740</v>
      </c>
      <c r="Q1282" s="29">
        <v>44844</v>
      </c>
      <c r="R1282" s="26" t="s">
        <v>32</v>
      </c>
      <c r="S1282" s="1">
        <v>388906</v>
      </c>
      <c r="T1282" s="1" t="s">
        <v>1741</v>
      </c>
      <c r="U1282" s="1" t="str">
        <f>IF(COUNTIF('Dinçer Araçları - 40 Fiorino'!$A$2:$A$41,Table1[[#This Row],[Plaka]])&gt;0,"Dinçer 40","-")</f>
        <v>-</v>
      </c>
      <c r="V1282" s="1" t="str">
        <f>IF(COUNTIF('Dinçer Araçları - 100 Fiorino'!$A$2:$A$101,Table1[[#This Row],[Plaka]])&gt;0,"Dinçer 100","-")</f>
        <v>-</v>
      </c>
      <c r="W1282" s="5" t="str">
        <f>IF(COUNTIF(Table3[PLAKA],Table1[[#This Row],[Plaka]])&gt;0,"Dinçer Motosiklet","-")</f>
        <v>-</v>
      </c>
    </row>
    <row r="1283" spans="1:23" x14ac:dyDescent="0.2">
      <c r="A1283" s="21" t="s">
        <v>1341</v>
      </c>
      <c r="B1283" s="26" t="s">
        <v>1316</v>
      </c>
      <c r="C1283" s="26" t="s">
        <v>1317</v>
      </c>
      <c r="D1283" s="26" t="s">
        <v>23</v>
      </c>
      <c r="E1283" s="10">
        <v>43811</v>
      </c>
      <c r="F1283" s="10">
        <v>43811</v>
      </c>
      <c r="G1283" s="26" t="s">
        <v>40</v>
      </c>
      <c r="H1283" s="26" t="s">
        <v>24</v>
      </c>
      <c r="I1283" s="26" t="s">
        <v>25</v>
      </c>
      <c r="J1283" s="26" t="s">
        <v>26</v>
      </c>
      <c r="K1283" s="26">
        <v>2019</v>
      </c>
      <c r="L1283" s="26" t="s">
        <v>27</v>
      </c>
      <c r="M1283" s="26" t="s">
        <v>28</v>
      </c>
      <c r="N1283" s="26" t="s">
        <v>29</v>
      </c>
      <c r="O1283" s="26" t="s">
        <v>1342</v>
      </c>
      <c r="P1283" s="26" t="s">
        <v>1343</v>
      </c>
      <c r="Q1283" s="29">
        <v>44844</v>
      </c>
      <c r="R1283" s="26" t="s">
        <v>32</v>
      </c>
      <c r="S1283" s="1">
        <v>388898</v>
      </c>
      <c r="T1283" s="1" t="s">
        <v>1344</v>
      </c>
      <c r="U1283" s="1" t="str">
        <f>IF(COUNTIF('Dinçer Araçları - 40 Fiorino'!$A$2:$A$41,Table1[[#This Row],[Plaka]])&gt;0,"Dinçer 40","-")</f>
        <v>-</v>
      </c>
      <c r="V1283" s="1" t="str">
        <f>IF(COUNTIF('Dinçer Araçları - 100 Fiorino'!$A$2:$A$101,Table1[[#This Row],[Plaka]])&gt;0,"Dinçer 100","-")</f>
        <v>-</v>
      </c>
      <c r="W1283" s="5" t="str">
        <f>IF(COUNTIF(Table3[PLAKA],Table1[[#This Row],[Plaka]])&gt;0,"Dinçer Motosiklet","-")</f>
        <v>-</v>
      </c>
    </row>
    <row r="1284" spans="1:23" x14ac:dyDescent="0.2">
      <c r="A1284" s="21" t="s">
        <v>1704</v>
      </c>
      <c r="B1284" s="26" t="s">
        <v>1664</v>
      </c>
      <c r="C1284" s="26" t="s">
        <v>40</v>
      </c>
      <c r="D1284" s="26" t="s">
        <v>1611</v>
      </c>
      <c r="E1284" s="10">
        <v>43811</v>
      </c>
      <c r="F1284" s="10">
        <v>43811</v>
      </c>
      <c r="G1284" s="26" t="s">
        <v>40</v>
      </c>
      <c r="H1284" s="26" t="s">
        <v>24</v>
      </c>
      <c r="I1284" s="26" t="s">
        <v>25</v>
      </c>
      <c r="J1284" s="26" t="s">
        <v>26</v>
      </c>
      <c r="K1284" s="26">
        <v>2019</v>
      </c>
      <c r="L1284" s="26" t="s">
        <v>27</v>
      </c>
      <c r="M1284" s="26" t="s">
        <v>28</v>
      </c>
      <c r="N1284" s="26" t="s">
        <v>29</v>
      </c>
      <c r="O1284" s="26" t="s">
        <v>1705</v>
      </c>
      <c r="P1284" s="26" t="s">
        <v>1706</v>
      </c>
      <c r="Q1284" s="29">
        <v>44844</v>
      </c>
      <c r="R1284" s="26" t="s">
        <v>32</v>
      </c>
      <c r="S1284" s="1">
        <v>388909</v>
      </c>
      <c r="T1284" s="1" t="s">
        <v>1707</v>
      </c>
      <c r="U1284" s="1" t="str">
        <f>IF(COUNTIF('Dinçer Araçları - 40 Fiorino'!$A$2:$A$41,Table1[[#This Row],[Plaka]])&gt;0,"Dinçer 40","-")</f>
        <v>-</v>
      </c>
      <c r="V1284" s="1" t="str">
        <f>IF(COUNTIF('Dinçer Araçları - 100 Fiorino'!$A$2:$A$101,Table1[[#This Row],[Plaka]])&gt;0,"Dinçer 100","-")</f>
        <v>-</v>
      </c>
      <c r="W1284" s="5" t="str">
        <f>IF(COUNTIF(Table3[PLAKA],Table1[[#This Row],[Plaka]])&gt;0,"Dinçer Motosiklet","-")</f>
        <v>-</v>
      </c>
    </row>
    <row r="1285" spans="1:23" x14ac:dyDescent="0.2">
      <c r="A1285" s="21" t="s">
        <v>2005</v>
      </c>
      <c r="B1285" s="26" t="s">
        <v>1989</v>
      </c>
      <c r="C1285" s="26" t="s">
        <v>40</v>
      </c>
      <c r="D1285" s="26" t="s">
        <v>1960</v>
      </c>
      <c r="E1285" s="10">
        <v>43811</v>
      </c>
      <c r="F1285" s="10">
        <v>43811</v>
      </c>
      <c r="G1285" s="26" t="s">
        <v>40</v>
      </c>
      <c r="H1285" s="26" t="s">
        <v>24</v>
      </c>
      <c r="I1285" s="26" t="s">
        <v>25</v>
      </c>
      <c r="J1285" s="26" t="s">
        <v>26</v>
      </c>
      <c r="K1285" s="26">
        <v>2019</v>
      </c>
      <c r="L1285" s="26" t="s">
        <v>27</v>
      </c>
      <c r="M1285" s="26" t="s">
        <v>28</v>
      </c>
      <c r="N1285" s="26" t="s">
        <v>29</v>
      </c>
      <c r="O1285" s="26" t="s">
        <v>2006</v>
      </c>
      <c r="P1285" s="26" t="s">
        <v>2007</v>
      </c>
      <c r="Q1285" s="29">
        <v>44901</v>
      </c>
      <c r="R1285" s="26" t="s">
        <v>1712</v>
      </c>
      <c r="S1285" s="1">
        <v>388907</v>
      </c>
      <c r="T1285" s="1" t="s">
        <v>2008</v>
      </c>
      <c r="U1285" s="1" t="str">
        <f>IF(COUNTIF('Dinçer Araçları - 40 Fiorino'!$A$2:$A$41,Table1[[#This Row],[Plaka]])&gt;0,"Dinçer 40","-")</f>
        <v>-</v>
      </c>
      <c r="V1285" s="1" t="str">
        <f>IF(COUNTIF('Dinçer Araçları - 100 Fiorino'!$A$2:$A$101,Table1[[#This Row],[Plaka]])&gt;0,"Dinçer 100","-")</f>
        <v>-</v>
      </c>
      <c r="W1285" s="5" t="str">
        <f>IF(COUNTIF(Table3[PLAKA],Table1[[#This Row],[Plaka]])&gt;0,"Dinçer Motosiklet","-")</f>
        <v>-</v>
      </c>
    </row>
    <row r="1286" spans="1:23" x14ac:dyDescent="0.2">
      <c r="A1286" s="21" t="s">
        <v>2196</v>
      </c>
      <c r="B1286" s="26" t="s">
        <v>2168</v>
      </c>
      <c r="C1286" s="26" t="s">
        <v>40</v>
      </c>
      <c r="D1286" s="26" t="s">
        <v>1960</v>
      </c>
      <c r="E1286" s="10">
        <v>43811</v>
      </c>
      <c r="F1286" s="10">
        <v>43811</v>
      </c>
      <c r="G1286" s="26" t="s">
        <v>40</v>
      </c>
      <c r="H1286" s="26" t="s">
        <v>24</v>
      </c>
      <c r="I1286" s="26" t="s">
        <v>25</v>
      </c>
      <c r="J1286" s="26" t="s">
        <v>26</v>
      </c>
      <c r="K1286" s="26">
        <v>2019</v>
      </c>
      <c r="L1286" s="26" t="s">
        <v>27</v>
      </c>
      <c r="M1286" s="26" t="s">
        <v>28</v>
      </c>
      <c r="N1286" s="26" t="s">
        <v>29</v>
      </c>
      <c r="O1286" s="26" t="s">
        <v>2197</v>
      </c>
      <c r="P1286" s="26" t="s">
        <v>2198</v>
      </c>
      <c r="Q1286" s="29">
        <v>44844</v>
      </c>
      <c r="R1286" s="26" t="s">
        <v>32</v>
      </c>
      <c r="S1286" s="1">
        <v>388899</v>
      </c>
      <c r="T1286" s="1" t="s">
        <v>2199</v>
      </c>
      <c r="U1286" s="1" t="str">
        <f>IF(COUNTIF('Dinçer Araçları - 40 Fiorino'!$A$2:$A$41,Table1[[#This Row],[Plaka]])&gt;0,"Dinçer 40","-")</f>
        <v>-</v>
      </c>
      <c r="V1286" s="1" t="str">
        <f>IF(COUNTIF('Dinçer Araçları - 100 Fiorino'!$A$2:$A$101,Table1[[#This Row],[Plaka]])&gt;0,"Dinçer 100","-")</f>
        <v>-</v>
      </c>
      <c r="W1286" s="5" t="str">
        <f>IF(COUNTIF(Table3[PLAKA],Table1[[#This Row],[Plaka]])&gt;0,"Dinçer Motosiklet","-")</f>
        <v>-</v>
      </c>
    </row>
    <row r="1287" spans="1:23" x14ac:dyDescent="0.2">
      <c r="A1287" s="21" t="s">
        <v>3686</v>
      </c>
      <c r="B1287" s="26" t="s">
        <v>3626</v>
      </c>
      <c r="C1287" s="26" t="s">
        <v>40</v>
      </c>
      <c r="D1287" s="26" t="s">
        <v>2534</v>
      </c>
      <c r="E1287" s="10">
        <v>43811</v>
      </c>
      <c r="F1287" s="10">
        <v>43811</v>
      </c>
      <c r="G1287" s="26" t="s">
        <v>40</v>
      </c>
      <c r="H1287" s="26" t="s">
        <v>24</v>
      </c>
      <c r="I1287" s="26" t="s">
        <v>25</v>
      </c>
      <c r="J1287" s="26" t="s">
        <v>26</v>
      </c>
      <c r="K1287" s="26">
        <v>2019</v>
      </c>
      <c r="L1287" s="26" t="s">
        <v>27</v>
      </c>
      <c r="M1287" s="26" t="s">
        <v>28</v>
      </c>
      <c r="N1287" s="26" t="s">
        <v>29</v>
      </c>
      <c r="O1287" s="26" t="s">
        <v>3687</v>
      </c>
      <c r="P1287" s="26" t="s">
        <v>3688</v>
      </c>
      <c r="Q1287" s="29">
        <v>44844</v>
      </c>
      <c r="R1287" s="26" t="s">
        <v>32</v>
      </c>
      <c r="S1287" s="1">
        <v>388904</v>
      </c>
      <c r="T1287" s="1" t="s">
        <v>3689</v>
      </c>
      <c r="U1287" s="1" t="str">
        <f>IF(COUNTIF('Dinçer Araçları - 40 Fiorino'!$A$2:$A$41,Table1[[#This Row],[Plaka]])&gt;0,"Dinçer 40","-")</f>
        <v>-</v>
      </c>
      <c r="V1287" s="1" t="str">
        <f>IF(COUNTIF('Dinçer Araçları - 100 Fiorino'!$A$2:$A$101,Table1[[#This Row],[Plaka]])&gt;0,"Dinçer 100","-")</f>
        <v>-</v>
      </c>
      <c r="W1287" s="5" t="str">
        <f>IF(COUNTIF(Table3[PLAKA],Table1[[#This Row],[Plaka]])&gt;0,"Dinçer Motosiklet","-")</f>
        <v>-</v>
      </c>
    </row>
    <row r="1288" spans="1:23" x14ac:dyDescent="0.2">
      <c r="A1288" s="21" t="s">
        <v>3690</v>
      </c>
      <c r="B1288" s="26" t="s">
        <v>3626</v>
      </c>
      <c r="C1288" s="26" t="s">
        <v>40</v>
      </c>
      <c r="D1288" s="26" t="s">
        <v>2534</v>
      </c>
      <c r="E1288" s="10">
        <v>43811</v>
      </c>
      <c r="F1288" s="10">
        <v>43811</v>
      </c>
      <c r="G1288" s="26" t="s">
        <v>40</v>
      </c>
      <c r="H1288" s="26" t="s">
        <v>24</v>
      </c>
      <c r="I1288" s="26" t="s">
        <v>25</v>
      </c>
      <c r="J1288" s="26" t="s">
        <v>26</v>
      </c>
      <c r="K1288" s="26">
        <v>2019</v>
      </c>
      <c r="L1288" s="26" t="s">
        <v>27</v>
      </c>
      <c r="M1288" s="26" t="s">
        <v>28</v>
      </c>
      <c r="N1288" s="26" t="s">
        <v>29</v>
      </c>
      <c r="O1288" s="26" t="s">
        <v>3691</v>
      </c>
      <c r="P1288" s="26" t="s">
        <v>3692</v>
      </c>
      <c r="Q1288" s="29">
        <v>44844</v>
      </c>
      <c r="R1288" s="26" t="s">
        <v>32</v>
      </c>
      <c r="S1288" s="1">
        <v>388910</v>
      </c>
      <c r="T1288" s="1" t="s">
        <v>3693</v>
      </c>
      <c r="U1288" s="1" t="str">
        <f>IF(COUNTIF('Dinçer Araçları - 40 Fiorino'!$A$2:$A$41,Table1[[#This Row],[Plaka]])&gt;0,"Dinçer 40","-")</f>
        <v>-</v>
      </c>
      <c r="V1288" s="1" t="str">
        <f>IF(COUNTIF('Dinçer Araçları - 100 Fiorino'!$A$2:$A$101,Table1[[#This Row],[Plaka]])&gt;0,"Dinçer 100","-")</f>
        <v>-</v>
      </c>
      <c r="W1288" s="5" t="str">
        <f>IF(COUNTIF(Table3[PLAKA],Table1[[#This Row],[Plaka]])&gt;0,"Dinçer Motosiklet","-")</f>
        <v>-</v>
      </c>
    </row>
    <row r="1289" spans="1:23" x14ac:dyDescent="0.2">
      <c r="A1289" s="21" t="s">
        <v>166</v>
      </c>
      <c r="B1289" s="26" t="s">
        <v>115</v>
      </c>
      <c r="C1289" s="26" t="s">
        <v>116</v>
      </c>
      <c r="D1289" s="26" t="s">
        <v>23</v>
      </c>
      <c r="E1289" s="10">
        <v>43811</v>
      </c>
      <c r="F1289" s="10">
        <v>43811</v>
      </c>
      <c r="G1289" s="26" t="s">
        <v>40</v>
      </c>
      <c r="H1289" s="26" t="s">
        <v>24</v>
      </c>
      <c r="I1289" s="26" t="s">
        <v>25</v>
      </c>
      <c r="J1289" s="26" t="s">
        <v>26</v>
      </c>
      <c r="K1289" s="26">
        <v>2019</v>
      </c>
      <c r="L1289" s="26" t="s">
        <v>27</v>
      </c>
      <c r="M1289" s="26" t="s">
        <v>28</v>
      </c>
      <c r="N1289" s="26" t="s">
        <v>29</v>
      </c>
      <c r="O1289" s="26" t="s">
        <v>167</v>
      </c>
      <c r="P1289" s="26" t="s">
        <v>168</v>
      </c>
      <c r="Q1289" s="29">
        <v>44844</v>
      </c>
      <c r="R1289" s="26" t="s">
        <v>32</v>
      </c>
      <c r="S1289" s="1">
        <v>388911</v>
      </c>
      <c r="T1289" s="1" t="s">
        <v>169</v>
      </c>
      <c r="U1289" s="1" t="str">
        <f>IF(COUNTIF('Dinçer Araçları - 40 Fiorino'!$A$2:$A$41,Table1[[#This Row],[Plaka]])&gt;0,"Dinçer 40","-")</f>
        <v>-</v>
      </c>
      <c r="V1289" s="1" t="str">
        <f>IF(COUNTIF('Dinçer Araçları - 100 Fiorino'!$A$2:$A$101,Table1[[#This Row],[Plaka]])&gt;0,"Dinçer 100","-")</f>
        <v>-</v>
      </c>
      <c r="W1289" s="5" t="str">
        <f>IF(COUNTIF(Table3[PLAKA],Table1[[#This Row],[Plaka]])&gt;0,"Dinçer Motosiklet","-")</f>
        <v>-</v>
      </c>
    </row>
    <row r="1290" spans="1:23" x14ac:dyDescent="0.2">
      <c r="A1290" s="21" t="s">
        <v>2155</v>
      </c>
      <c r="B1290" s="26" t="s">
        <v>2135</v>
      </c>
      <c r="C1290" s="26" t="s">
        <v>40</v>
      </c>
      <c r="D1290" s="26" t="s">
        <v>1960</v>
      </c>
      <c r="E1290" s="10">
        <v>43811</v>
      </c>
      <c r="F1290" s="10">
        <v>43811</v>
      </c>
      <c r="G1290" s="26" t="s">
        <v>40</v>
      </c>
      <c r="H1290" s="26" t="s">
        <v>24</v>
      </c>
      <c r="I1290" s="26" t="s">
        <v>25</v>
      </c>
      <c r="J1290" s="26" t="s">
        <v>26</v>
      </c>
      <c r="K1290" s="26">
        <v>2019</v>
      </c>
      <c r="L1290" s="26" t="s">
        <v>27</v>
      </c>
      <c r="M1290" s="26" t="s">
        <v>28</v>
      </c>
      <c r="N1290" s="26" t="s">
        <v>29</v>
      </c>
      <c r="O1290" s="26" t="s">
        <v>2156</v>
      </c>
      <c r="P1290" s="26" t="s">
        <v>2157</v>
      </c>
      <c r="Q1290" s="29">
        <v>44844</v>
      </c>
      <c r="R1290" s="26" t="s">
        <v>32</v>
      </c>
      <c r="S1290" s="1">
        <v>388912</v>
      </c>
      <c r="T1290" s="1" t="s">
        <v>2158</v>
      </c>
      <c r="U1290" s="1" t="str">
        <f>IF(COUNTIF('Dinçer Araçları - 40 Fiorino'!$A$2:$A$41,Table1[[#This Row],[Plaka]])&gt;0,"Dinçer 40","-")</f>
        <v>-</v>
      </c>
      <c r="V1290" s="1" t="str">
        <f>IF(COUNTIF('Dinçer Araçları - 100 Fiorino'!$A$2:$A$101,Table1[[#This Row],[Plaka]])&gt;0,"Dinçer 100","-")</f>
        <v>-</v>
      </c>
      <c r="W1290" s="5" t="str">
        <f>IF(COUNTIF(Table3[PLAKA],Table1[[#This Row],[Plaka]])&gt;0,"Dinçer Motosiklet","-")</f>
        <v>-</v>
      </c>
    </row>
    <row r="1291" spans="1:23" x14ac:dyDescent="0.2">
      <c r="A1291" s="21" t="s">
        <v>2590</v>
      </c>
      <c r="B1291" s="26" t="s">
        <v>8023</v>
      </c>
      <c r="C1291" s="26" t="s">
        <v>40</v>
      </c>
      <c r="D1291" s="26" t="s">
        <v>2534</v>
      </c>
      <c r="E1291" s="10">
        <v>43811</v>
      </c>
      <c r="F1291" s="10">
        <v>43811</v>
      </c>
      <c r="G1291" s="26" t="s">
        <v>40</v>
      </c>
      <c r="H1291" s="26" t="s">
        <v>24</v>
      </c>
      <c r="I1291" s="26" t="s">
        <v>25</v>
      </c>
      <c r="J1291" s="26" t="s">
        <v>26</v>
      </c>
      <c r="K1291" s="26">
        <v>2019</v>
      </c>
      <c r="L1291" s="26" t="s">
        <v>27</v>
      </c>
      <c r="M1291" s="26" t="s">
        <v>28</v>
      </c>
      <c r="N1291" s="26" t="s">
        <v>29</v>
      </c>
      <c r="O1291" s="26" t="s">
        <v>2591</v>
      </c>
      <c r="P1291" s="26" t="s">
        <v>2592</v>
      </c>
      <c r="Q1291" s="29">
        <v>44844</v>
      </c>
      <c r="R1291" s="26" t="s">
        <v>32</v>
      </c>
      <c r="S1291" s="1">
        <v>388913</v>
      </c>
      <c r="T1291" s="1" t="s">
        <v>2593</v>
      </c>
      <c r="U1291" s="1" t="str">
        <f>IF(COUNTIF('Dinçer Araçları - 40 Fiorino'!$A$2:$A$41,Table1[[#This Row],[Plaka]])&gt;0,"Dinçer 40","-")</f>
        <v>-</v>
      </c>
      <c r="V1291" s="1" t="str">
        <f>IF(COUNTIF('Dinçer Araçları - 100 Fiorino'!$A$2:$A$101,Table1[[#This Row],[Plaka]])&gt;0,"Dinçer 100","-")</f>
        <v>-</v>
      </c>
      <c r="W1291" s="5" t="str">
        <f>IF(COUNTIF(Table3[PLAKA],Table1[[#This Row],[Plaka]])&gt;0,"Dinçer Motosiklet","-")</f>
        <v>-</v>
      </c>
    </row>
    <row r="1292" spans="1:23" x14ac:dyDescent="0.2">
      <c r="A1292" s="21" t="s">
        <v>2694</v>
      </c>
      <c r="B1292" s="26" t="s">
        <v>2638</v>
      </c>
      <c r="C1292" s="26" t="s">
        <v>40</v>
      </c>
      <c r="D1292" s="26" t="s">
        <v>2534</v>
      </c>
      <c r="E1292" s="10">
        <v>43811</v>
      </c>
      <c r="F1292" s="10">
        <v>43811</v>
      </c>
      <c r="G1292" s="26" t="s">
        <v>40</v>
      </c>
      <c r="H1292" s="26" t="s">
        <v>24</v>
      </c>
      <c r="I1292" s="26" t="s">
        <v>25</v>
      </c>
      <c r="J1292" s="26" t="s">
        <v>26</v>
      </c>
      <c r="K1292" s="26">
        <v>2019</v>
      </c>
      <c r="L1292" s="26" t="s">
        <v>27</v>
      </c>
      <c r="M1292" s="26" t="s">
        <v>28</v>
      </c>
      <c r="N1292" s="26" t="s">
        <v>29</v>
      </c>
      <c r="O1292" s="26" t="s">
        <v>2695</v>
      </c>
      <c r="P1292" s="26" t="s">
        <v>2696</v>
      </c>
      <c r="Q1292" s="29">
        <v>44844</v>
      </c>
      <c r="R1292" s="26" t="s">
        <v>32</v>
      </c>
      <c r="S1292" s="1">
        <v>388914</v>
      </c>
      <c r="T1292" s="1" t="s">
        <v>2697</v>
      </c>
      <c r="U1292" s="1" t="str">
        <f>IF(COUNTIF('Dinçer Araçları - 40 Fiorino'!$A$2:$A$41,Table1[[#This Row],[Plaka]])&gt;0,"Dinçer 40","-")</f>
        <v>-</v>
      </c>
      <c r="V1292" s="1" t="str">
        <f>IF(COUNTIF('Dinçer Araçları - 100 Fiorino'!$A$2:$A$101,Table1[[#This Row],[Plaka]])&gt;0,"Dinçer 100","-")</f>
        <v>-</v>
      </c>
      <c r="W1292" s="5" t="str">
        <f>IF(COUNTIF(Table3[PLAKA],Table1[[#This Row],[Plaka]])&gt;0,"Dinçer Motosiklet","-")</f>
        <v>-</v>
      </c>
    </row>
    <row r="1293" spans="1:23" x14ac:dyDescent="0.2">
      <c r="A1293" s="21" t="s">
        <v>3388</v>
      </c>
      <c r="B1293" s="26" t="s">
        <v>3355</v>
      </c>
      <c r="C1293" s="26" t="s">
        <v>3356</v>
      </c>
      <c r="D1293" s="26" t="s">
        <v>23</v>
      </c>
      <c r="E1293" s="10">
        <v>43847</v>
      </c>
      <c r="F1293" s="10">
        <v>43847</v>
      </c>
      <c r="G1293" s="26" t="s">
        <v>40</v>
      </c>
      <c r="H1293" s="26" t="s">
        <v>24</v>
      </c>
      <c r="I1293" s="26" t="s">
        <v>25</v>
      </c>
      <c r="J1293" s="26" t="s">
        <v>26</v>
      </c>
      <c r="K1293" s="26">
        <v>2019</v>
      </c>
      <c r="L1293" s="26" t="s">
        <v>27</v>
      </c>
      <c r="M1293" s="26" t="s">
        <v>28</v>
      </c>
      <c r="N1293" s="26" t="s">
        <v>29</v>
      </c>
      <c r="O1293" s="26" t="s">
        <v>3389</v>
      </c>
      <c r="P1293" s="26" t="s">
        <v>3390</v>
      </c>
      <c r="Q1293" s="29">
        <v>44865</v>
      </c>
      <c r="R1293" s="26" t="s">
        <v>129</v>
      </c>
      <c r="S1293" s="1">
        <v>525688</v>
      </c>
      <c r="T1293" s="1" t="s">
        <v>3391</v>
      </c>
      <c r="U1293" s="1" t="str">
        <f>IF(COUNTIF('Dinçer Araçları - 40 Fiorino'!$A$2:$A$41,Table1[[#This Row],[Plaka]])&gt;0,"Dinçer 40","-")</f>
        <v>-</v>
      </c>
      <c r="V1293" s="1" t="str">
        <f>IF(COUNTIF('Dinçer Araçları - 100 Fiorino'!$A$2:$A$101,Table1[[#This Row],[Plaka]])&gt;0,"Dinçer 100","-")</f>
        <v>-</v>
      </c>
      <c r="W1293" s="5" t="str">
        <f>IF(COUNTIF(Table3[PLAKA],Table1[[#This Row],[Plaka]])&gt;0,"Dinçer Motosiklet","-")</f>
        <v>-</v>
      </c>
    </row>
    <row r="1294" spans="1:23" x14ac:dyDescent="0.2">
      <c r="A1294" s="21" t="s">
        <v>5471</v>
      </c>
      <c r="B1294" s="26" t="s">
        <v>5439</v>
      </c>
      <c r="C1294" s="26" t="s">
        <v>5440</v>
      </c>
      <c r="D1294" s="26" t="s">
        <v>23</v>
      </c>
      <c r="E1294" s="10">
        <v>43847</v>
      </c>
      <c r="F1294" s="10">
        <v>43847</v>
      </c>
      <c r="G1294" s="26" t="s">
        <v>40</v>
      </c>
      <c r="H1294" s="26" t="s">
        <v>24</v>
      </c>
      <c r="I1294" s="26" t="s">
        <v>25</v>
      </c>
      <c r="J1294" s="26" t="s">
        <v>26</v>
      </c>
      <c r="K1294" s="26">
        <v>2019</v>
      </c>
      <c r="L1294" s="26" t="s">
        <v>27</v>
      </c>
      <c r="M1294" s="26" t="s">
        <v>28</v>
      </c>
      <c r="N1294" s="26" t="s">
        <v>29</v>
      </c>
      <c r="O1294" s="26" t="s">
        <v>2408</v>
      </c>
      <c r="P1294" s="26" t="s">
        <v>5472</v>
      </c>
      <c r="Q1294" s="29">
        <v>44865</v>
      </c>
      <c r="R1294" s="26" t="s">
        <v>129</v>
      </c>
      <c r="S1294" s="1">
        <v>525689</v>
      </c>
      <c r="T1294" s="1" t="s">
        <v>5473</v>
      </c>
      <c r="U1294" s="1" t="str">
        <f>IF(COUNTIF('Dinçer Araçları - 40 Fiorino'!$A$2:$A$41,Table1[[#This Row],[Plaka]])&gt;0,"Dinçer 40","-")</f>
        <v>-</v>
      </c>
      <c r="V1294" s="1" t="str">
        <f>IF(COUNTIF('Dinçer Araçları - 100 Fiorino'!$A$2:$A$101,Table1[[#This Row],[Plaka]])&gt;0,"Dinçer 100","-")</f>
        <v>-</v>
      </c>
      <c r="W1294" s="5" t="str">
        <f>IF(COUNTIF(Table3[PLAKA],Table1[[#This Row],[Plaka]])&gt;0,"Dinçer Motosiklet","-")</f>
        <v>-</v>
      </c>
    </row>
    <row r="1295" spans="1:23" x14ac:dyDescent="0.2">
      <c r="A1295" s="21" t="s">
        <v>6964</v>
      </c>
      <c r="B1295" s="26" t="s">
        <v>6943</v>
      </c>
      <c r="C1295" s="26" t="s">
        <v>6944</v>
      </c>
      <c r="D1295" s="26" t="s">
        <v>23</v>
      </c>
      <c r="E1295" s="10">
        <v>43817</v>
      </c>
      <c r="F1295" s="10">
        <v>43817</v>
      </c>
      <c r="G1295" s="26" t="s">
        <v>6944</v>
      </c>
      <c r="H1295" s="26" t="s">
        <v>63</v>
      </c>
      <c r="I1295" s="26">
        <v>225</v>
      </c>
      <c r="J1295" s="26" t="s">
        <v>64</v>
      </c>
      <c r="K1295" s="26">
        <v>2019</v>
      </c>
      <c r="L1295" s="26" t="s">
        <v>65</v>
      </c>
      <c r="M1295" s="26" t="s">
        <v>7774</v>
      </c>
      <c r="N1295" s="26" t="s">
        <v>29</v>
      </c>
      <c r="O1295" s="26" t="s">
        <v>6965</v>
      </c>
      <c r="P1295" s="26" t="s">
        <v>6966</v>
      </c>
      <c r="Q1295" s="29">
        <v>44182</v>
      </c>
      <c r="R1295" s="26" t="s">
        <v>208</v>
      </c>
      <c r="S1295" s="1">
        <v>285225</v>
      </c>
      <c r="T1295" s="1" t="s">
        <v>6967</v>
      </c>
      <c r="U1295" s="1" t="str">
        <f>IF(COUNTIF('Dinçer Araçları - 40 Fiorino'!$A$2:$A$41,Table1[[#This Row],[Plaka]])&gt;0,"Dinçer 40","-")</f>
        <v>-</v>
      </c>
      <c r="V1295" s="1" t="str">
        <f>IF(COUNTIF('Dinçer Araçları - 100 Fiorino'!$A$2:$A$101,Table1[[#This Row],[Plaka]])&gt;0,"Dinçer 100","-")</f>
        <v>-</v>
      </c>
      <c r="W1295" s="5" t="str">
        <f>IF(COUNTIF(Table3[PLAKA],Table1[[#This Row],[Plaka]])&gt;0,"Dinçer Motosiklet","-")</f>
        <v>-</v>
      </c>
    </row>
    <row r="1296" spans="1:23" x14ac:dyDescent="0.2">
      <c r="A1296" s="21" t="s">
        <v>3183</v>
      </c>
      <c r="B1296" s="26" t="s">
        <v>3174</v>
      </c>
      <c r="C1296" s="26" t="s">
        <v>3175</v>
      </c>
      <c r="D1296" s="26" t="s">
        <v>23</v>
      </c>
      <c r="E1296" s="10">
        <v>43651</v>
      </c>
      <c r="F1296" s="10">
        <v>43845</v>
      </c>
      <c r="G1296" s="26" t="s">
        <v>3175</v>
      </c>
      <c r="H1296" s="26" t="s">
        <v>24</v>
      </c>
      <c r="I1296" s="26" t="s">
        <v>1156</v>
      </c>
      <c r="J1296" s="26" t="s">
        <v>1157</v>
      </c>
      <c r="K1296" s="26">
        <v>2019</v>
      </c>
      <c r="L1296" s="26" t="s">
        <v>27</v>
      </c>
      <c r="M1296" s="26" t="s">
        <v>28</v>
      </c>
      <c r="N1296" s="26" t="s">
        <v>29</v>
      </c>
      <c r="O1296" s="26" t="s">
        <v>3184</v>
      </c>
      <c r="P1296" s="26" t="s">
        <v>3185</v>
      </c>
      <c r="Q1296" s="29">
        <v>44680</v>
      </c>
      <c r="R1296" s="26" t="s">
        <v>67</v>
      </c>
      <c r="S1296" s="1">
        <v>230149</v>
      </c>
      <c r="T1296" s="1" t="s">
        <v>3186</v>
      </c>
      <c r="U1296" s="1" t="str">
        <f>IF(COUNTIF('Dinçer Araçları - 40 Fiorino'!$A$2:$A$41,Table1[[#This Row],[Plaka]])&gt;0,"Dinçer 40","-")</f>
        <v>-</v>
      </c>
      <c r="V1296" s="1" t="str">
        <f>IF(COUNTIF('Dinçer Araçları - 100 Fiorino'!$A$2:$A$101,Table1[[#This Row],[Plaka]])&gt;0,"Dinçer 100","-")</f>
        <v>-</v>
      </c>
      <c r="W1296" s="5" t="str">
        <f>IF(COUNTIF(Table3[PLAKA],Table1[[#This Row],[Plaka]])&gt;0,"Dinçer Motosiklet","-")</f>
        <v>-</v>
      </c>
    </row>
    <row r="1297" spans="1:23" x14ac:dyDescent="0.2">
      <c r="A1297" s="21" t="s">
        <v>4125</v>
      </c>
      <c r="B1297" s="26" t="s">
        <v>4080</v>
      </c>
      <c r="C1297" s="26" t="s">
        <v>4081</v>
      </c>
      <c r="D1297" s="26" t="s">
        <v>23</v>
      </c>
      <c r="E1297" s="10">
        <v>43854</v>
      </c>
      <c r="F1297" s="10">
        <v>43854</v>
      </c>
      <c r="G1297" s="26" t="s">
        <v>40</v>
      </c>
      <c r="H1297" s="26" t="s">
        <v>24</v>
      </c>
      <c r="I1297" s="26" t="s">
        <v>25</v>
      </c>
      <c r="J1297" s="26" t="s">
        <v>26</v>
      </c>
      <c r="K1297" s="26">
        <v>2019</v>
      </c>
      <c r="L1297" s="26" t="s">
        <v>27</v>
      </c>
      <c r="M1297" s="26" t="s">
        <v>28</v>
      </c>
      <c r="N1297" s="26" t="s">
        <v>29</v>
      </c>
      <c r="O1297" s="26" t="s">
        <v>4126</v>
      </c>
      <c r="P1297" s="26" t="s">
        <v>4127</v>
      </c>
      <c r="Q1297" s="29">
        <v>44872</v>
      </c>
      <c r="R1297" s="26" t="s">
        <v>67</v>
      </c>
      <c r="S1297" s="1">
        <v>740302</v>
      </c>
      <c r="T1297" s="1" t="s">
        <v>8090</v>
      </c>
      <c r="U1297" s="1" t="str">
        <f>IF(COUNTIF('Dinçer Araçları - 40 Fiorino'!$A$2:$A$41,Table1[[#This Row],[Plaka]])&gt;0,"Dinçer 40","-")</f>
        <v>-</v>
      </c>
      <c r="V1297" s="1" t="str">
        <f>IF(COUNTIF('Dinçer Araçları - 100 Fiorino'!$A$2:$A$101,Table1[[#This Row],[Plaka]])&gt;0,"Dinçer 100","-")</f>
        <v>-</v>
      </c>
      <c r="W1297" s="5" t="str">
        <f>IF(COUNTIF(Table3[PLAKA],Table1[[#This Row],[Plaka]])&gt;0,"Dinçer Motosiklet","-")</f>
        <v>-</v>
      </c>
    </row>
    <row r="1298" spans="1:23" x14ac:dyDescent="0.2">
      <c r="A1298" s="21" t="s">
        <v>4368</v>
      </c>
      <c r="B1298" s="26" t="s">
        <v>4331</v>
      </c>
      <c r="C1298" s="26" t="s">
        <v>4206</v>
      </c>
      <c r="D1298" s="26" t="s">
        <v>23</v>
      </c>
      <c r="E1298" s="10">
        <v>42674</v>
      </c>
      <c r="F1298" s="10">
        <v>43845</v>
      </c>
      <c r="G1298" s="26" t="s">
        <v>4206</v>
      </c>
      <c r="H1298" s="26" t="s">
        <v>24</v>
      </c>
      <c r="I1298" s="26" t="s">
        <v>1052</v>
      </c>
      <c r="J1298" s="26" t="s">
        <v>1052</v>
      </c>
      <c r="K1298" s="26">
        <v>2016</v>
      </c>
      <c r="L1298" s="26" t="s">
        <v>27</v>
      </c>
      <c r="M1298" s="26" t="s">
        <v>28</v>
      </c>
      <c r="N1298" s="26" t="s">
        <v>29</v>
      </c>
      <c r="O1298" s="26" t="s">
        <v>4369</v>
      </c>
      <c r="P1298" s="26" t="s">
        <v>4370</v>
      </c>
      <c r="Q1298" s="29">
        <v>44499</v>
      </c>
      <c r="R1298" s="26" t="s">
        <v>67</v>
      </c>
      <c r="S1298" s="1">
        <v>487106</v>
      </c>
      <c r="T1298" s="1" t="s">
        <v>4371</v>
      </c>
      <c r="U1298" s="1" t="str">
        <f>IF(COUNTIF('Dinçer Araçları - 40 Fiorino'!$A$2:$A$41,Table1[[#This Row],[Plaka]])&gt;0,"Dinçer 40","-")</f>
        <v>-</v>
      </c>
      <c r="V1298" s="1" t="str">
        <f>IF(COUNTIF('Dinçer Araçları - 100 Fiorino'!$A$2:$A$101,Table1[[#This Row],[Plaka]])&gt;0,"Dinçer 100","-")</f>
        <v>-</v>
      </c>
      <c r="W1298" s="5" t="str">
        <f>IF(COUNTIF(Table3[PLAKA],Table1[[#This Row],[Plaka]])&gt;0,"Dinçer Motosiklet","-")</f>
        <v>-</v>
      </c>
    </row>
    <row r="1299" spans="1:23" x14ac:dyDescent="0.2">
      <c r="A1299" s="21" t="s">
        <v>1742</v>
      </c>
      <c r="B1299" s="26" t="s">
        <v>1709</v>
      </c>
      <c r="C1299" s="26" t="s">
        <v>40</v>
      </c>
      <c r="D1299" s="26" t="s">
        <v>1611</v>
      </c>
      <c r="E1299" s="10">
        <v>43845</v>
      </c>
      <c r="F1299" s="10">
        <v>43845</v>
      </c>
      <c r="G1299" s="26" t="s">
        <v>40</v>
      </c>
      <c r="H1299" s="26" t="s">
        <v>63</v>
      </c>
      <c r="I1299" s="26">
        <v>225</v>
      </c>
      <c r="J1299" s="26" t="s">
        <v>64</v>
      </c>
      <c r="K1299" s="26">
        <v>2019</v>
      </c>
      <c r="L1299" s="26" t="s">
        <v>65</v>
      </c>
      <c r="M1299" s="26" t="s">
        <v>7774</v>
      </c>
      <c r="N1299" s="26" t="s">
        <v>29</v>
      </c>
      <c r="O1299" s="65">
        <v>552837756941071</v>
      </c>
      <c r="P1299" s="26" t="s">
        <v>1743</v>
      </c>
      <c r="Q1299" s="29">
        <v>44211</v>
      </c>
      <c r="R1299" s="26" t="s">
        <v>67</v>
      </c>
      <c r="S1299" s="1">
        <v>716020</v>
      </c>
      <c r="T1299" s="1" t="s">
        <v>1744</v>
      </c>
      <c r="U1299" s="1" t="str">
        <f>IF(COUNTIF('Dinçer Araçları - 40 Fiorino'!$A$2:$A$41,Table1[[#This Row],[Plaka]])&gt;0,"Dinçer 40","-")</f>
        <v>-</v>
      </c>
      <c r="V1299" s="1" t="str">
        <f>IF(COUNTIF('Dinçer Araçları - 100 Fiorino'!$A$2:$A$101,Table1[[#This Row],[Plaka]])&gt;0,"Dinçer 100","-")</f>
        <v>-</v>
      </c>
      <c r="W1299" s="5" t="str">
        <f>IF(COUNTIF(Table3[PLAKA],Table1[[#This Row],[Plaka]])&gt;0,"Dinçer Motosiklet","-")</f>
        <v>-</v>
      </c>
    </row>
    <row r="1300" spans="1:23" x14ac:dyDescent="0.2">
      <c r="A1300" s="21" t="s">
        <v>6999</v>
      </c>
      <c r="B1300" s="26" t="s">
        <v>1610</v>
      </c>
      <c r="C1300" s="26" t="s">
        <v>40</v>
      </c>
      <c r="D1300" s="26" t="s">
        <v>1611</v>
      </c>
      <c r="E1300" s="10">
        <v>43846</v>
      </c>
      <c r="F1300" s="10">
        <v>43846</v>
      </c>
      <c r="G1300" s="26" t="s">
        <v>40</v>
      </c>
      <c r="H1300" s="26" t="s">
        <v>63</v>
      </c>
      <c r="I1300" s="26">
        <v>225</v>
      </c>
      <c r="J1300" s="26" t="s">
        <v>64</v>
      </c>
      <c r="K1300" s="26">
        <v>2019</v>
      </c>
      <c r="L1300" s="26" t="s">
        <v>65</v>
      </c>
      <c r="M1300" s="26" t="s">
        <v>7774</v>
      </c>
      <c r="N1300" s="26" t="s">
        <v>29</v>
      </c>
      <c r="O1300" s="66">
        <v>552837756942261</v>
      </c>
      <c r="P1300" s="26" t="s">
        <v>1612</v>
      </c>
      <c r="Q1300" s="29">
        <v>44212</v>
      </c>
      <c r="R1300" s="26" t="s">
        <v>67</v>
      </c>
      <c r="S1300" s="1">
        <v>716296</v>
      </c>
      <c r="T1300" s="1" t="s">
        <v>1613</v>
      </c>
      <c r="U1300" s="1" t="str">
        <f>IF(COUNTIF('Dinçer Araçları - 40 Fiorino'!$A$2:$A$41,Table1[[#This Row],[Plaka]])&gt;0,"Dinçer 40","-")</f>
        <v>-</v>
      </c>
      <c r="V1300" s="1" t="str">
        <f>IF(COUNTIF('Dinçer Araçları - 100 Fiorino'!$A$2:$A$101,Table1[[#This Row],[Plaka]])&gt;0,"Dinçer 100","-")</f>
        <v>-</v>
      </c>
      <c r="W1300" s="5" t="str">
        <f>IF(COUNTIF(Table3[PLAKA],Table1[[#This Row],[Plaka]])&gt;0,"Dinçer Motosiklet","-")</f>
        <v>-</v>
      </c>
    </row>
    <row r="1301" spans="1:23" x14ac:dyDescent="0.2">
      <c r="A1301" s="21" t="s">
        <v>1614</v>
      </c>
      <c r="B1301" s="26" t="s">
        <v>1610</v>
      </c>
      <c r="C1301" s="26" t="s">
        <v>40</v>
      </c>
      <c r="D1301" s="26" t="s">
        <v>1611</v>
      </c>
      <c r="E1301" s="10">
        <v>43846</v>
      </c>
      <c r="F1301" s="10">
        <v>43846</v>
      </c>
      <c r="G1301" s="26" t="s">
        <v>40</v>
      </c>
      <c r="H1301" s="26" t="s">
        <v>63</v>
      </c>
      <c r="I1301" s="26">
        <v>225</v>
      </c>
      <c r="J1301" s="26" t="s">
        <v>64</v>
      </c>
      <c r="K1301" s="26">
        <v>2019</v>
      </c>
      <c r="L1301" s="26" t="s">
        <v>65</v>
      </c>
      <c r="M1301" s="26" t="s">
        <v>7774</v>
      </c>
      <c r="N1301" s="26" t="s">
        <v>29</v>
      </c>
      <c r="O1301" s="66">
        <v>552837756928580</v>
      </c>
      <c r="P1301" s="26" t="s">
        <v>1615</v>
      </c>
      <c r="Q1301" s="29">
        <v>44212</v>
      </c>
      <c r="R1301" s="26" t="s">
        <v>67</v>
      </c>
      <c r="S1301" s="1">
        <v>716295</v>
      </c>
      <c r="T1301" s="1" t="s">
        <v>1616</v>
      </c>
      <c r="U1301" s="1" t="str">
        <f>IF(COUNTIF('Dinçer Araçları - 40 Fiorino'!$A$2:$A$41,Table1[[#This Row],[Plaka]])&gt;0,"Dinçer 40","-")</f>
        <v>-</v>
      </c>
      <c r="V1301" s="1" t="str">
        <f>IF(COUNTIF('Dinçer Araçları - 100 Fiorino'!$A$2:$A$101,Table1[[#This Row],[Plaka]])&gt;0,"Dinçer 100","-")</f>
        <v>-</v>
      </c>
      <c r="W1301" s="5" t="str">
        <f>IF(COUNTIF(Table3[PLAKA],Table1[[#This Row],[Plaka]])&gt;0,"Dinçer Motosiklet","-")</f>
        <v>-</v>
      </c>
    </row>
    <row r="1302" spans="1:23" x14ac:dyDescent="0.2">
      <c r="A1302" s="21" t="s">
        <v>6591</v>
      </c>
      <c r="B1302" s="26" t="s">
        <v>6592</v>
      </c>
      <c r="C1302" s="26" t="s">
        <v>40</v>
      </c>
      <c r="D1302" s="26" t="s">
        <v>23</v>
      </c>
      <c r="E1302" s="10">
        <v>43847</v>
      </c>
      <c r="F1302" s="10">
        <v>43847</v>
      </c>
      <c r="G1302" s="26" t="s">
        <v>40</v>
      </c>
      <c r="H1302" s="26" t="s">
        <v>24</v>
      </c>
      <c r="I1302" s="26" t="s">
        <v>25</v>
      </c>
      <c r="J1302" s="26" t="s">
        <v>26</v>
      </c>
      <c r="K1302" s="26">
        <v>2019</v>
      </c>
      <c r="L1302" s="26" t="s">
        <v>27</v>
      </c>
      <c r="M1302" s="26" t="s">
        <v>28</v>
      </c>
      <c r="N1302" s="26" t="s">
        <v>29</v>
      </c>
      <c r="O1302" s="26" t="s">
        <v>6593</v>
      </c>
      <c r="P1302" s="26" t="s">
        <v>6594</v>
      </c>
      <c r="Q1302" s="29">
        <v>44865</v>
      </c>
      <c r="R1302" s="26" t="s">
        <v>129</v>
      </c>
      <c r="S1302" s="1">
        <v>525690</v>
      </c>
      <c r="T1302" s="1" t="s">
        <v>6595</v>
      </c>
      <c r="U1302" s="1" t="str">
        <f>IF(COUNTIF('Dinçer Araçları - 40 Fiorino'!$A$2:$A$41,Table1[[#This Row],[Plaka]])&gt;0,"Dinçer 40","-")</f>
        <v>-</v>
      </c>
      <c r="V1302" s="1" t="str">
        <f>IF(COUNTIF('Dinçer Araçları - 100 Fiorino'!$A$2:$A$101,Table1[[#This Row],[Plaka]])&gt;0,"Dinçer 100","-")</f>
        <v>-</v>
      </c>
      <c r="W1302" s="5" t="str">
        <f>IF(COUNTIF(Table3[PLAKA],Table1[[#This Row],[Plaka]])&gt;0,"Dinçer Motosiklet","-")</f>
        <v>-</v>
      </c>
    </row>
    <row r="1303" spans="1:23" x14ac:dyDescent="0.2">
      <c r="A1303" s="21" t="s">
        <v>6756</v>
      </c>
      <c r="B1303" s="26" t="s">
        <v>6751</v>
      </c>
      <c r="C1303" s="26" t="s">
        <v>6752</v>
      </c>
      <c r="D1303" s="26" t="s">
        <v>23</v>
      </c>
      <c r="E1303" s="10">
        <v>43847</v>
      </c>
      <c r="F1303" s="10">
        <v>43847</v>
      </c>
      <c r="G1303" s="26" t="s">
        <v>40</v>
      </c>
      <c r="H1303" s="26" t="s">
        <v>24</v>
      </c>
      <c r="I1303" s="26" t="s">
        <v>25</v>
      </c>
      <c r="J1303" s="26" t="s">
        <v>26</v>
      </c>
      <c r="K1303" s="26">
        <v>2019</v>
      </c>
      <c r="L1303" s="26" t="s">
        <v>27</v>
      </c>
      <c r="M1303" s="26" t="s">
        <v>28</v>
      </c>
      <c r="N1303" s="26" t="s">
        <v>29</v>
      </c>
      <c r="O1303" s="26" t="s">
        <v>7828</v>
      </c>
      <c r="P1303" s="26" t="s">
        <v>6757</v>
      </c>
      <c r="Q1303" s="29">
        <v>44865</v>
      </c>
      <c r="R1303" s="26" t="s">
        <v>129</v>
      </c>
      <c r="S1303" s="1">
        <v>525691</v>
      </c>
      <c r="T1303" s="1" t="s">
        <v>6758</v>
      </c>
      <c r="U1303" s="1" t="str">
        <f>IF(COUNTIF('Dinçer Araçları - 40 Fiorino'!$A$2:$A$41,Table1[[#This Row],[Plaka]])&gt;0,"Dinçer 40","-")</f>
        <v>-</v>
      </c>
      <c r="V1303" s="1" t="str">
        <f>IF(COUNTIF('Dinçer Araçları - 100 Fiorino'!$A$2:$A$101,Table1[[#This Row],[Plaka]])&gt;0,"Dinçer 100","-")</f>
        <v>-</v>
      </c>
      <c r="W1303" s="5" t="str">
        <f>IF(COUNTIF(Table3[PLAKA],Table1[[#This Row],[Plaka]])&gt;0,"Dinçer Motosiklet","-")</f>
        <v>-</v>
      </c>
    </row>
    <row r="1304" spans="1:23" x14ac:dyDescent="0.2">
      <c r="A1304" s="21" t="s">
        <v>3443</v>
      </c>
      <c r="B1304" s="26" t="s">
        <v>3421</v>
      </c>
      <c r="C1304" s="26" t="s">
        <v>3422</v>
      </c>
      <c r="D1304" s="26" t="s">
        <v>23</v>
      </c>
      <c r="E1304" s="10">
        <v>43847</v>
      </c>
      <c r="F1304" s="10">
        <v>43847</v>
      </c>
      <c r="G1304" s="26" t="s">
        <v>40</v>
      </c>
      <c r="H1304" s="26" t="s">
        <v>24</v>
      </c>
      <c r="I1304" s="26" t="s">
        <v>25</v>
      </c>
      <c r="J1304" s="26" t="s">
        <v>26</v>
      </c>
      <c r="K1304" s="26">
        <v>2019</v>
      </c>
      <c r="L1304" s="26" t="s">
        <v>27</v>
      </c>
      <c r="M1304" s="26" t="s">
        <v>28</v>
      </c>
      <c r="N1304" s="26" t="s">
        <v>29</v>
      </c>
      <c r="O1304" s="26" t="s">
        <v>3444</v>
      </c>
      <c r="P1304" s="26" t="s">
        <v>3445</v>
      </c>
      <c r="Q1304" s="29">
        <v>44865</v>
      </c>
      <c r="R1304" s="26" t="s">
        <v>129</v>
      </c>
      <c r="S1304" s="1">
        <v>525710</v>
      </c>
      <c r="T1304" s="1" t="s">
        <v>3446</v>
      </c>
      <c r="U1304" s="1" t="str">
        <f>IF(COUNTIF('Dinçer Araçları - 40 Fiorino'!$A$2:$A$41,Table1[[#This Row],[Plaka]])&gt;0,"Dinçer 40","-")</f>
        <v>-</v>
      </c>
      <c r="V1304" s="1" t="str">
        <f>IF(COUNTIF('Dinçer Araçları - 100 Fiorino'!$A$2:$A$101,Table1[[#This Row],[Plaka]])&gt;0,"Dinçer 100","-")</f>
        <v>-</v>
      </c>
      <c r="W1304" s="5" t="str">
        <f>IF(COUNTIF(Table3[PLAKA],Table1[[#This Row],[Plaka]])&gt;0,"Dinçer Motosiklet","-")</f>
        <v>-</v>
      </c>
    </row>
    <row r="1305" spans="1:23" x14ac:dyDescent="0.2">
      <c r="A1305" s="21" t="s">
        <v>258</v>
      </c>
      <c r="B1305" s="26" t="s">
        <v>216</v>
      </c>
      <c r="C1305" s="26" t="s">
        <v>217</v>
      </c>
      <c r="D1305" s="26" t="s">
        <v>23</v>
      </c>
      <c r="E1305" s="10">
        <v>43847</v>
      </c>
      <c r="F1305" s="10">
        <v>43847</v>
      </c>
      <c r="G1305" s="26" t="s">
        <v>40</v>
      </c>
      <c r="H1305" s="26" t="s">
        <v>24</v>
      </c>
      <c r="I1305" s="26" t="s">
        <v>25</v>
      </c>
      <c r="J1305" s="26" t="s">
        <v>26</v>
      </c>
      <c r="K1305" s="26">
        <v>2019</v>
      </c>
      <c r="L1305" s="26" t="s">
        <v>27</v>
      </c>
      <c r="M1305" s="26" t="s">
        <v>28</v>
      </c>
      <c r="N1305" s="26" t="s">
        <v>29</v>
      </c>
      <c r="O1305" s="26" t="s">
        <v>259</v>
      </c>
      <c r="P1305" s="26" t="s">
        <v>260</v>
      </c>
      <c r="Q1305" s="29">
        <v>44865</v>
      </c>
      <c r="R1305" s="26" t="s">
        <v>129</v>
      </c>
      <c r="S1305" s="1">
        <v>525709</v>
      </c>
      <c r="T1305" s="1" t="s">
        <v>261</v>
      </c>
      <c r="U1305" s="1" t="str">
        <f>IF(COUNTIF('Dinçer Araçları - 40 Fiorino'!$A$2:$A$41,Table1[[#This Row],[Plaka]])&gt;0,"Dinçer 40","-")</f>
        <v>-</v>
      </c>
      <c r="V1305" s="1" t="str">
        <f>IF(COUNTIF('Dinçer Araçları - 100 Fiorino'!$A$2:$A$101,Table1[[#This Row],[Plaka]])&gt;0,"Dinçer 100","-")</f>
        <v>-</v>
      </c>
      <c r="W1305" s="5" t="str">
        <f>IF(COUNTIF(Table3[PLAKA],Table1[[#This Row],[Plaka]])&gt;0,"Dinçer Motosiklet","-")</f>
        <v>-</v>
      </c>
    </row>
    <row r="1306" spans="1:23" x14ac:dyDescent="0.2">
      <c r="A1306" s="21" t="s">
        <v>4769</v>
      </c>
      <c r="B1306" s="26" t="s">
        <v>4713</v>
      </c>
      <c r="C1306" s="26" t="s">
        <v>4714</v>
      </c>
      <c r="D1306" s="26" t="s">
        <v>23</v>
      </c>
      <c r="E1306" s="10">
        <v>43847</v>
      </c>
      <c r="F1306" s="10">
        <v>43847</v>
      </c>
      <c r="G1306" s="26" t="s">
        <v>40</v>
      </c>
      <c r="H1306" s="26" t="s">
        <v>24</v>
      </c>
      <c r="I1306" s="26" t="s">
        <v>25</v>
      </c>
      <c r="J1306" s="26" t="s">
        <v>26</v>
      </c>
      <c r="K1306" s="26">
        <v>2019</v>
      </c>
      <c r="L1306" s="26" t="s">
        <v>27</v>
      </c>
      <c r="M1306" s="26" t="s">
        <v>28</v>
      </c>
      <c r="N1306" s="26" t="s">
        <v>29</v>
      </c>
      <c r="O1306" s="26" t="s">
        <v>4770</v>
      </c>
      <c r="P1306" s="26" t="s">
        <v>4771</v>
      </c>
      <c r="Q1306" s="29">
        <v>44865</v>
      </c>
      <c r="R1306" s="26" t="s">
        <v>129</v>
      </c>
      <c r="S1306" s="1">
        <v>525699</v>
      </c>
      <c r="T1306" s="1" t="s">
        <v>4772</v>
      </c>
      <c r="U1306" s="1" t="str">
        <f>IF(COUNTIF('Dinçer Araçları - 40 Fiorino'!$A$2:$A$41,Table1[[#This Row],[Plaka]])&gt;0,"Dinçer 40","-")</f>
        <v>-</v>
      </c>
      <c r="V1306" s="1" t="str">
        <f>IF(COUNTIF('Dinçer Araçları - 100 Fiorino'!$A$2:$A$101,Table1[[#This Row],[Plaka]])&gt;0,"Dinçer 100","-")</f>
        <v>-</v>
      </c>
      <c r="W1306" s="5" t="str">
        <f>IF(COUNTIF(Table3[PLAKA],Table1[[#This Row],[Plaka]])&gt;0,"Dinçer Motosiklet","-")</f>
        <v>-</v>
      </c>
    </row>
    <row r="1307" spans="1:23" x14ac:dyDescent="0.2">
      <c r="A1307" s="21" t="s">
        <v>4688</v>
      </c>
      <c r="B1307" s="26" t="s">
        <v>4667</v>
      </c>
      <c r="C1307" s="26" t="s">
        <v>4604</v>
      </c>
      <c r="D1307" s="26" t="s">
        <v>23</v>
      </c>
      <c r="E1307" s="10">
        <v>43847</v>
      </c>
      <c r="F1307" s="10">
        <v>43847</v>
      </c>
      <c r="G1307" s="26" t="s">
        <v>4604</v>
      </c>
      <c r="H1307" s="26" t="s">
        <v>24</v>
      </c>
      <c r="I1307" s="26" t="s">
        <v>25</v>
      </c>
      <c r="J1307" s="26" t="s">
        <v>26</v>
      </c>
      <c r="K1307" s="26">
        <v>2019</v>
      </c>
      <c r="L1307" s="26" t="s">
        <v>27</v>
      </c>
      <c r="M1307" s="26" t="s">
        <v>28</v>
      </c>
      <c r="N1307" s="26" t="s">
        <v>29</v>
      </c>
      <c r="O1307" s="26" t="s">
        <v>4689</v>
      </c>
      <c r="P1307" s="26" t="s">
        <v>4690</v>
      </c>
      <c r="Q1307" s="29">
        <v>44865</v>
      </c>
      <c r="R1307" s="26" t="s">
        <v>129</v>
      </c>
      <c r="S1307" s="1">
        <v>525706</v>
      </c>
      <c r="T1307" s="1" t="s">
        <v>4691</v>
      </c>
      <c r="U1307" s="1" t="str">
        <f>IF(COUNTIF('Dinçer Araçları - 40 Fiorino'!$A$2:$A$41,Table1[[#This Row],[Plaka]])&gt;0,"Dinçer 40","-")</f>
        <v>-</v>
      </c>
      <c r="V1307" s="1" t="str">
        <f>IF(COUNTIF('Dinçer Araçları - 100 Fiorino'!$A$2:$A$101,Table1[[#This Row],[Plaka]])&gt;0,"Dinçer 100","-")</f>
        <v>-</v>
      </c>
      <c r="W1307" s="5" t="str">
        <f>IF(COUNTIF(Table3[PLAKA],Table1[[#This Row],[Plaka]])&gt;0,"Dinçer Motosiklet","-")</f>
        <v>-</v>
      </c>
    </row>
    <row r="1308" spans="1:23" x14ac:dyDescent="0.2">
      <c r="A1308" s="21" t="s">
        <v>1946</v>
      </c>
      <c r="B1308" s="26" t="s">
        <v>1903</v>
      </c>
      <c r="C1308" s="26" t="s">
        <v>40</v>
      </c>
      <c r="D1308" s="26" t="s">
        <v>23</v>
      </c>
      <c r="E1308" s="10">
        <v>43847</v>
      </c>
      <c r="F1308" s="10">
        <v>43847</v>
      </c>
      <c r="G1308" s="26" t="s">
        <v>40</v>
      </c>
      <c r="H1308" s="26" t="s">
        <v>24</v>
      </c>
      <c r="I1308" s="26" t="s">
        <v>25</v>
      </c>
      <c r="J1308" s="26" t="s">
        <v>26</v>
      </c>
      <c r="K1308" s="26">
        <v>2019</v>
      </c>
      <c r="L1308" s="26" t="s">
        <v>27</v>
      </c>
      <c r="M1308" s="26" t="s">
        <v>28</v>
      </c>
      <c r="N1308" s="26" t="s">
        <v>29</v>
      </c>
      <c r="O1308" s="26" t="s">
        <v>1947</v>
      </c>
      <c r="P1308" s="26" t="s">
        <v>1948</v>
      </c>
      <c r="Q1308" s="29">
        <v>44865</v>
      </c>
      <c r="R1308" s="26" t="s">
        <v>32</v>
      </c>
      <c r="S1308" s="1">
        <v>525708</v>
      </c>
      <c r="T1308" s="1" t="s">
        <v>1949</v>
      </c>
      <c r="U1308" s="1" t="str">
        <f>IF(COUNTIF('Dinçer Araçları - 40 Fiorino'!$A$2:$A$41,Table1[[#This Row],[Plaka]])&gt;0,"Dinçer 40","-")</f>
        <v>-</v>
      </c>
      <c r="V1308" s="1" t="str">
        <f>IF(COUNTIF('Dinçer Araçları - 100 Fiorino'!$A$2:$A$101,Table1[[#This Row],[Plaka]])&gt;0,"Dinçer 100","-")</f>
        <v>-</v>
      </c>
      <c r="W1308" s="5" t="str">
        <f>IF(COUNTIF(Table3[PLAKA],Table1[[#This Row],[Plaka]])&gt;0,"Dinçer Motosiklet","-")</f>
        <v>-</v>
      </c>
    </row>
    <row r="1309" spans="1:23" x14ac:dyDescent="0.2">
      <c r="A1309" s="21" t="s">
        <v>6187</v>
      </c>
      <c r="B1309" s="26" t="s">
        <v>6151</v>
      </c>
      <c r="C1309" s="26" t="s">
        <v>6102</v>
      </c>
      <c r="D1309" s="26" t="s">
        <v>23</v>
      </c>
      <c r="E1309" s="10">
        <v>43847</v>
      </c>
      <c r="F1309" s="10">
        <v>43847</v>
      </c>
      <c r="G1309" s="26" t="s">
        <v>40</v>
      </c>
      <c r="H1309" s="26" t="s">
        <v>24</v>
      </c>
      <c r="I1309" s="26" t="s">
        <v>25</v>
      </c>
      <c r="J1309" s="26" t="s">
        <v>26</v>
      </c>
      <c r="K1309" s="26">
        <v>2019</v>
      </c>
      <c r="L1309" s="26" t="s">
        <v>27</v>
      </c>
      <c r="M1309" s="26" t="s">
        <v>28</v>
      </c>
      <c r="N1309" s="26" t="s">
        <v>29</v>
      </c>
      <c r="O1309" s="26" t="s">
        <v>6188</v>
      </c>
      <c r="P1309" s="26" t="s">
        <v>6189</v>
      </c>
      <c r="Q1309" s="29">
        <v>44865</v>
      </c>
      <c r="R1309" s="26" t="s">
        <v>129</v>
      </c>
      <c r="S1309" s="1">
        <v>525698</v>
      </c>
      <c r="T1309" s="1" t="s">
        <v>6190</v>
      </c>
      <c r="U1309" s="1" t="str">
        <f>IF(COUNTIF('Dinçer Araçları - 40 Fiorino'!$A$2:$A$41,Table1[[#This Row],[Plaka]])&gt;0,"Dinçer 40","-")</f>
        <v>-</v>
      </c>
      <c r="V1309" s="1" t="str">
        <f>IF(COUNTIF('Dinçer Araçları - 100 Fiorino'!$A$2:$A$101,Table1[[#This Row],[Plaka]])&gt;0,"Dinçer 100","-")</f>
        <v>-</v>
      </c>
      <c r="W1309" s="5" t="str">
        <f>IF(COUNTIF(Table3[PLAKA],Table1[[#This Row],[Plaka]])&gt;0,"Dinçer Motosiklet","-")</f>
        <v>-</v>
      </c>
    </row>
    <row r="1310" spans="1:23" x14ac:dyDescent="0.2">
      <c r="A1310" s="21" t="s">
        <v>3276</v>
      </c>
      <c r="B1310" s="26" t="s">
        <v>3219</v>
      </c>
      <c r="C1310" s="26" t="s">
        <v>3220</v>
      </c>
      <c r="D1310" s="26" t="s">
        <v>23</v>
      </c>
      <c r="E1310" s="10">
        <v>43847</v>
      </c>
      <c r="F1310" s="10">
        <v>43847</v>
      </c>
      <c r="G1310" s="26" t="s">
        <v>40</v>
      </c>
      <c r="H1310" s="26" t="s">
        <v>24</v>
      </c>
      <c r="I1310" s="26" t="s">
        <v>25</v>
      </c>
      <c r="J1310" s="26" t="s">
        <v>26</v>
      </c>
      <c r="K1310" s="26">
        <v>2019</v>
      </c>
      <c r="L1310" s="26" t="s">
        <v>27</v>
      </c>
      <c r="M1310" s="26" t="s">
        <v>28</v>
      </c>
      <c r="N1310" s="26" t="s">
        <v>29</v>
      </c>
      <c r="O1310" s="26" t="s">
        <v>3277</v>
      </c>
      <c r="P1310" s="26" t="s">
        <v>3278</v>
      </c>
      <c r="Q1310" s="29">
        <v>44865</v>
      </c>
      <c r="R1310" s="26" t="s">
        <v>129</v>
      </c>
      <c r="S1310" s="1">
        <v>525707</v>
      </c>
      <c r="T1310" s="1" t="s">
        <v>3279</v>
      </c>
      <c r="U1310" s="1" t="str">
        <f>IF(COUNTIF('Dinçer Araçları - 40 Fiorino'!$A$2:$A$41,Table1[[#This Row],[Plaka]])&gt;0,"Dinçer 40","-")</f>
        <v>-</v>
      </c>
      <c r="V1310" s="1" t="str">
        <f>IF(COUNTIF('Dinçer Araçları - 100 Fiorino'!$A$2:$A$101,Table1[[#This Row],[Plaka]])&gt;0,"Dinçer 100","-")</f>
        <v>-</v>
      </c>
      <c r="W1310" s="5" t="str">
        <f>IF(COUNTIF(Table3[PLAKA],Table1[[#This Row],[Plaka]])&gt;0,"Dinçer Motosiklet","-")</f>
        <v>-</v>
      </c>
    </row>
    <row r="1311" spans="1:23" x14ac:dyDescent="0.2">
      <c r="A1311" s="21" t="s">
        <v>3206</v>
      </c>
      <c r="B1311" s="26" t="s">
        <v>3174</v>
      </c>
      <c r="C1311" s="26" t="s">
        <v>3175</v>
      </c>
      <c r="D1311" s="26" t="s">
        <v>23</v>
      </c>
      <c r="E1311" s="10">
        <v>43847</v>
      </c>
      <c r="F1311" s="10">
        <v>43847</v>
      </c>
      <c r="G1311" s="26" t="s">
        <v>40</v>
      </c>
      <c r="H1311" s="26" t="s">
        <v>24</v>
      </c>
      <c r="I1311" s="26" t="s">
        <v>25</v>
      </c>
      <c r="J1311" s="26" t="s">
        <v>26</v>
      </c>
      <c r="K1311" s="26">
        <v>2019</v>
      </c>
      <c r="L1311" s="26" t="s">
        <v>27</v>
      </c>
      <c r="M1311" s="26" t="s">
        <v>28</v>
      </c>
      <c r="N1311" s="26" t="s">
        <v>29</v>
      </c>
      <c r="O1311" s="26" t="s">
        <v>3207</v>
      </c>
      <c r="P1311" s="26" t="s">
        <v>3208</v>
      </c>
      <c r="Q1311" s="29">
        <v>44865</v>
      </c>
      <c r="R1311" s="26" t="s">
        <v>129</v>
      </c>
      <c r="S1311" s="1">
        <v>525694</v>
      </c>
      <c r="T1311" s="1" t="s">
        <v>3209</v>
      </c>
      <c r="U1311" s="1" t="str">
        <f>IF(COUNTIF('Dinçer Araçları - 40 Fiorino'!$A$2:$A$41,Table1[[#This Row],[Plaka]])&gt;0,"Dinçer 40","-")</f>
        <v>-</v>
      </c>
      <c r="V1311" s="1" t="str">
        <f>IF(COUNTIF('Dinçer Araçları - 100 Fiorino'!$A$2:$A$101,Table1[[#This Row],[Plaka]])&gt;0,"Dinçer 100","-")</f>
        <v>-</v>
      </c>
      <c r="W1311" s="5" t="str">
        <f>IF(COUNTIF(Table3[PLAKA],Table1[[#This Row],[Plaka]])&gt;0,"Dinçer Motosiklet","-")</f>
        <v>-</v>
      </c>
    </row>
    <row r="1312" spans="1:23" x14ac:dyDescent="0.2">
      <c r="A1312" s="21" t="s">
        <v>753</v>
      </c>
      <c r="B1312" s="26" t="s">
        <v>723</v>
      </c>
      <c r="C1312" s="26" t="s">
        <v>724</v>
      </c>
      <c r="D1312" s="26" t="s">
        <v>23</v>
      </c>
      <c r="E1312" s="10">
        <v>43847</v>
      </c>
      <c r="F1312" s="10">
        <v>43847</v>
      </c>
      <c r="G1312" s="26" t="s">
        <v>40</v>
      </c>
      <c r="H1312" s="26" t="s">
        <v>24</v>
      </c>
      <c r="I1312" s="26" t="s">
        <v>25</v>
      </c>
      <c r="J1312" s="26" t="s">
        <v>26</v>
      </c>
      <c r="K1312" s="26">
        <v>2019</v>
      </c>
      <c r="L1312" s="26" t="s">
        <v>27</v>
      </c>
      <c r="M1312" s="26" t="s">
        <v>28</v>
      </c>
      <c r="N1312" s="26" t="s">
        <v>29</v>
      </c>
      <c r="O1312" s="26" t="s">
        <v>754</v>
      </c>
      <c r="P1312" s="26" t="s">
        <v>755</v>
      </c>
      <c r="Q1312" s="29">
        <v>44865</v>
      </c>
      <c r="R1312" s="26" t="s">
        <v>129</v>
      </c>
      <c r="S1312" s="1">
        <v>525705</v>
      </c>
      <c r="T1312" s="1" t="s">
        <v>756</v>
      </c>
      <c r="U1312" s="1" t="str">
        <f>IF(COUNTIF('Dinçer Araçları - 40 Fiorino'!$A$2:$A$41,Table1[[#This Row],[Plaka]])&gt;0,"Dinçer 40","-")</f>
        <v>-</v>
      </c>
      <c r="V1312" s="1" t="str">
        <f>IF(COUNTIF('Dinçer Araçları - 100 Fiorino'!$A$2:$A$101,Table1[[#This Row],[Plaka]])&gt;0,"Dinçer 100","-")</f>
        <v>-</v>
      </c>
      <c r="W1312" s="5" t="str">
        <f>IF(COUNTIF(Table3[PLAKA],Table1[[#This Row],[Plaka]])&gt;0,"Dinçer Motosiklet","-")</f>
        <v>-</v>
      </c>
    </row>
    <row r="1313" spans="1:23" x14ac:dyDescent="0.2">
      <c r="A1313" s="21" t="s">
        <v>3447</v>
      </c>
      <c r="B1313" s="26" t="s">
        <v>3421</v>
      </c>
      <c r="C1313" s="26" t="s">
        <v>3422</v>
      </c>
      <c r="D1313" s="26" t="s">
        <v>23</v>
      </c>
      <c r="E1313" s="10">
        <v>43847</v>
      </c>
      <c r="F1313" s="10">
        <v>43847</v>
      </c>
      <c r="G1313" s="26" t="s">
        <v>40</v>
      </c>
      <c r="H1313" s="26" t="s">
        <v>24</v>
      </c>
      <c r="I1313" s="26" t="s">
        <v>25</v>
      </c>
      <c r="J1313" s="26" t="s">
        <v>26</v>
      </c>
      <c r="K1313" s="26">
        <v>2019</v>
      </c>
      <c r="L1313" s="26" t="s">
        <v>27</v>
      </c>
      <c r="M1313" s="26" t="s">
        <v>28</v>
      </c>
      <c r="N1313" s="26" t="s">
        <v>29</v>
      </c>
      <c r="O1313" s="26" t="s">
        <v>3448</v>
      </c>
      <c r="P1313" s="26" t="s">
        <v>3449</v>
      </c>
      <c r="Q1313" s="29">
        <v>44865</v>
      </c>
      <c r="R1313" s="26" t="s">
        <v>129</v>
      </c>
      <c r="S1313" s="1">
        <v>525697</v>
      </c>
      <c r="T1313" s="1" t="s">
        <v>3450</v>
      </c>
      <c r="U1313" s="1" t="str">
        <f>IF(COUNTIF('Dinçer Araçları - 40 Fiorino'!$A$2:$A$41,Table1[[#This Row],[Plaka]])&gt;0,"Dinçer 40","-")</f>
        <v>-</v>
      </c>
      <c r="V1313" s="1" t="str">
        <f>IF(COUNTIF('Dinçer Araçları - 100 Fiorino'!$A$2:$A$101,Table1[[#This Row],[Plaka]])&gt;0,"Dinçer 100","-")</f>
        <v>-</v>
      </c>
      <c r="W1313" s="5" t="str">
        <f>IF(COUNTIF(Table3[PLAKA],Table1[[#This Row],[Plaka]])&gt;0,"Dinçer Motosiklet","-")</f>
        <v>-</v>
      </c>
    </row>
    <row r="1314" spans="1:23" x14ac:dyDescent="0.2">
      <c r="A1314" s="21" t="s">
        <v>4278</v>
      </c>
      <c r="B1314" s="26" t="s">
        <v>4222</v>
      </c>
      <c r="C1314" s="26" t="s">
        <v>4223</v>
      </c>
      <c r="D1314" s="26" t="s">
        <v>23</v>
      </c>
      <c r="E1314" s="10">
        <v>43847</v>
      </c>
      <c r="F1314" s="10">
        <v>43847</v>
      </c>
      <c r="G1314" s="26" t="s">
        <v>40</v>
      </c>
      <c r="H1314" s="26" t="s">
        <v>24</v>
      </c>
      <c r="I1314" s="26" t="s">
        <v>25</v>
      </c>
      <c r="J1314" s="26" t="s">
        <v>26</v>
      </c>
      <c r="K1314" s="26">
        <v>2019</v>
      </c>
      <c r="L1314" s="26" t="s">
        <v>27</v>
      </c>
      <c r="M1314" s="26" t="s">
        <v>28</v>
      </c>
      <c r="N1314" s="26" t="s">
        <v>29</v>
      </c>
      <c r="O1314" s="26" t="s">
        <v>4279</v>
      </c>
      <c r="P1314" s="26" t="s">
        <v>4280</v>
      </c>
      <c r="Q1314" s="29">
        <v>44865</v>
      </c>
      <c r="R1314" s="26" t="s">
        <v>129</v>
      </c>
      <c r="S1314" s="1">
        <v>525704</v>
      </c>
      <c r="T1314" s="1" t="s">
        <v>4281</v>
      </c>
      <c r="U1314" s="1" t="str">
        <f>IF(COUNTIF('Dinçer Araçları - 40 Fiorino'!$A$2:$A$41,Table1[[#This Row],[Plaka]])&gt;0,"Dinçer 40","-")</f>
        <v>-</v>
      </c>
      <c r="V1314" s="1" t="str">
        <f>IF(COUNTIF('Dinçer Araçları - 100 Fiorino'!$A$2:$A$101,Table1[[#This Row],[Plaka]])&gt;0,"Dinçer 100","-")</f>
        <v>-</v>
      </c>
      <c r="W1314" s="5" t="str">
        <f>IF(COUNTIF(Table3[PLAKA],Table1[[#This Row],[Plaka]])&gt;0,"Dinçer Motosiklet","-")</f>
        <v>-</v>
      </c>
    </row>
    <row r="1315" spans="1:23" x14ac:dyDescent="0.2">
      <c r="A1315" s="21" t="s">
        <v>6279</v>
      </c>
      <c r="B1315" s="26" t="s">
        <v>6246</v>
      </c>
      <c r="C1315" s="26" t="s">
        <v>6247</v>
      </c>
      <c r="D1315" s="26" t="s">
        <v>23</v>
      </c>
      <c r="E1315" s="10">
        <v>43847</v>
      </c>
      <c r="F1315" s="10">
        <v>43847</v>
      </c>
      <c r="G1315" s="26" t="s">
        <v>40</v>
      </c>
      <c r="H1315" s="26" t="s">
        <v>24</v>
      </c>
      <c r="I1315" s="26" t="s">
        <v>25</v>
      </c>
      <c r="J1315" s="26" t="s">
        <v>26</v>
      </c>
      <c r="K1315" s="26">
        <v>2019</v>
      </c>
      <c r="L1315" s="26" t="s">
        <v>27</v>
      </c>
      <c r="M1315" s="26" t="s">
        <v>28</v>
      </c>
      <c r="N1315" s="26" t="s">
        <v>29</v>
      </c>
      <c r="O1315" s="26" t="s">
        <v>6280</v>
      </c>
      <c r="P1315" s="26" t="s">
        <v>6281</v>
      </c>
      <c r="Q1315" s="29">
        <v>44865</v>
      </c>
      <c r="R1315" s="26" t="s">
        <v>129</v>
      </c>
      <c r="S1315" s="1">
        <v>525701</v>
      </c>
      <c r="T1315" s="1" t="s">
        <v>6282</v>
      </c>
      <c r="U1315" s="1" t="str">
        <f>IF(COUNTIF('Dinçer Araçları - 40 Fiorino'!$A$2:$A$41,Table1[[#This Row],[Plaka]])&gt;0,"Dinçer 40","-")</f>
        <v>-</v>
      </c>
      <c r="V1315" s="1" t="str">
        <f>IF(COUNTIF('Dinçer Araçları - 100 Fiorino'!$A$2:$A$101,Table1[[#This Row],[Plaka]])&gt;0,"Dinçer 100","-")</f>
        <v>-</v>
      </c>
      <c r="W1315" s="5" t="str">
        <f>IF(COUNTIF(Table3[PLAKA],Table1[[#This Row],[Plaka]])&gt;0,"Dinçer Motosiklet","-")</f>
        <v>-</v>
      </c>
    </row>
    <row r="1316" spans="1:23" x14ac:dyDescent="0.2">
      <c r="A1316" s="21" t="s">
        <v>1420</v>
      </c>
      <c r="B1316" s="26" t="s">
        <v>1389</v>
      </c>
      <c r="C1316" s="26" t="s">
        <v>1350</v>
      </c>
      <c r="D1316" s="26" t="s">
        <v>23</v>
      </c>
      <c r="E1316" s="10">
        <v>43847</v>
      </c>
      <c r="F1316" s="10">
        <v>43847</v>
      </c>
      <c r="G1316" s="26" t="s">
        <v>1350</v>
      </c>
      <c r="H1316" s="26" t="s">
        <v>24</v>
      </c>
      <c r="I1316" s="26" t="s">
        <v>25</v>
      </c>
      <c r="J1316" s="26" t="s">
        <v>26</v>
      </c>
      <c r="K1316" s="26">
        <v>2019</v>
      </c>
      <c r="L1316" s="26" t="s">
        <v>27</v>
      </c>
      <c r="M1316" s="26" t="s">
        <v>28</v>
      </c>
      <c r="N1316" s="26" t="s">
        <v>29</v>
      </c>
      <c r="O1316" s="26" t="s">
        <v>1421</v>
      </c>
      <c r="P1316" s="26" t="s">
        <v>1422</v>
      </c>
      <c r="Q1316" s="29">
        <v>44865</v>
      </c>
      <c r="R1316" s="26" t="s">
        <v>129</v>
      </c>
      <c r="S1316" s="1">
        <v>525696</v>
      </c>
      <c r="T1316" s="1" t="s">
        <v>1423</v>
      </c>
      <c r="U1316" s="1" t="str">
        <f>IF(COUNTIF('Dinçer Araçları - 40 Fiorino'!$A$2:$A$41,Table1[[#This Row],[Plaka]])&gt;0,"Dinçer 40","-")</f>
        <v>-</v>
      </c>
      <c r="V1316" s="1" t="str">
        <f>IF(COUNTIF('Dinçer Araçları - 100 Fiorino'!$A$2:$A$101,Table1[[#This Row],[Plaka]])&gt;0,"Dinçer 100","-")</f>
        <v>-</v>
      </c>
      <c r="W1316" s="5" t="str">
        <f>IF(COUNTIF(Table3[PLAKA],Table1[[#This Row],[Plaka]])&gt;0,"Dinçer Motosiklet","-")</f>
        <v>-</v>
      </c>
    </row>
    <row r="1317" spans="1:23" x14ac:dyDescent="0.2">
      <c r="A1317" s="21" t="s">
        <v>1239</v>
      </c>
      <c r="B1317" s="26" t="s">
        <v>1188</v>
      </c>
      <c r="C1317" s="26" t="s">
        <v>1155</v>
      </c>
      <c r="D1317" s="26" t="s">
        <v>23</v>
      </c>
      <c r="E1317" s="10">
        <v>43847</v>
      </c>
      <c r="F1317" s="10">
        <v>43847</v>
      </c>
      <c r="G1317" s="26" t="s">
        <v>40</v>
      </c>
      <c r="H1317" s="26" t="s">
        <v>24</v>
      </c>
      <c r="I1317" s="26" t="s">
        <v>25</v>
      </c>
      <c r="J1317" s="26" t="s">
        <v>26</v>
      </c>
      <c r="K1317" s="26">
        <v>2019</v>
      </c>
      <c r="L1317" s="26" t="s">
        <v>27</v>
      </c>
      <c r="M1317" s="26" t="s">
        <v>28</v>
      </c>
      <c r="N1317" s="26" t="s">
        <v>29</v>
      </c>
      <c r="O1317" s="26" t="s">
        <v>1240</v>
      </c>
      <c r="P1317" s="26" t="s">
        <v>1241</v>
      </c>
      <c r="Q1317" s="29">
        <v>44865</v>
      </c>
      <c r="R1317" s="26" t="s">
        <v>129</v>
      </c>
      <c r="S1317" s="1">
        <v>525695</v>
      </c>
      <c r="T1317" s="1" t="s">
        <v>1242</v>
      </c>
      <c r="U1317" s="1" t="str">
        <f>IF(COUNTIF('Dinçer Araçları - 40 Fiorino'!$A$2:$A$41,Table1[[#This Row],[Plaka]])&gt;0,"Dinçer 40","-")</f>
        <v>-</v>
      </c>
      <c r="V1317" s="1" t="str">
        <f>IF(COUNTIF('Dinçer Araçları - 100 Fiorino'!$A$2:$A$101,Table1[[#This Row],[Plaka]])&gt;0,"Dinçer 100","-")</f>
        <v>-</v>
      </c>
      <c r="W1317" s="5" t="str">
        <f>IF(COUNTIF(Table3[PLAKA],Table1[[#This Row],[Plaka]])&gt;0,"Dinçer Motosiklet","-")</f>
        <v>-</v>
      </c>
    </row>
    <row r="1318" spans="1:23" x14ac:dyDescent="0.2">
      <c r="A1318" s="21" t="s">
        <v>1243</v>
      </c>
      <c r="B1318" s="26" t="s">
        <v>1188</v>
      </c>
      <c r="C1318" s="26" t="s">
        <v>1155</v>
      </c>
      <c r="D1318" s="26" t="s">
        <v>23</v>
      </c>
      <c r="E1318" s="10">
        <v>43847</v>
      </c>
      <c r="F1318" s="10">
        <v>43847</v>
      </c>
      <c r="G1318" s="26" t="s">
        <v>40</v>
      </c>
      <c r="H1318" s="26" t="s">
        <v>24</v>
      </c>
      <c r="I1318" s="26" t="s">
        <v>25</v>
      </c>
      <c r="J1318" s="26" t="s">
        <v>26</v>
      </c>
      <c r="K1318" s="26">
        <v>2019</v>
      </c>
      <c r="L1318" s="26" t="s">
        <v>27</v>
      </c>
      <c r="M1318" s="26" t="s">
        <v>28</v>
      </c>
      <c r="N1318" s="26" t="s">
        <v>29</v>
      </c>
      <c r="O1318" s="26" t="s">
        <v>1244</v>
      </c>
      <c r="P1318" s="26" t="s">
        <v>1245</v>
      </c>
      <c r="Q1318" s="29">
        <v>44865</v>
      </c>
      <c r="R1318" s="26" t="s">
        <v>129</v>
      </c>
      <c r="S1318" s="1">
        <v>525703</v>
      </c>
      <c r="T1318" s="1" t="s">
        <v>1246</v>
      </c>
      <c r="U1318" s="1" t="str">
        <f>IF(COUNTIF('Dinçer Araçları - 40 Fiorino'!$A$2:$A$41,Table1[[#This Row],[Plaka]])&gt;0,"Dinçer 40","-")</f>
        <v>-</v>
      </c>
      <c r="V1318" s="1" t="str">
        <f>IF(COUNTIF('Dinçer Araçları - 100 Fiorino'!$A$2:$A$101,Table1[[#This Row],[Plaka]])&gt;0,"Dinçer 100","-")</f>
        <v>-</v>
      </c>
      <c r="W1318" s="5" t="str">
        <f>IF(COUNTIF(Table3[PLAKA],Table1[[#This Row],[Plaka]])&gt;0,"Dinçer Motosiklet","-")</f>
        <v>-</v>
      </c>
    </row>
    <row r="1319" spans="1:23" x14ac:dyDescent="0.2">
      <c r="A1319" s="21" t="s">
        <v>4692</v>
      </c>
      <c r="B1319" s="26" t="s">
        <v>4667</v>
      </c>
      <c r="C1319" s="26" t="s">
        <v>4604</v>
      </c>
      <c r="D1319" s="26" t="s">
        <v>23</v>
      </c>
      <c r="E1319" s="10">
        <v>43847</v>
      </c>
      <c r="F1319" s="10">
        <v>43847</v>
      </c>
      <c r="G1319" s="26" t="s">
        <v>40</v>
      </c>
      <c r="H1319" s="26" t="s">
        <v>24</v>
      </c>
      <c r="I1319" s="26" t="s">
        <v>25</v>
      </c>
      <c r="J1319" s="26" t="s">
        <v>26</v>
      </c>
      <c r="K1319" s="26">
        <v>2019</v>
      </c>
      <c r="L1319" s="26" t="s">
        <v>27</v>
      </c>
      <c r="M1319" s="26" t="s">
        <v>28</v>
      </c>
      <c r="N1319" s="26" t="s">
        <v>29</v>
      </c>
      <c r="O1319" s="26" t="s">
        <v>4693</v>
      </c>
      <c r="P1319" s="26" t="s">
        <v>4694</v>
      </c>
      <c r="Q1319" s="29">
        <v>44865</v>
      </c>
      <c r="R1319" s="26" t="s">
        <v>129</v>
      </c>
      <c r="S1319" s="1">
        <v>525700</v>
      </c>
      <c r="T1319" s="1" t="s">
        <v>4695</v>
      </c>
      <c r="U1319" s="1" t="str">
        <f>IF(COUNTIF('Dinçer Araçları - 40 Fiorino'!$A$2:$A$41,Table1[[#This Row],[Plaka]])&gt;0,"Dinçer 40","-")</f>
        <v>-</v>
      </c>
      <c r="V1319" s="1" t="str">
        <f>IF(COUNTIF('Dinçer Araçları - 100 Fiorino'!$A$2:$A$101,Table1[[#This Row],[Plaka]])&gt;0,"Dinçer 100","-")</f>
        <v>-</v>
      </c>
      <c r="W1319" s="5" t="str">
        <f>IF(COUNTIF(Table3[PLAKA],Table1[[#This Row],[Plaka]])&gt;0,"Dinçer Motosiklet","-")</f>
        <v>-</v>
      </c>
    </row>
    <row r="1320" spans="1:23" x14ac:dyDescent="0.2">
      <c r="A1320" s="21" t="s">
        <v>4068</v>
      </c>
      <c r="B1320" s="26" t="s">
        <v>4024</v>
      </c>
      <c r="C1320" s="26" t="s">
        <v>4025</v>
      </c>
      <c r="D1320" s="26" t="s">
        <v>23</v>
      </c>
      <c r="E1320" s="10">
        <v>43847</v>
      </c>
      <c r="F1320" s="10">
        <v>43847</v>
      </c>
      <c r="G1320" s="26" t="s">
        <v>40</v>
      </c>
      <c r="H1320" s="26" t="s">
        <v>24</v>
      </c>
      <c r="I1320" s="26" t="s">
        <v>25</v>
      </c>
      <c r="J1320" s="26" t="s">
        <v>26</v>
      </c>
      <c r="K1320" s="26">
        <v>2019</v>
      </c>
      <c r="L1320" s="26" t="s">
        <v>27</v>
      </c>
      <c r="M1320" s="26" t="s">
        <v>28</v>
      </c>
      <c r="N1320" s="26" t="s">
        <v>29</v>
      </c>
      <c r="O1320" s="26" t="s">
        <v>4069</v>
      </c>
      <c r="P1320" s="26" t="s">
        <v>4070</v>
      </c>
      <c r="Q1320" s="29">
        <v>44865</v>
      </c>
      <c r="R1320" s="26" t="s">
        <v>129</v>
      </c>
      <c r="S1320" s="1">
        <v>525693</v>
      </c>
      <c r="T1320" s="1" t="s">
        <v>4071</v>
      </c>
      <c r="U1320" s="1" t="str">
        <f>IF(COUNTIF('Dinçer Araçları - 40 Fiorino'!$A$2:$A$41,Table1[[#This Row],[Plaka]])&gt;0,"Dinçer 40","-")</f>
        <v>-</v>
      </c>
      <c r="V1320" s="1" t="str">
        <f>IF(COUNTIF('Dinçer Araçları - 100 Fiorino'!$A$2:$A$101,Table1[[#This Row],[Plaka]])&gt;0,"Dinçer 100","-")</f>
        <v>-</v>
      </c>
      <c r="W1320" s="5" t="str">
        <f>IF(COUNTIF(Table3[PLAKA],Table1[[#This Row],[Plaka]])&gt;0,"Dinçer Motosiklet","-")</f>
        <v>-</v>
      </c>
    </row>
    <row r="1321" spans="1:23" x14ac:dyDescent="0.2">
      <c r="A1321" s="21" t="s">
        <v>1384</v>
      </c>
      <c r="B1321" s="26" t="s">
        <v>1349</v>
      </c>
      <c r="C1321" s="26" t="s">
        <v>1350</v>
      </c>
      <c r="D1321" s="26" t="s">
        <v>23</v>
      </c>
      <c r="E1321" s="10">
        <v>43847</v>
      </c>
      <c r="F1321" s="10">
        <v>43847</v>
      </c>
      <c r="G1321" s="26" t="s">
        <v>40</v>
      </c>
      <c r="H1321" s="26" t="s">
        <v>24</v>
      </c>
      <c r="I1321" s="26" t="s">
        <v>25</v>
      </c>
      <c r="J1321" s="26" t="s">
        <v>26</v>
      </c>
      <c r="K1321" s="26">
        <v>2020</v>
      </c>
      <c r="L1321" s="26" t="s">
        <v>27</v>
      </c>
      <c r="M1321" s="26" t="s">
        <v>28</v>
      </c>
      <c r="N1321" s="26" t="s">
        <v>29</v>
      </c>
      <c r="O1321" s="26" t="s">
        <v>1385</v>
      </c>
      <c r="P1321" s="26" t="s">
        <v>1386</v>
      </c>
      <c r="Q1321" s="29">
        <v>44865</v>
      </c>
      <c r="R1321" s="26" t="s">
        <v>129</v>
      </c>
      <c r="S1321" s="1">
        <v>525702</v>
      </c>
      <c r="T1321" s="1" t="s">
        <v>1387</v>
      </c>
      <c r="U1321" s="1" t="str">
        <f>IF(COUNTIF('Dinçer Araçları - 40 Fiorino'!$A$2:$A$41,Table1[[#This Row],[Plaka]])&gt;0,"Dinçer 40","-")</f>
        <v>-</v>
      </c>
      <c r="V1321" s="1" t="str">
        <f>IF(COUNTIF('Dinçer Araçları - 100 Fiorino'!$A$2:$A$101,Table1[[#This Row],[Plaka]])&gt;0,"Dinçer 100","-")</f>
        <v>-</v>
      </c>
      <c r="W1321" s="5" t="str">
        <f>IF(COUNTIF(Table3[PLAKA],Table1[[#This Row],[Plaka]])&gt;0,"Dinçer Motosiklet","-")</f>
        <v>-</v>
      </c>
    </row>
    <row r="1322" spans="1:23" x14ac:dyDescent="0.2">
      <c r="A1322" s="21" t="s">
        <v>3794</v>
      </c>
      <c r="B1322" s="26" t="s">
        <v>3782</v>
      </c>
      <c r="C1322" s="26" t="s">
        <v>3741</v>
      </c>
      <c r="D1322" s="26" t="s">
        <v>23</v>
      </c>
      <c r="E1322" s="10">
        <v>43847</v>
      </c>
      <c r="F1322" s="10">
        <v>43847</v>
      </c>
      <c r="G1322" s="26" t="s">
        <v>40</v>
      </c>
      <c r="H1322" s="26" t="s">
        <v>24</v>
      </c>
      <c r="I1322" s="26" t="s">
        <v>25</v>
      </c>
      <c r="J1322" s="26" t="s">
        <v>26</v>
      </c>
      <c r="K1322" s="26">
        <v>2019</v>
      </c>
      <c r="L1322" s="26" t="s">
        <v>27</v>
      </c>
      <c r="M1322" s="26" t="s">
        <v>28</v>
      </c>
      <c r="N1322" s="26" t="s">
        <v>29</v>
      </c>
      <c r="O1322" s="26" t="s">
        <v>3795</v>
      </c>
      <c r="P1322" s="26" t="s">
        <v>3796</v>
      </c>
      <c r="Q1322" s="29">
        <v>44865</v>
      </c>
      <c r="R1322" s="26" t="s">
        <v>129</v>
      </c>
      <c r="S1322" s="1">
        <v>525711</v>
      </c>
      <c r="T1322" s="1" t="s">
        <v>3797</v>
      </c>
      <c r="U1322" s="1" t="str">
        <f>IF(COUNTIF('Dinçer Araçları - 40 Fiorino'!$A$2:$A$41,Table1[[#This Row],[Plaka]])&gt;0,"Dinçer 40","-")</f>
        <v>-</v>
      </c>
      <c r="V1322" s="1" t="str">
        <f>IF(COUNTIF('Dinçer Araçları - 100 Fiorino'!$A$2:$A$101,Table1[[#This Row],[Plaka]])&gt;0,"Dinçer 100","-")</f>
        <v>-</v>
      </c>
      <c r="W1322" s="5" t="str">
        <f>IF(COUNTIF(Table3[PLAKA],Table1[[#This Row],[Plaka]])&gt;0,"Dinçer Motosiklet","-")</f>
        <v>-</v>
      </c>
    </row>
    <row r="1323" spans="1:23" x14ac:dyDescent="0.2">
      <c r="A1323" s="21" t="s">
        <v>1950</v>
      </c>
      <c r="B1323" s="26" t="s">
        <v>1903</v>
      </c>
      <c r="C1323" s="26" t="s">
        <v>40</v>
      </c>
      <c r="D1323" s="26" t="s">
        <v>23</v>
      </c>
      <c r="E1323" s="10">
        <v>43847</v>
      </c>
      <c r="F1323" s="10">
        <v>43847</v>
      </c>
      <c r="G1323" s="26" t="s">
        <v>40</v>
      </c>
      <c r="H1323" s="26" t="s">
        <v>24</v>
      </c>
      <c r="I1323" s="26" t="s">
        <v>25</v>
      </c>
      <c r="J1323" s="26" t="s">
        <v>26</v>
      </c>
      <c r="K1323" s="26">
        <v>2019</v>
      </c>
      <c r="L1323" s="26" t="s">
        <v>27</v>
      </c>
      <c r="M1323" s="26" t="s">
        <v>28</v>
      </c>
      <c r="N1323" s="26" t="s">
        <v>29</v>
      </c>
      <c r="O1323" s="26" t="s">
        <v>1951</v>
      </c>
      <c r="P1323" s="26" t="s">
        <v>1952</v>
      </c>
      <c r="Q1323" s="29">
        <v>44865</v>
      </c>
      <c r="R1323" s="26" t="s">
        <v>32</v>
      </c>
      <c r="S1323" s="1">
        <v>525712</v>
      </c>
      <c r="T1323" s="1" t="s">
        <v>1953</v>
      </c>
      <c r="U1323" s="1" t="str">
        <f>IF(COUNTIF('Dinçer Araçları - 40 Fiorino'!$A$2:$A$41,Table1[[#This Row],[Plaka]])&gt;0,"Dinçer 40","-")</f>
        <v>-</v>
      </c>
      <c r="V1323" s="1" t="str">
        <f>IF(COUNTIF('Dinçer Araçları - 100 Fiorino'!$A$2:$A$101,Table1[[#This Row],[Plaka]])&gt;0,"Dinçer 100","-")</f>
        <v>-</v>
      </c>
      <c r="W1323" s="5" t="str">
        <f>IF(COUNTIF(Table3[PLAKA],Table1[[#This Row],[Plaka]])&gt;0,"Dinçer Motosiklet","-")</f>
        <v>-</v>
      </c>
    </row>
    <row r="1324" spans="1:23" x14ac:dyDescent="0.2">
      <c r="A1324" s="21" t="s">
        <v>4773</v>
      </c>
      <c r="B1324" s="26" t="s">
        <v>4713</v>
      </c>
      <c r="C1324" s="26" t="s">
        <v>4714</v>
      </c>
      <c r="D1324" s="26" t="s">
        <v>23</v>
      </c>
      <c r="E1324" s="10">
        <v>43847</v>
      </c>
      <c r="F1324" s="10">
        <v>43847</v>
      </c>
      <c r="G1324" s="26" t="s">
        <v>40</v>
      </c>
      <c r="H1324" s="26" t="s">
        <v>24</v>
      </c>
      <c r="I1324" s="26" t="s">
        <v>25</v>
      </c>
      <c r="J1324" s="26" t="s">
        <v>26</v>
      </c>
      <c r="K1324" s="26">
        <v>2019</v>
      </c>
      <c r="L1324" s="26" t="s">
        <v>27</v>
      </c>
      <c r="M1324" s="26" t="s">
        <v>28</v>
      </c>
      <c r="N1324" s="26" t="s">
        <v>29</v>
      </c>
      <c r="O1324" s="26" t="s">
        <v>4774</v>
      </c>
      <c r="P1324" s="26" t="s">
        <v>4775</v>
      </c>
      <c r="Q1324" s="29">
        <v>44865</v>
      </c>
      <c r="R1324" s="26" t="s">
        <v>129</v>
      </c>
      <c r="S1324" s="1">
        <v>525719</v>
      </c>
      <c r="T1324" s="1" t="s">
        <v>4776</v>
      </c>
      <c r="U1324" s="1" t="str">
        <f>IF(COUNTIF('Dinçer Araçları - 40 Fiorino'!$A$2:$A$41,Table1[[#This Row],[Plaka]])&gt;0,"Dinçer 40","-")</f>
        <v>-</v>
      </c>
      <c r="V1324" s="1" t="str">
        <f>IF(COUNTIF('Dinçer Araçları - 100 Fiorino'!$A$2:$A$101,Table1[[#This Row],[Plaka]])&gt;0,"Dinçer 100","-")</f>
        <v>-</v>
      </c>
      <c r="W1324" s="5" t="str">
        <f>IF(COUNTIF(Table3[PLAKA],Table1[[#This Row],[Plaka]])&gt;0,"Dinçer Motosiklet","-")</f>
        <v>-</v>
      </c>
    </row>
    <row r="1325" spans="1:23" x14ac:dyDescent="0.2">
      <c r="A1325" s="21" t="s">
        <v>170</v>
      </c>
      <c r="B1325" s="26" t="s">
        <v>115</v>
      </c>
      <c r="C1325" s="26" t="s">
        <v>116</v>
      </c>
      <c r="D1325" s="26" t="s">
        <v>23</v>
      </c>
      <c r="E1325" s="10">
        <v>43847</v>
      </c>
      <c r="F1325" s="10">
        <v>43847</v>
      </c>
      <c r="G1325" s="26" t="s">
        <v>40</v>
      </c>
      <c r="H1325" s="26" t="s">
        <v>24</v>
      </c>
      <c r="I1325" s="26" t="s">
        <v>25</v>
      </c>
      <c r="J1325" s="26" t="s">
        <v>26</v>
      </c>
      <c r="K1325" s="26">
        <v>2019</v>
      </c>
      <c r="L1325" s="26" t="s">
        <v>27</v>
      </c>
      <c r="M1325" s="26" t="s">
        <v>28</v>
      </c>
      <c r="N1325" s="26" t="s">
        <v>29</v>
      </c>
      <c r="O1325" s="26" t="s">
        <v>171</v>
      </c>
      <c r="P1325" s="26" t="s">
        <v>172</v>
      </c>
      <c r="Q1325" s="29">
        <v>44865</v>
      </c>
      <c r="R1325" s="26" t="s">
        <v>129</v>
      </c>
      <c r="S1325" s="1">
        <v>525731</v>
      </c>
      <c r="T1325" s="1" t="s">
        <v>173</v>
      </c>
      <c r="U1325" s="1" t="str">
        <f>IF(COUNTIF('Dinçer Araçları - 40 Fiorino'!$A$2:$A$41,Table1[[#This Row],[Plaka]])&gt;0,"Dinçer 40","-")</f>
        <v>-</v>
      </c>
      <c r="V1325" s="1" t="str">
        <f>IF(COUNTIF('Dinçer Araçları - 100 Fiorino'!$A$2:$A$101,Table1[[#This Row],[Plaka]])&gt;0,"Dinçer 100","-")</f>
        <v>-</v>
      </c>
      <c r="W1325" s="5" t="str">
        <f>IF(COUNTIF(Table3[PLAKA],Table1[[#This Row],[Plaka]])&gt;0,"Dinçer Motosiklet","-")</f>
        <v>-</v>
      </c>
    </row>
    <row r="1326" spans="1:23" x14ac:dyDescent="0.2">
      <c r="A1326" s="21" t="s">
        <v>3210</v>
      </c>
      <c r="B1326" s="26" t="s">
        <v>3174</v>
      </c>
      <c r="C1326" s="26" t="s">
        <v>3175</v>
      </c>
      <c r="D1326" s="26" t="s">
        <v>23</v>
      </c>
      <c r="E1326" s="10">
        <v>43847</v>
      </c>
      <c r="F1326" s="10">
        <v>43847</v>
      </c>
      <c r="G1326" s="26" t="s">
        <v>40</v>
      </c>
      <c r="H1326" s="26" t="s">
        <v>24</v>
      </c>
      <c r="I1326" s="26" t="s">
        <v>25</v>
      </c>
      <c r="J1326" s="26" t="s">
        <v>26</v>
      </c>
      <c r="K1326" s="26">
        <v>2019</v>
      </c>
      <c r="L1326" s="26" t="s">
        <v>27</v>
      </c>
      <c r="M1326" s="26" t="s">
        <v>28</v>
      </c>
      <c r="N1326" s="26" t="s">
        <v>29</v>
      </c>
      <c r="O1326" s="26" t="s">
        <v>3211</v>
      </c>
      <c r="P1326" s="26" t="s">
        <v>3212</v>
      </c>
      <c r="Q1326" s="29">
        <v>44865</v>
      </c>
      <c r="R1326" s="26" t="s">
        <v>129</v>
      </c>
      <c r="S1326" s="1">
        <v>525720</v>
      </c>
      <c r="T1326" s="1" t="s">
        <v>3213</v>
      </c>
      <c r="U1326" s="1" t="str">
        <f>IF(COUNTIF('Dinçer Araçları - 40 Fiorino'!$A$2:$A$41,Table1[[#This Row],[Plaka]])&gt;0,"Dinçer 40","-")</f>
        <v>-</v>
      </c>
      <c r="V1326" s="1" t="str">
        <f>IF(COUNTIF('Dinçer Araçları - 100 Fiorino'!$A$2:$A$101,Table1[[#This Row],[Plaka]])&gt;0,"Dinçer 100","-")</f>
        <v>-</v>
      </c>
      <c r="W1326" s="5" t="str">
        <f>IF(COUNTIF(Table3[PLAKA],Table1[[#This Row],[Plaka]])&gt;0,"Dinçer Motosiklet","-")</f>
        <v>-</v>
      </c>
    </row>
    <row r="1327" spans="1:23" x14ac:dyDescent="0.2">
      <c r="A1327" s="21" t="s">
        <v>2981</v>
      </c>
      <c r="B1327" s="26" t="s">
        <v>2924</v>
      </c>
      <c r="C1327" s="26" t="s">
        <v>2925</v>
      </c>
      <c r="D1327" s="26" t="s">
        <v>23</v>
      </c>
      <c r="E1327" s="10">
        <v>43847</v>
      </c>
      <c r="F1327" s="10">
        <v>43847</v>
      </c>
      <c r="G1327" s="26" t="s">
        <v>40</v>
      </c>
      <c r="H1327" s="26" t="s">
        <v>24</v>
      </c>
      <c r="I1327" s="26" t="s">
        <v>25</v>
      </c>
      <c r="J1327" s="26" t="s">
        <v>26</v>
      </c>
      <c r="K1327" s="26">
        <v>2019</v>
      </c>
      <c r="L1327" s="26" t="s">
        <v>27</v>
      </c>
      <c r="M1327" s="26" t="s">
        <v>28</v>
      </c>
      <c r="N1327" s="26" t="s">
        <v>29</v>
      </c>
      <c r="O1327" s="26" t="s">
        <v>2982</v>
      </c>
      <c r="P1327" s="26" t="s">
        <v>2983</v>
      </c>
      <c r="Q1327" s="29">
        <v>44865</v>
      </c>
      <c r="R1327" s="26" t="s">
        <v>129</v>
      </c>
      <c r="S1327" s="1">
        <v>525721</v>
      </c>
      <c r="T1327" s="1" t="s">
        <v>2984</v>
      </c>
      <c r="U1327" s="1" t="str">
        <f>IF(COUNTIF('Dinçer Araçları - 40 Fiorino'!$A$2:$A$41,Table1[[#This Row],[Plaka]])&gt;0,"Dinçer 40","-")</f>
        <v>-</v>
      </c>
      <c r="V1327" s="1" t="str">
        <f>IF(COUNTIF('Dinçer Araçları - 100 Fiorino'!$A$2:$A$101,Table1[[#This Row],[Plaka]])&gt;0,"Dinçer 100","-")</f>
        <v>-</v>
      </c>
      <c r="W1327" s="5" t="str">
        <f>IF(COUNTIF(Table3[PLAKA],Table1[[#This Row],[Plaka]])&gt;0,"Dinçer Motosiklet","-")</f>
        <v>-</v>
      </c>
    </row>
    <row r="1328" spans="1:23" x14ac:dyDescent="0.2">
      <c r="A1328" s="21" t="s">
        <v>1807</v>
      </c>
      <c r="B1328" s="26" t="s">
        <v>1779</v>
      </c>
      <c r="C1328" s="26" t="s">
        <v>40</v>
      </c>
      <c r="D1328" s="26" t="s">
        <v>23</v>
      </c>
      <c r="E1328" s="10">
        <v>43847</v>
      </c>
      <c r="F1328" s="10">
        <v>43847</v>
      </c>
      <c r="G1328" s="26" t="s">
        <v>40</v>
      </c>
      <c r="H1328" s="26" t="s">
        <v>24</v>
      </c>
      <c r="I1328" s="26" t="s">
        <v>25</v>
      </c>
      <c r="J1328" s="26" t="s">
        <v>26</v>
      </c>
      <c r="K1328" s="26">
        <v>2019</v>
      </c>
      <c r="L1328" s="26" t="s">
        <v>27</v>
      </c>
      <c r="M1328" s="26" t="s">
        <v>28</v>
      </c>
      <c r="N1328" s="26" t="s">
        <v>29</v>
      </c>
      <c r="O1328" s="26" t="s">
        <v>1808</v>
      </c>
      <c r="P1328" s="26" t="s">
        <v>1809</v>
      </c>
      <c r="Q1328" s="29">
        <v>44865</v>
      </c>
      <c r="R1328" s="26" t="s">
        <v>129</v>
      </c>
      <c r="S1328" s="1">
        <v>525724</v>
      </c>
      <c r="T1328" s="1" t="s">
        <v>1810</v>
      </c>
      <c r="U1328" s="1" t="str">
        <f>IF(COUNTIF('Dinçer Araçları - 40 Fiorino'!$A$2:$A$41,Table1[[#This Row],[Plaka]])&gt;0,"Dinçer 40","-")</f>
        <v>-</v>
      </c>
      <c r="V1328" s="1" t="str">
        <f>IF(COUNTIF('Dinçer Araçları - 100 Fiorino'!$A$2:$A$101,Table1[[#This Row],[Plaka]])&gt;0,"Dinçer 100","-")</f>
        <v>-</v>
      </c>
      <c r="W1328" s="5" t="str">
        <f>IF(COUNTIF(Table3[PLAKA],Table1[[#This Row],[Plaka]])&gt;0,"Dinçer Motosiklet","-")</f>
        <v>-</v>
      </c>
    </row>
    <row r="1329" spans="1:23" x14ac:dyDescent="0.2">
      <c r="A1329" s="21" t="s">
        <v>5237</v>
      </c>
      <c r="B1329" s="26" t="s">
        <v>5198</v>
      </c>
      <c r="C1329" s="26" t="s">
        <v>5199</v>
      </c>
      <c r="D1329" s="26" t="s">
        <v>23</v>
      </c>
      <c r="E1329" s="10">
        <v>43847</v>
      </c>
      <c r="F1329" s="10">
        <v>43847</v>
      </c>
      <c r="G1329" s="26" t="s">
        <v>40</v>
      </c>
      <c r="H1329" s="26" t="s">
        <v>24</v>
      </c>
      <c r="I1329" s="26" t="s">
        <v>25</v>
      </c>
      <c r="J1329" s="26" t="s">
        <v>26</v>
      </c>
      <c r="K1329" s="26">
        <v>2019</v>
      </c>
      <c r="L1329" s="26" t="s">
        <v>27</v>
      </c>
      <c r="M1329" s="26" t="s">
        <v>28</v>
      </c>
      <c r="N1329" s="26" t="s">
        <v>29</v>
      </c>
      <c r="O1329" s="26" t="s">
        <v>7829</v>
      </c>
      <c r="P1329" s="26" t="s">
        <v>5238</v>
      </c>
      <c r="Q1329" s="29">
        <v>44865</v>
      </c>
      <c r="R1329" s="26" t="s">
        <v>129</v>
      </c>
      <c r="S1329" s="1">
        <v>525715</v>
      </c>
      <c r="T1329" s="1" t="s">
        <v>5239</v>
      </c>
      <c r="U1329" s="1" t="str">
        <f>IF(COUNTIF('Dinçer Araçları - 40 Fiorino'!$A$2:$A$41,Table1[[#This Row],[Plaka]])&gt;0,"Dinçer 40","-")</f>
        <v>-</v>
      </c>
      <c r="V1329" s="1" t="str">
        <f>IF(COUNTIF('Dinçer Araçları - 100 Fiorino'!$A$2:$A$101,Table1[[#This Row],[Plaka]])&gt;0,"Dinçer 100","-")</f>
        <v>-</v>
      </c>
      <c r="W1329" s="5" t="str">
        <f>IF(COUNTIF(Table3[PLAKA],Table1[[#This Row],[Plaka]])&gt;0,"Dinçer Motosiklet","-")</f>
        <v>-</v>
      </c>
    </row>
    <row r="1330" spans="1:23" x14ac:dyDescent="0.2">
      <c r="A1330" s="21" t="s">
        <v>4963</v>
      </c>
      <c r="B1330" s="26" t="s">
        <v>4917</v>
      </c>
      <c r="C1330" s="26" t="s">
        <v>4849</v>
      </c>
      <c r="D1330" s="26" t="s">
        <v>23</v>
      </c>
      <c r="E1330" s="10">
        <v>43847</v>
      </c>
      <c r="F1330" s="10">
        <v>43847</v>
      </c>
      <c r="G1330" s="26" t="s">
        <v>40</v>
      </c>
      <c r="H1330" s="26" t="s">
        <v>24</v>
      </c>
      <c r="I1330" s="26" t="s">
        <v>25</v>
      </c>
      <c r="J1330" s="26" t="s">
        <v>26</v>
      </c>
      <c r="K1330" s="26">
        <v>2019</v>
      </c>
      <c r="L1330" s="26" t="s">
        <v>27</v>
      </c>
      <c r="M1330" s="26" t="s">
        <v>28</v>
      </c>
      <c r="N1330" s="26" t="s">
        <v>29</v>
      </c>
      <c r="O1330" s="26" t="s">
        <v>5114</v>
      </c>
      <c r="P1330" s="26" t="s">
        <v>4964</v>
      </c>
      <c r="Q1330" s="29">
        <v>44865</v>
      </c>
      <c r="R1330" s="26" t="s">
        <v>129</v>
      </c>
      <c r="S1330" s="1">
        <v>525714</v>
      </c>
      <c r="T1330" s="1" t="s">
        <v>4965</v>
      </c>
      <c r="U1330" s="1" t="str">
        <f>IF(COUNTIF('Dinçer Araçları - 40 Fiorino'!$A$2:$A$41,Table1[[#This Row],[Plaka]])&gt;0,"Dinçer 40","-")</f>
        <v>-</v>
      </c>
      <c r="V1330" s="1" t="str">
        <f>IF(COUNTIF('Dinçer Araçları - 100 Fiorino'!$A$2:$A$101,Table1[[#This Row],[Plaka]])&gt;0,"Dinçer 100","-")</f>
        <v>-</v>
      </c>
      <c r="W1330" s="5" t="str">
        <f>IF(COUNTIF(Table3[PLAKA],Table1[[#This Row],[Plaka]])&gt;0,"Dinçer Motosiklet","-")</f>
        <v>-</v>
      </c>
    </row>
    <row r="1331" spans="1:23" x14ac:dyDescent="0.2">
      <c r="A1331" s="21" t="s">
        <v>1247</v>
      </c>
      <c r="B1331" s="26" t="s">
        <v>1188</v>
      </c>
      <c r="C1331" s="26" t="s">
        <v>1155</v>
      </c>
      <c r="D1331" s="26" t="s">
        <v>23</v>
      </c>
      <c r="E1331" s="10">
        <v>43847</v>
      </c>
      <c r="F1331" s="10">
        <v>43847</v>
      </c>
      <c r="G1331" s="26" t="s">
        <v>40</v>
      </c>
      <c r="H1331" s="26" t="s">
        <v>24</v>
      </c>
      <c r="I1331" s="26" t="s">
        <v>25</v>
      </c>
      <c r="J1331" s="26" t="s">
        <v>26</v>
      </c>
      <c r="K1331" s="26">
        <v>2019</v>
      </c>
      <c r="L1331" s="26" t="s">
        <v>27</v>
      </c>
      <c r="M1331" s="26" t="s">
        <v>28</v>
      </c>
      <c r="N1331" s="26" t="s">
        <v>29</v>
      </c>
      <c r="O1331" s="26" t="s">
        <v>1248</v>
      </c>
      <c r="P1331" s="26" t="s">
        <v>1249</v>
      </c>
      <c r="Q1331" s="29">
        <v>44865</v>
      </c>
      <c r="R1331" s="26" t="s">
        <v>129</v>
      </c>
      <c r="S1331" s="1">
        <v>525716</v>
      </c>
      <c r="T1331" s="1" t="s">
        <v>1250</v>
      </c>
      <c r="U1331" s="1" t="str">
        <f>IF(COUNTIF('Dinçer Araçları - 40 Fiorino'!$A$2:$A$41,Table1[[#This Row],[Plaka]])&gt;0,"Dinçer 40","-")</f>
        <v>-</v>
      </c>
      <c r="V1331" s="1" t="str">
        <f>IF(COUNTIF('Dinçer Araçları - 100 Fiorino'!$A$2:$A$101,Table1[[#This Row],[Plaka]])&gt;0,"Dinçer 100","-")</f>
        <v>-</v>
      </c>
      <c r="W1331" s="5" t="str">
        <f>IF(COUNTIF(Table3[PLAKA],Table1[[#This Row],[Plaka]])&gt;0,"Dinçer Motosiklet","-")</f>
        <v>-</v>
      </c>
    </row>
    <row r="1332" spans="1:23" x14ac:dyDescent="0.2">
      <c r="A1332" s="21" t="s">
        <v>1954</v>
      </c>
      <c r="B1332" s="26" t="s">
        <v>1903</v>
      </c>
      <c r="C1332" s="26" t="s">
        <v>40</v>
      </c>
      <c r="D1332" s="26" t="s">
        <v>23</v>
      </c>
      <c r="E1332" s="10">
        <v>43847</v>
      </c>
      <c r="F1332" s="10">
        <v>43847</v>
      </c>
      <c r="G1332" s="26" t="s">
        <v>40</v>
      </c>
      <c r="H1332" s="26" t="s">
        <v>24</v>
      </c>
      <c r="I1332" s="26" t="s">
        <v>25</v>
      </c>
      <c r="J1332" s="26" t="s">
        <v>26</v>
      </c>
      <c r="K1332" s="26">
        <v>2019</v>
      </c>
      <c r="L1332" s="26" t="s">
        <v>27</v>
      </c>
      <c r="M1332" s="26" t="s">
        <v>28</v>
      </c>
      <c r="N1332" s="26" t="s">
        <v>29</v>
      </c>
      <c r="O1332" s="26" t="s">
        <v>1955</v>
      </c>
      <c r="P1332" s="26" t="s">
        <v>1956</v>
      </c>
      <c r="Q1332" s="29">
        <v>44865</v>
      </c>
      <c r="R1332" s="26" t="s">
        <v>32</v>
      </c>
      <c r="S1332" s="1">
        <v>525723</v>
      </c>
      <c r="T1332" s="1" t="s">
        <v>1957</v>
      </c>
      <c r="U1332" s="1" t="str">
        <f>IF(COUNTIF('Dinçer Araçları - 40 Fiorino'!$A$2:$A$41,Table1[[#This Row],[Plaka]])&gt;0,"Dinçer 40","-")</f>
        <v>-</v>
      </c>
      <c r="V1332" s="1" t="str">
        <f>IF(COUNTIF('Dinçer Araçları - 100 Fiorino'!$A$2:$A$101,Table1[[#This Row],[Plaka]])&gt;0,"Dinçer 100","-")</f>
        <v>-</v>
      </c>
      <c r="W1332" s="5" t="str">
        <f>IF(COUNTIF(Table3[PLAKA],Table1[[#This Row],[Plaka]])&gt;0,"Dinçer Motosiklet","-")</f>
        <v>-</v>
      </c>
    </row>
    <row r="1333" spans="1:23" x14ac:dyDescent="0.2">
      <c r="A1333" s="21" t="s">
        <v>3280</v>
      </c>
      <c r="B1333" s="26" t="s">
        <v>3219</v>
      </c>
      <c r="C1333" s="26" t="s">
        <v>3220</v>
      </c>
      <c r="D1333" s="26" t="s">
        <v>23</v>
      </c>
      <c r="E1333" s="10">
        <v>43847</v>
      </c>
      <c r="F1333" s="10">
        <v>43847</v>
      </c>
      <c r="G1333" s="26" t="s">
        <v>40</v>
      </c>
      <c r="H1333" s="26" t="s">
        <v>24</v>
      </c>
      <c r="I1333" s="26" t="s">
        <v>25</v>
      </c>
      <c r="J1333" s="26" t="s">
        <v>26</v>
      </c>
      <c r="K1333" s="26">
        <v>2019</v>
      </c>
      <c r="L1333" s="26" t="s">
        <v>27</v>
      </c>
      <c r="M1333" s="26" t="s">
        <v>28</v>
      </c>
      <c r="N1333" s="26" t="s">
        <v>29</v>
      </c>
      <c r="O1333" s="26" t="s">
        <v>3281</v>
      </c>
      <c r="P1333" s="26" t="s">
        <v>3282</v>
      </c>
      <c r="Q1333" s="29">
        <v>44865</v>
      </c>
      <c r="R1333" s="26" t="s">
        <v>129</v>
      </c>
      <c r="S1333" s="1">
        <v>525722</v>
      </c>
      <c r="T1333" s="1" t="s">
        <v>3283</v>
      </c>
      <c r="U1333" s="1" t="str">
        <f>IF(COUNTIF('Dinçer Araçları - 40 Fiorino'!$A$2:$A$41,Table1[[#This Row],[Plaka]])&gt;0,"Dinçer 40","-")</f>
        <v>-</v>
      </c>
      <c r="V1333" s="1" t="str">
        <f>IF(COUNTIF('Dinçer Araçları - 100 Fiorino'!$A$2:$A$101,Table1[[#This Row],[Plaka]])&gt;0,"Dinçer 100","-")</f>
        <v>-</v>
      </c>
      <c r="W1333" s="5" t="str">
        <f>IF(COUNTIF(Table3[PLAKA],Table1[[#This Row],[Plaka]])&gt;0,"Dinçer Motosiklet","-")</f>
        <v>-</v>
      </c>
    </row>
    <row r="1334" spans="1:23" x14ac:dyDescent="0.2">
      <c r="A1334" s="21" t="s">
        <v>4646</v>
      </c>
      <c r="B1334" s="26" t="s">
        <v>4603</v>
      </c>
      <c r="C1334" s="26" t="s">
        <v>4604</v>
      </c>
      <c r="D1334" s="26" t="s">
        <v>23</v>
      </c>
      <c r="E1334" s="10">
        <v>43847</v>
      </c>
      <c r="F1334" s="10">
        <v>43847</v>
      </c>
      <c r="G1334" s="26" t="s">
        <v>40</v>
      </c>
      <c r="H1334" s="26" t="s">
        <v>24</v>
      </c>
      <c r="I1334" s="26" t="s">
        <v>25</v>
      </c>
      <c r="J1334" s="26" t="s">
        <v>26</v>
      </c>
      <c r="K1334" s="26">
        <v>2019</v>
      </c>
      <c r="L1334" s="26" t="s">
        <v>27</v>
      </c>
      <c r="M1334" s="26" t="s">
        <v>28</v>
      </c>
      <c r="N1334" s="26" t="s">
        <v>29</v>
      </c>
      <c r="O1334" s="26" t="s">
        <v>4647</v>
      </c>
      <c r="P1334" s="26" t="s">
        <v>4648</v>
      </c>
      <c r="Q1334" s="29">
        <v>44865</v>
      </c>
      <c r="R1334" s="26" t="s">
        <v>129</v>
      </c>
      <c r="S1334" s="1">
        <v>525727</v>
      </c>
      <c r="T1334" s="1" t="s">
        <v>4649</v>
      </c>
      <c r="U1334" s="1" t="str">
        <f>IF(COUNTIF('Dinçer Araçları - 40 Fiorino'!$A$2:$A$41,Table1[[#This Row],[Plaka]])&gt;0,"Dinçer 40","-")</f>
        <v>-</v>
      </c>
      <c r="V1334" s="1" t="str">
        <f>IF(COUNTIF('Dinçer Araçları - 100 Fiorino'!$A$2:$A$101,Table1[[#This Row],[Plaka]])&gt;0,"Dinçer 100","-")</f>
        <v>-</v>
      </c>
      <c r="W1334" s="5" t="str">
        <f>IF(COUNTIF(Table3[PLAKA],Table1[[#This Row],[Plaka]])&gt;0,"Dinçer Motosiklet","-")</f>
        <v>-</v>
      </c>
    </row>
    <row r="1335" spans="1:23" x14ac:dyDescent="0.2">
      <c r="A1335" s="21" t="s">
        <v>4064</v>
      </c>
      <c r="B1335" s="26" t="s">
        <v>4024</v>
      </c>
      <c r="C1335" s="26" t="s">
        <v>4025</v>
      </c>
      <c r="D1335" s="26" t="s">
        <v>23</v>
      </c>
      <c r="E1335" s="10">
        <v>43847</v>
      </c>
      <c r="F1335" s="10">
        <v>43847</v>
      </c>
      <c r="G1335" s="26" t="s">
        <v>40</v>
      </c>
      <c r="H1335" s="26" t="s">
        <v>24</v>
      </c>
      <c r="I1335" s="26" t="s">
        <v>25</v>
      </c>
      <c r="J1335" s="26" t="s">
        <v>26</v>
      </c>
      <c r="K1335" s="26">
        <v>2019</v>
      </c>
      <c r="L1335" s="26" t="s">
        <v>27</v>
      </c>
      <c r="M1335" s="26" t="s">
        <v>28</v>
      </c>
      <c r="N1335" s="26" t="s">
        <v>29</v>
      </c>
      <c r="O1335" s="26" t="s">
        <v>4065</v>
      </c>
      <c r="P1335" s="26" t="s">
        <v>4066</v>
      </c>
      <c r="Q1335" s="29">
        <v>44865</v>
      </c>
      <c r="R1335" s="26" t="s">
        <v>129</v>
      </c>
      <c r="S1335" s="1">
        <v>525725</v>
      </c>
      <c r="T1335" s="1" t="s">
        <v>4067</v>
      </c>
      <c r="U1335" s="1" t="str">
        <f>IF(COUNTIF('Dinçer Araçları - 40 Fiorino'!$A$2:$A$41,Table1[[#This Row],[Plaka]])&gt;0,"Dinçer 40","-")</f>
        <v>-</v>
      </c>
      <c r="V1335" s="1" t="str">
        <f>IF(COUNTIF('Dinçer Araçları - 100 Fiorino'!$A$2:$A$101,Table1[[#This Row],[Plaka]])&gt;0,"Dinçer 100","-")</f>
        <v>-</v>
      </c>
      <c r="W1335" s="5" t="str">
        <f>IF(COUNTIF(Table3[PLAKA],Table1[[#This Row],[Plaka]])&gt;0,"Dinçer Motosiklet","-")</f>
        <v>-</v>
      </c>
    </row>
    <row r="1336" spans="1:23" x14ac:dyDescent="0.2">
      <c r="A1336" s="21" t="s">
        <v>4777</v>
      </c>
      <c r="B1336" s="26" t="s">
        <v>4713</v>
      </c>
      <c r="C1336" s="26" t="s">
        <v>4714</v>
      </c>
      <c r="D1336" s="26" t="s">
        <v>23</v>
      </c>
      <c r="E1336" s="10">
        <v>43847</v>
      </c>
      <c r="F1336" s="10">
        <v>43847</v>
      </c>
      <c r="G1336" s="26" t="s">
        <v>40</v>
      </c>
      <c r="H1336" s="26" t="s">
        <v>24</v>
      </c>
      <c r="I1336" s="26" t="s">
        <v>25</v>
      </c>
      <c r="J1336" s="26" t="s">
        <v>26</v>
      </c>
      <c r="K1336" s="26">
        <v>2019</v>
      </c>
      <c r="L1336" s="26" t="s">
        <v>27</v>
      </c>
      <c r="M1336" s="26" t="s">
        <v>28</v>
      </c>
      <c r="N1336" s="26" t="s">
        <v>29</v>
      </c>
      <c r="O1336" s="26" t="s">
        <v>4778</v>
      </c>
      <c r="P1336" s="26" t="s">
        <v>4779</v>
      </c>
      <c r="Q1336" s="29">
        <v>44865</v>
      </c>
      <c r="R1336" s="26" t="s">
        <v>129</v>
      </c>
      <c r="S1336" s="1">
        <v>525728</v>
      </c>
      <c r="T1336" s="1" t="s">
        <v>4780</v>
      </c>
      <c r="U1336" s="1" t="str">
        <f>IF(COUNTIF('Dinçer Araçları - 40 Fiorino'!$A$2:$A$41,Table1[[#This Row],[Plaka]])&gt;0,"Dinçer 40","-")</f>
        <v>-</v>
      </c>
      <c r="V1336" s="1" t="str">
        <f>IF(COUNTIF('Dinçer Araçları - 100 Fiorino'!$A$2:$A$101,Table1[[#This Row],[Plaka]])&gt;0,"Dinçer 100","-")</f>
        <v>-</v>
      </c>
      <c r="W1336" s="5" t="str">
        <f>IF(COUNTIF(Table3[PLAKA],Table1[[#This Row],[Plaka]])&gt;0,"Dinçer Motosiklet","-")</f>
        <v>-</v>
      </c>
    </row>
    <row r="1337" spans="1:23" x14ac:dyDescent="0.2">
      <c r="A1337" s="21" t="s">
        <v>5508</v>
      </c>
      <c r="B1337" s="26" t="s">
        <v>5475</v>
      </c>
      <c r="C1337" s="26" t="s">
        <v>5476</v>
      </c>
      <c r="D1337" s="26" t="s">
        <v>23</v>
      </c>
      <c r="E1337" s="10">
        <v>43847</v>
      </c>
      <c r="F1337" s="10">
        <v>43847</v>
      </c>
      <c r="G1337" s="26" t="s">
        <v>40</v>
      </c>
      <c r="H1337" s="26" t="s">
        <v>24</v>
      </c>
      <c r="I1337" s="26" t="s">
        <v>25</v>
      </c>
      <c r="J1337" s="26" t="s">
        <v>26</v>
      </c>
      <c r="K1337" s="26">
        <v>2019</v>
      </c>
      <c r="L1337" s="26" t="s">
        <v>27</v>
      </c>
      <c r="M1337" s="26" t="s">
        <v>28</v>
      </c>
      <c r="N1337" s="26" t="s">
        <v>29</v>
      </c>
      <c r="O1337" s="26" t="s">
        <v>7830</v>
      </c>
      <c r="P1337" s="26" t="s">
        <v>5509</v>
      </c>
      <c r="Q1337" s="29">
        <v>44865</v>
      </c>
      <c r="R1337" s="26" t="s">
        <v>129</v>
      </c>
      <c r="S1337" s="1">
        <v>525726</v>
      </c>
      <c r="T1337" s="1" t="s">
        <v>5510</v>
      </c>
      <c r="U1337" s="1" t="str">
        <f>IF(COUNTIF('Dinçer Araçları - 40 Fiorino'!$A$2:$A$41,Table1[[#This Row],[Plaka]])&gt;0,"Dinçer 40","-")</f>
        <v>-</v>
      </c>
      <c r="V1337" s="1" t="str">
        <f>IF(COUNTIF('Dinçer Araçları - 100 Fiorino'!$A$2:$A$101,Table1[[#This Row],[Plaka]])&gt;0,"Dinçer 100","-")</f>
        <v>-</v>
      </c>
      <c r="W1337" s="5" t="str">
        <f>IF(COUNTIF(Table3[PLAKA],Table1[[#This Row],[Plaka]])&gt;0,"Dinçer Motosiklet","-")</f>
        <v>-</v>
      </c>
    </row>
    <row r="1338" spans="1:23" x14ac:dyDescent="0.2">
      <c r="A1338" s="21" t="s">
        <v>5072</v>
      </c>
      <c r="B1338" s="26" t="s">
        <v>5017</v>
      </c>
      <c r="C1338" s="26" t="s">
        <v>4968</v>
      </c>
      <c r="D1338" s="26" t="s">
        <v>23</v>
      </c>
      <c r="E1338" s="10">
        <v>43847</v>
      </c>
      <c r="F1338" s="10">
        <v>43847</v>
      </c>
      <c r="G1338" s="26" t="s">
        <v>40</v>
      </c>
      <c r="H1338" s="26" t="s">
        <v>24</v>
      </c>
      <c r="I1338" s="26" t="s">
        <v>25</v>
      </c>
      <c r="J1338" s="26" t="s">
        <v>26</v>
      </c>
      <c r="K1338" s="26">
        <v>2019</v>
      </c>
      <c r="L1338" s="26" t="s">
        <v>27</v>
      </c>
      <c r="M1338" s="26" t="s">
        <v>28</v>
      </c>
      <c r="N1338" s="26" t="s">
        <v>29</v>
      </c>
      <c r="O1338" s="26" t="s">
        <v>5073</v>
      </c>
      <c r="P1338" s="26" t="s">
        <v>5074</v>
      </c>
      <c r="Q1338" s="29">
        <v>44865</v>
      </c>
      <c r="R1338" s="26" t="s">
        <v>129</v>
      </c>
      <c r="S1338" s="1">
        <v>525731</v>
      </c>
      <c r="T1338" s="1" t="s">
        <v>5075</v>
      </c>
      <c r="U1338" s="1" t="str">
        <f>IF(COUNTIF('Dinçer Araçları - 40 Fiorino'!$A$2:$A$41,Table1[[#This Row],[Plaka]])&gt;0,"Dinçer 40","-")</f>
        <v>-</v>
      </c>
      <c r="V1338" s="1" t="str">
        <f>IF(COUNTIF('Dinçer Araçları - 100 Fiorino'!$A$2:$A$101,Table1[[#This Row],[Plaka]])&gt;0,"Dinçer 100","-")</f>
        <v>-</v>
      </c>
      <c r="W1338" s="5" t="str">
        <f>IF(COUNTIF(Table3[PLAKA],Table1[[#This Row],[Plaka]])&gt;0,"Dinçer Motosiklet","-")</f>
        <v>-</v>
      </c>
    </row>
    <row r="1339" spans="1:23" x14ac:dyDescent="0.2">
      <c r="A1339" s="21" t="s">
        <v>6332</v>
      </c>
      <c r="B1339" s="26" t="s">
        <v>6288</v>
      </c>
      <c r="C1339" s="26" t="s">
        <v>6247</v>
      </c>
      <c r="D1339" s="26" t="s">
        <v>23</v>
      </c>
      <c r="E1339" s="10">
        <v>43847</v>
      </c>
      <c r="F1339" s="10">
        <v>43847</v>
      </c>
      <c r="G1339" s="26" t="s">
        <v>40</v>
      </c>
      <c r="H1339" s="26" t="s">
        <v>24</v>
      </c>
      <c r="I1339" s="26" t="s">
        <v>25</v>
      </c>
      <c r="J1339" s="26" t="s">
        <v>26</v>
      </c>
      <c r="K1339" s="26">
        <v>2019</v>
      </c>
      <c r="L1339" s="26" t="s">
        <v>27</v>
      </c>
      <c r="M1339" s="26" t="s">
        <v>28</v>
      </c>
      <c r="N1339" s="26" t="s">
        <v>29</v>
      </c>
      <c r="O1339" s="26" t="s">
        <v>6333</v>
      </c>
      <c r="P1339" s="26" t="s">
        <v>6334</v>
      </c>
      <c r="Q1339" s="29">
        <v>44865</v>
      </c>
      <c r="R1339" s="26" t="s">
        <v>129</v>
      </c>
      <c r="S1339" s="1">
        <v>525729</v>
      </c>
      <c r="T1339" s="1" t="s">
        <v>6335</v>
      </c>
      <c r="U1339" s="1" t="str">
        <f>IF(COUNTIF('Dinçer Araçları - 40 Fiorino'!$A$2:$A$41,Table1[[#This Row],[Plaka]])&gt;0,"Dinçer 40","-")</f>
        <v>-</v>
      </c>
      <c r="V1339" s="1" t="str">
        <f>IF(COUNTIF('Dinçer Araçları - 100 Fiorino'!$A$2:$A$101,Table1[[#This Row],[Plaka]])&gt;0,"Dinçer 100","-")</f>
        <v>-</v>
      </c>
      <c r="W1339" s="5" t="str">
        <f>IF(COUNTIF(Table3[PLAKA],Table1[[#This Row],[Plaka]])&gt;0,"Dinçer Motosiklet","-")</f>
        <v>-</v>
      </c>
    </row>
    <row r="1340" spans="1:23" x14ac:dyDescent="0.2">
      <c r="A1340" s="21" t="s">
        <v>4650</v>
      </c>
      <c r="B1340" s="26" t="s">
        <v>4603</v>
      </c>
      <c r="C1340" s="26" t="s">
        <v>4604</v>
      </c>
      <c r="D1340" s="26" t="s">
        <v>23</v>
      </c>
      <c r="E1340" s="10">
        <v>43847</v>
      </c>
      <c r="F1340" s="10">
        <v>43847</v>
      </c>
      <c r="G1340" s="26" t="s">
        <v>40</v>
      </c>
      <c r="H1340" s="26" t="s">
        <v>24</v>
      </c>
      <c r="I1340" s="26" t="s">
        <v>25</v>
      </c>
      <c r="J1340" s="26" t="s">
        <v>26</v>
      </c>
      <c r="K1340" s="26">
        <v>2019</v>
      </c>
      <c r="L1340" s="26" t="s">
        <v>27</v>
      </c>
      <c r="M1340" s="26" t="s">
        <v>28</v>
      </c>
      <c r="N1340" s="26" t="s">
        <v>29</v>
      </c>
      <c r="O1340" s="26" t="s">
        <v>4651</v>
      </c>
      <c r="P1340" s="26" t="s">
        <v>4652</v>
      </c>
      <c r="Q1340" s="29">
        <v>44865</v>
      </c>
      <c r="R1340" s="26" t="s">
        <v>129</v>
      </c>
      <c r="S1340" s="1">
        <v>525732</v>
      </c>
      <c r="T1340" s="1" t="s">
        <v>4653</v>
      </c>
      <c r="U1340" s="1" t="str">
        <f>IF(COUNTIF('Dinçer Araçları - 40 Fiorino'!$A$2:$A$41,Table1[[#This Row],[Plaka]])&gt;0,"Dinçer 40","-")</f>
        <v>-</v>
      </c>
      <c r="V1340" s="1" t="str">
        <f>IF(COUNTIF('Dinçer Araçları - 100 Fiorino'!$A$2:$A$101,Table1[[#This Row],[Plaka]])&gt;0,"Dinçer 100","-")</f>
        <v>-</v>
      </c>
      <c r="W1340" s="5" t="str">
        <f>IF(COUNTIF(Table3[PLAKA],Table1[[#This Row],[Plaka]])&gt;0,"Dinçer Motosiklet","-")</f>
        <v>-</v>
      </c>
    </row>
    <row r="1341" spans="1:23" x14ac:dyDescent="0.2">
      <c r="A1341" s="21" t="s">
        <v>1424</v>
      </c>
      <c r="B1341" s="26" t="s">
        <v>1389</v>
      </c>
      <c r="C1341" s="26" t="s">
        <v>1350</v>
      </c>
      <c r="D1341" s="26" t="s">
        <v>23</v>
      </c>
      <c r="E1341" s="10">
        <v>43847</v>
      </c>
      <c r="F1341" s="10">
        <v>43847</v>
      </c>
      <c r="G1341" s="26" t="s">
        <v>1350</v>
      </c>
      <c r="H1341" s="26" t="s">
        <v>24</v>
      </c>
      <c r="I1341" s="26" t="s">
        <v>25</v>
      </c>
      <c r="J1341" s="26" t="s">
        <v>26</v>
      </c>
      <c r="K1341" s="26">
        <v>2019</v>
      </c>
      <c r="L1341" s="26" t="s">
        <v>27</v>
      </c>
      <c r="M1341" s="26" t="s">
        <v>28</v>
      </c>
      <c r="N1341" s="26" t="s">
        <v>29</v>
      </c>
      <c r="O1341" s="26" t="s">
        <v>1425</v>
      </c>
      <c r="P1341" s="26" t="s">
        <v>1426</v>
      </c>
      <c r="Q1341" s="29">
        <v>44865</v>
      </c>
      <c r="R1341" s="26" t="s">
        <v>129</v>
      </c>
      <c r="S1341" s="1">
        <v>525730</v>
      </c>
      <c r="T1341" s="1" t="s">
        <v>8137</v>
      </c>
      <c r="U1341" s="1" t="str">
        <f>IF(COUNTIF('Dinçer Araçları - 40 Fiorino'!$A$2:$A$41,Table1[[#This Row],[Plaka]])&gt;0,"Dinçer 40","-")</f>
        <v>-</v>
      </c>
      <c r="V1341" s="1" t="str">
        <f>IF(COUNTIF('Dinçer Araçları - 100 Fiorino'!$A$2:$A$101,Table1[[#This Row],[Plaka]])&gt;0,"Dinçer 100","-")</f>
        <v>-</v>
      </c>
      <c r="W1341" s="5" t="str">
        <f>IF(COUNTIF(Table3[PLAKA],Table1[[#This Row],[Plaka]])&gt;0,"Dinçer Motosiklet","-")</f>
        <v>-</v>
      </c>
    </row>
    <row r="1342" spans="1:23" x14ac:dyDescent="0.2">
      <c r="A1342" s="21" t="s">
        <v>6283</v>
      </c>
      <c r="B1342" s="26" t="s">
        <v>6246</v>
      </c>
      <c r="C1342" s="26" t="s">
        <v>6247</v>
      </c>
      <c r="D1342" s="26" t="s">
        <v>23</v>
      </c>
      <c r="E1342" s="10">
        <v>43847</v>
      </c>
      <c r="F1342" s="10">
        <v>43847</v>
      </c>
      <c r="G1342" s="26" t="s">
        <v>40</v>
      </c>
      <c r="H1342" s="26" t="s">
        <v>24</v>
      </c>
      <c r="I1342" s="26" t="s">
        <v>25</v>
      </c>
      <c r="J1342" s="26" t="s">
        <v>26</v>
      </c>
      <c r="K1342" s="26">
        <v>2019</v>
      </c>
      <c r="L1342" s="26" t="s">
        <v>27</v>
      </c>
      <c r="M1342" s="26" t="s">
        <v>28</v>
      </c>
      <c r="N1342" s="26" t="s">
        <v>29</v>
      </c>
      <c r="O1342" s="26" t="s">
        <v>6284</v>
      </c>
      <c r="P1342" s="26" t="s">
        <v>6285</v>
      </c>
      <c r="Q1342" s="29">
        <v>44865</v>
      </c>
      <c r="R1342" s="26" t="s">
        <v>129</v>
      </c>
      <c r="S1342" s="1">
        <v>525740</v>
      </c>
      <c r="T1342" s="1" t="s">
        <v>6286</v>
      </c>
      <c r="U1342" s="1" t="str">
        <f>IF(COUNTIF('Dinçer Araçları - 40 Fiorino'!$A$2:$A$41,Table1[[#This Row],[Plaka]])&gt;0,"Dinçer 40","-")</f>
        <v>-</v>
      </c>
      <c r="V1342" s="1" t="str">
        <f>IF(COUNTIF('Dinçer Araçları - 100 Fiorino'!$A$2:$A$101,Table1[[#This Row],[Plaka]])&gt;0,"Dinçer 100","-")</f>
        <v>-</v>
      </c>
      <c r="W1342" s="5" t="str">
        <f>IF(COUNTIF(Table3[PLAKA],Table1[[#This Row],[Plaka]])&gt;0,"Dinçer Motosiklet","-")</f>
        <v>-</v>
      </c>
    </row>
    <row r="1343" spans="1:23" x14ac:dyDescent="0.2">
      <c r="A1343" s="21" t="s">
        <v>1864</v>
      </c>
      <c r="B1343" s="26" t="s">
        <v>1865</v>
      </c>
      <c r="C1343" s="26" t="s">
        <v>40</v>
      </c>
      <c r="D1343" s="26" t="s">
        <v>23</v>
      </c>
      <c r="E1343" s="10">
        <v>43847</v>
      </c>
      <c r="F1343" s="10">
        <v>43847</v>
      </c>
      <c r="G1343" s="26" t="s">
        <v>40</v>
      </c>
      <c r="H1343" s="26" t="s">
        <v>24</v>
      </c>
      <c r="I1343" s="26" t="s">
        <v>25</v>
      </c>
      <c r="J1343" s="26" t="s">
        <v>26</v>
      </c>
      <c r="K1343" s="26">
        <v>2019</v>
      </c>
      <c r="L1343" s="26" t="s">
        <v>27</v>
      </c>
      <c r="M1343" s="26" t="s">
        <v>28</v>
      </c>
      <c r="N1343" s="26" t="s">
        <v>29</v>
      </c>
      <c r="O1343" s="26" t="s">
        <v>1866</v>
      </c>
      <c r="P1343" s="26" t="s">
        <v>1867</v>
      </c>
      <c r="Q1343" s="29">
        <v>44865</v>
      </c>
      <c r="R1343" s="26" t="s">
        <v>129</v>
      </c>
      <c r="S1343" s="1">
        <v>525736</v>
      </c>
      <c r="T1343" s="1" t="s">
        <v>1868</v>
      </c>
      <c r="U1343" s="1" t="str">
        <f>IF(COUNTIF('Dinçer Araçları - 40 Fiorino'!$A$2:$A$41,Table1[[#This Row],[Plaka]])&gt;0,"Dinçer 40","-")</f>
        <v>-</v>
      </c>
      <c r="V1343" s="1" t="str">
        <f>IF(COUNTIF('Dinçer Araçları - 100 Fiorino'!$A$2:$A$101,Table1[[#This Row],[Plaka]])&gt;0,"Dinçer 100","-")</f>
        <v>-</v>
      </c>
      <c r="W1343" s="5" t="str">
        <f>IF(COUNTIF(Table3[PLAKA],Table1[[#This Row],[Plaka]])&gt;0,"Dinçer Motosiklet","-")</f>
        <v>-</v>
      </c>
    </row>
    <row r="1344" spans="1:23" x14ac:dyDescent="0.2">
      <c r="A1344" s="21" t="s">
        <v>5240</v>
      </c>
      <c r="B1344" s="26" t="s">
        <v>5198</v>
      </c>
      <c r="C1344" s="26" t="s">
        <v>5199</v>
      </c>
      <c r="D1344" s="26" t="s">
        <v>23</v>
      </c>
      <c r="E1344" s="10">
        <v>43847</v>
      </c>
      <c r="F1344" s="10">
        <v>43847</v>
      </c>
      <c r="G1344" s="26" t="s">
        <v>40</v>
      </c>
      <c r="H1344" s="26" t="s">
        <v>24</v>
      </c>
      <c r="I1344" s="26" t="s">
        <v>25</v>
      </c>
      <c r="J1344" s="26" t="s">
        <v>26</v>
      </c>
      <c r="K1344" s="26">
        <v>2019</v>
      </c>
      <c r="L1344" s="26" t="s">
        <v>27</v>
      </c>
      <c r="M1344" s="26" t="s">
        <v>28</v>
      </c>
      <c r="N1344" s="26" t="s">
        <v>29</v>
      </c>
      <c r="O1344" s="26" t="s">
        <v>7831</v>
      </c>
      <c r="P1344" s="26" t="s">
        <v>5241</v>
      </c>
      <c r="Q1344" s="29">
        <v>44865</v>
      </c>
      <c r="R1344" s="26" t="s">
        <v>129</v>
      </c>
      <c r="S1344" s="1">
        <v>525739</v>
      </c>
      <c r="T1344" s="1" t="s">
        <v>5242</v>
      </c>
      <c r="U1344" s="1" t="str">
        <f>IF(COUNTIF('Dinçer Araçları - 40 Fiorino'!$A$2:$A$41,Table1[[#This Row],[Plaka]])&gt;0,"Dinçer 40","-")</f>
        <v>-</v>
      </c>
      <c r="V1344" s="1" t="str">
        <f>IF(COUNTIF('Dinçer Araçları - 100 Fiorino'!$A$2:$A$101,Table1[[#This Row],[Plaka]])&gt;0,"Dinçer 100","-")</f>
        <v>-</v>
      </c>
      <c r="W1344" s="5" t="str">
        <f>IF(COUNTIF(Table3[PLAKA],Table1[[#This Row],[Plaka]])&gt;0,"Dinçer Motosiklet","-")</f>
        <v>-</v>
      </c>
    </row>
    <row r="1345" spans="1:23" x14ac:dyDescent="0.2">
      <c r="A1345" s="21" t="s">
        <v>1811</v>
      </c>
      <c r="B1345" s="26" t="s">
        <v>1779</v>
      </c>
      <c r="C1345" s="26" t="s">
        <v>40</v>
      </c>
      <c r="D1345" s="26" t="s">
        <v>23</v>
      </c>
      <c r="E1345" s="10">
        <v>43847</v>
      </c>
      <c r="F1345" s="10">
        <v>43847</v>
      </c>
      <c r="G1345" s="26" t="s">
        <v>40</v>
      </c>
      <c r="H1345" s="26" t="s">
        <v>24</v>
      </c>
      <c r="I1345" s="26" t="s">
        <v>25</v>
      </c>
      <c r="J1345" s="26" t="s">
        <v>26</v>
      </c>
      <c r="K1345" s="26">
        <v>2019</v>
      </c>
      <c r="L1345" s="26" t="s">
        <v>27</v>
      </c>
      <c r="M1345" s="26" t="s">
        <v>28</v>
      </c>
      <c r="N1345" s="26" t="s">
        <v>29</v>
      </c>
      <c r="O1345" s="26" t="s">
        <v>1812</v>
      </c>
      <c r="P1345" s="26" t="s">
        <v>1813</v>
      </c>
      <c r="Q1345" s="29">
        <v>44865</v>
      </c>
      <c r="R1345" s="26" t="s">
        <v>129</v>
      </c>
      <c r="S1345" s="1">
        <v>525735</v>
      </c>
      <c r="T1345" s="1" t="s">
        <v>1814</v>
      </c>
      <c r="U1345" s="1" t="str">
        <f>IF(COUNTIF('Dinçer Araçları - 40 Fiorino'!$A$2:$A$41,Table1[[#This Row],[Plaka]])&gt;0,"Dinçer 40","-")</f>
        <v>-</v>
      </c>
      <c r="V1345" s="1" t="str">
        <f>IF(COUNTIF('Dinçer Araçları - 100 Fiorino'!$A$2:$A$101,Table1[[#This Row],[Plaka]])&gt;0,"Dinçer 100","-")</f>
        <v>-</v>
      </c>
      <c r="W1345" s="5" t="str">
        <f>IF(COUNTIF(Table3[PLAKA],Table1[[#This Row],[Plaka]])&gt;0,"Dinçer Motosiklet","-")</f>
        <v>-</v>
      </c>
    </row>
    <row r="1346" spans="1:23" x14ac:dyDescent="0.2">
      <c r="A1346" s="21" t="s">
        <v>937</v>
      </c>
      <c r="B1346" s="26" t="s">
        <v>904</v>
      </c>
      <c r="C1346" s="26" t="s">
        <v>905</v>
      </c>
      <c r="D1346" s="26" t="s">
        <v>23</v>
      </c>
      <c r="E1346" s="10">
        <v>43847</v>
      </c>
      <c r="F1346" s="10">
        <v>43847</v>
      </c>
      <c r="G1346" s="26" t="s">
        <v>40</v>
      </c>
      <c r="H1346" s="26" t="s">
        <v>24</v>
      </c>
      <c r="I1346" s="26" t="s">
        <v>25</v>
      </c>
      <c r="J1346" s="26" t="s">
        <v>26</v>
      </c>
      <c r="K1346" s="26">
        <v>2019</v>
      </c>
      <c r="L1346" s="26" t="s">
        <v>27</v>
      </c>
      <c r="M1346" s="26" t="s">
        <v>28</v>
      </c>
      <c r="N1346" s="26" t="s">
        <v>29</v>
      </c>
      <c r="O1346" s="26" t="s">
        <v>938</v>
      </c>
      <c r="P1346" s="26" t="s">
        <v>939</v>
      </c>
      <c r="Q1346" s="29">
        <v>44865</v>
      </c>
      <c r="R1346" s="26" t="s">
        <v>129</v>
      </c>
      <c r="S1346" s="1">
        <v>525738</v>
      </c>
      <c r="T1346" s="1" t="s">
        <v>940</v>
      </c>
      <c r="U1346" s="1" t="str">
        <f>IF(COUNTIF('Dinçer Araçları - 40 Fiorino'!$A$2:$A$41,Table1[[#This Row],[Plaka]])&gt;0,"Dinçer 40","-")</f>
        <v>-</v>
      </c>
      <c r="V1346" s="1" t="str">
        <f>IF(COUNTIF('Dinçer Araçları - 100 Fiorino'!$A$2:$A$101,Table1[[#This Row],[Plaka]])&gt;0,"Dinçer 100","-")</f>
        <v>-</v>
      </c>
      <c r="W1346" s="5" t="str">
        <f>IF(COUNTIF(Table3[PLAKA],Table1[[#This Row],[Plaka]])&gt;0,"Dinçer Motosiklet","-")</f>
        <v>-</v>
      </c>
    </row>
    <row r="1347" spans="1:23" x14ac:dyDescent="0.2">
      <c r="A1347" s="21" t="s">
        <v>1815</v>
      </c>
      <c r="B1347" s="26" t="s">
        <v>1779</v>
      </c>
      <c r="C1347" s="26" t="s">
        <v>40</v>
      </c>
      <c r="D1347" s="26" t="s">
        <v>23</v>
      </c>
      <c r="E1347" s="10">
        <v>43847</v>
      </c>
      <c r="F1347" s="10">
        <v>43847</v>
      </c>
      <c r="G1347" s="26" t="s">
        <v>40</v>
      </c>
      <c r="H1347" s="26" t="s">
        <v>24</v>
      </c>
      <c r="I1347" s="26" t="s">
        <v>25</v>
      </c>
      <c r="J1347" s="26" t="s">
        <v>26</v>
      </c>
      <c r="K1347" s="26">
        <v>2019</v>
      </c>
      <c r="L1347" s="26" t="s">
        <v>27</v>
      </c>
      <c r="M1347" s="26" t="s">
        <v>28</v>
      </c>
      <c r="N1347" s="26" t="s">
        <v>29</v>
      </c>
      <c r="O1347" s="26" t="s">
        <v>1816</v>
      </c>
      <c r="P1347" s="26" t="s">
        <v>1817</v>
      </c>
      <c r="Q1347" s="29">
        <v>44865</v>
      </c>
      <c r="R1347" s="26" t="s">
        <v>129</v>
      </c>
      <c r="S1347" s="1">
        <v>525733</v>
      </c>
      <c r="T1347" s="1" t="s">
        <v>1818</v>
      </c>
      <c r="U1347" s="1" t="str">
        <f>IF(COUNTIF('Dinçer Araçları - 40 Fiorino'!$A$2:$A$41,Table1[[#This Row],[Plaka]])&gt;0,"Dinçer 40","-")</f>
        <v>-</v>
      </c>
      <c r="V1347" s="1" t="str">
        <f>IF(COUNTIF('Dinçer Araçları - 100 Fiorino'!$A$2:$A$101,Table1[[#This Row],[Plaka]])&gt;0,"Dinçer 100","-")</f>
        <v>-</v>
      </c>
      <c r="W1347" s="5" t="str">
        <f>IF(COUNTIF(Table3[PLAKA],Table1[[#This Row],[Plaka]])&gt;0,"Dinçer Motosiklet","-")</f>
        <v>-</v>
      </c>
    </row>
    <row r="1348" spans="1:23" x14ac:dyDescent="0.2">
      <c r="A1348" s="21" t="s">
        <v>5435</v>
      </c>
      <c r="B1348" s="26" t="s">
        <v>5404</v>
      </c>
      <c r="C1348" s="26" t="s">
        <v>5117</v>
      </c>
      <c r="D1348" s="26" t="s">
        <v>23</v>
      </c>
      <c r="E1348" s="10">
        <v>43847</v>
      </c>
      <c r="F1348" s="10">
        <v>43847</v>
      </c>
      <c r="G1348" s="26" t="s">
        <v>40</v>
      </c>
      <c r="H1348" s="26" t="s">
        <v>24</v>
      </c>
      <c r="I1348" s="26" t="s">
        <v>25</v>
      </c>
      <c r="J1348" s="26" t="s">
        <v>26</v>
      </c>
      <c r="K1348" s="26">
        <v>2019</v>
      </c>
      <c r="L1348" s="26" t="s">
        <v>27</v>
      </c>
      <c r="M1348" s="26" t="s">
        <v>28</v>
      </c>
      <c r="N1348" s="26" t="s">
        <v>29</v>
      </c>
      <c r="O1348" s="26" t="s">
        <v>7832</v>
      </c>
      <c r="P1348" s="26" t="s">
        <v>5436</v>
      </c>
      <c r="Q1348" s="29">
        <v>44865</v>
      </c>
      <c r="R1348" s="26" t="s">
        <v>129</v>
      </c>
      <c r="S1348" s="1">
        <v>525734</v>
      </c>
      <c r="T1348" s="1" t="s">
        <v>5437</v>
      </c>
      <c r="U1348" s="1" t="str">
        <f>IF(COUNTIF('Dinçer Araçları - 40 Fiorino'!$A$2:$A$41,Table1[[#This Row],[Plaka]])&gt;0,"Dinçer 40","-")</f>
        <v>-</v>
      </c>
      <c r="V1348" s="1" t="str">
        <f>IF(COUNTIF('Dinçer Araçları - 100 Fiorino'!$A$2:$A$101,Table1[[#This Row],[Plaka]])&gt;0,"Dinçer 100","-")</f>
        <v>-</v>
      </c>
      <c r="W1348" s="5" t="str">
        <f>IF(COUNTIF(Table3[PLAKA],Table1[[#This Row],[Plaka]])&gt;0,"Dinçer Motosiklet","-")</f>
        <v>-</v>
      </c>
    </row>
    <row r="1349" spans="1:23" x14ac:dyDescent="0.2">
      <c r="A1349" s="21" t="s">
        <v>6831</v>
      </c>
      <c r="B1349" s="26" t="s">
        <v>6795</v>
      </c>
      <c r="C1349" s="26" t="s">
        <v>6796</v>
      </c>
      <c r="D1349" s="26" t="s">
        <v>23</v>
      </c>
      <c r="E1349" s="10">
        <v>43476</v>
      </c>
      <c r="F1349" s="10">
        <v>43847</v>
      </c>
      <c r="G1349" s="26" t="s">
        <v>6796</v>
      </c>
      <c r="H1349" s="26" t="s">
        <v>24</v>
      </c>
      <c r="I1349" s="26" t="s">
        <v>25</v>
      </c>
      <c r="J1349" s="26" t="s">
        <v>26</v>
      </c>
      <c r="K1349" s="26">
        <v>2018</v>
      </c>
      <c r="L1349" s="26" t="s">
        <v>27</v>
      </c>
      <c r="M1349" s="26" t="s">
        <v>28</v>
      </c>
      <c r="N1349" s="26" t="s">
        <v>29</v>
      </c>
      <c r="O1349" s="26" t="s">
        <v>6832</v>
      </c>
      <c r="P1349" s="26" t="s">
        <v>6833</v>
      </c>
      <c r="Q1349" s="29">
        <v>44487</v>
      </c>
      <c r="R1349" s="26" t="s">
        <v>213</v>
      </c>
      <c r="S1349" s="1">
        <v>688931</v>
      </c>
      <c r="T1349" s="1" t="s">
        <v>6834</v>
      </c>
      <c r="U1349" s="1" t="str">
        <f>IF(COUNTIF('Dinçer Araçları - 40 Fiorino'!$A$2:$A$41,Table1[[#This Row],[Plaka]])&gt;0,"Dinçer 40","-")</f>
        <v>-</v>
      </c>
      <c r="V1349" s="1" t="str">
        <f>IF(COUNTIF('Dinçer Araçları - 100 Fiorino'!$A$2:$A$101,Table1[[#This Row],[Plaka]])&gt;0,"Dinçer 100","-")</f>
        <v>-</v>
      </c>
      <c r="W1349" s="5" t="str">
        <f>IF(COUNTIF(Table3[PLAKA],Table1[[#This Row],[Plaka]])&gt;0,"Dinçer Motosiklet","-")</f>
        <v>-</v>
      </c>
    </row>
    <row r="1350" spans="1:23" x14ac:dyDescent="0.2">
      <c r="A1350" s="21" t="s">
        <v>6515</v>
      </c>
      <c r="B1350" s="26" t="s">
        <v>6516</v>
      </c>
      <c r="C1350" s="26" t="s">
        <v>40</v>
      </c>
      <c r="D1350" s="26" t="s">
        <v>1960</v>
      </c>
      <c r="E1350" s="10">
        <v>43858</v>
      </c>
      <c r="F1350" s="10">
        <v>43858</v>
      </c>
      <c r="G1350" s="26" t="s">
        <v>40</v>
      </c>
      <c r="H1350" s="26" t="s">
        <v>63</v>
      </c>
      <c r="I1350" s="26">
        <v>225</v>
      </c>
      <c r="J1350" s="26" t="s">
        <v>64</v>
      </c>
      <c r="K1350" s="26">
        <v>2019</v>
      </c>
      <c r="L1350" s="26" t="s">
        <v>65</v>
      </c>
      <c r="M1350" s="26" t="s">
        <v>7774</v>
      </c>
      <c r="N1350" s="26" t="s">
        <v>29</v>
      </c>
      <c r="O1350" s="67">
        <v>552837756937661</v>
      </c>
      <c r="P1350" s="26" t="s">
        <v>6517</v>
      </c>
      <c r="Q1350" s="29">
        <v>44223</v>
      </c>
      <c r="R1350" s="26" t="s">
        <v>67</v>
      </c>
      <c r="S1350" s="1">
        <v>718291</v>
      </c>
      <c r="T1350" s="1" t="s">
        <v>6518</v>
      </c>
      <c r="U1350" s="1" t="str">
        <f>IF(COUNTIF('Dinçer Araçları - 40 Fiorino'!$A$2:$A$41,Table1[[#This Row],[Plaka]])&gt;0,"Dinçer 40","-")</f>
        <v>-</v>
      </c>
      <c r="V1350" s="1" t="str">
        <f>IF(COUNTIF('Dinçer Araçları - 100 Fiorino'!$A$2:$A$101,Table1[[#This Row],[Plaka]])&gt;0,"Dinçer 100","-")</f>
        <v>-</v>
      </c>
      <c r="W1350" s="5" t="str">
        <f>IF(COUNTIF(Table3[PLAKA],Table1[[#This Row],[Plaka]])&gt;0,"Dinçer Motosiklet","-")</f>
        <v>-</v>
      </c>
    </row>
    <row r="1351" spans="1:23" x14ac:dyDescent="0.2">
      <c r="A1351" s="21" t="s">
        <v>6968</v>
      </c>
      <c r="B1351" s="26" t="s">
        <v>6943</v>
      </c>
      <c r="C1351" s="26" t="s">
        <v>6944</v>
      </c>
      <c r="D1351" s="26" t="s">
        <v>23</v>
      </c>
      <c r="E1351" s="10">
        <v>43718</v>
      </c>
      <c r="F1351" s="10">
        <v>43850</v>
      </c>
      <c r="G1351" s="26" t="s">
        <v>6944</v>
      </c>
      <c r="H1351" s="26" t="s">
        <v>24</v>
      </c>
      <c r="I1351" s="26" t="s">
        <v>25</v>
      </c>
      <c r="J1351" s="26" t="s">
        <v>26</v>
      </c>
      <c r="K1351" s="26">
        <v>2019</v>
      </c>
      <c r="L1351" s="26" t="s">
        <v>27</v>
      </c>
      <c r="M1351" s="26" t="s">
        <v>28</v>
      </c>
      <c r="N1351" s="26" t="s">
        <v>29</v>
      </c>
      <c r="O1351" s="26" t="s">
        <v>6969</v>
      </c>
      <c r="P1351" s="26" t="s">
        <v>6970</v>
      </c>
      <c r="Q1351" s="29">
        <v>44755</v>
      </c>
      <c r="R1351" s="26" t="s">
        <v>213</v>
      </c>
      <c r="S1351" s="1">
        <v>562081</v>
      </c>
      <c r="T1351" s="1" t="s">
        <v>6971</v>
      </c>
      <c r="U1351" s="1" t="str">
        <f>IF(COUNTIF('Dinçer Araçları - 40 Fiorino'!$A$2:$A$41,Table1[[#This Row],[Plaka]])&gt;0,"Dinçer 40","-")</f>
        <v>-</v>
      </c>
      <c r="V1351" s="1" t="str">
        <f>IF(COUNTIF('Dinçer Araçları - 100 Fiorino'!$A$2:$A$101,Table1[[#This Row],[Plaka]])&gt;0,"Dinçer 100","-")</f>
        <v>-</v>
      </c>
      <c r="W1351" s="5" t="str">
        <f>IF(COUNTIF(Table3[PLAKA],Table1[[#This Row],[Plaka]])&gt;0,"Dinçer Motosiklet","-")</f>
        <v>-</v>
      </c>
    </row>
    <row r="1352" spans="1:23" x14ac:dyDescent="0.2">
      <c r="A1352" s="21" t="s">
        <v>6519</v>
      </c>
      <c r="B1352" s="26" t="s">
        <v>6516</v>
      </c>
      <c r="C1352" s="26" t="s">
        <v>40</v>
      </c>
      <c r="D1352" s="26" t="s">
        <v>1960</v>
      </c>
      <c r="E1352" s="10">
        <v>43850</v>
      </c>
      <c r="F1352" s="10">
        <v>43850</v>
      </c>
      <c r="G1352" s="26" t="s">
        <v>40</v>
      </c>
      <c r="H1352" s="26" t="s">
        <v>63</v>
      </c>
      <c r="I1352" s="26">
        <v>225</v>
      </c>
      <c r="J1352" s="26" t="s">
        <v>64</v>
      </c>
      <c r="K1352" s="26">
        <v>2019</v>
      </c>
      <c r="L1352" s="26" t="s">
        <v>65</v>
      </c>
      <c r="M1352" s="26" t="s">
        <v>7774</v>
      </c>
      <c r="N1352" s="26" t="s">
        <v>29</v>
      </c>
      <c r="O1352" s="67">
        <v>552837756943797</v>
      </c>
      <c r="P1352" s="26" t="s">
        <v>6520</v>
      </c>
      <c r="Q1352" s="29">
        <v>44216</v>
      </c>
      <c r="R1352" s="26" t="s">
        <v>67</v>
      </c>
      <c r="S1352" s="1">
        <v>716828</v>
      </c>
      <c r="T1352" s="1" t="s">
        <v>6521</v>
      </c>
      <c r="U1352" s="1" t="str">
        <f>IF(COUNTIF('Dinçer Araçları - 40 Fiorino'!$A$2:$A$41,Table1[[#This Row],[Plaka]])&gt;0,"Dinçer 40","-")</f>
        <v>-</v>
      </c>
      <c r="V1352" s="1" t="str">
        <f>IF(COUNTIF('Dinçer Araçları - 100 Fiorino'!$A$2:$A$101,Table1[[#This Row],[Plaka]])&gt;0,"Dinçer 100","-")</f>
        <v>-</v>
      </c>
      <c r="W1352" s="5" t="str">
        <f>IF(COUNTIF(Table3[PLAKA],Table1[[#This Row],[Plaka]])&gt;0,"Dinçer Motosiklet","-")</f>
        <v>-</v>
      </c>
    </row>
    <row r="1353" spans="1:23" x14ac:dyDescent="0.2">
      <c r="A1353" s="21" t="s">
        <v>2109</v>
      </c>
      <c r="B1353" s="26" t="s">
        <v>2110</v>
      </c>
      <c r="C1353" s="26" t="s">
        <v>40</v>
      </c>
      <c r="D1353" s="26" t="s">
        <v>1960</v>
      </c>
      <c r="E1353" s="10">
        <v>43851</v>
      </c>
      <c r="F1353" s="10">
        <v>43851</v>
      </c>
      <c r="G1353" s="26" t="s">
        <v>40</v>
      </c>
      <c r="H1353" s="26" t="s">
        <v>24</v>
      </c>
      <c r="I1353" s="26" t="s">
        <v>25</v>
      </c>
      <c r="J1353" s="26" t="s">
        <v>26</v>
      </c>
      <c r="K1353" s="26">
        <v>2019</v>
      </c>
      <c r="L1353" s="26" t="s">
        <v>27</v>
      </c>
      <c r="M1353" s="26" t="s">
        <v>28</v>
      </c>
      <c r="N1353" s="26" t="s">
        <v>29</v>
      </c>
      <c r="O1353" s="26" t="s">
        <v>2111</v>
      </c>
      <c r="P1353" s="26" t="s">
        <v>2112</v>
      </c>
      <c r="Q1353" s="29">
        <v>44865</v>
      </c>
      <c r="R1353" s="26" t="s">
        <v>67</v>
      </c>
      <c r="S1353" s="1">
        <v>740072</v>
      </c>
      <c r="T1353" s="1" t="s">
        <v>2113</v>
      </c>
      <c r="U1353" s="1" t="str">
        <f>IF(COUNTIF('Dinçer Araçları - 40 Fiorino'!$A$2:$A$41,Table1[[#This Row],[Plaka]])&gt;0,"Dinçer 40","-")</f>
        <v>-</v>
      </c>
      <c r="V1353" s="1" t="str">
        <f>IF(COUNTIF('Dinçer Araçları - 100 Fiorino'!$A$2:$A$101,Table1[[#This Row],[Plaka]])&gt;0,"Dinçer 100","-")</f>
        <v>-</v>
      </c>
      <c r="W1353" s="5" t="str">
        <f>IF(COUNTIF(Table3[PLAKA],Table1[[#This Row],[Plaka]])&gt;0,"Dinçer Motosiklet","-")</f>
        <v>-</v>
      </c>
    </row>
    <row r="1354" spans="1:23" x14ac:dyDescent="0.2">
      <c r="A1354" s="21" t="s">
        <v>1844</v>
      </c>
      <c r="B1354" s="26" t="s">
        <v>1820</v>
      </c>
      <c r="C1354" s="26" t="s">
        <v>40</v>
      </c>
      <c r="D1354" s="26" t="s">
        <v>23</v>
      </c>
      <c r="E1354" s="10">
        <v>43851</v>
      </c>
      <c r="F1354" s="10">
        <v>43851</v>
      </c>
      <c r="G1354" s="26" t="s">
        <v>40</v>
      </c>
      <c r="H1354" s="26" t="s">
        <v>24</v>
      </c>
      <c r="I1354" s="26" t="s">
        <v>25</v>
      </c>
      <c r="J1354" s="26" t="s">
        <v>26</v>
      </c>
      <c r="K1354" s="26">
        <v>2019</v>
      </c>
      <c r="L1354" s="26" t="s">
        <v>27</v>
      </c>
      <c r="M1354" s="26" t="s">
        <v>28</v>
      </c>
      <c r="N1354" s="26" t="s">
        <v>29</v>
      </c>
      <c r="O1354" s="26" t="s">
        <v>1845</v>
      </c>
      <c r="P1354" s="26" t="s">
        <v>1846</v>
      </c>
      <c r="Q1354" s="29">
        <v>44865</v>
      </c>
      <c r="R1354" s="26" t="s">
        <v>67</v>
      </c>
      <c r="S1354" s="1">
        <v>740071</v>
      </c>
      <c r="T1354" s="1" t="s">
        <v>1847</v>
      </c>
      <c r="U1354" s="1" t="str">
        <f>IF(COUNTIF('Dinçer Araçları - 40 Fiorino'!$A$2:$A$41,Table1[[#This Row],[Plaka]])&gt;0,"Dinçer 40","-")</f>
        <v>-</v>
      </c>
      <c r="V1354" s="1" t="str">
        <f>IF(COUNTIF('Dinçer Araçları - 100 Fiorino'!$A$2:$A$101,Table1[[#This Row],[Plaka]])&gt;0,"Dinçer 100","-")</f>
        <v>-</v>
      </c>
      <c r="W1354" s="5" t="str">
        <f>IF(COUNTIF(Table3[PLAKA],Table1[[#This Row],[Plaka]])&gt;0,"Dinçer Motosiklet","-")</f>
        <v>-</v>
      </c>
    </row>
    <row r="1355" spans="1:23" x14ac:dyDescent="0.2">
      <c r="A1355" s="21" t="s">
        <v>2368</v>
      </c>
      <c r="B1355" s="26" t="s">
        <v>2320</v>
      </c>
      <c r="C1355" s="26" t="s">
        <v>40</v>
      </c>
      <c r="D1355" s="26" t="s">
        <v>1960</v>
      </c>
      <c r="E1355" s="10">
        <v>43851</v>
      </c>
      <c r="F1355" s="10">
        <v>43851</v>
      </c>
      <c r="G1355" s="26" t="s">
        <v>40</v>
      </c>
      <c r="H1355" s="26" t="s">
        <v>24</v>
      </c>
      <c r="I1355" s="26" t="s">
        <v>25</v>
      </c>
      <c r="J1355" s="26" t="s">
        <v>26</v>
      </c>
      <c r="K1355" s="26">
        <v>2019</v>
      </c>
      <c r="L1355" s="26" t="s">
        <v>27</v>
      </c>
      <c r="M1355" s="26" t="s">
        <v>28</v>
      </c>
      <c r="N1355" s="26" t="s">
        <v>29</v>
      </c>
      <c r="O1355" s="26" t="s">
        <v>2369</v>
      </c>
      <c r="P1355" s="26" t="s">
        <v>2370</v>
      </c>
      <c r="Q1355" s="29">
        <v>44865</v>
      </c>
      <c r="R1355" s="26" t="s">
        <v>67</v>
      </c>
      <c r="S1355" s="1">
        <v>740073</v>
      </c>
      <c r="T1355" s="1" t="s">
        <v>2371</v>
      </c>
      <c r="U1355" s="1" t="str">
        <f>IF(COUNTIF('Dinçer Araçları - 40 Fiorino'!$A$2:$A$41,Table1[[#This Row],[Plaka]])&gt;0,"Dinçer 40","-")</f>
        <v>-</v>
      </c>
      <c r="V1355" s="1" t="str">
        <f>IF(COUNTIF('Dinçer Araçları - 100 Fiorino'!$A$2:$A$101,Table1[[#This Row],[Plaka]])&gt;0,"Dinçer 100","-")</f>
        <v>-</v>
      </c>
      <c r="W1355" s="5" t="str">
        <f>IF(COUNTIF(Table3[PLAKA],Table1[[#This Row],[Plaka]])&gt;0,"Dinçer Motosiklet","-")</f>
        <v>-</v>
      </c>
    </row>
    <row r="1356" spans="1:23" x14ac:dyDescent="0.2">
      <c r="A1356" s="21" t="s">
        <v>685</v>
      </c>
      <c r="B1356" s="26" t="s">
        <v>686</v>
      </c>
      <c r="C1356" s="26" t="s">
        <v>687</v>
      </c>
      <c r="D1356" s="26" t="s">
        <v>23</v>
      </c>
      <c r="E1356" s="10">
        <v>43851</v>
      </c>
      <c r="F1356" s="10">
        <v>43851</v>
      </c>
      <c r="G1356" s="26" t="s">
        <v>40</v>
      </c>
      <c r="H1356" s="26" t="s">
        <v>24</v>
      </c>
      <c r="I1356" s="26" t="s">
        <v>25</v>
      </c>
      <c r="J1356" s="26" t="s">
        <v>26</v>
      </c>
      <c r="K1356" s="26">
        <v>2019</v>
      </c>
      <c r="L1356" s="26" t="s">
        <v>27</v>
      </c>
      <c r="M1356" s="26" t="s">
        <v>28</v>
      </c>
      <c r="N1356" s="26" t="s">
        <v>29</v>
      </c>
      <c r="O1356" s="26" t="s">
        <v>688</v>
      </c>
      <c r="P1356" s="26" t="s">
        <v>689</v>
      </c>
      <c r="Q1356" s="29">
        <v>44865</v>
      </c>
      <c r="R1356" s="26" t="s">
        <v>67</v>
      </c>
      <c r="S1356" s="1">
        <v>740070</v>
      </c>
      <c r="T1356" s="1" t="s">
        <v>690</v>
      </c>
      <c r="U1356" s="1" t="str">
        <f>IF(COUNTIF('Dinçer Araçları - 40 Fiorino'!$A$2:$A$41,Table1[[#This Row],[Plaka]])&gt;0,"Dinçer 40","-")</f>
        <v>-</v>
      </c>
      <c r="V1356" s="1" t="str">
        <f>IF(COUNTIF('Dinçer Araçları - 100 Fiorino'!$A$2:$A$101,Table1[[#This Row],[Plaka]])&gt;0,"Dinçer 100","-")</f>
        <v>-</v>
      </c>
      <c r="W1356" s="5" t="str">
        <f>IF(COUNTIF(Table3[PLAKA],Table1[[#This Row],[Plaka]])&gt;0,"Dinçer Motosiklet","-")</f>
        <v>-</v>
      </c>
    </row>
    <row r="1357" spans="1:23" x14ac:dyDescent="0.2">
      <c r="A1357" s="21" t="s">
        <v>2114</v>
      </c>
      <c r="B1357" s="26" t="s">
        <v>2110</v>
      </c>
      <c r="C1357" s="26" t="s">
        <v>40</v>
      </c>
      <c r="D1357" s="26" t="s">
        <v>1960</v>
      </c>
      <c r="E1357" s="10">
        <v>43851</v>
      </c>
      <c r="F1357" s="10">
        <v>43851</v>
      </c>
      <c r="G1357" s="26" t="s">
        <v>40</v>
      </c>
      <c r="H1357" s="26" t="s">
        <v>24</v>
      </c>
      <c r="I1357" s="26" t="s">
        <v>25</v>
      </c>
      <c r="J1357" s="26" t="s">
        <v>26</v>
      </c>
      <c r="K1357" s="26">
        <v>2019</v>
      </c>
      <c r="L1357" s="26" t="s">
        <v>27</v>
      </c>
      <c r="M1357" s="26" t="s">
        <v>28</v>
      </c>
      <c r="N1357" s="26" t="s">
        <v>29</v>
      </c>
      <c r="O1357" s="26" t="s">
        <v>2115</v>
      </c>
      <c r="P1357" s="26" t="s">
        <v>2116</v>
      </c>
      <c r="Q1357" s="29">
        <v>44865</v>
      </c>
      <c r="R1357" s="26" t="s">
        <v>67</v>
      </c>
      <c r="S1357" s="1">
        <v>740089</v>
      </c>
      <c r="T1357" s="1" t="s">
        <v>2117</v>
      </c>
      <c r="U1357" s="1" t="str">
        <f>IF(COUNTIF('Dinçer Araçları - 40 Fiorino'!$A$2:$A$41,Table1[[#This Row],[Plaka]])&gt;0,"Dinçer 40","-")</f>
        <v>-</v>
      </c>
      <c r="V1357" s="1" t="str">
        <f>IF(COUNTIF('Dinçer Araçları - 100 Fiorino'!$A$2:$A$101,Table1[[#This Row],[Plaka]])&gt;0,"Dinçer 100","-")</f>
        <v>-</v>
      </c>
      <c r="W1357" s="5" t="str">
        <f>IF(COUNTIF(Table3[PLAKA],Table1[[#This Row],[Plaka]])&gt;0,"Dinçer Motosiklet","-")</f>
        <v>-</v>
      </c>
    </row>
    <row r="1358" spans="1:23" x14ac:dyDescent="0.2">
      <c r="A1358" s="21" t="s">
        <v>6522</v>
      </c>
      <c r="B1358" s="26" t="s">
        <v>6516</v>
      </c>
      <c r="C1358" s="26" t="s">
        <v>40</v>
      </c>
      <c r="D1358" s="26" t="s">
        <v>1960</v>
      </c>
      <c r="E1358" s="10">
        <v>43851</v>
      </c>
      <c r="F1358" s="10">
        <v>43851</v>
      </c>
      <c r="G1358" s="26" t="s">
        <v>40</v>
      </c>
      <c r="H1358" s="26" t="s">
        <v>24</v>
      </c>
      <c r="I1358" s="26" t="s">
        <v>25</v>
      </c>
      <c r="J1358" s="26" t="s">
        <v>26</v>
      </c>
      <c r="K1358" s="26">
        <v>2019</v>
      </c>
      <c r="L1358" s="26" t="s">
        <v>27</v>
      </c>
      <c r="M1358" s="26" t="s">
        <v>28</v>
      </c>
      <c r="N1358" s="26" t="s">
        <v>29</v>
      </c>
      <c r="O1358" s="26" t="s">
        <v>6523</v>
      </c>
      <c r="P1358" s="26" t="s">
        <v>6524</v>
      </c>
      <c r="Q1358" s="29">
        <v>44865</v>
      </c>
      <c r="R1358" s="26" t="s">
        <v>67</v>
      </c>
      <c r="S1358" s="1">
        <v>740088</v>
      </c>
      <c r="T1358" s="1" t="s">
        <v>6525</v>
      </c>
      <c r="U1358" s="1" t="str">
        <f>IF(COUNTIF('Dinçer Araçları - 40 Fiorino'!$A$2:$A$41,Table1[[#This Row],[Plaka]])&gt;0,"Dinçer 40","-")</f>
        <v>-</v>
      </c>
      <c r="V1358" s="1" t="str">
        <f>IF(COUNTIF('Dinçer Araçları - 100 Fiorino'!$A$2:$A$101,Table1[[#This Row],[Plaka]])&gt;0,"Dinçer 100","-")</f>
        <v>-</v>
      </c>
      <c r="W1358" s="5" t="str">
        <f>IF(COUNTIF(Table3[PLAKA],Table1[[#This Row],[Plaka]])&gt;0,"Dinçer Motosiklet","-")</f>
        <v>-</v>
      </c>
    </row>
    <row r="1359" spans="1:23" x14ac:dyDescent="0.2">
      <c r="A1359" s="21" t="s">
        <v>6526</v>
      </c>
      <c r="B1359" s="26" t="s">
        <v>6516</v>
      </c>
      <c r="C1359" s="26" t="s">
        <v>40</v>
      </c>
      <c r="D1359" s="26" t="s">
        <v>1960</v>
      </c>
      <c r="E1359" s="10">
        <v>43851</v>
      </c>
      <c r="F1359" s="10">
        <v>43851</v>
      </c>
      <c r="G1359" s="26" t="s">
        <v>40</v>
      </c>
      <c r="H1359" s="26" t="s">
        <v>24</v>
      </c>
      <c r="I1359" s="26" t="s">
        <v>25</v>
      </c>
      <c r="J1359" s="26" t="s">
        <v>26</v>
      </c>
      <c r="K1359" s="26">
        <v>2019</v>
      </c>
      <c r="L1359" s="26" t="s">
        <v>27</v>
      </c>
      <c r="M1359" s="26" t="s">
        <v>28</v>
      </c>
      <c r="N1359" s="26" t="s">
        <v>29</v>
      </c>
      <c r="O1359" s="26" t="s">
        <v>6527</v>
      </c>
      <c r="P1359" s="26" t="s">
        <v>6528</v>
      </c>
      <c r="Q1359" s="29">
        <v>44872</v>
      </c>
      <c r="R1359" s="26" t="s">
        <v>67</v>
      </c>
      <c r="S1359" s="1">
        <v>740087</v>
      </c>
      <c r="T1359" s="1" t="s">
        <v>6529</v>
      </c>
      <c r="U1359" s="1" t="str">
        <f>IF(COUNTIF('Dinçer Araçları - 40 Fiorino'!$A$2:$A$41,Table1[[#This Row],[Plaka]])&gt;0,"Dinçer 40","-")</f>
        <v>-</v>
      </c>
      <c r="V1359" s="1" t="str">
        <f>IF(COUNTIF('Dinçer Araçları - 100 Fiorino'!$A$2:$A$101,Table1[[#This Row],[Plaka]])&gt;0,"Dinçer 100","-")</f>
        <v>-</v>
      </c>
      <c r="W1359" s="5" t="str">
        <f>IF(COUNTIF(Table3[PLAKA],Table1[[#This Row],[Plaka]])&gt;0,"Dinçer Motosiklet","-")</f>
        <v>-</v>
      </c>
    </row>
    <row r="1360" spans="1:23" x14ac:dyDescent="0.2">
      <c r="A1360" s="21" t="s">
        <v>2249</v>
      </c>
      <c r="B1360" s="26" t="s">
        <v>2205</v>
      </c>
      <c r="C1360" s="26" t="s">
        <v>40</v>
      </c>
      <c r="D1360" s="26" t="s">
        <v>1960</v>
      </c>
      <c r="E1360" s="10">
        <v>43851</v>
      </c>
      <c r="F1360" s="10">
        <v>43851</v>
      </c>
      <c r="G1360" s="26" t="s">
        <v>40</v>
      </c>
      <c r="H1360" s="26" t="s">
        <v>24</v>
      </c>
      <c r="I1360" s="26" t="s">
        <v>25</v>
      </c>
      <c r="J1360" s="26" t="s">
        <v>26</v>
      </c>
      <c r="K1360" s="26">
        <v>2019</v>
      </c>
      <c r="L1360" s="26" t="s">
        <v>27</v>
      </c>
      <c r="M1360" s="26" t="s">
        <v>28</v>
      </c>
      <c r="N1360" s="26" t="s">
        <v>29</v>
      </c>
      <c r="O1360" s="26" t="s">
        <v>2250</v>
      </c>
      <c r="P1360" s="26" t="s">
        <v>2251</v>
      </c>
      <c r="Q1360" s="29">
        <v>44865</v>
      </c>
      <c r="R1360" s="26" t="s">
        <v>67</v>
      </c>
      <c r="S1360" s="1">
        <v>740086</v>
      </c>
      <c r="T1360" s="1" t="s">
        <v>2252</v>
      </c>
      <c r="U1360" s="1" t="str">
        <f>IF(COUNTIF('Dinçer Araçları - 40 Fiorino'!$A$2:$A$41,Table1[[#This Row],[Plaka]])&gt;0,"Dinçer 40","-")</f>
        <v>-</v>
      </c>
      <c r="V1360" s="1" t="str">
        <f>IF(COUNTIF('Dinçer Araçları - 100 Fiorino'!$A$2:$A$101,Table1[[#This Row],[Plaka]])&gt;0,"Dinçer 100","-")</f>
        <v>-</v>
      </c>
      <c r="W1360" s="5" t="str">
        <f>IF(COUNTIF(Table3[PLAKA],Table1[[#This Row],[Plaka]])&gt;0,"Dinçer Motosiklet","-")</f>
        <v>-</v>
      </c>
    </row>
    <row r="1361" spans="1:23" x14ac:dyDescent="0.2">
      <c r="A1361" s="21" t="s">
        <v>2253</v>
      </c>
      <c r="B1361" s="26" t="s">
        <v>2205</v>
      </c>
      <c r="C1361" s="26" t="s">
        <v>40</v>
      </c>
      <c r="D1361" s="26" t="s">
        <v>1960</v>
      </c>
      <c r="E1361" s="10">
        <v>43851</v>
      </c>
      <c r="F1361" s="10">
        <v>43851</v>
      </c>
      <c r="G1361" s="26" t="s">
        <v>40</v>
      </c>
      <c r="H1361" s="26" t="s">
        <v>24</v>
      </c>
      <c r="I1361" s="26" t="s">
        <v>25</v>
      </c>
      <c r="J1361" s="26" t="s">
        <v>26</v>
      </c>
      <c r="K1361" s="26">
        <v>2019</v>
      </c>
      <c r="L1361" s="26" t="s">
        <v>27</v>
      </c>
      <c r="M1361" s="26" t="s">
        <v>28</v>
      </c>
      <c r="N1361" s="26" t="s">
        <v>29</v>
      </c>
      <c r="O1361" s="26" t="s">
        <v>2254</v>
      </c>
      <c r="P1361" s="26" t="s">
        <v>2255</v>
      </c>
      <c r="Q1361" s="29">
        <v>44872</v>
      </c>
      <c r="R1361" s="26" t="s">
        <v>67</v>
      </c>
      <c r="S1361" s="1">
        <v>740085</v>
      </c>
      <c r="T1361" s="1" t="s">
        <v>2256</v>
      </c>
      <c r="U1361" s="1" t="str">
        <f>IF(COUNTIF('Dinçer Araçları - 40 Fiorino'!$A$2:$A$41,Table1[[#This Row],[Plaka]])&gt;0,"Dinçer 40","-")</f>
        <v>-</v>
      </c>
      <c r="V1361" s="1" t="str">
        <f>IF(COUNTIF('Dinçer Araçları - 100 Fiorino'!$A$2:$A$101,Table1[[#This Row],[Plaka]])&gt;0,"Dinçer 100","-")</f>
        <v>-</v>
      </c>
      <c r="W1361" s="5" t="str">
        <f>IF(COUNTIF(Table3[PLAKA],Table1[[#This Row],[Plaka]])&gt;0,"Dinçer Motosiklet","-")</f>
        <v>-</v>
      </c>
    </row>
    <row r="1362" spans="1:23" x14ac:dyDescent="0.2">
      <c r="A1362" s="21" t="s">
        <v>691</v>
      </c>
      <c r="B1362" s="26" t="s">
        <v>686</v>
      </c>
      <c r="C1362" s="26" t="s">
        <v>687</v>
      </c>
      <c r="D1362" s="26" t="s">
        <v>23</v>
      </c>
      <c r="E1362" s="10">
        <v>43851</v>
      </c>
      <c r="F1362" s="10">
        <v>43851</v>
      </c>
      <c r="G1362" s="26" t="s">
        <v>40</v>
      </c>
      <c r="H1362" s="26" t="s">
        <v>24</v>
      </c>
      <c r="I1362" s="26" t="s">
        <v>25</v>
      </c>
      <c r="J1362" s="26" t="s">
        <v>26</v>
      </c>
      <c r="K1362" s="26">
        <v>2019</v>
      </c>
      <c r="L1362" s="26" t="s">
        <v>27</v>
      </c>
      <c r="M1362" s="26" t="s">
        <v>28</v>
      </c>
      <c r="N1362" s="26" t="s">
        <v>29</v>
      </c>
      <c r="O1362" s="26" t="s">
        <v>692</v>
      </c>
      <c r="P1362" s="26" t="s">
        <v>693</v>
      </c>
      <c r="Q1362" s="29">
        <v>44865</v>
      </c>
      <c r="R1362" s="26" t="s">
        <v>67</v>
      </c>
      <c r="S1362" s="1">
        <v>740083</v>
      </c>
      <c r="T1362" s="1" t="s">
        <v>694</v>
      </c>
      <c r="U1362" s="1" t="str">
        <f>IF(COUNTIF('Dinçer Araçları - 40 Fiorino'!$A$2:$A$41,Table1[[#This Row],[Plaka]])&gt;0,"Dinçer 40","-")</f>
        <v>-</v>
      </c>
      <c r="V1362" s="1" t="str">
        <f>IF(COUNTIF('Dinçer Araçları - 100 Fiorino'!$A$2:$A$101,Table1[[#This Row],[Plaka]])&gt;0,"Dinçer 100","-")</f>
        <v>-</v>
      </c>
      <c r="W1362" s="5" t="str">
        <f>IF(COUNTIF(Table3[PLAKA],Table1[[#This Row],[Plaka]])&gt;0,"Dinçer Motosiklet","-")</f>
        <v>-</v>
      </c>
    </row>
    <row r="1363" spans="1:23" x14ac:dyDescent="0.2">
      <c r="A1363" s="21" t="s">
        <v>6530</v>
      </c>
      <c r="B1363" s="26" t="s">
        <v>6516</v>
      </c>
      <c r="C1363" s="26" t="s">
        <v>40</v>
      </c>
      <c r="D1363" s="26" t="s">
        <v>1960</v>
      </c>
      <c r="E1363" s="10">
        <v>43851</v>
      </c>
      <c r="F1363" s="10">
        <v>43851</v>
      </c>
      <c r="G1363" s="26" t="s">
        <v>40</v>
      </c>
      <c r="H1363" s="26" t="s">
        <v>24</v>
      </c>
      <c r="I1363" s="26" t="s">
        <v>25</v>
      </c>
      <c r="J1363" s="26" t="s">
        <v>26</v>
      </c>
      <c r="K1363" s="26">
        <v>2019</v>
      </c>
      <c r="L1363" s="26" t="s">
        <v>27</v>
      </c>
      <c r="M1363" s="26" t="s">
        <v>28</v>
      </c>
      <c r="N1363" s="26" t="s">
        <v>29</v>
      </c>
      <c r="O1363" s="26" t="s">
        <v>6531</v>
      </c>
      <c r="P1363" s="26" t="s">
        <v>6532</v>
      </c>
      <c r="Q1363" s="29">
        <v>44865</v>
      </c>
      <c r="R1363" s="26" t="s">
        <v>67</v>
      </c>
      <c r="S1363" s="1">
        <v>740082</v>
      </c>
      <c r="T1363" s="1" t="s">
        <v>6533</v>
      </c>
      <c r="U1363" s="1" t="str">
        <f>IF(COUNTIF('Dinçer Araçları - 40 Fiorino'!$A$2:$A$41,Table1[[#This Row],[Plaka]])&gt;0,"Dinçer 40","-")</f>
        <v>-</v>
      </c>
      <c r="V1363" s="1" t="str">
        <f>IF(COUNTIF('Dinçer Araçları - 100 Fiorino'!$A$2:$A$101,Table1[[#This Row],[Plaka]])&gt;0,"Dinçer 100","-")</f>
        <v>-</v>
      </c>
      <c r="W1363" s="5" t="str">
        <f>IF(COUNTIF(Table3[PLAKA],Table1[[#This Row],[Plaka]])&gt;0,"Dinçer Motosiklet","-")</f>
        <v>-</v>
      </c>
    </row>
    <row r="1364" spans="1:23" x14ac:dyDescent="0.2">
      <c r="A1364" s="21" t="s">
        <v>2118</v>
      </c>
      <c r="B1364" s="26" t="s">
        <v>2110</v>
      </c>
      <c r="C1364" s="26" t="s">
        <v>40</v>
      </c>
      <c r="D1364" s="26" t="s">
        <v>1960</v>
      </c>
      <c r="E1364" s="10">
        <v>43851</v>
      </c>
      <c r="F1364" s="10">
        <v>43851</v>
      </c>
      <c r="G1364" s="26" t="s">
        <v>40</v>
      </c>
      <c r="H1364" s="26" t="s">
        <v>24</v>
      </c>
      <c r="I1364" s="26" t="s">
        <v>25</v>
      </c>
      <c r="J1364" s="26" t="s">
        <v>26</v>
      </c>
      <c r="K1364" s="26">
        <v>2019</v>
      </c>
      <c r="L1364" s="26" t="s">
        <v>27</v>
      </c>
      <c r="M1364" s="26" t="s">
        <v>28</v>
      </c>
      <c r="N1364" s="26" t="s">
        <v>29</v>
      </c>
      <c r="O1364" s="26" t="s">
        <v>2119</v>
      </c>
      <c r="P1364" s="26" t="s">
        <v>2120</v>
      </c>
      <c r="Q1364" s="29">
        <v>44865</v>
      </c>
      <c r="R1364" s="26" t="s">
        <v>67</v>
      </c>
      <c r="S1364" s="1">
        <v>740092</v>
      </c>
      <c r="T1364" s="1" t="s">
        <v>2121</v>
      </c>
      <c r="U1364" s="1" t="str">
        <f>IF(COUNTIF('Dinçer Araçları - 40 Fiorino'!$A$2:$A$41,Table1[[#This Row],[Plaka]])&gt;0,"Dinçer 40","-")</f>
        <v>-</v>
      </c>
      <c r="V1364" s="1" t="str">
        <f>IF(COUNTIF('Dinçer Araçları - 100 Fiorino'!$A$2:$A$101,Table1[[#This Row],[Plaka]])&gt;0,"Dinçer 100","-")</f>
        <v>-</v>
      </c>
      <c r="W1364" s="5" t="str">
        <f>IF(COUNTIF(Table3[PLAKA],Table1[[#This Row],[Plaka]])&gt;0,"Dinçer Motosiklet","-")</f>
        <v>-</v>
      </c>
    </row>
    <row r="1365" spans="1:23" x14ac:dyDescent="0.2">
      <c r="A1365" s="21" t="s">
        <v>5082</v>
      </c>
      <c r="B1365" s="26" t="s">
        <v>5077</v>
      </c>
      <c r="C1365" s="26" t="s">
        <v>5078</v>
      </c>
      <c r="D1365" s="26" t="s">
        <v>23</v>
      </c>
      <c r="E1365" s="10">
        <v>43851</v>
      </c>
      <c r="F1365" s="10">
        <v>43851</v>
      </c>
      <c r="G1365" s="26" t="s">
        <v>40</v>
      </c>
      <c r="H1365" s="26" t="s">
        <v>24</v>
      </c>
      <c r="I1365" s="26" t="s">
        <v>25</v>
      </c>
      <c r="J1365" s="26" t="s">
        <v>26</v>
      </c>
      <c r="K1365" s="26">
        <v>2019</v>
      </c>
      <c r="L1365" s="26" t="s">
        <v>27</v>
      </c>
      <c r="M1365" s="26" t="s">
        <v>28</v>
      </c>
      <c r="N1365" s="26" t="s">
        <v>29</v>
      </c>
      <c r="O1365" s="26" t="s">
        <v>5083</v>
      </c>
      <c r="P1365" s="26" t="s">
        <v>5084</v>
      </c>
      <c r="Q1365" s="29">
        <v>44865</v>
      </c>
      <c r="R1365" s="26" t="s">
        <v>67</v>
      </c>
      <c r="S1365" s="1">
        <v>740095</v>
      </c>
      <c r="T1365" s="1" t="s">
        <v>5085</v>
      </c>
      <c r="U1365" s="1" t="str">
        <f>IF(COUNTIF('Dinçer Araçları - 40 Fiorino'!$A$2:$A$41,Table1[[#This Row],[Plaka]])&gt;0,"Dinçer 40","-")</f>
        <v>-</v>
      </c>
      <c r="V1365" s="1" t="str">
        <f>IF(COUNTIF('Dinçer Araçları - 100 Fiorino'!$A$2:$A$101,Table1[[#This Row],[Plaka]])&gt;0,"Dinçer 100","-")</f>
        <v>-</v>
      </c>
      <c r="W1365" s="5" t="str">
        <f>IF(COUNTIF(Table3[PLAKA],Table1[[#This Row],[Plaka]])&gt;0,"Dinçer Motosiklet","-")</f>
        <v>-</v>
      </c>
    </row>
    <row r="1366" spans="1:23" x14ac:dyDescent="0.2">
      <c r="A1366" s="21" t="s">
        <v>6534</v>
      </c>
      <c r="B1366" s="26" t="s">
        <v>6516</v>
      </c>
      <c r="C1366" s="26" t="s">
        <v>40</v>
      </c>
      <c r="D1366" s="26" t="s">
        <v>1960</v>
      </c>
      <c r="E1366" s="10">
        <v>43851</v>
      </c>
      <c r="F1366" s="10">
        <v>43851</v>
      </c>
      <c r="G1366" s="26" t="s">
        <v>40</v>
      </c>
      <c r="H1366" s="26" t="s">
        <v>24</v>
      </c>
      <c r="I1366" s="26" t="s">
        <v>25</v>
      </c>
      <c r="J1366" s="26" t="s">
        <v>26</v>
      </c>
      <c r="K1366" s="26">
        <v>2019</v>
      </c>
      <c r="L1366" s="26" t="s">
        <v>27</v>
      </c>
      <c r="M1366" s="26" t="s">
        <v>28</v>
      </c>
      <c r="N1366" s="26" t="s">
        <v>29</v>
      </c>
      <c r="O1366" s="26" t="s">
        <v>6535</v>
      </c>
      <c r="P1366" s="26" t="s">
        <v>6536</v>
      </c>
      <c r="Q1366" s="29">
        <v>44865</v>
      </c>
      <c r="R1366" s="26" t="s">
        <v>67</v>
      </c>
      <c r="S1366" s="1">
        <v>740090</v>
      </c>
      <c r="T1366" s="1" t="s">
        <v>6537</v>
      </c>
      <c r="U1366" s="1" t="str">
        <f>IF(COUNTIF('Dinçer Araçları - 40 Fiorino'!$A$2:$A$41,Table1[[#This Row],[Plaka]])&gt;0,"Dinçer 40","-")</f>
        <v>-</v>
      </c>
      <c r="V1366" s="1" t="str">
        <f>IF(COUNTIF('Dinçer Araçları - 100 Fiorino'!$A$2:$A$101,Table1[[#This Row],[Plaka]])&gt;0,"Dinçer 100","-")</f>
        <v>-</v>
      </c>
      <c r="W1366" s="5" t="str">
        <f>IF(COUNTIF(Table3[PLAKA],Table1[[#This Row],[Plaka]])&gt;0,"Dinçer Motosiklet","-")</f>
        <v>-</v>
      </c>
    </row>
    <row r="1367" spans="1:23" x14ac:dyDescent="0.2">
      <c r="A1367" s="21" t="s">
        <v>2447</v>
      </c>
      <c r="B1367" s="26" t="s">
        <v>2403</v>
      </c>
      <c r="C1367" s="26" t="s">
        <v>40</v>
      </c>
      <c r="D1367" s="26" t="s">
        <v>1960</v>
      </c>
      <c r="E1367" s="10">
        <v>43851</v>
      </c>
      <c r="F1367" s="10">
        <v>43851</v>
      </c>
      <c r="G1367" s="26" t="s">
        <v>40</v>
      </c>
      <c r="H1367" s="26" t="s">
        <v>24</v>
      </c>
      <c r="I1367" s="26" t="s">
        <v>25</v>
      </c>
      <c r="J1367" s="26" t="s">
        <v>26</v>
      </c>
      <c r="K1367" s="26">
        <v>2019</v>
      </c>
      <c r="L1367" s="26" t="s">
        <v>27</v>
      </c>
      <c r="M1367" s="26" t="s">
        <v>28</v>
      </c>
      <c r="N1367" s="26" t="s">
        <v>29</v>
      </c>
      <c r="O1367" s="26" t="s">
        <v>2448</v>
      </c>
      <c r="P1367" s="26" t="s">
        <v>2449</v>
      </c>
      <c r="Q1367" s="29">
        <v>44865</v>
      </c>
      <c r="R1367" s="26" t="s">
        <v>67</v>
      </c>
      <c r="S1367" s="1">
        <v>740003</v>
      </c>
      <c r="T1367" s="1" t="s">
        <v>2450</v>
      </c>
      <c r="U1367" s="1" t="str">
        <f>IF(COUNTIF('Dinçer Araçları - 40 Fiorino'!$A$2:$A$41,Table1[[#This Row],[Plaka]])&gt;0,"Dinçer 40","-")</f>
        <v>-</v>
      </c>
      <c r="V1367" s="1" t="str">
        <f>IF(COUNTIF('Dinçer Araçları - 100 Fiorino'!$A$2:$A$101,Table1[[#This Row],[Plaka]])&gt;0,"Dinçer 100","-")</f>
        <v>-</v>
      </c>
      <c r="W1367" s="5" t="str">
        <f>IF(COUNTIF(Table3[PLAKA],Table1[[#This Row],[Plaka]])&gt;0,"Dinçer Motosiklet","-")</f>
        <v>-</v>
      </c>
    </row>
    <row r="1368" spans="1:23" x14ac:dyDescent="0.2">
      <c r="A1368" s="21" t="s">
        <v>2159</v>
      </c>
      <c r="B1368" s="26" t="s">
        <v>2135</v>
      </c>
      <c r="C1368" s="26" t="s">
        <v>40</v>
      </c>
      <c r="D1368" s="26" t="s">
        <v>1960</v>
      </c>
      <c r="E1368" s="10">
        <v>43851</v>
      </c>
      <c r="F1368" s="10">
        <v>43851</v>
      </c>
      <c r="G1368" s="26" t="s">
        <v>40</v>
      </c>
      <c r="H1368" s="26" t="s">
        <v>24</v>
      </c>
      <c r="I1368" s="26" t="s">
        <v>25</v>
      </c>
      <c r="J1368" s="26" t="s">
        <v>26</v>
      </c>
      <c r="K1368" s="26">
        <v>2019</v>
      </c>
      <c r="L1368" s="26" t="s">
        <v>27</v>
      </c>
      <c r="M1368" s="26" t="s">
        <v>28</v>
      </c>
      <c r="N1368" s="26" t="s">
        <v>29</v>
      </c>
      <c r="O1368" s="26" t="s">
        <v>2160</v>
      </c>
      <c r="P1368" s="26" t="s">
        <v>2161</v>
      </c>
      <c r="Q1368" s="29">
        <v>44865</v>
      </c>
      <c r="R1368" s="26" t="s">
        <v>67</v>
      </c>
      <c r="S1368" s="1">
        <v>740091</v>
      </c>
      <c r="T1368" s="1" t="s">
        <v>2162</v>
      </c>
      <c r="U1368" s="1" t="str">
        <f>IF(COUNTIF('Dinçer Araçları - 40 Fiorino'!$A$2:$A$41,Table1[[#This Row],[Plaka]])&gt;0,"Dinçer 40","-")</f>
        <v>-</v>
      </c>
      <c r="V1368" s="1" t="str">
        <f>IF(COUNTIF('Dinçer Araçları - 100 Fiorino'!$A$2:$A$101,Table1[[#This Row],[Plaka]])&gt;0,"Dinçer 100","-")</f>
        <v>-</v>
      </c>
      <c r="W1368" s="5" t="str">
        <f>IF(COUNTIF(Table3[PLAKA],Table1[[#This Row],[Plaka]])&gt;0,"Dinçer Motosiklet","-")</f>
        <v>-</v>
      </c>
    </row>
    <row r="1369" spans="1:23" x14ac:dyDescent="0.2">
      <c r="A1369" s="21" t="s">
        <v>5086</v>
      </c>
      <c r="B1369" s="26" t="s">
        <v>5077</v>
      </c>
      <c r="C1369" s="26" t="s">
        <v>5078</v>
      </c>
      <c r="D1369" s="26" t="s">
        <v>23</v>
      </c>
      <c r="E1369" s="10">
        <v>43851</v>
      </c>
      <c r="F1369" s="10">
        <v>43851</v>
      </c>
      <c r="G1369" s="26" t="s">
        <v>40</v>
      </c>
      <c r="H1369" s="26" t="s">
        <v>24</v>
      </c>
      <c r="I1369" s="26" t="s">
        <v>25</v>
      </c>
      <c r="J1369" s="26" t="s">
        <v>26</v>
      </c>
      <c r="K1369" s="26">
        <v>2019</v>
      </c>
      <c r="L1369" s="26" t="s">
        <v>27</v>
      </c>
      <c r="M1369" s="26" t="s">
        <v>28</v>
      </c>
      <c r="N1369" s="26" t="s">
        <v>29</v>
      </c>
      <c r="O1369" s="26" t="s">
        <v>5087</v>
      </c>
      <c r="P1369" s="26" t="s">
        <v>5088</v>
      </c>
      <c r="Q1369" s="29">
        <v>44865</v>
      </c>
      <c r="R1369" s="26" t="s">
        <v>67</v>
      </c>
      <c r="S1369" s="1">
        <v>740098</v>
      </c>
      <c r="T1369" s="1" t="s">
        <v>5089</v>
      </c>
      <c r="U1369" s="1" t="str">
        <f>IF(COUNTIF('Dinçer Araçları - 40 Fiorino'!$A$2:$A$41,Table1[[#This Row],[Plaka]])&gt;0,"Dinçer 40","-")</f>
        <v>-</v>
      </c>
      <c r="V1369" s="1" t="str">
        <f>IF(COUNTIF('Dinçer Araçları - 100 Fiorino'!$A$2:$A$101,Table1[[#This Row],[Plaka]])&gt;0,"Dinçer 100","-")</f>
        <v>-</v>
      </c>
      <c r="W1369" s="5" t="str">
        <f>IF(COUNTIF(Table3[PLAKA],Table1[[#This Row],[Plaka]])&gt;0,"Dinçer Motosiklet","-")</f>
        <v>-</v>
      </c>
    </row>
    <row r="1370" spans="1:23" x14ac:dyDescent="0.2">
      <c r="A1370" s="21" t="s">
        <v>2257</v>
      </c>
      <c r="B1370" s="26" t="s">
        <v>2205</v>
      </c>
      <c r="C1370" s="26" t="s">
        <v>40</v>
      </c>
      <c r="D1370" s="26" t="s">
        <v>1960</v>
      </c>
      <c r="E1370" s="10">
        <v>43851</v>
      </c>
      <c r="F1370" s="10">
        <v>43851</v>
      </c>
      <c r="G1370" s="26" t="s">
        <v>40</v>
      </c>
      <c r="H1370" s="26" t="s">
        <v>24</v>
      </c>
      <c r="I1370" s="26" t="s">
        <v>25</v>
      </c>
      <c r="J1370" s="26" t="s">
        <v>26</v>
      </c>
      <c r="K1370" s="26">
        <v>2019</v>
      </c>
      <c r="L1370" s="26" t="s">
        <v>27</v>
      </c>
      <c r="M1370" s="26" t="s">
        <v>28</v>
      </c>
      <c r="N1370" s="26" t="s">
        <v>29</v>
      </c>
      <c r="O1370" s="26" t="s">
        <v>2258</v>
      </c>
      <c r="P1370" s="26" t="s">
        <v>2259</v>
      </c>
      <c r="Q1370" s="29">
        <v>44865</v>
      </c>
      <c r="R1370" s="26" t="s">
        <v>67</v>
      </c>
      <c r="S1370" s="1">
        <v>740097</v>
      </c>
      <c r="T1370" s="1" t="s">
        <v>2260</v>
      </c>
      <c r="U1370" s="1" t="str">
        <f>IF(COUNTIF('Dinçer Araçları - 40 Fiorino'!$A$2:$A$41,Table1[[#This Row],[Plaka]])&gt;0,"Dinçer 40","-")</f>
        <v>-</v>
      </c>
      <c r="V1370" s="1" t="str">
        <f>IF(COUNTIF('Dinçer Araçları - 100 Fiorino'!$A$2:$A$101,Table1[[#This Row],[Plaka]])&gt;0,"Dinçer 100","-")</f>
        <v>-</v>
      </c>
      <c r="W1370" s="5" t="str">
        <f>IF(COUNTIF(Table3[PLAKA],Table1[[#This Row],[Plaka]])&gt;0,"Dinçer Motosiklet","-")</f>
        <v>-</v>
      </c>
    </row>
    <row r="1371" spans="1:23" x14ac:dyDescent="0.2">
      <c r="A1371" s="21" t="s">
        <v>2261</v>
      </c>
      <c r="B1371" s="26" t="s">
        <v>2205</v>
      </c>
      <c r="C1371" s="26" t="s">
        <v>40</v>
      </c>
      <c r="D1371" s="26" t="s">
        <v>1960</v>
      </c>
      <c r="E1371" s="10">
        <v>43851</v>
      </c>
      <c r="F1371" s="10">
        <v>43851</v>
      </c>
      <c r="G1371" s="26" t="s">
        <v>40</v>
      </c>
      <c r="H1371" s="26" t="s">
        <v>24</v>
      </c>
      <c r="I1371" s="26" t="s">
        <v>25</v>
      </c>
      <c r="J1371" s="26" t="s">
        <v>26</v>
      </c>
      <c r="K1371" s="26">
        <v>2019</v>
      </c>
      <c r="L1371" s="26" t="s">
        <v>27</v>
      </c>
      <c r="M1371" s="26" t="s">
        <v>28</v>
      </c>
      <c r="N1371" s="26" t="s">
        <v>29</v>
      </c>
      <c r="O1371" s="26" t="s">
        <v>2262</v>
      </c>
      <c r="P1371" s="26" t="s">
        <v>2263</v>
      </c>
      <c r="Q1371" s="29">
        <v>44865</v>
      </c>
      <c r="R1371" s="26" t="s">
        <v>67</v>
      </c>
      <c r="S1371" s="1">
        <v>740099</v>
      </c>
      <c r="T1371" s="1" t="s">
        <v>2264</v>
      </c>
      <c r="U1371" s="1" t="str">
        <f>IF(COUNTIF('Dinçer Araçları - 40 Fiorino'!$A$2:$A$41,Table1[[#This Row],[Plaka]])&gt;0,"Dinçer 40","-")</f>
        <v>-</v>
      </c>
      <c r="V1371" s="1" t="str">
        <f>IF(COUNTIF('Dinçer Araçları - 100 Fiorino'!$A$2:$A$101,Table1[[#This Row],[Plaka]])&gt;0,"Dinçer 100","-")</f>
        <v>-</v>
      </c>
      <c r="W1371" s="5" t="str">
        <f>IF(COUNTIF(Table3[PLAKA],Table1[[#This Row],[Plaka]])&gt;0,"Dinçer Motosiklet","-")</f>
        <v>-</v>
      </c>
    </row>
    <row r="1372" spans="1:23" x14ac:dyDescent="0.2">
      <c r="A1372" s="21" t="s">
        <v>6538</v>
      </c>
      <c r="B1372" s="26" t="s">
        <v>6516</v>
      </c>
      <c r="C1372" s="26" t="s">
        <v>40</v>
      </c>
      <c r="D1372" s="26" t="s">
        <v>1960</v>
      </c>
      <c r="E1372" s="10">
        <v>43851</v>
      </c>
      <c r="F1372" s="10">
        <v>43851</v>
      </c>
      <c r="G1372" s="26" t="s">
        <v>40</v>
      </c>
      <c r="H1372" s="26" t="s">
        <v>24</v>
      </c>
      <c r="I1372" s="26" t="s">
        <v>25</v>
      </c>
      <c r="J1372" s="26" t="s">
        <v>26</v>
      </c>
      <c r="K1372" s="26">
        <v>2019</v>
      </c>
      <c r="L1372" s="26" t="s">
        <v>27</v>
      </c>
      <c r="M1372" s="26" t="s">
        <v>28</v>
      </c>
      <c r="N1372" s="26" t="s">
        <v>29</v>
      </c>
      <c r="O1372" s="26" t="s">
        <v>6539</v>
      </c>
      <c r="P1372" s="26" t="s">
        <v>6540</v>
      </c>
      <c r="Q1372" s="29">
        <v>44865</v>
      </c>
      <c r="R1372" s="26" t="s">
        <v>67</v>
      </c>
      <c r="S1372" s="1">
        <v>740101</v>
      </c>
      <c r="T1372" s="1" t="s">
        <v>6541</v>
      </c>
      <c r="U1372" s="1" t="str">
        <f>IF(COUNTIF('Dinçer Araçları - 40 Fiorino'!$A$2:$A$41,Table1[[#This Row],[Plaka]])&gt;0,"Dinçer 40","-")</f>
        <v>-</v>
      </c>
      <c r="V1372" s="1" t="str">
        <f>IF(COUNTIF('Dinçer Araçları - 100 Fiorino'!$A$2:$A$101,Table1[[#This Row],[Plaka]])&gt;0,"Dinçer 100","-")</f>
        <v>-</v>
      </c>
      <c r="W1372" s="5" t="str">
        <f>IF(COUNTIF(Table3[PLAKA],Table1[[#This Row],[Plaka]])&gt;0,"Dinçer Motosiklet","-")</f>
        <v>-</v>
      </c>
    </row>
    <row r="1373" spans="1:23" x14ac:dyDescent="0.2">
      <c r="A1373" s="21" t="s">
        <v>2089</v>
      </c>
      <c r="B1373" s="26" t="s">
        <v>2055</v>
      </c>
      <c r="C1373" s="26" t="s">
        <v>40</v>
      </c>
      <c r="D1373" s="26" t="s">
        <v>1960</v>
      </c>
      <c r="E1373" s="10">
        <v>43851</v>
      </c>
      <c r="F1373" s="10">
        <v>43851</v>
      </c>
      <c r="G1373" s="26" t="s">
        <v>40</v>
      </c>
      <c r="H1373" s="26" t="s">
        <v>24</v>
      </c>
      <c r="I1373" s="26" t="s">
        <v>25</v>
      </c>
      <c r="J1373" s="26" t="s">
        <v>26</v>
      </c>
      <c r="K1373" s="26">
        <v>2019</v>
      </c>
      <c r="L1373" s="26" t="s">
        <v>27</v>
      </c>
      <c r="M1373" s="26" t="s">
        <v>28</v>
      </c>
      <c r="N1373" s="26" t="s">
        <v>29</v>
      </c>
      <c r="O1373" s="26" t="s">
        <v>2090</v>
      </c>
      <c r="P1373" s="26" t="s">
        <v>2091</v>
      </c>
      <c r="Q1373" s="29">
        <v>44865</v>
      </c>
      <c r="R1373" s="26" t="s">
        <v>32</v>
      </c>
      <c r="S1373" s="1">
        <v>740104</v>
      </c>
      <c r="T1373" s="1" t="s">
        <v>2092</v>
      </c>
      <c r="U1373" s="1" t="str">
        <f>IF(COUNTIF('Dinçer Araçları - 40 Fiorino'!$A$2:$A$41,Table1[[#This Row],[Plaka]])&gt;0,"Dinçer 40","-")</f>
        <v>-</v>
      </c>
      <c r="V1373" s="1" t="str">
        <f>IF(COUNTIF('Dinçer Araçları - 100 Fiorino'!$A$2:$A$101,Table1[[#This Row],[Plaka]])&gt;0,"Dinçer 100","-")</f>
        <v>-</v>
      </c>
      <c r="W1373" s="5" t="str">
        <f>IF(COUNTIF(Table3[PLAKA],Table1[[#This Row],[Plaka]])&gt;0,"Dinçer Motosiklet","-")</f>
        <v>-</v>
      </c>
    </row>
    <row r="1374" spans="1:23" x14ac:dyDescent="0.2">
      <c r="A1374" s="21" t="s">
        <v>2372</v>
      </c>
      <c r="B1374" s="26" t="s">
        <v>2320</v>
      </c>
      <c r="C1374" s="26" t="s">
        <v>40</v>
      </c>
      <c r="D1374" s="26" t="s">
        <v>1960</v>
      </c>
      <c r="E1374" s="10">
        <v>43851</v>
      </c>
      <c r="F1374" s="10">
        <v>43851</v>
      </c>
      <c r="G1374" s="26" t="s">
        <v>40</v>
      </c>
      <c r="H1374" s="26" t="s">
        <v>24</v>
      </c>
      <c r="I1374" s="26" t="s">
        <v>25</v>
      </c>
      <c r="J1374" s="26" t="s">
        <v>26</v>
      </c>
      <c r="K1374" s="26">
        <v>2019</v>
      </c>
      <c r="L1374" s="26" t="s">
        <v>27</v>
      </c>
      <c r="M1374" s="26" t="s">
        <v>28</v>
      </c>
      <c r="N1374" s="26" t="s">
        <v>29</v>
      </c>
      <c r="O1374" s="26" t="s">
        <v>2373</v>
      </c>
      <c r="P1374" s="26" t="s">
        <v>2374</v>
      </c>
      <c r="Q1374" s="29">
        <v>44865</v>
      </c>
      <c r="R1374" s="26" t="s">
        <v>67</v>
      </c>
      <c r="S1374" s="1">
        <v>740103</v>
      </c>
      <c r="T1374" s="1" t="s">
        <v>2375</v>
      </c>
      <c r="U1374" s="1" t="str">
        <f>IF(COUNTIF('Dinçer Araçları - 40 Fiorino'!$A$2:$A$41,Table1[[#This Row],[Plaka]])&gt;0,"Dinçer 40","-")</f>
        <v>-</v>
      </c>
      <c r="V1374" s="1" t="str">
        <f>IF(COUNTIF('Dinçer Araçları - 100 Fiorino'!$A$2:$A$101,Table1[[#This Row],[Plaka]])&gt;0,"Dinçer 100","-")</f>
        <v>-</v>
      </c>
      <c r="W1374" s="5" t="str">
        <f>IF(COUNTIF(Table3[PLAKA],Table1[[#This Row],[Plaka]])&gt;0,"Dinçer Motosiklet","-")</f>
        <v>-</v>
      </c>
    </row>
    <row r="1375" spans="1:23" x14ac:dyDescent="0.2">
      <c r="A1375" s="21" t="s">
        <v>2200</v>
      </c>
      <c r="B1375" s="26" t="s">
        <v>2168</v>
      </c>
      <c r="C1375" s="26" t="s">
        <v>40</v>
      </c>
      <c r="D1375" s="26" t="s">
        <v>1960</v>
      </c>
      <c r="E1375" s="10">
        <v>43851</v>
      </c>
      <c r="F1375" s="10">
        <v>43851</v>
      </c>
      <c r="G1375" s="26" t="s">
        <v>40</v>
      </c>
      <c r="H1375" s="26" t="s">
        <v>24</v>
      </c>
      <c r="I1375" s="26" t="s">
        <v>25</v>
      </c>
      <c r="J1375" s="26" t="s">
        <v>26</v>
      </c>
      <c r="K1375" s="26">
        <v>2019</v>
      </c>
      <c r="L1375" s="26" t="s">
        <v>27</v>
      </c>
      <c r="M1375" s="26" t="s">
        <v>28</v>
      </c>
      <c r="N1375" s="26" t="s">
        <v>29</v>
      </c>
      <c r="O1375" s="26" t="s">
        <v>2201</v>
      </c>
      <c r="P1375" s="26" t="s">
        <v>2202</v>
      </c>
      <c r="Q1375" s="29">
        <v>44865</v>
      </c>
      <c r="R1375" s="26" t="s">
        <v>67</v>
      </c>
      <c r="S1375" s="1">
        <v>740105</v>
      </c>
      <c r="T1375" s="1" t="s">
        <v>2203</v>
      </c>
      <c r="U1375" s="1" t="str">
        <f>IF(COUNTIF('Dinçer Araçları - 40 Fiorino'!$A$2:$A$41,Table1[[#This Row],[Plaka]])&gt;0,"Dinçer 40","-")</f>
        <v>-</v>
      </c>
      <c r="V1375" s="1" t="str">
        <f>IF(COUNTIF('Dinçer Araçları - 100 Fiorino'!$A$2:$A$101,Table1[[#This Row],[Plaka]])&gt;0,"Dinçer 100","-")</f>
        <v>-</v>
      </c>
      <c r="W1375" s="5" t="str">
        <f>IF(COUNTIF(Table3[PLAKA],Table1[[#This Row],[Plaka]])&gt;0,"Dinçer Motosiklet","-")</f>
        <v>-</v>
      </c>
    </row>
    <row r="1376" spans="1:23" x14ac:dyDescent="0.2">
      <c r="A1376" s="21" t="s">
        <v>5090</v>
      </c>
      <c r="B1376" s="26" t="s">
        <v>5077</v>
      </c>
      <c r="C1376" s="26" t="s">
        <v>5078</v>
      </c>
      <c r="D1376" s="26" t="s">
        <v>23</v>
      </c>
      <c r="E1376" s="10">
        <v>43851</v>
      </c>
      <c r="F1376" s="10">
        <v>43851</v>
      </c>
      <c r="G1376" s="26" t="s">
        <v>40</v>
      </c>
      <c r="H1376" s="26" t="s">
        <v>24</v>
      </c>
      <c r="I1376" s="26" t="s">
        <v>25</v>
      </c>
      <c r="J1376" s="26" t="s">
        <v>26</v>
      </c>
      <c r="K1376" s="26">
        <v>2019</v>
      </c>
      <c r="L1376" s="26" t="s">
        <v>27</v>
      </c>
      <c r="M1376" s="26" t="s">
        <v>28</v>
      </c>
      <c r="N1376" s="26" t="s">
        <v>29</v>
      </c>
      <c r="O1376" s="26" t="s">
        <v>5091</v>
      </c>
      <c r="P1376" s="26" t="s">
        <v>5092</v>
      </c>
      <c r="Q1376" s="29">
        <v>44865</v>
      </c>
      <c r="R1376" s="26" t="s">
        <v>67</v>
      </c>
      <c r="S1376" s="1">
        <v>740107</v>
      </c>
      <c r="T1376" s="1" t="s">
        <v>5093</v>
      </c>
      <c r="U1376" s="1" t="str">
        <f>IF(COUNTIF('Dinçer Araçları - 40 Fiorino'!$A$2:$A$41,Table1[[#This Row],[Plaka]])&gt;0,"Dinçer 40","-")</f>
        <v>-</v>
      </c>
      <c r="V1376" s="1" t="str">
        <f>IF(COUNTIF('Dinçer Araçları - 100 Fiorino'!$A$2:$A$101,Table1[[#This Row],[Plaka]])&gt;0,"Dinçer 100","-")</f>
        <v>-</v>
      </c>
      <c r="W1376" s="5" t="str">
        <f>IF(COUNTIF(Table3[PLAKA],Table1[[#This Row],[Plaka]])&gt;0,"Dinçer Motosiklet","-")</f>
        <v>-</v>
      </c>
    </row>
    <row r="1377" spans="1:23" x14ac:dyDescent="0.2">
      <c r="A1377" s="21" t="s">
        <v>695</v>
      </c>
      <c r="B1377" s="26" t="s">
        <v>686</v>
      </c>
      <c r="C1377" s="26" t="s">
        <v>687</v>
      </c>
      <c r="D1377" s="26" t="s">
        <v>23</v>
      </c>
      <c r="E1377" s="10">
        <v>43851</v>
      </c>
      <c r="F1377" s="10">
        <v>43851</v>
      </c>
      <c r="G1377" s="26" t="s">
        <v>40</v>
      </c>
      <c r="H1377" s="26" t="s">
        <v>24</v>
      </c>
      <c r="I1377" s="26" t="s">
        <v>25</v>
      </c>
      <c r="J1377" s="26" t="s">
        <v>26</v>
      </c>
      <c r="K1377" s="26">
        <v>2019</v>
      </c>
      <c r="L1377" s="26" t="s">
        <v>27</v>
      </c>
      <c r="M1377" s="26" t="s">
        <v>28</v>
      </c>
      <c r="N1377" s="26" t="s">
        <v>29</v>
      </c>
      <c r="O1377" s="26" t="s">
        <v>696</v>
      </c>
      <c r="P1377" s="26" t="s">
        <v>697</v>
      </c>
      <c r="Q1377" s="29">
        <v>44865</v>
      </c>
      <c r="R1377" s="26" t="s">
        <v>67</v>
      </c>
      <c r="S1377" s="1">
        <v>740106</v>
      </c>
      <c r="T1377" s="1" t="s">
        <v>698</v>
      </c>
      <c r="U1377" s="1" t="str">
        <f>IF(COUNTIF('Dinçer Araçları - 40 Fiorino'!$A$2:$A$41,Table1[[#This Row],[Plaka]])&gt;0,"Dinçer 40","-")</f>
        <v>-</v>
      </c>
      <c r="V1377" s="1" t="str">
        <f>IF(COUNTIF('Dinçer Araçları - 100 Fiorino'!$A$2:$A$101,Table1[[#This Row],[Plaka]])&gt;0,"Dinçer 100","-")</f>
        <v>-</v>
      </c>
      <c r="W1377" s="5" t="str">
        <f>IF(COUNTIF(Table3[PLAKA],Table1[[#This Row],[Plaka]])&gt;0,"Dinçer Motosiklet","-")</f>
        <v>-</v>
      </c>
    </row>
    <row r="1378" spans="1:23" x14ac:dyDescent="0.2">
      <c r="A1378" s="21" t="s">
        <v>2163</v>
      </c>
      <c r="B1378" s="26" t="s">
        <v>2135</v>
      </c>
      <c r="C1378" s="26" t="s">
        <v>40</v>
      </c>
      <c r="D1378" s="26" t="s">
        <v>1960</v>
      </c>
      <c r="E1378" s="10">
        <v>43851</v>
      </c>
      <c r="F1378" s="10">
        <v>43851</v>
      </c>
      <c r="G1378" s="26" t="s">
        <v>40</v>
      </c>
      <c r="H1378" s="26" t="s">
        <v>24</v>
      </c>
      <c r="I1378" s="26" t="s">
        <v>25</v>
      </c>
      <c r="J1378" s="26" t="s">
        <v>26</v>
      </c>
      <c r="K1378" s="26">
        <v>2019</v>
      </c>
      <c r="L1378" s="26" t="s">
        <v>27</v>
      </c>
      <c r="M1378" s="26" t="s">
        <v>28</v>
      </c>
      <c r="N1378" s="26" t="s">
        <v>29</v>
      </c>
      <c r="O1378" s="26" t="s">
        <v>2164</v>
      </c>
      <c r="P1378" s="26" t="s">
        <v>2165</v>
      </c>
      <c r="Q1378" s="29">
        <v>44865</v>
      </c>
      <c r="R1378" s="26" t="s">
        <v>67</v>
      </c>
      <c r="S1378" s="1">
        <v>740110</v>
      </c>
      <c r="T1378" s="1" t="s">
        <v>2166</v>
      </c>
      <c r="U1378" s="1" t="str">
        <f>IF(COUNTIF('Dinçer Araçları - 40 Fiorino'!$A$2:$A$41,Table1[[#This Row],[Plaka]])&gt;0,"Dinçer 40","-")</f>
        <v>-</v>
      </c>
      <c r="V1378" s="1" t="str">
        <f>IF(COUNTIF('Dinçer Araçları - 100 Fiorino'!$A$2:$A$101,Table1[[#This Row],[Plaka]])&gt;0,"Dinçer 100","-")</f>
        <v>-</v>
      </c>
      <c r="W1378" s="5" t="str">
        <f>IF(COUNTIF(Table3[PLAKA],Table1[[#This Row],[Plaka]])&gt;0,"Dinçer Motosiklet","-")</f>
        <v>-</v>
      </c>
    </row>
    <row r="1379" spans="1:23" x14ac:dyDescent="0.2">
      <c r="A1379" s="21" t="s">
        <v>1848</v>
      </c>
      <c r="B1379" s="26" t="s">
        <v>1820</v>
      </c>
      <c r="C1379" s="26" t="s">
        <v>40</v>
      </c>
      <c r="D1379" s="26" t="s">
        <v>23</v>
      </c>
      <c r="E1379" s="10">
        <v>43851</v>
      </c>
      <c r="F1379" s="10">
        <v>43851</v>
      </c>
      <c r="G1379" s="26" t="s">
        <v>40</v>
      </c>
      <c r="H1379" s="26" t="s">
        <v>24</v>
      </c>
      <c r="I1379" s="26" t="s">
        <v>25</v>
      </c>
      <c r="J1379" s="26" t="s">
        <v>26</v>
      </c>
      <c r="K1379" s="26">
        <v>2019</v>
      </c>
      <c r="L1379" s="26" t="s">
        <v>27</v>
      </c>
      <c r="M1379" s="26" t="s">
        <v>28</v>
      </c>
      <c r="N1379" s="26" t="s">
        <v>29</v>
      </c>
      <c r="O1379" s="26" t="s">
        <v>1849</v>
      </c>
      <c r="P1379" s="26" t="s">
        <v>1850</v>
      </c>
      <c r="Q1379" s="29">
        <v>44865</v>
      </c>
      <c r="R1379" s="26" t="s">
        <v>67</v>
      </c>
      <c r="S1379" s="1">
        <v>740108</v>
      </c>
      <c r="T1379" s="1" t="s">
        <v>1851</v>
      </c>
      <c r="U1379" s="1" t="str">
        <f>IF(COUNTIF('Dinçer Araçları - 40 Fiorino'!$A$2:$A$41,Table1[[#This Row],[Plaka]])&gt;0,"Dinçer 40","-")</f>
        <v>-</v>
      </c>
      <c r="V1379" s="1" t="str">
        <f>IF(COUNTIF('Dinçer Araçları - 100 Fiorino'!$A$2:$A$101,Table1[[#This Row],[Plaka]])&gt;0,"Dinçer 100","-")</f>
        <v>-</v>
      </c>
      <c r="W1379" s="5" t="str">
        <f>IF(COUNTIF(Table3[PLAKA],Table1[[#This Row],[Plaka]])&gt;0,"Dinçer Motosiklet","-")</f>
        <v>-</v>
      </c>
    </row>
    <row r="1380" spans="1:23" x14ac:dyDescent="0.2">
      <c r="A1380" s="21" t="s">
        <v>2451</v>
      </c>
      <c r="B1380" s="26" t="s">
        <v>2403</v>
      </c>
      <c r="C1380" s="26" t="s">
        <v>40</v>
      </c>
      <c r="D1380" s="26" t="s">
        <v>1960</v>
      </c>
      <c r="E1380" s="10">
        <v>43851</v>
      </c>
      <c r="F1380" s="10">
        <v>43851</v>
      </c>
      <c r="G1380" s="26" t="s">
        <v>40</v>
      </c>
      <c r="H1380" s="26" t="s">
        <v>24</v>
      </c>
      <c r="I1380" s="26" t="s">
        <v>25</v>
      </c>
      <c r="J1380" s="26" t="s">
        <v>26</v>
      </c>
      <c r="K1380" s="26">
        <v>2019</v>
      </c>
      <c r="L1380" s="26" t="s">
        <v>27</v>
      </c>
      <c r="M1380" s="26" t="s">
        <v>28</v>
      </c>
      <c r="N1380" s="26" t="s">
        <v>29</v>
      </c>
      <c r="O1380" s="26" t="s">
        <v>2452</v>
      </c>
      <c r="P1380" s="26" t="s">
        <v>2453</v>
      </c>
      <c r="Q1380" s="29">
        <v>44872</v>
      </c>
      <c r="R1380" s="26" t="s">
        <v>67</v>
      </c>
      <c r="S1380" s="1">
        <v>740111</v>
      </c>
      <c r="T1380" s="1" t="s">
        <v>2454</v>
      </c>
      <c r="U1380" s="1" t="str">
        <f>IF(COUNTIF('Dinçer Araçları - 40 Fiorino'!$A$2:$A$41,Table1[[#This Row],[Plaka]])&gt;0,"Dinçer 40","-")</f>
        <v>-</v>
      </c>
      <c r="V1380" s="1" t="str">
        <f>IF(COUNTIF('Dinçer Araçları - 100 Fiorino'!$A$2:$A$101,Table1[[#This Row],[Plaka]])&gt;0,"Dinçer 100","-")</f>
        <v>-</v>
      </c>
      <c r="W1380" s="5" t="str">
        <f>IF(COUNTIF(Table3[PLAKA],Table1[[#This Row],[Plaka]])&gt;0,"Dinçer Motosiklet","-")</f>
        <v>-</v>
      </c>
    </row>
    <row r="1381" spans="1:23" x14ac:dyDescent="0.2">
      <c r="A1381" s="21" t="s">
        <v>6542</v>
      </c>
      <c r="B1381" s="26" t="s">
        <v>6516</v>
      </c>
      <c r="C1381" s="26" t="s">
        <v>40</v>
      </c>
      <c r="D1381" s="26" t="s">
        <v>1960</v>
      </c>
      <c r="E1381" s="10">
        <v>43851</v>
      </c>
      <c r="F1381" s="10">
        <v>43851</v>
      </c>
      <c r="G1381" s="26" t="s">
        <v>40</v>
      </c>
      <c r="H1381" s="26" t="s">
        <v>24</v>
      </c>
      <c r="I1381" s="26" t="s">
        <v>25</v>
      </c>
      <c r="J1381" s="26" t="s">
        <v>26</v>
      </c>
      <c r="K1381" s="26">
        <v>2019</v>
      </c>
      <c r="L1381" s="26" t="s">
        <v>27</v>
      </c>
      <c r="M1381" s="26" t="s">
        <v>28</v>
      </c>
      <c r="N1381" s="26" t="s">
        <v>29</v>
      </c>
      <c r="O1381" s="26" t="s">
        <v>6543</v>
      </c>
      <c r="P1381" s="26" t="s">
        <v>6544</v>
      </c>
      <c r="Q1381" s="29">
        <v>44865</v>
      </c>
      <c r="R1381" s="26" t="s">
        <v>67</v>
      </c>
      <c r="S1381" s="1">
        <v>740112</v>
      </c>
      <c r="T1381" s="1" t="s">
        <v>6545</v>
      </c>
      <c r="U1381" s="1" t="str">
        <f>IF(COUNTIF('Dinçer Araçları - 40 Fiorino'!$A$2:$A$41,Table1[[#This Row],[Plaka]])&gt;0,"Dinçer 40","-")</f>
        <v>-</v>
      </c>
      <c r="V1381" s="1" t="str">
        <f>IF(COUNTIF('Dinçer Araçları - 100 Fiorino'!$A$2:$A$101,Table1[[#This Row],[Plaka]])&gt;0,"Dinçer 100","-")</f>
        <v>-</v>
      </c>
      <c r="W1381" s="5" t="str">
        <f>IF(COUNTIF(Table3[PLAKA],Table1[[#This Row],[Plaka]])&gt;0,"Dinçer Motosiklet","-")</f>
        <v>-</v>
      </c>
    </row>
    <row r="1382" spans="1:23" x14ac:dyDescent="0.2">
      <c r="A1382" s="21" t="s">
        <v>2093</v>
      </c>
      <c r="B1382" s="26" t="s">
        <v>2055</v>
      </c>
      <c r="C1382" s="26" t="s">
        <v>40</v>
      </c>
      <c r="D1382" s="26" t="s">
        <v>1960</v>
      </c>
      <c r="E1382" s="10">
        <v>43851</v>
      </c>
      <c r="F1382" s="10">
        <v>43851</v>
      </c>
      <c r="G1382" s="26" t="s">
        <v>40</v>
      </c>
      <c r="H1382" s="26" t="s">
        <v>24</v>
      </c>
      <c r="I1382" s="26" t="s">
        <v>25</v>
      </c>
      <c r="J1382" s="26" t="s">
        <v>26</v>
      </c>
      <c r="K1382" s="26">
        <v>2019</v>
      </c>
      <c r="L1382" s="26" t="s">
        <v>27</v>
      </c>
      <c r="M1382" s="26" t="s">
        <v>28</v>
      </c>
      <c r="N1382" s="26" t="s">
        <v>29</v>
      </c>
      <c r="O1382" s="26" t="s">
        <v>2094</v>
      </c>
      <c r="P1382" s="26" t="s">
        <v>2095</v>
      </c>
      <c r="Q1382" s="29">
        <v>44865</v>
      </c>
      <c r="R1382" s="26" t="s">
        <v>32</v>
      </c>
      <c r="S1382" s="1">
        <v>740113</v>
      </c>
      <c r="T1382" s="1" t="s">
        <v>2096</v>
      </c>
      <c r="U1382" s="1" t="str">
        <f>IF(COUNTIF('Dinçer Araçları - 40 Fiorino'!$A$2:$A$41,Table1[[#This Row],[Plaka]])&gt;0,"Dinçer 40","-")</f>
        <v>-</v>
      </c>
      <c r="V1382" s="1" t="str">
        <f>IF(COUNTIF('Dinçer Araçları - 100 Fiorino'!$A$2:$A$101,Table1[[#This Row],[Plaka]])&gt;0,"Dinçer 100","-")</f>
        <v>-</v>
      </c>
      <c r="W1382" s="5" t="str">
        <f>IF(COUNTIF(Table3[PLAKA],Table1[[#This Row],[Plaka]])&gt;0,"Dinçer Motosiklet","-")</f>
        <v>-</v>
      </c>
    </row>
    <row r="1383" spans="1:23" x14ac:dyDescent="0.2">
      <c r="A1383" s="21" t="s">
        <v>699</v>
      </c>
      <c r="B1383" s="26" t="s">
        <v>686</v>
      </c>
      <c r="C1383" s="26" t="s">
        <v>687</v>
      </c>
      <c r="D1383" s="26" t="s">
        <v>23</v>
      </c>
      <c r="E1383" s="10">
        <v>43851</v>
      </c>
      <c r="F1383" s="10">
        <v>43851</v>
      </c>
      <c r="G1383" s="26" t="s">
        <v>40</v>
      </c>
      <c r="H1383" s="26" t="s">
        <v>24</v>
      </c>
      <c r="I1383" s="26" t="s">
        <v>25</v>
      </c>
      <c r="J1383" s="26" t="s">
        <v>26</v>
      </c>
      <c r="K1383" s="26">
        <v>2019</v>
      </c>
      <c r="L1383" s="26" t="s">
        <v>27</v>
      </c>
      <c r="M1383" s="26" t="s">
        <v>28</v>
      </c>
      <c r="N1383" s="26" t="s">
        <v>29</v>
      </c>
      <c r="O1383" s="26" t="s">
        <v>700</v>
      </c>
      <c r="P1383" s="26" t="s">
        <v>701</v>
      </c>
      <c r="Q1383" s="29">
        <v>44865</v>
      </c>
      <c r="R1383" s="26" t="s">
        <v>67</v>
      </c>
      <c r="S1383" s="1">
        <v>740115</v>
      </c>
      <c r="T1383" s="1" t="s">
        <v>702</v>
      </c>
      <c r="U1383" s="1" t="str">
        <f>IF(COUNTIF('Dinçer Araçları - 40 Fiorino'!$A$2:$A$41,Table1[[#This Row],[Plaka]])&gt;0,"Dinçer 40","-")</f>
        <v>-</v>
      </c>
      <c r="V1383" s="1" t="str">
        <f>IF(COUNTIF('Dinçer Araçları - 100 Fiorino'!$A$2:$A$101,Table1[[#This Row],[Plaka]])&gt;0,"Dinçer 100","-")</f>
        <v>-</v>
      </c>
      <c r="W1383" s="5" t="str">
        <f>IF(COUNTIF(Table3[PLAKA],Table1[[#This Row],[Plaka]])&gt;0,"Dinçer Motosiklet","-")</f>
        <v>-</v>
      </c>
    </row>
    <row r="1384" spans="1:23" x14ac:dyDescent="0.2">
      <c r="A1384" s="21" t="s">
        <v>5324</v>
      </c>
      <c r="B1384" s="26" t="s">
        <v>5294</v>
      </c>
      <c r="C1384" s="26" t="s">
        <v>5199</v>
      </c>
      <c r="D1384" s="26" t="s">
        <v>23</v>
      </c>
      <c r="E1384" s="10">
        <v>43851</v>
      </c>
      <c r="F1384" s="10">
        <v>43851</v>
      </c>
      <c r="G1384" s="26" t="s">
        <v>40</v>
      </c>
      <c r="H1384" s="26" t="s">
        <v>24</v>
      </c>
      <c r="I1384" s="26" t="s">
        <v>25</v>
      </c>
      <c r="J1384" s="26" t="s">
        <v>26</v>
      </c>
      <c r="K1384" s="26">
        <v>2019</v>
      </c>
      <c r="L1384" s="26" t="s">
        <v>27</v>
      </c>
      <c r="M1384" s="26" t="s">
        <v>28</v>
      </c>
      <c r="N1384" s="26" t="s">
        <v>29</v>
      </c>
      <c r="O1384" s="26" t="s">
        <v>7833</v>
      </c>
      <c r="P1384" s="26" t="s">
        <v>5325</v>
      </c>
      <c r="Q1384" s="29">
        <v>44865</v>
      </c>
      <c r="R1384" s="26" t="s">
        <v>67</v>
      </c>
      <c r="S1384" s="1">
        <v>740116</v>
      </c>
      <c r="T1384" s="1" t="s">
        <v>5326</v>
      </c>
      <c r="U1384" s="1" t="str">
        <f>IF(COUNTIF('Dinçer Araçları - 40 Fiorino'!$A$2:$A$41,Table1[[#This Row],[Plaka]])&gt;0,"Dinçer 40","-")</f>
        <v>-</v>
      </c>
      <c r="V1384" s="1" t="str">
        <f>IF(COUNTIF('Dinçer Araçları - 100 Fiorino'!$A$2:$A$101,Table1[[#This Row],[Plaka]])&gt;0,"Dinçer 100","-")</f>
        <v>-</v>
      </c>
      <c r="W1384" s="5" t="str">
        <f>IF(COUNTIF(Table3[PLAKA],Table1[[#This Row],[Plaka]])&gt;0,"Dinçer Motosiklet","-")</f>
        <v>-</v>
      </c>
    </row>
    <row r="1385" spans="1:23" x14ac:dyDescent="0.2">
      <c r="A1385" s="21" t="s">
        <v>2097</v>
      </c>
      <c r="B1385" s="26" t="s">
        <v>2055</v>
      </c>
      <c r="C1385" s="26" t="s">
        <v>40</v>
      </c>
      <c r="D1385" s="26" t="s">
        <v>1960</v>
      </c>
      <c r="E1385" s="10">
        <v>43851</v>
      </c>
      <c r="F1385" s="10">
        <v>43851</v>
      </c>
      <c r="G1385" s="26" t="s">
        <v>40</v>
      </c>
      <c r="H1385" s="26" t="s">
        <v>24</v>
      </c>
      <c r="I1385" s="26" t="s">
        <v>25</v>
      </c>
      <c r="J1385" s="26" t="s">
        <v>26</v>
      </c>
      <c r="K1385" s="26">
        <v>2019</v>
      </c>
      <c r="L1385" s="26" t="s">
        <v>27</v>
      </c>
      <c r="M1385" s="26" t="s">
        <v>28</v>
      </c>
      <c r="N1385" s="26" t="s">
        <v>29</v>
      </c>
      <c r="O1385" s="26" t="s">
        <v>2098</v>
      </c>
      <c r="P1385" s="26" t="s">
        <v>2099</v>
      </c>
      <c r="Q1385" s="29">
        <v>44865</v>
      </c>
      <c r="R1385" s="26" t="s">
        <v>32</v>
      </c>
      <c r="S1385" s="1">
        <v>740117</v>
      </c>
      <c r="T1385" s="1" t="s">
        <v>2100</v>
      </c>
      <c r="U1385" s="1" t="str">
        <f>IF(COUNTIF('Dinçer Araçları - 40 Fiorino'!$A$2:$A$41,Table1[[#This Row],[Plaka]])&gt;0,"Dinçer 40","-")</f>
        <v>-</v>
      </c>
      <c r="V1385" s="1" t="str">
        <f>IF(COUNTIF('Dinçer Araçları - 100 Fiorino'!$A$2:$A$101,Table1[[#This Row],[Plaka]])&gt;0,"Dinçer 100","-")</f>
        <v>-</v>
      </c>
      <c r="W1385" s="5" t="str">
        <f>IF(COUNTIF(Table3[PLAKA],Table1[[#This Row],[Plaka]])&gt;0,"Dinçer Motosiklet","-")</f>
        <v>-</v>
      </c>
    </row>
    <row r="1386" spans="1:23" x14ac:dyDescent="0.2">
      <c r="A1386" s="21" t="s">
        <v>703</v>
      </c>
      <c r="B1386" s="26" t="s">
        <v>686</v>
      </c>
      <c r="C1386" s="26" t="s">
        <v>687</v>
      </c>
      <c r="D1386" s="26" t="s">
        <v>23</v>
      </c>
      <c r="E1386" s="10">
        <v>43851</v>
      </c>
      <c r="F1386" s="10">
        <v>43851</v>
      </c>
      <c r="G1386" s="26" t="s">
        <v>40</v>
      </c>
      <c r="H1386" s="26" t="s">
        <v>24</v>
      </c>
      <c r="I1386" s="26" t="s">
        <v>25</v>
      </c>
      <c r="J1386" s="26" t="s">
        <v>26</v>
      </c>
      <c r="K1386" s="26">
        <v>2019</v>
      </c>
      <c r="L1386" s="26" t="s">
        <v>27</v>
      </c>
      <c r="M1386" s="26" t="s">
        <v>28</v>
      </c>
      <c r="N1386" s="26" t="s">
        <v>29</v>
      </c>
      <c r="O1386" s="26" t="s">
        <v>704</v>
      </c>
      <c r="P1386" s="26" t="s">
        <v>705</v>
      </c>
      <c r="Q1386" s="29">
        <v>44872</v>
      </c>
      <c r="R1386" s="26" t="s">
        <v>67</v>
      </c>
      <c r="S1386" s="1">
        <v>740148</v>
      </c>
      <c r="T1386" s="1" t="s">
        <v>706</v>
      </c>
      <c r="U1386" s="1" t="str">
        <f>IF(COUNTIF('Dinçer Araçları - 40 Fiorino'!$A$2:$A$41,Table1[[#This Row],[Plaka]])&gt;0,"Dinçer 40","-")</f>
        <v>-</v>
      </c>
      <c r="V1386" s="1" t="str">
        <f>IF(COUNTIF('Dinçer Araçları - 100 Fiorino'!$A$2:$A$101,Table1[[#This Row],[Plaka]])&gt;0,"Dinçer 100","-")</f>
        <v>-</v>
      </c>
      <c r="W1386" s="5" t="str">
        <f>IF(COUNTIF(Table3[PLAKA],Table1[[#This Row],[Plaka]])&gt;0,"Dinçer Motosiklet","-")</f>
        <v>-</v>
      </c>
    </row>
    <row r="1387" spans="1:23" x14ac:dyDescent="0.2">
      <c r="A1387" s="21" t="s">
        <v>2122</v>
      </c>
      <c r="B1387" s="26" t="s">
        <v>2110</v>
      </c>
      <c r="C1387" s="26" t="s">
        <v>40</v>
      </c>
      <c r="D1387" s="26" t="s">
        <v>1960</v>
      </c>
      <c r="E1387" s="10">
        <v>43851</v>
      </c>
      <c r="F1387" s="10">
        <v>43851</v>
      </c>
      <c r="G1387" s="26" t="s">
        <v>40</v>
      </c>
      <c r="H1387" s="26" t="s">
        <v>24</v>
      </c>
      <c r="I1387" s="26" t="s">
        <v>25</v>
      </c>
      <c r="J1387" s="26" t="s">
        <v>26</v>
      </c>
      <c r="K1387" s="26">
        <v>2019</v>
      </c>
      <c r="L1387" s="26" t="s">
        <v>27</v>
      </c>
      <c r="M1387" s="26" t="s">
        <v>28</v>
      </c>
      <c r="N1387" s="26" t="s">
        <v>29</v>
      </c>
      <c r="O1387" s="26" t="s">
        <v>2123</v>
      </c>
      <c r="P1387" s="26" t="s">
        <v>2124</v>
      </c>
      <c r="Q1387" s="29">
        <v>44865</v>
      </c>
      <c r="R1387" s="26" t="s">
        <v>67</v>
      </c>
      <c r="S1387" s="1">
        <v>740170</v>
      </c>
      <c r="T1387" s="1" t="s">
        <v>2125</v>
      </c>
      <c r="U1387" s="1" t="str">
        <f>IF(COUNTIF('Dinçer Araçları - 40 Fiorino'!$A$2:$A$41,Table1[[#This Row],[Plaka]])&gt;0,"Dinçer 40","-")</f>
        <v>-</v>
      </c>
      <c r="V1387" s="1" t="str">
        <f>IF(COUNTIF('Dinçer Araçları - 100 Fiorino'!$A$2:$A$101,Table1[[#This Row],[Plaka]])&gt;0,"Dinçer 100","-")</f>
        <v>-</v>
      </c>
      <c r="W1387" s="5" t="str">
        <f>IF(COUNTIF(Table3[PLAKA],Table1[[#This Row],[Plaka]])&gt;0,"Dinçer Motosiklet","-")</f>
        <v>-</v>
      </c>
    </row>
    <row r="1388" spans="1:23" x14ac:dyDescent="0.2">
      <c r="A1388" s="21" t="s">
        <v>2126</v>
      </c>
      <c r="B1388" s="26" t="s">
        <v>2110</v>
      </c>
      <c r="C1388" s="26" t="s">
        <v>40</v>
      </c>
      <c r="D1388" s="26" t="s">
        <v>1960</v>
      </c>
      <c r="E1388" s="10">
        <v>43851</v>
      </c>
      <c r="F1388" s="10">
        <v>43851</v>
      </c>
      <c r="G1388" s="26" t="s">
        <v>40</v>
      </c>
      <c r="H1388" s="26" t="s">
        <v>24</v>
      </c>
      <c r="I1388" s="26" t="s">
        <v>25</v>
      </c>
      <c r="J1388" s="26" t="s">
        <v>26</v>
      </c>
      <c r="K1388" s="26">
        <v>2019</v>
      </c>
      <c r="L1388" s="26" t="s">
        <v>27</v>
      </c>
      <c r="M1388" s="26" t="s">
        <v>28</v>
      </c>
      <c r="N1388" s="26" t="s">
        <v>29</v>
      </c>
      <c r="O1388" s="26" t="s">
        <v>2127</v>
      </c>
      <c r="P1388" s="26" t="s">
        <v>2128</v>
      </c>
      <c r="Q1388" s="29">
        <v>44865</v>
      </c>
      <c r="R1388" s="26" t="s">
        <v>67</v>
      </c>
      <c r="S1388" s="1">
        <v>740152</v>
      </c>
      <c r="T1388" s="1" t="s">
        <v>2129</v>
      </c>
      <c r="U1388" s="1" t="str">
        <f>IF(COUNTIF('Dinçer Araçları - 40 Fiorino'!$A$2:$A$41,Table1[[#This Row],[Plaka]])&gt;0,"Dinçer 40","-")</f>
        <v>-</v>
      </c>
      <c r="V1388" s="1" t="str">
        <f>IF(COUNTIF('Dinçer Araçları - 100 Fiorino'!$A$2:$A$101,Table1[[#This Row],[Plaka]])&gt;0,"Dinçer 100","-")</f>
        <v>-</v>
      </c>
      <c r="W1388" s="5" t="str">
        <f>IF(COUNTIF(Table3[PLAKA],Table1[[#This Row],[Plaka]])&gt;0,"Dinçer Motosiklet","-")</f>
        <v>-</v>
      </c>
    </row>
    <row r="1389" spans="1:23" x14ac:dyDescent="0.2">
      <c r="A1389" s="21" t="s">
        <v>5094</v>
      </c>
      <c r="B1389" s="26" t="s">
        <v>5077</v>
      </c>
      <c r="C1389" s="26" t="s">
        <v>5078</v>
      </c>
      <c r="D1389" s="26" t="s">
        <v>23</v>
      </c>
      <c r="E1389" s="10">
        <v>43851</v>
      </c>
      <c r="F1389" s="10">
        <v>43851</v>
      </c>
      <c r="G1389" s="26" t="s">
        <v>40</v>
      </c>
      <c r="H1389" s="26" t="s">
        <v>24</v>
      </c>
      <c r="I1389" s="26" t="s">
        <v>25</v>
      </c>
      <c r="J1389" s="26" t="s">
        <v>26</v>
      </c>
      <c r="K1389" s="26">
        <v>2019</v>
      </c>
      <c r="L1389" s="26" t="s">
        <v>27</v>
      </c>
      <c r="M1389" s="26" t="s">
        <v>28</v>
      </c>
      <c r="N1389" s="26" t="s">
        <v>29</v>
      </c>
      <c r="O1389" s="26" t="s">
        <v>5095</v>
      </c>
      <c r="P1389" s="26" t="s">
        <v>5096</v>
      </c>
      <c r="Q1389" s="29">
        <v>44865</v>
      </c>
      <c r="R1389" s="26" t="s">
        <v>67</v>
      </c>
      <c r="S1389" s="1">
        <v>740151</v>
      </c>
      <c r="T1389" s="1" t="s">
        <v>5097</v>
      </c>
      <c r="U1389" s="1" t="str">
        <f>IF(COUNTIF('Dinçer Araçları - 40 Fiorino'!$A$2:$A$41,Table1[[#This Row],[Plaka]])&gt;0,"Dinçer 40","-")</f>
        <v>-</v>
      </c>
      <c r="V1389" s="1" t="str">
        <f>IF(COUNTIF('Dinçer Araçları - 100 Fiorino'!$A$2:$A$101,Table1[[#This Row],[Plaka]])&gt;0,"Dinçer 100","-")</f>
        <v>-</v>
      </c>
      <c r="W1389" s="5" t="str">
        <f>IF(COUNTIF(Table3[PLAKA],Table1[[#This Row],[Plaka]])&gt;0,"Dinçer Motosiklet","-")</f>
        <v>-</v>
      </c>
    </row>
    <row r="1390" spans="1:23" x14ac:dyDescent="0.2">
      <c r="A1390" s="21" t="s">
        <v>2455</v>
      </c>
      <c r="B1390" s="26" t="s">
        <v>2403</v>
      </c>
      <c r="C1390" s="26" t="s">
        <v>40</v>
      </c>
      <c r="D1390" s="26" t="s">
        <v>1960</v>
      </c>
      <c r="E1390" s="10">
        <v>43851</v>
      </c>
      <c r="F1390" s="10">
        <v>43851</v>
      </c>
      <c r="G1390" s="26" t="s">
        <v>40</v>
      </c>
      <c r="H1390" s="26" t="s">
        <v>24</v>
      </c>
      <c r="I1390" s="26" t="s">
        <v>25</v>
      </c>
      <c r="J1390" s="26" t="s">
        <v>26</v>
      </c>
      <c r="K1390" s="26">
        <v>2019</v>
      </c>
      <c r="L1390" s="26" t="s">
        <v>27</v>
      </c>
      <c r="M1390" s="26" t="s">
        <v>28</v>
      </c>
      <c r="N1390" s="26" t="s">
        <v>29</v>
      </c>
      <c r="O1390" s="26" t="s">
        <v>2456</v>
      </c>
      <c r="P1390" s="26" t="s">
        <v>2457</v>
      </c>
      <c r="Q1390" s="29">
        <v>44865</v>
      </c>
      <c r="R1390" s="26" t="s">
        <v>67</v>
      </c>
      <c r="S1390" s="1">
        <v>740150</v>
      </c>
      <c r="T1390" s="1" t="s">
        <v>2458</v>
      </c>
      <c r="U1390" s="1" t="str">
        <f>IF(COUNTIF('Dinçer Araçları - 40 Fiorino'!$A$2:$A$41,Table1[[#This Row],[Plaka]])&gt;0,"Dinçer 40","-")</f>
        <v>-</v>
      </c>
      <c r="V1390" s="1" t="str">
        <f>IF(COUNTIF('Dinçer Araçları - 100 Fiorino'!$A$2:$A$101,Table1[[#This Row],[Plaka]])&gt;0,"Dinçer 100","-")</f>
        <v>-</v>
      </c>
      <c r="W1390" s="5" t="str">
        <f>IF(COUNTIF(Table3[PLAKA],Table1[[#This Row],[Plaka]])&gt;0,"Dinçer Motosiklet","-")</f>
        <v>-</v>
      </c>
    </row>
    <row r="1391" spans="1:23" x14ac:dyDescent="0.2">
      <c r="A1391" s="21" t="s">
        <v>2459</v>
      </c>
      <c r="B1391" s="26" t="s">
        <v>2403</v>
      </c>
      <c r="C1391" s="26" t="s">
        <v>40</v>
      </c>
      <c r="D1391" s="26" t="s">
        <v>1960</v>
      </c>
      <c r="E1391" s="10">
        <v>43851</v>
      </c>
      <c r="F1391" s="10">
        <v>43851</v>
      </c>
      <c r="G1391" s="26" t="s">
        <v>40</v>
      </c>
      <c r="H1391" s="26" t="s">
        <v>24</v>
      </c>
      <c r="I1391" s="26" t="s">
        <v>25</v>
      </c>
      <c r="J1391" s="26" t="s">
        <v>26</v>
      </c>
      <c r="K1391" s="26">
        <v>2019</v>
      </c>
      <c r="L1391" s="26" t="s">
        <v>27</v>
      </c>
      <c r="M1391" s="26" t="s">
        <v>28</v>
      </c>
      <c r="N1391" s="26" t="s">
        <v>29</v>
      </c>
      <c r="O1391" s="26" t="s">
        <v>2460</v>
      </c>
      <c r="P1391" s="26" t="s">
        <v>2461</v>
      </c>
      <c r="Q1391" s="29">
        <v>44865</v>
      </c>
      <c r="R1391" s="26" t="s">
        <v>67</v>
      </c>
      <c r="S1391" s="1">
        <v>740168</v>
      </c>
      <c r="T1391" s="1" t="s">
        <v>2462</v>
      </c>
      <c r="U1391" s="1" t="str">
        <f>IF(COUNTIF('Dinçer Araçları - 40 Fiorino'!$A$2:$A$41,Table1[[#This Row],[Plaka]])&gt;0,"Dinçer 40","-")</f>
        <v>-</v>
      </c>
      <c r="V1391" s="1" t="str">
        <f>IF(COUNTIF('Dinçer Araçları - 100 Fiorino'!$A$2:$A$101,Table1[[#This Row],[Plaka]])&gt;0,"Dinçer 100","-")</f>
        <v>-</v>
      </c>
      <c r="W1391" s="5" t="str">
        <f>IF(COUNTIF(Table3[PLAKA],Table1[[#This Row],[Plaka]])&gt;0,"Dinçer Motosiklet","-")</f>
        <v>-</v>
      </c>
    </row>
    <row r="1392" spans="1:23" x14ac:dyDescent="0.2">
      <c r="A1392" s="21" t="s">
        <v>707</v>
      </c>
      <c r="B1392" s="26" t="s">
        <v>686</v>
      </c>
      <c r="C1392" s="26" t="s">
        <v>687</v>
      </c>
      <c r="D1392" s="26" t="s">
        <v>23</v>
      </c>
      <c r="E1392" s="10">
        <v>43851</v>
      </c>
      <c r="F1392" s="10">
        <v>43851</v>
      </c>
      <c r="G1392" s="26" t="s">
        <v>40</v>
      </c>
      <c r="H1392" s="26" t="s">
        <v>24</v>
      </c>
      <c r="I1392" s="26" t="s">
        <v>25</v>
      </c>
      <c r="J1392" s="26" t="s">
        <v>26</v>
      </c>
      <c r="K1392" s="26">
        <v>2019</v>
      </c>
      <c r="L1392" s="26" t="s">
        <v>27</v>
      </c>
      <c r="M1392" s="26" t="s">
        <v>28</v>
      </c>
      <c r="N1392" s="26" t="s">
        <v>29</v>
      </c>
      <c r="O1392" s="26" t="s">
        <v>708</v>
      </c>
      <c r="P1392" s="26" t="s">
        <v>709</v>
      </c>
      <c r="Q1392" s="29">
        <v>44865</v>
      </c>
      <c r="R1392" s="26" t="s">
        <v>67</v>
      </c>
      <c r="S1392" s="1">
        <v>740149</v>
      </c>
      <c r="T1392" s="1" t="s">
        <v>710</v>
      </c>
      <c r="U1392" s="1" t="str">
        <f>IF(COUNTIF('Dinçer Araçları - 40 Fiorino'!$A$2:$A$41,Table1[[#This Row],[Plaka]])&gt;0,"Dinçer 40","-")</f>
        <v>-</v>
      </c>
      <c r="V1392" s="1" t="str">
        <f>IF(COUNTIF('Dinçer Araçları - 100 Fiorino'!$A$2:$A$101,Table1[[#This Row],[Plaka]])&gt;0,"Dinçer 100","-")</f>
        <v>-</v>
      </c>
      <c r="W1392" s="5" t="str">
        <f>IF(COUNTIF(Table3[PLAKA],Table1[[#This Row],[Plaka]])&gt;0,"Dinçer Motosiklet","-")</f>
        <v>-</v>
      </c>
    </row>
    <row r="1393" spans="1:23" x14ac:dyDescent="0.2">
      <c r="A1393" s="21" t="s">
        <v>711</v>
      </c>
      <c r="B1393" s="26" t="s">
        <v>686</v>
      </c>
      <c r="C1393" s="26" t="s">
        <v>687</v>
      </c>
      <c r="D1393" s="26" t="s">
        <v>23</v>
      </c>
      <c r="E1393" s="10">
        <v>43851</v>
      </c>
      <c r="F1393" s="10">
        <v>43851</v>
      </c>
      <c r="G1393" s="26" t="s">
        <v>40</v>
      </c>
      <c r="H1393" s="26" t="s">
        <v>24</v>
      </c>
      <c r="I1393" s="26" t="s">
        <v>25</v>
      </c>
      <c r="J1393" s="26" t="s">
        <v>26</v>
      </c>
      <c r="K1393" s="26">
        <v>2019</v>
      </c>
      <c r="L1393" s="26" t="s">
        <v>27</v>
      </c>
      <c r="M1393" s="26" t="s">
        <v>28</v>
      </c>
      <c r="N1393" s="26" t="s">
        <v>29</v>
      </c>
      <c r="O1393" s="26" t="s">
        <v>712</v>
      </c>
      <c r="P1393" s="26" t="s">
        <v>713</v>
      </c>
      <c r="Q1393" s="29">
        <v>44865</v>
      </c>
      <c r="R1393" s="26" t="s">
        <v>67</v>
      </c>
      <c r="S1393" s="1">
        <v>740165</v>
      </c>
      <c r="T1393" s="1" t="s">
        <v>714</v>
      </c>
      <c r="U1393" s="1" t="str">
        <f>IF(COUNTIF('Dinçer Araçları - 40 Fiorino'!$A$2:$A$41,Table1[[#This Row],[Plaka]])&gt;0,"Dinçer 40","-")</f>
        <v>-</v>
      </c>
      <c r="V1393" s="1" t="str">
        <f>IF(COUNTIF('Dinçer Araçları - 100 Fiorino'!$A$2:$A$101,Table1[[#This Row],[Plaka]])&gt;0,"Dinçer 100","-")</f>
        <v>-</v>
      </c>
      <c r="W1393" s="5" t="str">
        <f>IF(COUNTIF(Table3[PLAKA],Table1[[#This Row],[Plaka]])&gt;0,"Dinçer Motosiklet","-")</f>
        <v>-</v>
      </c>
    </row>
    <row r="1394" spans="1:23" x14ac:dyDescent="0.2">
      <c r="A1394" s="21" t="s">
        <v>1852</v>
      </c>
      <c r="B1394" s="26" t="s">
        <v>1820</v>
      </c>
      <c r="C1394" s="26" t="s">
        <v>40</v>
      </c>
      <c r="D1394" s="26" t="s">
        <v>23</v>
      </c>
      <c r="E1394" s="10">
        <v>43851</v>
      </c>
      <c r="F1394" s="10">
        <v>43851</v>
      </c>
      <c r="G1394" s="26" t="s">
        <v>40</v>
      </c>
      <c r="H1394" s="26" t="s">
        <v>24</v>
      </c>
      <c r="I1394" s="26" t="s">
        <v>25</v>
      </c>
      <c r="J1394" s="26" t="s">
        <v>26</v>
      </c>
      <c r="K1394" s="26">
        <v>2019</v>
      </c>
      <c r="L1394" s="26" t="s">
        <v>27</v>
      </c>
      <c r="M1394" s="26" t="s">
        <v>28</v>
      </c>
      <c r="N1394" s="26" t="s">
        <v>29</v>
      </c>
      <c r="O1394" s="26" t="s">
        <v>1853</v>
      </c>
      <c r="P1394" s="26" t="s">
        <v>1854</v>
      </c>
      <c r="Q1394" s="29">
        <v>44865</v>
      </c>
      <c r="R1394" s="26" t="s">
        <v>67</v>
      </c>
      <c r="S1394" s="1">
        <v>740166</v>
      </c>
      <c r="T1394" s="1" t="s">
        <v>1855</v>
      </c>
      <c r="U1394" s="1" t="str">
        <f>IF(COUNTIF('Dinçer Araçları - 40 Fiorino'!$A$2:$A$41,Table1[[#This Row],[Plaka]])&gt;0,"Dinçer 40","-")</f>
        <v>-</v>
      </c>
      <c r="V1394" s="1" t="str">
        <f>IF(COUNTIF('Dinçer Araçları - 100 Fiorino'!$A$2:$A$101,Table1[[#This Row],[Plaka]])&gt;0,"Dinçer 100","-")</f>
        <v>-</v>
      </c>
      <c r="W1394" s="5" t="str">
        <f>IF(COUNTIF(Table3[PLAKA],Table1[[#This Row],[Plaka]])&gt;0,"Dinçer Motosiklet","-")</f>
        <v>-</v>
      </c>
    </row>
    <row r="1395" spans="1:23" x14ac:dyDescent="0.2">
      <c r="A1395" s="21" t="s">
        <v>2130</v>
      </c>
      <c r="B1395" s="26" t="s">
        <v>2110</v>
      </c>
      <c r="C1395" s="26" t="s">
        <v>40</v>
      </c>
      <c r="D1395" s="26" t="s">
        <v>1960</v>
      </c>
      <c r="E1395" s="10">
        <v>43851</v>
      </c>
      <c r="F1395" s="10">
        <v>43851</v>
      </c>
      <c r="G1395" s="26" t="s">
        <v>40</v>
      </c>
      <c r="H1395" s="26" t="s">
        <v>24</v>
      </c>
      <c r="I1395" s="26" t="s">
        <v>25</v>
      </c>
      <c r="J1395" s="26" t="s">
        <v>26</v>
      </c>
      <c r="K1395" s="26">
        <v>2019</v>
      </c>
      <c r="L1395" s="26" t="s">
        <v>27</v>
      </c>
      <c r="M1395" s="26" t="s">
        <v>28</v>
      </c>
      <c r="N1395" s="26" t="s">
        <v>29</v>
      </c>
      <c r="O1395" s="26" t="s">
        <v>2131</v>
      </c>
      <c r="P1395" s="26" t="s">
        <v>2132</v>
      </c>
      <c r="Q1395" s="29">
        <v>44865</v>
      </c>
      <c r="R1395" s="26" t="s">
        <v>67</v>
      </c>
      <c r="S1395" s="1">
        <v>740160</v>
      </c>
      <c r="T1395" s="1" t="s">
        <v>2133</v>
      </c>
      <c r="U1395" s="1" t="str">
        <f>IF(COUNTIF('Dinçer Araçları - 40 Fiorino'!$A$2:$A$41,Table1[[#This Row],[Plaka]])&gt;0,"Dinçer 40","-")</f>
        <v>-</v>
      </c>
      <c r="V1395" s="1" t="str">
        <f>IF(COUNTIF('Dinçer Araçları - 100 Fiorino'!$A$2:$A$101,Table1[[#This Row],[Plaka]])&gt;0,"Dinçer 100","-")</f>
        <v>-</v>
      </c>
      <c r="W1395" s="5" t="str">
        <f>IF(COUNTIF(Table3[PLAKA],Table1[[#This Row],[Plaka]])&gt;0,"Dinçer Motosiklet","-")</f>
        <v>-</v>
      </c>
    </row>
    <row r="1396" spans="1:23" x14ac:dyDescent="0.2">
      <c r="A1396" s="21" t="s">
        <v>5098</v>
      </c>
      <c r="B1396" s="26" t="s">
        <v>5077</v>
      </c>
      <c r="C1396" s="26" t="s">
        <v>5078</v>
      </c>
      <c r="D1396" s="26" t="s">
        <v>23</v>
      </c>
      <c r="E1396" s="10">
        <v>43851</v>
      </c>
      <c r="F1396" s="10">
        <v>43851</v>
      </c>
      <c r="G1396" s="26" t="s">
        <v>40</v>
      </c>
      <c r="H1396" s="26" t="s">
        <v>24</v>
      </c>
      <c r="I1396" s="26" t="s">
        <v>25</v>
      </c>
      <c r="J1396" s="26" t="s">
        <v>26</v>
      </c>
      <c r="K1396" s="26">
        <v>2019</v>
      </c>
      <c r="L1396" s="26" t="s">
        <v>27</v>
      </c>
      <c r="M1396" s="26" t="s">
        <v>28</v>
      </c>
      <c r="N1396" s="26" t="s">
        <v>29</v>
      </c>
      <c r="O1396" s="26" t="s">
        <v>5099</v>
      </c>
      <c r="P1396" s="26" t="s">
        <v>5100</v>
      </c>
      <c r="Q1396" s="29">
        <v>44865</v>
      </c>
      <c r="R1396" s="26" t="s">
        <v>67</v>
      </c>
      <c r="S1396" s="1">
        <v>740163</v>
      </c>
      <c r="T1396" s="1" t="s">
        <v>5101</v>
      </c>
      <c r="U1396" s="1" t="str">
        <f>IF(COUNTIF('Dinçer Araçları - 40 Fiorino'!$A$2:$A$41,Table1[[#This Row],[Plaka]])&gt;0,"Dinçer 40","-")</f>
        <v>-</v>
      </c>
      <c r="V1396" s="1" t="str">
        <f>IF(COUNTIF('Dinçer Araçları - 100 Fiorino'!$A$2:$A$101,Table1[[#This Row],[Plaka]])&gt;0,"Dinçer 100","-")</f>
        <v>-</v>
      </c>
      <c r="W1396" s="5" t="str">
        <f>IF(COUNTIF(Table3[PLAKA],Table1[[#This Row],[Plaka]])&gt;0,"Dinçer Motosiklet","-")</f>
        <v>-</v>
      </c>
    </row>
    <row r="1397" spans="1:23" x14ac:dyDescent="0.2">
      <c r="A1397" s="21" t="s">
        <v>6546</v>
      </c>
      <c r="B1397" s="26" t="s">
        <v>6516</v>
      </c>
      <c r="C1397" s="26" t="s">
        <v>40</v>
      </c>
      <c r="D1397" s="26" t="s">
        <v>1960</v>
      </c>
      <c r="E1397" s="10">
        <v>43851</v>
      </c>
      <c r="F1397" s="10">
        <v>43851</v>
      </c>
      <c r="G1397" s="26" t="s">
        <v>40</v>
      </c>
      <c r="H1397" s="26" t="s">
        <v>24</v>
      </c>
      <c r="I1397" s="26" t="s">
        <v>25</v>
      </c>
      <c r="J1397" s="26" t="s">
        <v>26</v>
      </c>
      <c r="K1397" s="26">
        <v>2019</v>
      </c>
      <c r="L1397" s="26" t="s">
        <v>27</v>
      </c>
      <c r="M1397" s="26" t="s">
        <v>28</v>
      </c>
      <c r="N1397" s="26" t="s">
        <v>29</v>
      </c>
      <c r="O1397" s="26" t="s">
        <v>6547</v>
      </c>
      <c r="P1397" s="26" t="s">
        <v>6548</v>
      </c>
      <c r="Q1397" s="29">
        <v>44865</v>
      </c>
      <c r="R1397" s="26" t="s">
        <v>67</v>
      </c>
      <c r="S1397" s="1">
        <v>740159</v>
      </c>
      <c r="T1397" s="1" t="s">
        <v>6549</v>
      </c>
      <c r="U1397" s="1" t="str">
        <f>IF(COUNTIF('Dinçer Araçları - 40 Fiorino'!$A$2:$A$41,Table1[[#This Row],[Plaka]])&gt;0,"Dinçer 40","-")</f>
        <v>-</v>
      </c>
      <c r="V1397" s="1" t="str">
        <f>IF(COUNTIF('Dinçer Araçları - 100 Fiorino'!$A$2:$A$101,Table1[[#This Row],[Plaka]])&gt;0,"Dinçer 100","-")</f>
        <v>-</v>
      </c>
      <c r="W1397" s="5" t="str">
        <f>IF(COUNTIF(Table3[PLAKA],Table1[[#This Row],[Plaka]])&gt;0,"Dinçer Motosiklet","-")</f>
        <v>-</v>
      </c>
    </row>
    <row r="1398" spans="1:23" x14ac:dyDescent="0.2">
      <c r="A1398" s="21" t="s">
        <v>3214</v>
      </c>
      <c r="B1398" s="26" t="s">
        <v>3174</v>
      </c>
      <c r="C1398" s="26" t="s">
        <v>3175</v>
      </c>
      <c r="D1398" s="26" t="s">
        <v>23</v>
      </c>
      <c r="E1398" s="10">
        <v>43651</v>
      </c>
      <c r="F1398" s="10">
        <v>43851</v>
      </c>
      <c r="G1398" s="26" t="s">
        <v>3175</v>
      </c>
      <c r="H1398" s="26" t="s">
        <v>24</v>
      </c>
      <c r="I1398" s="26" t="s">
        <v>1156</v>
      </c>
      <c r="J1398" s="26" t="s">
        <v>1156</v>
      </c>
      <c r="K1398" s="26">
        <v>2019</v>
      </c>
      <c r="L1398" s="26" t="s">
        <v>27</v>
      </c>
      <c r="M1398" s="26" t="s">
        <v>28</v>
      </c>
      <c r="N1398" s="26" t="s">
        <v>29</v>
      </c>
      <c r="O1398" s="26" t="s">
        <v>3215</v>
      </c>
      <c r="P1398" s="26" t="s">
        <v>3216</v>
      </c>
      <c r="Q1398" s="29">
        <v>44680</v>
      </c>
      <c r="R1398" s="26" t="s">
        <v>67</v>
      </c>
      <c r="S1398" s="1">
        <v>230243</v>
      </c>
      <c r="T1398" s="1" t="s">
        <v>3217</v>
      </c>
      <c r="U1398" s="1" t="str">
        <f>IF(COUNTIF('Dinçer Araçları - 40 Fiorino'!$A$2:$A$41,Table1[[#This Row],[Plaka]])&gt;0,"Dinçer 40","-")</f>
        <v>-</v>
      </c>
      <c r="V1398" s="1" t="str">
        <f>IF(COUNTIF('Dinçer Araçları - 100 Fiorino'!$A$2:$A$101,Table1[[#This Row],[Plaka]])&gt;0,"Dinçer 100","-")</f>
        <v>-</v>
      </c>
      <c r="W1398" s="5" t="str">
        <f>IF(COUNTIF(Table3[PLAKA],Table1[[#This Row],[Plaka]])&gt;0,"Dinçer Motosiklet","-")</f>
        <v>-</v>
      </c>
    </row>
    <row r="1399" spans="1:23" x14ac:dyDescent="0.2">
      <c r="A1399" s="21" t="s">
        <v>5327</v>
      </c>
      <c r="B1399" s="26" t="s">
        <v>5294</v>
      </c>
      <c r="C1399" s="26" t="s">
        <v>5199</v>
      </c>
      <c r="D1399" s="26" t="s">
        <v>23</v>
      </c>
      <c r="E1399" s="10">
        <v>43851</v>
      </c>
      <c r="F1399" s="10">
        <v>43851</v>
      </c>
      <c r="G1399" s="26" t="s">
        <v>40</v>
      </c>
      <c r="H1399" s="26" t="s">
        <v>24</v>
      </c>
      <c r="I1399" s="26" t="s">
        <v>25</v>
      </c>
      <c r="J1399" s="26" t="s">
        <v>26</v>
      </c>
      <c r="K1399" s="26">
        <v>2019</v>
      </c>
      <c r="L1399" s="26" t="s">
        <v>27</v>
      </c>
      <c r="M1399" s="26" t="s">
        <v>28</v>
      </c>
      <c r="N1399" s="26" t="s">
        <v>29</v>
      </c>
      <c r="O1399" s="26" t="s">
        <v>7834</v>
      </c>
      <c r="P1399" s="26" t="s">
        <v>5328</v>
      </c>
      <c r="Q1399" s="29">
        <v>44865</v>
      </c>
      <c r="R1399" s="26" t="s">
        <v>67</v>
      </c>
      <c r="S1399" s="1">
        <v>740156</v>
      </c>
      <c r="T1399" s="1" t="s">
        <v>5329</v>
      </c>
      <c r="U1399" s="1" t="str">
        <f>IF(COUNTIF('Dinçer Araçları - 40 Fiorino'!$A$2:$A$41,Table1[[#This Row],[Plaka]])&gt;0,"Dinçer 40","-")</f>
        <v>-</v>
      </c>
      <c r="V1399" s="1" t="str">
        <f>IF(COUNTIF('Dinçer Araçları - 100 Fiorino'!$A$2:$A$101,Table1[[#This Row],[Plaka]])&gt;0,"Dinçer 100","-")</f>
        <v>-</v>
      </c>
      <c r="W1399" s="5" t="str">
        <f>IF(COUNTIF(Table3[PLAKA],Table1[[#This Row],[Plaka]])&gt;0,"Dinçer Motosiklet","-")</f>
        <v>-</v>
      </c>
    </row>
    <row r="1400" spans="1:23" x14ac:dyDescent="0.2">
      <c r="A1400" s="21" t="s">
        <v>6550</v>
      </c>
      <c r="B1400" s="26" t="s">
        <v>6516</v>
      </c>
      <c r="C1400" s="26" t="s">
        <v>40</v>
      </c>
      <c r="D1400" s="26" t="s">
        <v>1960</v>
      </c>
      <c r="E1400" s="10">
        <v>43851</v>
      </c>
      <c r="F1400" s="10">
        <v>43851</v>
      </c>
      <c r="G1400" s="26" t="s">
        <v>40</v>
      </c>
      <c r="H1400" s="26" t="s">
        <v>24</v>
      </c>
      <c r="I1400" s="26" t="s">
        <v>25</v>
      </c>
      <c r="J1400" s="26" t="s">
        <v>26</v>
      </c>
      <c r="K1400" s="26">
        <v>2019</v>
      </c>
      <c r="L1400" s="26" t="s">
        <v>27</v>
      </c>
      <c r="M1400" s="26" t="s">
        <v>28</v>
      </c>
      <c r="N1400" s="26" t="s">
        <v>29</v>
      </c>
      <c r="O1400" s="26" t="s">
        <v>7007</v>
      </c>
      <c r="P1400" s="26" t="s">
        <v>6551</v>
      </c>
      <c r="Q1400" s="29">
        <v>44865</v>
      </c>
      <c r="R1400" s="26" t="s">
        <v>67</v>
      </c>
      <c r="S1400" s="1">
        <v>740155</v>
      </c>
      <c r="T1400" s="1" t="s">
        <v>6552</v>
      </c>
      <c r="U1400" s="1" t="str">
        <f>IF(COUNTIF('Dinçer Araçları - 40 Fiorino'!$A$2:$A$41,Table1[[#This Row],[Plaka]])&gt;0,"Dinçer 40","-")</f>
        <v>-</v>
      </c>
      <c r="V1400" s="1" t="str">
        <f>IF(COUNTIF('Dinçer Araçları - 100 Fiorino'!$A$2:$A$101,Table1[[#This Row],[Plaka]])&gt;0,"Dinçer 100","-")</f>
        <v>-</v>
      </c>
      <c r="W1400" s="5" t="str">
        <f>IF(COUNTIF(Table3[PLAKA],Table1[[#This Row],[Plaka]])&gt;0,"Dinçer Motosiklet","-")</f>
        <v>-</v>
      </c>
    </row>
    <row r="1401" spans="1:23" x14ac:dyDescent="0.2">
      <c r="A1401" s="21" t="s">
        <v>5102</v>
      </c>
      <c r="B1401" s="26" t="s">
        <v>5077</v>
      </c>
      <c r="C1401" s="26" t="s">
        <v>5078</v>
      </c>
      <c r="D1401" s="26" t="s">
        <v>23</v>
      </c>
      <c r="E1401" s="10">
        <v>43851</v>
      </c>
      <c r="F1401" s="10">
        <v>43851</v>
      </c>
      <c r="G1401" s="26" t="s">
        <v>40</v>
      </c>
      <c r="H1401" s="26" t="s">
        <v>24</v>
      </c>
      <c r="I1401" s="26" t="s">
        <v>25</v>
      </c>
      <c r="J1401" s="26" t="s">
        <v>26</v>
      </c>
      <c r="K1401" s="26">
        <v>2019</v>
      </c>
      <c r="L1401" s="26" t="s">
        <v>27</v>
      </c>
      <c r="M1401" s="26" t="s">
        <v>28</v>
      </c>
      <c r="N1401" s="26" t="s">
        <v>29</v>
      </c>
      <c r="O1401" s="26" t="s">
        <v>5103</v>
      </c>
      <c r="P1401" s="26" t="s">
        <v>5104</v>
      </c>
      <c r="Q1401" s="29">
        <v>44865</v>
      </c>
      <c r="R1401" s="26" t="s">
        <v>67</v>
      </c>
      <c r="S1401" s="1">
        <v>740175</v>
      </c>
      <c r="T1401" s="1" t="s">
        <v>5105</v>
      </c>
      <c r="U1401" s="1" t="str">
        <f>IF(COUNTIF('Dinçer Araçları - 40 Fiorino'!$A$2:$A$41,Table1[[#This Row],[Plaka]])&gt;0,"Dinçer 40","-")</f>
        <v>-</v>
      </c>
      <c r="V1401" s="1" t="str">
        <f>IF(COUNTIF('Dinçer Araçları - 100 Fiorino'!$A$2:$A$101,Table1[[#This Row],[Plaka]])&gt;0,"Dinçer 100","-")</f>
        <v>-</v>
      </c>
      <c r="W1401" s="5" t="str">
        <f>IF(COUNTIF(Table3[PLAKA],Table1[[#This Row],[Plaka]])&gt;0,"Dinçer Motosiklet","-")</f>
        <v>-</v>
      </c>
    </row>
    <row r="1402" spans="1:23" x14ac:dyDescent="0.2">
      <c r="A1402" s="21" t="s">
        <v>5913</v>
      </c>
      <c r="B1402" s="26" t="s">
        <v>5889</v>
      </c>
      <c r="C1402" s="26" t="s">
        <v>5853</v>
      </c>
      <c r="D1402" s="26" t="s">
        <v>23</v>
      </c>
      <c r="E1402" s="10">
        <v>43853</v>
      </c>
      <c r="F1402" s="10">
        <v>43853</v>
      </c>
      <c r="G1402" s="26" t="s">
        <v>40</v>
      </c>
      <c r="H1402" s="26" t="s">
        <v>24</v>
      </c>
      <c r="I1402" s="26" t="s">
        <v>25</v>
      </c>
      <c r="J1402" s="26" t="s">
        <v>26</v>
      </c>
      <c r="K1402" s="26">
        <v>2019</v>
      </c>
      <c r="L1402" s="26" t="s">
        <v>27</v>
      </c>
      <c r="M1402" s="26" t="s">
        <v>28</v>
      </c>
      <c r="N1402" s="26" t="s">
        <v>29</v>
      </c>
      <c r="O1402" s="26" t="s">
        <v>5914</v>
      </c>
      <c r="P1402" s="26" t="s">
        <v>5915</v>
      </c>
      <c r="Q1402" s="29">
        <v>44872</v>
      </c>
      <c r="R1402" s="26" t="s">
        <v>67</v>
      </c>
      <c r="S1402" s="1">
        <v>740247</v>
      </c>
      <c r="T1402" s="1" t="s">
        <v>8113</v>
      </c>
      <c r="U1402" s="1" t="str">
        <f>IF(COUNTIF('Dinçer Araçları - 40 Fiorino'!$A$2:$A$41,Table1[[#This Row],[Plaka]])&gt;0,"Dinçer 40","-")</f>
        <v>-</v>
      </c>
      <c r="V1402" s="1" t="str">
        <f>IF(COUNTIF('Dinçer Araçları - 100 Fiorino'!$A$2:$A$101,Table1[[#This Row],[Plaka]])&gt;0,"Dinçer 100","-")</f>
        <v>-</v>
      </c>
      <c r="W1402" s="5" t="str">
        <f>IF(COUNTIF(Table3[PLAKA],Table1[[#This Row],[Plaka]])&gt;0,"Dinçer Motosiklet","-")</f>
        <v>-</v>
      </c>
    </row>
    <row r="1403" spans="1:23" x14ac:dyDescent="0.2">
      <c r="A1403" s="21" t="s">
        <v>6146</v>
      </c>
      <c r="B1403" s="26" t="s">
        <v>6101</v>
      </c>
      <c r="C1403" s="26" t="s">
        <v>6102</v>
      </c>
      <c r="D1403" s="26" t="s">
        <v>23</v>
      </c>
      <c r="E1403" s="10">
        <v>43853</v>
      </c>
      <c r="F1403" s="10">
        <v>43853</v>
      </c>
      <c r="G1403" s="26" t="s">
        <v>40</v>
      </c>
      <c r="H1403" s="26" t="s">
        <v>24</v>
      </c>
      <c r="I1403" s="26" t="s">
        <v>25</v>
      </c>
      <c r="J1403" s="26" t="s">
        <v>26</v>
      </c>
      <c r="K1403" s="26">
        <v>2019</v>
      </c>
      <c r="L1403" s="26" t="s">
        <v>27</v>
      </c>
      <c r="M1403" s="26" t="s">
        <v>28</v>
      </c>
      <c r="N1403" s="26" t="s">
        <v>29</v>
      </c>
      <c r="O1403" s="26" t="s">
        <v>6147</v>
      </c>
      <c r="P1403" s="26" t="s">
        <v>6148</v>
      </c>
      <c r="Q1403" s="29">
        <v>44872</v>
      </c>
      <c r="R1403" s="26" t="s">
        <v>67</v>
      </c>
      <c r="S1403" s="1">
        <v>740253</v>
      </c>
      <c r="T1403" s="1" t="s">
        <v>6149</v>
      </c>
      <c r="U1403" s="1" t="str">
        <f>IF(COUNTIF('Dinçer Araçları - 40 Fiorino'!$A$2:$A$41,Table1[[#This Row],[Plaka]])&gt;0,"Dinçer 40","-")</f>
        <v>-</v>
      </c>
      <c r="V1403" s="1" t="str">
        <f>IF(COUNTIF('Dinçer Araçları - 100 Fiorino'!$A$2:$A$101,Table1[[#This Row],[Plaka]])&gt;0,"Dinçer 100","-")</f>
        <v>-</v>
      </c>
      <c r="W1403" s="5" t="str">
        <f>IF(COUNTIF(Table3[PLAKA],Table1[[#This Row],[Plaka]])&gt;0,"Dinçer Motosiklet","-")</f>
        <v>-</v>
      </c>
    </row>
    <row r="1404" spans="1:23" x14ac:dyDescent="0.2">
      <c r="A1404" s="21" t="s">
        <v>377</v>
      </c>
      <c r="B1404" s="26" t="s">
        <v>320</v>
      </c>
      <c r="C1404" s="26" t="s">
        <v>321</v>
      </c>
      <c r="D1404" s="26" t="s">
        <v>23</v>
      </c>
      <c r="E1404" s="10">
        <v>43853</v>
      </c>
      <c r="F1404" s="10">
        <v>43853</v>
      </c>
      <c r="G1404" s="26" t="s">
        <v>40</v>
      </c>
      <c r="H1404" s="26" t="s">
        <v>24</v>
      </c>
      <c r="I1404" s="26" t="s">
        <v>25</v>
      </c>
      <c r="J1404" s="26" t="s">
        <v>26</v>
      </c>
      <c r="K1404" s="26">
        <v>2019</v>
      </c>
      <c r="L1404" s="26" t="s">
        <v>27</v>
      </c>
      <c r="M1404" s="26" t="s">
        <v>28</v>
      </c>
      <c r="N1404" s="26" t="s">
        <v>29</v>
      </c>
      <c r="O1404" s="26" t="s">
        <v>378</v>
      </c>
      <c r="P1404" s="26" t="s">
        <v>379</v>
      </c>
      <c r="Q1404" s="29">
        <v>44872</v>
      </c>
      <c r="R1404" s="26" t="s">
        <v>67</v>
      </c>
      <c r="S1404" s="1">
        <v>740255</v>
      </c>
      <c r="T1404" s="1" t="s">
        <v>380</v>
      </c>
      <c r="U1404" s="1" t="str">
        <f>IF(COUNTIF('Dinçer Araçları - 40 Fiorino'!$A$2:$A$41,Table1[[#This Row],[Plaka]])&gt;0,"Dinçer 40","-")</f>
        <v>-</v>
      </c>
      <c r="V1404" s="1" t="str">
        <f>IF(COUNTIF('Dinçer Araçları - 100 Fiorino'!$A$2:$A$101,Table1[[#This Row],[Plaka]])&gt;0,"Dinçer 100","-")</f>
        <v>-</v>
      </c>
      <c r="W1404" s="5" t="str">
        <f>IF(COUNTIF(Table3[PLAKA],Table1[[#This Row],[Plaka]])&gt;0,"Dinçer Motosiklet","-")</f>
        <v>-</v>
      </c>
    </row>
    <row r="1405" spans="1:23" x14ac:dyDescent="0.2">
      <c r="A1405" s="21" t="s">
        <v>5368</v>
      </c>
      <c r="B1405" s="26" t="s">
        <v>5361</v>
      </c>
      <c r="C1405" s="26" t="s">
        <v>5199</v>
      </c>
      <c r="D1405" s="26" t="s">
        <v>23</v>
      </c>
      <c r="E1405" s="10">
        <v>43853</v>
      </c>
      <c r="F1405" s="10">
        <v>43853</v>
      </c>
      <c r="G1405" s="26" t="s">
        <v>40</v>
      </c>
      <c r="H1405" s="26" t="s">
        <v>24</v>
      </c>
      <c r="I1405" s="26" t="s">
        <v>25</v>
      </c>
      <c r="J1405" s="26" t="s">
        <v>26</v>
      </c>
      <c r="K1405" s="26">
        <v>2019</v>
      </c>
      <c r="L1405" s="26" t="s">
        <v>27</v>
      </c>
      <c r="M1405" s="26" t="s">
        <v>28</v>
      </c>
      <c r="N1405" s="26" t="s">
        <v>29</v>
      </c>
      <c r="O1405" s="26" t="s">
        <v>7835</v>
      </c>
      <c r="P1405" s="26" t="s">
        <v>5369</v>
      </c>
      <c r="Q1405" s="29">
        <v>44872</v>
      </c>
      <c r="R1405" s="26" t="s">
        <v>67</v>
      </c>
      <c r="S1405" s="1">
        <v>740257</v>
      </c>
      <c r="T1405" s="1" t="s">
        <v>5370</v>
      </c>
      <c r="U1405" s="1" t="str">
        <f>IF(COUNTIF('Dinçer Araçları - 40 Fiorino'!$A$2:$A$41,Table1[[#This Row],[Plaka]])&gt;0,"Dinçer 40","-")</f>
        <v>-</v>
      </c>
      <c r="V1405" s="1" t="str">
        <f>IF(COUNTIF('Dinçer Araçları - 100 Fiorino'!$A$2:$A$101,Table1[[#This Row],[Plaka]])&gt;0,"Dinçer 100","-")</f>
        <v>-</v>
      </c>
      <c r="W1405" s="5" t="str">
        <f>IF(COUNTIF(Table3[PLAKA],Table1[[#This Row],[Plaka]])&gt;0,"Dinçer Motosiklet","-")</f>
        <v>-</v>
      </c>
    </row>
    <row r="1406" spans="1:23" x14ac:dyDescent="0.2">
      <c r="A1406" s="21" t="s">
        <v>1869</v>
      </c>
      <c r="B1406" s="26" t="s">
        <v>1865</v>
      </c>
      <c r="C1406" s="26" t="s">
        <v>40</v>
      </c>
      <c r="D1406" s="26" t="s">
        <v>23</v>
      </c>
      <c r="E1406" s="10">
        <v>43853</v>
      </c>
      <c r="F1406" s="10">
        <v>43853</v>
      </c>
      <c r="G1406" s="26" t="s">
        <v>40</v>
      </c>
      <c r="H1406" s="26" t="s">
        <v>24</v>
      </c>
      <c r="I1406" s="26" t="s">
        <v>25</v>
      </c>
      <c r="J1406" s="26" t="s">
        <v>26</v>
      </c>
      <c r="K1406" s="26">
        <v>2019</v>
      </c>
      <c r="L1406" s="26" t="s">
        <v>27</v>
      </c>
      <c r="M1406" s="26" t="s">
        <v>28</v>
      </c>
      <c r="N1406" s="26" t="s">
        <v>29</v>
      </c>
      <c r="O1406" s="26" t="s">
        <v>1870</v>
      </c>
      <c r="P1406" s="26" t="s">
        <v>1871</v>
      </c>
      <c r="Q1406" s="29">
        <v>44872</v>
      </c>
      <c r="R1406" s="26" t="s">
        <v>67</v>
      </c>
      <c r="S1406" s="1">
        <v>740263</v>
      </c>
      <c r="T1406" s="1" t="s">
        <v>1872</v>
      </c>
      <c r="U1406" s="1" t="str">
        <f>IF(COUNTIF('Dinçer Araçları - 40 Fiorino'!$A$2:$A$41,Table1[[#This Row],[Plaka]])&gt;0,"Dinçer 40","-")</f>
        <v>-</v>
      </c>
      <c r="V1406" s="1" t="str">
        <f>IF(COUNTIF('Dinçer Araçları - 100 Fiorino'!$A$2:$A$101,Table1[[#This Row],[Plaka]])&gt;0,"Dinçer 100","-")</f>
        <v>-</v>
      </c>
      <c r="W1406" s="5" t="str">
        <f>IF(COUNTIF(Table3[PLAKA],Table1[[#This Row],[Plaka]])&gt;0,"Dinçer Motosiklet","-")</f>
        <v>-</v>
      </c>
    </row>
    <row r="1407" spans="1:23" x14ac:dyDescent="0.2">
      <c r="A1407" s="21" t="s">
        <v>5916</v>
      </c>
      <c r="B1407" s="26" t="s">
        <v>5889</v>
      </c>
      <c r="C1407" s="26" t="s">
        <v>5853</v>
      </c>
      <c r="D1407" s="26" t="s">
        <v>23</v>
      </c>
      <c r="E1407" s="10">
        <v>43853</v>
      </c>
      <c r="F1407" s="10">
        <v>43853</v>
      </c>
      <c r="G1407" s="26" t="s">
        <v>40</v>
      </c>
      <c r="H1407" s="26" t="s">
        <v>24</v>
      </c>
      <c r="I1407" s="26" t="s">
        <v>25</v>
      </c>
      <c r="J1407" s="26" t="s">
        <v>26</v>
      </c>
      <c r="K1407" s="26">
        <v>2019</v>
      </c>
      <c r="L1407" s="26" t="s">
        <v>27</v>
      </c>
      <c r="M1407" s="26" t="s">
        <v>28</v>
      </c>
      <c r="N1407" s="26" t="s">
        <v>29</v>
      </c>
      <c r="O1407" s="26" t="s">
        <v>5917</v>
      </c>
      <c r="P1407" s="26" t="s">
        <v>5918</v>
      </c>
      <c r="Q1407" s="29">
        <v>44872</v>
      </c>
      <c r="R1407" s="26" t="s">
        <v>67</v>
      </c>
      <c r="S1407" s="1">
        <v>740295</v>
      </c>
      <c r="T1407" s="1" t="s">
        <v>8114</v>
      </c>
      <c r="U1407" s="1" t="str">
        <f>IF(COUNTIF('Dinçer Araçları - 40 Fiorino'!$A$2:$A$41,Table1[[#This Row],[Plaka]])&gt;0,"Dinçer 40","-")</f>
        <v>-</v>
      </c>
      <c r="V1407" s="1" t="str">
        <f>IF(COUNTIF('Dinçer Araçları - 100 Fiorino'!$A$2:$A$101,Table1[[#This Row],[Plaka]])&gt;0,"Dinçer 100","-")</f>
        <v>-</v>
      </c>
      <c r="W1407" s="5" t="str">
        <f>IF(COUNTIF(Table3[PLAKA],Table1[[#This Row],[Plaka]])&gt;0,"Dinçer Motosiklet","-")</f>
        <v>-</v>
      </c>
    </row>
    <row r="1408" spans="1:23" x14ac:dyDescent="0.2">
      <c r="A1408" s="21" t="s">
        <v>6191</v>
      </c>
      <c r="B1408" s="26" t="s">
        <v>6151</v>
      </c>
      <c r="C1408" s="26" t="s">
        <v>6102</v>
      </c>
      <c r="D1408" s="26" t="s">
        <v>23</v>
      </c>
      <c r="E1408" s="10">
        <v>43854</v>
      </c>
      <c r="F1408" s="10">
        <v>43854</v>
      </c>
      <c r="G1408" s="26" t="s">
        <v>40</v>
      </c>
      <c r="H1408" s="26" t="s">
        <v>24</v>
      </c>
      <c r="I1408" s="26" t="s">
        <v>25</v>
      </c>
      <c r="J1408" s="26" t="s">
        <v>26</v>
      </c>
      <c r="K1408" s="26">
        <v>2019</v>
      </c>
      <c r="L1408" s="26" t="s">
        <v>27</v>
      </c>
      <c r="M1408" s="26" t="s">
        <v>28</v>
      </c>
      <c r="N1408" s="26" t="s">
        <v>29</v>
      </c>
      <c r="O1408" s="26" t="s">
        <v>6192</v>
      </c>
      <c r="P1408" s="26" t="s">
        <v>6193</v>
      </c>
      <c r="Q1408" s="29">
        <v>44872</v>
      </c>
      <c r="R1408" s="26" t="s">
        <v>67</v>
      </c>
      <c r="S1408" s="1">
        <v>740267</v>
      </c>
      <c r="T1408" s="1" t="s">
        <v>6194</v>
      </c>
      <c r="U1408" s="1" t="str">
        <f>IF(COUNTIF('Dinçer Araçları - 40 Fiorino'!$A$2:$A$41,Table1[[#This Row],[Plaka]])&gt;0,"Dinçer 40","-")</f>
        <v>-</v>
      </c>
      <c r="V1408" s="1" t="str">
        <f>IF(COUNTIF('Dinçer Araçları - 100 Fiorino'!$A$2:$A$101,Table1[[#This Row],[Plaka]])&gt;0,"Dinçer 100","-")</f>
        <v>-</v>
      </c>
      <c r="W1408" s="5" t="str">
        <f>IF(COUNTIF(Table3[PLAKA],Table1[[#This Row],[Plaka]])&gt;0,"Dinçer Motosiklet","-")</f>
        <v>-</v>
      </c>
    </row>
    <row r="1409" spans="1:23" x14ac:dyDescent="0.2">
      <c r="A1409" s="21" t="s">
        <v>4696</v>
      </c>
      <c r="B1409" s="26" t="s">
        <v>4667</v>
      </c>
      <c r="C1409" s="26" t="s">
        <v>4604</v>
      </c>
      <c r="D1409" s="26" t="s">
        <v>23</v>
      </c>
      <c r="E1409" s="10">
        <v>43854</v>
      </c>
      <c r="F1409" s="10">
        <v>43854</v>
      </c>
      <c r="G1409" s="26" t="s">
        <v>40</v>
      </c>
      <c r="H1409" s="26" t="s">
        <v>24</v>
      </c>
      <c r="I1409" s="26" t="s">
        <v>25</v>
      </c>
      <c r="J1409" s="26" t="s">
        <v>26</v>
      </c>
      <c r="K1409" s="26">
        <v>2019</v>
      </c>
      <c r="L1409" s="26" t="s">
        <v>27</v>
      </c>
      <c r="M1409" s="26" t="s">
        <v>28</v>
      </c>
      <c r="N1409" s="26" t="s">
        <v>29</v>
      </c>
      <c r="O1409" s="26" t="s">
        <v>4697</v>
      </c>
      <c r="P1409" s="26" t="s">
        <v>4698</v>
      </c>
      <c r="Q1409" s="29">
        <v>44872</v>
      </c>
      <c r="R1409" s="26" t="s">
        <v>67</v>
      </c>
      <c r="S1409" s="1">
        <v>740279</v>
      </c>
      <c r="T1409" s="1" t="s">
        <v>4699</v>
      </c>
      <c r="U1409" s="1" t="str">
        <f>IF(COUNTIF('Dinçer Araçları - 40 Fiorino'!$A$2:$A$41,Table1[[#This Row],[Plaka]])&gt;0,"Dinçer 40","-")</f>
        <v>-</v>
      </c>
      <c r="V1409" s="1" t="str">
        <f>IF(COUNTIF('Dinçer Araçları - 100 Fiorino'!$A$2:$A$101,Table1[[#This Row],[Plaka]])&gt;0,"Dinçer 100","-")</f>
        <v>-</v>
      </c>
      <c r="W1409" s="5" t="str">
        <f>IF(COUNTIF(Table3[PLAKA],Table1[[#This Row],[Plaka]])&gt;0,"Dinçer Motosiklet","-")</f>
        <v>-</v>
      </c>
    </row>
    <row r="1410" spans="1:23" x14ac:dyDescent="0.2">
      <c r="A1410" s="21" t="s">
        <v>6195</v>
      </c>
      <c r="B1410" s="26" t="s">
        <v>6151</v>
      </c>
      <c r="C1410" s="26" t="s">
        <v>6102</v>
      </c>
      <c r="D1410" s="26" t="s">
        <v>23</v>
      </c>
      <c r="E1410" s="10">
        <v>43854</v>
      </c>
      <c r="F1410" s="10">
        <v>43854</v>
      </c>
      <c r="G1410" s="26" t="s">
        <v>40</v>
      </c>
      <c r="H1410" s="26" t="s">
        <v>24</v>
      </c>
      <c r="I1410" s="26" t="s">
        <v>25</v>
      </c>
      <c r="J1410" s="26" t="s">
        <v>26</v>
      </c>
      <c r="K1410" s="26">
        <v>2019</v>
      </c>
      <c r="L1410" s="26" t="s">
        <v>27</v>
      </c>
      <c r="M1410" s="26" t="s">
        <v>28</v>
      </c>
      <c r="N1410" s="26" t="s">
        <v>29</v>
      </c>
      <c r="O1410" s="26" t="s">
        <v>6196</v>
      </c>
      <c r="P1410" s="26" t="s">
        <v>6197</v>
      </c>
      <c r="Q1410" s="29">
        <v>44872</v>
      </c>
      <c r="R1410" s="26" t="s">
        <v>67</v>
      </c>
      <c r="S1410" s="1">
        <v>740275</v>
      </c>
      <c r="T1410" s="1" t="s">
        <v>6198</v>
      </c>
      <c r="U1410" s="1" t="str">
        <f>IF(COUNTIF('Dinçer Araçları - 40 Fiorino'!$A$2:$A$41,Table1[[#This Row],[Plaka]])&gt;0,"Dinçer 40","-")</f>
        <v>-</v>
      </c>
      <c r="V1410" s="1" t="str">
        <f>IF(COUNTIF('Dinçer Araçları - 100 Fiorino'!$A$2:$A$101,Table1[[#This Row],[Plaka]])&gt;0,"Dinçer 100","-")</f>
        <v>-</v>
      </c>
      <c r="W1410" s="5" t="str">
        <f>IF(COUNTIF(Table3[PLAKA],Table1[[#This Row],[Plaka]])&gt;0,"Dinçer Motosiklet","-")</f>
        <v>-</v>
      </c>
    </row>
    <row r="1411" spans="1:23" x14ac:dyDescent="0.2">
      <c r="A1411" s="21" t="s">
        <v>4128</v>
      </c>
      <c r="B1411" s="26" t="s">
        <v>4080</v>
      </c>
      <c r="C1411" s="26" t="s">
        <v>4081</v>
      </c>
      <c r="D1411" s="26" t="s">
        <v>23</v>
      </c>
      <c r="E1411" s="10">
        <v>43854</v>
      </c>
      <c r="F1411" s="10">
        <v>43854</v>
      </c>
      <c r="G1411" s="26" t="s">
        <v>40</v>
      </c>
      <c r="H1411" s="26" t="s">
        <v>24</v>
      </c>
      <c r="I1411" s="26" t="s">
        <v>25</v>
      </c>
      <c r="J1411" s="26" t="s">
        <v>26</v>
      </c>
      <c r="K1411" s="26">
        <v>2019</v>
      </c>
      <c r="L1411" s="26" t="s">
        <v>27</v>
      </c>
      <c r="M1411" s="26" t="s">
        <v>28</v>
      </c>
      <c r="N1411" s="26" t="s">
        <v>29</v>
      </c>
      <c r="O1411" s="26" t="s">
        <v>4129</v>
      </c>
      <c r="P1411" s="26" t="s">
        <v>4130</v>
      </c>
      <c r="Q1411" s="29">
        <v>44568</v>
      </c>
      <c r="R1411" s="26" t="s">
        <v>67</v>
      </c>
      <c r="S1411" s="1">
        <v>740276</v>
      </c>
      <c r="T1411" s="1" t="s">
        <v>8090</v>
      </c>
      <c r="U1411" s="1" t="str">
        <f>IF(COUNTIF('Dinçer Araçları - 40 Fiorino'!$A$2:$A$41,Table1[[#This Row],[Plaka]])&gt;0,"Dinçer 40","-")</f>
        <v>-</v>
      </c>
      <c r="V1411" s="1" t="str">
        <f>IF(COUNTIF('Dinçer Araçları - 100 Fiorino'!$A$2:$A$101,Table1[[#This Row],[Plaka]])&gt;0,"Dinçer 100","-")</f>
        <v>-</v>
      </c>
      <c r="W1411" s="5" t="str">
        <f>IF(COUNTIF(Table3[PLAKA],Table1[[#This Row],[Plaka]])&gt;0,"Dinçer Motosiklet","-")</f>
        <v>-</v>
      </c>
    </row>
    <row r="1412" spans="1:23" x14ac:dyDescent="0.2">
      <c r="A1412" s="21" t="s">
        <v>381</v>
      </c>
      <c r="B1412" s="26" t="s">
        <v>320</v>
      </c>
      <c r="C1412" s="26" t="s">
        <v>321</v>
      </c>
      <c r="D1412" s="26" t="s">
        <v>23</v>
      </c>
      <c r="E1412" s="10">
        <v>43854</v>
      </c>
      <c r="F1412" s="10">
        <v>43854</v>
      </c>
      <c r="G1412" s="26" t="s">
        <v>40</v>
      </c>
      <c r="H1412" s="26" t="s">
        <v>24</v>
      </c>
      <c r="I1412" s="26" t="s">
        <v>25</v>
      </c>
      <c r="J1412" s="26" t="s">
        <v>26</v>
      </c>
      <c r="K1412" s="26">
        <v>2019</v>
      </c>
      <c r="L1412" s="26" t="s">
        <v>27</v>
      </c>
      <c r="M1412" s="26" t="s">
        <v>28</v>
      </c>
      <c r="N1412" s="26" t="s">
        <v>29</v>
      </c>
      <c r="O1412" s="26" t="s">
        <v>382</v>
      </c>
      <c r="P1412" s="26" t="s">
        <v>383</v>
      </c>
      <c r="Q1412" s="29">
        <v>44872</v>
      </c>
      <c r="R1412" s="26" t="s">
        <v>67</v>
      </c>
      <c r="S1412" s="1">
        <v>740277</v>
      </c>
      <c r="T1412" s="1" t="s">
        <v>384</v>
      </c>
      <c r="U1412" s="1" t="str">
        <f>IF(COUNTIF('Dinçer Araçları - 40 Fiorino'!$A$2:$A$41,Table1[[#This Row],[Plaka]])&gt;0,"Dinçer 40","-")</f>
        <v>-</v>
      </c>
      <c r="V1412" s="1" t="str">
        <f>IF(COUNTIF('Dinçer Araçları - 100 Fiorino'!$A$2:$A$101,Table1[[#This Row],[Plaka]])&gt;0,"Dinçer 100","-")</f>
        <v>-</v>
      </c>
      <c r="W1412" s="5" t="str">
        <f>IF(COUNTIF(Table3[PLAKA],Table1[[#This Row],[Plaka]])&gt;0,"Dinçer Motosiklet","-")</f>
        <v>-</v>
      </c>
    </row>
    <row r="1413" spans="1:23" x14ac:dyDescent="0.2">
      <c r="A1413" s="21" t="s">
        <v>6422</v>
      </c>
      <c r="B1413" s="26" t="s">
        <v>6386</v>
      </c>
      <c r="C1413" s="26" t="s">
        <v>6338</v>
      </c>
      <c r="D1413" s="26" t="s">
        <v>23</v>
      </c>
      <c r="E1413" s="10">
        <v>43854</v>
      </c>
      <c r="F1413" s="10">
        <v>43854</v>
      </c>
      <c r="G1413" s="26" t="s">
        <v>40</v>
      </c>
      <c r="H1413" s="26" t="s">
        <v>24</v>
      </c>
      <c r="I1413" s="26" t="s">
        <v>25</v>
      </c>
      <c r="J1413" s="26" t="s">
        <v>26</v>
      </c>
      <c r="K1413" s="26">
        <v>2019</v>
      </c>
      <c r="L1413" s="26" t="s">
        <v>27</v>
      </c>
      <c r="M1413" s="26" t="s">
        <v>28</v>
      </c>
      <c r="N1413" s="26" t="s">
        <v>29</v>
      </c>
      <c r="O1413" s="26" t="s">
        <v>6423</v>
      </c>
      <c r="P1413" s="26" t="s">
        <v>6424</v>
      </c>
      <c r="Q1413" s="29">
        <v>44872</v>
      </c>
      <c r="R1413" s="26" t="s">
        <v>67</v>
      </c>
      <c r="S1413" s="1">
        <v>740276</v>
      </c>
      <c r="T1413" s="1" t="s">
        <v>6425</v>
      </c>
      <c r="U1413" s="1" t="str">
        <f>IF(COUNTIF('Dinçer Araçları - 40 Fiorino'!$A$2:$A$41,Table1[[#This Row],[Plaka]])&gt;0,"Dinçer 40","-")</f>
        <v>-</v>
      </c>
      <c r="V1413" s="1" t="str">
        <f>IF(COUNTIF('Dinçer Araçları - 100 Fiorino'!$A$2:$A$101,Table1[[#This Row],[Plaka]])&gt;0,"Dinçer 100","-")</f>
        <v>-</v>
      </c>
      <c r="W1413" s="5" t="str">
        <f>IF(COUNTIF(Table3[PLAKA],Table1[[#This Row],[Plaka]])&gt;0,"Dinçer Motosiklet","-")</f>
        <v>-</v>
      </c>
    </row>
    <row r="1414" spans="1:23" x14ac:dyDescent="0.2">
      <c r="A1414" s="21" t="s">
        <v>6750</v>
      </c>
      <c r="B1414" s="26" t="s">
        <v>6751</v>
      </c>
      <c r="C1414" s="26" t="s">
        <v>6752</v>
      </c>
      <c r="D1414" s="26" t="s">
        <v>23</v>
      </c>
      <c r="E1414" s="10">
        <v>43854</v>
      </c>
      <c r="F1414" s="10">
        <v>43854</v>
      </c>
      <c r="G1414" s="26" t="s">
        <v>40</v>
      </c>
      <c r="H1414" s="26" t="s">
        <v>24</v>
      </c>
      <c r="I1414" s="26" t="s">
        <v>25</v>
      </c>
      <c r="J1414" s="26" t="s">
        <v>26</v>
      </c>
      <c r="K1414" s="26">
        <v>2019</v>
      </c>
      <c r="L1414" s="26" t="s">
        <v>27</v>
      </c>
      <c r="M1414" s="26" t="s">
        <v>28</v>
      </c>
      <c r="N1414" s="26" t="s">
        <v>29</v>
      </c>
      <c r="O1414" s="26" t="s">
        <v>6753</v>
      </c>
      <c r="P1414" s="26" t="s">
        <v>6754</v>
      </c>
      <c r="Q1414" s="29">
        <v>44872</v>
      </c>
      <c r="R1414" s="26" t="s">
        <v>67</v>
      </c>
      <c r="S1414" s="1">
        <v>740307</v>
      </c>
      <c r="T1414" s="1" t="s">
        <v>6755</v>
      </c>
      <c r="U1414" s="1" t="str">
        <f>IF(COUNTIF('Dinçer Araçları - 40 Fiorino'!$A$2:$A$41,Table1[[#This Row],[Plaka]])&gt;0,"Dinçer 40","-")</f>
        <v>-</v>
      </c>
      <c r="V1414" s="1" t="str">
        <f>IF(COUNTIF('Dinçer Araçları - 100 Fiorino'!$A$2:$A$101,Table1[[#This Row],[Plaka]])&gt;0,"Dinçer 100","-")</f>
        <v>-</v>
      </c>
      <c r="W1414" s="5" t="str">
        <f>IF(COUNTIF(Table3[PLAKA],Table1[[#This Row],[Plaka]])&gt;0,"Dinçer Motosiklet","-")</f>
        <v>-</v>
      </c>
    </row>
    <row r="1415" spans="1:23" x14ac:dyDescent="0.2">
      <c r="A1415" s="21" t="s">
        <v>5106</v>
      </c>
      <c r="B1415" s="26" t="s">
        <v>5077</v>
      </c>
      <c r="C1415" s="26" t="s">
        <v>5078</v>
      </c>
      <c r="D1415" s="26" t="s">
        <v>23</v>
      </c>
      <c r="E1415" s="10">
        <v>43854</v>
      </c>
      <c r="F1415" s="10">
        <v>43854</v>
      </c>
      <c r="G1415" s="26" t="s">
        <v>40</v>
      </c>
      <c r="H1415" s="26" t="s">
        <v>24</v>
      </c>
      <c r="I1415" s="26" t="s">
        <v>25</v>
      </c>
      <c r="J1415" s="26" t="s">
        <v>26</v>
      </c>
      <c r="K1415" s="26">
        <v>2019</v>
      </c>
      <c r="L1415" s="26" t="s">
        <v>27</v>
      </c>
      <c r="M1415" s="26" t="s">
        <v>28</v>
      </c>
      <c r="N1415" s="26" t="s">
        <v>29</v>
      </c>
      <c r="O1415" s="26" t="s">
        <v>5107</v>
      </c>
      <c r="P1415" s="26" t="s">
        <v>5108</v>
      </c>
      <c r="Q1415" s="29">
        <v>44872</v>
      </c>
      <c r="R1415" s="26" t="s">
        <v>67</v>
      </c>
      <c r="S1415" s="1">
        <v>740289</v>
      </c>
      <c r="T1415" s="1" t="s">
        <v>5109</v>
      </c>
      <c r="U1415" s="1" t="str">
        <f>IF(COUNTIF('Dinçer Araçları - 40 Fiorino'!$A$2:$A$41,Table1[[#This Row],[Plaka]])&gt;0,"Dinçer 40","-")</f>
        <v>-</v>
      </c>
      <c r="V1415" s="1" t="str">
        <f>IF(COUNTIF('Dinçer Araçları - 100 Fiorino'!$A$2:$A$101,Table1[[#This Row],[Plaka]])&gt;0,"Dinçer 100","-")</f>
        <v>-</v>
      </c>
      <c r="W1415" s="5" t="str">
        <f>IF(COUNTIF(Table3[PLAKA],Table1[[#This Row],[Plaka]])&gt;0,"Dinçer Motosiklet","-")</f>
        <v>-</v>
      </c>
    </row>
    <row r="1416" spans="1:23" x14ac:dyDescent="0.2">
      <c r="A1416" s="21" t="s">
        <v>5371</v>
      </c>
      <c r="B1416" s="26" t="s">
        <v>5361</v>
      </c>
      <c r="C1416" s="26" t="s">
        <v>5199</v>
      </c>
      <c r="D1416" s="26" t="s">
        <v>23</v>
      </c>
      <c r="E1416" s="10">
        <v>43854</v>
      </c>
      <c r="F1416" s="10">
        <v>43854</v>
      </c>
      <c r="G1416" s="26" t="s">
        <v>40</v>
      </c>
      <c r="H1416" s="26" t="s">
        <v>24</v>
      </c>
      <c r="I1416" s="26" t="s">
        <v>25</v>
      </c>
      <c r="J1416" s="26" t="s">
        <v>26</v>
      </c>
      <c r="K1416" s="26">
        <v>2019</v>
      </c>
      <c r="L1416" s="26" t="s">
        <v>27</v>
      </c>
      <c r="M1416" s="26" t="s">
        <v>28</v>
      </c>
      <c r="N1416" s="26" t="s">
        <v>29</v>
      </c>
      <c r="O1416" s="26" t="s">
        <v>7836</v>
      </c>
      <c r="P1416" s="26" t="s">
        <v>5372</v>
      </c>
      <c r="Q1416" s="29">
        <v>44872</v>
      </c>
      <c r="R1416" s="26" t="s">
        <v>67</v>
      </c>
      <c r="S1416" s="1">
        <v>740288</v>
      </c>
      <c r="T1416" s="1" t="s">
        <v>5373</v>
      </c>
      <c r="U1416" s="1" t="str">
        <f>IF(COUNTIF('Dinçer Araçları - 40 Fiorino'!$A$2:$A$41,Table1[[#This Row],[Plaka]])&gt;0,"Dinçer 40","-")</f>
        <v>-</v>
      </c>
      <c r="V1416" s="1" t="str">
        <f>IF(COUNTIF('Dinçer Araçları - 100 Fiorino'!$A$2:$A$101,Table1[[#This Row],[Plaka]])&gt;0,"Dinçer 100","-")</f>
        <v>-</v>
      </c>
      <c r="W1416" s="5" t="str">
        <f>IF(COUNTIF(Table3[PLAKA],Table1[[#This Row],[Plaka]])&gt;0,"Dinçer Motosiklet","-")</f>
        <v>-</v>
      </c>
    </row>
    <row r="1417" spans="1:23" x14ac:dyDescent="0.2">
      <c r="A1417" s="21" t="s">
        <v>3798</v>
      </c>
      <c r="B1417" s="26" t="s">
        <v>3782</v>
      </c>
      <c r="C1417" s="26" t="s">
        <v>3741</v>
      </c>
      <c r="D1417" s="26" t="s">
        <v>23</v>
      </c>
      <c r="E1417" s="10">
        <v>43854</v>
      </c>
      <c r="F1417" s="10">
        <v>43854</v>
      </c>
      <c r="G1417" s="26" t="s">
        <v>40</v>
      </c>
      <c r="H1417" s="26" t="s">
        <v>24</v>
      </c>
      <c r="I1417" s="26" t="s">
        <v>25</v>
      </c>
      <c r="J1417" s="26" t="s">
        <v>26</v>
      </c>
      <c r="K1417" s="26">
        <v>2019</v>
      </c>
      <c r="L1417" s="26" t="s">
        <v>27</v>
      </c>
      <c r="M1417" s="26" t="s">
        <v>28</v>
      </c>
      <c r="N1417" s="26" t="s">
        <v>29</v>
      </c>
      <c r="O1417" s="26" t="s">
        <v>3799</v>
      </c>
      <c r="P1417" s="26" t="s">
        <v>3800</v>
      </c>
      <c r="Q1417" s="29">
        <v>44872</v>
      </c>
      <c r="R1417" s="26" t="s">
        <v>67</v>
      </c>
      <c r="S1417" s="1">
        <v>740306</v>
      </c>
      <c r="T1417" s="1" t="s">
        <v>3801</v>
      </c>
      <c r="U1417" s="1" t="str">
        <f>IF(COUNTIF('Dinçer Araçları - 40 Fiorino'!$A$2:$A$41,Table1[[#This Row],[Plaka]])&gt;0,"Dinçer 40","-")</f>
        <v>-</v>
      </c>
      <c r="V1417" s="1" t="str">
        <f>IF(COUNTIF('Dinçer Araçları - 100 Fiorino'!$A$2:$A$101,Table1[[#This Row],[Plaka]])&gt;0,"Dinçer 100","-")</f>
        <v>-</v>
      </c>
      <c r="W1417" s="5" t="str">
        <f>IF(COUNTIF(Table3[PLAKA],Table1[[#This Row],[Plaka]])&gt;0,"Dinçer Motosiklet","-")</f>
        <v>-</v>
      </c>
    </row>
    <row r="1418" spans="1:23" x14ac:dyDescent="0.2">
      <c r="A1418" s="21" t="s">
        <v>1606</v>
      </c>
      <c r="B1418" s="26" t="s">
        <v>1569</v>
      </c>
      <c r="C1418" s="26" t="s">
        <v>1570</v>
      </c>
      <c r="D1418" s="26" t="s">
        <v>23</v>
      </c>
      <c r="E1418" s="10">
        <v>43858</v>
      </c>
      <c r="F1418" s="10">
        <v>43858</v>
      </c>
      <c r="G1418" s="26" t="s">
        <v>1570</v>
      </c>
      <c r="H1418" s="26" t="s">
        <v>63</v>
      </c>
      <c r="I1418" s="26">
        <v>225</v>
      </c>
      <c r="J1418" s="26" t="s">
        <v>64</v>
      </c>
      <c r="K1418" s="26">
        <v>2019</v>
      </c>
      <c r="L1418" s="26" t="s">
        <v>65</v>
      </c>
      <c r="M1418" s="26" t="s">
        <v>7774</v>
      </c>
      <c r="N1418" s="26" t="s">
        <v>29</v>
      </c>
      <c r="O1418" s="67">
        <v>552837756943418</v>
      </c>
      <c r="P1418" s="26" t="s">
        <v>1607</v>
      </c>
      <c r="Q1418" s="29">
        <v>44221</v>
      </c>
      <c r="R1418" s="26" t="s">
        <v>67</v>
      </c>
      <c r="S1418" s="1">
        <v>718324</v>
      </c>
      <c r="T1418" s="1" t="s">
        <v>1608</v>
      </c>
      <c r="U1418" s="1" t="str">
        <f>IF(COUNTIF('Dinçer Araçları - 40 Fiorino'!$A$2:$A$41,Table1[[#This Row],[Plaka]])&gt;0,"Dinçer 40","-")</f>
        <v>-</v>
      </c>
      <c r="V1418" s="1" t="str">
        <f>IF(COUNTIF('Dinçer Araçları - 100 Fiorino'!$A$2:$A$101,Table1[[#This Row],[Plaka]])&gt;0,"Dinçer 100","-")</f>
        <v>-</v>
      </c>
      <c r="W1418" s="5" t="str">
        <f>IF(COUNTIF(Table3[PLAKA],Table1[[#This Row],[Plaka]])&gt;0,"Dinçer Motosiklet","-")</f>
        <v>-</v>
      </c>
    </row>
    <row r="1419" spans="1:23" x14ac:dyDescent="0.2">
      <c r="A1419" s="21" t="s">
        <v>1345</v>
      </c>
      <c r="B1419" s="26" t="s">
        <v>1316</v>
      </c>
      <c r="C1419" s="26" t="s">
        <v>1317</v>
      </c>
      <c r="D1419" s="26" t="s">
        <v>23</v>
      </c>
      <c r="E1419" s="10">
        <v>43858</v>
      </c>
      <c r="F1419" s="10">
        <v>43858</v>
      </c>
      <c r="G1419" s="26" t="s">
        <v>1317</v>
      </c>
      <c r="H1419" s="26" t="s">
        <v>63</v>
      </c>
      <c r="I1419" s="26">
        <v>225</v>
      </c>
      <c r="J1419" s="26" t="s">
        <v>64</v>
      </c>
      <c r="K1419" s="26">
        <v>2019</v>
      </c>
      <c r="L1419" s="26" t="s">
        <v>65</v>
      </c>
      <c r="M1419" s="26" t="s">
        <v>7774</v>
      </c>
      <c r="N1419" s="26" t="s">
        <v>29</v>
      </c>
      <c r="O1419" s="67">
        <v>552837756943387</v>
      </c>
      <c r="P1419" s="26" t="s">
        <v>1346</v>
      </c>
      <c r="Q1419" s="29">
        <v>44223</v>
      </c>
      <c r="R1419" s="26" t="s">
        <v>67</v>
      </c>
      <c r="S1419" s="1">
        <v>718325</v>
      </c>
      <c r="T1419" s="1" t="s">
        <v>1347</v>
      </c>
      <c r="U1419" s="1" t="str">
        <f>IF(COUNTIF('Dinçer Araçları - 40 Fiorino'!$A$2:$A$41,Table1[[#This Row],[Plaka]])&gt;0,"Dinçer 40","-")</f>
        <v>-</v>
      </c>
      <c r="V1419" s="1" t="str">
        <f>IF(COUNTIF('Dinçer Araçları - 100 Fiorino'!$A$2:$A$101,Table1[[#This Row],[Plaka]])&gt;0,"Dinçer 100","-")</f>
        <v>-</v>
      </c>
      <c r="W1419" s="5" t="str">
        <f>IF(COUNTIF(Table3[PLAKA],Table1[[#This Row],[Plaka]])&gt;0,"Dinçer Motosiklet","-")</f>
        <v>-</v>
      </c>
    </row>
    <row r="1420" spans="1:23" x14ac:dyDescent="0.2">
      <c r="A1420" s="21" t="s">
        <v>62</v>
      </c>
      <c r="B1420" s="26" t="s">
        <v>21</v>
      </c>
      <c r="C1420" s="26" t="s">
        <v>22</v>
      </c>
      <c r="D1420" s="26" t="s">
        <v>23</v>
      </c>
      <c r="E1420" s="10">
        <v>43858</v>
      </c>
      <c r="F1420" s="10">
        <v>43858</v>
      </c>
      <c r="G1420" s="26" t="s">
        <v>22</v>
      </c>
      <c r="H1420" s="26" t="s">
        <v>63</v>
      </c>
      <c r="I1420" s="26">
        <v>225</v>
      </c>
      <c r="J1420" s="26" t="s">
        <v>64</v>
      </c>
      <c r="K1420" s="26">
        <v>2019</v>
      </c>
      <c r="L1420" s="26" t="s">
        <v>65</v>
      </c>
      <c r="M1420" s="26" t="s">
        <v>7774</v>
      </c>
      <c r="N1420" s="26" t="s">
        <v>29</v>
      </c>
      <c r="O1420" s="67">
        <v>552837756941454</v>
      </c>
      <c r="P1420" s="26" t="s">
        <v>66</v>
      </c>
      <c r="Q1420" s="29">
        <v>44223</v>
      </c>
      <c r="R1420" s="26" t="s">
        <v>67</v>
      </c>
      <c r="S1420" s="1">
        <v>718321</v>
      </c>
      <c r="T1420" s="1" t="s">
        <v>68</v>
      </c>
      <c r="U1420" s="1" t="str">
        <f>IF(COUNTIF('Dinçer Araçları - 40 Fiorino'!$A$2:$A$41,Table1[[#This Row],[Plaka]])&gt;0,"Dinçer 40","-")</f>
        <v>-</v>
      </c>
      <c r="V1420" s="1" t="str">
        <f>IF(COUNTIF('Dinçer Araçları - 100 Fiorino'!$A$2:$A$101,Table1[[#This Row],[Plaka]])&gt;0,"Dinçer 100","-")</f>
        <v>-</v>
      </c>
      <c r="W1420" s="5" t="str">
        <f>IF(COUNTIF(Table3[PLAKA],Table1[[#This Row],[Plaka]])&gt;0,"Dinçer Motosiklet","-")</f>
        <v>-</v>
      </c>
    </row>
    <row r="1421" spans="1:23" x14ac:dyDescent="0.2">
      <c r="A1421" s="21" t="s">
        <v>941</v>
      </c>
      <c r="B1421" s="26" t="s">
        <v>904</v>
      </c>
      <c r="C1421" s="26" t="s">
        <v>905</v>
      </c>
      <c r="D1421" s="26" t="s">
        <v>23</v>
      </c>
      <c r="E1421" s="10">
        <v>43858</v>
      </c>
      <c r="F1421" s="10">
        <v>43858</v>
      </c>
      <c r="G1421" s="26" t="s">
        <v>905</v>
      </c>
      <c r="H1421" s="26" t="s">
        <v>63</v>
      </c>
      <c r="I1421" s="26">
        <v>225</v>
      </c>
      <c r="J1421" s="26" t="s">
        <v>64</v>
      </c>
      <c r="K1421" s="26">
        <v>2019</v>
      </c>
      <c r="L1421" s="26" t="s">
        <v>65</v>
      </c>
      <c r="M1421" s="26" t="s">
        <v>7774</v>
      </c>
      <c r="N1421" s="26" t="s">
        <v>29</v>
      </c>
      <c r="O1421" s="67">
        <v>552837756943756</v>
      </c>
      <c r="P1421" s="26" t="s">
        <v>942</v>
      </c>
      <c r="Q1421" s="29">
        <v>44223</v>
      </c>
      <c r="R1421" s="26" t="s">
        <v>67</v>
      </c>
      <c r="S1421" s="1">
        <v>718322</v>
      </c>
      <c r="T1421" s="1" t="s">
        <v>943</v>
      </c>
      <c r="U1421" s="1" t="str">
        <f>IF(COUNTIF('Dinçer Araçları - 40 Fiorino'!$A$2:$A$41,Table1[[#This Row],[Plaka]])&gt;0,"Dinçer 40","-")</f>
        <v>-</v>
      </c>
      <c r="V1421" s="1" t="str">
        <f>IF(COUNTIF('Dinçer Araçları - 100 Fiorino'!$A$2:$A$101,Table1[[#This Row],[Plaka]])&gt;0,"Dinçer 100","-")</f>
        <v>-</v>
      </c>
      <c r="W1421" s="5" t="str">
        <f>IF(COUNTIF(Table3[PLAKA],Table1[[#This Row],[Plaka]])&gt;0,"Dinçer Motosiklet","-")</f>
        <v>-</v>
      </c>
    </row>
    <row r="1422" spans="1:23" x14ac:dyDescent="0.2">
      <c r="A1422" s="21" t="s">
        <v>6026</v>
      </c>
      <c r="B1422" s="26" t="s">
        <v>5991</v>
      </c>
      <c r="C1422" s="26" t="s">
        <v>5992</v>
      </c>
      <c r="D1422" s="26" t="s">
        <v>23</v>
      </c>
      <c r="E1422" s="10">
        <v>43858</v>
      </c>
      <c r="F1422" s="10">
        <v>43858</v>
      </c>
      <c r="G1422" s="26" t="s">
        <v>5992</v>
      </c>
      <c r="H1422" s="26" t="s">
        <v>63</v>
      </c>
      <c r="I1422" s="26">
        <v>225</v>
      </c>
      <c r="J1422" s="26" t="s">
        <v>64</v>
      </c>
      <c r="K1422" s="26">
        <v>2019</v>
      </c>
      <c r="L1422" s="26" t="s">
        <v>65</v>
      </c>
      <c r="M1422" s="26" t="s">
        <v>7774</v>
      </c>
      <c r="N1422" s="26" t="s">
        <v>29</v>
      </c>
      <c r="O1422" s="67">
        <v>552837756943348</v>
      </c>
      <c r="P1422" s="26" t="s">
        <v>6027</v>
      </c>
      <c r="Q1422" s="29">
        <v>44223</v>
      </c>
      <c r="R1422" s="26" t="s">
        <v>67</v>
      </c>
      <c r="S1422" s="1">
        <v>718326</v>
      </c>
      <c r="T1422" s="1" t="s">
        <v>5995</v>
      </c>
      <c r="U1422" s="1" t="str">
        <f>IF(COUNTIF('Dinçer Araçları - 40 Fiorino'!$A$2:$A$41,Table1[[#This Row],[Plaka]])&gt;0,"Dinçer 40","-")</f>
        <v>-</v>
      </c>
      <c r="V1422" s="1" t="str">
        <f>IF(COUNTIF('Dinçer Araçları - 100 Fiorino'!$A$2:$A$101,Table1[[#This Row],[Plaka]])&gt;0,"Dinçer 100","-")</f>
        <v>-</v>
      </c>
      <c r="W1422" s="5" t="str">
        <f>IF(COUNTIF(Table3[PLAKA],Table1[[#This Row],[Plaka]])&gt;0,"Dinçer Motosiklet","-")</f>
        <v>-</v>
      </c>
    </row>
    <row r="1423" spans="1:23" x14ac:dyDescent="0.2">
      <c r="A1423" s="21" t="s">
        <v>1722</v>
      </c>
      <c r="B1423" s="26" t="s">
        <v>1709</v>
      </c>
      <c r="C1423" s="26" t="s">
        <v>40</v>
      </c>
      <c r="D1423" s="26" t="s">
        <v>1611</v>
      </c>
      <c r="E1423" s="10">
        <v>43775</v>
      </c>
      <c r="F1423" s="10">
        <v>43775</v>
      </c>
      <c r="G1423" s="26" t="s">
        <v>40</v>
      </c>
      <c r="H1423" s="26" t="s">
        <v>24</v>
      </c>
      <c r="I1423" s="26" t="s">
        <v>25</v>
      </c>
      <c r="J1423" s="26" t="s">
        <v>26</v>
      </c>
      <c r="K1423" s="26">
        <v>2019</v>
      </c>
      <c r="L1423" s="26" t="s">
        <v>27</v>
      </c>
      <c r="M1423" s="26" t="s">
        <v>28</v>
      </c>
      <c r="N1423" s="26" t="s">
        <v>29</v>
      </c>
      <c r="O1423" s="26" t="s">
        <v>1723</v>
      </c>
      <c r="P1423" s="26" t="s">
        <v>1724</v>
      </c>
      <c r="Q1423" s="29">
        <v>44781</v>
      </c>
      <c r="R1423" s="26" t="s">
        <v>1712</v>
      </c>
      <c r="S1423" s="1">
        <v>398401</v>
      </c>
      <c r="T1423" s="1" t="s">
        <v>1725</v>
      </c>
      <c r="U1423" s="1" t="str">
        <f>IF(COUNTIF('Dinçer Araçları - 40 Fiorino'!$A$2:$A$41,Table1[[#This Row],[Plaka]])&gt;0,"Dinçer 40","-")</f>
        <v>-</v>
      </c>
      <c r="V1423" s="1" t="str">
        <f>IF(COUNTIF('Dinçer Araçları - 100 Fiorino'!$A$2:$A$101,Table1[[#This Row],[Plaka]])&gt;0,"Dinçer 100","-")</f>
        <v>-</v>
      </c>
      <c r="W1423" s="5" t="str">
        <f>IF(COUNTIF(Table3[PLAKA],Table1[[#This Row],[Plaka]])&gt;0,"Dinçer Motosiklet","-")</f>
        <v>-</v>
      </c>
    </row>
    <row r="1424" spans="1:23" x14ac:dyDescent="0.2">
      <c r="A1424" s="21" t="s">
        <v>1718</v>
      </c>
      <c r="B1424" s="26" t="s">
        <v>1709</v>
      </c>
      <c r="C1424" s="26" t="s">
        <v>40</v>
      </c>
      <c r="D1424" s="26" t="s">
        <v>1611</v>
      </c>
      <c r="E1424" s="10">
        <v>43775</v>
      </c>
      <c r="F1424" s="10">
        <v>43775</v>
      </c>
      <c r="G1424" s="26" t="s">
        <v>40</v>
      </c>
      <c r="H1424" s="26" t="s">
        <v>24</v>
      </c>
      <c r="I1424" s="26" t="s">
        <v>25</v>
      </c>
      <c r="J1424" s="26" t="s">
        <v>26</v>
      </c>
      <c r="K1424" s="26">
        <v>2019</v>
      </c>
      <c r="L1424" s="26" t="s">
        <v>27</v>
      </c>
      <c r="M1424" s="26" t="s">
        <v>28</v>
      </c>
      <c r="N1424" s="26" t="s">
        <v>29</v>
      </c>
      <c r="O1424" s="26" t="s">
        <v>1719</v>
      </c>
      <c r="P1424" s="26" t="s">
        <v>1720</v>
      </c>
      <c r="Q1424" s="29">
        <v>44781</v>
      </c>
      <c r="R1424" s="26" t="s">
        <v>1712</v>
      </c>
      <c r="S1424" s="1">
        <v>398399</v>
      </c>
      <c r="T1424" s="1" t="s">
        <v>1721</v>
      </c>
      <c r="U1424" s="1" t="str">
        <f>IF(COUNTIF('Dinçer Araçları - 40 Fiorino'!$A$2:$A$41,Table1[[#This Row],[Plaka]])&gt;0,"Dinçer 40","-")</f>
        <v>-</v>
      </c>
      <c r="V1424" s="1" t="str">
        <f>IF(COUNTIF('Dinçer Araçları - 100 Fiorino'!$A$2:$A$101,Table1[[#This Row],[Plaka]])&gt;0,"Dinçer 100","-")</f>
        <v>-</v>
      </c>
      <c r="W1424" s="5" t="str">
        <f>IF(COUNTIF(Table3[PLAKA],Table1[[#This Row],[Plaka]])&gt;0,"Dinçer Motosiklet","-")</f>
        <v>-</v>
      </c>
    </row>
    <row r="1425" spans="1:23" x14ac:dyDescent="0.2">
      <c r="A1425" s="21" t="s">
        <v>145</v>
      </c>
      <c r="B1425" s="26" t="s">
        <v>115</v>
      </c>
      <c r="C1425" s="26" t="s">
        <v>116</v>
      </c>
      <c r="D1425" s="26" t="s">
        <v>23</v>
      </c>
      <c r="E1425" s="10">
        <v>43714</v>
      </c>
      <c r="F1425" s="10">
        <v>43826</v>
      </c>
      <c r="G1425" s="26" t="s">
        <v>146</v>
      </c>
      <c r="H1425" s="26" t="s">
        <v>24</v>
      </c>
      <c r="I1425" s="26" t="s">
        <v>25</v>
      </c>
      <c r="J1425" s="26" t="s">
        <v>26</v>
      </c>
      <c r="K1425" s="26">
        <v>2019</v>
      </c>
      <c r="L1425" s="26" t="s">
        <v>27</v>
      </c>
      <c r="M1425" s="26" t="s">
        <v>28</v>
      </c>
      <c r="N1425" s="26" t="s">
        <v>29</v>
      </c>
      <c r="O1425" s="26" t="s">
        <v>147</v>
      </c>
      <c r="P1425" s="26" t="s">
        <v>148</v>
      </c>
      <c r="Q1425" s="29">
        <v>44755</v>
      </c>
      <c r="R1425" s="26" t="s">
        <v>32</v>
      </c>
      <c r="S1425" s="1">
        <v>990400</v>
      </c>
      <c r="T1425" s="1" t="s">
        <v>149</v>
      </c>
      <c r="U1425" s="1" t="str">
        <f>IF(COUNTIF('Dinçer Araçları - 40 Fiorino'!$A$2:$A$41,Table1[[#This Row],[Plaka]])&gt;0,"Dinçer 40","-")</f>
        <v>-</v>
      </c>
      <c r="V1425" s="1" t="str">
        <f>IF(COUNTIF('Dinçer Araçları - 100 Fiorino'!$A$2:$A$101,Table1[[#This Row],[Plaka]])&gt;0,"Dinçer 100","-")</f>
        <v>-</v>
      </c>
      <c r="W1425" s="5" t="str">
        <f>IF(COUNTIF(Table3[PLAKA],Table1[[#This Row],[Plaka]])&gt;0,"Dinçer Motosiklet","-")</f>
        <v>-</v>
      </c>
    </row>
    <row r="1426" spans="1:23" x14ac:dyDescent="0.2">
      <c r="A1426" s="21" t="s">
        <v>3451</v>
      </c>
      <c r="B1426" s="26" t="s">
        <v>3421</v>
      </c>
      <c r="C1426" s="26" t="s">
        <v>3422</v>
      </c>
      <c r="D1426" s="26" t="s">
        <v>23</v>
      </c>
      <c r="E1426" s="10">
        <v>42986</v>
      </c>
      <c r="F1426" s="10">
        <v>42986</v>
      </c>
      <c r="G1426" s="26" t="s">
        <v>3422</v>
      </c>
      <c r="H1426" s="26" t="s">
        <v>24</v>
      </c>
      <c r="I1426" s="26" t="s">
        <v>25</v>
      </c>
      <c r="J1426" s="26" t="s">
        <v>26</v>
      </c>
      <c r="K1426" s="26">
        <v>2017</v>
      </c>
      <c r="L1426" s="26" t="s">
        <v>27</v>
      </c>
      <c r="M1426" s="26" t="s">
        <v>28</v>
      </c>
      <c r="N1426" s="26" t="s">
        <v>29</v>
      </c>
      <c r="O1426" s="26" t="s">
        <v>3452</v>
      </c>
      <c r="P1426" s="26" t="s">
        <v>3453</v>
      </c>
      <c r="Q1426" s="29">
        <v>43947</v>
      </c>
      <c r="R1426" s="26" t="s">
        <v>269</v>
      </c>
      <c r="S1426" s="1">
        <v>816133</v>
      </c>
      <c r="T1426" s="1" t="s">
        <v>3454</v>
      </c>
      <c r="U1426" s="1" t="str">
        <f>IF(COUNTIF('Dinçer Araçları - 40 Fiorino'!$A$2:$A$41,Table1[[#This Row],[Plaka]])&gt;0,"Dinçer 40","-")</f>
        <v>-</v>
      </c>
      <c r="V1426" s="1" t="str">
        <f>IF(COUNTIF('Dinçer Araçları - 100 Fiorino'!$A$2:$A$101,Table1[[#This Row],[Plaka]])&gt;0,"Dinçer 100","-")</f>
        <v>-</v>
      </c>
      <c r="W1426" s="5" t="str">
        <f>IF(COUNTIF(Table3[PLAKA],Table1[[#This Row],[Plaka]])&gt;0,"Dinçer Motosiklet","-")</f>
        <v>-</v>
      </c>
    </row>
    <row r="1427" spans="1:23" x14ac:dyDescent="0.2">
      <c r="A1427" s="21" t="s">
        <v>1540</v>
      </c>
      <c r="B1427" s="26" t="s">
        <v>1489</v>
      </c>
      <c r="C1427" s="26" t="s">
        <v>1490</v>
      </c>
      <c r="D1427" s="26" t="s">
        <v>23</v>
      </c>
      <c r="E1427" s="10">
        <v>43010</v>
      </c>
      <c r="F1427" s="10">
        <v>43236</v>
      </c>
      <c r="G1427" s="26" t="s">
        <v>1490</v>
      </c>
      <c r="H1427" s="26" t="s">
        <v>24</v>
      </c>
      <c r="I1427" s="26" t="s">
        <v>25</v>
      </c>
      <c r="J1427" s="26" t="s">
        <v>26</v>
      </c>
      <c r="K1427" s="26">
        <v>2017</v>
      </c>
      <c r="L1427" s="26" t="s">
        <v>27</v>
      </c>
      <c r="M1427" s="26" t="s">
        <v>28</v>
      </c>
      <c r="N1427" s="26" t="s">
        <v>29</v>
      </c>
      <c r="O1427" s="26" t="s">
        <v>1541</v>
      </c>
      <c r="P1427" s="26" t="s">
        <v>1542</v>
      </c>
      <c r="Q1427" s="29">
        <v>44016</v>
      </c>
      <c r="R1427" s="26" t="s">
        <v>32</v>
      </c>
      <c r="S1427" s="1">
        <v>208798</v>
      </c>
      <c r="T1427" s="1" t="s">
        <v>1543</v>
      </c>
      <c r="U1427" s="1" t="str">
        <f>IF(COUNTIF('Dinçer Araçları - 40 Fiorino'!$A$2:$A$41,Table1[[#This Row],[Plaka]])&gt;0,"Dinçer 40","-")</f>
        <v>-</v>
      </c>
      <c r="V1427" s="1" t="str">
        <f>IF(COUNTIF('Dinçer Araçları - 100 Fiorino'!$A$2:$A$101,Table1[[#This Row],[Plaka]])&gt;0,"Dinçer 100","-")</f>
        <v>-</v>
      </c>
      <c r="W1427" s="5" t="str">
        <f>IF(COUNTIF(Table3[PLAKA],Table1[[#This Row],[Plaka]])&gt;0,"Dinçer Motosiklet","-")</f>
        <v>-</v>
      </c>
    </row>
    <row r="1428" spans="1:23" x14ac:dyDescent="0.2">
      <c r="A1428" s="21" t="s">
        <v>1544</v>
      </c>
      <c r="B1428" s="26" t="s">
        <v>1489</v>
      </c>
      <c r="C1428" s="26" t="s">
        <v>1490</v>
      </c>
      <c r="D1428" s="26" t="s">
        <v>23</v>
      </c>
      <c r="E1428" s="10">
        <v>43010</v>
      </c>
      <c r="F1428" s="10">
        <v>43236</v>
      </c>
      <c r="G1428" s="26" t="s">
        <v>1490</v>
      </c>
      <c r="H1428" s="26" t="s">
        <v>24</v>
      </c>
      <c r="I1428" s="26" t="s">
        <v>25</v>
      </c>
      <c r="J1428" s="26" t="s">
        <v>26</v>
      </c>
      <c r="K1428" s="26">
        <v>2017</v>
      </c>
      <c r="L1428" s="26" t="s">
        <v>27</v>
      </c>
      <c r="M1428" s="26" t="s">
        <v>28</v>
      </c>
      <c r="N1428" s="26" t="s">
        <v>29</v>
      </c>
      <c r="O1428" s="26" t="s">
        <v>1545</v>
      </c>
      <c r="P1428" s="26" t="s">
        <v>1546</v>
      </c>
      <c r="Q1428" s="29">
        <v>43946</v>
      </c>
      <c r="R1428" s="26" t="s">
        <v>108</v>
      </c>
      <c r="S1428" s="1">
        <v>412068</v>
      </c>
      <c r="T1428" s="1" t="s">
        <v>1547</v>
      </c>
      <c r="U1428" s="1" t="str">
        <f>IF(COUNTIF('Dinçer Araçları - 40 Fiorino'!$A$2:$A$41,Table1[[#This Row],[Plaka]])&gt;0,"Dinçer 40","-")</f>
        <v>-</v>
      </c>
      <c r="V1428" s="1" t="str">
        <f>IF(COUNTIF('Dinçer Araçları - 100 Fiorino'!$A$2:$A$101,Table1[[#This Row],[Plaka]])&gt;0,"Dinçer 100","-")</f>
        <v>-</v>
      </c>
      <c r="W1428" s="5" t="str">
        <f>IF(COUNTIF(Table3[PLAKA],Table1[[#This Row],[Plaka]])&gt;0,"Dinçer Motosiklet","-")</f>
        <v>-</v>
      </c>
    </row>
    <row r="1429" spans="1:23" x14ac:dyDescent="0.2">
      <c r="A1429" s="21" t="s">
        <v>3455</v>
      </c>
      <c r="B1429" s="26" t="s">
        <v>3421</v>
      </c>
      <c r="C1429" s="26" t="s">
        <v>3422</v>
      </c>
      <c r="D1429" s="26" t="s">
        <v>23</v>
      </c>
      <c r="E1429" s="10">
        <v>43010</v>
      </c>
      <c r="F1429" s="10">
        <v>43010</v>
      </c>
      <c r="G1429" s="26" t="s">
        <v>3422</v>
      </c>
      <c r="H1429" s="26" t="s">
        <v>24</v>
      </c>
      <c r="I1429" s="26" t="s">
        <v>25</v>
      </c>
      <c r="J1429" s="26" t="s">
        <v>26</v>
      </c>
      <c r="K1429" s="26">
        <v>2017</v>
      </c>
      <c r="L1429" s="26" t="s">
        <v>27</v>
      </c>
      <c r="M1429" s="26" t="s">
        <v>28</v>
      </c>
      <c r="N1429" s="26" t="s">
        <v>29</v>
      </c>
      <c r="O1429" s="26" t="s">
        <v>3456</v>
      </c>
      <c r="P1429" s="26" t="s">
        <v>3457</v>
      </c>
      <c r="Q1429" s="29">
        <v>44016</v>
      </c>
      <c r="R1429" s="26" t="s">
        <v>269</v>
      </c>
      <c r="S1429" s="1">
        <v>816565</v>
      </c>
      <c r="T1429" s="1" t="s">
        <v>3458</v>
      </c>
      <c r="U1429" s="1" t="str">
        <f>IF(COUNTIF('Dinçer Araçları - 40 Fiorino'!$A$2:$A$41,Table1[[#This Row],[Plaka]])&gt;0,"Dinçer 40","-")</f>
        <v>-</v>
      </c>
      <c r="V1429" s="1" t="str">
        <f>IF(COUNTIF('Dinçer Araçları - 100 Fiorino'!$A$2:$A$101,Table1[[#This Row],[Plaka]])&gt;0,"Dinçer 100","-")</f>
        <v>-</v>
      </c>
      <c r="W1429" s="5" t="str">
        <f>IF(COUNTIF(Table3[PLAKA],Table1[[#This Row],[Plaka]])&gt;0,"Dinçer Motosiklet","-")</f>
        <v>-</v>
      </c>
    </row>
    <row r="1430" spans="1:23" x14ac:dyDescent="0.2">
      <c r="A1430" s="21" t="s">
        <v>677</v>
      </c>
      <c r="B1430" s="26" t="s">
        <v>602</v>
      </c>
      <c r="C1430" s="26" t="s">
        <v>520</v>
      </c>
      <c r="D1430" s="26" t="s">
        <v>23</v>
      </c>
      <c r="E1430" s="10">
        <v>42899</v>
      </c>
      <c r="F1430" s="10">
        <v>42957</v>
      </c>
      <c r="G1430" s="26" t="s">
        <v>520</v>
      </c>
      <c r="H1430" s="26" t="s">
        <v>24</v>
      </c>
      <c r="I1430" s="26" t="s">
        <v>25</v>
      </c>
      <c r="J1430" s="26" t="s">
        <v>466</v>
      </c>
      <c r="K1430" s="26">
        <v>2017</v>
      </c>
      <c r="L1430" s="26" t="s">
        <v>27</v>
      </c>
      <c r="M1430" s="26" t="s">
        <v>28</v>
      </c>
      <c r="N1430" s="26" t="s">
        <v>29</v>
      </c>
      <c r="O1430" s="26" t="s">
        <v>678</v>
      </c>
      <c r="P1430" s="26" t="s">
        <v>679</v>
      </c>
      <c r="Q1430" s="29">
        <v>43910</v>
      </c>
      <c r="R1430" s="26" t="s">
        <v>269</v>
      </c>
      <c r="S1430" s="1">
        <v>336667</v>
      </c>
      <c r="T1430" s="1" t="s">
        <v>680</v>
      </c>
      <c r="U1430" s="1" t="str">
        <f>IF(COUNTIF('Dinçer Araçları - 40 Fiorino'!$A$2:$A$41,Table1[[#This Row],[Plaka]])&gt;0,"Dinçer 40","-")</f>
        <v>-</v>
      </c>
      <c r="V1430" s="1" t="str">
        <f>IF(COUNTIF('Dinçer Araçları - 100 Fiorino'!$A$2:$A$101,Table1[[#This Row],[Plaka]])&gt;0,"Dinçer 100","-")</f>
        <v>-</v>
      </c>
      <c r="W1430" s="5" t="str">
        <f>IF(COUNTIF(Table3[PLAKA],Table1[[#This Row],[Plaka]])&gt;0,"Dinçer Motosiklet","-")</f>
        <v>-</v>
      </c>
    </row>
    <row r="1431" spans="1:23" x14ac:dyDescent="0.2">
      <c r="A1431" s="21" t="s">
        <v>3999</v>
      </c>
      <c r="B1431" s="26" t="s">
        <v>3982</v>
      </c>
      <c r="C1431" s="26" t="s">
        <v>3983</v>
      </c>
      <c r="D1431" s="26" t="s">
        <v>23</v>
      </c>
      <c r="E1431" s="10">
        <v>42899</v>
      </c>
      <c r="F1431" s="10">
        <v>42957</v>
      </c>
      <c r="G1431" s="26" t="s">
        <v>3983</v>
      </c>
      <c r="H1431" s="26" t="s">
        <v>24</v>
      </c>
      <c r="I1431" s="26" t="s">
        <v>25</v>
      </c>
      <c r="J1431" s="26" t="s">
        <v>466</v>
      </c>
      <c r="K1431" s="26">
        <v>2017</v>
      </c>
      <c r="L1431" s="26" t="s">
        <v>27</v>
      </c>
      <c r="M1431" s="26" t="s">
        <v>28</v>
      </c>
      <c r="N1431" s="26" t="s">
        <v>29</v>
      </c>
      <c r="O1431" s="26" t="s">
        <v>4000</v>
      </c>
      <c r="P1431" s="26" t="s">
        <v>4001</v>
      </c>
      <c r="Q1431" s="29">
        <v>43910</v>
      </c>
      <c r="R1431" s="26" t="s">
        <v>312</v>
      </c>
      <c r="S1431" s="1">
        <v>427570</v>
      </c>
      <c r="T1431" s="1" t="s">
        <v>4002</v>
      </c>
      <c r="U1431" s="1" t="str">
        <f>IF(COUNTIF('Dinçer Araçları - 40 Fiorino'!$A$2:$A$41,Table1[[#This Row],[Plaka]])&gt;0,"Dinçer 40","-")</f>
        <v>-</v>
      </c>
      <c r="V1431" s="1" t="str">
        <f>IF(COUNTIF('Dinçer Araçları - 100 Fiorino'!$A$2:$A$101,Table1[[#This Row],[Plaka]])&gt;0,"Dinçer 100","-")</f>
        <v>-</v>
      </c>
      <c r="W1431" s="5" t="str">
        <f>IF(COUNTIF(Table3[PLAKA],Table1[[#This Row],[Plaka]])&gt;0,"Dinçer Motosiklet","-")</f>
        <v>-</v>
      </c>
    </row>
    <row r="1432" spans="1:23" x14ac:dyDescent="0.2">
      <c r="A1432" s="21" t="s">
        <v>1465</v>
      </c>
      <c r="B1432" s="26" t="s">
        <v>1428</v>
      </c>
      <c r="C1432" s="26" t="s">
        <v>1429</v>
      </c>
      <c r="D1432" s="26" t="s">
        <v>23</v>
      </c>
      <c r="E1432" s="10">
        <v>42899</v>
      </c>
      <c r="F1432" s="10">
        <v>43097</v>
      </c>
      <c r="G1432" s="26" t="s">
        <v>1429</v>
      </c>
      <c r="H1432" s="26" t="s">
        <v>24</v>
      </c>
      <c r="I1432" s="26" t="s">
        <v>25</v>
      </c>
      <c r="J1432" s="26" t="s">
        <v>466</v>
      </c>
      <c r="K1432" s="26">
        <v>2017</v>
      </c>
      <c r="L1432" s="26" t="s">
        <v>27</v>
      </c>
      <c r="M1432" s="26" t="s">
        <v>28</v>
      </c>
      <c r="N1432" s="26" t="s">
        <v>29</v>
      </c>
      <c r="O1432" s="26" t="s">
        <v>1466</v>
      </c>
      <c r="P1432" s="26" t="s">
        <v>1467</v>
      </c>
      <c r="Q1432" s="29">
        <v>43910</v>
      </c>
      <c r="R1432" s="26" t="s">
        <v>775</v>
      </c>
      <c r="S1432" s="1">
        <v>635912</v>
      </c>
      <c r="T1432" s="1" t="s">
        <v>1468</v>
      </c>
      <c r="U1432" s="1" t="str">
        <f>IF(COUNTIF('Dinçer Araçları - 40 Fiorino'!$A$2:$A$41,Table1[[#This Row],[Plaka]])&gt;0,"Dinçer 40","-")</f>
        <v>-</v>
      </c>
      <c r="V1432" s="1" t="str">
        <f>IF(COUNTIF('Dinçer Araçları - 100 Fiorino'!$A$2:$A$101,Table1[[#This Row],[Plaka]])&gt;0,"Dinçer 100","-")</f>
        <v>-</v>
      </c>
      <c r="W1432" s="5" t="str">
        <f>IF(COUNTIF(Table3[PLAKA],Table1[[#This Row],[Plaka]])&gt;0,"Dinçer Motosiklet","-")</f>
        <v>-</v>
      </c>
    </row>
    <row r="1433" spans="1:23" x14ac:dyDescent="0.2">
      <c r="A1433" s="21" t="s">
        <v>3459</v>
      </c>
      <c r="B1433" s="26" t="s">
        <v>3421</v>
      </c>
      <c r="C1433" s="26" t="s">
        <v>3422</v>
      </c>
      <c r="D1433" s="26" t="s">
        <v>23</v>
      </c>
      <c r="E1433" s="10">
        <v>42899</v>
      </c>
      <c r="F1433" s="10">
        <v>43097</v>
      </c>
      <c r="G1433" s="26" t="s">
        <v>3422</v>
      </c>
      <c r="H1433" s="26" t="s">
        <v>24</v>
      </c>
      <c r="I1433" s="26" t="s">
        <v>25</v>
      </c>
      <c r="J1433" s="26" t="s">
        <v>3331</v>
      </c>
      <c r="K1433" s="26">
        <v>2017</v>
      </c>
      <c r="L1433" s="26" t="s">
        <v>27</v>
      </c>
      <c r="M1433" s="26" t="s">
        <v>28</v>
      </c>
      <c r="N1433" s="26" t="s">
        <v>29</v>
      </c>
      <c r="O1433" s="26" t="s">
        <v>3460</v>
      </c>
      <c r="P1433" s="26" t="s">
        <v>3461</v>
      </c>
      <c r="Q1433" s="29">
        <v>43910</v>
      </c>
      <c r="R1433" s="26" t="s">
        <v>832</v>
      </c>
      <c r="S1433" s="1">
        <v>722924</v>
      </c>
      <c r="T1433" s="1" t="s">
        <v>3462</v>
      </c>
      <c r="U1433" s="1" t="str">
        <f>IF(COUNTIF('Dinçer Araçları - 40 Fiorino'!$A$2:$A$41,Table1[[#This Row],[Plaka]])&gt;0,"Dinçer 40","-")</f>
        <v>-</v>
      </c>
      <c r="V1433" s="1" t="str">
        <f>IF(COUNTIF('Dinçer Araçları - 100 Fiorino'!$A$2:$A$101,Table1[[#This Row],[Plaka]])&gt;0,"Dinçer 100","-")</f>
        <v>-</v>
      </c>
      <c r="W1433" s="5" t="str">
        <f>IF(COUNTIF(Table3[PLAKA],Table1[[#This Row],[Plaka]])&gt;0,"Dinçer Motosiklet","-")</f>
        <v>-</v>
      </c>
    </row>
    <row r="1434" spans="1:23" x14ac:dyDescent="0.2">
      <c r="A1434" s="21" t="s">
        <v>1453</v>
      </c>
      <c r="B1434" s="26" t="s">
        <v>1428</v>
      </c>
      <c r="C1434" s="26" t="s">
        <v>1429</v>
      </c>
      <c r="D1434" s="26" t="s">
        <v>23</v>
      </c>
      <c r="E1434" s="10">
        <v>42899</v>
      </c>
      <c r="F1434" s="10">
        <v>43097</v>
      </c>
      <c r="G1434" s="26" t="s">
        <v>1429</v>
      </c>
      <c r="H1434" s="26" t="s">
        <v>24</v>
      </c>
      <c r="I1434" s="26" t="s">
        <v>25</v>
      </c>
      <c r="J1434" s="26" t="s">
        <v>466</v>
      </c>
      <c r="K1434" s="26">
        <v>2017</v>
      </c>
      <c r="L1434" s="26" t="s">
        <v>27</v>
      </c>
      <c r="M1434" s="26" t="s">
        <v>28</v>
      </c>
      <c r="N1434" s="26" t="s">
        <v>29</v>
      </c>
      <c r="O1434" s="26" t="s">
        <v>1454</v>
      </c>
      <c r="P1434" s="26" t="s">
        <v>1455</v>
      </c>
      <c r="Q1434" s="29">
        <v>43910</v>
      </c>
      <c r="R1434" s="26" t="s">
        <v>775</v>
      </c>
      <c r="S1434" s="1">
        <v>635913</v>
      </c>
      <c r="T1434" s="1" t="s">
        <v>1456</v>
      </c>
      <c r="U1434" s="1" t="str">
        <f>IF(COUNTIF('Dinçer Araçları - 40 Fiorino'!$A$2:$A$41,Table1[[#This Row],[Plaka]])&gt;0,"Dinçer 40","-")</f>
        <v>-</v>
      </c>
      <c r="V1434" s="1" t="str">
        <f>IF(COUNTIF('Dinçer Araçları - 100 Fiorino'!$A$2:$A$101,Table1[[#This Row],[Plaka]])&gt;0,"Dinçer 100","-")</f>
        <v>-</v>
      </c>
      <c r="W1434" s="5" t="str">
        <f>IF(COUNTIF(Table3[PLAKA],Table1[[#This Row],[Plaka]])&gt;0,"Dinçer Motosiklet","-")</f>
        <v>-</v>
      </c>
    </row>
    <row r="1435" spans="1:23" x14ac:dyDescent="0.2">
      <c r="A1435" s="21" t="s">
        <v>4072</v>
      </c>
      <c r="B1435" s="26" t="s">
        <v>4024</v>
      </c>
      <c r="C1435" s="26" t="s">
        <v>4025</v>
      </c>
      <c r="D1435" s="26" t="s">
        <v>23</v>
      </c>
      <c r="E1435" s="10">
        <v>42899</v>
      </c>
      <c r="F1435" s="10">
        <v>43459</v>
      </c>
      <c r="G1435" s="26" t="s">
        <v>4025</v>
      </c>
      <c r="H1435" s="26" t="s">
        <v>24</v>
      </c>
      <c r="I1435" s="26" t="s">
        <v>25</v>
      </c>
      <c r="J1435" s="26" t="s">
        <v>466</v>
      </c>
      <c r="K1435" s="26">
        <v>2017</v>
      </c>
      <c r="L1435" s="26" t="s">
        <v>27</v>
      </c>
      <c r="M1435" s="26" t="s">
        <v>28</v>
      </c>
      <c r="N1435" s="26" t="s">
        <v>29</v>
      </c>
      <c r="O1435" s="26" t="s">
        <v>4073</v>
      </c>
      <c r="P1435" s="26" t="s">
        <v>4074</v>
      </c>
      <c r="Q1435" s="29">
        <v>43914</v>
      </c>
      <c r="R1435" s="26" t="s">
        <v>1030</v>
      </c>
      <c r="S1435" s="1">
        <v>572213</v>
      </c>
      <c r="T1435" s="1" t="s">
        <v>4075</v>
      </c>
      <c r="U1435" s="1" t="str">
        <f>IF(COUNTIF('Dinçer Araçları - 40 Fiorino'!$A$2:$A$41,Table1[[#This Row],[Plaka]])&gt;0,"Dinçer 40","-")</f>
        <v>-</v>
      </c>
      <c r="V1435" s="1" t="str">
        <f>IF(COUNTIF('Dinçer Araçları - 100 Fiorino'!$A$2:$A$101,Table1[[#This Row],[Plaka]])&gt;0,"Dinçer 100","-")</f>
        <v>-</v>
      </c>
      <c r="W1435" s="5" t="str">
        <f>IF(COUNTIF(Table3[PLAKA],Table1[[#This Row],[Plaka]])&gt;0,"Dinçer Motosiklet","-")</f>
        <v>-</v>
      </c>
    </row>
    <row r="1436" spans="1:23" x14ac:dyDescent="0.2">
      <c r="A1436" s="21" t="s">
        <v>1469</v>
      </c>
      <c r="B1436" s="26" t="s">
        <v>1428</v>
      </c>
      <c r="C1436" s="26" t="s">
        <v>1429</v>
      </c>
      <c r="D1436" s="26" t="s">
        <v>23</v>
      </c>
      <c r="E1436" s="10">
        <v>42899</v>
      </c>
      <c r="F1436" s="10">
        <v>43097</v>
      </c>
      <c r="G1436" s="26" t="s">
        <v>1429</v>
      </c>
      <c r="H1436" s="26" t="s">
        <v>24</v>
      </c>
      <c r="I1436" s="26" t="s">
        <v>25</v>
      </c>
      <c r="J1436" s="26" t="s">
        <v>466</v>
      </c>
      <c r="K1436" s="26">
        <v>2017</v>
      </c>
      <c r="L1436" s="26" t="s">
        <v>27</v>
      </c>
      <c r="M1436" s="26" t="s">
        <v>28</v>
      </c>
      <c r="N1436" s="26" t="s">
        <v>29</v>
      </c>
      <c r="O1436" s="26" t="s">
        <v>1470</v>
      </c>
      <c r="P1436" s="26" t="s">
        <v>1471</v>
      </c>
      <c r="Q1436" s="29">
        <v>43914</v>
      </c>
      <c r="R1436" s="26" t="s">
        <v>775</v>
      </c>
      <c r="S1436" s="1">
        <v>635914</v>
      </c>
      <c r="T1436" s="1" t="s">
        <v>1472</v>
      </c>
      <c r="U1436" s="1" t="str">
        <f>IF(COUNTIF('Dinçer Araçları - 40 Fiorino'!$A$2:$A$41,Table1[[#This Row],[Plaka]])&gt;0,"Dinçer 40","-")</f>
        <v>-</v>
      </c>
      <c r="V1436" s="1" t="str">
        <f>IF(COUNTIF('Dinçer Araçları - 100 Fiorino'!$A$2:$A$101,Table1[[#This Row],[Plaka]])&gt;0,"Dinçer 100","-")</f>
        <v>-</v>
      </c>
      <c r="W1436" s="5" t="str">
        <f>IF(COUNTIF(Table3[PLAKA],Table1[[#This Row],[Plaka]])&gt;0,"Dinçer Motosiklet","-")</f>
        <v>-</v>
      </c>
    </row>
    <row r="1437" spans="1:23" x14ac:dyDescent="0.2">
      <c r="A1437" s="21" t="s">
        <v>1047</v>
      </c>
      <c r="B1437" s="26" t="s">
        <v>1023</v>
      </c>
      <c r="C1437" s="26" t="s">
        <v>946</v>
      </c>
      <c r="D1437" s="26" t="s">
        <v>23</v>
      </c>
      <c r="E1437" s="10">
        <v>42986</v>
      </c>
      <c r="F1437" s="10">
        <v>43538</v>
      </c>
      <c r="G1437" s="26" t="s">
        <v>946</v>
      </c>
      <c r="H1437" s="26" t="s">
        <v>24</v>
      </c>
      <c r="I1437" s="26" t="s">
        <v>25</v>
      </c>
      <c r="J1437" s="26" t="s">
        <v>466</v>
      </c>
      <c r="K1437" s="26">
        <v>2017</v>
      </c>
      <c r="L1437" s="26" t="s">
        <v>27</v>
      </c>
      <c r="M1437" s="26" t="s">
        <v>28</v>
      </c>
      <c r="N1437" s="26" t="s">
        <v>29</v>
      </c>
      <c r="O1437" s="26" t="s">
        <v>1048</v>
      </c>
      <c r="P1437" s="26" t="s">
        <v>1049</v>
      </c>
      <c r="Q1437" s="29">
        <v>43987</v>
      </c>
      <c r="R1437" s="26" t="s">
        <v>312</v>
      </c>
      <c r="S1437" s="1">
        <v>428828</v>
      </c>
      <c r="T1437" s="1" t="s">
        <v>1050</v>
      </c>
      <c r="U1437" s="1" t="str">
        <f>IF(COUNTIF('Dinçer Araçları - 40 Fiorino'!$A$2:$A$41,Table1[[#This Row],[Plaka]])&gt;0,"Dinçer 40","-")</f>
        <v>-</v>
      </c>
      <c r="V1437" s="1" t="str">
        <f>IF(COUNTIF('Dinçer Araçları - 100 Fiorino'!$A$2:$A$101,Table1[[#This Row],[Plaka]])&gt;0,"Dinçer 100","-")</f>
        <v>-</v>
      </c>
      <c r="W1437" s="5" t="str">
        <f>IF(COUNTIF(Table3[PLAKA],Table1[[#This Row],[Plaka]])&gt;0,"Dinçer Motosiklet","-")</f>
        <v>-</v>
      </c>
    </row>
    <row r="1438" spans="1:23" x14ac:dyDescent="0.2">
      <c r="A1438" s="21" t="s">
        <v>3157</v>
      </c>
      <c r="B1438" s="26" t="s">
        <v>3121</v>
      </c>
      <c r="C1438" s="26" t="s">
        <v>3122</v>
      </c>
      <c r="D1438" s="26" t="s">
        <v>23</v>
      </c>
      <c r="E1438" s="10">
        <v>42986</v>
      </c>
      <c r="F1438" s="10">
        <v>42986</v>
      </c>
      <c r="G1438" s="26" t="s">
        <v>3122</v>
      </c>
      <c r="H1438" s="26" t="s">
        <v>24</v>
      </c>
      <c r="I1438" s="26" t="s">
        <v>25</v>
      </c>
      <c r="J1438" s="26" t="s">
        <v>466</v>
      </c>
      <c r="K1438" s="26">
        <v>2017</v>
      </c>
      <c r="L1438" s="26" t="s">
        <v>27</v>
      </c>
      <c r="M1438" s="26" t="s">
        <v>28</v>
      </c>
      <c r="N1438" s="26" t="s">
        <v>29</v>
      </c>
      <c r="O1438" s="26" t="s">
        <v>3158</v>
      </c>
      <c r="P1438" s="26" t="s">
        <v>3159</v>
      </c>
      <c r="Q1438" s="29">
        <v>43967</v>
      </c>
      <c r="R1438" s="26" t="s">
        <v>269</v>
      </c>
      <c r="S1438" s="1">
        <v>869266</v>
      </c>
      <c r="T1438" s="1" t="s">
        <v>3160</v>
      </c>
      <c r="U1438" s="1" t="str">
        <f>IF(COUNTIF('Dinçer Araçları - 40 Fiorino'!$A$2:$A$41,Table1[[#This Row],[Plaka]])&gt;0,"Dinçer 40","-")</f>
        <v>-</v>
      </c>
      <c r="V1438" s="1" t="str">
        <f>IF(COUNTIF('Dinçer Araçları - 100 Fiorino'!$A$2:$A$101,Table1[[#This Row],[Plaka]])&gt;0,"Dinçer 100","-")</f>
        <v>-</v>
      </c>
      <c r="W1438" s="5" t="str">
        <f>IF(COUNTIF(Table3[PLAKA],Table1[[#This Row],[Plaka]])&gt;0,"Dinçer Motosiklet","-")</f>
        <v>-</v>
      </c>
    </row>
    <row r="1439" spans="1:23" x14ac:dyDescent="0.2">
      <c r="A1439" s="21" t="s">
        <v>681</v>
      </c>
      <c r="B1439" s="26" t="s">
        <v>602</v>
      </c>
      <c r="C1439" s="26" t="s">
        <v>520</v>
      </c>
      <c r="D1439" s="26" t="s">
        <v>23</v>
      </c>
      <c r="E1439" s="10">
        <v>42899</v>
      </c>
      <c r="F1439" s="10">
        <v>42957</v>
      </c>
      <c r="G1439" s="26" t="s">
        <v>520</v>
      </c>
      <c r="H1439" s="26" t="s">
        <v>24</v>
      </c>
      <c r="I1439" s="26" t="s">
        <v>25</v>
      </c>
      <c r="J1439" s="26" t="s">
        <v>466</v>
      </c>
      <c r="K1439" s="26">
        <v>2017</v>
      </c>
      <c r="L1439" s="26" t="s">
        <v>27</v>
      </c>
      <c r="M1439" s="26" t="s">
        <v>28</v>
      </c>
      <c r="N1439" s="26" t="s">
        <v>29</v>
      </c>
      <c r="O1439" s="26" t="s">
        <v>682</v>
      </c>
      <c r="P1439" s="26" t="s">
        <v>683</v>
      </c>
      <c r="Q1439" s="29">
        <v>43914</v>
      </c>
      <c r="R1439" s="26" t="s">
        <v>269</v>
      </c>
      <c r="S1439" s="1">
        <v>33666</v>
      </c>
      <c r="T1439" s="1" t="s">
        <v>684</v>
      </c>
      <c r="U1439" s="1" t="str">
        <f>IF(COUNTIF('Dinçer Araçları - 40 Fiorino'!$A$2:$A$41,Table1[[#This Row],[Plaka]])&gt;0,"Dinçer 40","-")</f>
        <v>-</v>
      </c>
      <c r="V1439" s="1" t="str">
        <f>IF(COUNTIF('Dinçer Araçları - 100 Fiorino'!$A$2:$A$101,Table1[[#This Row],[Plaka]])&gt;0,"Dinçer 100","-")</f>
        <v>-</v>
      </c>
      <c r="W1439" s="5" t="str">
        <f>IF(COUNTIF(Table3[PLAKA],Table1[[#This Row],[Plaka]])&gt;0,"Dinçer Motosiklet","-")</f>
        <v>-</v>
      </c>
    </row>
    <row r="1440" spans="1:23" x14ac:dyDescent="0.2">
      <c r="A1440" s="21" t="s">
        <v>5627</v>
      </c>
      <c r="B1440" s="26" t="s">
        <v>5574</v>
      </c>
      <c r="C1440" s="26" t="s">
        <v>5575</v>
      </c>
      <c r="D1440" s="26" t="s">
        <v>23</v>
      </c>
      <c r="E1440" s="10">
        <v>42899</v>
      </c>
      <c r="F1440" s="10">
        <v>42957</v>
      </c>
      <c r="G1440" s="26" t="s">
        <v>5575</v>
      </c>
      <c r="H1440" s="26" t="s">
        <v>24</v>
      </c>
      <c r="I1440" s="26" t="s">
        <v>25</v>
      </c>
      <c r="J1440" s="26" t="s">
        <v>466</v>
      </c>
      <c r="K1440" s="26">
        <v>2017</v>
      </c>
      <c r="L1440" s="26" t="s">
        <v>27</v>
      </c>
      <c r="M1440" s="26" t="s">
        <v>28</v>
      </c>
      <c r="N1440" s="26" t="s">
        <v>29</v>
      </c>
      <c r="O1440" s="26" t="s">
        <v>5629</v>
      </c>
      <c r="P1440" s="26" t="s">
        <v>5630</v>
      </c>
      <c r="Q1440" s="29">
        <v>43914</v>
      </c>
      <c r="R1440" s="26" t="s">
        <v>269</v>
      </c>
      <c r="S1440" s="1">
        <v>336823</v>
      </c>
      <c r="T1440" s="1" t="s">
        <v>5631</v>
      </c>
      <c r="U1440" s="1" t="str">
        <f>IF(COUNTIF('Dinçer Araçları - 40 Fiorino'!$A$2:$A$41,Table1[[#This Row],[Plaka]])&gt;0,"Dinçer 40","-")</f>
        <v>-</v>
      </c>
      <c r="V1440" s="1" t="str">
        <f>IF(COUNTIF('Dinçer Araçları - 100 Fiorino'!$A$2:$A$101,Table1[[#This Row],[Plaka]])&gt;0,"Dinçer 100","-")</f>
        <v>-</v>
      </c>
      <c r="W1440" s="5" t="str">
        <f>IF(COUNTIF(Table3[PLAKA],Table1[[#This Row],[Plaka]])&gt;0,"Dinçer Motosiklet","-")</f>
        <v>-</v>
      </c>
    </row>
    <row r="1441" spans="1:23" x14ac:dyDescent="0.2">
      <c r="A1441" s="21" t="s">
        <v>1548</v>
      </c>
      <c r="B1441" s="26" t="s">
        <v>1489</v>
      </c>
      <c r="C1441" s="26" t="s">
        <v>1490</v>
      </c>
      <c r="D1441" s="26" t="s">
        <v>23</v>
      </c>
      <c r="E1441" s="10">
        <v>42899</v>
      </c>
      <c r="F1441" s="10">
        <v>43097</v>
      </c>
      <c r="G1441" s="26" t="s">
        <v>1490</v>
      </c>
      <c r="H1441" s="26" t="s">
        <v>24</v>
      </c>
      <c r="I1441" s="26" t="s">
        <v>25</v>
      </c>
      <c r="J1441" s="26" t="s">
        <v>26</v>
      </c>
      <c r="K1441" s="26">
        <v>2017</v>
      </c>
      <c r="L1441" s="26" t="s">
        <v>27</v>
      </c>
      <c r="M1441" s="26" t="s">
        <v>28</v>
      </c>
      <c r="N1441" s="26" t="s">
        <v>29</v>
      </c>
      <c r="O1441" s="26" t="s">
        <v>1549</v>
      </c>
      <c r="P1441" s="26" t="s">
        <v>1550</v>
      </c>
      <c r="Q1441" s="29">
        <v>43914</v>
      </c>
      <c r="R1441" s="26" t="s">
        <v>775</v>
      </c>
      <c r="S1441" s="1">
        <v>635</v>
      </c>
      <c r="T1441" s="1" t="s">
        <v>1551</v>
      </c>
      <c r="U1441" s="1" t="str">
        <f>IF(COUNTIF('Dinçer Araçları - 40 Fiorino'!$A$2:$A$41,Table1[[#This Row],[Plaka]])&gt;0,"Dinçer 40","-")</f>
        <v>-</v>
      </c>
      <c r="V1441" s="1" t="str">
        <f>IF(COUNTIF('Dinçer Araçları - 100 Fiorino'!$A$2:$A$101,Table1[[#This Row],[Plaka]])&gt;0,"Dinçer 100","-")</f>
        <v>-</v>
      </c>
      <c r="W1441" s="5" t="str">
        <f>IF(COUNTIF(Table3[PLAKA],Table1[[#This Row],[Plaka]])&gt;0,"Dinçer Motosiklet","-")</f>
        <v>-</v>
      </c>
    </row>
    <row r="1442" spans="1:23" x14ac:dyDescent="0.2">
      <c r="A1442" s="21" t="s">
        <v>5632</v>
      </c>
      <c r="B1442" s="26" t="s">
        <v>5574</v>
      </c>
      <c r="C1442" s="26" t="s">
        <v>5575</v>
      </c>
      <c r="D1442" s="26" t="s">
        <v>23</v>
      </c>
      <c r="E1442" s="10">
        <v>42878</v>
      </c>
      <c r="F1442" s="10">
        <v>42957</v>
      </c>
      <c r="G1442" s="26" t="s">
        <v>5575</v>
      </c>
      <c r="H1442" s="26" t="s">
        <v>24</v>
      </c>
      <c r="I1442" s="26" t="s">
        <v>25</v>
      </c>
      <c r="J1442" s="26" t="s">
        <v>466</v>
      </c>
      <c r="K1442" s="26">
        <v>2017</v>
      </c>
      <c r="L1442" s="26" t="s">
        <v>27</v>
      </c>
      <c r="M1442" s="26" t="s">
        <v>28</v>
      </c>
      <c r="N1442" s="26" t="s">
        <v>29</v>
      </c>
      <c r="O1442" s="26" t="s">
        <v>5633</v>
      </c>
      <c r="P1442" s="26" t="s">
        <v>5634</v>
      </c>
      <c r="Q1442" s="29">
        <v>43914</v>
      </c>
      <c r="R1442" s="26" t="s">
        <v>112</v>
      </c>
      <c r="S1442" s="1">
        <v>434278</v>
      </c>
      <c r="T1442" s="1" t="s">
        <v>5635</v>
      </c>
      <c r="U1442" s="1" t="str">
        <f>IF(COUNTIF('Dinçer Araçları - 40 Fiorino'!$A$2:$A$41,Table1[[#This Row],[Plaka]])&gt;0,"Dinçer 40","-")</f>
        <v>-</v>
      </c>
      <c r="V1442" s="1" t="str">
        <f>IF(COUNTIF('Dinçer Araçları - 100 Fiorino'!$A$2:$A$101,Table1[[#This Row],[Plaka]])&gt;0,"Dinçer 100","-")</f>
        <v>-</v>
      </c>
      <c r="W1442" s="5" t="str">
        <f>IF(COUNTIF(Table3[PLAKA],Table1[[#This Row],[Plaka]])&gt;0,"Dinçer Motosiklet","-")</f>
        <v>-</v>
      </c>
    </row>
    <row r="1443" spans="1:23" x14ac:dyDescent="0.2">
      <c r="A1443" s="21" t="s">
        <v>1289</v>
      </c>
      <c r="B1443" s="26" t="s">
        <v>1252</v>
      </c>
      <c r="C1443" s="26" t="s">
        <v>1253</v>
      </c>
      <c r="D1443" s="26" t="s">
        <v>23</v>
      </c>
      <c r="E1443" s="10">
        <v>42878</v>
      </c>
      <c r="F1443" s="10">
        <v>42957</v>
      </c>
      <c r="G1443" s="26" t="s">
        <v>1253</v>
      </c>
      <c r="H1443" s="26" t="s">
        <v>24</v>
      </c>
      <c r="I1443" s="26" t="s">
        <v>25</v>
      </c>
      <c r="J1443" s="26" t="s">
        <v>26</v>
      </c>
      <c r="K1443" s="26">
        <v>2017</v>
      </c>
      <c r="L1443" s="26" t="s">
        <v>27</v>
      </c>
      <c r="M1443" s="26" t="s">
        <v>28</v>
      </c>
      <c r="N1443" s="26" t="s">
        <v>29</v>
      </c>
      <c r="O1443" s="26" t="s">
        <v>7373</v>
      </c>
      <c r="P1443" s="26" t="s">
        <v>1290</v>
      </c>
      <c r="Q1443" s="29">
        <v>43912</v>
      </c>
      <c r="R1443" s="26" t="s">
        <v>269</v>
      </c>
      <c r="S1443" s="1">
        <v>336685</v>
      </c>
      <c r="T1443" s="1" t="s">
        <v>1291</v>
      </c>
      <c r="U1443" s="1" t="str">
        <f>IF(COUNTIF('Dinçer Araçları - 40 Fiorino'!$A$2:$A$41,Table1[[#This Row],[Plaka]])&gt;0,"Dinçer 40","-")</f>
        <v>-</v>
      </c>
      <c r="V1443" s="1" t="str">
        <f>IF(COUNTIF('Dinçer Araçları - 100 Fiorino'!$A$2:$A$101,Table1[[#This Row],[Plaka]])&gt;0,"Dinçer 100","-")</f>
        <v>-</v>
      </c>
      <c r="W1443" s="5" t="str">
        <f>IF(COUNTIF(Table3[PLAKA],Table1[[#This Row],[Plaka]])&gt;0,"Dinçer Motosiklet","-")</f>
        <v>-</v>
      </c>
    </row>
    <row r="1444" spans="1:23" x14ac:dyDescent="0.2">
      <c r="A1444" s="21" t="s">
        <v>3161</v>
      </c>
      <c r="B1444" s="26" t="s">
        <v>3121</v>
      </c>
      <c r="C1444" s="26" t="s">
        <v>3122</v>
      </c>
      <c r="D1444" s="26" t="s">
        <v>23</v>
      </c>
      <c r="E1444" s="10">
        <v>42986</v>
      </c>
      <c r="F1444" s="10">
        <v>42986</v>
      </c>
      <c r="G1444" s="26" t="s">
        <v>3122</v>
      </c>
      <c r="H1444" s="26" t="s">
        <v>24</v>
      </c>
      <c r="I1444" s="26" t="s">
        <v>25</v>
      </c>
      <c r="J1444" s="26" t="s">
        <v>466</v>
      </c>
      <c r="K1444" s="26">
        <v>2017</v>
      </c>
      <c r="L1444" s="26" t="s">
        <v>27</v>
      </c>
      <c r="M1444" s="26" t="s">
        <v>28</v>
      </c>
      <c r="N1444" s="26" t="s">
        <v>29</v>
      </c>
      <c r="O1444" s="26" t="s">
        <v>3162</v>
      </c>
      <c r="P1444" s="26" t="s">
        <v>3163</v>
      </c>
      <c r="Q1444" s="29">
        <v>45082</v>
      </c>
      <c r="R1444" s="26" t="s">
        <v>269</v>
      </c>
      <c r="S1444" s="1">
        <v>869268</v>
      </c>
      <c r="T1444" s="1" t="s">
        <v>3164</v>
      </c>
      <c r="U1444" s="1" t="str">
        <f>IF(COUNTIF('Dinçer Araçları - 40 Fiorino'!$A$2:$A$41,Table1[[#This Row],[Plaka]])&gt;0,"Dinçer 40","-")</f>
        <v>-</v>
      </c>
      <c r="V1444" s="1" t="str">
        <f>IF(COUNTIF('Dinçer Araçları - 100 Fiorino'!$A$2:$A$101,Table1[[#This Row],[Plaka]])&gt;0,"Dinçer 100","-")</f>
        <v>-</v>
      </c>
      <c r="W1444" s="5" t="str">
        <f>IF(COUNTIF(Table3[PLAKA],Table1[[#This Row],[Plaka]])&gt;0,"Dinçer Motosiklet","-")</f>
        <v>-</v>
      </c>
    </row>
    <row r="1445" spans="1:23" x14ac:dyDescent="0.2">
      <c r="A1445" s="21" t="s">
        <v>279</v>
      </c>
      <c r="B1445" s="26" t="s">
        <v>263</v>
      </c>
      <c r="C1445" s="26" t="s">
        <v>264</v>
      </c>
      <c r="D1445" s="26" t="s">
        <v>23</v>
      </c>
      <c r="E1445" s="10">
        <v>42878</v>
      </c>
      <c r="F1445" s="10">
        <v>42957</v>
      </c>
      <c r="G1445" s="26" t="s">
        <v>264</v>
      </c>
      <c r="H1445" s="26" t="s">
        <v>24</v>
      </c>
      <c r="I1445" s="26" t="s">
        <v>25</v>
      </c>
      <c r="J1445" s="26" t="s">
        <v>280</v>
      </c>
      <c r="K1445" s="26">
        <v>2017</v>
      </c>
      <c r="L1445" s="26" t="s">
        <v>27</v>
      </c>
      <c r="M1445" s="26" t="s">
        <v>28</v>
      </c>
      <c r="N1445" s="26" t="s">
        <v>29</v>
      </c>
      <c r="O1445" s="26" t="s">
        <v>281</v>
      </c>
      <c r="P1445" s="26" t="s">
        <v>282</v>
      </c>
      <c r="Q1445" s="29">
        <v>43913</v>
      </c>
      <c r="R1445" s="26" t="s">
        <v>269</v>
      </c>
      <c r="S1445" s="1">
        <v>336664</v>
      </c>
      <c r="T1445" s="1" t="s">
        <v>283</v>
      </c>
      <c r="U1445" s="1" t="str">
        <f>IF(COUNTIF('Dinçer Araçları - 40 Fiorino'!$A$2:$A$41,Table1[[#This Row],[Plaka]])&gt;0,"Dinçer 40","-")</f>
        <v>-</v>
      </c>
      <c r="V1445" s="1" t="str">
        <f>IF(COUNTIF('Dinçer Araçları - 100 Fiorino'!$A$2:$A$101,Table1[[#This Row],[Plaka]])&gt;0,"Dinçer 100","-")</f>
        <v>-</v>
      </c>
      <c r="W1445" s="5" t="str">
        <f>IF(COUNTIF(Table3[PLAKA],Table1[[#This Row],[Plaka]])&gt;0,"Dinçer Motosiklet","-")</f>
        <v>-</v>
      </c>
    </row>
    <row r="1446" spans="1:23" x14ac:dyDescent="0.2">
      <c r="A1446" s="21" t="s">
        <v>1552</v>
      </c>
      <c r="B1446" s="26" t="s">
        <v>1489</v>
      </c>
      <c r="C1446" s="26" t="s">
        <v>1490</v>
      </c>
      <c r="D1446" s="26" t="s">
        <v>23</v>
      </c>
      <c r="E1446" s="10">
        <v>42899</v>
      </c>
      <c r="F1446" s="10">
        <v>42957</v>
      </c>
      <c r="G1446" s="26" t="s">
        <v>1490</v>
      </c>
      <c r="H1446" s="26" t="s">
        <v>24</v>
      </c>
      <c r="I1446" s="26" t="s">
        <v>25</v>
      </c>
      <c r="J1446" s="26" t="s">
        <v>26</v>
      </c>
      <c r="K1446" s="26">
        <v>2017</v>
      </c>
      <c r="L1446" s="26" t="s">
        <v>27</v>
      </c>
      <c r="M1446" s="26" t="s">
        <v>28</v>
      </c>
      <c r="N1446" s="26" t="s">
        <v>29</v>
      </c>
      <c r="O1446" s="26" t="s">
        <v>1553</v>
      </c>
      <c r="P1446" s="26" t="s">
        <v>1554</v>
      </c>
      <c r="Q1446" s="29">
        <v>43914</v>
      </c>
      <c r="R1446" s="26" t="s">
        <v>269</v>
      </c>
      <c r="S1446" s="1">
        <v>336687</v>
      </c>
      <c r="T1446" s="1" t="s">
        <v>1555</v>
      </c>
      <c r="U1446" s="1" t="str">
        <f>IF(COUNTIF('Dinçer Araçları - 40 Fiorino'!$A$2:$A$41,Table1[[#This Row],[Plaka]])&gt;0,"Dinçer 40","-")</f>
        <v>-</v>
      </c>
      <c r="V1446" s="1" t="str">
        <f>IF(COUNTIF('Dinçer Araçları - 100 Fiorino'!$A$2:$A$101,Table1[[#This Row],[Plaka]])&gt;0,"Dinçer 100","-")</f>
        <v>-</v>
      </c>
      <c r="W1446" s="5" t="str">
        <f>IF(COUNTIF(Table3[PLAKA],Table1[[#This Row],[Plaka]])&gt;0,"Dinçer Motosiklet","-")</f>
        <v>-</v>
      </c>
    </row>
    <row r="1447" spans="1:23" x14ac:dyDescent="0.2">
      <c r="A1447" s="21" t="s">
        <v>5919</v>
      </c>
      <c r="B1447" s="26" t="s">
        <v>5889</v>
      </c>
      <c r="C1447" s="26" t="s">
        <v>5853</v>
      </c>
      <c r="D1447" s="26" t="s">
        <v>23</v>
      </c>
      <c r="E1447" s="10">
        <v>42899</v>
      </c>
      <c r="F1447" s="10">
        <v>42957</v>
      </c>
      <c r="G1447" s="26" t="s">
        <v>5853</v>
      </c>
      <c r="H1447" s="26" t="s">
        <v>24</v>
      </c>
      <c r="I1447" s="26" t="s">
        <v>265</v>
      </c>
      <c r="J1447" s="26" t="s">
        <v>280</v>
      </c>
      <c r="K1447" s="26">
        <v>2017</v>
      </c>
      <c r="L1447" s="26" t="s">
        <v>27</v>
      </c>
      <c r="M1447" s="26" t="s">
        <v>28</v>
      </c>
      <c r="N1447" s="26" t="s">
        <v>29</v>
      </c>
      <c r="O1447" s="26" t="s">
        <v>5920</v>
      </c>
      <c r="P1447" s="26" t="s">
        <v>5921</v>
      </c>
      <c r="Q1447" s="29">
        <v>43910</v>
      </c>
      <c r="R1447" s="26" t="s">
        <v>269</v>
      </c>
      <c r="S1447" s="1">
        <v>336766</v>
      </c>
      <c r="T1447" s="1" t="s">
        <v>8115</v>
      </c>
      <c r="U1447" s="1" t="str">
        <f>IF(COUNTIF('Dinçer Araçları - 40 Fiorino'!$A$2:$A$41,Table1[[#This Row],[Plaka]])&gt;0,"Dinçer 40","-")</f>
        <v>-</v>
      </c>
      <c r="V1447" s="1" t="str">
        <f>IF(COUNTIF('Dinçer Araçları - 100 Fiorino'!$A$2:$A$101,Table1[[#This Row],[Plaka]])&gt;0,"Dinçer 100","-")</f>
        <v>-</v>
      </c>
      <c r="W1447" s="5" t="str">
        <f>IF(COUNTIF(Table3[PLAKA],Table1[[#This Row],[Plaka]])&gt;0,"Dinçer Motosiklet","-")</f>
        <v>-</v>
      </c>
    </row>
    <row r="1448" spans="1:23" x14ac:dyDescent="0.2">
      <c r="A1448" s="21" t="s">
        <v>5779</v>
      </c>
      <c r="B1448" s="26" t="s">
        <v>5739</v>
      </c>
      <c r="C1448" s="26" t="s">
        <v>5740</v>
      </c>
      <c r="D1448" s="26" t="s">
        <v>23</v>
      </c>
      <c r="E1448" s="10">
        <v>42871</v>
      </c>
      <c r="F1448" s="10">
        <v>42957</v>
      </c>
      <c r="G1448" s="26" t="s">
        <v>5740</v>
      </c>
      <c r="H1448" s="26" t="s">
        <v>24</v>
      </c>
      <c r="I1448" s="26" t="s">
        <v>265</v>
      </c>
      <c r="J1448" s="26" t="s">
        <v>466</v>
      </c>
      <c r="K1448" s="26">
        <v>2017</v>
      </c>
      <c r="L1448" s="26" t="s">
        <v>27</v>
      </c>
      <c r="M1448" s="26" t="s">
        <v>28</v>
      </c>
      <c r="N1448" s="26" t="s">
        <v>29</v>
      </c>
      <c r="O1448" s="26" t="s">
        <v>5780</v>
      </c>
      <c r="P1448" s="26" t="s">
        <v>5781</v>
      </c>
      <c r="Q1448" s="29">
        <v>43913</v>
      </c>
      <c r="R1448" s="26" t="s">
        <v>269</v>
      </c>
      <c r="S1448" s="1">
        <v>336771</v>
      </c>
      <c r="T1448" s="1" t="s">
        <v>8100</v>
      </c>
      <c r="U1448" s="1" t="str">
        <f>IF(COUNTIF('Dinçer Araçları - 40 Fiorino'!$A$2:$A$41,Table1[[#This Row],[Plaka]])&gt;0,"Dinçer 40","-")</f>
        <v>-</v>
      </c>
      <c r="V1448" s="1" t="str">
        <f>IF(COUNTIF('Dinçer Araçları - 100 Fiorino'!$A$2:$A$101,Table1[[#This Row],[Plaka]])&gt;0,"Dinçer 100","-")</f>
        <v>-</v>
      </c>
      <c r="W1448" s="5" t="str">
        <f>IF(COUNTIF(Table3[PLAKA],Table1[[#This Row],[Plaka]])&gt;0,"Dinçer Motosiklet","-")</f>
        <v>-</v>
      </c>
    </row>
    <row r="1449" spans="1:23" x14ac:dyDescent="0.2">
      <c r="A1449" s="21" t="s">
        <v>3165</v>
      </c>
      <c r="B1449" s="26" t="s">
        <v>3121</v>
      </c>
      <c r="C1449" s="26" t="s">
        <v>3122</v>
      </c>
      <c r="D1449" s="26" t="s">
        <v>23</v>
      </c>
      <c r="E1449" s="10">
        <v>42986</v>
      </c>
      <c r="F1449" s="10">
        <v>42986</v>
      </c>
      <c r="G1449" s="26" t="s">
        <v>3122</v>
      </c>
      <c r="H1449" s="26" t="s">
        <v>24</v>
      </c>
      <c r="I1449" s="73" t="s">
        <v>265</v>
      </c>
      <c r="J1449" s="26" t="s">
        <v>466</v>
      </c>
      <c r="K1449" s="26">
        <v>2017</v>
      </c>
      <c r="L1449" s="26" t="s">
        <v>27</v>
      </c>
      <c r="M1449" s="26" t="s">
        <v>28</v>
      </c>
      <c r="N1449" s="26" t="s">
        <v>29</v>
      </c>
      <c r="O1449" s="26" t="s">
        <v>3166</v>
      </c>
      <c r="P1449" s="26" t="s">
        <v>3167</v>
      </c>
      <c r="Q1449" s="29">
        <v>43987</v>
      </c>
      <c r="R1449" s="26" t="s">
        <v>269</v>
      </c>
      <c r="S1449" s="1">
        <v>869269</v>
      </c>
      <c r="T1449" s="1" t="s">
        <v>3168</v>
      </c>
      <c r="U1449" s="1" t="str">
        <f>IF(COUNTIF('Dinçer Araçları - 40 Fiorino'!$A$2:$A$41,Table1[[#This Row],[Plaka]])&gt;0,"Dinçer 40","-")</f>
        <v>-</v>
      </c>
      <c r="V1449" s="1" t="str">
        <f>IF(COUNTIF('Dinçer Araçları - 100 Fiorino'!$A$2:$A$101,Table1[[#This Row],[Plaka]])&gt;0,"Dinçer 100","-")</f>
        <v>-</v>
      </c>
      <c r="W1449" s="5" t="str">
        <f>IF(COUNTIF(Table3[PLAKA],Table1[[#This Row],[Plaka]])&gt;0,"Dinçer Motosiklet","-")</f>
        <v>-</v>
      </c>
    </row>
    <row r="1450" spans="1:23" x14ac:dyDescent="0.2">
      <c r="A1450" s="21" t="s">
        <v>3026</v>
      </c>
      <c r="B1450" s="26" t="s">
        <v>2989</v>
      </c>
      <c r="C1450" s="26" t="s">
        <v>975</v>
      </c>
      <c r="D1450" s="26" t="s">
        <v>23</v>
      </c>
      <c r="E1450" s="10">
        <v>42896</v>
      </c>
      <c r="F1450" s="10">
        <v>42957</v>
      </c>
      <c r="G1450" s="26" t="s">
        <v>975</v>
      </c>
      <c r="H1450" s="26" t="s">
        <v>24</v>
      </c>
      <c r="I1450" s="26" t="s">
        <v>25</v>
      </c>
      <c r="J1450" s="26" t="s">
        <v>466</v>
      </c>
      <c r="K1450" s="26">
        <v>2017</v>
      </c>
      <c r="L1450" s="26" t="s">
        <v>27</v>
      </c>
      <c r="M1450" s="26" t="s">
        <v>28</v>
      </c>
      <c r="N1450" s="26" t="s">
        <v>29</v>
      </c>
      <c r="O1450" s="26" t="s">
        <v>3027</v>
      </c>
      <c r="P1450" s="26" t="s">
        <v>3028</v>
      </c>
      <c r="Q1450" s="29">
        <v>43910</v>
      </c>
      <c r="R1450" s="26" t="s">
        <v>269</v>
      </c>
      <c r="S1450" s="1">
        <v>336700</v>
      </c>
      <c r="T1450" s="1" t="s">
        <v>3029</v>
      </c>
      <c r="U1450" s="1" t="str">
        <f>IF(COUNTIF('Dinçer Araçları - 40 Fiorino'!$A$2:$A$41,Table1[[#This Row],[Plaka]])&gt;0,"Dinçer 40","-")</f>
        <v>-</v>
      </c>
      <c r="V1450" s="1" t="str">
        <f>IF(COUNTIF('Dinçer Araçları - 100 Fiorino'!$A$2:$A$101,Table1[[#This Row],[Plaka]])&gt;0,"Dinçer 100","-")</f>
        <v>-</v>
      </c>
      <c r="W1450" s="5" t="str">
        <f>IF(COUNTIF(Table3[PLAKA],Table1[[#This Row],[Plaka]])&gt;0,"Dinçer Motosiklet","-")</f>
        <v>-</v>
      </c>
    </row>
    <row r="1451" spans="1:23" x14ac:dyDescent="0.2">
      <c r="A1451" s="21" t="s">
        <v>1457</v>
      </c>
      <c r="B1451" s="26" t="s">
        <v>1428</v>
      </c>
      <c r="C1451" s="26" t="s">
        <v>1429</v>
      </c>
      <c r="D1451" s="26" t="s">
        <v>23</v>
      </c>
      <c r="E1451" s="10">
        <v>42871</v>
      </c>
      <c r="F1451" s="10">
        <v>43097</v>
      </c>
      <c r="G1451" s="26" t="s">
        <v>1429</v>
      </c>
      <c r="H1451" s="26" t="s">
        <v>24</v>
      </c>
      <c r="I1451" s="26" t="s">
        <v>25</v>
      </c>
      <c r="J1451" s="26" t="s">
        <v>466</v>
      </c>
      <c r="K1451" s="26">
        <v>2017</v>
      </c>
      <c r="L1451" s="26" t="s">
        <v>27</v>
      </c>
      <c r="M1451" s="26" t="s">
        <v>28</v>
      </c>
      <c r="N1451" s="26" t="s">
        <v>29</v>
      </c>
      <c r="O1451" s="26" t="s">
        <v>1458</v>
      </c>
      <c r="P1451" s="26" t="s">
        <v>1459</v>
      </c>
      <c r="Q1451" s="29">
        <v>43913</v>
      </c>
      <c r="R1451" s="26" t="s">
        <v>775</v>
      </c>
      <c r="S1451" s="1">
        <v>635915</v>
      </c>
      <c r="T1451" s="1" t="s">
        <v>1460</v>
      </c>
      <c r="U1451" s="1" t="str">
        <f>IF(COUNTIF('Dinçer Araçları - 40 Fiorino'!$A$2:$A$41,Table1[[#This Row],[Plaka]])&gt;0,"Dinçer 40","-")</f>
        <v>-</v>
      </c>
      <c r="V1451" s="1" t="str">
        <f>IF(COUNTIF('Dinçer Araçları - 100 Fiorino'!$A$2:$A$101,Table1[[#This Row],[Plaka]])&gt;0,"Dinçer 100","-")</f>
        <v>-</v>
      </c>
      <c r="W1451" s="5" t="str">
        <f>IF(COUNTIF(Table3[PLAKA],Table1[[#This Row],[Plaka]])&gt;0,"Dinçer Motosiklet","-")</f>
        <v>-</v>
      </c>
    </row>
    <row r="1452" spans="1:23" x14ac:dyDescent="0.2">
      <c r="A1452" s="21" t="s">
        <v>3169</v>
      </c>
      <c r="B1452" s="26" t="s">
        <v>3121</v>
      </c>
      <c r="C1452" s="26" t="s">
        <v>3122</v>
      </c>
      <c r="D1452" s="26" t="s">
        <v>23</v>
      </c>
      <c r="E1452" s="10">
        <v>42986</v>
      </c>
      <c r="F1452" s="10">
        <v>42986</v>
      </c>
      <c r="G1452" s="26" t="s">
        <v>3122</v>
      </c>
      <c r="H1452" s="26" t="s">
        <v>24</v>
      </c>
      <c r="I1452" s="73" t="s">
        <v>265</v>
      </c>
      <c r="J1452" s="26" t="s">
        <v>466</v>
      </c>
      <c r="K1452" s="26">
        <v>2017</v>
      </c>
      <c r="L1452" s="26" t="s">
        <v>27</v>
      </c>
      <c r="M1452" s="26" t="s">
        <v>28</v>
      </c>
      <c r="N1452" s="26" t="s">
        <v>29</v>
      </c>
      <c r="O1452" s="26" t="s">
        <v>3170</v>
      </c>
      <c r="P1452" s="26" t="s">
        <v>3171</v>
      </c>
      <c r="Q1452" s="29">
        <v>43967</v>
      </c>
      <c r="R1452" s="26" t="s">
        <v>269</v>
      </c>
      <c r="S1452" s="1">
        <v>869265</v>
      </c>
      <c r="T1452" s="1" t="s">
        <v>3172</v>
      </c>
      <c r="U1452" s="1" t="str">
        <f>IF(COUNTIF('Dinçer Araçları - 40 Fiorino'!$A$2:$A$41,Table1[[#This Row],[Plaka]])&gt;0,"Dinçer 40","-")</f>
        <v>-</v>
      </c>
      <c r="V1452" s="1" t="str">
        <f>IF(COUNTIF('Dinçer Araçları - 100 Fiorino'!$A$2:$A$101,Table1[[#This Row],[Plaka]])&gt;0,"Dinçer 100","-")</f>
        <v>-</v>
      </c>
      <c r="W1452" s="5" t="str">
        <f>IF(COUNTIF(Table3[PLAKA],Table1[[#This Row],[Plaka]])&gt;0,"Dinçer Motosiklet","-")</f>
        <v>-</v>
      </c>
    </row>
    <row r="1453" spans="1:23" x14ac:dyDescent="0.2">
      <c r="A1453" s="21" t="s">
        <v>3330</v>
      </c>
      <c r="B1453" s="26" t="s">
        <v>3285</v>
      </c>
      <c r="C1453" s="26" t="s">
        <v>3286</v>
      </c>
      <c r="D1453" s="26" t="s">
        <v>23</v>
      </c>
      <c r="E1453" s="10">
        <v>42878</v>
      </c>
      <c r="F1453" s="10">
        <v>42957</v>
      </c>
      <c r="G1453" s="26" t="s">
        <v>3286</v>
      </c>
      <c r="H1453" s="26" t="s">
        <v>24</v>
      </c>
      <c r="I1453" s="26" t="s">
        <v>25</v>
      </c>
      <c r="J1453" s="26" t="s">
        <v>466</v>
      </c>
      <c r="K1453" s="26">
        <v>2017</v>
      </c>
      <c r="L1453" s="26" t="s">
        <v>27</v>
      </c>
      <c r="M1453" s="26" t="s">
        <v>28</v>
      </c>
      <c r="N1453" s="26" t="s">
        <v>29</v>
      </c>
      <c r="O1453" s="26" t="s">
        <v>3332</v>
      </c>
      <c r="P1453" s="26" t="s">
        <v>3333</v>
      </c>
      <c r="Q1453" s="29">
        <v>43913</v>
      </c>
      <c r="R1453" s="26" t="s">
        <v>269</v>
      </c>
      <c r="S1453" s="1">
        <v>336748</v>
      </c>
      <c r="T1453" s="1" t="s">
        <v>8133</v>
      </c>
      <c r="U1453" s="1" t="str">
        <f>IF(COUNTIF('Dinçer Araçları - 40 Fiorino'!$A$2:$A$41,Table1[[#This Row],[Plaka]])&gt;0,"Dinçer 40","-")</f>
        <v>-</v>
      </c>
      <c r="V1453" s="1" t="str">
        <f>IF(COUNTIF('Dinçer Araçları - 100 Fiorino'!$A$2:$A$101,Table1[[#This Row],[Plaka]])&gt;0,"Dinçer 100","-")</f>
        <v>-</v>
      </c>
      <c r="W1453" s="5" t="str">
        <f>IF(COUNTIF(Table3[PLAKA],Table1[[#This Row],[Plaka]])&gt;0,"Dinçer Motosiklet","-")</f>
        <v>-</v>
      </c>
    </row>
    <row r="1454" spans="1:23" x14ac:dyDescent="0.2">
      <c r="A1454" s="21" t="s">
        <v>3720</v>
      </c>
      <c r="B1454" s="26" t="s">
        <v>3695</v>
      </c>
      <c r="C1454" s="26" t="s">
        <v>3696</v>
      </c>
      <c r="D1454" s="26" t="s">
        <v>23</v>
      </c>
      <c r="E1454" s="10">
        <v>42899</v>
      </c>
      <c r="F1454" s="10">
        <v>42899</v>
      </c>
      <c r="G1454" s="26" t="s">
        <v>3696</v>
      </c>
      <c r="H1454" s="26" t="s">
        <v>63</v>
      </c>
      <c r="I1454" s="26">
        <v>225</v>
      </c>
      <c r="J1454" s="26" t="s">
        <v>64</v>
      </c>
      <c r="K1454" s="26">
        <v>2017</v>
      </c>
      <c r="L1454" s="26" t="s">
        <v>65</v>
      </c>
      <c r="M1454" s="26" t="s">
        <v>7774</v>
      </c>
      <c r="N1454" s="26" t="s">
        <v>29</v>
      </c>
      <c r="O1454" s="26" t="s">
        <v>3721</v>
      </c>
      <c r="P1454" s="26" t="s">
        <v>3722</v>
      </c>
      <c r="Q1454" s="29"/>
      <c r="R1454" s="26" t="s">
        <v>269</v>
      </c>
      <c r="S1454" s="1">
        <v>81136</v>
      </c>
      <c r="T1454" s="1" t="s">
        <v>3723</v>
      </c>
      <c r="U1454" s="1" t="str">
        <f>IF(COUNTIF('Dinçer Araçları - 40 Fiorino'!$A$2:$A$41,Table1[[#This Row],[Plaka]])&gt;0,"Dinçer 40","-")</f>
        <v>-</v>
      </c>
      <c r="V1454" s="1" t="str">
        <f>IF(COUNTIF('Dinçer Araçları - 100 Fiorino'!$A$2:$A$101,Table1[[#This Row],[Plaka]])&gt;0,"Dinçer 100","-")</f>
        <v>-</v>
      </c>
      <c r="W1454" s="5" t="str">
        <f>IF(COUNTIF(Table3[PLAKA],Table1[[#This Row],[Plaka]])&gt;0,"Dinçer Motosiklet","-")</f>
        <v>-</v>
      </c>
    </row>
    <row r="1455" spans="1:23" x14ac:dyDescent="0.2">
      <c r="A1455" s="21" t="s">
        <v>3731</v>
      </c>
      <c r="B1455" s="26" t="s">
        <v>3695</v>
      </c>
      <c r="C1455" s="26" t="s">
        <v>3696</v>
      </c>
      <c r="D1455" s="26" t="s">
        <v>23</v>
      </c>
      <c r="E1455" s="10">
        <v>42899</v>
      </c>
      <c r="F1455" s="10">
        <v>42899</v>
      </c>
      <c r="G1455" s="26" t="s">
        <v>3696</v>
      </c>
      <c r="H1455" s="26" t="s">
        <v>63</v>
      </c>
      <c r="I1455" s="26">
        <v>225</v>
      </c>
      <c r="J1455" s="26" t="s">
        <v>64</v>
      </c>
      <c r="K1455" s="26">
        <v>2017</v>
      </c>
      <c r="L1455" s="26" t="s">
        <v>65</v>
      </c>
      <c r="M1455" s="26" t="s">
        <v>7774</v>
      </c>
      <c r="N1455" s="26" t="s">
        <v>29</v>
      </c>
      <c r="O1455" s="26" t="s">
        <v>3732</v>
      </c>
      <c r="P1455" s="26" t="s">
        <v>3733</v>
      </c>
      <c r="Q1455" s="29"/>
      <c r="R1455" s="26" t="s">
        <v>269</v>
      </c>
      <c r="S1455" s="1">
        <v>81135</v>
      </c>
      <c r="T1455" s="1" t="s">
        <v>3734</v>
      </c>
      <c r="U1455" s="1" t="str">
        <f>IF(COUNTIF('Dinçer Araçları - 40 Fiorino'!$A$2:$A$41,Table1[[#This Row],[Plaka]])&gt;0,"Dinçer 40","-")</f>
        <v>-</v>
      </c>
      <c r="V1455" s="1" t="str">
        <f>IF(COUNTIF('Dinçer Araçları - 100 Fiorino'!$A$2:$A$101,Table1[[#This Row],[Plaka]])&gt;0,"Dinçer 100","-")</f>
        <v>-</v>
      </c>
      <c r="W1455" s="5" t="str">
        <f>IF(COUNTIF(Table3[PLAKA],Table1[[#This Row],[Plaka]])&gt;0,"Dinçer Motosiklet","-")</f>
        <v>-</v>
      </c>
    </row>
    <row r="1456" spans="1:23" x14ac:dyDescent="0.2">
      <c r="A1456" s="21" t="s">
        <v>3735</v>
      </c>
      <c r="B1456" s="26" t="s">
        <v>3695</v>
      </c>
      <c r="C1456" s="26" t="s">
        <v>3696</v>
      </c>
      <c r="D1456" s="26" t="s">
        <v>23</v>
      </c>
      <c r="E1456" s="10">
        <v>42899</v>
      </c>
      <c r="F1456" s="10">
        <v>42899</v>
      </c>
      <c r="G1456" s="26" t="s">
        <v>3696</v>
      </c>
      <c r="H1456" s="26" t="s">
        <v>63</v>
      </c>
      <c r="I1456" s="26">
        <v>225</v>
      </c>
      <c r="J1456" s="26" t="s">
        <v>64</v>
      </c>
      <c r="K1456" s="26">
        <v>2017</v>
      </c>
      <c r="L1456" s="26" t="s">
        <v>65</v>
      </c>
      <c r="M1456" s="26" t="s">
        <v>7774</v>
      </c>
      <c r="N1456" s="26" t="s">
        <v>29</v>
      </c>
      <c r="O1456" s="26" t="s">
        <v>3736</v>
      </c>
      <c r="P1456" s="26" t="s">
        <v>3737</v>
      </c>
      <c r="Q1456" s="29"/>
      <c r="R1456" s="26" t="s">
        <v>388</v>
      </c>
      <c r="S1456" s="1">
        <v>616866</v>
      </c>
      <c r="T1456" s="1" t="s">
        <v>3738</v>
      </c>
      <c r="U1456" s="1" t="str">
        <f>IF(COUNTIF('Dinçer Araçları - 40 Fiorino'!$A$2:$A$41,Table1[[#This Row],[Plaka]])&gt;0,"Dinçer 40","-")</f>
        <v>-</v>
      </c>
      <c r="V1456" s="1" t="str">
        <f>IF(COUNTIF('Dinçer Araçları - 100 Fiorino'!$A$2:$A$101,Table1[[#This Row],[Plaka]])&gt;0,"Dinçer 100","-")</f>
        <v>-</v>
      </c>
      <c r="W1456" s="5" t="str">
        <f>IF(COUNTIF(Table3[PLAKA],Table1[[#This Row],[Plaka]])&gt;0,"Dinçer Motosiklet","-")</f>
        <v>-</v>
      </c>
    </row>
    <row r="1457" spans="1:23" x14ac:dyDescent="0.2">
      <c r="A1457" s="21" t="s">
        <v>4003</v>
      </c>
      <c r="B1457" s="26" t="s">
        <v>3982</v>
      </c>
      <c r="C1457" s="26" t="s">
        <v>3983</v>
      </c>
      <c r="D1457" s="26" t="s">
        <v>23</v>
      </c>
      <c r="E1457" s="10">
        <v>42986</v>
      </c>
      <c r="F1457" s="10">
        <v>42986</v>
      </c>
      <c r="G1457" s="26" t="s">
        <v>3983</v>
      </c>
      <c r="H1457" s="26" t="s">
        <v>24</v>
      </c>
      <c r="I1457" s="26" t="s">
        <v>25</v>
      </c>
      <c r="J1457" s="26" t="s">
        <v>26</v>
      </c>
      <c r="K1457" s="26">
        <v>2017</v>
      </c>
      <c r="L1457" s="26" t="s">
        <v>27</v>
      </c>
      <c r="M1457" s="26" t="s">
        <v>28</v>
      </c>
      <c r="N1457" s="26" t="s">
        <v>29</v>
      </c>
      <c r="O1457" s="26" t="s">
        <v>4004</v>
      </c>
      <c r="P1457" s="26" t="s">
        <v>4005</v>
      </c>
      <c r="Q1457" s="29">
        <v>43946</v>
      </c>
      <c r="R1457" s="26" t="s">
        <v>269</v>
      </c>
      <c r="S1457" s="1">
        <v>862044</v>
      </c>
      <c r="T1457" s="1" t="s">
        <v>4006</v>
      </c>
      <c r="U1457" s="1" t="str">
        <f>IF(COUNTIF('Dinçer Araçları - 40 Fiorino'!$A$2:$A$41,Table1[[#This Row],[Plaka]])&gt;0,"Dinçer 40","-")</f>
        <v>-</v>
      </c>
      <c r="V1457" s="1" t="str">
        <f>IF(COUNTIF('Dinçer Araçları - 100 Fiorino'!$A$2:$A$101,Table1[[#This Row],[Plaka]])&gt;0,"Dinçer 100","-")</f>
        <v>-</v>
      </c>
      <c r="W1457" s="5" t="str">
        <f>IF(COUNTIF(Table3[PLAKA],Table1[[#This Row],[Plaka]])&gt;0,"Dinçer Motosiklet","-")</f>
        <v>-</v>
      </c>
    </row>
    <row r="1458" spans="1:23" x14ac:dyDescent="0.2">
      <c r="A1458" s="21" t="s">
        <v>4007</v>
      </c>
      <c r="B1458" s="26" t="s">
        <v>3982</v>
      </c>
      <c r="C1458" s="26" t="s">
        <v>3983</v>
      </c>
      <c r="D1458" s="26" t="s">
        <v>23</v>
      </c>
      <c r="E1458" s="10">
        <v>42986</v>
      </c>
      <c r="F1458" s="10">
        <v>42986</v>
      </c>
      <c r="G1458" s="26" t="s">
        <v>3983</v>
      </c>
      <c r="H1458" s="26" t="s">
        <v>24</v>
      </c>
      <c r="I1458" s="26" t="s">
        <v>25</v>
      </c>
      <c r="J1458" s="26" t="s">
        <v>26</v>
      </c>
      <c r="K1458" s="26">
        <v>2017</v>
      </c>
      <c r="L1458" s="26" t="s">
        <v>27</v>
      </c>
      <c r="M1458" s="26" t="s">
        <v>28</v>
      </c>
      <c r="N1458" s="26" t="s">
        <v>29</v>
      </c>
      <c r="O1458" s="26" t="s">
        <v>4008</v>
      </c>
      <c r="P1458" s="26" t="s">
        <v>4009</v>
      </c>
      <c r="Q1458" s="29">
        <v>43987</v>
      </c>
      <c r="R1458" s="26" t="s">
        <v>269</v>
      </c>
      <c r="S1458" s="1">
        <v>862043</v>
      </c>
      <c r="T1458" s="1" t="s">
        <v>4010</v>
      </c>
      <c r="U1458" s="1" t="str">
        <f>IF(COUNTIF('Dinçer Araçları - 40 Fiorino'!$A$2:$A$41,Table1[[#This Row],[Plaka]])&gt;0,"Dinçer 40","-")</f>
        <v>-</v>
      </c>
      <c r="V1458" s="1" t="str">
        <f>IF(COUNTIF('Dinçer Araçları - 100 Fiorino'!$A$2:$A$101,Table1[[#This Row],[Plaka]])&gt;0,"Dinçer 100","-")</f>
        <v>-</v>
      </c>
      <c r="W1458" s="5" t="str">
        <f>IF(COUNTIF(Table3[PLAKA],Table1[[#This Row],[Plaka]])&gt;0,"Dinçer Motosiklet","-")</f>
        <v>-</v>
      </c>
    </row>
    <row r="1459" spans="1:23" x14ac:dyDescent="0.2">
      <c r="A1459" s="21" t="s">
        <v>4654</v>
      </c>
      <c r="B1459" s="26" t="s">
        <v>4603</v>
      </c>
      <c r="C1459" s="26" t="s">
        <v>4604</v>
      </c>
      <c r="D1459" s="26" t="s">
        <v>23</v>
      </c>
      <c r="E1459" s="10">
        <v>42986</v>
      </c>
      <c r="F1459" s="10">
        <v>43706</v>
      </c>
      <c r="G1459" s="26" t="s">
        <v>4604</v>
      </c>
      <c r="H1459" s="26" t="s">
        <v>24</v>
      </c>
      <c r="I1459" s="26" t="s">
        <v>25</v>
      </c>
      <c r="J1459" s="26" t="s">
        <v>26</v>
      </c>
      <c r="K1459" s="26">
        <v>2017</v>
      </c>
      <c r="L1459" s="26" t="s">
        <v>27</v>
      </c>
      <c r="M1459" s="26" t="s">
        <v>28</v>
      </c>
      <c r="N1459" s="26" t="s">
        <v>29</v>
      </c>
      <c r="O1459" s="26" t="s">
        <v>4655</v>
      </c>
      <c r="P1459" s="26" t="s">
        <v>4656</v>
      </c>
      <c r="Q1459" s="29">
        <v>43987</v>
      </c>
      <c r="R1459" s="26" t="s">
        <v>228</v>
      </c>
      <c r="S1459" s="1">
        <v>661439</v>
      </c>
      <c r="T1459" s="1" t="s">
        <v>4657</v>
      </c>
      <c r="U1459" s="1" t="str">
        <f>IF(COUNTIF('Dinçer Araçları - 40 Fiorino'!$A$2:$A$41,Table1[[#This Row],[Plaka]])&gt;0,"Dinçer 40","-")</f>
        <v>-</v>
      </c>
      <c r="V1459" s="1" t="str">
        <f>IF(COUNTIF('Dinçer Araçları - 100 Fiorino'!$A$2:$A$101,Table1[[#This Row],[Plaka]])&gt;0,"Dinçer 100","-")</f>
        <v>-</v>
      </c>
      <c r="W1459" s="5" t="str">
        <f>IF(COUNTIF(Table3[PLAKA],Table1[[#This Row],[Plaka]])&gt;0,"Dinçer Motosiklet","-")</f>
        <v>-</v>
      </c>
    </row>
    <row r="1460" spans="1:23" x14ac:dyDescent="0.2">
      <c r="A1460" s="21" t="s">
        <v>4372</v>
      </c>
      <c r="B1460" s="26" t="s">
        <v>4331</v>
      </c>
      <c r="C1460" s="26" t="s">
        <v>4206</v>
      </c>
      <c r="D1460" s="26" t="s">
        <v>23</v>
      </c>
      <c r="E1460" s="10">
        <v>43184</v>
      </c>
      <c r="F1460" s="10">
        <v>43494</v>
      </c>
      <c r="G1460" s="26" t="s">
        <v>4206</v>
      </c>
      <c r="H1460" s="26" t="s">
        <v>24</v>
      </c>
      <c r="I1460" s="26" t="s">
        <v>7923</v>
      </c>
      <c r="J1460" s="26" t="s">
        <v>1052</v>
      </c>
      <c r="K1460" s="26" t="s">
        <v>7924</v>
      </c>
      <c r="L1460" s="26" t="s">
        <v>27</v>
      </c>
      <c r="M1460" s="26" t="s">
        <v>28</v>
      </c>
      <c r="N1460" s="26" t="s">
        <v>205</v>
      </c>
      <c r="O1460" s="26" t="s">
        <v>4373</v>
      </c>
      <c r="P1460" s="26" t="s">
        <v>4374</v>
      </c>
      <c r="Q1460" s="29">
        <v>43480</v>
      </c>
      <c r="R1460" s="26" t="s">
        <v>4375</v>
      </c>
      <c r="S1460" s="1">
        <v>191375</v>
      </c>
      <c r="T1460" s="1" t="s">
        <v>8128</v>
      </c>
      <c r="U1460" s="1" t="str">
        <f>IF(COUNTIF('Dinçer Araçları - 40 Fiorino'!$A$2:$A$41,Table1[[#This Row],[Plaka]])&gt;0,"Dinçer 40","-")</f>
        <v>-</v>
      </c>
      <c r="V1460" s="1" t="str">
        <f>IF(COUNTIF('Dinçer Araçları - 100 Fiorino'!$A$2:$A$101,Table1[[#This Row],[Plaka]])&gt;0,"Dinçer 100","-")</f>
        <v>-</v>
      </c>
      <c r="W1460" s="5" t="str">
        <f>IF(COUNTIF(Table3[PLAKA],Table1[[#This Row],[Plaka]])&gt;0,"Dinçer Motosiklet","-")</f>
        <v>-</v>
      </c>
    </row>
    <row r="1461" spans="1:23" x14ac:dyDescent="0.2">
      <c r="A1461" s="21" t="s">
        <v>757</v>
      </c>
      <c r="B1461" s="26" t="s">
        <v>723</v>
      </c>
      <c r="C1461" s="26" t="s">
        <v>724</v>
      </c>
      <c r="D1461" s="26" t="s">
        <v>23</v>
      </c>
      <c r="E1461" s="10">
        <v>41102</v>
      </c>
      <c r="F1461" s="10">
        <v>41102</v>
      </c>
      <c r="G1461" s="26" t="s">
        <v>724</v>
      </c>
      <c r="H1461" s="26" t="s">
        <v>24</v>
      </c>
      <c r="I1461" s="26" t="s">
        <v>758</v>
      </c>
      <c r="J1461" s="26" t="s">
        <v>759</v>
      </c>
      <c r="K1461" s="26">
        <v>2012</v>
      </c>
      <c r="L1461" s="26" t="s">
        <v>27</v>
      </c>
      <c r="M1461" s="26" t="s">
        <v>28</v>
      </c>
      <c r="N1461" s="26" t="s">
        <v>2599</v>
      </c>
      <c r="O1461" s="26" t="s">
        <v>760</v>
      </c>
      <c r="P1461" s="26" t="s">
        <v>761</v>
      </c>
      <c r="Q1461" s="29">
        <v>44512</v>
      </c>
      <c r="R1461" s="26" t="s">
        <v>134</v>
      </c>
      <c r="S1461" s="1">
        <v>695958</v>
      </c>
      <c r="T1461" s="1" t="s">
        <v>762</v>
      </c>
      <c r="U1461" s="1" t="str">
        <f>IF(COUNTIF('Dinçer Araçları - 40 Fiorino'!$A$2:$A$41,Table1[[#This Row],[Plaka]])&gt;0,"Dinçer 40","-")</f>
        <v>-</v>
      </c>
      <c r="V1461" s="1" t="str">
        <f>IF(COUNTIF('Dinçer Araçları - 100 Fiorino'!$A$2:$A$101,Table1[[#This Row],[Plaka]])&gt;0,"Dinçer 100","-")</f>
        <v>-</v>
      </c>
      <c r="W1461" s="5" t="str">
        <f>IF(COUNTIF(Table3[PLAKA],Table1[[#This Row],[Plaka]])&gt;0,"Dinçer Motosiklet","-")</f>
        <v>-</v>
      </c>
    </row>
    <row r="1462" spans="1:23" x14ac:dyDescent="0.2">
      <c r="A1462" s="21" t="s">
        <v>763</v>
      </c>
      <c r="B1462" s="26" t="s">
        <v>723</v>
      </c>
      <c r="C1462" s="26" t="s">
        <v>724</v>
      </c>
      <c r="D1462" s="26" t="s">
        <v>23</v>
      </c>
      <c r="E1462" s="10">
        <v>41102</v>
      </c>
      <c r="F1462" s="10">
        <v>41102</v>
      </c>
      <c r="G1462" s="26" t="s">
        <v>724</v>
      </c>
      <c r="H1462" s="26" t="s">
        <v>24</v>
      </c>
      <c r="I1462" s="26" t="s">
        <v>758</v>
      </c>
      <c r="J1462" s="26" t="s">
        <v>759</v>
      </c>
      <c r="K1462" s="26" t="s">
        <v>7172</v>
      </c>
      <c r="L1462" s="26" t="s">
        <v>27</v>
      </c>
      <c r="M1462" s="26" t="s">
        <v>28</v>
      </c>
      <c r="N1462" s="26" t="s">
        <v>2599</v>
      </c>
      <c r="O1462" s="26" t="s">
        <v>764</v>
      </c>
      <c r="P1462" s="26" t="s">
        <v>765</v>
      </c>
      <c r="Q1462" s="29">
        <v>44512</v>
      </c>
      <c r="R1462" s="26" t="s">
        <v>134</v>
      </c>
      <c r="S1462" s="1">
        <v>695957</v>
      </c>
      <c r="T1462" s="1" t="s">
        <v>766</v>
      </c>
      <c r="U1462" s="1" t="str">
        <f>IF(COUNTIF('Dinçer Araçları - 40 Fiorino'!$A$2:$A$41,Table1[[#This Row],[Plaka]])&gt;0,"Dinçer 40","-")</f>
        <v>-</v>
      </c>
      <c r="V1462" s="1" t="str">
        <f>IF(COUNTIF('Dinçer Araçları - 100 Fiorino'!$A$2:$A$101,Table1[[#This Row],[Plaka]])&gt;0,"Dinçer 100","-")</f>
        <v>-</v>
      </c>
      <c r="W1462" s="5" t="str">
        <f>IF(COUNTIF(Table3[PLAKA],Table1[[#This Row],[Plaka]])&gt;0,"Dinçer Motosiklet","-")</f>
        <v>-</v>
      </c>
    </row>
    <row r="1463" spans="1:23" x14ac:dyDescent="0.2">
      <c r="A1463" s="21" t="s">
        <v>4376</v>
      </c>
      <c r="B1463" s="26" t="s">
        <v>4331</v>
      </c>
      <c r="C1463" s="26" t="s">
        <v>4206</v>
      </c>
      <c r="D1463" s="26" t="s">
        <v>23</v>
      </c>
      <c r="E1463" s="10">
        <v>41088</v>
      </c>
      <c r="F1463" s="10">
        <v>43339</v>
      </c>
      <c r="G1463" s="26" t="s">
        <v>4206</v>
      </c>
      <c r="H1463" s="26" t="s">
        <v>8052</v>
      </c>
      <c r="I1463" s="26" t="s">
        <v>4377</v>
      </c>
      <c r="J1463" s="26" t="s">
        <v>4378</v>
      </c>
      <c r="K1463" s="26">
        <v>2012</v>
      </c>
      <c r="L1463" s="26" t="s">
        <v>4379</v>
      </c>
      <c r="M1463" s="26" t="s">
        <v>28</v>
      </c>
      <c r="N1463" s="26" t="s">
        <v>205</v>
      </c>
      <c r="O1463" s="26" t="s">
        <v>4380</v>
      </c>
      <c r="P1463" s="26" t="s">
        <v>4381</v>
      </c>
      <c r="Q1463" s="29">
        <v>43624</v>
      </c>
      <c r="R1463" s="26" t="s">
        <v>3344</v>
      </c>
      <c r="S1463" s="1">
        <v>585486</v>
      </c>
      <c r="T1463" s="1" t="s">
        <v>4382</v>
      </c>
      <c r="U1463" s="1" t="str">
        <f>IF(COUNTIF('Dinçer Araçları - 40 Fiorino'!$A$2:$A$41,Table1[[#This Row],[Plaka]])&gt;0,"Dinçer 40","-")</f>
        <v>-</v>
      </c>
      <c r="V1463" s="1" t="str">
        <f>IF(COUNTIF('Dinçer Araçları - 100 Fiorino'!$A$2:$A$101,Table1[[#This Row],[Plaka]])&gt;0,"Dinçer 100","-")</f>
        <v>-</v>
      </c>
      <c r="W1463" s="5" t="str">
        <f>IF(COUNTIF(Table3[PLAKA],Table1[[#This Row],[Plaka]])&gt;0,"Dinçer Motosiklet","-")</f>
        <v>-</v>
      </c>
    </row>
    <row r="1464" spans="1:23" x14ac:dyDescent="0.2">
      <c r="A1464" s="21" t="s">
        <v>5553</v>
      </c>
      <c r="B1464" s="26" t="s">
        <v>5512</v>
      </c>
      <c r="C1464" s="26" t="s">
        <v>5513</v>
      </c>
      <c r="D1464" s="26" t="s">
        <v>23</v>
      </c>
      <c r="E1464" s="10">
        <v>43010</v>
      </c>
      <c r="F1464" s="10">
        <v>43637</v>
      </c>
      <c r="G1464" s="26" t="s">
        <v>5513</v>
      </c>
      <c r="H1464" s="26" t="s">
        <v>24</v>
      </c>
      <c r="I1464" s="26" t="s">
        <v>25</v>
      </c>
      <c r="J1464" s="26" t="s">
        <v>26</v>
      </c>
      <c r="K1464" s="26">
        <v>2017</v>
      </c>
      <c r="L1464" s="26" t="s">
        <v>27</v>
      </c>
      <c r="M1464" s="26" t="s">
        <v>28</v>
      </c>
      <c r="N1464" s="26" t="s">
        <v>29</v>
      </c>
      <c r="O1464" s="26" t="s">
        <v>5554</v>
      </c>
      <c r="P1464" s="26" t="s">
        <v>5555</v>
      </c>
      <c r="Q1464" s="29">
        <v>44016</v>
      </c>
      <c r="R1464" s="26" t="s">
        <v>112</v>
      </c>
      <c r="S1464" s="1">
        <v>406916</v>
      </c>
      <c r="T1464" s="1" t="s">
        <v>5556</v>
      </c>
      <c r="U1464" s="1" t="str">
        <f>IF(COUNTIF('Dinçer Araçları - 40 Fiorino'!$A$2:$A$41,Table1[[#This Row],[Plaka]])&gt;0,"Dinçer 40","-")</f>
        <v>-</v>
      </c>
      <c r="V1464" s="1" t="str">
        <f>IF(COUNTIF('Dinçer Araçları - 100 Fiorino'!$A$2:$A$101,Table1[[#This Row],[Plaka]])&gt;0,"Dinçer 100","-")</f>
        <v>-</v>
      </c>
      <c r="W1464" s="5" t="str">
        <f>IF(COUNTIF(Table3[PLAKA],Table1[[#This Row],[Plaka]])&gt;0,"Dinçer Motosiklet","-")</f>
        <v>-</v>
      </c>
    </row>
    <row r="1465" spans="1:23" x14ac:dyDescent="0.2">
      <c r="A1465" s="21" t="s">
        <v>5557</v>
      </c>
      <c r="B1465" s="26" t="s">
        <v>5512</v>
      </c>
      <c r="C1465" s="26" t="s">
        <v>5513</v>
      </c>
      <c r="D1465" s="26" t="s">
        <v>23</v>
      </c>
      <c r="E1465" s="10">
        <v>43010</v>
      </c>
      <c r="F1465" s="10">
        <v>43692</v>
      </c>
      <c r="G1465" s="26" t="s">
        <v>5513</v>
      </c>
      <c r="H1465" s="26" t="s">
        <v>24</v>
      </c>
      <c r="I1465" s="26" t="s">
        <v>25</v>
      </c>
      <c r="J1465" s="26" t="s">
        <v>26</v>
      </c>
      <c r="K1465" s="26">
        <v>2017</v>
      </c>
      <c r="L1465" s="26" t="s">
        <v>27</v>
      </c>
      <c r="M1465" s="26" t="s">
        <v>28</v>
      </c>
      <c r="N1465" s="26" t="s">
        <v>29</v>
      </c>
      <c r="O1465" s="26" t="s">
        <v>5558</v>
      </c>
      <c r="P1465" s="26" t="s">
        <v>5559</v>
      </c>
      <c r="Q1465" s="29">
        <v>44016</v>
      </c>
      <c r="R1465" s="26" t="s">
        <v>228</v>
      </c>
      <c r="S1465" s="1">
        <v>351004</v>
      </c>
      <c r="T1465" s="1" t="s">
        <v>5560</v>
      </c>
      <c r="U1465" s="1" t="str">
        <f>IF(COUNTIF('Dinçer Araçları - 40 Fiorino'!$A$2:$A$41,Table1[[#This Row],[Plaka]])&gt;0,"Dinçer 40","-")</f>
        <v>-</v>
      </c>
      <c r="V1465" s="1" t="str">
        <f>IF(COUNTIF('Dinçer Araçları - 100 Fiorino'!$A$2:$A$101,Table1[[#This Row],[Plaka]])&gt;0,"Dinçer 100","-")</f>
        <v>-</v>
      </c>
      <c r="W1465" s="5" t="str">
        <f>IF(COUNTIF(Table3[PLAKA],Table1[[#This Row],[Plaka]])&gt;0,"Dinçer Motosiklet","-")</f>
        <v>-</v>
      </c>
    </row>
    <row r="1466" spans="1:23" x14ac:dyDescent="0.2">
      <c r="A1466" s="21" t="s">
        <v>5794</v>
      </c>
      <c r="B1466" s="26" t="s">
        <v>5795</v>
      </c>
      <c r="C1466" s="26" t="s">
        <v>5796</v>
      </c>
      <c r="D1466" s="26" t="s">
        <v>23</v>
      </c>
      <c r="E1466" s="10">
        <v>43010</v>
      </c>
      <c r="F1466" s="10">
        <v>43010</v>
      </c>
      <c r="G1466" s="26" t="s">
        <v>5796</v>
      </c>
      <c r="H1466" s="26" t="s">
        <v>24</v>
      </c>
      <c r="I1466" s="26" t="s">
        <v>5653</v>
      </c>
      <c r="J1466" s="26" t="s">
        <v>26</v>
      </c>
      <c r="K1466" s="26">
        <v>2017</v>
      </c>
      <c r="L1466" s="26" t="s">
        <v>27</v>
      </c>
      <c r="M1466" s="26" t="s">
        <v>28</v>
      </c>
      <c r="N1466" s="26" t="s">
        <v>29</v>
      </c>
      <c r="O1466" s="26" t="s">
        <v>5797</v>
      </c>
      <c r="P1466" s="26" t="s">
        <v>5798</v>
      </c>
      <c r="Q1466" s="29">
        <v>43946</v>
      </c>
      <c r="R1466" s="26" t="s">
        <v>269</v>
      </c>
      <c r="S1466" s="1">
        <v>865985</v>
      </c>
      <c r="T1466" s="1" t="s">
        <v>8055</v>
      </c>
      <c r="U1466" s="1" t="str">
        <f>IF(COUNTIF('Dinçer Araçları - 40 Fiorino'!$A$2:$A$41,Table1[[#This Row],[Plaka]])&gt;0,"Dinçer 40","-")</f>
        <v>-</v>
      </c>
      <c r="V1466" s="1" t="str">
        <f>IF(COUNTIF('Dinçer Araçları - 100 Fiorino'!$A$2:$A$101,Table1[[#This Row],[Plaka]])&gt;0,"Dinçer 100","-")</f>
        <v>-</v>
      </c>
      <c r="W1466" s="5" t="str">
        <f>IF(COUNTIF(Table3[PLAKA],Table1[[#This Row],[Plaka]])&gt;0,"Dinçer Motosiklet","-")</f>
        <v>-</v>
      </c>
    </row>
    <row r="1467" spans="1:23" x14ac:dyDescent="0.2">
      <c r="A1467" s="21" t="s">
        <v>5802</v>
      </c>
      <c r="B1467" s="26" t="s">
        <v>5795</v>
      </c>
      <c r="C1467" s="26" t="s">
        <v>5796</v>
      </c>
      <c r="D1467" s="26" t="s">
        <v>23</v>
      </c>
      <c r="E1467" s="10">
        <v>43010</v>
      </c>
      <c r="F1467" s="10">
        <v>43010</v>
      </c>
      <c r="G1467" s="26" t="s">
        <v>5796</v>
      </c>
      <c r="H1467" s="26" t="s">
        <v>24</v>
      </c>
      <c r="I1467" s="26" t="s">
        <v>25</v>
      </c>
      <c r="J1467" s="26" t="s">
        <v>26</v>
      </c>
      <c r="K1467" s="26">
        <v>2017</v>
      </c>
      <c r="L1467" s="26" t="s">
        <v>27</v>
      </c>
      <c r="M1467" s="26" t="s">
        <v>28</v>
      </c>
      <c r="N1467" s="26" t="s">
        <v>29</v>
      </c>
      <c r="O1467" s="26" t="s">
        <v>5803</v>
      </c>
      <c r="P1467" s="26" t="s">
        <v>5804</v>
      </c>
      <c r="Q1467" s="29">
        <v>43946</v>
      </c>
      <c r="R1467" s="26" t="s">
        <v>269</v>
      </c>
      <c r="S1467" s="1">
        <v>865986</v>
      </c>
      <c r="T1467" s="1" t="s">
        <v>8054</v>
      </c>
      <c r="U1467" s="1" t="str">
        <f>IF(COUNTIF('Dinçer Araçları - 40 Fiorino'!$A$2:$A$41,Table1[[#This Row],[Plaka]])&gt;0,"Dinçer 40","-")</f>
        <v>-</v>
      </c>
      <c r="V1467" s="1" t="str">
        <f>IF(COUNTIF('Dinçer Araçları - 100 Fiorino'!$A$2:$A$101,Table1[[#This Row],[Plaka]])&gt;0,"Dinçer 100","-")</f>
        <v>-</v>
      </c>
      <c r="W1467" s="5" t="str">
        <f>IF(COUNTIF(Table3[PLAKA],Table1[[#This Row],[Plaka]])&gt;0,"Dinçer Motosiklet","-")</f>
        <v>-</v>
      </c>
    </row>
    <row r="1468" spans="1:23" x14ac:dyDescent="0.2">
      <c r="A1468" s="21" t="s">
        <v>2594</v>
      </c>
      <c r="B1468" s="26" t="s">
        <v>2525</v>
      </c>
      <c r="C1468" s="26" t="s">
        <v>40</v>
      </c>
      <c r="D1468" s="26" t="s">
        <v>2534</v>
      </c>
      <c r="E1468" s="10">
        <v>42130</v>
      </c>
      <c r="F1468" s="10">
        <v>42130</v>
      </c>
      <c r="G1468" s="26" t="s">
        <v>716</v>
      </c>
      <c r="H1468" s="26" t="s">
        <v>2275</v>
      </c>
      <c r="I1468" s="26" t="s">
        <v>2276</v>
      </c>
      <c r="J1468" s="26" t="s">
        <v>2277</v>
      </c>
      <c r="K1468" s="26">
        <v>2015</v>
      </c>
      <c r="L1468" s="26" t="s">
        <v>720</v>
      </c>
      <c r="M1468" s="26" t="s">
        <v>8043</v>
      </c>
      <c r="N1468" s="26" t="s">
        <v>205</v>
      </c>
      <c r="O1468" s="26" t="s">
        <v>7837</v>
      </c>
      <c r="P1468" s="26" t="s">
        <v>2595</v>
      </c>
      <c r="Q1468" s="29">
        <v>43957</v>
      </c>
      <c r="R1468" s="26" t="s">
        <v>2596</v>
      </c>
      <c r="S1468" s="1">
        <v>499849</v>
      </c>
      <c r="T1468" s="1" t="s">
        <v>2597</v>
      </c>
      <c r="U1468" s="1" t="str">
        <f>IF(COUNTIF('Dinçer Araçları - 40 Fiorino'!$A$2:$A$41,Table1[[#This Row],[Plaka]])&gt;0,"Dinçer 40","-")</f>
        <v>-</v>
      </c>
      <c r="V1468" s="1" t="str">
        <f>IF(COUNTIF('Dinçer Araçları - 100 Fiorino'!$A$2:$A$101,Table1[[#This Row],[Plaka]])&gt;0,"Dinçer 100","-")</f>
        <v>-</v>
      </c>
      <c r="W1468" s="5" t="str">
        <f>IF(COUNTIF(Table3[PLAKA],Table1[[#This Row],[Plaka]])&gt;0,"Dinçer Motosiklet","-")</f>
        <v>-</v>
      </c>
    </row>
    <row r="1469" spans="1:23" x14ac:dyDescent="0.2">
      <c r="A1469" s="21" t="s">
        <v>201</v>
      </c>
      <c r="B1469" s="26" t="s">
        <v>175</v>
      </c>
      <c r="C1469" s="26" t="s">
        <v>116</v>
      </c>
      <c r="D1469" s="26" t="s">
        <v>23</v>
      </c>
      <c r="E1469" s="10">
        <v>41976</v>
      </c>
      <c r="F1469" s="10">
        <v>43795</v>
      </c>
      <c r="G1469" s="26" t="s">
        <v>116</v>
      </c>
      <c r="H1469" s="26" t="s">
        <v>202</v>
      </c>
      <c r="I1469" s="26" t="s">
        <v>203</v>
      </c>
      <c r="J1469" s="26" t="s">
        <v>204</v>
      </c>
      <c r="K1469" s="26">
        <v>2014</v>
      </c>
      <c r="L1469" s="26" t="s">
        <v>65</v>
      </c>
      <c r="M1469" s="26" t="s">
        <v>7774</v>
      </c>
      <c r="N1469" s="26" t="s">
        <v>205</v>
      </c>
      <c r="O1469" s="26" t="s">
        <v>206</v>
      </c>
      <c r="P1469" s="26" t="s">
        <v>207</v>
      </c>
      <c r="Q1469" s="29">
        <v>43825</v>
      </c>
      <c r="R1469" s="26" t="s">
        <v>208</v>
      </c>
      <c r="S1469" s="1">
        <v>10108</v>
      </c>
      <c r="T1469" s="1" t="s">
        <v>209</v>
      </c>
      <c r="U1469" s="1" t="str">
        <f>IF(COUNTIF('Dinçer Araçları - 40 Fiorino'!$A$2:$A$41,Table1[[#This Row],[Plaka]])&gt;0,"Dinçer 40","-")</f>
        <v>-</v>
      </c>
      <c r="V1469" s="1" t="str">
        <f>IF(COUNTIF('Dinçer Araçları - 100 Fiorino'!$A$2:$A$101,Table1[[#This Row],[Plaka]])&gt;0,"Dinçer 100","-")</f>
        <v>-</v>
      </c>
      <c r="W1469" s="5" t="str">
        <f>IF(COUNTIF(Table3[PLAKA],Table1[[#This Row],[Plaka]])&gt;0,"Dinçer Motosiklet","-")</f>
        <v>-</v>
      </c>
    </row>
    <row r="1470" spans="1:23" x14ac:dyDescent="0.2">
      <c r="A1470" s="21" t="s">
        <v>4555</v>
      </c>
      <c r="B1470" s="26" t="s">
        <v>4536</v>
      </c>
      <c r="C1470" s="26" t="s">
        <v>4483</v>
      </c>
      <c r="D1470" s="26" t="s">
        <v>23</v>
      </c>
      <c r="E1470" s="10">
        <v>42871</v>
      </c>
      <c r="F1470" s="10">
        <v>42871</v>
      </c>
      <c r="G1470" s="26" t="s">
        <v>4483</v>
      </c>
      <c r="H1470" s="26" t="s">
        <v>24</v>
      </c>
      <c r="I1470" s="26" t="s">
        <v>25</v>
      </c>
      <c r="J1470" s="26" t="s">
        <v>466</v>
      </c>
      <c r="K1470" s="26">
        <v>2017</v>
      </c>
      <c r="L1470" s="26" t="s">
        <v>27</v>
      </c>
      <c r="M1470" s="26" t="s">
        <v>28</v>
      </c>
      <c r="N1470" s="26" t="s">
        <v>29</v>
      </c>
      <c r="O1470" s="26" t="s">
        <v>4556</v>
      </c>
      <c r="P1470" s="26" t="s">
        <v>4557</v>
      </c>
      <c r="Q1470" s="29">
        <v>43912</v>
      </c>
      <c r="R1470" s="26" t="s">
        <v>388</v>
      </c>
      <c r="S1470" s="1">
        <v>104771</v>
      </c>
      <c r="T1470" s="1" t="s">
        <v>8053</v>
      </c>
      <c r="U1470" s="1" t="str">
        <f>IF(COUNTIF('Dinçer Araçları - 40 Fiorino'!$A$2:$A$41,Table1[[#This Row],[Plaka]])&gt;0,"Dinçer 40","-")</f>
        <v>-</v>
      </c>
      <c r="V1470" s="1" t="str">
        <f>IF(COUNTIF('Dinçer Araçları - 100 Fiorino'!$A$2:$A$101,Table1[[#This Row],[Plaka]])&gt;0,"Dinçer 100","-")</f>
        <v>-</v>
      </c>
      <c r="W1470" s="5" t="str">
        <f>IF(COUNTIF(Table3[PLAKA],Table1[[#This Row],[Plaka]])&gt;0,"Dinçer Motosiklet","-")</f>
        <v>-</v>
      </c>
    </row>
    <row r="1471" spans="1:23" x14ac:dyDescent="0.2">
      <c r="A1471" s="21" t="s">
        <v>4558</v>
      </c>
      <c r="B1471" s="26" t="s">
        <v>4536</v>
      </c>
      <c r="C1471" s="26" t="s">
        <v>4483</v>
      </c>
      <c r="D1471" s="26" t="s">
        <v>23</v>
      </c>
      <c r="E1471" s="10">
        <v>42871</v>
      </c>
      <c r="F1471" s="10">
        <v>42871</v>
      </c>
      <c r="G1471" s="26" t="s">
        <v>4483</v>
      </c>
      <c r="H1471" s="26" t="s">
        <v>24</v>
      </c>
      <c r="I1471" s="26" t="s">
        <v>25</v>
      </c>
      <c r="J1471" s="26" t="s">
        <v>466</v>
      </c>
      <c r="K1471" s="26">
        <v>2017</v>
      </c>
      <c r="L1471" s="26" t="s">
        <v>27</v>
      </c>
      <c r="M1471" s="26" t="s">
        <v>28</v>
      </c>
      <c r="N1471" s="26" t="s">
        <v>29</v>
      </c>
      <c r="O1471" s="26" t="s">
        <v>4559</v>
      </c>
      <c r="P1471" s="26" t="s">
        <v>4560</v>
      </c>
      <c r="Q1471" s="29"/>
      <c r="R1471" s="26" t="s">
        <v>388</v>
      </c>
      <c r="S1471" s="1">
        <v>104772</v>
      </c>
      <c r="T1471" s="1" t="s">
        <v>4561</v>
      </c>
      <c r="U1471" s="1" t="str">
        <f>IF(COUNTIF('Dinçer Araçları - 40 Fiorino'!$A$2:$A$41,Table1[[#This Row],[Plaka]])&gt;0,"Dinçer 40","-")</f>
        <v>-</v>
      </c>
      <c r="V1471" s="1" t="str">
        <f>IF(COUNTIF('Dinçer Araçları - 100 Fiorino'!$A$2:$A$101,Table1[[#This Row],[Plaka]])&gt;0,"Dinçer 100","-")</f>
        <v>-</v>
      </c>
      <c r="W1471" s="5" t="str">
        <f>IF(COUNTIF(Table3[PLAKA],Table1[[#This Row],[Plaka]])&gt;0,"Dinçer Motosiklet","-")</f>
        <v>-</v>
      </c>
    </row>
    <row r="1472" spans="1:23" x14ac:dyDescent="0.2">
      <c r="A1472" s="21" t="s">
        <v>4562</v>
      </c>
      <c r="B1472" s="26" t="s">
        <v>4536</v>
      </c>
      <c r="C1472" s="26" t="s">
        <v>4483</v>
      </c>
      <c r="D1472" s="26" t="s">
        <v>23</v>
      </c>
      <c r="E1472" s="10">
        <v>42873</v>
      </c>
      <c r="F1472" s="10">
        <v>42873</v>
      </c>
      <c r="G1472" s="26" t="s">
        <v>4483</v>
      </c>
      <c r="H1472" s="26" t="s">
        <v>24</v>
      </c>
      <c r="I1472" s="26" t="s">
        <v>25</v>
      </c>
      <c r="J1472" s="26" t="s">
        <v>466</v>
      </c>
      <c r="K1472" s="26">
        <v>2017</v>
      </c>
      <c r="L1472" s="26" t="s">
        <v>27</v>
      </c>
      <c r="M1472" s="26" t="s">
        <v>28</v>
      </c>
      <c r="N1472" s="26" t="s">
        <v>29</v>
      </c>
      <c r="O1472" s="26" t="s">
        <v>4563</v>
      </c>
      <c r="P1472" s="26" t="s">
        <v>4564</v>
      </c>
      <c r="Q1472" s="29"/>
      <c r="R1472" s="26" t="s">
        <v>388</v>
      </c>
      <c r="S1472" s="1">
        <v>107575</v>
      </c>
      <c r="T1472" s="1" t="s">
        <v>4565</v>
      </c>
      <c r="U1472" s="1" t="str">
        <f>IF(COUNTIF('Dinçer Araçları - 40 Fiorino'!$A$2:$A$41,Table1[[#This Row],[Plaka]])&gt;0,"Dinçer 40","-")</f>
        <v>-</v>
      </c>
      <c r="V1472" s="1" t="str">
        <f>IF(COUNTIF('Dinçer Araçları - 100 Fiorino'!$A$2:$A$101,Table1[[#This Row],[Plaka]])&gt;0,"Dinçer 100","-")</f>
        <v>-</v>
      </c>
      <c r="W1472" s="5" t="str">
        <f>IF(COUNTIF(Table3[PLAKA],Table1[[#This Row],[Plaka]])&gt;0,"Dinçer Motosiklet","-")</f>
        <v>-</v>
      </c>
    </row>
    <row r="1473" spans="1:23" x14ac:dyDescent="0.2">
      <c r="A1473" s="21" t="s">
        <v>4566</v>
      </c>
      <c r="B1473" s="26" t="s">
        <v>4536</v>
      </c>
      <c r="C1473" s="26" t="s">
        <v>4483</v>
      </c>
      <c r="D1473" s="26" t="s">
        <v>23</v>
      </c>
      <c r="E1473" s="10">
        <v>42873</v>
      </c>
      <c r="F1473" s="10">
        <v>42873</v>
      </c>
      <c r="G1473" s="26" t="s">
        <v>4483</v>
      </c>
      <c r="H1473" s="26" t="s">
        <v>24</v>
      </c>
      <c r="I1473" s="26" t="s">
        <v>25</v>
      </c>
      <c r="J1473" s="26" t="s">
        <v>466</v>
      </c>
      <c r="K1473" s="26">
        <v>2017</v>
      </c>
      <c r="L1473" s="26" t="s">
        <v>27</v>
      </c>
      <c r="M1473" s="26" t="s">
        <v>28</v>
      </c>
      <c r="N1473" s="26" t="s">
        <v>29</v>
      </c>
      <c r="O1473" s="26" t="s">
        <v>4567</v>
      </c>
      <c r="P1473" s="26" t="s">
        <v>4568</v>
      </c>
      <c r="Q1473" s="29"/>
      <c r="R1473" s="26" t="s">
        <v>388</v>
      </c>
      <c r="S1473" s="1">
        <v>107574</v>
      </c>
      <c r="T1473" s="1" t="s">
        <v>4569</v>
      </c>
      <c r="U1473" s="1" t="str">
        <f>IF(COUNTIF('Dinçer Araçları - 40 Fiorino'!$A$2:$A$41,Table1[[#This Row],[Plaka]])&gt;0,"Dinçer 40","-")</f>
        <v>-</v>
      </c>
      <c r="V1473" s="1" t="str">
        <f>IF(COUNTIF('Dinçer Araçları - 100 Fiorino'!$A$2:$A$101,Table1[[#This Row],[Plaka]])&gt;0,"Dinçer 100","-")</f>
        <v>-</v>
      </c>
      <c r="W1473" s="5" t="str">
        <f>IF(COUNTIF(Table3[PLAKA],Table1[[#This Row],[Plaka]])&gt;0,"Dinçer Motosiklet","-")</f>
        <v>-</v>
      </c>
    </row>
    <row r="1474" spans="1:23" x14ac:dyDescent="0.2">
      <c r="A1474" s="21" t="s">
        <v>210</v>
      </c>
      <c r="B1474" s="26" t="s">
        <v>175</v>
      </c>
      <c r="C1474" s="26" t="s">
        <v>116</v>
      </c>
      <c r="D1474" s="26" t="s">
        <v>23</v>
      </c>
      <c r="E1474" s="10">
        <v>41950</v>
      </c>
      <c r="F1474" s="10">
        <v>43776</v>
      </c>
      <c r="G1474" s="26" t="s">
        <v>116</v>
      </c>
      <c r="H1474" s="26" t="s">
        <v>63</v>
      </c>
      <c r="I1474" s="26">
        <v>225</v>
      </c>
      <c r="J1474" s="26" t="s">
        <v>64</v>
      </c>
      <c r="K1474" s="26">
        <v>2014</v>
      </c>
      <c r="L1474" s="26" t="s">
        <v>65</v>
      </c>
      <c r="M1474" s="26" t="s">
        <v>7774</v>
      </c>
      <c r="N1474" s="26" t="s">
        <v>205</v>
      </c>
      <c r="O1474" s="26" t="s">
        <v>211</v>
      </c>
      <c r="P1474" s="26" t="s">
        <v>212</v>
      </c>
      <c r="Q1474" s="29">
        <v>44130</v>
      </c>
      <c r="R1474" s="26" t="s">
        <v>213</v>
      </c>
      <c r="S1474" s="1">
        <v>345013</v>
      </c>
      <c r="T1474" s="1" t="s">
        <v>214</v>
      </c>
      <c r="U1474" s="1" t="str">
        <f>IF(COUNTIF('Dinçer Araçları - 40 Fiorino'!$A$2:$A$41,Table1[[#This Row],[Plaka]])&gt;0,"Dinçer 40","-")</f>
        <v>-</v>
      </c>
      <c r="V1474" s="1" t="str">
        <f>IF(COUNTIF('Dinçer Araçları - 100 Fiorino'!$A$2:$A$101,Table1[[#This Row],[Plaka]])&gt;0,"Dinçer 100","-")</f>
        <v>-</v>
      </c>
      <c r="W1474" s="5" t="str">
        <f>IF(COUNTIF(Table3[PLAKA],Table1[[#This Row],[Plaka]])&gt;0,"Dinçer Motosiklet","-")</f>
        <v>-</v>
      </c>
    </row>
    <row r="1475" spans="1:23" x14ac:dyDescent="0.2">
      <c r="A1475" s="21" t="s">
        <v>4383</v>
      </c>
      <c r="B1475" s="26" t="s">
        <v>4331</v>
      </c>
      <c r="C1475" s="26" t="s">
        <v>4206</v>
      </c>
      <c r="D1475" s="26" t="s">
        <v>23</v>
      </c>
      <c r="E1475" s="10">
        <v>42184</v>
      </c>
      <c r="F1475" s="10">
        <v>43803</v>
      </c>
      <c r="G1475" s="26" t="s">
        <v>4206</v>
      </c>
      <c r="H1475" s="26" t="s">
        <v>24</v>
      </c>
      <c r="I1475" s="26" t="s">
        <v>529</v>
      </c>
      <c r="J1475" s="26" t="s">
        <v>1052</v>
      </c>
      <c r="K1475" s="26">
        <v>2015</v>
      </c>
      <c r="L1475" s="26" t="s">
        <v>27</v>
      </c>
      <c r="M1475" s="26" t="s">
        <v>28</v>
      </c>
      <c r="N1475" s="26" t="s">
        <v>29</v>
      </c>
      <c r="O1475" s="26" t="s">
        <v>4384</v>
      </c>
      <c r="P1475" s="26" t="s">
        <v>4385</v>
      </c>
      <c r="Q1475" s="29">
        <v>43904</v>
      </c>
      <c r="R1475" s="26" t="s">
        <v>208</v>
      </c>
      <c r="S1475" s="1">
        <v>125190</v>
      </c>
      <c r="T1475" s="1" t="s">
        <v>4386</v>
      </c>
      <c r="U1475" s="1" t="str">
        <f>IF(COUNTIF('Dinçer Araçları - 40 Fiorino'!$A$2:$A$41,Table1[[#This Row],[Plaka]])&gt;0,"Dinçer 40","-")</f>
        <v>-</v>
      </c>
      <c r="V1475" s="1" t="str">
        <f>IF(COUNTIF('Dinçer Araçları - 100 Fiorino'!$A$2:$A$101,Table1[[#This Row],[Plaka]])&gt;0,"Dinçer 100","-")</f>
        <v>-</v>
      </c>
      <c r="W1475" s="5" t="str">
        <f>IF(COUNTIF(Table3[PLAKA],Table1[[#This Row],[Plaka]])&gt;0,"Dinçer Motosiklet","-")</f>
        <v>-</v>
      </c>
    </row>
    <row r="1476" spans="1:23" x14ac:dyDescent="0.2">
      <c r="A1476" s="21" t="s">
        <v>883</v>
      </c>
      <c r="B1476" s="26" t="s">
        <v>839</v>
      </c>
      <c r="C1476" s="26" t="s">
        <v>769</v>
      </c>
      <c r="D1476" s="26" t="s">
        <v>23</v>
      </c>
      <c r="E1476" s="10">
        <v>42184</v>
      </c>
      <c r="F1476" s="10">
        <v>42957</v>
      </c>
      <c r="G1476" s="26" t="s">
        <v>769</v>
      </c>
      <c r="H1476" s="26" t="s">
        <v>24</v>
      </c>
      <c r="I1476" s="26" t="s">
        <v>529</v>
      </c>
      <c r="J1476" s="26" t="s">
        <v>1052</v>
      </c>
      <c r="K1476" s="26">
        <v>2015</v>
      </c>
      <c r="L1476" s="26" t="s">
        <v>27</v>
      </c>
      <c r="M1476" s="26" t="s">
        <v>28</v>
      </c>
      <c r="N1476" s="26" t="s">
        <v>29</v>
      </c>
      <c r="O1476" s="26" t="s">
        <v>884</v>
      </c>
      <c r="P1476" s="26" t="s">
        <v>885</v>
      </c>
      <c r="Q1476" s="29">
        <v>43140</v>
      </c>
      <c r="R1476" s="26" t="s">
        <v>269</v>
      </c>
      <c r="S1476" s="1">
        <v>336681</v>
      </c>
      <c r="T1476" s="1" t="s">
        <v>886</v>
      </c>
      <c r="U1476" s="1" t="str">
        <f>IF(COUNTIF('Dinçer Araçları - 40 Fiorino'!$A$2:$A$41,Table1[[#This Row],[Plaka]])&gt;0,"Dinçer 40","-")</f>
        <v>-</v>
      </c>
      <c r="V1476" s="1" t="str">
        <f>IF(COUNTIF('Dinçer Araçları - 100 Fiorino'!$A$2:$A$101,Table1[[#This Row],[Plaka]])&gt;0,"Dinçer 100","-")</f>
        <v>-</v>
      </c>
      <c r="W1476" s="5" t="str">
        <f>IF(COUNTIF(Table3[PLAKA],Table1[[#This Row],[Plaka]])&gt;0,"Dinçer Motosiklet","-")</f>
        <v>-</v>
      </c>
    </row>
    <row r="1477" spans="1:23" x14ac:dyDescent="0.2">
      <c r="A1477" s="21" t="s">
        <v>974</v>
      </c>
      <c r="B1477" s="26" t="s">
        <v>945</v>
      </c>
      <c r="C1477" s="26" t="s">
        <v>946</v>
      </c>
      <c r="D1477" s="26" t="s">
        <v>23</v>
      </c>
      <c r="E1477" s="10">
        <v>42184</v>
      </c>
      <c r="F1477" s="10">
        <v>42860</v>
      </c>
      <c r="G1477" s="26" t="s">
        <v>975</v>
      </c>
      <c r="H1477" s="26" t="s">
        <v>24</v>
      </c>
      <c r="I1477" s="26" t="s">
        <v>529</v>
      </c>
      <c r="J1477" s="26" t="s">
        <v>1052</v>
      </c>
      <c r="K1477" s="26">
        <v>2015</v>
      </c>
      <c r="L1477" s="26" t="s">
        <v>27</v>
      </c>
      <c r="M1477" s="26" t="s">
        <v>28</v>
      </c>
      <c r="N1477" s="26" t="s">
        <v>29</v>
      </c>
      <c r="O1477" s="26" t="s">
        <v>976</v>
      </c>
      <c r="P1477" s="26" t="s">
        <v>977</v>
      </c>
      <c r="Q1477" s="29"/>
      <c r="R1477" s="26" t="s">
        <v>537</v>
      </c>
      <c r="S1477" s="1">
        <v>831417</v>
      </c>
      <c r="T1477" s="1" t="s">
        <v>978</v>
      </c>
      <c r="U1477" s="1" t="str">
        <f>IF(COUNTIF('Dinçer Araçları - 40 Fiorino'!$A$2:$A$41,Table1[[#This Row],[Plaka]])&gt;0,"Dinçer 40","-")</f>
        <v>-</v>
      </c>
      <c r="V1477" s="1" t="str">
        <f>IF(COUNTIF('Dinçer Araçları - 100 Fiorino'!$A$2:$A$101,Table1[[#This Row],[Plaka]])&gt;0,"Dinçer 100","-")</f>
        <v>-</v>
      </c>
      <c r="W1477" s="5" t="str">
        <f>IF(COUNTIF(Table3[PLAKA],Table1[[#This Row],[Plaka]])&gt;0,"Dinçer Motosiklet","-")</f>
        <v>-</v>
      </c>
    </row>
    <row r="1478" spans="1:23" x14ac:dyDescent="0.2">
      <c r="A1478" s="21" t="s">
        <v>1086</v>
      </c>
      <c r="B1478" s="26" t="s">
        <v>1070</v>
      </c>
      <c r="C1478" s="26" t="s">
        <v>946</v>
      </c>
      <c r="D1478" s="26" t="s">
        <v>23</v>
      </c>
      <c r="E1478" s="10">
        <v>42184</v>
      </c>
      <c r="F1478" s="10">
        <v>43097</v>
      </c>
      <c r="G1478" s="26" t="s">
        <v>946</v>
      </c>
      <c r="H1478" s="26" t="s">
        <v>24</v>
      </c>
      <c r="I1478" s="26" t="s">
        <v>529</v>
      </c>
      <c r="J1478" s="26" t="s">
        <v>1052</v>
      </c>
      <c r="K1478" s="26">
        <v>2015</v>
      </c>
      <c r="L1478" s="26" t="s">
        <v>27</v>
      </c>
      <c r="M1478" s="26" t="s">
        <v>28</v>
      </c>
      <c r="N1478" s="26" t="s">
        <v>29</v>
      </c>
      <c r="O1478" s="26" t="s">
        <v>1087</v>
      </c>
      <c r="P1478" s="26" t="s">
        <v>1088</v>
      </c>
      <c r="Q1478" s="29">
        <v>43140</v>
      </c>
      <c r="R1478" s="26" t="s">
        <v>775</v>
      </c>
      <c r="S1478" s="1">
        <v>635911</v>
      </c>
      <c r="T1478" s="1" t="s">
        <v>1089</v>
      </c>
      <c r="U1478" s="1" t="str">
        <f>IF(COUNTIF('Dinçer Araçları - 40 Fiorino'!$A$2:$A$41,Table1[[#This Row],[Plaka]])&gt;0,"Dinçer 40","-")</f>
        <v>-</v>
      </c>
      <c r="V1478" s="1" t="str">
        <f>IF(COUNTIF('Dinçer Araçları - 100 Fiorino'!$A$2:$A$101,Table1[[#This Row],[Plaka]])&gt;0,"Dinçer 100","-")</f>
        <v>-</v>
      </c>
      <c r="W1478" s="5" t="str">
        <f>IF(COUNTIF(Table3[PLAKA],Table1[[#This Row],[Plaka]])&gt;0,"Dinçer Motosiklet","-")</f>
        <v>-</v>
      </c>
    </row>
    <row r="1479" spans="1:23" x14ac:dyDescent="0.2">
      <c r="A1479" s="21" t="s">
        <v>3392</v>
      </c>
      <c r="B1479" s="26" t="s">
        <v>3355</v>
      </c>
      <c r="C1479" s="26" t="s">
        <v>3356</v>
      </c>
      <c r="D1479" s="26" t="s">
        <v>23</v>
      </c>
      <c r="E1479" s="10">
        <v>42184</v>
      </c>
      <c r="F1479" s="10">
        <v>43245</v>
      </c>
      <c r="G1479" s="26" t="s">
        <v>3356</v>
      </c>
      <c r="H1479" s="26" t="s">
        <v>24</v>
      </c>
      <c r="I1479" s="26" t="s">
        <v>529</v>
      </c>
      <c r="J1479" s="26" t="s">
        <v>1052</v>
      </c>
      <c r="K1479" s="26">
        <v>2015</v>
      </c>
      <c r="L1479" s="26" t="s">
        <v>27</v>
      </c>
      <c r="M1479" s="26" t="s">
        <v>28</v>
      </c>
      <c r="N1479" s="26" t="s">
        <v>29</v>
      </c>
      <c r="O1479" s="26" t="s">
        <v>3393</v>
      </c>
      <c r="P1479" s="26" t="s">
        <v>3394</v>
      </c>
      <c r="Q1479" s="29">
        <v>43920</v>
      </c>
      <c r="R1479" s="26" t="s">
        <v>108</v>
      </c>
      <c r="S1479" s="1">
        <v>412557</v>
      </c>
      <c r="T1479" s="1" t="s">
        <v>3395</v>
      </c>
      <c r="U1479" s="1" t="str">
        <f>IF(COUNTIF('Dinçer Araçları - 40 Fiorino'!$A$2:$A$41,Table1[[#This Row],[Plaka]])&gt;0,"Dinçer 40","-")</f>
        <v>-</v>
      </c>
      <c r="V1479" s="1" t="str">
        <f>IF(COUNTIF('Dinçer Araçları - 100 Fiorino'!$A$2:$A$101,Table1[[#This Row],[Plaka]])&gt;0,"Dinçer 100","-")</f>
        <v>-</v>
      </c>
      <c r="W1479" s="5" t="str">
        <f>IF(COUNTIF(Table3[PLAKA],Table1[[#This Row],[Plaka]])&gt;0,"Dinçer Motosiklet","-")</f>
        <v>-</v>
      </c>
    </row>
    <row r="1480" spans="1:23" x14ac:dyDescent="0.2">
      <c r="A1480" s="21" t="s">
        <v>3908</v>
      </c>
      <c r="B1480" s="26" t="s">
        <v>3876</v>
      </c>
      <c r="C1480" s="26" t="s">
        <v>104</v>
      </c>
      <c r="D1480" s="26" t="s">
        <v>23</v>
      </c>
      <c r="E1480" s="10">
        <v>42184</v>
      </c>
      <c r="F1480" s="10">
        <v>42844</v>
      </c>
      <c r="G1480" s="26" t="s">
        <v>104</v>
      </c>
      <c r="H1480" s="26" t="s">
        <v>24</v>
      </c>
      <c r="I1480" s="26" t="s">
        <v>529</v>
      </c>
      <c r="J1480" s="26" t="s">
        <v>1052</v>
      </c>
      <c r="K1480" s="26">
        <v>2015</v>
      </c>
      <c r="L1480" s="26" t="s">
        <v>27</v>
      </c>
      <c r="M1480" s="26" t="s">
        <v>28</v>
      </c>
      <c r="N1480" s="26" t="s">
        <v>29</v>
      </c>
      <c r="O1480" s="26" t="s">
        <v>3909</v>
      </c>
      <c r="P1480" s="26" t="s">
        <v>3910</v>
      </c>
      <c r="Q1480" s="29">
        <v>43928</v>
      </c>
      <c r="R1480" s="26" t="s">
        <v>569</v>
      </c>
      <c r="S1480" s="1">
        <v>974786</v>
      </c>
      <c r="T1480" s="1" t="s">
        <v>3911</v>
      </c>
      <c r="U1480" s="1" t="str">
        <f>IF(COUNTIF('Dinçer Araçları - 40 Fiorino'!$A$2:$A$41,Table1[[#This Row],[Plaka]])&gt;0,"Dinçer 40","-")</f>
        <v>-</v>
      </c>
      <c r="V1480" s="1" t="str">
        <f>IF(COUNTIF('Dinçer Araçları - 100 Fiorino'!$A$2:$A$101,Table1[[#This Row],[Plaka]])&gt;0,"Dinçer 100","-")</f>
        <v>-</v>
      </c>
      <c r="W1480" s="5" t="str">
        <f>IF(COUNTIF(Table3[PLAKA],Table1[[#This Row],[Plaka]])&gt;0,"Dinçer Motosiklet","-")</f>
        <v>-</v>
      </c>
    </row>
    <row r="1481" spans="1:23" x14ac:dyDescent="0.2">
      <c r="A1481" s="21" t="s">
        <v>4829</v>
      </c>
      <c r="B1481" s="26" t="s">
        <v>4798</v>
      </c>
      <c r="C1481" s="26" t="s">
        <v>4714</v>
      </c>
      <c r="D1481" s="26" t="s">
        <v>23</v>
      </c>
      <c r="E1481" s="10">
        <v>42184</v>
      </c>
      <c r="F1481" s="10">
        <v>43097</v>
      </c>
      <c r="G1481" s="26" t="s">
        <v>3741</v>
      </c>
      <c r="H1481" s="26" t="s">
        <v>24</v>
      </c>
      <c r="I1481" s="26" t="s">
        <v>529</v>
      </c>
      <c r="J1481" s="26" t="s">
        <v>1052</v>
      </c>
      <c r="K1481" s="26">
        <v>2015</v>
      </c>
      <c r="L1481" s="26" t="s">
        <v>27</v>
      </c>
      <c r="M1481" s="26" t="s">
        <v>28</v>
      </c>
      <c r="N1481" s="26" t="s">
        <v>29</v>
      </c>
      <c r="O1481" s="26" t="s">
        <v>4830</v>
      </c>
      <c r="P1481" s="26" t="s">
        <v>4831</v>
      </c>
      <c r="Q1481" s="29">
        <v>43931</v>
      </c>
      <c r="R1481" s="26" t="s">
        <v>775</v>
      </c>
      <c r="S1481" s="1">
        <v>659568</v>
      </c>
      <c r="T1481" s="1" t="s">
        <v>4832</v>
      </c>
      <c r="U1481" s="1" t="str">
        <f>IF(COUNTIF('Dinçer Araçları - 40 Fiorino'!$A$2:$A$41,Table1[[#This Row],[Plaka]])&gt;0,"Dinçer 40","-")</f>
        <v>-</v>
      </c>
      <c r="V1481" s="1" t="str">
        <f>IF(COUNTIF('Dinçer Araçları - 100 Fiorino'!$A$2:$A$101,Table1[[#This Row],[Plaka]])&gt;0,"Dinçer 100","-")</f>
        <v>-</v>
      </c>
      <c r="W1481" s="5" t="str">
        <f>IF(COUNTIF(Table3[PLAKA],Table1[[#This Row],[Plaka]])&gt;0,"Dinçer Motosiklet","-")</f>
        <v>-</v>
      </c>
    </row>
    <row r="1482" spans="1:23" x14ac:dyDescent="0.2">
      <c r="A1482" s="21" t="s">
        <v>2783</v>
      </c>
      <c r="B1482" s="26" t="s">
        <v>2754</v>
      </c>
      <c r="C1482" s="26" t="s">
        <v>2755</v>
      </c>
      <c r="D1482" s="26" t="s">
        <v>23</v>
      </c>
      <c r="E1482" s="10">
        <v>42184</v>
      </c>
      <c r="F1482" s="10">
        <v>42957</v>
      </c>
      <c r="G1482" s="26" t="s">
        <v>2755</v>
      </c>
      <c r="H1482" s="26" t="s">
        <v>24</v>
      </c>
      <c r="I1482" s="26" t="s">
        <v>529</v>
      </c>
      <c r="J1482" s="26" t="s">
        <v>1052</v>
      </c>
      <c r="K1482" s="26">
        <v>2015</v>
      </c>
      <c r="L1482" s="26" t="s">
        <v>27</v>
      </c>
      <c r="M1482" s="26" t="s">
        <v>28</v>
      </c>
      <c r="N1482" s="26" t="s">
        <v>29</v>
      </c>
      <c r="O1482" s="26" t="s">
        <v>2784</v>
      </c>
      <c r="P1482" s="26" t="s">
        <v>2785</v>
      </c>
      <c r="Q1482" s="29">
        <v>43133</v>
      </c>
      <c r="R1482" s="26" t="s">
        <v>269</v>
      </c>
      <c r="S1482" s="1">
        <v>336826</v>
      </c>
      <c r="T1482" s="1" t="s">
        <v>2786</v>
      </c>
      <c r="U1482" s="1" t="str">
        <f>IF(COUNTIF('Dinçer Araçları - 40 Fiorino'!$A$2:$A$41,Table1[[#This Row],[Plaka]])&gt;0,"Dinçer 40","-")</f>
        <v>-</v>
      </c>
      <c r="V1482" s="1" t="str">
        <f>IF(COUNTIF('Dinçer Araçları - 100 Fiorino'!$A$2:$A$101,Table1[[#This Row],[Plaka]])&gt;0,"Dinçer 100","-")</f>
        <v>-</v>
      </c>
      <c r="W1482" s="5" t="str">
        <f>IF(COUNTIF(Table3[PLAKA],Table1[[#This Row],[Plaka]])&gt;0,"Dinçer Motosiklet","-")</f>
        <v>-</v>
      </c>
    </row>
    <row r="1483" spans="1:23" x14ac:dyDescent="0.2">
      <c r="A1483" s="21" t="s">
        <v>1556</v>
      </c>
      <c r="B1483" s="26" t="s">
        <v>1489</v>
      </c>
      <c r="C1483" s="26" t="s">
        <v>1490</v>
      </c>
      <c r="D1483" s="26" t="s">
        <v>23</v>
      </c>
      <c r="E1483" s="10">
        <v>42186</v>
      </c>
      <c r="F1483" s="10">
        <v>42957</v>
      </c>
      <c r="G1483" s="26" t="s">
        <v>1490</v>
      </c>
      <c r="H1483" s="26" t="s">
        <v>24</v>
      </c>
      <c r="I1483" s="26" t="s">
        <v>25</v>
      </c>
      <c r="J1483" s="26" t="s">
        <v>26</v>
      </c>
      <c r="K1483" s="26">
        <v>2015</v>
      </c>
      <c r="L1483" s="26" t="s">
        <v>27</v>
      </c>
      <c r="M1483" s="26" t="s">
        <v>28</v>
      </c>
      <c r="N1483" s="26" t="s">
        <v>29</v>
      </c>
      <c r="O1483" s="26" t="s">
        <v>1557</v>
      </c>
      <c r="P1483" s="26" t="s">
        <v>1558</v>
      </c>
      <c r="Q1483" s="29">
        <v>43927</v>
      </c>
      <c r="R1483" s="26" t="s">
        <v>269</v>
      </c>
      <c r="S1483" s="1">
        <v>336693</v>
      </c>
      <c r="T1483" s="1" t="s">
        <v>1559</v>
      </c>
      <c r="U1483" s="1" t="str">
        <f>IF(COUNTIF('Dinçer Araçları - 40 Fiorino'!$A$2:$A$41,Table1[[#This Row],[Plaka]])&gt;0,"Dinçer 40","-")</f>
        <v>-</v>
      </c>
      <c r="V1483" s="1" t="str">
        <f>IF(COUNTIF('Dinçer Araçları - 100 Fiorino'!$A$2:$A$101,Table1[[#This Row],[Plaka]])&gt;0,"Dinçer 100","-")</f>
        <v>-</v>
      </c>
      <c r="W1483" s="5" t="str">
        <f>IF(COUNTIF(Table3[PLAKA],Table1[[#This Row],[Plaka]])&gt;0,"Dinçer Motosiklet","-")</f>
        <v>-</v>
      </c>
    </row>
    <row r="1484" spans="1:23" x14ac:dyDescent="0.2">
      <c r="A1484" s="21" t="s">
        <v>2787</v>
      </c>
      <c r="B1484" s="26" t="s">
        <v>2754</v>
      </c>
      <c r="C1484" s="26" t="s">
        <v>2755</v>
      </c>
      <c r="D1484" s="26" t="s">
        <v>23</v>
      </c>
      <c r="E1484" s="10">
        <v>42186</v>
      </c>
      <c r="F1484" s="10">
        <v>42957</v>
      </c>
      <c r="G1484" s="26" t="s">
        <v>2755</v>
      </c>
      <c r="H1484" s="26" t="s">
        <v>24</v>
      </c>
      <c r="I1484" s="26" t="s">
        <v>529</v>
      </c>
      <c r="J1484" s="26" t="s">
        <v>1052</v>
      </c>
      <c r="K1484" s="26">
        <v>2015</v>
      </c>
      <c r="L1484" s="26" t="s">
        <v>27</v>
      </c>
      <c r="M1484" s="26" t="s">
        <v>28</v>
      </c>
      <c r="N1484" s="26" t="s">
        <v>29</v>
      </c>
      <c r="O1484" s="26" t="s">
        <v>2788</v>
      </c>
      <c r="P1484" s="26" t="s">
        <v>2789</v>
      </c>
      <c r="Q1484" s="29">
        <v>43140</v>
      </c>
      <c r="R1484" s="26" t="s">
        <v>269</v>
      </c>
      <c r="S1484" s="1">
        <v>336697</v>
      </c>
      <c r="T1484" s="1" t="s">
        <v>2790</v>
      </c>
      <c r="U1484" s="1" t="str">
        <f>IF(COUNTIF('Dinçer Araçları - 40 Fiorino'!$A$2:$A$41,Table1[[#This Row],[Plaka]])&gt;0,"Dinçer 40","-")</f>
        <v>-</v>
      </c>
      <c r="V1484" s="1" t="str">
        <f>IF(COUNTIF('Dinçer Araçları - 100 Fiorino'!$A$2:$A$101,Table1[[#This Row],[Plaka]])&gt;0,"Dinçer 100","-")</f>
        <v>-</v>
      </c>
      <c r="W1484" s="5" t="str">
        <f>IF(COUNTIF(Table3[PLAKA],Table1[[#This Row],[Plaka]])&gt;0,"Dinçer Motosiklet","-")</f>
        <v>-</v>
      </c>
    </row>
    <row r="1485" spans="1:23" x14ac:dyDescent="0.2">
      <c r="A1485" s="21" t="s">
        <v>1292</v>
      </c>
      <c r="B1485" s="26" t="s">
        <v>1252</v>
      </c>
      <c r="C1485" s="26" t="s">
        <v>1253</v>
      </c>
      <c r="D1485" s="26" t="s">
        <v>23</v>
      </c>
      <c r="E1485" s="10">
        <v>42186</v>
      </c>
      <c r="F1485" s="10">
        <v>42957</v>
      </c>
      <c r="G1485" s="26" t="s">
        <v>1253</v>
      </c>
      <c r="H1485" s="26" t="s">
        <v>24</v>
      </c>
      <c r="I1485" s="26" t="s">
        <v>529</v>
      </c>
      <c r="J1485" s="26" t="s">
        <v>1052</v>
      </c>
      <c r="K1485" s="26">
        <v>2015</v>
      </c>
      <c r="L1485" s="26" t="s">
        <v>27</v>
      </c>
      <c r="M1485" s="26" t="s">
        <v>28</v>
      </c>
      <c r="N1485" s="26" t="s">
        <v>29</v>
      </c>
      <c r="O1485" s="26" t="s">
        <v>1293</v>
      </c>
      <c r="P1485" s="26" t="s">
        <v>1294</v>
      </c>
      <c r="Q1485" s="29">
        <v>43121</v>
      </c>
      <c r="R1485" s="26" t="s">
        <v>269</v>
      </c>
      <c r="S1485" s="1">
        <v>336825</v>
      </c>
      <c r="T1485" s="1" t="s">
        <v>1295</v>
      </c>
      <c r="U1485" s="1" t="str">
        <f>IF(COUNTIF('Dinçer Araçları - 40 Fiorino'!$A$2:$A$41,Table1[[#This Row],[Plaka]])&gt;0,"Dinçer 40","-")</f>
        <v>-</v>
      </c>
      <c r="V1485" s="1" t="str">
        <f>IF(COUNTIF('Dinçer Araçları - 100 Fiorino'!$A$2:$A$101,Table1[[#This Row],[Plaka]])&gt;0,"Dinçer 100","-")</f>
        <v>-</v>
      </c>
      <c r="W1485" s="5" t="str">
        <f>IF(COUNTIF(Table3[PLAKA],Table1[[#This Row],[Plaka]])&gt;0,"Dinçer Motosiklet","-")</f>
        <v>-</v>
      </c>
    </row>
    <row r="1486" spans="1:23" x14ac:dyDescent="0.2">
      <c r="A1486" s="21" t="s">
        <v>979</v>
      </c>
      <c r="B1486" s="26" t="s">
        <v>945</v>
      </c>
      <c r="C1486" s="26" t="s">
        <v>946</v>
      </c>
      <c r="D1486" s="26" t="s">
        <v>23</v>
      </c>
      <c r="E1486" s="10">
        <v>42186</v>
      </c>
      <c r="F1486" s="10">
        <v>42844</v>
      </c>
      <c r="G1486" s="26" t="s">
        <v>975</v>
      </c>
      <c r="H1486" s="26" t="s">
        <v>24</v>
      </c>
      <c r="I1486" s="26" t="s">
        <v>529</v>
      </c>
      <c r="J1486" s="26" t="s">
        <v>1052</v>
      </c>
      <c r="K1486" s="26">
        <v>2015</v>
      </c>
      <c r="L1486" s="26" t="s">
        <v>27</v>
      </c>
      <c r="M1486" s="26" t="s">
        <v>28</v>
      </c>
      <c r="N1486" s="26" t="s">
        <v>29</v>
      </c>
      <c r="O1486" s="26" t="s">
        <v>980</v>
      </c>
      <c r="P1486" s="26" t="s">
        <v>981</v>
      </c>
      <c r="Q1486" s="29"/>
      <c r="R1486" s="26" t="s">
        <v>569</v>
      </c>
      <c r="S1486" s="1">
        <v>974788</v>
      </c>
      <c r="T1486" s="1" t="s">
        <v>982</v>
      </c>
      <c r="U1486" s="1" t="str">
        <f>IF(COUNTIF('Dinçer Araçları - 40 Fiorino'!$A$2:$A$41,Table1[[#This Row],[Plaka]])&gt;0,"Dinçer 40","-")</f>
        <v>-</v>
      </c>
      <c r="V1486" s="1" t="str">
        <f>IF(COUNTIF('Dinçer Araçları - 100 Fiorino'!$A$2:$A$101,Table1[[#This Row],[Plaka]])&gt;0,"Dinçer 100","-")</f>
        <v>-</v>
      </c>
      <c r="W1486" s="5" t="str">
        <f>IF(COUNTIF(Table3[PLAKA],Table1[[#This Row],[Plaka]])&gt;0,"Dinçer Motosiklet","-")</f>
        <v>-</v>
      </c>
    </row>
    <row r="1487" spans="1:23" x14ac:dyDescent="0.2">
      <c r="A1487" s="21" t="s">
        <v>5782</v>
      </c>
      <c r="B1487" s="26" t="s">
        <v>5739</v>
      </c>
      <c r="C1487" s="26" t="s">
        <v>5740</v>
      </c>
      <c r="D1487" s="26" t="s">
        <v>23</v>
      </c>
      <c r="E1487" s="10">
        <v>42186</v>
      </c>
      <c r="F1487" s="10">
        <v>42957</v>
      </c>
      <c r="G1487" s="26" t="s">
        <v>5740</v>
      </c>
      <c r="H1487" s="26" t="s">
        <v>24</v>
      </c>
      <c r="I1487" s="26" t="s">
        <v>529</v>
      </c>
      <c r="J1487" s="26" t="s">
        <v>1052</v>
      </c>
      <c r="K1487" s="26">
        <v>2015</v>
      </c>
      <c r="L1487" s="26" t="s">
        <v>27</v>
      </c>
      <c r="M1487" s="26" t="s">
        <v>28</v>
      </c>
      <c r="N1487" s="26" t="s">
        <v>29</v>
      </c>
      <c r="O1487" s="26" t="s">
        <v>5783</v>
      </c>
      <c r="P1487" s="26" t="s">
        <v>5784</v>
      </c>
      <c r="Q1487" s="29">
        <v>43124</v>
      </c>
      <c r="R1487" s="26" t="s">
        <v>213</v>
      </c>
      <c r="S1487" s="1">
        <v>336781</v>
      </c>
      <c r="T1487" s="1" t="s">
        <v>8056</v>
      </c>
      <c r="U1487" s="1" t="str">
        <f>IF(COUNTIF('Dinçer Araçları - 40 Fiorino'!$A$2:$A$41,Table1[[#This Row],[Plaka]])&gt;0,"Dinçer 40","-")</f>
        <v>-</v>
      </c>
      <c r="V1487" s="1" t="str">
        <f>IF(COUNTIF('Dinçer Araçları - 100 Fiorino'!$A$2:$A$101,Table1[[#This Row],[Plaka]])&gt;0,"Dinçer 100","-")</f>
        <v>-</v>
      </c>
      <c r="W1487" s="5" t="str">
        <f>IF(COUNTIF(Table3[PLAKA],Table1[[#This Row],[Plaka]])&gt;0,"Dinçer Motosiklet","-")</f>
        <v>-</v>
      </c>
    </row>
    <row r="1488" spans="1:23" x14ac:dyDescent="0.2">
      <c r="A1488" s="21" t="s">
        <v>4011</v>
      </c>
      <c r="B1488" s="26" t="s">
        <v>3982</v>
      </c>
      <c r="C1488" s="26" t="s">
        <v>3983</v>
      </c>
      <c r="D1488" s="26" t="s">
        <v>23</v>
      </c>
      <c r="E1488" s="10">
        <v>42186</v>
      </c>
      <c r="F1488" s="10">
        <v>42957</v>
      </c>
      <c r="G1488" s="26" t="s">
        <v>3983</v>
      </c>
      <c r="H1488" s="26" t="s">
        <v>24</v>
      </c>
      <c r="I1488" s="26" t="s">
        <v>529</v>
      </c>
      <c r="J1488" s="26" t="s">
        <v>1052</v>
      </c>
      <c r="K1488" s="26">
        <v>2015</v>
      </c>
      <c r="L1488" s="26" t="s">
        <v>27</v>
      </c>
      <c r="M1488" s="26" t="s">
        <v>28</v>
      </c>
      <c r="N1488" s="26" t="s">
        <v>29</v>
      </c>
      <c r="O1488" s="26" t="s">
        <v>4012</v>
      </c>
      <c r="P1488" s="26" t="s">
        <v>4013</v>
      </c>
      <c r="Q1488" s="29">
        <v>43124</v>
      </c>
      <c r="R1488" s="26" t="s">
        <v>269</v>
      </c>
      <c r="S1488" s="1">
        <v>336749</v>
      </c>
      <c r="T1488" s="1" t="s">
        <v>4014</v>
      </c>
      <c r="U1488" s="1" t="str">
        <f>IF(COUNTIF('Dinçer Araçları - 40 Fiorino'!$A$2:$A$41,Table1[[#This Row],[Plaka]])&gt;0,"Dinçer 40","-")</f>
        <v>-</v>
      </c>
      <c r="V1488" s="1" t="str">
        <f>IF(COUNTIF('Dinçer Araçları - 100 Fiorino'!$A$2:$A$101,Table1[[#This Row],[Plaka]])&gt;0,"Dinçer 100","-")</f>
        <v>-</v>
      </c>
      <c r="W1488" s="5" t="str">
        <f>IF(COUNTIF(Table3[PLAKA],Table1[[#This Row],[Plaka]])&gt;0,"Dinçer Motosiklet","-")</f>
        <v>-</v>
      </c>
    </row>
    <row r="1489" spans="1:23" x14ac:dyDescent="0.2">
      <c r="A1489" s="21" t="s">
        <v>5684</v>
      </c>
      <c r="B1489" s="26" t="s">
        <v>5645</v>
      </c>
      <c r="C1489" s="26" t="s">
        <v>5575</v>
      </c>
      <c r="D1489" s="26" t="s">
        <v>23</v>
      </c>
      <c r="E1489" s="10">
        <v>42167</v>
      </c>
      <c r="F1489" s="10">
        <v>42957</v>
      </c>
      <c r="G1489" s="26" t="s">
        <v>5575</v>
      </c>
      <c r="H1489" s="26" t="s">
        <v>24</v>
      </c>
      <c r="I1489" s="26" t="s">
        <v>529</v>
      </c>
      <c r="J1489" s="26" t="s">
        <v>1052</v>
      </c>
      <c r="K1489" s="26">
        <v>2015</v>
      </c>
      <c r="L1489" s="26" t="s">
        <v>27</v>
      </c>
      <c r="M1489" s="26" t="s">
        <v>28</v>
      </c>
      <c r="N1489" s="26" t="s">
        <v>29</v>
      </c>
      <c r="O1489" s="26" t="s">
        <v>5685</v>
      </c>
      <c r="P1489" s="26" t="s">
        <v>5686</v>
      </c>
      <c r="Q1489" s="29">
        <v>43102</v>
      </c>
      <c r="R1489" s="26" t="s">
        <v>269</v>
      </c>
      <c r="S1489" s="1">
        <v>336758</v>
      </c>
      <c r="T1489" s="1" t="s">
        <v>5687</v>
      </c>
      <c r="U1489" s="1" t="str">
        <f>IF(COUNTIF('Dinçer Araçları - 40 Fiorino'!$A$2:$A$41,Table1[[#This Row],[Plaka]])&gt;0,"Dinçer 40","-")</f>
        <v>-</v>
      </c>
      <c r="V1489" s="1" t="str">
        <f>IF(COUNTIF('Dinçer Araçları - 100 Fiorino'!$A$2:$A$101,Table1[[#This Row],[Plaka]])&gt;0,"Dinçer 100","-")</f>
        <v>-</v>
      </c>
      <c r="W1489" s="5" t="str">
        <f>IF(COUNTIF(Table3[PLAKA],Table1[[#This Row],[Plaka]])&gt;0,"Dinçer Motosiklet","-")</f>
        <v>-</v>
      </c>
    </row>
    <row r="1490" spans="1:23" x14ac:dyDescent="0.2">
      <c r="A1490" s="21" t="s">
        <v>887</v>
      </c>
      <c r="B1490" s="26" t="s">
        <v>839</v>
      </c>
      <c r="C1490" s="26" t="s">
        <v>769</v>
      </c>
      <c r="D1490" s="26" t="s">
        <v>23</v>
      </c>
      <c r="E1490" s="10">
        <v>42167</v>
      </c>
      <c r="F1490" s="10">
        <v>43531</v>
      </c>
      <c r="G1490" s="26" t="s">
        <v>769</v>
      </c>
      <c r="H1490" s="26" t="s">
        <v>24</v>
      </c>
      <c r="I1490" s="26" t="s">
        <v>529</v>
      </c>
      <c r="J1490" s="26" t="s">
        <v>1052</v>
      </c>
      <c r="K1490" s="26">
        <v>2015</v>
      </c>
      <c r="L1490" s="26" t="s">
        <v>27</v>
      </c>
      <c r="M1490" s="26" t="s">
        <v>28</v>
      </c>
      <c r="N1490" s="26" t="s">
        <v>29</v>
      </c>
      <c r="O1490" s="26" t="s">
        <v>888</v>
      </c>
      <c r="P1490" s="26" t="s">
        <v>889</v>
      </c>
      <c r="Q1490" s="29">
        <v>43917</v>
      </c>
      <c r="R1490" s="26" t="s">
        <v>312</v>
      </c>
      <c r="S1490" s="1">
        <v>428633</v>
      </c>
      <c r="T1490" s="1" t="s">
        <v>890</v>
      </c>
      <c r="U1490" s="1" t="str">
        <f>IF(COUNTIF('Dinçer Araçları - 40 Fiorino'!$A$2:$A$41,Table1[[#This Row],[Plaka]])&gt;0,"Dinçer 40","-")</f>
        <v>-</v>
      </c>
      <c r="V1490" s="1" t="str">
        <f>IF(COUNTIF('Dinçer Araçları - 100 Fiorino'!$A$2:$A$101,Table1[[#This Row],[Plaka]])&gt;0,"Dinçer 100","-")</f>
        <v>-</v>
      </c>
      <c r="W1490" s="5" t="str">
        <f>IF(COUNTIF(Table3[PLAKA],Table1[[#This Row],[Plaka]])&gt;0,"Dinçer Motosiklet","-")</f>
        <v>-</v>
      </c>
    </row>
    <row r="1491" spans="1:23" x14ac:dyDescent="0.2">
      <c r="A1491" s="21" t="s">
        <v>4781</v>
      </c>
      <c r="B1491" s="26" t="s">
        <v>4713</v>
      </c>
      <c r="C1491" s="26" t="s">
        <v>4714</v>
      </c>
      <c r="D1491" s="26" t="s">
        <v>23</v>
      </c>
      <c r="E1491" s="10">
        <v>42167</v>
      </c>
      <c r="F1491" s="10">
        <v>43664</v>
      </c>
      <c r="G1491" s="26" t="s">
        <v>40</v>
      </c>
      <c r="H1491" s="26" t="s">
        <v>24</v>
      </c>
      <c r="I1491" s="26" t="s">
        <v>529</v>
      </c>
      <c r="J1491" s="26" t="s">
        <v>1052</v>
      </c>
      <c r="K1491" s="26">
        <v>2015</v>
      </c>
      <c r="L1491" s="26" t="s">
        <v>27</v>
      </c>
      <c r="M1491" s="26" t="s">
        <v>28</v>
      </c>
      <c r="N1491" s="26" t="s">
        <v>29</v>
      </c>
      <c r="O1491" s="26" t="s">
        <v>4782</v>
      </c>
      <c r="P1491" s="26" t="s">
        <v>4783</v>
      </c>
      <c r="Q1491" s="29">
        <v>43904</v>
      </c>
      <c r="R1491" s="26" t="s">
        <v>112</v>
      </c>
      <c r="S1491" s="1">
        <v>435661</v>
      </c>
      <c r="T1491" s="1" t="s">
        <v>4784</v>
      </c>
      <c r="U1491" s="1" t="str">
        <f>IF(COUNTIF('Dinçer Araçları - 40 Fiorino'!$A$2:$A$41,Table1[[#This Row],[Plaka]])&gt;0,"Dinçer 40","-")</f>
        <v>-</v>
      </c>
      <c r="V1491" s="1" t="str">
        <f>IF(COUNTIF('Dinçer Araçları - 100 Fiorino'!$A$2:$A$101,Table1[[#This Row],[Plaka]])&gt;0,"Dinçer 100","-")</f>
        <v>-</v>
      </c>
      <c r="W1491" s="5" t="str">
        <f>IF(COUNTIF(Table3[PLAKA],Table1[[#This Row],[Plaka]])&gt;0,"Dinçer Motosiklet","-")</f>
        <v>-</v>
      </c>
    </row>
    <row r="1492" spans="1:23" x14ac:dyDescent="0.2">
      <c r="A1492" s="21" t="s">
        <v>3802</v>
      </c>
      <c r="B1492" s="26" t="s">
        <v>3782</v>
      </c>
      <c r="C1492" s="26" t="s">
        <v>3741</v>
      </c>
      <c r="D1492" s="26" t="s">
        <v>23</v>
      </c>
      <c r="E1492" s="10">
        <v>42167</v>
      </c>
      <c r="F1492" s="10">
        <v>42957</v>
      </c>
      <c r="G1492" s="26" t="s">
        <v>3741</v>
      </c>
      <c r="H1492" s="26" t="s">
        <v>24</v>
      </c>
      <c r="I1492" s="26" t="s">
        <v>529</v>
      </c>
      <c r="J1492" s="26" t="s">
        <v>1052</v>
      </c>
      <c r="K1492" s="26">
        <v>2015</v>
      </c>
      <c r="L1492" s="26" t="s">
        <v>27</v>
      </c>
      <c r="M1492" s="26" t="s">
        <v>28</v>
      </c>
      <c r="N1492" s="26" t="s">
        <v>29</v>
      </c>
      <c r="O1492" s="26" t="s">
        <v>3803</v>
      </c>
      <c r="P1492" s="26" t="s">
        <v>3804</v>
      </c>
      <c r="Q1492" s="29">
        <v>43141</v>
      </c>
      <c r="R1492" s="26" t="s">
        <v>269</v>
      </c>
      <c r="S1492" s="1">
        <v>336753</v>
      </c>
      <c r="T1492" s="1" t="s">
        <v>3805</v>
      </c>
      <c r="U1492" s="1" t="str">
        <f>IF(COUNTIF('Dinçer Araçları - 40 Fiorino'!$A$2:$A$41,Table1[[#This Row],[Plaka]])&gt;0,"Dinçer 40","-")</f>
        <v>-</v>
      </c>
      <c r="V1492" s="1" t="str">
        <f>IF(COUNTIF('Dinçer Araçları - 100 Fiorino'!$A$2:$A$101,Table1[[#This Row],[Plaka]])&gt;0,"Dinçer 100","-")</f>
        <v>-</v>
      </c>
      <c r="W1492" s="5" t="str">
        <f>IF(COUNTIF(Table3[PLAKA],Table1[[#This Row],[Plaka]])&gt;0,"Dinçer Motosiklet","-")</f>
        <v>-</v>
      </c>
    </row>
    <row r="1493" spans="1:23" x14ac:dyDescent="0.2">
      <c r="A1493" s="21" t="s">
        <v>6913</v>
      </c>
      <c r="B1493" s="26" t="s">
        <v>6886</v>
      </c>
      <c r="C1493" s="26" t="s">
        <v>2829</v>
      </c>
      <c r="D1493" s="26" t="s">
        <v>23</v>
      </c>
      <c r="E1493" s="10">
        <v>42167</v>
      </c>
      <c r="F1493" s="10">
        <v>42957</v>
      </c>
      <c r="G1493" s="26" t="s">
        <v>2829</v>
      </c>
      <c r="H1493" s="26" t="s">
        <v>24</v>
      </c>
      <c r="I1493" s="26" t="s">
        <v>529</v>
      </c>
      <c r="J1493" s="26" t="s">
        <v>1052</v>
      </c>
      <c r="K1493" s="26">
        <v>2015</v>
      </c>
      <c r="L1493" s="26" t="s">
        <v>27</v>
      </c>
      <c r="M1493" s="26" t="s">
        <v>28</v>
      </c>
      <c r="N1493" s="26" t="s">
        <v>29</v>
      </c>
      <c r="O1493" s="26" t="s">
        <v>6914</v>
      </c>
      <c r="P1493" s="26" t="s">
        <v>6915</v>
      </c>
      <c r="Q1493" s="29">
        <v>43917</v>
      </c>
      <c r="R1493" s="26" t="s">
        <v>269</v>
      </c>
      <c r="S1493" s="1">
        <v>336777</v>
      </c>
      <c r="T1493" s="1" t="s">
        <v>6916</v>
      </c>
      <c r="U1493" s="1" t="str">
        <f>IF(COUNTIF('Dinçer Araçları - 40 Fiorino'!$A$2:$A$41,Table1[[#This Row],[Plaka]])&gt;0,"Dinçer 40","-")</f>
        <v>-</v>
      </c>
      <c r="V1493" s="1" t="str">
        <f>IF(COUNTIF('Dinçer Araçları - 100 Fiorino'!$A$2:$A$101,Table1[[#This Row],[Plaka]])&gt;0,"Dinçer 100","-")</f>
        <v>-</v>
      </c>
      <c r="W1493" s="5" t="str">
        <f>IF(COUNTIF(Table3[PLAKA],Table1[[#This Row],[Plaka]])&gt;0,"Dinçer Motosiklet","-")</f>
        <v>-</v>
      </c>
    </row>
    <row r="1494" spans="1:23" x14ac:dyDescent="0.2">
      <c r="A1494" s="21" t="s">
        <v>3953</v>
      </c>
      <c r="B1494" s="26" t="s">
        <v>3930</v>
      </c>
      <c r="C1494" s="26" t="s">
        <v>104</v>
      </c>
      <c r="D1494" s="26" t="s">
        <v>23</v>
      </c>
      <c r="E1494" s="10">
        <v>42178</v>
      </c>
      <c r="F1494" s="10">
        <v>42844</v>
      </c>
      <c r="G1494" s="26" t="s">
        <v>104</v>
      </c>
      <c r="H1494" s="26" t="s">
        <v>24</v>
      </c>
      <c r="I1494" s="26" t="s">
        <v>529</v>
      </c>
      <c r="J1494" s="26" t="s">
        <v>1052</v>
      </c>
      <c r="K1494" s="26">
        <v>2015</v>
      </c>
      <c r="L1494" s="26" t="s">
        <v>27</v>
      </c>
      <c r="M1494" s="26" t="s">
        <v>28</v>
      </c>
      <c r="N1494" s="26" t="s">
        <v>29</v>
      </c>
      <c r="O1494" s="26" t="s">
        <v>3954</v>
      </c>
      <c r="P1494" s="26" t="s">
        <v>3955</v>
      </c>
      <c r="Q1494" s="29">
        <v>43928</v>
      </c>
      <c r="R1494" s="26" t="s">
        <v>569</v>
      </c>
      <c r="S1494" s="1">
        <v>974790</v>
      </c>
      <c r="T1494" s="1" t="s">
        <v>3956</v>
      </c>
      <c r="U1494" s="1" t="str">
        <f>IF(COUNTIF('Dinçer Araçları - 40 Fiorino'!$A$2:$A$41,Table1[[#This Row],[Plaka]])&gt;0,"Dinçer 40","-")</f>
        <v>-</v>
      </c>
      <c r="V1494" s="1" t="str">
        <f>IF(COUNTIF('Dinçer Araçları - 100 Fiorino'!$A$2:$A$101,Table1[[#This Row],[Plaka]])&gt;0,"Dinçer 100","-")</f>
        <v>-</v>
      </c>
      <c r="W1494" s="5" t="str">
        <f>IF(COUNTIF(Table3[PLAKA],Table1[[#This Row],[Plaka]])&gt;0,"Dinçer Motosiklet","-")</f>
        <v>-</v>
      </c>
    </row>
    <row r="1495" spans="1:23" x14ac:dyDescent="0.2">
      <c r="A1495" s="21" t="s">
        <v>4833</v>
      </c>
      <c r="B1495" s="26" t="s">
        <v>4798</v>
      </c>
      <c r="C1495" s="26" t="s">
        <v>4714</v>
      </c>
      <c r="D1495" s="26" t="s">
        <v>23</v>
      </c>
      <c r="E1495" s="10">
        <v>42178</v>
      </c>
      <c r="F1495" s="10">
        <v>43168</v>
      </c>
      <c r="G1495" s="26" t="s">
        <v>4714</v>
      </c>
      <c r="H1495" s="26" t="s">
        <v>24</v>
      </c>
      <c r="I1495" s="26" t="s">
        <v>529</v>
      </c>
      <c r="J1495" s="26" t="s">
        <v>1052</v>
      </c>
      <c r="K1495" s="26">
        <v>2015</v>
      </c>
      <c r="L1495" s="26" t="s">
        <v>27</v>
      </c>
      <c r="M1495" s="26" t="s">
        <v>28</v>
      </c>
      <c r="N1495" s="26" t="s">
        <v>29</v>
      </c>
      <c r="O1495" s="26" t="s">
        <v>4834</v>
      </c>
      <c r="P1495" s="26" t="s">
        <v>4835</v>
      </c>
      <c r="Q1495" s="29">
        <v>43899</v>
      </c>
      <c r="R1495" s="26" t="s">
        <v>317</v>
      </c>
      <c r="S1495" s="1">
        <v>152676</v>
      </c>
      <c r="T1495" s="1" t="s">
        <v>4836</v>
      </c>
      <c r="U1495" s="1" t="str">
        <f>IF(COUNTIF('Dinçer Araçları - 40 Fiorino'!$A$2:$A$41,Table1[[#This Row],[Plaka]])&gt;0,"Dinçer 40","-")</f>
        <v>-</v>
      </c>
      <c r="V1495" s="1" t="str">
        <f>IF(COUNTIF('Dinçer Araçları - 100 Fiorino'!$A$2:$A$101,Table1[[#This Row],[Plaka]])&gt;0,"Dinçer 100","-")</f>
        <v>-</v>
      </c>
      <c r="W1495" s="5" t="str">
        <f>IF(COUNTIF(Table3[PLAKA],Table1[[#This Row],[Plaka]])&gt;0,"Dinçer Motosiklet","-")</f>
        <v>-</v>
      </c>
    </row>
    <row r="1496" spans="1:23" x14ac:dyDescent="0.2">
      <c r="A1496" s="21" t="s">
        <v>4015</v>
      </c>
      <c r="B1496" s="26" t="s">
        <v>3982</v>
      </c>
      <c r="C1496" s="26" t="s">
        <v>3983</v>
      </c>
      <c r="D1496" s="26" t="s">
        <v>23</v>
      </c>
      <c r="E1496" s="10">
        <v>42178</v>
      </c>
      <c r="F1496" s="10">
        <v>42957</v>
      </c>
      <c r="G1496" s="26" t="s">
        <v>3983</v>
      </c>
      <c r="H1496" s="26" t="s">
        <v>24</v>
      </c>
      <c r="I1496" s="26" t="s">
        <v>529</v>
      </c>
      <c r="J1496" s="26" t="s">
        <v>1052</v>
      </c>
      <c r="K1496" s="26">
        <v>2015</v>
      </c>
      <c r="L1496" s="26" t="s">
        <v>27</v>
      </c>
      <c r="M1496" s="26" t="s">
        <v>28</v>
      </c>
      <c r="N1496" s="26" t="s">
        <v>29</v>
      </c>
      <c r="O1496" s="26" t="s">
        <v>4016</v>
      </c>
      <c r="P1496" s="26" t="s">
        <v>4017</v>
      </c>
      <c r="Q1496" s="29">
        <v>43124</v>
      </c>
      <c r="R1496" s="26" t="s">
        <v>269</v>
      </c>
      <c r="S1496" s="1">
        <v>336750</v>
      </c>
      <c r="T1496" s="1" t="s">
        <v>4018</v>
      </c>
      <c r="U1496" s="1" t="str">
        <f>IF(COUNTIF('Dinçer Araçları - 40 Fiorino'!$A$2:$A$41,Table1[[#This Row],[Plaka]])&gt;0,"Dinçer 40","-")</f>
        <v>-</v>
      </c>
      <c r="V1496" s="1" t="str">
        <f>IF(COUNTIF('Dinçer Araçları - 100 Fiorino'!$A$2:$A$101,Table1[[#This Row],[Plaka]])&gt;0,"Dinçer 100","-")</f>
        <v>-</v>
      </c>
      <c r="W1496" s="5" t="str">
        <f>IF(COUNTIF(Table3[PLAKA],Table1[[#This Row],[Plaka]])&gt;0,"Dinçer Motosiklet","-")</f>
        <v>-</v>
      </c>
    </row>
    <row r="1497" spans="1:23" x14ac:dyDescent="0.2">
      <c r="A1497" s="21" t="s">
        <v>5966</v>
      </c>
      <c r="B1497" s="26" t="s">
        <v>5953</v>
      </c>
      <c r="C1497" s="26" t="s">
        <v>5936</v>
      </c>
      <c r="D1497" s="26" t="s">
        <v>23</v>
      </c>
      <c r="E1497" s="10">
        <v>42178</v>
      </c>
      <c r="F1497" s="10">
        <v>42844</v>
      </c>
      <c r="G1497" s="26" t="s">
        <v>5936</v>
      </c>
      <c r="H1497" s="26" t="s">
        <v>24</v>
      </c>
      <c r="I1497" s="26" t="s">
        <v>25</v>
      </c>
      <c r="J1497" s="26" t="s">
        <v>1052</v>
      </c>
      <c r="K1497" s="26">
        <v>2015</v>
      </c>
      <c r="L1497" s="26" t="s">
        <v>27</v>
      </c>
      <c r="M1497" s="26" t="s">
        <v>28</v>
      </c>
      <c r="N1497" s="26" t="s">
        <v>29</v>
      </c>
      <c r="O1497" s="26" t="s">
        <v>5967</v>
      </c>
      <c r="P1497" s="26" t="s">
        <v>5968</v>
      </c>
      <c r="Q1497" s="29"/>
      <c r="R1497" s="26" t="s">
        <v>569</v>
      </c>
      <c r="S1497" s="1">
        <v>974794</v>
      </c>
      <c r="T1497" s="1" t="s">
        <v>8124</v>
      </c>
      <c r="U1497" s="1" t="str">
        <f>IF(COUNTIF('Dinçer Araçları - 40 Fiorino'!$A$2:$A$41,Table1[[#This Row],[Plaka]])&gt;0,"Dinçer 40","-")</f>
        <v>-</v>
      </c>
      <c r="V1497" s="1" t="str">
        <f>IF(COUNTIF('Dinçer Araçları - 100 Fiorino'!$A$2:$A$101,Table1[[#This Row],[Plaka]])&gt;0,"Dinçer 100","-")</f>
        <v>-</v>
      </c>
      <c r="W1497" s="5" t="str">
        <f>IF(COUNTIF(Table3[PLAKA],Table1[[#This Row],[Plaka]])&gt;0,"Dinçer Motosiklet","-")</f>
        <v>-</v>
      </c>
    </row>
    <row r="1498" spans="1:23" x14ac:dyDescent="0.2">
      <c r="A1498" s="21" t="s">
        <v>6716</v>
      </c>
      <c r="B1498" s="26" t="s">
        <v>6698</v>
      </c>
      <c r="C1498" s="26" t="s">
        <v>6699</v>
      </c>
      <c r="D1498" s="26" t="s">
        <v>23</v>
      </c>
      <c r="E1498" s="10">
        <v>42179</v>
      </c>
      <c r="F1498" s="10">
        <v>42962</v>
      </c>
      <c r="G1498" s="26" t="s">
        <v>6699</v>
      </c>
      <c r="H1498" s="26" t="s">
        <v>24</v>
      </c>
      <c r="I1498" s="26" t="s">
        <v>529</v>
      </c>
      <c r="J1498" s="26" t="s">
        <v>1052</v>
      </c>
      <c r="K1498" s="26">
        <v>2015</v>
      </c>
      <c r="L1498" s="26" t="s">
        <v>27</v>
      </c>
      <c r="M1498" s="26" t="s">
        <v>28</v>
      </c>
      <c r="N1498" s="26" t="s">
        <v>29</v>
      </c>
      <c r="O1498" s="26" t="s">
        <v>6717</v>
      </c>
      <c r="P1498" s="26" t="s">
        <v>6718</v>
      </c>
      <c r="Q1498" s="29">
        <v>43102</v>
      </c>
      <c r="R1498" s="26" t="s">
        <v>269</v>
      </c>
      <c r="S1498" s="1">
        <v>336871</v>
      </c>
      <c r="T1498" s="1" t="s">
        <v>6719</v>
      </c>
      <c r="U1498" s="1" t="str">
        <f>IF(COUNTIF('Dinçer Araçları - 40 Fiorino'!$A$2:$A$41,Table1[[#This Row],[Plaka]])&gt;0,"Dinçer 40","-")</f>
        <v>-</v>
      </c>
      <c r="V1498" s="1" t="str">
        <f>IF(COUNTIF('Dinçer Araçları - 100 Fiorino'!$A$2:$A$101,Table1[[#This Row],[Plaka]])&gt;0,"Dinçer 100","-")</f>
        <v>-</v>
      </c>
      <c r="W1498" s="5" t="str">
        <f>IF(COUNTIF(Table3[PLAKA],Table1[[#This Row],[Plaka]])&gt;0,"Dinçer Motosiklet","-")</f>
        <v>-</v>
      </c>
    </row>
    <row r="1499" spans="1:23" x14ac:dyDescent="0.2">
      <c r="A1499" s="21" t="s">
        <v>3396</v>
      </c>
      <c r="B1499" s="26" t="s">
        <v>3355</v>
      </c>
      <c r="C1499" s="26" t="s">
        <v>3356</v>
      </c>
      <c r="D1499" s="26" t="s">
        <v>23</v>
      </c>
      <c r="E1499" s="10">
        <v>42880</v>
      </c>
      <c r="F1499" s="10">
        <v>43245</v>
      </c>
      <c r="G1499" s="26" t="s">
        <v>3356</v>
      </c>
      <c r="H1499" s="26" t="s">
        <v>24</v>
      </c>
      <c r="I1499" s="26" t="s">
        <v>25</v>
      </c>
      <c r="J1499" s="26" t="s">
        <v>26</v>
      </c>
      <c r="K1499" s="26">
        <v>2017</v>
      </c>
      <c r="L1499" s="26" t="s">
        <v>27</v>
      </c>
      <c r="M1499" s="26" t="s">
        <v>28</v>
      </c>
      <c r="N1499" s="26" t="s">
        <v>29</v>
      </c>
      <c r="O1499" s="26" t="s">
        <v>3397</v>
      </c>
      <c r="P1499" s="26" t="s">
        <v>3398</v>
      </c>
      <c r="Q1499" s="29">
        <v>43912</v>
      </c>
      <c r="R1499" s="26" t="s">
        <v>108</v>
      </c>
      <c r="S1499" s="1">
        <v>412582</v>
      </c>
      <c r="T1499" s="1" t="s">
        <v>3399</v>
      </c>
      <c r="U1499" s="1" t="str">
        <f>IF(COUNTIF('Dinçer Araçları - 40 Fiorino'!$A$2:$A$41,Table1[[#This Row],[Plaka]])&gt;0,"Dinçer 40","-")</f>
        <v>-</v>
      </c>
      <c r="V1499" s="1" t="str">
        <f>IF(COUNTIF('Dinçer Araçları - 100 Fiorino'!$A$2:$A$101,Table1[[#This Row],[Plaka]])&gt;0,"Dinçer 100","-")</f>
        <v>-</v>
      </c>
      <c r="W1499" s="5" t="str">
        <f>IF(COUNTIF(Table3[PLAKA],Table1[[#This Row],[Plaka]])&gt;0,"Dinçer Motosiklet","-")</f>
        <v>-</v>
      </c>
    </row>
    <row r="1500" spans="1:23" x14ac:dyDescent="0.2">
      <c r="A1500" s="21" t="s">
        <v>3400</v>
      </c>
      <c r="B1500" s="26" t="s">
        <v>3355</v>
      </c>
      <c r="C1500" s="26" t="s">
        <v>3356</v>
      </c>
      <c r="D1500" s="26" t="s">
        <v>23</v>
      </c>
      <c r="E1500" s="10">
        <v>42880</v>
      </c>
      <c r="F1500" s="10">
        <v>43245</v>
      </c>
      <c r="G1500" s="26" t="s">
        <v>3356</v>
      </c>
      <c r="H1500" s="26" t="s">
        <v>24</v>
      </c>
      <c r="I1500" s="26" t="s">
        <v>25</v>
      </c>
      <c r="J1500" s="26" t="s">
        <v>26</v>
      </c>
      <c r="K1500" s="26">
        <v>2017</v>
      </c>
      <c r="L1500" s="26" t="s">
        <v>27</v>
      </c>
      <c r="M1500" s="26" t="s">
        <v>28</v>
      </c>
      <c r="N1500" s="26" t="s">
        <v>29</v>
      </c>
      <c r="O1500" s="26" t="s">
        <v>3401</v>
      </c>
      <c r="P1500" s="26" t="s">
        <v>3402</v>
      </c>
      <c r="Q1500" s="29">
        <v>43912</v>
      </c>
      <c r="R1500" s="26" t="s">
        <v>108</v>
      </c>
      <c r="S1500" s="1">
        <v>412581</v>
      </c>
      <c r="T1500" s="1" t="s">
        <v>3403</v>
      </c>
      <c r="U1500" s="1" t="str">
        <f>IF(COUNTIF('Dinçer Araçları - 40 Fiorino'!$A$2:$A$41,Table1[[#This Row],[Plaka]])&gt;0,"Dinçer 40","-")</f>
        <v>-</v>
      </c>
      <c r="V1500" s="1" t="str">
        <f>IF(COUNTIF('Dinçer Araçları - 100 Fiorino'!$A$2:$A$101,Table1[[#This Row],[Plaka]])&gt;0,"Dinçer 100","-")</f>
        <v>-</v>
      </c>
      <c r="W1500" s="5" t="str">
        <f>IF(COUNTIF(Table3[PLAKA],Table1[[#This Row],[Plaka]])&gt;0,"Dinçer Motosiklet","-")</f>
        <v>-</v>
      </c>
    </row>
    <row r="1501" spans="1:23" x14ac:dyDescent="0.2">
      <c r="A1501" s="21" t="s">
        <v>6651</v>
      </c>
      <c r="B1501" s="26" t="s">
        <v>6652</v>
      </c>
      <c r="C1501" s="26" t="s">
        <v>4858</v>
      </c>
      <c r="D1501" s="26" t="s">
        <v>23</v>
      </c>
      <c r="E1501" s="10">
        <v>42880</v>
      </c>
      <c r="F1501" s="10">
        <v>43654</v>
      </c>
      <c r="G1501" s="26" t="s">
        <v>4858</v>
      </c>
      <c r="H1501" s="26" t="s">
        <v>24</v>
      </c>
      <c r="I1501" s="26" t="s">
        <v>25</v>
      </c>
      <c r="J1501" s="26" t="s">
        <v>26</v>
      </c>
      <c r="K1501" s="26">
        <v>2017</v>
      </c>
      <c r="L1501" s="26" t="s">
        <v>27</v>
      </c>
      <c r="M1501" s="26" t="s">
        <v>28</v>
      </c>
      <c r="N1501" s="26" t="s">
        <v>29</v>
      </c>
      <c r="O1501" s="26" t="s">
        <v>6653</v>
      </c>
      <c r="P1501" s="26" t="s">
        <v>6654</v>
      </c>
      <c r="Q1501" s="29">
        <v>43913</v>
      </c>
      <c r="R1501" s="26" t="s">
        <v>1030</v>
      </c>
      <c r="S1501" s="1">
        <v>933171</v>
      </c>
      <c r="T1501" s="1" t="s">
        <v>6655</v>
      </c>
      <c r="U1501" s="1" t="str">
        <f>IF(COUNTIF('Dinçer Araçları - 40 Fiorino'!$A$2:$A$41,Table1[[#This Row],[Plaka]])&gt;0,"Dinçer 40","-")</f>
        <v>-</v>
      </c>
      <c r="V1501" s="1" t="str">
        <f>IF(COUNTIF('Dinçer Araçları - 100 Fiorino'!$A$2:$A$101,Table1[[#This Row],[Plaka]])&gt;0,"Dinçer 100","-")</f>
        <v>-</v>
      </c>
      <c r="W1501" s="5" t="str">
        <f>IF(COUNTIF(Table3[PLAKA],Table1[[#This Row],[Plaka]])&gt;0,"Dinçer Motosiklet","-")</f>
        <v>-</v>
      </c>
    </row>
    <row r="1502" spans="1:23" x14ac:dyDescent="0.2">
      <c r="A1502" s="21" t="s">
        <v>6917</v>
      </c>
      <c r="B1502" s="26" t="s">
        <v>6886</v>
      </c>
      <c r="C1502" s="26" t="s">
        <v>2829</v>
      </c>
      <c r="D1502" s="26" t="s">
        <v>23</v>
      </c>
      <c r="E1502" s="10">
        <v>42186</v>
      </c>
      <c r="F1502" s="10">
        <v>42957</v>
      </c>
      <c r="G1502" s="26" t="s">
        <v>2829</v>
      </c>
      <c r="H1502" s="26" t="s">
        <v>24</v>
      </c>
      <c r="I1502" s="26" t="s">
        <v>529</v>
      </c>
      <c r="J1502" s="26" t="s">
        <v>1052</v>
      </c>
      <c r="K1502" s="26">
        <v>2015</v>
      </c>
      <c r="L1502" s="26" t="s">
        <v>27</v>
      </c>
      <c r="M1502" s="26" t="s">
        <v>28</v>
      </c>
      <c r="N1502" s="26" t="s">
        <v>29</v>
      </c>
      <c r="O1502" s="26" t="s">
        <v>6918</v>
      </c>
      <c r="P1502" s="26" t="s">
        <v>6919</v>
      </c>
      <c r="Q1502" s="29">
        <v>43916</v>
      </c>
      <c r="R1502" s="26" t="s">
        <v>269</v>
      </c>
      <c r="S1502" s="1">
        <v>336761</v>
      </c>
      <c r="T1502" s="1" t="s">
        <v>6920</v>
      </c>
      <c r="U1502" s="1" t="str">
        <f>IF(COUNTIF('Dinçer Araçları - 40 Fiorino'!$A$2:$A$41,Table1[[#This Row],[Plaka]])&gt;0,"Dinçer 40","-")</f>
        <v>-</v>
      </c>
      <c r="V1502" s="1" t="str">
        <f>IF(COUNTIF('Dinçer Araçları - 100 Fiorino'!$A$2:$A$101,Table1[[#This Row],[Plaka]])&gt;0,"Dinçer 100","-")</f>
        <v>-</v>
      </c>
      <c r="W1502" s="5" t="str">
        <f>IF(COUNTIF(Table3[PLAKA],Table1[[#This Row],[Plaka]])&gt;0,"Dinçer Motosiklet","-")</f>
        <v>-</v>
      </c>
    </row>
    <row r="1503" spans="1:23" x14ac:dyDescent="0.2">
      <c r="A1503" s="21" t="s">
        <v>6712</v>
      </c>
      <c r="B1503" s="26" t="s">
        <v>6698</v>
      </c>
      <c r="C1503" s="26" t="s">
        <v>6699</v>
      </c>
      <c r="D1503" s="26" t="s">
        <v>23</v>
      </c>
      <c r="E1503" s="10">
        <v>42186</v>
      </c>
      <c r="F1503" s="10">
        <v>42957</v>
      </c>
      <c r="G1503" s="26" t="s">
        <v>6699</v>
      </c>
      <c r="H1503" s="26" t="s">
        <v>24</v>
      </c>
      <c r="I1503" s="26" t="s">
        <v>529</v>
      </c>
      <c r="J1503" s="26" t="s">
        <v>1052</v>
      </c>
      <c r="K1503" s="26">
        <v>2015</v>
      </c>
      <c r="L1503" s="26" t="s">
        <v>27</v>
      </c>
      <c r="M1503" s="26" t="s">
        <v>28</v>
      </c>
      <c r="N1503" s="26" t="s">
        <v>29</v>
      </c>
      <c r="O1503" s="26" t="s">
        <v>6713</v>
      </c>
      <c r="P1503" s="26" t="s">
        <v>6714</v>
      </c>
      <c r="Q1503" s="29">
        <v>43141</v>
      </c>
      <c r="R1503" s="26" t="s">
        <v>269</v>
      </c>
      <c r="S1503" s="1">
        <v>857896</v>
      </c>
      <c r="T1503" s="1" t="s">
        <v>6715</v>
      </c>
      <c r="U1503" s="1" t="str">
        <f>IF(COUNTIF('Dinçer Araçları - 40 Fiorino'!$A$2:$A$41,Table1[[#This Row],[Plaka]])&gt;0,"Dinçer 40","-")</f>
        <v>-</v>
      </c>
      <c r="V1503" s="1" t="str">
        <f>IF(COUNTIF('Dinçer Araçları - 100 Fiorino'!$A$2:$A$101,Table1[[#This Row],[Plaka]])&gt;0,"Dinçer 100","-")</f>
        <v>-</v>
      </c>
      <c r="W1503" s="5" t="str">
        <f>IF(COUNTIF(Table3[PLAKA],Table1[[#This Row],[Plaka]])&gt;0,"Dinçer Motosiklet","-")</f>
        <v>-</v>
      </c>
    </row>
    <row r="1504" spans="1:23" x14ac:dyDescent="0.2">
      <c r="A1504" s="21" t="s">
        <v>4570</v>
      </c>
      <c r="B1504" s="26" t="s">
        <v>4536</v>
      </c>
      <c r="C1504" s="26" t="s">
        <v>4483</v>
      </c>
      <c r="D1504" s="26" t="s">
        <v>23</v>
      </c>
      <c r="E1504" s="10">
        <v>42194</v>
      </c>
      <c r="F1504" s="10">
        <v>42844</v>
      </c>
      <c r="G1504" s="26" t="s">
        <v>4483</v>
      </c>
      <c r="H1504" s="26" t="s">
        <v>24</v>
      </c>
      <c r="I1504" s="26" t="s">
        <v>529</v>
      </c>
      <c r="J1504" s="26" t="s">
        <v>266</v>
      </c>
      <c r="K1504" s="26">
        <v>2015</v>
      </c>
      <c r="L1504" s="26" t="s">
        <v>27</v>
      </c>
      <c r="M1504" s="26" t="s">
        <v>28</v>
      </c>
      <c r="N1504" s="26" t="s">
        <v>29</v>
      </c>
      <c r="O1504" s="26" t="s">
        <v>4571</v>
      </c>
      <c r="P1504" s="26" t="s">
        <v>4572</v>
      </c>
      <c r="Q1504" s="29"/>
      <c r="R1504" s="26" t="s">
        <v>569</v>
      </c>
      <c r="S1504" s="1">
        <v>974797</v>
      </c>
      <c r="T1504" s="1" t="s">
        <v>4573</v>
      </c>
      <c r="U1504" s="1" t="str">
        <f>IF(COUNTIF('Dinçer Araçları - 40 Fiorino'!$A$2:$A$41,Table1[[#This Row],[Plaka]])&gt;0,"Dinçer 40","-")</f>
        <v>-</v>
      </c>
      <c r="V1504" s="1" t="str">
        <f>IF(COUNTIF('Dinçer Araçları - 100 Fiorino'!$A$2:$A$101,Table1[[#This Row],[Plaka]])&gt;0,"Dinçer 100","-")</f>
        <v>-</v>
      </c>
      <c r="W1504" s="5" t="str">
        <f>IF(COUNTIF(Table3[PLAKA],Table1[[#This Row],[Plaka]])&gt;0,"Dinçer Motosiklet","-")</f>
        <v>-</v>
      </c>
    </row>
    <row r="1505" spans="1:23" x14ac:dyDescent="0.2">
      <c r="A1505" s="21" t="s">
        <v>4387</v>
      </c>
      <c r="B1505" s="26" t="s">
        <v>4331</v>
      </c>
      <c r="C1505" s="26" t="s">
        <v>4206</v>
      </c>
      <c r="D1505" s="26" t="s">
        <v>23</v>
      </c>
      <c r="E1505" s="10">
        <v>42194</v>
      </c>
      <c r="F1505" s="10">
        <v>43803</v>
      </c>
      <c r="G1505" s="26" t="s">
        <v>4206</v>
      </c>
      <c r="H1505" s="26" t="s">
        <v>24</v>
      </c>
      <c r="I1505" s="26" t="s">
        <v>529</v>
      </c>
      <c r="J1505" s="26" t="s">
        <v>1052</v>
      </c>
      <c r="K1505" s="26">
        <v>2015</v>
      </c>
      <c r="L1505" s="26" t="s">
        <v>27</v>
      </c>
      <c r="M1505" s="26" t="s">
        <v>28</v>
      </c>
      <c r="N1505" s="26" t="s">
        <v>29</v>
      </c>
      <c r="O1505" s="26" t="s">
        <v>4388</v>
      </c>
      <c r="P1505" s="26" t="s">
        <v>4389</v>
      </c>
      <c r="Q1505" s="29">
        <v>43930</v>
      </c>
      <c r="R1505" s="26" t="s">
        <v>208</v>
      </c>
      <c r="S1505" s="1">
        <v>125191</v>
      </c>
      <c r="T1505" s="1" t="s">
        <v>4390</v>
      </c>
      <c r="U1505" s="1" t="str">
        <f>IF(COUNTIF('Dinçer Araçları - 40 Fiorino'!$A$2:$A$41,Table1[[#This Row],[Plaka]])&gt;0,"Dinçer 40","-")</f>
        <v>-</v>
      </c>
      <c r="V1505" s="1" t="str">
        <f>IF(COUNTIF('Dinçer Araçları - 100 Fiorino'!$A$2:$A$101,Table1[[#This Row],[Plaka]])&gt;0,"Dinçer 100","-")</f>
        <v>-</v>
      </c>
      <c r="W1505" s="5" t="str">
        <f>IF(COUNTIF(Table3[PLAKA],Table1[[#This Row],[Plaka]])&gt;0,"Dinçer Motosiklet","-")</f>
        <v>-</v>
      </c>
    </row>
    <row r="1506" spans="1:23" x14ac:dyDescent="0.2">
      <c r="A1506" s="21" t="s">
        <v>1296</v>
      </c>
      <c r="B1506" s="26" t="s">
        <v>1252</v>
      </c>
      <c r="C1506" s="26" t="s">
        <v>1253</v>
      </c>
      <c r="D1506" s="26" t="s">
        <v>23</v>
      </c>
      <c r="E1506" s="10">
        <v>42194</v>
      </c>
      <c r="F1506" s="10">
        <v>42957</v>
      </c>
      <c r="G1506" s="26" t="s">
        <v>1253</v>
      </c>
      <c r="H1506" s="26" t="s">
        <v>24</v>
      </c>
      <c r="I1506" s="26" t="s">
        <v>529</v>
      </c>
      <c r="J1506" s="26" t="s">
        <v>1052</v>
      </c>
      <c r="K1506" s="26">
        <v>2015</v>
      </c>
      <c r="L1506" s="26" t="s">
        <v>27</v>
      </c>
      <c r="M1506" s="26" t="s">
        <v>28</v>
      </c>
      <c r="N1506" s="26" t="s">
        <v>29</v>
      </c>
      <c r="O1506" s="26" t="s">
        <v>1297</v>
      </c>
      <c r="P1506" s="26" t="s">
        <v>1298</v>
      </c>
      <c r="Q1506" s="29">
        <v>43904</v>
      </c>
      <c r="R1506" s="26" t="s">
        <v>269</v>
      </c>
      <c r="S1506" s="1">
        <v>336683</v>
      </c>
      <c r="T1506" s="1" t="s">
        <v>1299</v>
      </c>
      <c r="U1506" s="1" t="str">
        <f>IF(COUNTIF('Dinçer Araçları - 40 Fiorino'!$A$2:$A$41,Table1[[#This Row],[Plaka]])&gt;0,"Dinçer 40","-")</f>
        <v>-</v>
      </c>
      <c r="V1506" s="1" t="str">
        <f>IF(COUNTIF('Dinçer Araçları - 100 Fiorino'!$A$2:$A$101,Table1[[#This Row],[Plaka]])&gt;0,"Dinçer 100","-")</f>
        <v>-</v>
      </c>
      <c r="W1506" s="5" t="str">
        <f>IF(COUNTIF(Table3[PLAKA],Table1[[#This Row],[Plaka]])&gt;0,"Dinçer Motosiklet","-")</f>
        <v>-</v>
      </c>
    </row>
    <row r="1507" spans="1:23" x14ac:dyDescent="0.2">
      <c r="A1507" s="21" t="s">
        <v>1051</v>
      </c>
      <c r="B1507" s="26" t="s">
        <v>1023</v>
      </c>
      <c r="C1507" s="26" t="s">
        <v>946</v>
      </c>
      <c r="D1507" s="26" t="s">
        <v>23</v>
      </c>
      <c r="E1507" s="10">
        <v>42194</v>
      </c>
      <c r="F1507" s="10">
        <v>43236</v>
      </c>
      <c r="G1507" s="26" t="s">
        <v>7934</v>
      </c>
      <c r="H1507" s="26" t="s">
        <v>24</v>
      </c>
      <c r="I1507" s="26" t="s">
        <v>529</v>
      </c>
      <c r="J1507" s="26" t="s">
        <v>1052</v>
      </c>
      <c r="K1507" s="26">
        <v>2015</v>
      </c>
      <c r="L1507" s="26" t="s">
        <v>27</v>
      </c>
      <c r="M1507" s="26" t="s">
        <v>28</v>
      </c>
      <c r="N1507" s="26" t="s">
        <v>29</v>
      </c>
      <c r="O1507" s="26" t="s">
        <v>1053</v>
      </c>
      <c r="P1507" s="26" t="s">
        <v>1054</v>
      </c>
      <c r="Q1507" s="29">
        <v>43920</v>
      </c>
      <c r="R1507" s="26" t="s">
        <v>108</v>
      </c>
      <c r="S1507" s="1">
        <v>412067</v>
      </c>
      <c r="T1507" s="1" t="s">
        <v>1055</v>
      </c>
      <c r="U1507" s="1" t="str">
        <f>IF(COUNTIF('Dinçer Araçları - 40 Fiorino'!$A$2:$A$41,Table1[[#This Row],[Plaka]])&gt;0,"Dinçer 40","-")</f>
        <v>-</v>
      </c>
      <c r="V1507" s="1" t="str">
        <f>IF(COUNTIF('Dinçer Araçları - 100 Fiorino'!$A$2:$A$101,Table1[[#This Row],[Plaka]])&gt;0,"Dinçer 100","-")</f>
        <v>-</v>
      </c>
      <c r="W1507" s="5" t="str">
        <f>IF(COUNTIF(Table3[PLAKA],Table1[[#This Row],[Plaka]])&gt;0,"Dinçer Motosiklet","-")</f>
        <v>-</v>
      </c>
    </row>
    <row r="1508" spans="1:23" x14ac:dyDescent="0.2">
      <c r="A1508" s="21" t="s">
        <v>528</v>
      </c>
      <c r="B1508" s="26" t="s">
        <v>519</v>
      </c>
      <c r="C1508" s="26" t="s">
        <v>520</v>
      </c>
      <c r="D1508" s="26" t="s">
        <v>23</v>
      </c>
      <c r="E1508" s="10">
        <v>42194</v>
      </c>
      <c r="F1508" s="10">
        <v>42844</v>
      </c>
      <c r="G1508" s="26" t="s">
        <v>520</v>
      </c>
      <c r="H1508" s="26" t="s">
        <v>24</v>
      </c>
      <c r="I1508" s="26" t="s">
        <v>529</v>
      </c>
      <c r="J1508" s="26" t="s">
        <v>266</v>
      </c>
      <c r="K1508" s="26">
        <v>2015</v>
      </c>
      <c r="L1508" s="26" t="s">
        <v>27</v>
      </c>
      <c r="M1508" s="26" t="s">
        <v>28</v>
      </c>
      <c r="N1508" s="26" t="s">
        <v>29</v>
      </c>
      <c r="O1508" s="26" t="s">
        <v>530</v>
      </c>
      <c r="P1508" s="26" t="s">
        <v>531</v>
      </c>
      <c r="Q1508" s="29">
        <v>44039</v>
      </c>
      <c r="R1508" s="26" t="s">
        <v>532</v>
      </c>
      <c r="S1508" s="1">
        <v>504311</v>
      </c>
      <c r="T1508" s="1" t="s">
        <v>533</v>
      </c>
      <c r="U1508" s="1" t="str">
        <f>IF(COUNTIF('Dinçer Araçları - 40 Fiorino'!$A$2:$A$41,Table1[[#This Row],[Plaka]])&gt;0,"Dinçer 40","-")</f>
        <v>-</v>
      </c>
      <c r="V1508" s="1" t="str">
        <f>IF(COUNTIF('Dinçer Araçları - 100 Fiorino'!$A$2:$A$101,Table1[[#This Row],[Plaka]])&gt;0,"Dinçer 100","-")</f>
        <v>-</v>
      </c>
      <c r="W1508" s="5" t="str">
        <f>IF(COUNTIF(Table3[PLAKA],Table1[[#This Row],[Plaka]])&gt;0,"Dinçer Motosiklet","-")</f>
        <v>-</v>
      </c>
    </row>
    <row r="1509" spans="1:23" x14ac:dyDescent="0.2">
      <c r="A1509" s="21" t="s">
        <v>3912</v>
      </c>
      <c r="B1509" s="26" t="s">
        <v>3876</v>
      </c>
      <c r="C1509" s="26" t="s">
        <v>104</v>
      </c>
      <c r="D1509" s="26" t="s">
        <v>23</v>
      </c>
      <c r="E1509" s="10">
        <v>42194</v>
      </c>
      <c r="F1509" s="10">
        <v>42844</v>
      </c>
      <c r="G1509" s="26" t="s">
        <v>104</v>
      </c>
      <c r="H1509" s="26" t="s">
        <v>24</v>
      </c>
      <c r="I1509" s="26" t="s">
        <v>529</v>
      </c>
      <c r="J1509" s="26" t="s">
        <v>1052</v>
      </c>
      <c r="K1509" s="26">
        <v>2015</v>
      </c>
      <c r="L1509" s="26" t="s">
        <v>27</v>
      </c>
      <c r="M1509" s="26" t="s">
        <v>28</v>
      </c>
      <c r="N1509" s="26" t="s">
        <v>29</v>
      </c>
      <c r="O1509" s="26" t="s">
        <v>3913</v>
      </c>
      <c r="P1509" s="26" t="s">
        <v>3914</v>
      </c>
      <c r="Q1509" s="29">
        <v>43928</v>
      </c>
      <c r="R1509" s="26" t="s">
        <v>569</v>
      </c>
      <c r="S1509" s="1">
        <v>974798</v>
      </c>
      <c r="T1509" s="1" t="s">
        <v>3915</v>
      </c>
      <c r="U1509" s="1" t="str">
        <f>IF(COUNTIF('Dinçer Araçları - 40 Fiorino'!$A$2:$A$41,Table1[[#This Row],[Plaka]])&gt;0,"Dinçer 40","-")</f>
        <v>-</v>
      </c>
      <c r="V1509" s="1" t="str">
        <f>IF(COUNTIF('Dinçer Araçları - 100 Fiorino'!$A$2:$A$101,Table1[[#This Row],[Plaka]])&gt;0,"Dinçer 100","-")</f>
        <v>-</v>
      </c>
      <c r="W1509" s="5" t="str">
        <f>IF(COUNTIF(Table3[PLAKA],Table1[[#This Row],[Plaka]])&gt;0,"Dinçer Motosiklet","-")</f>
        <v>-</v>
      </c>
    </row>
    <row r="1510" spans="1:23" x14ac:dyDescent="0.2">
      <c r="A1510" s="21" t="s">
        <v>1300</v>
      </c>
      <c r="B1510" s="26" t="s">
        <v>1252</v>
      </c>
      <c r="C1510" s="26" t="s">
        <v>1253</v>
      </c>
      <c r="D1510" s="26" t="s">
        <v>23</v>
      </c>
      <c r="E1510" s="10">
        <v>42194</v>
      </c>
      <c r="F1510" s="10">
        <v>42957</v>
      </c>
      <c r="G1510" s="26" t="s">
        <v>1253</v>
      </c>
      <c r="H1510" s="26" t="s">
        <v>24</v>
      </c>
      <c r="I1510" s="26" t="s">
        <v>529</v>
      </c>
      <c r="J1510" s="26" t="s">
        <v>1052</v>
      </c>
      <c r="K1510" s="26">
        <v>2015</v>
      </c>
      <c r="L1510" s="26" t="s">
        <v>27</v>
      </c>
      <c r="M1510" s="26" t="s">
        <v>28</v>
      </c>
      <c r="N1510" s="26" t="s">
        <v>29</v>
      </c>
      <c r="O1510" s="26" t="s">
        <v>1301</v>
      </c>
      <c r="P1510" s="26" t="s">
        <v>1302</v>
      </c>
      <c r="Q1510" s="29">
        <v>43124</v>
      </c>
      <c r="R1510" s="26" t="s">
        <v>269</v>
      </c>
      <c r="S1510" s="1">
        <v>336824</v>
      </c>
      <c r="T1510" s="1" t="s">
        <v>1303</v>
      </c>
      <c r="U1510" s="1" t="str">
        <f>IF(COUNTIF('Dinçer Araçları - 40 Fiorino'!$A$2:$A$41,Table1[[#This Row],[Plaka]])&gt;0,"Dinçer 40","-")</f>
        <v>-</v>
      </c>
      <c r="V1510" s="1" t="str">
        <f>IF(COUNTIF('Dinçer Araçları - 100 Fiorino'!$A$2:$A$101,Table1[[#This Row],[Plaka]])&gt;0,"Dinçer 100","-")</f>
        <v>-</v>
      </c>
      <c r="W1510" s="5" t="str">
        <f>IF(COUNTIF(Table3[PLAKA],Table1[[#This Row],[Plaka]])&gt;0,"Dinçer Motosiklet","-")</f>
        <v>-</v>
      </c>
    </row>
    <row r="1511" spans="1:23" x14ac:dyDescent="0.2">
      <c r="A1511" s="21" t="s">
        <v>4785</v>
      </c>
      <c r="B1511" s="26" t="s">
        <v>4713</v>
      </c>
      <c r="C1511" s="26" t="s">
        <v>4714</v>
      </c>
      <c r="D1511" s="26" t="s">
        <v>23</v>
      </c>
      <c r="E1511" s="10">
        <v>42194</v>
      </c>
      <c r="F1511" s="10">
        <v>43166</v>
      </c>
      <c r="G1511" s="26" t="s">
        <v>4714</v>
      </c>
      <c r="H1511" s="26" t="s">
        <v>24</v>
      </c>
      <c r="I1511" s="26" t="s">
        <v>529</v>
      </c>
      <c r="J1511" s="26" t="s">
        <v>1052</v>
      </c>
      <c r="K1511" s="26">
        <v>2015</v>
      </c>
      <c r="L1511" s="26" t="s">
        <v>27</v>
      </c>
      <c r="M1511" s="26" t="s">
        <v>28</v>
      </c>
      <c r="N1511" s="26" t="s">
        <v>29</v>
      </c>
      <c r="O1511" s="26" t="s">
        <v>4786</v>
      </c>
      <c r="P1511" s="26" t="s">
        <v>4787</v>
      </c>
      <c r="Q1511" s="29">
        <v>43896</v>
      </c>
      <c r="R1511" s="26" t="s">
        <v>317</v>
      </c>
      <c r="S1511" s="1">
        <v>15259</v>
      </c>
      <c r="T1511" s="1" t="s">
        <v>4788</v>
      </c>
      <c r="U1511" s="1" t="str">
        <f>IF(COUNTIF('Dinçer Araçları - 40 Fiorino'!$A$2:$A$41,Table1[[#This Row],[Plaka]])&gt;0,"Dinçer 40","-")</f>
        <v>-</v>
      </c>
      <c r="V1511" s="1" t="str">
        <f>IF(COUNTIF('Dinçer Araçları - 100 Fiorino'!$A$2:$A$101,Table1[[#This Row],[Plaka]])&gt;0,"Dinçer 100","-")</f>
        <v>-</v>
      </c>
      <c r="W1511" s="5" t="str">
        <f>IF(COUNTIF(Table3[PLAKA],Table1[[#This Row],[Plaka]])&gt;0,"Dinçer Motosiklet","-")</f>
        <v>-</v>
      </c>
    </row>
    <row r="1512" spans="1:23" x14ac:dyDescent="0.2">
      <c r="A1512" s="21" t="s">
        <v>3916</v>
      </c>
      <c r="B1512" s="26" t="s">
        <v>3876</v>
      </c>
      <c r="C1512" s="26" t="s">
        <v>104</v>
      </c>
      <c r="D1512" s="26" t="s">
        <v>23</v>
      </c>
      <c r="E1512" s="10">
        <v>42194</v>
      </c>
      <c r="F1512" s="10">
        <v>42844</v>
      </c>
      <c r="G1512" s="26" t="s">
        <v>104</v>
      </c>
      <c r="H1512" s="26" t="s">
        <v>24</v>
      </c>
      <c r="I1512" s="26" t="s">
        <v>529</v>
      </c>
      <c r="J1512" s="26" t="s">
        <v>1052</v>
      </c>
      <c r="K1512" s="26">
        <v>2015</v>
      </c>
      <c r="L1512" s="26" t="s">
        <v>27</v>
      </c>
      <c r="M1512" s="26" t="s">
        <v>28</v>
      </c>
      <c r="N1512" s="26" t="s">
        <v>29</v>
      </c>
      <c r="O1512" s="26" t="s">
        <v>3917</v>
      </c>
      <c r="P1512" s="26" t="s">
        <v>3918</v>
      </c>
      <c r="Q1512" s="29">
        <v>43928</v>
      </c>
      <c r="R1512" s="26" t="s">
        <v>775</v>
      </c>
      <c r="S1512" s="1">
        <v>601521</v>
      </c>
      <c r="T1512" s="1" t="s">
        <v>3919</v>
      </c>
      <c r="U1512" s="1" t="str">
        <f>IF(COUNTIF('Dinçer Araçları - 40 Fiorino'!$A$2:$A$41,Table1[[#This Row],[Plaka]])&gt;0,"Dinçer 40","-")</f>
        <v>-</v>
      </c>
      <c r="V1512" s="1" t="str">
        <f>IF(COUNTIF('Dinçer Araçları - 100 Fiorino'!$A$2:$A$101,Table1[[#This Row],[Plaka]])&gt;0,"Dinçer 100","-")</f>
        <v>-</v>
      </c>
      <c r="W1512" s="5" t="str">
        <f>IF(COUNTIF(Table3[PLAKA],Table1[[#This Row],[Plaka]])&gt;0,"Dinçer Motosiklet","-")</f>
        <v>-</v>
      </c>
    </row>
    <row r="1513" spans="1:23" x14ac:dyDescent="0.2">
      <c r="A1513" s="21" t="s">
        <v>3077</v>
      </c>
      <c r="B1513" s="26" t="s">
        <v>3039</v>
      </c>
      <c r="C1513" s="26" t="s">
        <v>975</v>
      </c>
      <c r="D1513" s="26" t="s">
        <v>23</v>
      </c>
      <c r="E1513" s="10">
        <v>42194</v>
      </c>
      <c r="F1513" s="10">
        <v>42957</v>
      </c>
      <c r="G1513" s="26" t="s">
        <v>975</v>
      </c>
      <c r="H1513" s="26" t="s">
        <v>24</v>
      </c>
      <c r="I1513" s="26" t="s">
        <v>529</v>
      </c>
      <c r="J1513" s="26" t="s">
        <v>1052</v>
      </c>
      <c r="K1513" s="26">
        <v>2015</v>
      </c>
      <c r="L1513" s="26" t="s">
        <v>27</v>
      </c>
      <c r="M1513" s="26" t="s">
        <v>28</v>
      </c>
      <c r="N1513" s="26" t="s">
        <v>29</v>
      </c>
      <c r="O1513" s="26" t="s">
        <v>3078</v>
      </c>
      <c r="P1513" s="26" t="s">
        <v>3079</v>
      </c>
      <c r="Q1513" s="29">
        <v>43124</v>
      </c>
      <c r="R1513" s="26" t="s">
        <v>269</v>
      </c>
      <c r="S1513" s="1">
        <v>336698</v>
      </c>
      <c r="T1513" s="1" t="s">
        <v>3080</v>
      </c>
      <c r="U1513" s="1" t="str">
        <f>IF(COUNTIF('Dinçer Araçları - 40 Fiorino'!$A$2:$A$41,Table1[[#This Row],[Plaka]])&gt;0,"Dinçer 40","-")</f>
        <v>-</v>
      </c>
      <c r="V1513" s="1" t="str">
        <f>IF(COUNTIF('Dinçer Araçları - 100 Fiorino'!$A$2:$A$101,Table1[[#This Row],[Plaka]])&gt;0,"Dinçer 100","-")</f>
        <v>-</v>
      </c>
      <c r="W1513" s="5" t="str">
        <f>IF(COUNTIF(Table3[PLAKA],Table1[[#This Row],[Plaka]])&gt;0,"Dinçer Motosiklet","-")</f>
        <v>-</v>
      </c>
    </row>
    <row r="1514" spans="1:23" x14ac:dyDescent="0.2">
      <c r="A1514" s="21" t="s">
        <v>4391</v>
      </c>
      <c r="B1514" s="26" t="s">
        <v>4331</v>
      </c>
      <c r="C1514" s="26" t="s">
        <v>4206</v>
      </c>
      <c r="D1514" s="26" t="s">
        <v>23</v>
      </c>
      <c r="E1514" s="10">
        <v>42194</v>
      </c>
      <c r="F1514" s="10">
        <v>42962</v>
      </c>
      <c r="G1514" s="26" t="s">
        <v>4206</v>
      </c>
      <c r="H1514" s="26" t="s">
        <v>24</v>
      </c>
      <c r="I1514" s="26" t="s">
        <v>529</v>
      </c>
      <c r="J1514" s="26" t="s">
        <v>1052</v>
      </c>
      <c r="K1514" s="26">
        <v>2015</v>
      </c>
      <c r="L1514" s="26" t="s">
        <v>27</v>
      </c>
      <c r="M1514" s="26" t="s">
        <v>28</v>
      </c>
      <c r="N1514" s="26" t="s">
        <v>29</v>
      </c>
      <c r="O1514" s="26" t="s">
        <v>4392</v>
      </c>
      <c r="P1514" s="26" t="s">
        <v>4393</v>
      </c>
      <c r="Q1514" s="29">
        <v>43124</v>
      </c>
      <c r="R1514" s="26" t="s">
        <v>269</v>
      </c>
      <c r="S1514" s="1">
        <v>336872</v>
      </c>
      <c r="T1514" s="1" t="s">
        <v>4394</v>
      </c>
      <c r="U1514" s="1" t="str">
        <f>IF(COUNTIF('Dinçer Araçları - 40 Fiorino'!$A$2:$A$41,Table1[[#This Row],[Plaka]])&gt;0,"Dinçer 40","-")</f>
        <v>-</v>
      </c>
      <c r="V1514" s="1" t="str">
        <f>IF(COUNTIF('Dinçer Araçları - 100 Fiorino'!$A$2:$A$101,Table1[[#This Row],[Plaka]])&gt;0,"Dinçer 100","-")</f>
        <v>-</v>
      </c>
      <c r="W1514" s="5" t="str">
        <f>IF(COUNTIF(Table3[PLAKA],Table1[[#This Row],[Plaka]])&gt;0,"Dinçer Motosiklet","-")</f>
        <v>-</v>
      </c>
    </row>
    <row r="1515" spans="1:23" x14ac:dyDescent="0.2">
      <c r="A1515" s="21" t="s">
        <v>2791</v>
      </c>
      <c r="B1515" s="26" t="s">
        <v>2754</v>
      </c>
      <c r="C1515" s="26" t="s">
        <v>2755</v>
      </c>
      <c r="D1515" s="26" t="s">
        <v>23</v>
      </c>
      <c r="E1515" s="10">
        <v>42560</v>
      </c>
      <c r="F1515" s="10">
        <v>42957</v>
      </c>
      <c r="G1515" s="26" t="s">
        <v>2755</v>
      </c>
      <c r="H1515" s="26" t="s">
        <v>24</v>
      </c>
      <c r="I1515" s="26" t="s">
        <v>529</v>
      </c>
      <c r="J1515" s="26" t="s">
        <v>1052</v>
      </c>
      <c r="K1515" s="26">
        <v>2015</v>
      </c>
      <c r="L1515" s="26" t="s">
        <v>27</v>
      </c>
      <c r="M1515" s="26" t="s">
        <v>28</v>
      </c>
      <c r="N1515" s="26" t="s">
        <v>29</v>
      </c>
      <c r="O1515" s="26" t="s">
        <v>2792</v>
      </c>
      <c r="P1515" s="26" t="s">
        <v>2793</v>
      </c>
      <c r="Q1515" s="29">
        <v>43124</v>
      </c>
      <c r="R1515" s="26" t="s">
        <v>269</v>
      </c>
      <c r="S1515" s="1">
        <v>336695</v>
      </c>
      <c r="T1515" s="1" t="s">
        <v>2794</v>
      </c>
      <c r="U1515" s="1" t="str">
        <f>IF(COUNTIF('Dinçer Araçları - 40 Fiorino'!$A$2:$A$41,Table1[[#This Row],[Plaka]])&gt;0,"Dinçer 40","-")</f>
        <v>-</v>
      </c>
      <c r="V1515" s="1" t="str">
        <f>IF(COUNTIF('Dinçer Araçları - 100 Fiorino'!$A$2:$A$101,Table1[[#This Row],[Plaka]])&gt;0,"Dinçer 100","-")</f>
        <v>-</v>
      </c>
      <c r="W1515" s="5" t="str">
        <f>IF(COUNTIF(Table3[PLAKA],Table1[[#This Row],[Plaka]])&gt;0,"Dinçer Motosiklet","-")</f>
        <v>-</v>
      </c>
    </row>
    <row r="1516" spans="1:23" x14ac:dyDescent="0.2">
      <c r="A1516" s="21" t="s">
        <v>1304</v>
      </c>
      <c r="B1516" s="26" t="s">
        <v>1252</v>
      </c>
      <c r="C1516" s="26" t="s">
        <v>1253</v>
      </c>
      <c r="D1516" s="26" t="s">
        <v>23</v>
      </c>
      <c r="E1516" s="10">
        <v>42194</v>
      </c>
      <c r="F1516" s="10">
        <v>42957</v>
      </c>
      <c r="G1516" s="26" t="s">
        <v>1253</v>
      </c>
      <c r="H1516" s="26" t="s">
        <v>24</v>
      </c>
      <c r="I1516" s="26" t="s">
        <v>529</v>
      </c>
      <c r="J1516" s="26" t="s">
        <v>1052</v>
      </c>
      <c r="K1516" s="26">
        <v>2015</v>
      </c>
      <c r="L1516" s="26" t="s">
        <v>27</v>
      </c>
      <c r="M1516" s="26" t="s">
        <v>28</v>
      </c>
      <c r="N1516" s="26" t="s">
        <v>29</v>
      </c>
      <c r="O1516" s="26" t="s">
        <v>1305</v>
      </c>
      <c r="P1516" s="26" t="s">
        <v>1306</v>
      </c>
      <c r="Q1516" s="29">
        <v>43931</v>
      </c>
      <c r="R1516" s="26" t="s">
        <v>269</v>
      </c>
      <c r="S1516" s="1">
        <v>336682</v>
      </c>
      <c r="T1516" s="1" t="s">
        <v>1307</v>
      </c>
      <c r="U1516" s="1" t="str">
        <f>IF(COUNTIF('Dinçer Araçları - 40 Fiorino'!$A$2:$A$41,Table1[[#This Row],[Plaka]])&gt;0,"Dinçer 40","-")</f>
        <v>-</v>
      </c>
      <c r="V1516" s="1" t="str">
        <f>IF(COUNTIF('Dinçer Araçları - 100 Fiorino'!$A$2:$A$101,Table1[[#This Row],[Plaka]])&gt;0,"Dinçer 100","-")</f>
        <v>-</v>
      </c>
      <c r="W1516" s="5" t="str">
        <f>IF(COUNTIF(Table3[PLAKA],Table1[[#This Row],[Plaka]])&gt;0,"Dinçer Motosiklet","-")</f>
        <v>-</v>
      </c>
    </row>
    <row r="1517" spans="1:23" x14ac:dyDescent="0.2">
      <c r="A1517" s="21" t="s">
        <v>4181</v>
      </c>
      <c r="B1517" s="26" t="s">
        <v>4144</v>
      </c>
      <c r="C1517" s="26" t="s">
        <v>4145</v>
      </c>
      <c r="D1517" s="26" t="s">
        <v>23</v>
      </c>
      <c r="E1517" s="10">
        <v>42194</v>
      </c>
      <c r="F1517" s="10">
        <v>43052</v>
      </c>
      <c r="G1517" s="26" t="s">
        <v>4145</v>
      </c>
      <c r="H1517" s="26" t="s">
        <v>24</v>
      </c>
      <c r="I1517" s="26" t="s">
        <v>529</v>
      </c>
      <c r="J1517" s="26" t="s">
        <v>1052</v>
      </c>
      <c r="K1517" s="26">
        <v>2015</v>
      </c>
      <c r="L1517" s="26" t="s">
        <v>27</v>
      </c>
      <c r="M1517" s="26" t="s">
        <v>28</v>
      </c>
      <c r="N1517" s="26" t="s">
        <v>29</v>
      </c>
      <c r="O1517" s="26" t="s">
        <v>4182</v>
      </c>
      <c r="P1517" s="26" t="s">
        <v>4183</v>
      </c>
      <c r="Q1517" s="29">
        <v>43916</v>
      </c>
      <c r="R1517" s="26" t="s">
        <v>556</v>
      </c>
      <c r="S1517" s="1">
        <v>228701</v>
      </c>
      <c r="T1517" s="1" t="s">
        <v>4184</v>
      </c>
      <c r="U1517" s="1" t="str">
        <f>IF(COUNTIF('Dinçer Araçları - 40 Fiorino'!$A$2:$A$41,Table1[[#This Row],[Plaka]])&gt;0,"Dinçer 40","-")</f>
        <v>-</v>
      </c>
      <c r="V1517" s="1" t="str">
        <f>IF(COUNTIF('Dinçer Araçları - 100 Fiorino'!$A$2:$A$101,Table1[[#This Row],[Plaka]])&gt;0,"Dinçer 100","-")</f>
        <v>-</v>
      </c>
      <c r="W1517" s="5" t="str">
        <f>IF(COUNTIF(Table3[PLAKA],Table1[[#This Row],[Plaka]])&gt;0,"Dinçer Motosiklet","-")</f>
        <v>-</v>
      </c>
    </row>
    <row r="1518" spans="1:23" x14ac:dyDescent="0.2">
      <c r="A1518" s="21" t="s">
        <v>5785</v>
      </c>
      <c r="B1518" s="26" t="s">
        <v>5739</v>
      </c>
      <c r="C1518" s="26" t="s">
        <v>5740</v>
      </c>
      <c r="D1518" s="26" t="s">
        <v>23</v>
      </c>
      <c r="E1518" s="10">
        <v>42194</v>
      </c>
      <c r="F1518" s="10">
        <v>42957</v>
      </c>
      <c r="G1518" s="26" t="s">
        <v>5740</v>
      </c>
      <c r="H1518" s="26" t="s">
        <v>24</v>
      </c>
      <c r="I1518" s="26" t="s">
        <v>529</v>
      </c>
      <c r="J1518" s="26" t="s">
        <v>1052</v>
      </c>
      <c r="K1518" s="26">
        <v>2015</v>
      </c>
      <c r="L1518" s="26" t="s">
        <v>27</v>
      </c>
      <c r="M1518" s="26" t="s">
        <v>28</v>
      </c>
      <c r="N1518" s="26" t="s">
        <v>29</v>
      </c>
      <c r="O1518" s="26" t="s">
        <v>5786</v>
      </c>
      <c r="P1518" s="26" t="s">
        <v>5787</v>
      </c>
      <c r="Q1518" s="29">
        <v>43124</v>
      </c>
      <c r="R1518" s="26" t="s">
        <v>269</v>
      </c>
      <c r="S1518" s="1">
        <v>336774</v>
      </c>
      <c r="T1518" s="1" t="s">
        <v>8101</v>
      </c>
      <c r="U1518" s="1" t="str">
        <f>IF(COUNTIF('Dinçer Araçları - 40 Fiorino'!$A$2:$A$41,Table1[[#This Row],[Plaka]])&gt;0,"Dinçer 40","-")</f>
        <v>-</v>
      </c>
      <c r="V1518" s="1" t="str">
        <f>IF(COUNTIF('Dinçer Araçları - 100 Fiorino'!$A$2:$A$101,Table1[[#This Row],[Plaka]])&gt;0,"Dinçer 100","-")</f>
        <v>-</v>
      </c>
      <c r="W1518" s="5" t="str">
        <f>IF(COUNTIF(Table3[PLAKA],Table1[[#This Row],[Plaka]])&gt;0,"Dinçer Motosiklet","-")</f>
        <v>-</v>
      </c>
    </row>
    <row r="1519" spans="1:23" x14ac:dyDescent="0.2">
      <c r="A1519" s="21" t="s">
        <v>5946</v>
      </c>
      <c r="B1519" s="26" t="s">
        <v>5935</v>
      </c>
      <c r="C1519" s="26" t="s">
        <v>5936</v>
      </c>
      <c r="D1519" s="26" t="s">
        <v>23</v>
      </c>
      <c r="E1519" s="10">
        <v>42194</v>
      </c>
      <c r="F1519" s="10">
        <v>42844</v>
      </c>
      <c r="G1519" s="26" t="s">
        <v>5936</v>
      </c>
      <c r="H1519" s="26" t="s">
        <v>24</v>
      </c>
      <c r="I1519" s="26" t="s">
        <v>25</v>
      </c>
      <c r="J1519" s="26" t="s">
        <v>1052</v>
      </c>
      <c r="K1519" s="26">
        <v>2015</v>
      </c>
      <c r="L1519" s="26" t="s">
        <v>27</v>
      </c>
      <c r="M1519" s="26" t="s">
        <v>28</v>
      </c>
      <c r="N1519" s="26" t="s">
        <v>29</v>
      </c>
      <c r="O1519" s="26" t="s">
        <v>5947</v>
      </c>
      <c r="P1519" s="26" t="s">
        <v>5948</v>
      </c>
      <c r="Q1519" s="29"/>
      <c r="R1519" s="26" t="s">
        <v>569</v>
      </c>
      <c r="S1519" s="1">
        <v>974871</v>
      </c>
      <c r="T1519" s="1" t="s">
        <v>8125</v>
      </c>
      <c r="U1519" s="1" t="str">
        <f>IF(COUNTIF('Dinçer Araçları - 40 Fiorino'!$A$2:$A$41,Table1[[#This Row],[Plaka]])&gt;0,"Dinçer 40","-")</f>
        <v>-</v>
      </c>
      <c r="V1519" s="1" t="str">
        <f>IF(COUNTIF('Dinçer Araçları - 100 Fiorino'!$A$2:$A$101,Table1[[#This Row],[Plaka]])&gt;0,"Dinçer 100","-")</f>
        <v>-</v>
      </c>
      <c r="W1519" s="5" t="str">
        <f>IF(COUNTIF(Table3[PLAKA],Table1[[#This Row],[Plaka]])&gt;0,"Dinçer Motosiklet","-")</f>
        <v>-</v>
      </c>
    </row>
    <row r="1520" spans="1:23" x14ac:dyDescent="0.2">
      <c r="A1520" s="21" t="s">
        <v>4837</v>
      </c>
      <c r="B1520" s="26" t="s">
        <v>4798</v>
      </c>
      <c r="C1520" s="26" t="s">
        <v>4714</v>
      </c>
      <c r="D1520" s="26" t="s">
        <v>23</v>
      </c>
      <c r="E1520" s="10">
        <v>42194</v>
      </c>
      <c r="F1520" s="10">
        <v>43168</v>
      </c>
      <c r="G1520" s="26" t="s">
        <v>4714</v>
      </c>
      <c r="H1520" s="26" t="s">
        <v>24</v>
      </c>
      <c r="I1520" s="26" t="s">
        <v>529</v>
      </c>
      <c r="J1520" s="26" t="s">
        <v>1052</v>
      </c>
      <c r="K1520" s="26">
        <v>2015</v>
      </c>
      <c r="L1520" s="26" t="s">
        <v>27</v>
      </c>
      <c r="M1520" s="26" t="s">
        <v>28</v>
      </c>
      <c r="N1520" s="26" t="s">
        <v>29</v>
      </c>
      <c r="O1520" s="26" t="s">
        <v>4838</v>
      </c>
      <c r="P1520" s="26" t="s">
        <v>4839</v>
      </c>
      <c r="Q1520" s="29">
        <v>43899</v>
      </c>
      <c r="R1520" s="26" t="s">
        <v>317</v>
      </c>
      <c r="S1520" s="1">
        <v>152680</v>
      </c>
      <c r="T1520" s="1" t="s">
        <v>4840</v>
      </c>
      <c r="U1520" s="1" t="str">
        <f>IF(COUNTIF('Dinçer Araçları - 40 Fiorino'!$A$2:$A$41,Table1[[#This Row],[Plaka]])&gt;0,"Dinçer 40","-")</f>
        <v>-</v>
      </c>
      <c r="V1520" s="1" t="str">
        <f>IF(COUNTIF('Dinçer Araçları - 100 Fiorino'!$A$2:$A$101,Table1[[#This Row],[Plaka]])&gt;0,"Dinçer 100","-")</f>
        <v>-</v>
      </c>
      <c r="W1520" s="5" t="str">
        <f>IF(COUNTIF(Table3[PLAKA],Table1[[#This Row],[Plaka]])&gt;0,"Dinçer Motosiklet","-")</f>
        <v>-</v>
      </c>
    </row>
    <row r="1521" spans="1:23" x14ac:dyDescent="0.2">
      <c r="A1521" s="21" t="s">
        <v>3404</v>
      </c>
      <c r="B1521" s="26" t="s">
        <v>3355</v>
      </c>
      <c r="C1521" s="26" t="s">
        <v>3356</v>
      </c>
      <c r="D1521" s="26" t="s">
        <v>23</v>
      </c>
      <c r="E1521" s="10">
        <v>42205</v>
      </c>
      <c r="F1521" s="10">
        <v>43245</v>
      </c>
      <c r="G1521" s="26" t="s">
        <v>3356</v>
      </c>
      <c r="H1521" s="26" t="s">
        <v>24</v>
      </c>
      <c r="I1521" s="26" t="s">
        <v>529</v>
      </c>
      <c r="J1521" s="26" t="s">
        <v>1052</v>
      </c>
      <c r="K1521" s="26">
        <v>2015</v>
      </c>
      <c r="L1521" s="26" t="s">
        <v>27</v>
      </c>
      <c r="M1521" s="26" t="s">
        <v>28</v>
      </c>
      <c r="N1521" s="26" t="s">
        <v>29</v>
      </c>
      <c r="O1521" s="26" t="s">
        <v>3405</v>
      </c>
      <c r="P1521" s="26" t="s">
        <v>3406</v>
      </c>
      <c r="Q1521" s="29">
        <v>43927</v>
      </c>
      <c r="R1521" s="26" t="s">
        <v>108</v>
      </c>
      <c r="S1521" s="1">
        <v>412556</v>
      </c>
      <c r="T1521" s="1" t="s">
        <v>3407</v>
      </c>
      <c r="U1521" s="1" t="str">
        <f>IF(COUNTIF('Dinçer Araçları - 40 Fiorino'!$A$2:$A$41,Table1[[#This Row],[Plaka]])&gt;0,"Dinçer 40","-")</f>
        <v>-</v>
      </c>
      <c r="V1521" s="1" t="str">
        <f>IF(COUNTIF('Dinçer Araçları - 100 Fiorino'!$A$2:$A$101,Table1[[#This Row],[Plaka]])&gt;0,"Dinçer 100","-")</f>
        <v>-</v>
      </c>
      <c r="W1521" s="5" t="str">
        <f>IF(COUNTIF(Table3[PLAKA],Table1[[#This Row],[Plaka]])&gt;0,"Dinçer Motosiklet","-")</f>
        <v>-</v>
      </c>
    </row>
    <row r="1522" spans="1:23" x14ac:dyDescent="0.2">
      <c r="A1522" s="21" t="s">
        <v>3761</v>
      </c>
      <c r="B1522" s="26" t="s">
        <v>3740</v>
      </c>
      <c r="C1522" s="26" t="s">
        <v>3741</v>
      </c>
      <c r="D1522" s="26" t="s">
        <v>23</v>
      </c>
      <c r="E1522" s="10">
        <v>42205</v>
      </c>
      <c r="F1522" s="10">
        <v>42844</v>
      </c>
      <c r="G1522" s="26" t="s">
        <v>3741</v>
      </c>
      <c r="H1522" s="26" t="s">
        <v>24</v>
      </c>
      <c r="I1522" s="26" t="s">
        <v>529</v>
      </c>
      <c r="J1522" s="26" t="s">
        <v>1052</v>
      </c>
      <c r="K1522" s="26">
        <v>2015</v>
      </c>
      <c r="L1522" s="26" t="s">
        <v>27</v>
      </c>
      <c r="M1522" s="26" t="s">
        <v>28</v>
      </c>
      <c r="N1522" s="26" t="s">
        <v>29</v>
      </c>
      <c r="O1522" s="26" t="s">
        <v>3762</v>
      </c>
      <c r="P1522" s="26" t="s">
        <v>3763</v>
      </c>
      <c r="Q1522" s="29">
        <v>44253</v>
      </c>
      <c r="R1522" s="26" t="s">
        <v>312</v>
      </c>
      <c r="S1522" s="1">
        <v>428370</v>
      </c>
      <c r="T1522" s="1" t="s">
        <v>3764</v>
      </c>
      <c r="U1522" s="1" t="str">
        <f>IF(COUNTIF('Dinçer Araçları - 40 Fiorino'!$A$2:$A$41,Table1[[#This Row],[Plaka]])&gt;0,"Dinçer 40","-")</f>
        <v>-</v>
      </c>
      <c r="V1522" s="1" t="str">
        <f>IF(COUNTIF('Dinçer Araçları - 100 Fiorino'!$A$2:$A$101,Table1[[#This Row],[Plaka]])&gt;0,"Dinçer 100","-")</f>
        <v>-</v>
      </c>
      <c r="W1522" s="5" t="str">
        <f>IF(COUNTIF(Table3[PLAKA],Table1[[#This Row],[Plaka]])&gt;0,"Dinçer Motosiklet","-")</f>
        <v>-</v>
      </c>
    </row>
    <row r="1523" spans="1:23" x14ac:dyDescent="0.2">
      <c r="A1523" s="21" t="s">
        <v>4574</v>
      </c>
      <c r="B1523" s="26" t="s">
        <v>4536</v>
      </c>
      <c r="C1523" s="26" t="s">
        <v>4483</v>
      </c>
      <c r="D1523" s="26" t="s">
        <v>23</v>
      </c>
      <c r="E1523" s="10">
        <v>42205</v>
      </c>
      <c r="F1523" s="10">
        <v>42844</v>
      </c>
      <c r="G1523" s="26" t="s">
        <v>4483</v>
      </c>
      <c r="H1523" s="26" t="s">
        <v>24</v>
      </c>
      <c r="I1523" s="26" t="s">
        <v>529</v>
      </c>
      <c r="J1523" s="26" t="s">
        <v>266</v>
      </c>
      <c r="K1523" s="26">
        <v>2015</v>
      </c>
      <c r="L1523" s="26" t="s">
        <v>27</v>
      </c>
      <c r="M1523" s="26" t="s">
        <v>28</v>
      </c>
      <c r="N1523" s="26" t="s">
        <v>29</v>
      </c>
      <c r="O1523" s="26" t="s">
        <v>4575</v>
      </c>
      <c r="P1523" s="26" t="s">
        <v>4576</v>
      </c>
      <c r="Q1523" s="29"/>
      <c r="R1523" s="26" t="s">
        <v>569</v>
      </c>
      <c r="S1523" s="1">
        <v>974874</v>
      </c>
      <c r="T1523" s="1" t="s">
        <v>4577</v>
      </c>
      <c r="U1523" s="1" t="str">
        <f>IF(COUNTIF('Dinçer Araçları - 40 Fiorino'!$A$2:$A$41,Table1[[#This Row],[Plaka]])&gt;0,"Dinçer 40","-")</f>
        <v>-</v>
      </c>
      <c r="V1523" s="1" t="str">
        <f>IF(COUNTIF('Dinçer Araçları - 100 Fiorino'!$A$2:$A$101,Table1[[#This Row],[Plaka]])&gt;0,"Dinçer 100","-")</f>
        <v>-</v>
      </c>
      <c r="W1523" s="5" t="str">
        <f>IF(COUNTIF(Table3[PLAKA],Table1[[#This Row],[Plaka]])&gt;0,"Dinçer Motosiklet","-")</f>
        <v>-</v>
      </c>
    </row>
    <row r="1524" spans="1:23" x14ac:dyDescent="0.2">
      <c r="A1524" s="21" t="s">
        <v>3851</v>
      </c>
      <c r="B1524" s="26" t="s">
        <v>3819</v>
      </c>
      <c r="C1524" s="26" t="s">
        <v>3741</v>
      </c>
      <c r="D1524" s="26" t="s">
        <v>23</v>
      </c>
      <c r="E1524" s="10">
        <v>42205</v>
      </c>
      <c r="F1524" s="10">
        <v>42957</v>
      </c>
      <c r="G1524" s="26" t="s">
        <v>3741</v>
      </c>
      <c r="H1524" s="26" t="s">
        <v>24</v>
      </c>
      <c r="I1524" s="26" t="s">
        <v>529</v>
      </c>
      <c r="J1524" s="26" t="s">
        <v>1052</v>
      </c>
      <c r="K1524" s="26">
        <v>2015</v>
      </c>
      <c r="L1524" s="26" t="s">
        <v>27</v>
      </c>
      <c r="M1524" s="26" t="s">
        <v>28</v>
      </c>
      <c r="N1524" s="26" t="s">
        <v>29</v>
      </c>
      <c r="O1524" s="26" t="s">
        <v>3852</v>
      </c>
      <c r="P1524" s="26" t="s">
        <v>3853</v>
      </c>
      <c r="Q1524" s="29">
        <v>43124</v>
      </c>
      <c r="R1524" s="26" t="s">
        <v>269</v>
      </c>
      <c r="S1524" s="1">
        <v>336754</v>
      </c>
      <c r="T1524" s="1" t="s">
        <v>3854</v>
      </c>
      <c r="U1524" s="1" t="str">
        <f>IF(COUNTIF('Dinçer Araçları - 40 Fiorino'!$A$2:$A$41,Table1[[#This Row],[Plaka]])&gt;0,"Dinçer 40","-")</f>
        <v>-</v>
      </c>
      <c r="V1524" s="1" t="str">
        <f>IF(COUNTIF('Dinçer Araçları - 100 Fiorino'!$A$2:$A$101,Table1[[#This Row],[Plaka]])&gt;0,"Dinçer 100","-")</f>
        <v>-</v>
      </c>
      <c r="W1524" s="5" t="str">
        <f>IF(COUNTIF(Table3[PLAKA],Table1[[#This Row],[Plaka]])&gt;0,"Dinçer Motosiklet","-")</f>
        <v>-</v>
      </c>
    </row>
    <row r="1525" spans="1:23" x14ac:dyDescent="0.2">
      <c r="A1525" s="21" t="s">
        <v>1856</v>
      </c>
      <c r="B1525" s="26" t="s">
        <v>1820</v>
      </c>
      <c r="C1525" s="26" t="s">
        <v>40</v>
      </c>
      <c r="D1525" s="26" t="s">
        <v>23</v>
      </c>
      <c r="E1525" s="10">
        <v>42205</v>
      </c>
      <c r="F1525" s="10">
        <v>42844</v>
      </c>
      <c r="G1525" s="26" t="s">
        <v>975</v>
      </c>
      <c r="H1525" s="26" t="s">
        <v>24</v>
      </c>
      <c r="I1525" s="26" t="s">
        <v>529</v>
      </c>
      <c r="J1525" s="26" t="s">
        <v>1052</v>
      </c>
      <c r="K1525" s="26">
        <v>2015</v>
      </c>
      <c r="L1525" s="26" t="s">
        <v>27</v>
      </c>
      <c r="M1525" s="26" t="s">
        <v>28</v>
      </c>
      <c r="N1525" s="26" t="s">
        <v>29</v>
      </c>
      <c r="O1525" s="26" t="s">
        <v>1857</v>
      </c>
      <c r="P1525" s="26" t="s">
        <v>1858</v>
      </c>
      <c r="Q1525" s="29"/>
      <c r="R1525" s="26" t="s">
        <v>569</v>
      </c>
      <c r="S1525" s="1">
        <v>974875</v>
      </c>
      <c r="T1525" s="1" t="s">
        <v>1859</v>
      </c>
      <c r="U1525" s="1" t="str">
        <f>IF(COUNTIF('Dinçer Araçları - 40 Fiorino'!$A$2:$A$41,Table1[[#This Row],[Plaka]])&gt;0,"Dinçer 40","-")</f>
        <v>-</v>
      </c>
      <c r="V1525" s="1" t="str">
        <f>IF(COUNTIF('Dinçer Araçları - 100 Fiorino'!$A$2:$A$101,Table1[[#This Row],[Plaka]])&gt;0,"Dinçer 100","-")</f>
        <v>-</v>
      </c>
      <c r="W1525" s="5" t="str">
        <f>IF(COUNTIF(Table3[PLAKA],Table1[[#This Row],[Plaka]])&gt;0,"Dinçer Motosiklet","-")</f>
        <v>-</v>
      </c>
    </row>
    <row r="1526" spans="1:23" x14ac:dyDescent="0.2">
      <c r="A1526" s="21" t="s">
        <v>2795</v>
      </c>
      <c r="B1526" s="26" t="s">
        <v>2754</v>
      </c>
      <c r="C1526" s="26" t="s">
        <v>2755</v>
      </c>
      <c r="D1526" s="26" t="s">
        <v>23</v>
      </c>
      <c r="E1526" s="10">
        <v>42205</v>
      </c>
      <c r="F1526" s="10">
        <v>42957</v>
      </c>
      <c r="G1526" s="26" t="s">
        <v>2755</v>
      </c>
      <c r="H1526" s="26" t="s">
        <v>24</v>
      </c>
      <c r="I1526" s="26" t="s">
        <v>529</v>
      </c>
      <c r="J1526" s="26" t="s">
        <v>1052</v>
      </c>
      <c r="K1526" s="26">
        <v>2015</v>
      </c>
      <c r="L1526" s="26" t="s">
        <v>27</v>
      </c>
      <c r="M1526" s="26" t="s">
        <v>28</v>
      </c>
      <c r="N1526" s="26" t="s">
        <v>29</v>
      </c>
      <c r="O1526" s="26" t="s">
        <v>2796</v>
      </c>
      <c r="P1526" s="26" t="s">
        <v>2797</v>
      </c>
      <c r="Q1526" s="29">
        <v>43140</v>
      </c>
      <c r="R1526" s="26" t="s">
        <v>269</v>
      </c>
      <c r="S1526" s="1">
        <v>336694</v>
      </c>
      <c r="T1526" s="1" t="s">
        <v>2798</v>
      </c>
      <c r="U1526" s="1" t="str">
        <f>IF(COUNTIF('Dinçer Araçları - 40 Fiorino'!$A$2:$A$41,Table1[[#This Row],[Plaka]])&gt;0,"Dinçer 40","-")</f>
        <v>-</v>
      </c>
      <c r="V1526" s="1" t="str">
        <f>IF(COUNTIF('Dinçer Araçları - 100 Fiorino'!$A$2:$A$101,Table1[[#This Row],[Plaka]])&gt;0,"Dinçer 100","-")</f>
        <v>-</v>
      </c>
      <c r="W1526" s="5" t="str">
        <f>IF(COUNTIF(Table3[PLAKA],Table1[[#This Row],[Plaka]])&gt;0,"Dinçer Motosiklet","-")</f>
        <v>-</v>
      </c>
    </row>
    <row r="1527" spans="1:23" x14ac:dyDescent="0.2">
      <c r="A1527" s="21" t="s">
        <v>5243</v>
      </c>
      <c r="B1527" s="26" t="s">
        <v>5198</v>
      </c>
      <c r="C1527" s="26" t="s">
        <v>5199</v>
      </c>
      <c r="D1527" s="26" t="s">
        <v>23</v>
      </c>
      <c r="E1527" s="10">
        <v>42205</v>
      </c>
      <c r="F1527" s="10">
        <v>43097</v>
      </c>
      <c r="G1527" s="26" t="s">
        <v>3741</v>
      </c>
      <c r="H1527" s="26" t="s">
        <v>24</v>
      </c>
      <c r="I1527" s="26" t="s">
        <v>529</v>
      </c>
      <c r="J1527" s="26" t="s">
        <v>7918</v>
      </c>
      <c r="K1527" s="26" t="s">
        <v>7919</v>
      </c>
      <c r="L1527" s="26" t="s">
        <v>27</v>
      </c>
      <c r="M1527" s="26" t="s">
        <v>28</v>
      </c>
      <c r="N1527" s="26" t="s">
        <v>29</v>
      </c>
      <c r="O1527" s="26" t="s">
        <v>7916</v>
      </c>
      <c r="P1527" s="26" t="s">
        <v>7917</v>
      </c>
      <c r="Q1527" s="29">
        <v>43885</v>
      </c>
      <c r="R1527" s="26" t="s">
        <v>775</v>
      </c>
      <c r="S1527" s="1">
        <v>659849</v>
      </c>
      <c r="T1527" s="1" t="s">
        <v>5244</v>
      </c>
      <c r="U1527" s="1" t="str">
        <f>IF(COUNTIF('Dinçer Araçları - 40 Fiorino'!$A$2:$A$41,Table1[[#This Row],[Plaka]])&gt;0,"Dinçer 40","-")</f>
        <v>-</v>
      </c>
      <c r="V1527" s="1" t="str">
        <f>IF(COUNTIF('Dinçer Araçları - 100 Fiorino'!$A$2:$A$101,Table1[[#This Row],[Plaka]])&gt;0,"Dinçer 100","-")</f>
        <v>-</v>
      </c>
      <c r="W1527" s="5" t="str">
        <f>IF(COUNTIF(Table3[PLAKA],Table1[[#This Row],[Plaka]])&gt;0,"Dinçer Motosiklet","-")</f>
        <v>-</v>
      </c>
    </row>
    <row r="1528" spans="1:23" x14ac:dyDescent="0.2">
      <c r="A1528" s="21" t="s">
        <v>4395</v>
      </c>
      <c r="B1528" s="26" t="s">
        <v>4331</v>
      </c>
      <c r="C1528" s="26" t="s">
        <v>4206</v>
      </c>
      <c r="D1528" s="26" t="s">
        <v>23</v>
      </c>
      <c r="E1528" s="10">
        <v>42205</v>
      </c>
      <c r="F1528" s="10">
        <v>42963</v>
      </c>
      <c r="G1528" s="26" t="s">
        <v>4206</v>
      </c>
      <c r="H1528" s="26" t="s">
        <v>24</v>
      </c>
      <c r="I1528" s="26" t="s">
        <v>529</v>
      </c>
      <c r="J1528" s="26" t="s">
        <v>1052</v>
      </c>
      <c r="K1528" s="26">
        <v>2015</v>
      </c>
      <c r="L1528" s="26" t="s">
        <v>27</v>
      </c>
      <c r="M1528" s="26" t="s">
        <v>28</v>
      </c>
      <c r="N1528" s="26" t="s">
        <v>29</v>
      </c>
      <c r="O1528" s="26" t="s">
        <v>4396</v>
      </c>
      <c r="P1528" s="26" t="s">
        <v>4397</v>
      </c>
      <c r="Q1528" s="29">
        <v>43124</v>
      </c>
      <c r="R1528" s="26" t="s">
        <v>269</v>
      </c>
      <c r="S1528" s="1">
        <v>336755</v>
      </c>
      <c r="T1528" s="1" t="s">
        <v>4398</v>
      </c>
      <c r="U1528" s="1" t="str">
        <f>IF(COUNTIF('Dinçer Araçları - 40 Fiorino'!$A$2:$A$41,Table1[[#This Row],[Plaka]])&gt;0,"Dinçer 40","-")</f>
        <v>-</v>
      </c>
      <c r="V1528" s="1" t="str">
        <f>IF(COUNTIF('Dinçer Araçları - 100 Fiorino'!$A$2:$A$101,Table1[[#This Row],[Plaka]])&gt;0,"Dinçer 100","-")</f>
        <v>-</v>
      </c>
      <c r="W1528" s="5" t="str">
        <f>IF(COUNTIF(Table3[PLAKA],Table1[[#This Row],[Plaka]])&gt;0,"Dinçer Motosiklet","-")</f>
        <v>-</v>
      </c>
    </row>
    <row r="1529" spans="1:23" x14ac:dyDescent="0.2">
      <c r="A1529" s="21" t="s">
        <v>5869</v>
      </c>
      <c r="B1529" s="26" t="s">
        <v>5852</v>
      </c>
      <c r="C1529" s="26" t="s">
        <v>5853</v>
      </c>
      <c r="D1529" s="26" t="s">
        <v>23</v>
      </c>
      <c r="E1529" s="10">
        <v>42205</v>
      </c>
      <c r="F1529" s="10">
        <v>42957</v>
      </c>
      <c r="G1529" s="26" t="s">
        <v>5853</v>
      </c>
      <c r="H1529" s="26" t="s">
        <v>24</v>
      </c>
      <c r="I1529" s="26" t="s">
        <v>25</v>
      </c>
      <c r="J1529" s="26" t="s">
        <v>1052</v>
      </c>
      <c r="K1529" s="26">
        <v>2015</v>
      </c>
      <c r="L1529" s="26" t="s">
        <v>27</v>
      </c>
      <c r="M1529" s="26" t="s">
        <v>28</v>
      </c>
      <c r="N1529" s="26" t="s">
        <v>29</v>
      </c>
      <c r="O1529" s="26" t="s">
        <v>5870</v>
      </c>
      <c r="P1529" s="26" t="s">
        <v>5871</v>
      </c>
      <c r="Q1529" s="29">
        <v>43124</v>
      </c>
      <c r="R1529" s="26" t="s">
        <v>269</v>
      </c>
      <c r="S1529" s="1">
        <v>336767</v>
      </c>
      <c r="T1529" s="1" t="s">
        <v>8116</v>
      </c>
      <c r="U1529" s="1" t="str">
        <f>IF(COUNTIF('Dinçer Araçları - 40 Fiorino'!$A$2:$A$41,Table1[[#This Row],[Plaka]])&gt;0,"Dinçer 40","-")</f>
        <v>-</v>
      </c>
      <c r="V1529" s="1" t="str">
        <f>IF(COUNTIF('Dinçer Araçları - 100 Fiorino'!$A$2:$A$101,Table1[[#This Row],[Plaka]])&gt;0,"Dinçer 100","-")</f>
        <v>-</v>
      </c>
      <c r="W1529" s="5" t="str">
        <f>IF(COUNTIF(Table3[PLAKA],Table1[[#This Row],[Plaka]])&gt;0,"Dinçer Motosiklet","-")</f>
        <v>-</v>
      </c>
    </row>
    <row r="1530" spans="1:23" x14ac:dyDescent="0.2">
      <c r="A1530" s="21" t="s">
        <v>4841</v>
      </c>
      <c r="B1530" s="26" t="s">
        <v>4798</v>
      </c>
      <c r="C1530" s="26" t="s">
        <v>4714</v>
      </c>
      <c r="D1530" s="26" t="s">
        <v>23</v>
      </c>
      <c r="E1530" s="10">
        <v>42205</v>
      </c>
      <c r="F1530" s="10">
        <v>43168</v>
      </c>
      <c r="G1530" s="26" t="s">
        <v>4714</v>
      </c>
      <c r="H1530" s="26" t="s">
        <v>24</v>
      </c>
      <c r="I1530" s="26" t="s">
        <v>529</v>
      </c>
      <c r="J1530" s="26" t="s">
        <v>1052</v>
      </c>
      <c r="K1530" s="26">
        <v>2015</v>
      </c>
      <c r="L1530" s="26" t="s">
        <v>27</v>
      </c>
      <c r="M1530" s="26" t="s">
        <v>28</v>
      </c>
      <c r="N1530" s="26" t="s">
        <v>29</v>
      </c>
      <c r="O1530" s="26" t="s">
        <v>4842</v>
      </c>
      <c r="P1530" s="26" t="s">
        <v>7909</v>
      </c>
      <c r="Q1530" s="29">
        <v>43899</v>
      </c>
      <c r="R1530" s="26" t="s">
        <v>317</v>
      </c>
      <c r="S1530" s="1">
        <v>152681</v>
      </c>
      <c r="T1530" s="1" t="s">
        <v>4843</v>
      </c>
      <c r="U1530" s="1" t="str">
        <f>IF(COUNTIF('Dinçer Araçları - 40 Fiorino'!$A$2:$A$41,Table1[[#This Row],[Plaka]])&gt;0,"Dinçer 40","-")</f>
        <v>-</v>
      </c>
      <c r="V1530" s="1" t="str">
        <f>IF(COUNTIF('Dinçer Araçları - 100 Fiorino'!$A$2:$A$101,Table1[[#This Row],[Plaka]])&gt;0,"Dinçer 100","-")</f>
        <v>-</v>
      </c>
      <c r="W1530" s="5" t="str">
        <f>IF(COUNTIF(Table3[PLAKA],Table1[[#This Row],[Plaka]])&gt;0,"Dinçer Motosiklet","-")</f>
        <v>-</v>
      </c>
    </row>
    <row r="1531" spans="1:23" x14ac:dyDescent="0.2">
      <c r="A1531" s="21" t="s">
        <v>3334</v>
      </c>
      <c r="B1531" s="26" t="s">
        <v>3285</v>
      </c>
      <c r="C1531" s="26" t="s">
        <v>3286</v>
      </c>
      <c r="D1531" s="26" t="s">
        <v>23</v>
      </c>
      <c r="E1531" s="10">
        <v>42206</v>
      </c>
      <c r="F1531" s="10">
        <v>42957</v>
      </c>
      <c r="G1531" s="26" t="s">
        <v>3286</v>
      </c>
      <c r="H1531" s="26" t="s">
        <v>24</v>
      </c>
      <c r="I1531" s="26" t="s">
        <v>529</v>
      </c>
      <c r="J1531" s="26" t="s">
        <v>1052</v>
      </c>
      <c r="K1531" s="26">
        <v>2015</v>
      </c>
      <c r="L1531" s="26" t="s">
        <v>27</v>
      </c>
      <c r="M1531" s="26" t="s">
        <v>28</v>
      </c>
      <c r="N1531" s="26" t="s">
        <v>29</v>
      </c>
      <c r="O1531" s="26" t="s">
        <v>3335</v>
      </c>
      <c r="P1531" s="26" t="s">
        <v>3336</v>
      </c>
      <c r="Q1531" s="29">
        <v>43124</v>
      </c>
      <c r="R1531" s="26" t="s">
        <v>269</v>
      </c>
      <c r="S1531" s="1">
        <v>336747</v>
      </c>
      <c r="T1531" s="1" t="s">
        <v>3337</v>
      </c>
      <c r="U1531" s="1" t="str">
        <f>IF(COUNTIF('Dinçer Araçları - 40 Fiorino'!$A$2:$A$41,Table1[[#This Row],[Plaka]])&gt;0,"Dinçer 40","-")</f>
        <v>-</v>
      </c>
      <c r="V1531" s="1" t="str">
        <f>IF(COUNTIF('Dinçer Araçları - 100 Fiorino'!$A$2:$A$101,Table1[[#This Row],[Plaka]])&gt;0,"Dinçer 100","-")</f>
        <v>-</v>
      </c>
      <c r="W1531" s="5" t="str">
        <f>IF(COUNTIF(Table3[PLAKA],Table1[[#This Row],[Plaka]])&gt;0,"Dinçer Motosiklet","-")</f>
        <v>-</v>
      </c>
    </row>
    <row r="1532" spans="1:23" x14ac:dyDescent="0.2">
      <c r="A1532" s="21" t="s">
        <v>3081</v>
      </c>
      <c r="B1532" s="26" t="s">
        <v>3039</v>
      </c>
      <c r="C1532" s="26" t="s">
        <v>975</v>
      </c>
      <c r="D1532" s="26" t="s">
        <v>23</v>
      </c>
      <c r="E1532" s="10">
        <v>42206</v>
      </c>
      <c r="F1532" s="10">
        <v>42844</v>
      </c>
      <c r="G1532" s="26" t="s">
        <v>975</v>
      </c>
      <c r="H1532" s="26" t="s">
        <v>24</v>
      </c>
      <c r="I1532" s="26" t="s">
        <v>529</v>
      </c>
      <c r="J1532" s="26" t="s">
        <v>1052</v>
      </c>
      <c r="K1532" s="26">
        <v>2015</v>
      </c>
      <c r="L1532" s="26" t="s">
        <v>27</v>
      </c>
      <c r="M1532" s="26" t="s">
        <v>28</v>
      </c>
      <c r="N1532" s="26" t="s">
        <v>29</v>
      </c>
      <c r="O1532" s="26" t="s">
        <v>3082</v>
      </c>
      <c r="P1532" s="26" t="s">
        <v>3083</v>
      </c>
      <c r="Q1532" s="29"/>
      <c r="R1532" s="26" t="s">
        <v>569</v>
      </c>
      <c r="S1532" s="1">
        <v>974886</v>
      </c>
      <c r="T1532" s="1" t="s">
        <v>3084</v>
      </c>
      <c r="U1532" s="1" t="str">
        <f>IF(COUNTIF('Dinçer Araçları - 40 Fiorino'!$A$2:$A$41,Table1[[#This Row],[Plaka]])&gt;0,"Dinçer 40","-")</f>
        <v>-</v>
      </c>
      <c r="V1532" s="1" t="str">
        <f>IF(COUNTIF('Dinçer Araçları - 100 Fiorino'!$A$2:$A$101,Table1[[#This Row],[Plaka]])&gt;0,"Dinçer 100","-")</f>
        <v>-</v>
      </c>
      <c r="W1532" s="5" t="str">
        <f>IF(COUNTIF(Table3[PLAKA],Table1[[#This Row],[Plaka]])&gt;0,"Dinçer Motosiklet","-")</f>
        <v>-</v>
      </c>
    </row>
    <row r="1533" spans="1:23" x14ac:dyDescent="0.2">
      <c r="A1533" s="21" t="s">
        <v>534</v>
      </c>
      <c r="B1533" s="26" t="s">
        <v>519</v>
      </c>
      <c r="C1533" s="26" t="s">
        <v>520</v>
      </c>
      <c r="D1533" s="26" t="s">
        <v>23</v>
      </c>
      <c r="E1533" s="10">
        <v>42206</v>
      </c>
      <c r="F1533" s="10">
        <v>42844</v>
      </c>
      <c r="G1533" s="26" t="s">
        <v>520</v>
      </c>
      <c r="H1533" s="26" t="s">
        <v>24</v>
      </c>
      <c r="I1533" s="26" t="s">
        <v>529</v>
      </c>
      <c r="J1533" s="26" t="s">
        <v>266</v>
      </c>
      <c r="K1533" s="26">
        <v>2015</v>
      </c>
      <c r="L1533" s="26" t="s">
        <v>27</v>
      </c>
      <c r="M1533" s="26" t="s">
        <v>28</v>
      </c>
      <c r="N1533" s="26" t="s">
        <v>29</v>
      </c>
      <c r="O1533" s="26" t="s">
        <v>535</v>
      </c>
      <c r="P1533" s="26" t="s">
        <v>536</v>
      </c>
      <c r="Q1533" s="29"/>
      <c r="R1533" s="26" t="s">
        <v>537</v>
      </c>
      <c r="S1533" s="1">
        <v>411636</v>
      </c>
      <c r="T1533" s="1" t="s">
        <v>538</v>
      </c>
      <c r="U1533" s="1" t="str">
        <f>IF(COUNTIF('Dinçer Araçları - 40 Fiorino'!$A$2:$A$41,Table1[[#This Row],[Plaka]])&gt;0,"Dinçer 40","-")</f>
        <v>-</v>
      </c>
      <c r="V1533" s="1" t="str">
        <f>IF(COUNTIF('Dinçer Araçları - 100 Fiorino'!$A$2:$A$101,Table1[[#This Row],[Plaka]])&gt;0,"Dinçer 100","-")</f>
        <v>-</v>
      </c>
      <c r="W1533" s="5" t="str">
        <f>IF(COUNTIF(Table3[PLAKA],Table1[[#This Row],[Plaka]])&gt;0,"Dinçer Motosiklet","-")</f>
        <v>-</v>
      </c>
    </row>
    <row r="1534" spans="1:23" x14ac:dyDescent="0.2">
      <c r="A1534" s="21" t="s">
        <v>4399</v>
      </c>
      <c r="B1534" s="26" t="s">
        <v>4331</v>
      </c>
      <c r="C1534" s="26" t="s">
        <v>4206</v>
      </c>
      <c r="D1534" s="26" t="s">
        <v>23</v>
      </c>
      <c r="E1534" s="10">
        <v>42206</v>
      </c>
      <c r="F1534" s="10">
        <v>42957</v>
      </c>
      <c r="G1534" s="26" t="s">
        <v>4206</v>
      </c>
      <c r="H1534" s="26" t="s">
        <v>24</v>
      </c>
      <c r="I1534" s="26" t="s">
        <v>529</v>
      </c>
      <c r="J1534" s="26" t="s">
        <v>1052</v>
      </c>
      <c r="K1534" s="26">
        <v>2015</v>
      </c>
      <c r="L1534" s="26" t="s">
        <v>27</v>
      </c>
      <c r="M1534" s="26" t="s">
        <v>28</v>
      </c>
      <c r="N1534" s="26" t="s">
        <v>29</v>
      </c>
      <c r="O1534" s="26" t="s">
        <v>4400</v>
      </c>
      <c r="P1534" s="26" t="s">
        <v>4401</v>
      </c>
      <c r="Q1534" s="29">
        <v>43932</v>
      </c>
      <c r="R1534" s="26" t="s">
        <v>3344</v>
      </c>
      <c r="S1534" s="1">
        <v>971320</v>
      </c>
      <c r="T1534" s="1" t="s">
        <v>4402</v>
      </c>
      <c r="U1534" s="1" t="str">
        <f>IF(COUNTIF('Dinçer Araçları - 40 Fiorino'!$A$2:$A$41,Table1[[#This Row],[Plaka]])&gt;0,"Dinçer 40","-")</f>
        <v>-</v>
      </c>
      <c r="V1534" s="1" t="str">
        <f>IF(COUNTIF('Dinçer Araçları - 100 Fiorino'!$A$2:$A$101,Table1[[#This Row],[Plaka]])&gt;0,"Dinçer 100","-")</f>
        <v>-</v>
      </c>
      <c r="W1534" s="5" t="str">
        <f>IF(COUNTIF(Table3[PLAKA],Table1[[#This Row],[Plaka]])&gt;0,"Dinçer Motosiklet","-")</f>
        <v>-</v>
      </c>
    </row>
    <row r="1535" spans="1:23" x14ac:dyDescent="0.2">
      <c r="A1535" s="21" t="s">
        <v>3338</v>
      </c>
      <c r="B1535" s="26" t="s">
        <v>3285</v>
      </c>
      <c r="C1535" s="26" t="s">
        <v>3286</v>
      </c>
      <c r="D1535" s="26" t="s">
        <v>23</v>
      </c>
      <c r="E1535" s="10">
        <v>42206</v>
      </c>
      <c r="F1535" s="10">
        <v>42962</v>
      </c>
      <c r="G1535" s="26" t="s">
        <v>3286</v>
      </c>
      <c r="H1535" s="26" t="s">
        <v>24</v>
      </c>
      <c r="I1535" s="26" t="s">
        <v>529</v>
      </c>
      <c r="J1535" s="26" t="s">
        <v>1052</v>
      </c>
      <c r="K1535" s="26">
        <v>2015</v>
      </c>
      <c r="L1535" s="26" t="s">
        <v>27</v>
      </c>
      <c r="M1535" s="26" t="s">
        <v>28</v>
      </c>
      <c r="N1535" s="26" t="s">
        <v>29</v>
      </c>
      <c r="O1535" s="26" t="s">
        <v>3339</v>
      </c>
      <c r="P1535" s="26" t="s">
        <v>3340</v>
      </c>
      <c r="Q1535" s="29">
        <v>44039</v>
      </c>
      <c r="R1535" s="26" t="s">
        <v>532</v>
      </c>
      <c r="S1535" s="1">
        <v>504308</v>
      </c>
      <c r="T1535" s="1" t="s">
        <v>8134</v>
      </c>
      <c r="U1535" s="1" t="str">
        <f>IF(COUNTIF('Dinçer Araçları - 40 Fiorino'!$A$2:$A$41,Table1[[#This Row],[Plaka]])&gt;0,"Dinçer 40","-")</f>
        <v>-</v>
      </c>
      <c r="V1535" s="1" t="str">
        <f>IF(COUNTIF('Dinçer Araçları - 100 Fiorino'!$A$2:$A$101,Table1[[#This Row],[Plaka]])&gt;0,"Dinçer 100","-")</f>
        <v>-</v>
      </c>
      <c r="W1535" s="5" t="str">
        <f>IF(COUNTIF(Table3[PLAKA],Table1[[#This Row],[Plaka]])&gt;0,"Dinçer Motosiklet","-")</f>
        <v>-</v>
      </c>
    </row>
    <row r="1536" spans="1:23" x14ac:dyDescent="0.2">
      <c r="A1536" s="21" t="s">
        <v>2799</v>
      </c>
      <c r="B1536" s="26" t="s">
        <v>2754</v>
      </c>
      <c r="C1536" s="26" t="s">
        <v>2755</v>
      </c>
      <c r="D1536" s="26" t="s">
        <v>23</v>
      </c>
      <c r="E1536" s="10">
        <v>42206</v>
      </c>
      <c r="F1536" s="10">
        <v>42957</v>
      </c>
      <c r="G1536" s="26" t="s">
        <v>2755</v>
      </c>
      <c r="H1536" s="26" t="s">
        <v>24</v>
      </c>
      <c r="I1536" s="26" t="s">
        <v>529</v>
      </c>
      <c r="J1536" s="26" t="s">
        <v>1052</v>
      </c>
      <c r="K1536" s="26">
        <v>2015</v>
      </c>
      <c r="L1536" s="26" t="s">
        <v>27</v>
      </c>
      <c r="M1536" s="26" t="s">
        <v>28</v>
      </c>
      <c r="N1536" s="26" t="s">
        <v>29</v>
      </c>
      <c r="O1536" s="26" t="s">
        <v>2800</v>
      </c>
      <c r="P1536" s="26" t="s">
        <v>2801</v>
      </c>
      <c r="Q1536" s="29">
        <v>44039</v>
      </c>
      <c r="R1536" s="26" t="s">
        <v>532</v>
      </c>
      <c r="S1536" s="1">
        <v>504309</v>
      </c>
      <c r="T1536" s="1" t="s">
        <v>2802</v>
      </c>
      <c r="U1536" s="1" t="str">
        <f>IF(COUNTIF('Dinçer Araçları - 40 Fiorino'!$A$2:$A$41,Table1[[#This Row],[Plaka]])&gt;0,"Dinçer 40","-")</f>
        <v>-</v>
      </c>
      <c r="V1536" s="1" t="str">
        <f>IF(COUNTIF('Dinçer Araçları - 100 Fiorino'!$A$2:$A$101,Table1[[#This Row],[Plaka]])&gt;0,"Dinçer 100","-")</f>
        <v>-</v>
      </c>
      <c r="W1536" s="5" t="str">
        <f>IF(COUNTIF(Table3[PLAKA],Table1[[#This Row],[Plaka]])&gt;0,"Dinçer Motosiklet","-")</f>
        <v>-</v>
      </c>
    </row>
    <row r="1537" spans="1:23" x14ac:dyDescent="0.2">
      <c r="A1537" s="21" t="s">
        <v>5969</v>
      </c>
      <c r="B1537" s="26" t="s">
        <v>5953</v>
      </c>
      <c r="C1537" s="26" t="s">
        <v>5936</v>
      </c>
      <c r="D1537" s="26" t="s">
        <v>23</v>
      </c>
      <c r="E1537" s="10">
        <v>42206</v>
      </c>
      <c r="F1537" s="10">
        <v>42844</v>
      </c>
      <c r="G1537" s="26" t="s">
        <v>5936</v>
      </c>
      <c r="H1537" s="26" t="s">
        <v>24</v>
      </c>
      <c r="I1537" s="26" t="s">
        <v>529</v>
      </c>
      <c r="J1537" s="26" t="s">
        <v>1052</v>
      </c>
      <c r="K1537" s="26">
        <v>2015</v>
      </c>
      <c r="L1537" s="26" t="s">
        <v>27</v>
      </c>
      <c r="M1537" s="26" t="s">
        <v>28</v>
      </c>
      <c r="N1537" s="26" t="s">
        <v>29</v>
      </c>
      <c r="O1537" s="26" t="s">
        <v>5970</v>
      </c>
      <c r="P1537" s="26" t="s">
        <v>5971</v>
      </c>
      <c r="Q1537" s="29"/>
      <c r="R1537" s="26" t="s">
        <v>569</v>
      </c>
      <c r="S1537" s="1">
        <v>974934</v>
      </c>
      <c r="T1537" s="1" t="s">
        <v>8126</v>
      </c>
      <c r="U1537" s="1" t="str">
        <f>IF(COUNTIF('Dinçer Araçları - 40 Fiorino'!$A$2:$A$41,Table1[[#This Row],[Plaka]])&gt;0,"Dinçer 40","-")</f>
        <v>-</v>
      </c>
      <c r="V1537" s="1" t="str">
        <f>IF(COUNTIF('Dinçer Araçları - 100 Fiorino'!$A$2:$A$101,Table1[[#This Row],[Plaka]])&gt;0,"Dinçer 100","-")</f>
        <v>-</v>
      </c>
      <c r="W1537" s="5" t="str">
        <f>IF(COUNTIF(Table3[PLAKA],Table1[[#This Row],[Plaka]])&gt;0,"Dinçer Motosiklet","-")</f>
        <v>-</v>
      </c>
    </row>
    <row r="1538" spans="1:23" x14ac:dyDescent="0.2">
      <c r="A1538" s="21" t="s">
        <v>821</v>
      </c>
      <c r="B1538" s="26" t="s">
        <v>768</v>
      </c>
      <c r="C1538" s="26" t="s">
        <v>769</v>
      </c>
      <c r="D1538" s="26" t="s">
        <v>23</v>
      </c>
      <c r="E1538" s="10">
        <v>42206</v>
      </c>
      <c r="F1538" s="10">
        <v>42957</v>
      </c>
      <c r="G1538" s="26" t="s">
        <v>769</v>
      </c>
      <c r="H1538" s="26" t="s">
        <v>24</v>
      </c>
      <c r="I1538" s="26" t="s">
        <v>529</v>
      </c>
      <c r="J1538" s="26" t="s">
        <v>1052</v>
      </c>
      <c r="K1538" s="26">
        <v>2015</v>
      </c>
      <c r="L1538" s="26" t="s">
        <v>27</v>
      </c>
      <c r="M1538" s="26" t="s">
        <v>28</v>
      </c>
      <c r="N1538" s="26" t="s">
        <v>29</v>
      </c>
      <c r="O1538" s="26" t="s">
        <v>822</v>
      </c>
      <c r="P1538" s="26" t="s">
        <v>823</v>
      </c>
      <c r="Q1538" s="29">
        <v>43124</v>
      </c>
      <c r="R1538" s="26" t="s">
        <v>269</v>
      </c>
      <c r="S1538" s="1">
        <v>336680</v>
      </c>
      <c r="T1538" s="1" t="s">
        <v>824</v>
      </c>
      <c r="U1538" s="1" t="str">
        <f>IF(COUNTIF('Dinçer Araçları - 40 Fiorino'!$A$2:$A$41,Table1[[#This Row],[Plaka]])&gt;0,"Dinçer 40","-")</f>
        <v>-</v>
      </c>
      <c r="V1538" s="1" t="str">
        <f>IF(COUNTIF('Dinçer Araçları - 100 Fiorino'!$A$2:$A$101,Table1[[#This Row],[Plaka]])&gt;0,"Dinçer 100","-")</f>
        <v>-</v>
      </c>
      <c r="W1538" s="5" t="str">
        <f>IF(COUNTIF(Table3[PLAKA],Table1[[#This Row],[Plaka]])&gt;0,"Dinçer Motosiklet","-")</f>
        <v>-</v>
      </c>
    </row>
    <row r="1539" spans="1:23" x14ac:dyDescent="0.2">
      <c r="A1539" s="21" t="s">
        <v>5688</v>
      </c>
      <c r="B1539" s="26" t="s">
        <v>5645</v>
      </c>
      <c r="C1539" s="26" t="s">
        <v>5575</v>
      </c>
      <c r="D1539" s="26" t="s">
        <v>23</v>
      </c>
      <c r="E1539" s="10">
        <v>42206</v>
      </c>
      <c r="F1539" s="10">
        <v>42957</v>
      </c>
      <c r="G1539" s="26" t="s">
        <v>5575</v>
      </c>
      <c r="H1539" s="26" t="s">
        <v>24</v>
      </c>
      <c r="I1539" s="26" t="s">
        <v>529</v>
      </c>
      <c r="J1539" s="26" t="s">
        <v>1052</v>
      </c>
      <c r="K1539" s="26">
        <v>2015</v>
      </c>
      <c r="L1539" s="26" t="s">
        <v>27</v>
      </c>
      <c r="M1539" s="26" t="s">
        <v>28</v>
      </c>
      <c r="N1539" s="26" t="s">
        <v>29</v>
      </c>
      <c r="O1539" s="26" t="s">
        <v>5689</v>
      </c>
      <c r="P1539" s="26" t="s">
        <v>5690</v>
      </c>
      <c r="Q1539" s="29">
        <v>43124</v>
      </c>
      <c r="R1539" s="26" t="s">
        <v>269</v>
      </c>
      <c r="S1539" s="1">
        <v>336759</v>
      </c>
      <c r="T1539" s="1" t="s">
        <v>5691</v>
      </c>
      <c r="U1539" s="1" t="str">
        <f>IF(COUNTIF('Dinçer Araçları - 40 Fiorino'!$A$2:$A$41,Table1[[#This Row],[Plaka]])&gt;0,"Dinçer 40","-")</f>
        <v>-</v>
      </c>
      <c r="V1539" s="1" t="str">
        <f>IF(COUNTIF('Dinçer Araçları - 100 Fiorino'!$A$2:$A$101,Table1[[#This Row],[Plaka]])&gt;0,"Dinçer 100","-")</f>
        <v>-</v>
      </c>
      <c r="W1539" s="5" t="str">
        <f>IF(COUNTIF(Table3[PLAKA],Table1[[#This Row],[Plaka]])&gt;0,"Dinçer Motosiklet","-")</f>
        <v>-</v>
      </c>
    </row>
    <row r="1540" spans="1:23" x14ac:dyDescent="0.2">
      <c r="A1540" s="21" t="s">
        <v>1013</v>
      </c>
      <c r="B1540" s="26" t="s">
        <v>1001</v>
      </c>
      <c r="C1540" s="26" t="s">
        <v>946</v>
      </c>
      <c r="D1540" s="26" t="s">
        <v>23</v>
      </c>
      <c r="E1540" s="10">
        <v>42206</v>
      </c>
      <c r="F1540" s="10">
        <v>43766</v>
      </c>
      <c r="G1540" s="26" t="s">
        <v>946</v>
      </c>
      <c r="H1540" s="26" t="s">
        <v>24</v>
      </c>
      <c r="I1540" s="26" t="s">
        <v>529</v>
      </c>
      <c r="J1540" s="26" t="s">
        <v>266</v>
      </c>
      <c r="K1540" s="26">
        <v>2015</v>
      </c>
      <c r="L1540" s="26" t="s">
        <v>27</v>
      </c>
      <c r="M1540" s="26" t="s">
        <v>28</v>
      </c>
      <c r="N1540" s="26" t="s">
        <v>29</v>
      </c>
      <c r="O1540" s="26" t="s">
        <v>1014</v>
      </c>
      <c r="P1540" s="26" t="s">
        <v>1015</v>
      </c>
      <c r="Q1540" s="29">
        <v>43932</v>
      </c>
      <c r="R1540" s="26" t="s">
        <v>228</v>
      </c>
      <c r="S1540" s="1">
        <v>570026</v>
      </c>
      <c r="T1540" s="1" t="s">
        <v>1016</v>
      </c>
      <c r="U1540" s="1" t="str">
        <f>IF(COUNTIF('Dinçer Araçları - 40 Fiorino'!$A$2:$A$41,Table1[[#This Row],[Plaka]])&gt;0,"Dinçer 40","-")</f>
        <v>-</v>
      </c>
      <c r="V1540" s="1" t="str">
        <f>IF(COUNTIF('Dinçer Araçları - 100 Fiorino'!$A$2:$A$101,Table1[[#This Row],[Plaka]])&gt;0,"Dinçer 100","-")</f>
        <v>-</v>
      </c>
      <c r="W1540" s="5" t="str">
        <f>IF(COUNTIF(Table3[PLAKA],Table1[[#This Row],[Plaka]])&gt;0,"Dinçer Motosiklet","-")</f>
        <v>-</v>
      </c>
    </row>
    <row r="1541" spans="1:23" x14ac:dyDescent="0.2">
      <c r="A1541" s="21" t="s">
        <v>5922</v>
      </c>
      <c r="B1541" s="26" t="s">
        <v>5889</v>
      </c>
      <c r="C1541" s="26" t="s">
        <v>5853</v>
      </c>
      <c r="D1541" s="26" t="s">
        <v>23</v>
      </c>
      <c r="E1541" s="10">
        <v>42206</v>
      </c>
      <c r="F1541" s="10">
        <v>42865</v>
      </c>
      <c r="G1541" s="26" t="s">
        <v>5853</v>
      </c>
      <c r="H1541" s="26" t="s">
        <v>24</v>
      </c>
      <c r="I1541" s="26" t="s">
        <v>529</v>
      </c>
      <c r="J1541" s="26" t="s">
        <v>266</v>
      </c>
      <c r="K1541" s="26">
        <v>2015</v>
      </c>
      <c r="L1541" s="26" t="s">
        <v>27</v>
      </c>
      <c r="M1541" s="26" t="s">
        <v>28</v>
      </c>
      <c r="N1541" s="26" t="s">
        <v>29</v>
      </c>
      <c r="O1541" s="26" t="s">
        <v>5923</v>
      </c>
      <c r="P1541" s="26" t="s">
        <v>5924</v>
      </c>
      <c r="Q1541" s="29">
        <v>44039</v>
      </c>
      <c r="R1541" s="26" t="s">
        <v>532</v>
      </c>
      <c r="S1541" s="1">
        <v>504310</v>
      </c>
      <c r="T1541" s="1" t="s">
        <v>8117</v>
      </c>
      <c r="U1541" s="1" t="str">
        <f>IF(COUNTIF('Dinçer Araçları - 40 Fiorino'!$A$2:$A$41,Table1[[#This Row],[Plaka]])&gt;0,"Dinçer 40","-")</f>
        <v>-</v>
      </c>
      <c r="V1541" s="1" t="str">
        <f>IF(COUNTIF('Dinçer Araçları - 100 Fiorino'!$A$2:$A$101,Table1[[#This Row],[Plaka]])&gt;0,"Dinçer 100","-")</f>
        <v>-</v>
      </c>
      <c r="W1541" s="5" t="str">
        <f>IF(COUNTIF(Table3[PLAKA],Table1[[#This Row],[Plaka]])&gt;0,"Dinçer Motosiklet","-")</f>
        <v>-</v>
      </c>
    </row>
    <row r="1542" spans="1:23" x14ac:dyDescent="0.2">
      <c r="A1542" s="21" t="s">
        <v>6708</v>
      </c>
      <c r="B1542" s="26" t="s">
        <v>6698</v>
      </c>
      <c r="C1542" s="26" t="s">
        <v>6699</v>
      </c>
      <c r="D1542" s="26" t="s">
        <v>23</v>
      </c>
      <c r="E1542" s="10">
        <v>42206</v>
      </c>
      <c r="F1542" s="10">
        <v>42957</v>
      </c>
      <c r="G1542" s="26" t="s">
        <v>6699</v>
      </c>
      <c r="H1542" s="26" t="s">
        <v>24</v>
      </c>
      <c r="I1542" s="26" t="s">
        <v>529</v>
      </c>
      <c r="J1542" s="26" t="s">
        <v>1052</v>
      </c>
      <c r="K1542" s="26">
        <v>2015</v>
      </c>
      <c r="L1542" s="26" t="s">
        <v>27</v>
      </c>
      <c r="M1542" s="26" t="s">
        <v>28</v>
      </c>
      <c r="N1542" s="26" t="s">
        <v>29</v>
      </c>
      <c r="O1542" s="26" t="s">
        <v>6709</v>
      </c>
      <c r="P1542" s="26" t="s">
        <v>6710</v>
      </c>
      <c r="Q1542" s="29">
        <v>43140</v>
      </c>
      <c r="R1542" s="26"/>
      <c r="S1542" s="1"/>
      <c r="T1542" s="1" t="s">
        <v>6711</v>
      </c>
      <c r="U1542" s="1" t="str">
        <f>IF(COUNTIF('Dinçer Araçları - 40 Fiorino'!$A$2:$A$41,Table1[[#This Row],[Plaka]])&gt;0,"Dinçer 40","-")</f>
        <v>-</v>
      </c>
      <c r="V1542" s="1" t="str">
        <f>IF(COUNTIF('Dinçer Araçları - 100 Fiorino'!$A$2:$A$101,Table1[[#This Row],[Plaka]])&gt;0,"Dinçer 100","-")</f>
        <v>-</v>
      </c>
      <c r="W1542" s="5" t="str">
        <f>IF(COUNTIF(Table3[PLAKA],Table1[[#This Row],[Plaka]])&gt;0,"Dinçer Motosiklet","-")</f>
        <v>-</v>
      </c>
    </row>
    <row r="1543" spans="1:23" x14ac:dyDescent="0.2">
      <c r="A1543" s="21" t="s">
        <v>3408</v>
      </c>
      <c r="B1543" s="26" t="s">
        <v>3355</v>
      </c>
      <c r="C1543" s="26" t="s">
        <v>3356</v>
      </c>
      <c r="D1543" s="26" t="s">
        <v>23</v>
      </c>
      <c r="E1543" s="10">
        <v>42206</v>
      </c>
      <c r="F1543" s="10">
        <v>43245</v>
      </c>
      <c r="G1543" s="26" t="s">
        <v>3356</v>
      </c>
      <c r="H1543" s="26" t="s">
        <v>24</v>
      </c>
      <c r="I1543" s="26" t="s">
        <v>529</v>
      </c>
      <c r="J1543" s="26" t="s">
        <v>1052</v>
      </c>
      <c r="K1543" s="26">
        <v>2015</v>
      </c>
      <c r="L1543" s="26" t="s">
        <v>27</v>
      </c>
      <c r="M1543" s="26" t="s">
        <v>28</v>
      </c>
      <c r="N1543" s="26" t="s">
        <v>29</v>
      </c>
      <c r="O1543" s="26" t="s">
        <v>3409</v>
      </c>
      <c r="P1543" s="26" t="s">
        <v>3410</v>
      </c>
      <c r="Q1543" s="29">
        <v>43904</v>
      </c>
      <c r="R1543" s="26" t="s">
        <v>108</v>
      </c>
      <c r="S1543" s="1">
        <v>412558</v>
      </c>
      <c r="T1543" s="1" t="s">
        <v>3411</v>
      </c>
      <c r="U1543" s="1" t="str">
        <f>IF(COUNTIF('Dinçer Araçları - 40 Fiorino'!$A$2:$A$41,Table1[[#This Row],[Plaka]])&gt;0,"Dinçer 40","-")</f>
        <v>-</v>
      </c>
      <c r="V1543" s="1" t="str">
        <f>IF(COUNTIF('Dinçer Araçları - 100 Fiorino'!$A$2:$A$101,Table1[[#This Row],[Plaka]])&gt;0,"Dinçer 100","-")</f>
        <v>-</v>
      </c>
      <c r="W1543" s="5" t="str">
        <f>IF(COUNTIF(Table3[PLAKA],Table1[[#This Row],[Plaka]])&gt;0,"Dinçer Motosiklet","-")</f>
        <v>-</v>
      </c>
    </row>
    <row r="1544" spans="1:23" x14ac:dyDescent="0.2">
      <c r="A1544" s="21" t="s">
        <v>5788</v>
      </c>
      <c r="B1544" s="26" t="s">
        <v>5739</v>
      </c>
      <c r="C1544" s="26" t="s">
        <v>5740</v>
      </c>
      <c r="D1544" s="26" t="s">
        <v>23</v>
      </c>
      <c r="E1544" s="10">
        <v>42206</v>
      </c>
      <c r="F1544" s="10">
        <v>42957</v>
      </c>
      <c r="G1544" s="26" t="s">
        <v>5740</v>
      </c>
      <c r="H1544" s="26" t="s">
        <v>24</v>
      </c>
      <c r="I1544" s="26" t="s">
        <v>529</v>
      </c>
      <c r="J1544" s="26" t="s">
        <v>1052</v>
      </c>
      <c r="K1544" s="26">
        <v>2015</v>
      </c>
      <c r="L1544" s="26" t="s">
        <v>27</v>
      </c>
      <c r="M1544" s="26" t="s">
        <v>28</v>
      </c>
      <c r="N1544" s="26" t="s">
        <v>29</v>
      </c>
      <c r="O1544" s="26" t="s">
        <v>5789</v>
      </c>
      <c r="P1544" s="26" t="s">
        <v>5790</v>
      </c>
      <c r="Q1544" s="29">
        <v>43124</v>
      </c>
      <c r="R1544" s="26" t="s">
        <v>269</v>
      </c>
      <c r="S1544" s="1">
        <v>336769</v>
      </c>
      <c r="T1544" s="1" t="s">
        <v>8102</v>
      </c>
      <c r="U1544" s="1" t="str">
        <f>IF(COUNTIF('Dinçer Araçları - 40 Fiorino'!$A$2:$A$41,Table1[[#This Row],[Plaka]])&gt;0,"Dinçer 40","-")</f>
        <v>-</v>
      </c>
      <c r="V1544" s="1" t="str">
        <f>IF(COUNTIF('Dinçer Araçları - 100 Fiorino'!$A$2:$A$101,Table1[[#This Row],[Plaka]])&gt;0,"Dinçer 100","-")</f>
        <v>-</v>
      </c>
      <c r="W1544" s="5" t="str">
        <f>IF(COUNTIF(Table3[PLAKA],Table1[[#This Row],[Plaka]])&gt;0,"Dinçer Motosiklet","-")</f>
        <v>-</v>
      </c>
    </row>
    <row r="1545" spans="1:23" x14ac:dyDescent="0.2">
      <c r="A1545" s="21" t="s">
        <v>4789</v>
      </c>
      <c r="B1545" s="26" t="s">
        <v>4713</v>
      </c>
      <c r="C1545" s="26" t="s">
        <v>4714</v>
      </c>
      <c r="D1545" s="26" t="s">
        <v>23</v>
      </c>
      <c r="E1545" s="10">
        <v>42206</v>
      </c>
      <c r="F1545" s="10">
        <v>43166</v>
      </c>
      <c r="G1545" s="26" t="s">
        <v>4714</v>
      </c>
      <c r="H1545" s="26" t="s">
        <v>24</v>
      </c>
      <c r="I1545" s="26" t="s">
        <v>529</v>
      </c>
      <c r="J1545" s="26" t="s">
        <v>1052</v>
      </c>
      <c r="K1545" s="26">
        <v>2015</v>
      </c>
      <c r="L1545" s="26" t="s">
        <v>27</v>
      </c>
      <c r="M1545" s="26" t="s">
        <v>28</v>
      </c>
      <c r="N1545" s="26" t="s">
        <v>29</v>
      </c>
      <c r="O1545" s="26" t="s">
        <v>4790</v>
      </c>
      <c r="P1545" s="26" t="s">
        <v>4791</v>
      </c>
      <c r="Q1545" s="29">
        <v>43896</v>
      </c>
      <c r="R1545" s="26" t="s">
        <v>317</v>
      </c>
      <c r="S1545" s="1">
        <v>152598</v>
      </c>
      <c r="T1545" s="1" t="s">
        <v>4792</v>
      </c>
      <c r="U1545" s="1" t="str">
        <f>IF(COUNTIF('Dinçer Araçları - 40 Fiorino'!$A$2:$A$41,Table1[[#This Row],[Plaka]])&gt;0,"Dinçer 40","-")</f>
        <v>-</v>
      </c>
      <c r="V1545" s="1" t="str">
        <f>IF(COUNTIF('Dinçer Araçları - 100 Fiorino'!$A$2:$A$101,Table1[[#This Row],[Plaka]])&gt;0,"Dinçer 100","-")</f>
        <v>-</v>
      </c>
      <c r="W1545" s="5" t="str">
        <f>IF(COUNTIF(Table3[PLAKA],Table1[[#This Row],[Plaka]])&gt;0,"Dinçer Motosiklet","-")</f>
        <v>-</v>
      </c>
    </row>
    <row r="1546" spans="1:23" x14ac:dyDescent="0.2">
      <c r="A1546" s="21" t="s">
        <v>4793</v>
      </c>
      <c r="B1546" s="26" t="s">
        <v>4713</v>
      </c>
      <c r="C1546" s="26" t="s">
        <v>4714</v>
      </c>
      <c r="D1546" s="26" t="s">
        <v>23</v>
      </c>
      <c r="E1546" s="10">
        <v>42206</v>
      </c>
      <c r="F1546" s="10">
        <v>43097</v>
      </c>
      <c r="G1546" s="26" t="s">
        <v>3741</v>
      </c>
      <c r="H1546" s="26" t="s">
        <v>24</v>
      </c>
      <c r="I1546" s="26" t="s">
        <v>529</v>
      </c>
      <c r="J1546" s="26" t="s">
        <v>1052</v>
      </c>
      <c r="K1546" s="26">
        <v>2015</v>
      </c>
      <c r="L1546" s="26" t="s">
        <v>27</v>
      </c>
      <c r="M1546" s="26" t="s">
        <v>28</v>
      </c>
      <c r="N1546" s="26" t="s">
        <v>29</v>
      </c>
      <c r="O1546" s="26" t="s">
        <v>4794</v>
      </c>
      <c r="P1546" s="26" t="s">
        <v>4795</v>
      </c>
      <c r="Q1546" s="29">
        <v>43945</v>
      </c>
      <c r="R1546" s="26" t="s">
        <v>775</v>
      </c>
      <c r="S1546" s="1">
        <v>635910</v>
      </c>
      <c r="T1546" s="1" t="s">
        <v>4796</v>
      </c>
      <c r="U1546" s="1" t="str">
        <f>IF(COUNTIF('Dinçer Araçları - 40 Fiorino'!$A$2:$A$41,Table1[[#This Row],[Plaka]])&gt;0,"Dinçer 40","-")</f>
        <v>-</v>
      </c>
      <c r="V1546" s="1" t="str">
        <f>IF(COUNTIF('Dinçer Araçları - 100 Fiorino'!$A$2:$A$101,Table1[[#This Row],[Plaka]])&gt;0,"Dinçer 100","-")</f>
        <v>-</v>
      </c>
      <c r="W1546" s="5" t="str">
        <f>IF(COUNTIF(Table3[PLAKA],Table1[[#This Row],[Plaka]])&gt;0,"Dinçer Motosiklet","-")</f>
        <v>-</v>
      </c>
    </row>
    <row r="1547" spans="1:23" x14ac:dyDescent="0.2">
      <c r="A1547" s="21" t="s">
        <v>4578</v>
      </c>
      <c r="B1547" s="26" t="s">
        <v>4536</v>
      </c>
      <c r="C1547" s="26" t="s">
        <v>4483</v>
      </c>
      <c r="D1547" s="26" t="s">
        <v>23</v>
      </c>
      <c r="E1547" s="10">
        <v>42188</v>
      </c>
      <c r="F1547" s="10">
        <v>43269</v>
      </c>
      <c r="G1547" s="26" t="s">
        <v>4483</v>
      </c>
      <c r="H1547" s="26" t="s">
        <v>63</v>
      </c>
      <c r="I1547" s="26">
        <v>263</v>
      </c>
      <c r="J1547" s="26" t="s">
        <v>105</v>
      </c>
      <c r="K1547" s="26">
        <v>2015</v>
      </c>
      <c r="L1547" s="26" t="s">
        <v>65</v>
      </c>
      <c r="M1547" s="26" t="s">
        <v>7774</v>
      </c>
      <c r="N1547" s="26" t="s">
        <v>29</v>
      </c>
      <c r="O1547" s="26" t="s">
        <v>7910</v>
      </c>
      <c r="P1547" s="26" t="s">
        <v>4579</v>
      </c>
      <c r="Q1547" s="29">
        <v>42555</v>
      </c>
      <c r="R1547" s="26" t="s">
        <v>4580</v>
      </c>
      <c r="S1547" s="1">
        <v>947733</v>
      </c>
      <c r="T1547" s="1" t="s">
        <v>4581</v>
      </c>
      <c r="U1547" s="1" t="str">
        <f>IF(COUNTIF('Dinçer Araçları - 40 Fiorino'!$A$2:$A$41,Table1[[#This Row],[Plaka]])&gt;0,"Dinçer 40","-")</f>
        <v>-</v>
      </c>
      <c r="V1547" s="1" t="str">
        <f>IF(COUNTIF('Dinçer Araçları - 100 Fiorino'!$A$2:$A$101,Table1[[#This Row],[Plaka]])&gt;0,"Dinçer 100","-")</f>
        <v>-</v>
      </c>
      <c r="W1547" s="5" t="str">
        <f>IF(COUNTIF(Table3[PLAKA],Table1[[#This Row],[Plaka]])&gt;0,"Dinçer Motosiklet","-")</f>
        <v>-</v>
      </c>
    </row>
    <row r="1548" spans="1:23" x14ac:dyDescent="0.2">
      <c r="A1548" s="21" t="s">
        <v>4844</v>
      </c>
      <c r="B1548" s="26" t="s">
        <v>4798</v>
      </c>
      <c r="C1548" s="26" t="s">
        <v>4714</v>
      </c>
      <c r="D1548" s="26" t="s">
        <v>23</v>
      </c>
      <c r="E1548" s="10">
        <v>42188</v>
      </c>
      <c r="F1548" s="10">
        <v>43280</v>
      </c>
      <c r="G1548" s="26" t="s">
        <v>4714</v>
      </c>
      <c r="H1548" s="26" t="s">
        <v>63</v>
      </c>
      <c r="I1548" s="26">
        <v>263</v>
      </c>
      <c r="J1548" s="26" t="s">
        <v>105</v>
      </c>
      <c r="K1548" s="26">
        <v>2015</v>
      </c>
      <c r="L1548" s="26" t="s">
        <v>65</v>
      </c>
      <c r="M1548" s="26" t="s">
        <v>7774</v>
      </c>
      <c r="N1548" s="26" t="s">
        <v>29</v>
      </c>
      <c r="O1548" s="26" t="s">
        <v>7911</v>
      </c>
      <c r="P1548" s="26" t="s">
        <v>4845</v>
      </c>
      <c r="Q1548" s="29">
        <v>43945</v>
      </c>
      <c r="R1548" s="26" t="s">
        <v>108</v>
      </c>
      <c r="S1548" s="1">
        <v>413609</v>
      </c>
      <c r="T1548" s="1" t="s">
        <v>4846</v>
      </c>
      <c r="U1548" s="1" t="str">
        <f>IF(COUNTIF('Dinçer Araçları - 40 Fiorino'!$A$2:$A$41,Table1[[#This Row],[Plaka]])&gt;0,"Dinçer 40","-")</f>
        <v>-</v>
      </c>
      <c r="V1548" s="1" t="str">
        <f>IF(COUNTIF('Dinçer Araçları - 100 Fiorino'!$A$2:$A$101,Table1[[#This Row],[Plaka]])&gt;0,"Dinçer 100","-")</f>
        <v>-</v>
      </c>
      <c r="W1548" s="5" t="str">
        <f>IF(COUNTIF(Table3[PLAKA],Table1[[#This Row],[Plaka]])&gt;0,"Dinçer Motosiklet","-")</f>
        <v>-</v>
      </c>
    </row>
    <row r="1549" spans="1:23" x14ac:dyDescent="0.2">
      <c r="A1549" s="21" t="s">
        <v>2803</v>
      </c>
      <c r="B1549" s="26" t="s">
        <v>2754</v>
      </c>
      <c r="C1549" s="26" t="s">
        <v>2755</v>
      </c>
      <c r="D1549" s="26" t="s">
        <v>23</v>
      </c>
      <c r="E1549" s="10">
        <v>42188</v>
      </c>
      <c r="F1549" s="10">
        <v>43280</v>
      </c>
      <c r="G1549" s="26" t="s">
        <v>2755</v>
      </c>
      <c r="H1549" s="26" t="s">
        <v>63</v>
      </c>
      <c r="I1549" s="26">
        <v>263</v>
      </c>
      <c r="J1549" s="26" t="s">
        <v>105</v>
      </c>
      <c r="K1549" s="26">
        <v>2015</v>
      </c>
      <c r="L1549" s="26" t="s">
        <v>65</v>
      </c>
      <c r="M1549" s="26" t="s">
        <v>7774</v>
      </c>
      <c r="N1549" s="26" t="s">
        <v>29</v>
      </c>
      <c r="O1549" s="26" t="s">
        <v>2804</v>
      </c>
      <c r="P1549" s="26" t="s">
        <v>2805</v>
      </c>
      <c r="Q1549" s="29">
        <v>43306</v>
      </c>
      <c r="R1549" s="26" t="s">
        <v>108</v>
      </c>
      <c r="S1549" s="1">
        <v>413615</v>
      </c>
      <c r="T1549" s="1" t="s">
        <v>2806</v>
      </c>
      <c r="U1549" s="1" t="str">
        <f>IF(COUNTIF('Dinçer Araçları - 40 Fiorino'!$A$2:$A$41,Table1[[#This Row],[Plaka]])&gt;0,"Dinçer 40","-")</f>
        <v>-</v>
      </c>
      <c r="V1549" s="1" t="str">
        <f>IF(COUNTIF('Dinçer Araçları - 100 Fiorino'!$A$2:$A$101,Table1[[#This Row],[Plaka]])&gt;0,"Dinçer 100","-")</f>
        <v>-</v>
      </c>
      <c r="W1549" s="5" t="str">
        <f>IF(COUNTIF(Table3[PLAKA],Table1[[#This Row],[Plaka]])&gt;0,"Dinçer Motosiklet","-")</f>
        <v>-</v>
      </c>
    </row>
    <row r="1550" spans="1:23" x14ac:dyDescent="0.2">
      <c r="A1550" s="21" t="s">
        <v>4658</v>
      </c>
      <c r="B1550" s="26" t="s">
        <v>4603</v>
      </c>
      <c r="C1550" s="26" t="s">
        <v>4604</v>
      </c>
      <c r="D1550" s="26" t="s">
        <v>23</v>
      </c>
      <c r="E1550" s="10">
        <v>42188</v>
      </c>
      <c r="F1550" s="10">
        <v>43713</v>
      </c>
      <c r="G1550" s="26" t="s">
        <v>4604</v>
      </c>
      <c r="H1550" s="26" t="s">
        <v>63</v>
      </c>
      <c r="I1550" s="26">
        <v>263</v>
      </c>
      <c r="J1550" s="26" t="s">
        <v>105</v>
      </c>
      <c r="K1550" s="26">
        <v>2015</v>
      </c>
      <c r="L1550" s="26" t="s">
        <v>65</v>
      </c>
      <c r="M1550" s="26" t="s">
        <v>7774</v>
      </c>
      <c r="N1550" s="26" t="s">
        <v>29</v>
      </c>
      <c r="O1550" s="26" t="s">
        <v>4659</v>
      </c>
      <c r="P1550" s="26" t="s">
        <v>4660</v>
      </c>
      <c r="Q1550" s="29">
        <v>43788</v>
      </c>
      <c r="R1550" s="26" t="s">
        <v>228</v>
      </c>
      <c r="S1550" s="1">
        <v>661638</v>
      </c>
      <c r="T1550" s="1" t="s">
        <v>4661</v>
      </c>
      <c r="U1550" s="1" t="str">
        <f>IF(COUNTIF('Dinçer Araçları - 40 Fiorino'!$A$2:$A$41,Table1[[#This Row],[Plaka]])&gt;0,"Dinçer 40","-")</f>
        <v>-</v>
      </c>
      <c r="V1550" s="1" t="str">
        <f>IF(COUNTIF('Dinçer Araçları - 100 Fiorino'!$A$2:$A$101,Table1[[#This Row],[Plaka]])&gt;0,"Dinçer 100","-")</f>
        <v>-</v>
      </c>
      <c r="W1550" s="5" t="str">
        <f>IF(COUNTIF(Table3[PLAKA],Table1[[#This Row],[Plaka]])&gt;0,"Dinçer Motosiklet","-")</f>
        <v>-</v>
      </c>
    </row>
    <row r="1551" spans="1:23" x14ac:dyDescent="0.2">
      <c r="A1551" s="21" t="s">
        <v>5925</v>
      </c>
      <c r="B1551" s="26" t="s">
        <v>5889</v>
      </c>
      <c r="C1551" s="26" t="s">
        <v>5853</v>
      </c>
      <c r="D1551" s="26" t="s">
        <v>23</v>
      </c>
      <c r="E1551" s="10">
        <v>42188</v>
      </c>
      <c r="F1551" s="10">
        <v>43313</v>
      </c>
      <c r="G1551" s="26" t="s">
        <v>5853</v>
      </c>
      <c r="H1551" s="26" t="s">
        <v>63</v>
      </c>
      <c r="I1551" s="26">
        <v>263</v>
      </c>
      <c r="J1551" s="26" t="s">
        <v>105</v>
      </c>
      <c r="K1551" s="26">
        <v>2015</v>
      </c>
      <c r="L1551" s="26" t="s">
        <v>65</v>
      </c>
      <c r="M1551" s="26" t="s">
        <v>7774</v>
      </c>
      <c r="N1551" s="26" t="s">
        <v>29</v>
      </c>
      <c r="O1551" s="26" t="s">
        <v>5926</v>
      </c>
      <c r="P1551" s="26" t="s">
        <v>5927</v>
      </c>
      <c r="Q1551" s="29">
        <v>43419</v>
      </c>
      <c r="R1551" s="26" t="s">
        <v>3344</v>
      </c>
      <c r="S1551" s="1">
        <v>971890</v>
      </c>
      <c r="T1551" s="1" t="s">
        <v>8118</v>
      </c>
      <c r="U1551" s="1" t="str">
        <f>IF(COUNTIF('Dinçer Araçları - 40 Fiorino'!$A$2:$A$41,Table1[[#This Row],[Plaka]])&gt;0,"Dinçer 40","-")</f>
        <v>-</v>
      </c>
      <c r="V1551" s="1" t="str">
        <f>IF(COUNTIF('Dinçer Araçları - 100 Fiorino'!$A$2:$A$101,Table1[[#This Row],[Plaka]])&gt;0,"Dinçer 100","-")</f>
        <v>-</v>
      </c>
      <c r="W1551" s="5" t="str">
        <f>IF(COUNTIF(Table3[PLAKA],Table1[[#This Row],[Plaka]])&gt;0,"Dinçer Motosiklet","-")</f>
        <v>-</v>
      </c>
    </row>
    <row r="1552" spans="1:23" x14ac:dyDescent="0.2">
      <c r="A1552" s="21" t="s">
        <v>6703</v>
      </c>
      <c r="B1552" s="26" t="s">
        <v>6698</v>
      </c>
      <c r="C1552" s="26" t="s">
        <v>6699</v>
      </c>
      <c r="D1552" s="26" t="s">
        <v>23</v>
      </c>
      <c r="E1552" s="10">
        <v>42188</v>
      </c>
      <c r="F1552" s="10">
        <v>42188</v>
      </c>
      <c r="G1552" s="26" t="s">
        <v>6699</v>
      </c>
      <c r="H1552" s="26" t="s">
        <v>63</v>
      </c>
      <c r="I1552" s="26">
        <v>263</v>
      </c>
      <c r="J1552" s="26" t="s">
        <v>105</v>
      </c>
      <c r="K1552" s="26">
        <v>2015</v>
      </c>
      <c r="L1552" s="26" t="s">
        <v>65</v>
      </c>
      <c r="M1552" s="26" t="s">
        <v>7774</v>
      </c>
      <c r="N1552" s="26" t="s">
        <v>29</v>
      </c>
      <c r="O1552" s="26" t="s">
        <v>6704</v>
      </c>
      <c r="P1552" s="26" t="s">
        <v>6705</v>
      </c>
      <c r="Q1552" s="29"/>
      <c r="R1552" s="26" t="s">
        <v>6706</v>
      </c>
      <c r="S1552" s="1">
        <v>640282</v>
      </c>
      <c r="T1552" s="1" t="s">
        <v>6707</v>
      </c>
      <c r="U1552" s="1" t="str">
        <f>IF(COUNTIF('Dinçer Araçları - 40 Fiorino'!$A$2:$A$41,Table1[[#This Row],[Plaka]])&gt;0,"Dinçer 40","-")</f>
        <v>-</v>
      </c>
      <c r="V1552" s="1" t="str">
        <f>IF(COUNTIF('Dinçer Araçları - 100 Fiorino'!$A$2:$A$101,Table1[[#This Row],[Plaka]])&gt;0,"Dinçer 100","-")</f>
        <v>-</v>
      </c>
      <c r="W1552" s="5" t="str">
        <f>IF(COUNTIF(Table3[PLAKA],Table1[[#This Row],[Plaka]])&gt;0,"Dinçer Motosiklet","-")</f>
        <v>-</v>
      </c>
    </row>
    <row r="1553" spans="1:23" x14ac:dyDescent="0.2">
      <c r="A1553" s="21" t="s">
        <v>103</v>
      </c>
      <c r="B1553" s="26" t="s">
        <v>8046</v>
      </c>
      <c r="C1553" s="26" t="s">
        <v>40</v>
      </c>
      <c r="D1553" s="26" t="s">
        <v>23</v>
      </c>
      <c r="E1553" s="10">
        <v>42194</v>
      </c>
      <c r="F1553" s="10">
        <v>42915</v>
      </c>
      <c r="G1553" s="26" t="s">
        <v>104</v>
      </c>
      <c r="H1553" s="26" t="s">
        <v>63</v>
      </c>
      <c r="I1553" s="26">
        <v>263</v>
      </c>
      <c r="J1553" s="26" t="s">
        <v>105</v>
      </c>
      <c r="K1553" s="26">
        <v>2015</v>
      </c>
      <c r="L1553" s="26" t="s">
        <v>65</v>
      </c>
      <c r="M1553" s="26" t="s">
        <v>7774</v>
      </c>
      <c r="N1553" s="26" t="s">
        <v>29</v>
      </c>
      <c r="O1553" s="26" t="s">
        <v>106</v>
      </c>
      <c r="P1553" s="26" t="s">
        <v>107</v>
      </c>
      <c r="Q1553" s="29">
        <v>43314</v>
      </c>
      <c r="R1553" s="26" t="s">
        <v>108</v>
      </c>
      <c r="S1553" s="1">
        <v>413614</v>
      </c>
      <c r="T1553" s="1" t="s">
        <v>109</v>
      </c>
      <c r="U1553" s="1" t="str">
        <f>IF(COUNTIF('Dinçer Araçları - 40 Fiorino'!$A$2:$A$41,Table1[[#This Row],[Plaka]])&gt;0,"Dinçer 40","-")</f>
        <v>-</v>
      </c>
      <c r="V1553" s="1" t="str">
        <f>IF(COUNTIF('Dinçer Araçları - 100 Fiorino'!$A$2:$A$101,Table1[[#This Row],[Plaka]])&gt;0,"Dinçer 100","-")</f>
        <v>-</v>
      </c>
      <c r="W1553" s="5" t="str">
        <f>IF(COUNTIF(Table3[PLAKA],Table1[[#This Row],[Plaka]])&gt;0,"Dinçer Motosiklet","-")</f>
        <v>-</v>
      </c>
    </row>
    <row r="1554" spans="1:23" x14ac:dyDescent="0.2">
      <c r="A1554" s="21" t="s">
        <v>3855</v>
      </c>
      <c r="B1554" s="26" t="s">
        <v>3819</v>
      </c>
      <c r="C1554" s="26" t="s">
        <v>3741</v>
      </c>
      <c r="D1554" s="26" t="s">
        <v>23</v>
      </c>
      <c r="E1554" s="10">
        <v>42194</v>
      </c>
      <c r="F1554" s="10">
        <v>43297</v>
      </c>
      <c r="G1554" s="26" t="s">
        <v>3741</v>
      </c>
      <c r="H1554" s="26" t="s">
        <v>63</v>
      </c>
      <c r="I1554" s="26">
        <v>263</v>
      </c>
      <c r="J1554" s="26" t="s">
        <v>105</v>
      </c>
      <c r="K1554" s="26">
        <v>2015</v>
      </c>
      <c r="L1554" s="26" t="s">
        <v>65</v>
      </c>
      <c r="M1554" s="26" t="s">
        <v>7774</v>
      </c>
      <c r="N1554" s="26" t="s">
        <v>29</v>
      </c>
      <c r="O1554" s="26" t="s">
        <v>3856</v>
      </c>
      <c r="P1554" s="26" t="s">
        <v>3857</v>
      </c>
      <c r="Q1554" s="29"/>
      <c r="R1554" s="26" t="s">
        <v>3344</v>
      </c>
      <c r="S1554" s="1">
        <v>971200</v>
      </c>
      <c r="T1554" s="1" t="s">
        <v>3858</v>
      </c>
      <c r="U1554" s="1" t="str">
        <f>IF(COUNTIF('Dinçer Araçları - 40 Fiorino'!$A$2:$A$41,Table1[[#This Row],[Plaka]])&gt;0,"Dinçer 40","-")</f>
        <v>-</v>
      </c>
      <c r="V1554" s="1" t="str">
        <f>IF(COUNTIF('Dinçer Araçları - 100 Fiorino'!$A$2:$A$101,Table1[[#This Row],[Plaka]])&gt;0,"Dinçer 100","-")</f>
        <v>-</v>
      </c>
      <c r="W1554" s="5" t="str">
        <f>IF(COUNTIF(Table3[PLAKA],Table1[[#This Row],[Plaka]])&gt;0,"Dinçer Motosiklet","-")</f>
        <v>-</v>
      </c>
    </row>
    <row r="1555" spans="1:23" x14ac:dyDescent="0.2">
      <c r="A1555" s="21" t="s">
        <v>1056</v>
      </c>
      <c r="B1555" s="26" t="s">
        <v>1023</v>
      </c>
      <c r="C1555" s="26" t="s">
        <v>946</v>
      </c>
      <c r="D1555" s="26" t="s">
        <v>23</v>
      </c>
      <c r="E1555" s="10">
        <v>42194</v>
      </c>
      <c r="F1555" s="10">
        <v>43411</v>
      </c>
      <c r="G1555" s="26" t="s">
        <v>946</v>
      </c>
      <c r="H1555" s="26" t="s">
        <v>63</v>
      </c>
      <c r="I1555" s="26">
        <v>263</v>
      </c>
      <c r="J1555" s="26" t="s">
        <v>105</v>
      </c>
      <c r="K1555" s="26">
        <v>2015</v>
      </c>
      <c r="L1555" s="26" t="s">
        <v>65</v>
      </c>
      <c r="M1555" s="26" t="s">
        <v>7774</v>
      </c>
      <c r="N1555" s="26" t="s">
        <v>29</v>
      </c>
      <c r="O1555" s="26" t="s">
        <v>1057</v>
      </c>
      <c r="P1555" s="26" t="s">
        <v>1058</v>
      </c>
      <c r="Q1555" s="29">
        <v>43752</v>
      </c>
      <c r="R1555" s="26" t="s">
        <v>1059</v>
      </c>
      <c r="S1555" s="1">
        <v>30444</v>
      </c>
      <c r="T1555" s="1" t="s">
        <v>1060</v>
      </c>
      <c r="U1555" s="1" t="str">
        <f>IF(COUNTIF('Dinçer Araçları - 40 Fiorino'!$A$2:$A$41,Table1[[#This Row],[Plaka]])&gt;0,"Dinçer 40","-")</f>
        <v>-</v>
      </c>
      <c r="V1555" s="1" t="str">
        <f>IF(COUNTIF('Dinçer Araçları - 100 Fiorino'!$A$2:$A$101,Table1[[#This Row],[Plaka]])&gt;0,"Dinçer 100","-")</f>
        <v>-</v>
      </c>
      <c r="W1555" s="5" t="str">
        <f>IF(COUNTIF(Table3[PLAKA],Table1[[#This Row],[Plaka]])&gt;0,"Dinçer Motosiklet","-")</f>
        <v>-</v>
      </c>
    </row>
    <row r="1556" spans="1:23" x14ac:dyDescent="0.2">
      <c r="A1556" s="21" t="s">
        <v>451</v>
      </c>
      <c r="B1556" s="26" t="s">
        <v>395</v>
      </c>
      <c r="C1556" s="26" t="s">
        <v>396</v>
      </c>
      <c r="D1556" s="26" t="s">
        <v>23</v>
      </c>
      <c r="E1556" s="10">
        <v>42195</v>
      </c>
      <c r="F1556" s="10">
        <v>43858</v>
      </c>
      <c r="G1556" s="26" t="s">
        <v>396</v>
      </c>
      <c r="H1556" s="26" t="s">
        <v>63</v>
      </c>
      <c r="I1556" s="26">
        <v>263</v>
      </c>
      <c r="J1556" s="26" t="s">
        <v>105</v>
      </c>
      <c r="K1556" s="26">
        <v>2015</v>
      </c>
      <c r="L1556" s="26" t="s">
        <v>65</v>
      </c>
      <c r="M1556" s="26" t="s">
        <v>7774</v>
      </c>
      <c r="N1556" s="26" t="s">
        <v>29</v>
      </c>
      <c r="O1556" s="26" t="s">
        <v>452</v>
      </c>
      <c r="P1556" s="26" t="s">
        <v>453</v>
      </c>
      <c r="Q1556" s="29">
        <v>43932</v>
      </c>
      <c r="R1556" s="26" t="s">
        <v>208</v>
      </c>
      <c r="S1556" s="1">
        <v>588105</v>
      </c>
      <c r="T1556" s="1" t="s">
        <v>454</v>
      </c>
      <c r="U1556" s="1" t="str">
        <f>IF(COUNTIF('Dinçer Araçları - 40 Fiorino'!$A$2:$A$41,Table1[[#This Row],[Plaka]])&gt;0,"Dinçer 40","-")</f>
        <v>-</v>
      </c>
      <c r="V1556" s="1" t="str">
        <f>IF(COUNTIF('Dinçer Araçları - 100 Fiorino'!$A$2:$A$101,Table1[[#This Row],[Plaka]])&gt;0,"Dinçer 100","-")</f>
        <v>-</v>
      </c>
      <c r="W1556" s="5" t="str">
        <f>IF(COUNTIF(Table3[PLAKA],Table1[[#This Row],[Plaka]])&gt;0,"Dinçer Motosiklet","-")</f>
        <v>-</v>
      </c>
    </row>
    <row r="1557" spans="1:23" x14ac:dyDescent="0.2">
      <c r="A1557" s="21" t="s">
        <v>275</v>
      </c>
      <c r="B1557" s="26" t="s">
        <v>263</v>
      </c>
      <c r="C1557" s="26" t="s">
        <v>264</v>
      </c>
      <c r="D1557" s="26" t="s">
        <v>23</v>
      </c>
      <c r="E1557" s="10">
        <v>42195</v>
      </c>
      <c r="F1557" s="10">
        <v>43245</v>
      </c>
      <c r="G1557" s="26" t="s">
        <v>264</v>
      </c>
      <c r="H1557" s="26" t="s">
        <v>63</v>
      </c>
      <c r="I1557" s="26">
        <v>263</v>
      </c>
      <c r="J1557" s="26" t="s">
        <v>105</v>
      </c>
      <c r="K1557" s="26">
        <v>2015</v>
      </c>
      <c r="L1557" s="26" t="s">
        <v>65</v>
      </c>
      <c r="M1557" s="26" t="s">
        <v>7774</v>
      </c>
      <c r="N1557" s="26" t="s">
        <v>29</v>
      </c>
      <c r="O1557" s="26" t="s">
        <v>276</v>
      </c>
      <c r="P1557" s="26" t="s">
        <v>277</v>
      </c>
      <c r="Q1557" s="29">
        <v>44095</v>
      </c>
      <c r="R1557" s="26" t="s">
        <v>228</v>
      </c>
      <c r="S1557" s="1">
        <v>468360</v>
      </c>
      <c r="T1557" s="1" t="s">
        <v>278</v>
      </c>
      <c r="U1557" s="1" t="str">
        <f>IF(COUNTIF('Dinçer Araçları - 40 Fiorino'!$A$2:$A$41,Table1[[#This Row],[Plaka]])&gt;0,"Dinçer 40","-")</f>
        <v>-</v>
      </c>
      <c r="V1557" s="1" t="str">
        <f>IF(COUNTIF('Dinçer Araçları - 100 Fiorino'!$A$2:$A$101,Table1[[#This Row],[Plaka]])&gt;0,"Dinçer 100","-")</f>
        <v>-</v>
      </c>
      <c r="W1557" s="5" t="str">
        <f>IF(COUNTIF(Table3[PLAKA],Table1[[#This Row],[Plaka]])&gt;0,"Dinçer Motosiklet","-")</f>
        <v>-</v>
      </c>
    </row>
    <row r="1558" spans="1:23" x14ac:dyDescent="0.2">
      <c r="A1558" s="21" t="s">
        <v>825</v>
      </c>
      <c r="B1558" s="26" t="s">
        <v>768</v>
      </c>
      <c r="C1558" s="26" t="s">
        <v>769</v>
      </c>
      <c r="D1558" s="26" t="s">
        <v>23</v>
      </c>
      <c r="E1558" s="10">
        <v>42199</v>
      </c>
      <c r="F1558" s="10">
        <v>43640</v>
      </c>
      <c r="G1558" s="26" t="s">
        <v>769</v>
      </c>
      <c r="H1558" s="26" t="s">
        <v>63</v>
      </c>
      <c r="I1558" s="26">
        <v>263</v>
      </c>
      <c r="J1558" s="26" t="s">
        <v>105</v>
      </c>
      <c r="K1558" s="26">
        <v>2015</v>
      </c>
      <c r="L1558" s="26" t="s">
        <v>65</v>
      </c>
      <c r="M1558" s="26" t="s">
        <v>7774</v>
      </c>
      <c r="N1558" s="26" t="s">
        <v>29</v>
      </c>
      <c r="O1558" s="26" t="s">
        <v>826</v>
      </c>
      <c r="P1558" s="26" t="s">
        <v>827</v>
      </c>
      <c r="Q1558" s="29">
        <v>43804</v>
      </c>
      <c r="R1558" s="26" t="s">
        <v>112</v>
      </c>
      <c r="S1558" s="1">
        <v>434758</v>
      </c>
      <c r="T1558" s="1" t="s">
        <v>828</v>
      </c>
      <c r="U1558" s="1" t="str">
        <f>IF(COUNTIF('Dinçer Araçları - 40 Fiorino'!$A$2:$A$41,Table1[[#This Row],[Plaka]])&gt;0,"Dinçer 40","-")</f>
        <v>-</v>
      </c>
      <c r="V1558" s="1" t="str">
        <f>IF(COUNTIF('Dinçer Araçları - 100 Fiorino'!$A$2:$A$101,Table1[[#This Row],[Plaka]])&gt;0,"Dinçer 100","-")</f>
        <v>-</v>
      </c>
      <c r="W1558" s="5" t="str">
        <f>IF(COUNTIF(Table3[PLAKA],Table1[[#This Row],[Plaka]])&gt;0,"Dinçer Motosiklet","-")</f>
        <v>-</v>
      </c>
    </row>
    <row r="1559" spans="1:23" x14ac:dyDescent="0.2">
      <c r="A1559" s="21" t="s">
        <v>1308</v>
      </c>
      <c r="B1559" s="26" t="s">
        <v>1252</v>
      </c>
      <c r="C1559" s="26" t="s">
        <v>1253</v>
      </c>
      <c r="D1559" s="26" t="s">
        <v>23</v>
      </c>
      <c r="E1559" s="10">
        <v>42199</v>
      </c>
      <c r="F1559" s="10">
        <v>43245</v>
      </c>
      <c r="G1559" s="26" t="s">
        <v>1253</v>
      </c>
      <c r="H1559" s="26" t="s">
        <v>63</v>
      </c>
      <c r="I1559" s="26">
        <v>263</v>
      </c>
      <c r="J1559" s="26" t="s">
        <v>105</v>
      </c>
      <c r="K1559" s="26">
        <v>2015</v>
      </c>
      <c r="L1559" s="26" t="s">
        <v>65</v>
      </c>
      <c r="M1559" s="26" t="s">
        <v>7774</v>
      </c>
      <c r="N1559" s="26" t="s">
        <v>29</v>
      </c>
      <c r="O1559" s="26" t="s">
        <v>1309</v>
      </c>
      <c r="P1559" s="26" t="s">
        <v>7912</v>
      </c>
      <c r="Q1559" s="29">
        <v>44259</v>
      </c>
      <c r="R1559" s="26" t="s">
        <v>108</v>
      </c>
      <c r="S1559" s="1">
        <v>412563</v>
      </c>
      <c r="T1559" s="1" t="s">
        <v>1310</v>
      </c>
      <c r="U1559" s="1" t="str">
        <f>IF(COUNTIF('Dinçer Araçları - 40 Fiorino'!$A$2:$A$41,Table1[[#This Row],[Plaka]])&gt;0,"Dinçer 40","-")</f>
        <v>-</v>
      </c>
      <c r="V1559" s="1" t="str">
        <f>IF(COUNTIF('Dinçer Araçları - 100 Fiorino'!$A$2:$A$101,Table1[[#This Row],[Plaka]])&gt;0,"Dinçer 100","-")</f>
        <v>-</v>
      </c>
      <c r="W1559" s="5" t="str">
        <f>IF(COUNTIF(Table3[PLAKA],Table1[[#This Row],[Plaka]])&gt;0,"Dinçer Motosiklet","-")</f>
        <v>-</v>
      </c>
    </row>
    <row r="1560" spans="1:23" x14ac:dyDescent="0.2">
      <c r="A1560" s="21" t="s">
        <v>1061</v>
      </c>
      <c r="B1560" s="26" t="s">
        <v>1023</v>
      </c>
      <c r="C1560" s="26" t="s">
        <v>946</v>
      </c>
      <c r="D1560" s="26" t="s">
        <v>23</v>
      </c>
      <c r="E1560" s="10">
        <v>42200</v>
      </c>
      <c r="F1560" s="10">
        <v>43411</v>
      </c>
      <c r="G1560" s="26" t="s">
        <v>946</v>
      </c>
      <c r="H1560" s="26" t="s">
        <v>63</v>
      </c>
      <c r="I1560" s="26">
        <v>263</v>
      </c>
      <c r="J1560" s="26" t="s">
        <v>105</v>
      </c>
      <c r="K1560" s="26">
        <v>2015</v>
      </c>
      <c r="L1560" s="26" t="s">
        <v>65</v>
      </c>
      <c r="M1560" s="26" t="s">
        <v>7774</v>
      </c>
      <c r="N1560" s="26" t="s">
        <v>29</v>
      </c>
      <c r="O1560" s="26" t="s">
        <v>1062</v>
      </c>
      <c r="P1560" s="26" t="s">
        <v>1063</v>
      </c>
      <c r="Q1560" s="29">
        <v>43742</v>
      </c>
      <c r="R1560" s="26" t="s">
        <v>1059</v>
      </c>
      <c r="S1560" s="1">
        <v>30445</v>
      </c>
      <c r="T1560" s="1" t="s">
        <v>1064</v>
      </c>
      <c r="U1560" s="1" t="str">
        <f>IF(COUNTIF('Dinçer Araçları - 40 Fiorino'!$A$2:$A$41,Table1[[#This Row],[Plaka]])&gt;0,"Dinçer 40","-")</f>
        <v>-</v>
      </c>
      <c r="V1560" s="1" t="str">
        <f>IF(COUNTIF('Dinçer Araçları - 100 Fiorino'!$A$2:$A$101,Table1[[#This Row],[Plaka]])&gt;0,"Dinçer 100","-")</f>
        <v>-</v>
      </c>
      <c r="W1560" s="5" t="str">
        <f>IF(COUNTIF(Table3[PLAKA],Table1[[#This Row],[Plaka]])&gt;0,"Dinçer Motosiklet","-")</f>
        <v>-</v>
      </c>
    </row>
    <row r="1561" spans="1:23" x14ac:dyDescent="0.2">
      <c r="A1561" s="21" t="s">
        <v>3341</v>
      </c>
      <c r="B1561" s="26" t="s">
        <v>3285</v>
      </c>
      <c r="C1561" s="26" t="s">
        <v>3286</v>
      </c>
      <c r="D1561" s="26" t="s">
        <v>23</v>
      </c>
      <c r="E1561" s="10">
        <v>42222</v>
      </c>
      <c r="F1561" s="10">
        <v>42250</v>
      </c>
      <c r="G1561" s="26" t="s">
        <v>40</v>
      </c>
      <c r="H1561" s="26" t="s">
        <v>63</v>
      </c>
      <c r="I1561" s="26">
        <v>263</v>
      </c>
      <c r="J1561" s="26" t="s">
        <v>105</v>
      </c>
      <c r="K1561" s="26">
        <v>2015</v>
      </c>
      <c r="L1561" s="26" t="s">
        <v>65</v>
      </c>
      <c r="M1561" s="26" t="s">
        <v>7774</v>
      </c>
      <c r="N1561" s="26" t="s">
        <v>29</v>
      </c>
      <c r="O1561" s="26" t="s">
        <v>3342</v>
      </c>
      <c r="P1561" s="26" t="s">
        <v>3343</v>
      </c>
      <c r="Q1561" s="29">
        <v>43421</v>
      </c>
      <c r="R1561" s="26" t="s">
        <v>3344</v>
      </c>
      <c r="S1561" s="1">
        <v>973265</v>
      </c>
      <c r="T1561" s="1" t="s">
        <v>3345</v>
      </c>
      <c r="U1561" s="1" t="str">
        <f>IF(COUNTIF('Dinçer Araçları - 40 Fiorino'!$A$2:$A$41,Table1[[#This Row],[Plaka]])&gt;0,"Dinçer 40","-")</f>
        <v>-</v>
      </c>
      <c r="V1561" s="1" t="str">
        <f>IF(COUNTIF('Dinçer Araçları - 100 Fiorino'!$A$2:$A$101,Table1[[#This Row],[Plaka]])&gt;0,"Dinçer 100","-")</f>
        <v>-</v>
      </c>
      <c r="W1561" s="5" t="str">
        <f>IF(COUNTIF(Table3[PLAKA],Table1[[#This Row],[Plaka]])&gt;0,"Dinçer Motosiklet","-")</f>
        <v>-</v>
      </c>
    </row>
    <row r="1562" spans="1:23" x14ac:dyDescent="0.2">
      <c r="A1562" s="21" t="s">
        <v>3412</v>
      </c>
      <c r="B1562" s="26" t="s">
        <v>3355</v>
      </c>
      <c r="C1562" s="26" t="s">
        <v>3356</v>
      </c>
      <c r="D1562" s="26" t="s">
        <v>23</v>
      </c>
      <c r="E1562" s="10">
        <v>42234</v>
      </c>
      <c r="F1562" s="10">
        <v>43531</v>
      </c>
      <c r="G1562" s="26" t="s">
        <v>3356</v>
      </c>
      <c r="H1562" s="26" t="s">
        <v>63</v>
      </c>
      <c r="I1562" s="26">
        <v>263</v>
      </c>
      <c r="J1562" s="26" t="s">
        <v>105</v>
      </c>
      <c r="K1562" s="26">
        <v>2015</v>
      </c>
      <c r="L1562" s="26" t="s">
        <v>65</v>
      </c>
      <c r="M1562" s="26" t="s">
        <v>7774</v>
      </c>
      <c r="N1562" s="26" t="s">
        <v>29</v>
      </c>
      <c r="O1562" s="26" t="s">
        <v>3413</v>
      </c>
      <c r="P1562" s="26" t="s">
        <v>3414</v>
      </c>
      <c r="Q1562" s="29">
        <v>43743</v>
      </c>
      <c r="R1562" s="26" t="s">
        <v>312</v>
      </c>
      <c r="S1562" s="1">
        <v>428637</v>
      </c>
      <c r="T1562" s="1" t="s">
        <v>3415</v>
      </c>
      <c r="U1562" s="1" t="str">
        <f>IF(COUNTIF('Dinçer Araçları - 40 Fiorino'!$A$2:$A$41,Table1[[#This Row],[Plaka]])&gt;0,"Dinçer 40","-")</f>
        <v>-</v>
      </c>
      <c r="V1562" s="1" t="str">
        <f>IF(COUNTIF('Dinçer Araçları - 100 Fiorino'!$A$2:$A$101,Table1[[#This Row],[Plaka]])&gt;0,"Dinçer 100","-")</f>
        <v>-</v>
      </c>
      <c r="W1562" s="5" t="str">
        <f>IF(COUNTIF(Table3[PLAKA],Table1[[#This Row],[Plaka]])&gt;0,"Dinçer Motosiklet","-")</f>
        <v>-</v>
      </c>
    </row>
    <row r="1563" spans="1:23" x14ac:dyDescent="0.2">
      <c r="A1563" s="21" t="s">
        <v>4403</v>
      </c>
      <c r="B1563" s="26" t="s">
        <v>4331</v>
      </c>
      <c r="C1563" s="26" t="s">
        <v>4206</v>
      </c>
      <c r="D1563" s="26" t="s">
        <v>23</v>
      </c>
      <c r="E1563" s="10">
        <v>42261</v>
      </c>
      <c r="F1563" s="10">
        <v>43494</v>
      </c>
      <c r="G1563" s="26" t="s">
        <v>4206</v>
      </c>
      <c r="H1563" s="26" t="s">
        <v>24</v>
      </c>
      <c r="I1563" s="26" t="s">
        <v>529</v>
      </c>
      <c r="J1563" s="26" t="s">
        <v>1052</v>
      </c>
      <c r="K1563" s="26">
        <v>2015</v>
      </c>
      <c r="L1563" s="26" t="s">
        <v>27</v>
      </c>
      <c r="M1563" s="26" t="s">
        <v>28</v>
      </c>
      <c r="N1563" s="26" t="s">
        <v>29</v>
      </c>
      <c r="O1563" s="26" t="s">
        <v>4404</v>
      </c>
      <c r="P1563" s="26" t="s">
        <v>7933</v>
      </c>
      <c r="Q1563" s="29">
        <v>43996</v>
      </c>
      <c r="R1563" s="26" t="s">
        <v>213</v>
      </c>
      <c r="S1563" s="1">
        <v>6027</v>
      </c>
      <c r="T1563" s="1" t="s">
        <v>4405</v>
      </c>
      <c r="U1563" s="1" t="str">
        <f>IF(COUNTIF('Dinçer Araçları - 40 Fiorino'!$A$2:$A$41,Table1[[#This Row],[Plaka]])&gt;0,"Dinçer 40","-")</f>
        <v>-</v>
      </c>
      <c r="V1563" s="1" t="str">
        <f>IF(COUNTIF('Dinçer Araçları - 100 Fiorino'!$A$2:$A$101,Table1[[#This Row],[Plaka]])&gt;0,"Dinçer 100","-")</f>
        <v>-</v>
      </c>
      <c r="W1563" s="5" t="str">
        <f>IF(COUNTIF(Table3[PLAKA],Table1[[#This Row],[Plaka]])&gt;0,"Dinçer Motosiklet","-")</f>
        <v>-</v>
      </c>
    </row>
    <row r="1564" spans="1:23" x14ac:dyDescent="0.2">
      <c r="A1564" s="21" t="s">
        <v>539</v>
      </c>
      <c r="B1564" s="26" t="s">
        <v>519</v>
      </c>
      <c r="C1564" s="26" t="s">
        <v>520</v>
      </c>
      <c r="D1564" s="26" t="s">
        <v>23</v>
      </c>
      <c r="E1564" s="10">
        <v>42471</v>
      </c>
      <c r="F1564" s="10">
        <v>42957</v>
      </c>
      <c r="G1564" s="26" t="s">
        <v>520</v>
      </c>
      <c r="H1564" s="26" t="s">
        <v>24</v>
      </c>
      <c r="I1564" s="26" t="s">
        <v>529</v>
      </c>
      <c r="J1564" s="26" t="s">
        <v>266</v>
      </c>
      <c r="K1564" s="26">
        <v>2016</v>
      </c>
      <c r="L1564" s="26" t="s">
        <v>27</v>
      </c>
      <c r="M1564" s="26" t="s">
        <v>28</v>
      </c>
      <c r="N1564" s="26" t="s">
        <v>29</v>
      </c>
      <c r="O1564" s="26" t="s">
        <v>540</v>
      </c>
      <c r="P1564" s="26" t="s">
        <v>541</v>
      </c>
      <c r="Q1564" s="29">
        <v>43499</v>
      </c>
      <c r="R1564" s="26" t="s">
        <v>542</v>
      </c>
      <c r="S1564" s="1">
        <v>40934</v>
      </c>
      <c r="T1564" s="1" t="s">
        <v>543</v>
      </c>
      <c r="U1564" s="1" t="str">
        <f>IF(COUNTIF('Dinçer Araçları - 40 Fiorino'!$A$2:$A$41,Table1[[#This Row],[Plaka]])&gt;0,"Dinçer 40","-")</f>
        <v>-</v>
      </c>
      <c r="V1564" s="1" t="str">
        <f>IF(COUNTIF('Dinçer Araçları - 100 Fiorino'!$A$2:$A$101,Table1[[#This Row],[Plaka]])&gt;0,"Dinçer 100","-")</f>
        <v>-</v>
      </c>
      <c r="W1564" s="5" t="str">
        <f>IF(COUNTIF(Table3[PLAKA],Table1[[#This Row],[Plaka]])&gt;0,"Dinçer Motosiklet","-")</f>
        <v>-</v>
      </c>
    </row>
    <row r="1565" spans="1:23" x14ac:dyDescent="0.2">
      <c r="A1565" s="21" t="s">
        <v>1065</v>
      </c>
      <c r="B1565" s="26" t="s">
        <v>1023</v>
      </c>
      <c r="C1565" s="26" t="s">
        <v>946</v>
      </c>
      <c r="D1565" s="26" t="s">
        <v>23</v>
      </c>
      <c r="E1565" s="10">
        <v>42471</v>
      </c>
      <c r="F1565" s="10">
        <v>43664</v>
      </c>
      <c r="G1565" s="26" t="s">
        <v>40</v>
      </c>
      <c r="H1565" s="26" t="s">
        <v>24</v>
      </c>
      <c r="I1565" s="26" t="s">
        <v>529</v>
      </c>
      <c r="J1565" s="26" t="s">
        <v>1052</v>
      </c>
      <c r="K1565" s="26">
        <v>2016</v>
      </c>
      <c r="L1565" s="26" t="s">
        <v>27</v>
      </c>
      <c r="M1565" s="26" t="s">
        <v>28</v>
      </c>
      <c r="N1565" s="26" t="s">
        <v>29</v>
      </c>
      <c r="O1565" s="26" t="s">
        <v>1066</v>
      </c>
      <c r="P1565" s="26" t="s">
        <v>1067</v>
      </c>
      <c r="Q1565" s="29">
        <v>44259</v>
      </c>
      <c r="R1565" s="26" t="s">
        <v>112</v>
      </c>
      <c r="S1565" s="1">
        <v>435659</v>
      </c>
      <c r="T1565" s="1" t="s">
        <v>1068</v>
      </c>
      <c r="U1565" s="1" t="str">
        <f>IF(COUNTIF('Dinçer Araçları - 40 Fiorino'!$A$2:$A$41,Table1[[#This Row],[Plaka]])&gt;0,"Dinçer 40","-")</f>
        <v>-</v>
      </c>
      <c r="V1565" s="1" t="str">
        <f>IF(COUNTIF('Dinçer Araçları - 100 Fiorino'!$A$2:$A$101,Table1[[#This Row],[Plaka]])&gt;0,"Dinçer 100","-")</f>
        <v>-</v>
      </c>
      <c r="W1565" s="5" t="str">
        <f>IF(COUNTIF(Table3[PLAKA],Table1[[#This Row],[Plaka]])&gt;0,"Dinçer Motosiklet","-")</f>
        <v>-</v>
      </c>
    </row>
    <row r="1566" spans="1:23" x14ac:dyDescent="0.2">
      <c r="A1566" s="21" t="s">
        <v>5791</v>
      </c>
      <c r="B1566" s="26" t="s">
        <v>5739</v>
      </c>
      <c r="C1566" s="26" t="s">
        <v>5740</v>
      </c>
      <c r="D1566" s="26" t="s">
        <v>23</v>
      </c>
      <c r="E1566" s="10">
        <v>42471</v>
      </c>
      <c r="F1566" s="10">
        <v>42962</v>
      </c>
      <c r="G1566" s="26" t="s">
        <v>5740</v>
      </c>
      <c r="H1566" s="26" t="s">
        <v>24</v>
      </c>
      <c r="I1566" s="26" t="s">
        <v>529</v>
      </c>
      <c r="J1566" s="26" t="s">
        <v>1052</v>
      </c>
      <c r="K1566" s="26">
        <v>2016</v>
      </c>
      <c r="L1566" s="26" t="s">
        <v>27</v>
      </c>
      <c r="M1566" s="26" t="s">
        <v>28</v>
      </c>
      <c r="N1566" s="26" t="s">
        <v>29</v>
      </c>
      <c r="O1566" s="26" t="s">
        <v>5792</v>
      </c>
      <c r="P1566" s="26" t="s">
        <v>5793</v>
      </c>
      <c r="Q1566" s="29">
        <v>43499</v>
      </c>
      <c r="R1566" s="26" t="s">
        <v>269</v>
      </c>
      <c r="S1566" s="1">
        <v>866441</v>
      </c>
      <c r="T1566" s="1" t="s">
        <v>8103</v>
      </c>
      <c r="U1566" s="1" t="str">
        <f>IF(COUNTIF('Dinçer Araçları - 40 Fiorino'!$A$2:$A$41,Table1[[#This Row],[Plaka]])&gt;0,"Dinçer 40","-")</f>
        <v>-</v>
      </c>
      <c r="V1566" s="1" t="str">
        <f>IF(COUNTIF('Dinçer Araçları - 100 Fiorino'!$A$2:$A$101,Table1[[#This Row],[Plaka]])&gt;0,"Dinçer 100","-")</f>
        <v>-</v>
      </c>
      <c r="W1566" s="5" t="str">
        <f>IF(COUNTIF(Table3[PLAKA],Table1[[#This Row],[Plaka]])&gt;0,"Dinçer Motosiklet","-")</f>
        <v>-</v>
      </c>
    </row>
    <row r="1567" spans="1:23" x14ac:dyDescent="0.2">
      <c r="A1567" s="21" t="s">
        <v>5636</v>
      </c>
      <c r="B1567" s="26" t="s">
        <v>5574</v>
      </c>
      <c r="C1567" s="26" t="s">
        <v>5575</v>
      </c>
      <c r="D1567" s="26" t="s">
        <v>23</v>
      </c>
      <c r="E1567" s="10">
        <v>42471</v>
      </c>
      <c r="F1567" s="10">
        <v>42957</v>
      </c>
      <c r="G1567" s="26" t="s">
        <v>5575</v>
      </c>
      <c r="H1567" s="26" t="s">
        <v>24</v>
      </c>
      <c r="I1567" s="26" t="s">
        <v>529</v>
      </c>
      <c r="J1567" s="26" t="s">
        <v>1052</v>
      </c>
      <c r="K1567" s="26">
        <v>2016</v>
      </c>
      <c r="L1567" s="26" t="s">
        <v>27</v>
      </c>
      <c r="M1567" s="26" t="s">
        <v>28</v>
      </c>
      <c r="N1567" s="26" t="s">
        <v>29</v>
      </c>
      <c r="O1567" s="26" t="s">
        <v>5637</v>
      </c>
      <c r="P1567" s="26" t="s">
        <v>5638</v>
      </c>
      <c r="Q1567" s="29">
        <v>43566</v>
      </c>
      <c r="R1567" s="26" t="s">
        <v>269</v>
      </c>
      <c r="S1567" s="1">
        <v>866225</v>
      </c>
      <c r="T1567" s="1" t="s">
        <v>5639</v>
      </c>
      <c r="U1567" s="1" t="str">
        <f>IF(COUNTIF('Dinçer Araçları - 40 Fiorino'!$A$2:$A$41,Table1[[#This Row],[Plaka]])&gt;0,"Dinçer 40","-")</f>
        <v>-</v>
      </c>
      <c r="V1567" s="1" t="str">
        <f>IF(COUNTIF('Dinçer Araçları - 100 Fiorino'!$A$2:$A$101,Table1[[#This Row],[Plaka]])&gt;0,"Dinçer 100","-")</f>
        <v>-</v>
      </c>
      <c r="W1567" s="5" t="str">
        <f>IF(COUNTIF(Table3[PLAKA],Table1[[#This Row],[Plaka]])&gt;0,"Dinçer Motosiklet","-")</f>
        <v>-</v>
      </c>
    </row>
    <row r="1568" spans="1:23" x14ac:dyDescent="0.2">
      <c r="A1568" s="21" t="s">
        <v>3085</v>
      </c>
      <c r="B1568" s="26" t="s">
        <v>3039</v>
      </c>
      <c r="C1568" s="26" t="s">
        <v>975</v>
      </c>
      <c r="D1568" s="26" t="s">
        <v>23</v>
      </c>
      <c r="E1568" s="10">
        <v>42471</v>
      </c>
      <c r="F1568" s="10">
        <v>42866</v>
      </c>
      <c r="G1568" s="26" t="s">
        <v>975</v>
      </c>
      <c r="H1568" s="26" t="s">
        <v>24</v>
      </c>
      <c r="I1568" s="26" t="s">
        <v>529</v>
      </c>
      <c r="J1568" s="26" t="s">
        <v>1052</v>
      </c>
      <c r="K1568" s="26">
        <v>2016</v>
      </c>
      <c r="L1568" s="26" t="s">
        <v>27</v>
      </c>
      <c r="M1568" s="26" t="s">
        <v>28</v>
      </c>
      <c r="N1568" s="26" t="s">
        <v>29</v>
      </c>
      <c r="O1568" s="26" t="s">
        <v>3086</v>
      </c>
      <c r="P1568" s="26" t="s">
        <v>3087</v>
      </c>
      <c r="Q1568" s="29"/>
      <c r="R1568" s="26" t="s">
        <v>388</v>
      </c>
      <c r="S1568" s="1">
        <v>61857</v>
      </c>
      <c r="T1568" s="1" t="s">
        <v>3088</v>
      </c>
      <c r="U1568" s="1" t="str">
        <f>IF(COUNTIF('Dinçer Araçları - 40 Fiorino'!$A$2:$A$41,Table1[[#This Row],[Plaka]])&gt;0,"Dinçer 40","-")</f>
        <v>-</v>
      </c>
      <c r="V1568" s="1" t="str">
        <f>IF(COUNTIF('Dinçer Araçları - 100 Fiorino'!$A$2:$A$101,Table1[[#This Row],[Plaka]])&gt;0,"Dinçer 100","-")</f>
        <v>-</v>
      </c>
      <c r="W1568" s="5" t="str">
        <f>IF(COUNTIF(Table3[PLAKA],Table1[[#This Row],[Plaka]])&gt;0,"Dinçer Motosiklet","-")</f>
        <v>-</v>
      </c>
    </row>
    <row r="1569" spans="1:23" x14ac:dyDescent="0.2">
      <c r="A1569" s="21" t="s">
        <v>3346</v>
      </c>
      <c r="B1569" s="26" t="s">
        <v>3285</v>
      </c>
      <c r="C1569" s="26" t="s">
        <v>3286</v>
      </c>
      <c r="D1569" s="26" t="s">
        <v>23</v>
      </c>
      <c r="E1569" s="10">
        <v>42471</v>
      </c>
      <c r="F1569" s="10">
        <v>42957</v>
      </c>
      <c r="G1569" s="26" t="s">
        <v>3286</v>
      </c>
      <c r="H1569" s="26" t="s">
        <v>24</v>
      </c>
      <c r="I1569" s="26" t="s">
        <v>529</v>
      </c>
      <c r="J1569" s="26" t="s">
        <v>1052</v>
      </c>
      <c r="K1569" s="26">
        <v>2016</v>
      </c>
      <c r="L1569" s="26" t="s">
        <v>27</v>
      </c>
      <c r="M1569" s="26" t="s">
        <v>28</v>
      </c>
      <c r="N1569" s="26" t="s">
        <v>29</v>
      </c>
      <c r="O1569" s="26" t="s">
        <v>3347</v>
      </c>
      <c r="P1569" s="26" t="s">
        <v>3348</v>
      </c>
      <c r="Q1569" s="29">
        <v>43499</v>
      </c>
      <c r="R1569" s="26" t="s">
        <v>269</v>
      </c>
      <c r="S1569" s="1">
        <v>866444</v>
      </c>
      <c r="T1569" s="1" t="s">
        <v>3349</v>
      </c>
      <c r="U1569" s="1" t="str">
        <f>IF(COUNTIF('Dinçer Araçları - 40 Fiorino'!$A$2:$A$41,Table1[[#This Row],[Plaka]])&gt;0,"Dinçer 40","-")</f>
        <v>-</v>
      </c>
      <c r="V1569" s="1" t="str">
        <f>IF(COUNTIF('Dinçer Araçları - 100 Fiorino'!$A$2:$A$101,Table1[[#This Row],[Plaka]])&gt;0,"Dinçer 100","-")</f>
        <v>-</v>
      </c>
      <c r="W1569" s="5" t="str">
        <f>IF(COUNTIF(Table3[PLAKA],Table1[[#This Row],[Plaka]])&gt;0,"Dinçer Motosiklet","-")</f>
        <v>-</v>
      </c>
    </row>
    <row r="1570" spans="1:23" x14ac:dyDescent="0.2">
      <c r="A1570" s="21" t="s">
        <v>6921</v>
      </c>
      <c r="B1570" s="26" t="s">
        <v>6886</v>
      </c>
      <c r="C1570" s="26" t="s">
        <v>2829</v>
      </c>
      <c r="D1570" s="26" t="s">
        <v>23</v>
      </c>
      <c r="E1570" s="10">
        <v>42471</v>
      </c>
      <c r="F1570" s="10">
        <v>42957</v>
      </c>
      <c r="G1570" s="26" t="s">
        <v>2829</v>
      </c>
      <c r="H1570" s="26" t="s">
        <v>24</v>
      </c>
      <c r="I1570" s="26" t="s">
        <v>529</v>
      </c>
      <c r="J1570" s="26" t="s">
        <v>1052</v>
      </c>
      <c r="K1570" s="26">
        <v>2016</v>
      </c>
      <c r="L1570" s="26" t="s">
        <v>27</v>
      </c>
      <c r="M1570" s="26" t="s">
        <v>28</v>
      </c>
      <c r="N1570" s="26" t="s">
        <v>29</v>
      </c>
      <c r="O1570" s="26" t="s">
        <v>6922</v>
      </c>
      <c r="P1570" s="26" t="s">
        <v>6923</v>
      </c>
      <c r="Q1570" s="29">
        <v>44245</v>
      </c>
      <c r="R1570" s="26" t="s">
        <v>269</v>
      </c>
      <c r="S1570" s="1">
        <v>866402</v>
      </c>
      <c r="T1570" s="1" t="s">
        <v>6924</v>
      </c>
      <c r="U1570" s="1" t="str">
        <f>IF(COUNTIF('Dinçer Araçları - 40 Fiorino'!$A$2:$A$41,Table1[[#This Row],[Plaka]])&gt;0,"Dinçer 40","-")</f>
        <v>-</v>
      </c>
      <c r="V1570" s="1" t="str">
        <f>IF(COUNTIF('Dinçer Araçları - 100 Fiorino'!$A$2:$A$101,Table1[[#This Row],[Plaka]])&gt;0,"Dinçer 100","-")</f>
        <v>-</v>
      </c>
      <c r="W1570" s="5" t="str">
        <f>IF(COUNTIF(Table3[PLAKA],Table1[[#This Row],[Plaka]])&gt;0,"Dinçer Motosiklet","-")</f>
        <v>-</v>
      </c>
    </row>
    <row r="1571" spans="1:23" x14ac:dyDescent="0.2">
      <c r="A1571" s="21" t="s">
        <v>1461</v>
      </c>
      <c r="B1571" s="26" t="s">
        <v>1428</v>
      </c>
      <c r="C1571" s="26" t="s">
        <v>1429</v>
      </c>
      <c r="D1571" s="26" t="s">
        <v>23</v>
      </c>
      <c r="E1571" s="10">
        <v>42471</v>
      </c>
      <c r="F1571" s="10">
        <v>43097</v>
      </c>
      <c r="G1571" s="26" t="s">
        <v>1429</v>
      </c>
      <c r="H1571" s="26" t="s">
        <v>24</v>
      </c>
      <c r="I1571" s="26" t="s">
        <v>529</v>
      </c>
      <c r="J1571" s="26" t="s">
        <v>1052</v>
      </c>
      <c r="K1571" s="26">
        <v>2016</v>
      </c>
      <c r="L1571" s="26" t="s">
        <v>27</v>
      </c>
      <c r="M1571" s="26" t="s">
        <v>28</v>
      </c>
      <c r="N1571" s="26" t="s">
        <v>29</v>
      </c>
      <c r="O1571" s="26" t="s">
        <v>1462</v>
      </c>
      <c r="P1571" s="26" t="s">
        <v>1463</v>
      </c>
      <c r="Q1571" s="29">
        <v>44267</v>
      </c>
      <c r="R1571" s="26" t="s">
        <v>312</v>
      </c>
      <c r="S1571" s="1">
        <v>428815</v>
      </c>
      <c r="T1571" s="1" t="s">
        <v>1464</v>
      </c>
      <c r="U1571" s="1" t="str">
        <f>IF(COUNTIF('Dinçer Araçları - 40 Fiorino'!$A$2:$A$41,Table1[[#This Row],[Plaka]])&gt;0,"Dinçer 40","-")</f>
        <v>-</v>
      </c>
      <c r="V1571" s="1" t="str">
        <f>IF(COUNTIF('Dinçer Araçları - 100 Fiorino'!$A$2:$A$101,Table1[[#This Row],[Plaka]])&gt;0,"Dinçer 100","-")</f>
        <v>-</v>
      </c>
      <c r="W1571" s="5" t="str">
        <f>IF(COUNTIF(Table3[PLAKA],Table1[[#This Row],[Plaka]])&gt;0,"Dinçer Motosiklet","-")</f>
        <v>-</v>
      </c>
    </row>
    <row r="1572" spans="1:23" x14ac:dyDescent="0.2">
      <c r="A1572" s="21" t="s">
        <v>4406</v>
      </c>
      <c r="B1572" s="26" t="s">
        <v>4331</v>
      </c>
      <c r="C1572" s="26" t="s">
        <v>4206</v>
      </c>
      <c r="D1572" s="26" t="s">
        <v>23</v>
      </c>
      <c r="E1572" s="10">
        <v>42991</v>
      </c>
      <c r="F1572" s="10">
        <v>42991</v>
      </c>
      <c r="G1572" s="26" t="s">
        <v>4206</v>
      </c>
      <c r="H1572" s="26" t="s">
        <v>24</v>
      </c>
      <c r="I1572" s="26" t="s">
        <v>25</v>
      </c>
      <c r="J1572" s="26" t="s">
        <v>26</v>
      </c>
      <c r="K1572" s="26">
        <v>2017</v>
      </c>
      <c r="L1572" s="26" t="s">
        <v>27</v>
      </c>
      <c r="M1572" s="26" t="s">
        <v>28</v>
      </c>
      <c r="N1572" s="26" t="s">
        <v>29</v>
      </c>
      <c r="O1572" s="26" t="s">
        <v>4407</v>
      </c>
      <c r="P1572" s="26" t="s">
        <v>4408</v>
      </c>
      <c r="Q1572" s="29">
        <v>43987</v>
      </c>
      <c r="R1572" s="26" t="s">
        <v>269</v>
      </c>
      <c r="S1572" s="1">
        <v>791974</v>
      </c>
      <c r="T1572" s="1" t="s">
        <v>4409</v>
      </c>
      <c r="U1572" s="1" t="str">
        <f>IF(COUNTIF('Dinçer Araçları - 40 Fiorino'!$A$2:$A$41,Table1[[#This Row],[Plaka]])&gt;0,"Dinçer 40","-")</f>
        <v>-</v>
      </c>
      <c r="V1572" s="1" t="str">
        <f>IF(COUNTIF('Dinçer Araçları - 100 Fiorino'!$A$2:$A$101,Table1[[#This Row],[Plaka]])&gt;0,"Dinçer 100","-")</f>
        <v>-</v>
      </c>
      <c r="W1572" s="5" t="str">
        <f>IF(COUNTIF(Table3[PLAKA],Table1[[#This Row],[Plaka]])&gt;0,"Dinçer Motosiklet","-")</f>
        <v>-</v>
      </c>
    </row>
    <row r="1573" spans="1:23" x14ac:dyDescent="0.2">
      <c r="A1573" s="21" t="s">
        <v>4410</v>
      </c>
      <c r="B1573" s="26" t="s">
        <v>4331</v>
      </c>
      <c r="C1573" s="26" t="s">
        <v>4206</v>
      </c>
      <c r="D1573" s="26" t="s">
        <v>23</v>
      </c>
      <c r="E1573" s="10">
        <v>42991</v>
      </c>
      <c r="F1573" s="10">
        <v>42991</v>
      </c>
      <c r="G1573" s="26" t="s">
        <v>4206</v>
      </c>
      <c r="H1573" s="26" t="s">
        <v>24</v>
      </c>
      <c r="I1573" s="26" t="s">
        <v>25</v>
      </c>
      <c r="J1573" s="26" t="s">
        <v>26</v>
      </c>
      <c r="K1573" s="26">
        <v>2017</v>
      </c>
      <c r="L1573" s="26" t="s">
        <v>27</v>
      </c>
      <c r="M1573" s="26" t="s">
        <v>28</v>
      </c>
      <c r="N1573" s="26" t="s">
        <v>29</v>
      </c>
      <c r="O1573" s="26" t="s">
        <v>4411</v>
      </c>
      <c r="P1573" s="26" t="s">
        <v>4412</v>
      </c>
      <c r="Q1573" s="29">
        <v>43987</v>
      </c>
      <c r="R1573" s="26" t="s">
        <v>269</v>
      </c>
      <c r="S1573" s="1">
        <v>791970</v>
      </c>
      <c r="T1573" s="1" t="s">
        <v>4413</v>
      </c>
      <c r="U1573" s="1" t="str">
        <f>IF(COUNTIF('Dinçer Araçları - 40 Fiorino'!$A$2:$A$41,Table1[[#This Row],[Plaka]])&gt;0,"Dinçer 40","-")</f>
        <v>-</v>
      </c>
      <c r="V1573" s="1" t="str">
        <f>IF(COUNTIF('Dinçer Araçları - 100 Fiorino'!$A$2:$A$101,Table1[[#This Row],[Plaka]])&gt;0,"Dinçer 100","-")</f>
        <v>-</v>
      </c>
      <c r="W1573" s="5" t="str">
        <f>IF(COUNTIF(Table3[PLAKA],Table1[[#This Row],[Plaka]])&gt;0,"Dinçer Motosiklet","-")</f>
        <v>-</v>
      </c>
    </row>
    <row r="1574" spans="1:23" x14ac:dyDescent="0.2">
      <c r="A1574" s="21" t="s">
        <v>4210</v>
      </c>
      <c r="B1574" s="26" t="s">
        <v>4205</v>
      </c>
      <c r="C1574" s="26" t="s">
        <v>4206</v>
      </c>
      <c r="D1574" s="26" t="s">
        <v>23</v>
      </c>
      <c r="E1574" s="10">
        <v>42991</v>
      </c>
      <c r="F1574" s="10">
        <v>42991</v>
      </c>
      <c r="G1574" s="26" t="s">
        <v>4206</v>
      </c>
      <c r="H1574" s="26" t="s">
        <v>24</v>
      </c>
      <c r="I1574" s="26" t="s">
        <v>25</v>
      </c>
      <c r="J1574" s="26" t="s">
        <v>26</v>
      </c>
      <c r="K1574" s="26">
        <v>2017</v>
      </c>
      <c r="L1574" s="26" t="s">
        <v>27</v>
      </c>
      <c r="M1574" s="26" t="s">
        <v>28</v>
      </c>
      <c r="N1574" s="26" t="s">
        <v>29</v>
      </c>
      <c r="O1574" s="26" t="s">
        <v>4211</v>
      </c>
      <c r="P1574" s="26" t="s">
        <v>4212</v>
      </c>
      <c r="Q1574" s="29">
        <v>43947</v>
      </c>
      <c r="R1574" s="26" t="s">
        <v>269</v>
      </c>
      <c r="S1574" s="1">
        <v>791975</v>
      </c>
      <c r="T1574" s="1" t="s">
        <v>4213</v>
      </c>
      <c r="U1574" s="1" t="str">
        <f>IF(COUNTIF('Dinçer Araçları - 40 Fiorino'!$A$2:$A$41,Table1[[#This Row],[Plaka]])&gt;0,"Dinçer 40","-")</f>
        <v>-</v>
      </c>
      <c r="V1574" s="1" t="str">
        <f>IF(COUNTIF('Dinçer Araçları - 100 Fiorino'!$A$2:$A$101,Table1[[#This Row],[Plaka]])&gt;0,"Dinçer 100","-")</f>
        <v>-</v>
      </c>
      <c r="W1574" s="5" t="str">
        <f>IF(COUNTIF(Table3[PLAKA],Table1[[#This Row],[Plaka]])&gt;0,"Dinçer Motosiklet","-")</f>
        <v>-</v>
      </c>
    </row>
    <row r="1575" spans="1:23" x14ac:dyDescent="0.2">
      <c r="A1575" s="21" t="s">
        <v>4414</v>
      </c>
      <c r="B1575" s="26" t="s">
        <v>4331</v>
      </c>
      <c r="C1575" s="26" t="s">
        <v>4206</v>
      </c>
      <c r="D1575" s="26" t="s">
        <v>23</v>
      </c>
      <c r="E1575" s="10">
        <v>42872</v>
      </c>
      <c r="F1575" s="10">
        <v>42872</v>
      </c>
      <c r="G1575" s="26" t="s">
        <v>4206</v>
      </c>
      <c r="H1575" s="26" t="s">
        <v>24</v>
      </c>
      <c r="I1575" s="26" t="s">
        <v>25</v>
      </c>
      <c r="J1575" s="26" t="s">
        <v>26</v>
      </c>
      <c r="K1575" s="26">
        <v>2017</v>
      </c>
      <c r="L1575" s="26" t="s">
        <v>27</v>
      </c>
      <c r="M1575" s="26" t="s">
        <v>28</v>
      </c>
      <c r="N1575" s="26" t="s">
        <v>29</v>
      </c>
      <c r="O1575" s="26" t="s">
        <v>4415</v>
      </c>
      <c r="P1575" s="26" t="s">
        <v>4416</v>
      </c>
      <c r="Q1575" s="29">
        <v>43912</v>
      </c>
      <c r="R1575" s="26" t="s">
        <v>67</v>
      </c>
      <c r="S1575" s="1">
        <v>487103</v>
      </c>
      <c r="T1575" s="1" t="s">
        <v>4417</v>
      </c>
      <c r="U1575" s="1" t="str">
        <f>IF(COUNTIF('Dinçer Araçları - 40 Fiorino'!$A$2:$A$41,Table1[[#This Row],[Plaka]])&gt;0,"Dinçer 40","-")</f>
        <v>-</v>
      </c>
      <c r="V1575" s="1" t="str">
        <f>IF(COUNTIF('Dinçer Araçları - 100 Fiorino'!$A$2:$A$101,Table1[[#This Row],[Plaka]])&gt;0,"Dinçer 100","-")</f>
        <v>-</v>
      </c>
      <c r="W1575" s="5" t="str">
        <f>IF(COUNTIF(Table3[PLAKA],Table1[[#This Row],[Plaka]])&gt;0,"Dinçer Motosiklet","-")</f>
        <v>-</v>
      </c>
    </row>
    <row r="1576" spans="1:23" x14ac:dyDescent="0.2">
      <c r="A1576" s="21" t="s">
        <v>4418</v>
      </c>
      <c r="B1576" s="26" t="s">
        <v>4331</v>
      </c>
      <c r="C1576" s="26" t="s">
        <v>4206</v>
      </c>
      <c r="D1576" s="26" t="s">
        <v>23</v>
      </c>
      <c r="E1576" s="10">
        <v>42877</v>
      </c>
      <c r="F1576" s="10">
        <v>42877</v>
      </c>
      <c r="G1576" s="26" t="s">
        <v>4206</v>
      </c>
      <c r="H1576" s="26" t="s">
        <v>24</v>
      </c>
      <c r="I1576" s="26" t="s">
        <v>25</v>
      </c>
      <c r="J1576" s="26" t="s">
        <v>26</v>
      </c>
      <c r="K1576" s="26">
        <v>2017</v>
      </c>
      <c r="L1576" s="26" t="s">
        <v>27</v>
      </c>
      <c r="M1576" s="26" t="s">
        <v>28</v>
      </c>
      <c r="N1576" s="26" t="s">
        <v>29</v>
      </c>
      <c r="O1576" s="26" t="s">
        <v>4419</v>
      </c>
      <c r="P1576" s="26" t="s">
        <v>4420</v>
      </c>
      <c r="Q1576" s="29">
        <v>43913</v>
      </c>
      <c r="R1576" s="26" t="s">
        <v>4421</v>
      </c>
      <c r="S1576" s="1">
        <v>912984</v>
      </c>
      <c r="T1576" s="1" t="s">
        <v>4422</v>
      </c>
      <c r="U1576" s="1" t="str">
        <f>IF(COUNTIF('Dinçer Araçları - 40 Fiorino'!$A$2:$A$41,Table1[[#This Row],[Plaka]])&gt;0,"Dinçer 40","-")</f>
        <v>-</v>
      </c>
      <c r="V1576" s="1" t="str">
        <f>IF(COUNTIF('Dinçer Araçları - 100 Fiorino'!$A$2:$A$101,Table1[[#This Row],[Plaka]])&gt;0,"Dinçer 100","-")</f>
        <v>-</v>
      </c>
      <c r="W1576" s="5" t="str">
        <f>IF(COUNTIF(Table3[PLAKA],Table1[[#This Row],[Plaka]])&gt;0,"Dinçer Motosiklet","-")</f>
        <v>-</v>
      </c>
    </row>
    <row r="1577" spans="1:23" x14ac:dyDescent="0.2">
      <c r="A1577" s="21" t="s">
        <v>4214</v>
      </c>
      <c r="B1577" s="26" t="s">
        <v>4205</v>
      </c>
      <c r="C1577" s="26" t="s">
        <v>4206</v>
      </c>
      <c r="D1577" s="26" t="s">
        <v>23</v>
      </c>
      <c r="E1577" s="10">
        <v>42881</v>
      </c>
      <c r="F1577" s="10">
        <v>42881</v>
      </c>
      <c r="G1577" s="26" t="s">
        <v>4206</v>
      </c>
      <c r="H1577" s="26" t="s">
        <v>24</v>
      </c>
      <c r="I1577" s="26" t="s">
        <v>25</v>
      </c>
      <c r="J1577" s="26" t="s">
        <v>26</v>
      </c>
      <c r="K1577" s="26">
        <v>2017</v>
      </c>
      <c r="L1577" s="26" t="s">
        <v>27</v>
      </c>
      <c r="M1577" s="26" t="s">
        <v>28</v>
      </c>
      <c r="N1577" s="26" t="s">
        <v>29</v>
      </c>
      <c r="O1577" s="26" t="s">
        <v>4215</v>
      </c>
      <c r="P1577" s="26" t="s">
        <v>4216</v>
      </c>
      <c r="Q1577" s="29"/>
      <c r="R1577" s="26" t="s">
        <v>388</v>
      </c>
      <c r="S1577" s="1">
        <v>418660</v>
      </c>
      <c r="T1577" s="1" t="s">
        <v>4217</v>
      </c>
      <c r="U1577" s="1" t="str">
        <f>IF(COUNTIF('Dinçer Araçları - 40 Fiorino'!$A$2:$A$41,Table1[[#This Row],[Plaka]])&gt;0,"Dinçer 40","-")</f>
        <v>-</v>
      </c>
      <c r="V1577" s="1" t="str">
        <f>IF(COUNTIF('Dinçer Araçları - 100 Fiorino'!$A$2:$A$101,Table1[[#This Row],[Plaka]])&gt;0,"Dinçer 100","-")</f>
        <v>-</v>
      </c>
      <c r="W1577" s="5" t="str">
        <f>IF(COUNTIF(Table3[PLAKA],Table1[[#This Row],[Plaka]])&gt;0,"Dinçer Motosiklet","-")</f>
        <v>-</v>
      </c>
    </row>
    <row r="1578" spans="1:23" x14ac:dyDescent="0.2">
      <c r="A1578" s="21" t="s">
        <v>4423</v>
      </c>
      <c r="B1578" s="26" t="s">
        <v>4331</v>
      </c>
      <c r="C1578" s="26" t="s">
        <v>4206</v>
      </c>
      <c r="D1578" s="26" t="s">
        <v>23</v>
      </c>
      <c r="E1578" s="10">
        <v>42881</v>
      </c>
      <c r="F1578" s="10">
        <v>42881</v>
      </c>
      <c r="G1578" s="26" t="s">
        <v>4206</v>
      </c>
      <c r="H1578" s="26" t="s">
        <v>24</v>
      </c>
      <c r="I1578" s="26" t="s">
        <v>25</v>
      </c>
      <c r="J1578" s="26" t="s">
        <v>26</v>
      </c>
      <c r="K1578" s="26">
        <v>2017</v>
      </c>
      <c r="L1578" s="26" t="s">
        <v>27</v>
      </c>
      <c r="M1578" s="26" t="s">
        <v>28</v>
      </c>
      <c r="N1578" s="26" t="s">
        <v>29</v>
      </c>
      <c r="O1578" s="26" t="s">
        <v>4424</v>
      </c>
      <c r="P1578" s="26" t="s">
        <v>4425</v>
      </c>
      <c r="Q1578" s="29"/>
      <c r="R1578" s="26" t="s">
        <v>388</v>
      </c>
      <c r="S1578" s="1">
        <v>418659</v>
      </c>
      <c r="T1578" s="1" t="s">
        <v>4426</v>
      </c>
      <c r="U1578" s="1" t="str">
        <f>IF(COUNTIF('Dinçer Araçları - 40 Fiorino'!$A$2:$A$41,Table1[[#This Row],[Plaka]])&gt;0,"Dinçer 40","-")</f>
        <v>-</v>
      </c>
      <c r="V1578" s="1" t="str">
        <f>IF(COUNTIF('Dinçer Araçları - 100 Fiorino'!$A$2:$A$101,Table1[[#This Row],[Plaka]])&gt;0,"Dinçer 100","-")</f>
        <v>-</v>
      </c>
      <c r="W1578" s="5" t="str">
        <f>IF(COUNTIF(Table3[PLAKA],Table1[[#This Row],[Plaka]])&gt;0,"Dinçer Motosiklet","-")</f>
        <v>-</v>
      </c>
    </row>
    <row r="1579" spans="1:23" x14ac:dyDescent="0.2">
      <c r="A1579" s="21" t="s">
        <v>4427</v>
      </c>
      <c r="B1579" s="26" t="s">
        <v>4331</v>
      </c>
      <c r="C1579" s="26" t="s">
        <v>4206</v>
      </c>
      <c r="D1579" s="26" t="s">
        <v>23</v>
      </c>
      <c r="E1579" s="10">
        <v>42899</v>
      </c>
      <c r="F1579" s="10">
        <v>42899</v>
      </c>
      <c r="G1579" s="26" t="s">
        <v>4206</v>
      </c>
      <c r="H1579" s="26" t="s">
        <v>63</v>
      </c>
      <c r="I1579" s="26">
        <v>225</v>
      </c>
      <c r="J1579" s="26" t="s">
        <v>64</v>
      </c>
      <c r="K1579" s="26">
        <v>2017</v>
      </c>
      <c r="L1579" s="26" t="s">
        <v>65</v>
      </c>
      <c r="M1579" s="26" t="s">
        <v>7774</v>
      </c>
      <c r="N1579" s="26" t="s">
        <v>29</v>
      </c>
      <c r="O1579" s="26" t="s">
        <v>4428</v>
      </c>
      <c r="P1579" s="26" t="s">
        <v>4429</v>
      </c>
      <c r="Q1579" s="29">
        <v>43259</v>
      </c>
      <c r="R1579" s="26" t="s">
        <v>595</v>
      </c>
      <c r="S1579" s="1">
        <v>294206</v>
      </c>
      <c r="T1579" s="1" t="s">
        <v>4430</v>
      </c>
      <c r="U1579" s="1" t="str">
        <f>IF(COUNTIF('Dinçer Araçları - 40 Fiorino'!$A$2:$A$41,Table1[[#This Row],[Plaka]])&gt;0,"Dinçer 40","-")</f>
        <v>-</v>
      </c>
      <c r="V1579" s="1" t="str">
        <f>IF(COUNTIF('Dinçer Araçları - 100 Fiorino'!$A$2:$A$101,Table1[[#This Row],[Plaka]])&gt;0,"Dinçer 100","-")</f>
        <v>-</v>
      </c>
      <c r="W1579" s="5" t="str">
        <f>IF(COUNTIF(Table3[PLAKA],Table1[[#This Row],[Plaka]])&gt;0,"Dinçer Motosiklet","-")</f>
        <v>-</v>
      </c>
    </row>
    <row r="1580" spans="1:23" x14ac:dyDescent="0.2">
      <c r="A1580" s="21" t="s">
        <v>4218</v>
      </c>
      <c r="B1580" s="26" t="s">
        <v>4205</v>
      </c>
      <c r="C1580" s="26" t="s">
        <v>4206</v>
      </c>
      <c r="D1580" s="26" t="s">
        <v>23</v>
      </c>
      <c r="E1580" s="10">
        <v>42908</v>
      </c>
      <c r="F1580" s="10">
        <v>42908</v>
      </c>
      <c r="G1580" s="26" t="s">
        <v>4206</v>
      </c>
      <c r="H1580" s="26" t="s">
        <v>63</v>
      </c>
      <c r="I1580" s="26">
        <v>225</v>
      </c>
      <c r="J1580" s="26" t="s">
        <v>64</v>
      </c>
      <c r="K1580" s="26">
        <v>2017</v>
      </c>
      <c r="L1580" s="26" t="s">
        <v>65</v>
      </c>
      <c r="M1580" s="26" t="s">
        <v>7774</v>
      </c>
      <c r="N1580" s="26" t="s">
        <v>29</v>
      </c>
      <c r="O1580" s="26" t="s">
        <v>4219</v>
      </c>
      <c r="P1580" s="26" t="s">
        <v>4220</v>
      </c>
      <c r="Q1580" s="29">
        <v>43263</v>
      </c>
      <c r="R1580" s="26" t="s">
        <v>832</v>
      </c>
      <c r="S1580" s="1">
        <v>986159</v>
      </c>
      <c r="T1580" s="1" t="s">
        <v>8129</v>
      </c>
      <c r="U1580" s="1" t="str">
        <f>IF(COUNTIF('Dinçer Araçları - 40 Fiorino'!$A$2:$A$41,Table1[[#This Row],[Plaka]])&gt;0,"Dinçer 40","-")</f>
        <v>-</v>
      </c>
      <c r="V1580" s="1" t="str">
        <f>IF(COUNTIF('Dinçer Araçları - 100 Fiorino'!$A$2:$A$101,Table1[[#This Row],[Plaka]])&gt;0,"Dinçer 100","-")</f>
        <v>-</v>
      </c>
      <c r="W1580" s="5" t="str">
        <f>IF(COUNTIF(Table3[PLAKA],Table1[[#This Row],[Plaka]])&gt;0,"Dinçer Motosiklet","-")</f>
        <v>-</v>
      </c>
    </row>
    <row r="1581" spans="1:23" x14ac:dyDescent="0.2">
      <c r="A1581" s="21" t="s">
        <v>1897</v>
      </c>
      <c r="B1581" s="26" t="s">
        <v>1865</v>
      </c>
      <c r="C1581" s="26" t="s">
        <v>40</v>
      </c>
      <c r="D1581" s="26" t="s">
        <v>23</v>
      </c>
      <c r="E1581" s="10">
        <v>42527</v>
      </c>
      <c r="F1581" s="10">
        <v>42527</v>
      </c>
      <c r="G1581" s="26" t="s">
        <v>716</v>
      </c>
      <c r="H1581" s="26" t="s">
        <v>717</v>
      </c>
      <c r="I1581" s="26" t="s">
        <v>718</v>
      </c>
      <c r="J1581" s="26" t="s">
        <v>719</v>
      </c>
      <c r="K1581" s="26">
        <v>2016</v>
      </c>
      <c r="L1581" s="26" t="s">
        <v>720</v>
      </c>
      <c r="M1581" s="26" t="s">
        <v>8043</v>
      </c>
      <c r="N1581" s="26" t="s">
        <v>205</v>
      </c>
      <c r="O1581" s="26" t="s">
        <v>1898</v>
      </c>
      <c r="P1581" s="26" t="s">
        <v>1899</v>
      </c>
      <c r="Q1581" s="29"/>
      <c r="R1581" s="26" t="s">
        <v>1900</v>
      </c>
      <c r="S1581" s="1">
        <v>631570</v>
      </c>
      <c r="T1581" s="1" t="s">
        <v>1901</v>
      </c>
      <c r="U1581" s="1" t="str">
        <f>IF(COUNTIF('Dinçer Araçları - 40 Fiorino'!$A$2:$A$41,Table1[[#This Row],[Plaka]])&gt;0,"Dinçer 40","-")</f>
        <v>-</v>
      </c>
      <c r="V1581" s="1" t="str">
        <f>IF(COUNTIF('Dinçer Araçları - 100 Fiorino'!$A$2:$A$101,Table1[[#This Row],[Plaka]])&gt;0,"Dinçer 100","-")</f>
        <v>-</v>
      </c>
      <c r="W1581" s="5" t="str">
        <f>IF(COUNTIF(Table3[PLAKA],Table1[[#This Row],[Plaka]])&gt;0,"Dinçer Motosiklet","-")</f>
        <v>-</v>
      </c>
    </row>
    <row r="1582" spans="1:23" x14ac:dyDescent="0.2">
      <c r="A1582" s="21" t="s">
        <v>2516</v>
      </c>
      <c r="B1582" s="26" t="s">
        <v>2470</v>
      </c>
      <c r="C1582" s="26" t="s">
        <v>40</v>
      </c>
      <c r="D1582" s="26" t="s">
        <v>2534</v>
      </c>
      <c r="E1582" s="10">
        <v>42537</v>
      </c>
      <c r="F1582" s="10">
        <v>42537</v>
      </c>
      <c r="G1582" s="26" t="s">
        <v>716</v>
      </c>
      <c r="H1582" s="26" t="s">
        <v>717</v>
      </c>
      <c r="I1582" s="26" t="s">
        <v>718</v>
      </c>
      <c r="J1582" s="26" t="s">
        <v>719</v>
      </c>
      <c r="K1582" s="26">
        <v>2016</v>
      </c>
      <c r="L1582" s="26" t="s">
        <v>720</v>
      </c>
      <c r="M1582" s="26" t="s">
        <v>8043</v>
      </c>
      <c r="N1582" s="26" t="s">
        <v>205</v>
      </c>
      <c r="O1582" s="26" t="s">
        <v>2517</v>
      </c>
      <c r="P1582" s="26" t="s">
        <v>2518</v>
      </c>
      <c r="Q1582" s="29"/>
      <c r="R1582" s="26" t="s">
        <v>721</v>
      </c>
      <c r="S1582" s="1">
        <v>584204</v>
      </c>
      <c r="T1582" s="1" t="s">
        <v>2519</v>
      </c>
      <c r="U1582" s="1" t="str">
        <f>IF(COUNTIF('Dinçer Araçları - 40 Fiorino'!$A$2:$A$41,Table1[[#This Row],[Plaka]])&gt;0,"Dinçer 40","-")</f>
        <v>-</v>
      </c>
      <c r="V1582" s="1" t="str">
        <f>IF(COUNTIF('Dinçer Araçları - 100 Fiorino'!$A$2:$A$101,Table1[[#This Row],[Plaka]])&gt;0,"Dinçer 100","-")</f>
        <v>-</v>
      </c>
      <c r="W1582" s="5" t="str">
        <f>IF(COUNTIF(Table3[PLAKA],Table1[[#This Row],[Plaka]])&gt;0,"Dinçer Motosiklet","-")</f>
        <v>-</v>
      </c>
    </row>
    <row r="1583" spans="1:23" x14ac:dyDescent="0.2">
      <c r="A1583" s="21" t="s">
        <v>8045</v>
      </c>
      <c r="B1583" s="26" t="s">
        <v>2638</v>
      </c>
      <c r="C1583" s="26" t="s">
        <v>40</v>
      </c>
      <c r="D1583" s="26" t="s">
        <v>2534</v>
      </c>
      <c r="E1583" s="10">
        <v>42552</v>
      </c>
      <c r="F1583" s="10">
        <v>42552</v>
      </c>
      <c r="G1583" s="26" t="s">
        <v>716</v>
      </c>
      <c r="H1583" s="26" t="s">
        <v>2275</v>
      </c>
      <c r="I1583" s="26" t="s">
        <v>2276</v>
      </c>
      <c r="J1583" s="26" t="s">
        <v>2277</v>
      </c>
      <c r="K1583" s="26">
        <v>2016</v>
      </c>
      <c r="L1583" s="26" t="s">
        <v>720</v>
      </c>
      <c r="M1583" s="26" t="s">
        <v>8043</v>
      </c>
      <c r="N1583" s="26" t="s">
        <v>205</v>
      </c>
      <c r="O1583" s="26" t="s">
        <v>2699</v>
      </c>
      <c r="P1583" s="26" t="s">
        <v>2700</v>
      </c>
      <c r="Q1583" s="29"/>
      <c r="R1583" s="26" t="s">
        <v>721</v>
      </c>
      <c r="S1583" s="1">
        <v>142724</v>
      </c>
      <c r="T1583" s="1" t="s">
        <v>2701</v>
      </c>
      <c r="U1583" s="1" t="str">
        <f>IF(COUNTIF('Dinçer Araçları - 40 Fiorino'!$A$2:$A$41,Table1[[#This Row],[Plaka]])&gt;0,"Dinçer 40","-")</f>
        <v>-</v>
      </c>
      <c r="V1583" s="1" t="str">
        <f>IF(COUNTIF('Dinçer Araçları - 100 Fiorino'!$A$2:$A$101,Table1[[#This Row],[Plaka]])&gt;0,"Dinçer 100","-")</f>
        <v>-</v>
      </c>
      <c r="W1583" s="5" t="str">
        <f>IF(COUNTIF(Table3[PLAKA],Table1[[#This Row],[Plaka]])&gt;0,"Dinçer Motosiklet","-")</f>
        <v>-</v>
      </c>
    </row>
    <row r="1584" spans="1:23" x14ac:dyDescent="0.2">
      <c r="A1584" s="21" t="s">
        <v>7984</v>
      </c>
      <c r="B1584" s="26" t="s">
        <v>686</v>
      </c>
      <c r="C1584" s="26" t="s">
        <v>687</v>
      </c>
      <c r="D1584" s="26" t="s">
        <v>23</v>
      </c>
      <c r="E1584" s="10">
        <v>43885</v>
      </c>
      <c r="F1584" s="10">
        <v>43885</v>
      </c>
      <c r="G1584" s="26" t="s">
        <v>687</v>
      </c>
      <c r="H1584" s="26" t="s">
        <v>63</v>
      </c>
      <c r="I1584" s="26" t="s">
        <v>7372</v>
      </c>
      <c r="J1584" s="26" t="s">
        <v>64</v>
      </c>
      <c r="K1584" s="26">
        <v>2019</v>
      </c>
      <c r="L1584" s="26" t="s">
        <v>65</v>
      </c>
      <c r="M1584" s="26" t="s">
        <v>7774</v>
      </c>
      <c r="N1584" s="26" t="s">
        <v>29</v>
      </c>
      <c r="O1584" s="26" t="s">
        <v>7987</v>
      </c>
      <c r="P1584" s="26" t="s">
        <v>7988</v>
      </c>
      <c r="Q1584" s="29">
        <v>44240</v>
      </c>
      <c r="R1584" s="26" t="s">
        <v>67</v>
      </c>
      <c r="S1584" s="1">
        <v>724535</v>
      </c>
      <c r="T1584" s="1" t="s">
        <v>7985</v>
      </c>
      <c r="U1584" s="1" t="str">
        <f>IF(COUNTIF('Dinçer Araçları - 40 Fiorino'!$A$2:$A$41,Table1[[#This Row],[Plaka]])&gt;0,"Dinçer 40","-")</f>
        <v>-</v>
      </c>
      <c r="V1584" s="1" t="str">
        <f>IF(COUNTIF('Dinçer Araçları - 100 Fiorino'!$A$2:$A$101,Table1[[#This Row],[Plaka]])&gt;0,"Dinçer 100","-")</f>
        <v>-</v>
      </c>
      <c r="W1584" s="5" t="str">
        <f>IF(COUNTIF(Table3[PLAKA],Table1[[#This Row],[Plaka]])&gt;0,"Dinçer Motosiklet","-")</f>
        <v>-</v>
      </c>
    </row>
    <row r="1585" spans="1:23" x14ac:dyDescent="0.2">
      <c r="A1585" s="21" t="s">
        <v>2598</v>
      </c>
      <c r="B1585" s="26" t="s">
        <v>2525</v>
      </c>
      <c r="C1585" s="26" t="s">
        <v>40</v>
      </c>
      <c r="D1585" s="26" t="s">
        <v>2534</v>
      </c>
      <c r="E1585" s="10">
        <v>42552</v>
      </c>
      <c r="F1585" s="10">
        <v>42552</v>
      </c>
      <c r="G1585" s="26" t="s">
        <v>716</v>
      </c>
      <c r="H1585" s="26" t="s">
        <v>2275</v>
      </c>
      <c r="I1585" s="26" t="s">
        <v>2276</v>
      </c>
      <c r="J1585" s="26" t="s">
        <v>2277</v>
      </c>
      <c r="K1585" s="26">
        <v>2016</v>
      </c>
      <c r="L1585" s="26" t="s">
        <v>720</v>
      </c>
      <c r="M1585" s="26" t="s">
        <v>8043</v>
      </c>
      <c r="N1585" s="26" t="s">
        <v>2599</v>
      </c>
      <c r="O1585" s="26" t="s">
        <v>2600</v>
      </c>
      <c r="P1585" s="26" t="s">
        <v>2601</v>
      </c>
      <c r="Q1585" s="29"/>
      <c r="R1585" s="26" t="s">
        <v>721</v>
      </c>
      <c r="S1585" s="1">
        <v>142728</v>
      </c>
      <c r="T1585" s="1" t="s">
        <v>2602</v>
      </c>
      <c r="U1585" s="1" t="str">
        <f>IF(COUNTIF('Dinçer Araçları - 40 Fiorino'!$A$2:$A$41,Table1[[#This Row],[Plaka]])&gt;0,"Dinçer 40","-")</f>
        <v>-</v>
      </c>
      <c r="V1585" s="1" t="str">
        <f>IF(COUNTIF('Dinçer Araçları - 100 Fiorino'!$A$2:$A$101,Table1[[#This Row],[Plaka]])&gt;0,"Dinçer 100","-")</f>
        <v>-</v>
      </c>
      <c r="W1585" s="5" t="str">
        <f>IF(COUNTIF(Table3[PLAKA],Table1[[#This Row],[Plaka]])&gt;0,"Dinçer Motosiklet","-")</f>
        <v>-</v>
      </c>
    </row>
    <row r="1586" spans="1:23" x14ac:dyDescent="0.2">
      <c r="A1586" s="21" t="s">
        <v>4582</v>
      </c>
      <c r="B1586" s="26" t="s">
        <v>4536</v>
      </c>
      <c r="C1586" s="26" t="s">
        <v>4483</v>
      </c>
      <c r="D1586" s="26" t="s">
        <v>23</v>
      </c>
      <c r="E1586" s="10">
        <v>42205</v>
      </c>
      <c r="F1586" s="10">
        <v>42844</v>
      </c>
      <c r="G1586" s="26" t="s">
        <v>4483</v>
      </c>
      <c r="H1586" s="26" t="s">
        <v>24</v>
      </c>
      <c r="I1586" s="26" t="s">
        <v>529</v>
      </c>
      <c r="J1586" s="26" t="s">
        <v>266</v>
      </c>
      <c r="K1586" s="26">
        <v>2015</v>
      </c>
      <c r="L1586" s="26" t="s">
        <v>27</v>
      </c>
      <c r="M1586" s="26" t="s">
        <v>28</v>
      </c>
      <c r="N1586" s="26" t="s">
        <v>29</v>
      </c>
      <c r="O1586" s="26" t="s">
        <v>4583</v>
      </c>
      <c r="P1586" s="26" t="s">
        <v>4584</v>
      </c>
      <c r="Q1586" s="29"/>
      <c r="R1586" s="26" t="s">
        <v>569</v>
      </c>
      <c r="S1586" s="1">
        <v>974936</v>
      </c>
      <c r="T1586" s="1" t="s">
        <v>4585</v>
      </c>
      <c r="U1586" s="1" t="str">
        <f>IF(COUNTIF('Dinçer Araçları - 40 Fiorino'!$A$2:$A$41,Table1[[#This Row],[Plaka]])&gt;0,"Dinçer 40","-")</f>
        <v>-</v>
      </c>
      <c r="V1586" s="1" t="str">
        <f>IF(COUNTIF('Dinçer Araçları - 100 Fiorino'!$A$2:$A$101,Table1[[#This Row],[Plaka]])&gt;0,"Dinçer 100","-")</f>
        <v>-</v>
      </c>
      <c r="W1586" s="5" t="str">
        <f>IF(COUNTIF(Table3[PLAKA],Table1[[#This Row],[Plaka]])&gt;0,"Dinçer Motosiklet","-")</f>
        <v>-</v>
      </c>
    </row>
    <row r="1587" spans="1:23" x14ac:dyDescent="0.2">
      <c r="A1587" s="21" t="s">
        <v>4282</v>
      </c>
      <c r="B1587" s="26" t="s">
        <v>4222</v>
      </c>
      <c r="C1587" s="26" t="s">
        <v>4223</v>
      </c>
      <c r="D1587" s="26" t="s">
        <v>23</v>
      </c>
      <c r="E1587" s="10">
        <v>42899</v>
      </c>
      <c r="F1587" s="10">
        <v>43060</v>
      </c>
      <c r="G1587" s="26" t="s">
        <v>4145</v>
      </c>
      <c r="H1587" s="26" t="s">
        <v>63</v>
      </c>
      <c r="I1587" s="26">
        <v>225</v>
      </c>
      <c r="J1587" s="26" t="s">
        <v>64</v>
      </c>
      <c r="K1587" s="26">
        <v>2017</v>
      </c>
      <c r="L1587" s="26" t="s">
        <v>65</v>
      </c>
      <c r="M1587" s="26" t="s">
        <v>7774</v>
      </c>
      <c r="N1587" s="26" t="s">
        <v>29</v>
      </c>
      <c r="O1587" s="26" t="s">
        <v>4283</v>
      </c>
      <c r="P1587" s="26" t="s">
        <v>4284</v>
      </c>
      <c r="Q1587" s="29">
        <v>44177</v>
      </c>
      <c r="R1587" s="26" t="s">
        <v>775</v>
      </c>
      <c r="S1587" s="1">
        <v>602915</v>
      </c>
      <c r="T1587" s="1" t="s">
        <v>4285</v>
      </c>
      <c r="U1587" s="1" t="str">
        <f>IF(COUNTIF('Dinçer Araçları - 40 Fiorino'!$A$2:$A$41,Table1[[#This Row],[Plaka]])&gt;0,"Dinçer 40","-")</f>
        <v>-</v>
      </c>
      <c r="V1587" s="1" t="str">
        <f>IF(COUNTIF('Dinçer Araçları - 100 Fiorino'!$A$2:$A$101,Table1[[#This Row],[Plaka]])&gt;0,"Dinçer 100","-")</f>
        <v>-</v>
      </c>
      <c r="W1587" s="5" t="str">
        <f>IF(COUNTIF(Table3[PLAKA],Table1[[#This Row],[Plaka]])&gt;0,"Dinçer Motosiklet","-")</f>
        <v>-</v>
      </c>
    </row>
    <row r="1588" spans="1:23" x14ac:dyDescent="0.2">
      <c r="A1588" s="21" t="s">
        <v>4185</v>
      </c>
      <c r="B1588" s="26" t="s">
        <v>4144</v>
      </c>
      <c r="C1588" s="26" t="s">
        <v>4145</v>
      </c>
      <c r="D1588" s="26" t="s">
        <v>23</v>
      </c>
      <c r="E1588" s="10">
        <v>42899</v>
      </c>
      <c r="F1588" s="10">
        <v>42899</v>
      </c>
      <c r="G1588" s="26" t="s">
        <v>4145</v>
      </c>
      <c r="H1588" s="26" t="s">
        <v>63</v>
      </c>
      <c r="I1588" s="26">
        <v>225</v>
      </c>
      <c r="J1588" s="26" t="s">
        <v>64</v>
      </c>
      <c r="K1588" s="26">
        <v>2017</v>
      </c>
      <c r="L1588" s="26" t="s">
        <v>65</v>
      </c>
      <c r="M1588" s="26" t="s">
        <v>7774</v>
      </c>
      <c r="N1588" s="26" t="s">
        <v>29</v>
      </c>
      <c r="O1588" s="26" t="s">
        <v>4186</v>
      </c>
      <c r="P1588" s="26" t="s">
        <v>4187</v>
      </c>
      <c r="Q1588" s="29">
        <v>44047</v>
      </c>
      <c r="R1588" s="26" t="s">
        <v>595</v>
      </c>
      <c r="S1588" s="1">
        <v>294229</v>
      </c>
      <c r="T1588" s="1" t="s">
        <v>4188</v>
      </c>
      <c r="U1588" s="1" t="str">
        <f>IF(COUNTIF('Dinçer Araçları - 40 Fiorino'!$A$2:$A$41,Table1[[#This Row],[Plaka]])&gt;0,"Dinçer 40","-")</f>
        <v>-</v>
      </c>
      <c r="V1588" s="1" t="str">
        <f>IF(COUNTIF('Dinçer Araçları - 100 Fiorino'!$A$2:$A$101,Table1[[#This Row],[Plaka]])&gt;0,"Dinçer 100","-")</f>
        <v>-</v>
      </c>
      <c r="W1588" s="5" t="str">
        <f>IF(COUNTIF(Table3[PLAKA],Table1[[#This Row],[Plaka]])&gt;0,"Dinçer Motosiklet","-")</f>
        <v>-</v>
      </c>
    </row>
    <row r="1589" spans="1:23" x14ac:dyDescent="0.2">
      <c r="A1589" s="21" t="s">
        <v>4189</v>
      </c>
      <c r="B1589" s="26" t="s">
        <v>4144</v>
      </c>
      <c r="C1589" s="26" t="s">
        <v>4145</v>
      </c>
      <c r="D1589" s="26" t="s">
        <v>23</v>
      </c>
      <c r="E1589" s="10">
        <v>42899</v>
      </c>
      <c r="F1589" s="10">
        <v>42899</v>
      </c>
      <c r="G1589" s="26" t="s">
        <v>4145</v>
      </c>
      <c r="H1589" s="26" t="s">
        <v>63</v>
      </c>
      <c r="I1589" s="26">
        <v>225</v>
      </c>
      <c r="J1589" s="26" t="s">
        <v>64</v>
      </c>
      <c r="K1589" s="26">
        <v>2017</v>
      </c>
      <c r="L1589" s="26" t="s">
        <v>65</v>
      </c>
      <c r="M1589" s="26" t="s">
        <v>7774</v>
      </c>
      <c r="N1589" s="26" t="s">
        <v>29</v>
      </c>
      <c r="O1589" s="26" t="s">
        <v>4190</v>
      </c>
      <c r="P1589" s="26" t="s">
        <v>4191</v>
      </c>
      <c r="Q1589" s="29">
        <v>44047</v>
      </c>
      <c r="R1589" s="26" t="s">
        <v>595</v>
      </c>
      <c r="S1589" s="1">
        <v>294230</v>
      </c>
      <c r="T1589" s="1" t="s">
        <v>4192</v>
      </c>
      <c r="U1589" s="1" t="str">
        <f>IF(COUNTIF('Dinçer Araçları - 40 Fiorino'!$A$2:$A$41,Table1[[#This Row],[Plaka]])&gt;0,"Dinçer 40","-")</f>
        <v>-</v>
      </c>
      <c r="V1589" s="1" t="str">
        <f>IF(COUNTIF('Dinçer Araçları - 100 Fiorino'!$A$2:$A$101,Table1[[#This Row],[Plaka]])&gt;0,"Dinçer 100","-")</f>
        <v>-</v>
      </c>
      <c r="W1589" s="5" t="str">
        <f>IF(COUNTIF(Table3[PLAKA],Table1[[#This Row],[Plaka]])&gt;0,"Dinçer Motosiklet","-")</f>
        <v>-</v>
      </c>
    </row>
    <row r="1590" spans="1:23" x14ac:dyDescent="0.2">
      <c r="A1590" s="21" t="s">
        <v>3700</v>
      </c>
      <c r="B1590" s="26" t="s">
        <v>3695</v>
      </c>
      <c r="C1590" s="26" t="s">
        <v>3696</v>
      </c>
      <c r="D1590" s="26" t="s">
        <v>23</v>
      </c>
      <c r="E1590" s="10">
        <v>42884</v>
      </c>
      <c r="F1590" s="10">
        <v>42884</v>
      </c>
      <c r="G1590" s="26" t="s">
        <v>3696</v>
      </c>
      <c r="H1590" s="26" t="s">
        <v>24</v>
      </c>
      <c r="I1590" s="26" t="s">
        <v>25</v>
      </c>
      <c r="J1590" s="26" t="s">
        <v>26</v>
      </c>
      <c r="K1590" s="26">
        <v>2017</v>
      </c>
      <c r="L1590" s="26" t="s">
        <v>27</v>
      </c>
      <c r="M1590" s="26" t="s">
        <v>28</v>
      </c>
      <c r="N1590" s="26" t="s">
        <v>29</v>
      </c>
      <c r="O1590" s="26" t="s">
        <v>3701</v>
      </c>
      <c r="P1590" s="26" t="s">
        <v>3702</v>
      </c>
      <c r="Q1590" s="29">
        <v>43912</v>
      </c>
      <c r="R1590" s="26" t="s">
        <v>312</v>
      </c>
      <c r="S1590" s="1">
        <v>427889</v>
      </c>
      <c r="T1590" s="1" t="s">
        <v>3703</v>
      </c>
      <c r="U1590" s="1" t="str">
        <f>IF(COUNTIF('Dinçer Araçları - 40 Fiorino'!$A$2:$A$41,Table1[[#This Row],[Plaka]])&gt;0,"Dinçer 40","-")</f>
        <v>-</v>
      </c>
      <c r="V1590" s="1" t="str">
        <f>IF(COUNTIF('Dinçer Araçları - 100 Fiorino'!$A$2:$A$101,Table1[[#This Row],[Plaka]])&gt;0,"Dinçer 100","-")</f>
        <v>-</v>
      </c>
      <c r="W1590" s="5" t="str">
        <f>IF(COUNTIF(Table3[PLAKA],Table1[[#This Row],[Plaka]])&gt;0,"Dinçer Motosiklet","-")</f>
        <v>-</v>
      </c>
    </row>
    <row r="1591" spans="1:23" x14ac:dyDescent="0.2">
      <c r="A1591" s="21" t="s">
        <v>3712</v>
      </c>
      <c r="B1591" s="26" t="s">
        <v>3695</v>
      </c>
      <c r="C1591" s="26" t="s">
        <v>3696</v>
      </c>
      <c r="D1591" s="26" t="s">
        <v>23</v>
      </c>
      <c r="E1591" s="10">
        <v>42989</v>
      </c>
      <c r="F1591" s="10">
        <v>42989</v>
      </c>
      <c r="G1591" s="26" t="s">
        <v>3696</v>
      </c>
      <c r="H1591" s="26" t="s">
        <v>24</v>
      </c>
      <c r="I1591" s="26" t="s">
        <v>25</v>
      </c>
      <c r="J1591" s="26" t="s">
        <v>26</v>
      </c>
      <c r="K1591" s="26">
        <v>2017</v>
      </c>
      <c r="L1591" s="26" t="s">
        <v>27</v>
      </c>
      <c r="M1591" s="26" t="s">
        <v>28</v>
      </c>
      <c r="N1591" s="26" t="s">
        <v>29</v>
      </c>
      <c r="O1591" s="26" t="s">
        <v>3713</v>
      </c>
      <c r="P1591" s="26" t="s">
        <v>3714</v>
      </c>
      <c r="Q1591" s="29">
        <v>43987</v>
      </c>
      <c r="R1591" s="26" t="s">
        <v>269</v>
      </c>
      <c r="S1591" s="1">
        <v>825894</v>
      </c>
      <c r="T1591" s="1" t="s">
        <v>3715</v>
      </c>
      <c r="U1591" s="1" t="str">
        <f>IF(COUNTIF('Dinçer Araçları - 40 Fiorino'!$A$2:$A$41,Table1[[#This Row],[Plaka]])&gt;0,"Dinçer 40","-")</f>
        <v>-</v>
      </c>
      <c r="V1591" s="1" t="str">
        <f>IF(COUNTIF('Dinçer Araçları - 100 Fiorino'!$A$2:$A$101,Table1[[#This Row],[Plaka]])&gt;0,"Dinçer 100","-")</f>
        <v>-</v>
      </c>
      <c r="W1591" s="5" t="str">
        <f>IF(COUNTIF(Table3[PLAKA],Table1[[#This Row],[Plaka]])&gt;0,"Dinçer Motosiklet","-")</f>
        <v>-</v>
      </c>
    </row>
    <row r="1592" spans="1:23" x14ac:dyDescent="0.2">
      <c r="A1592" s="21" t="s">
        <v>2807</v>
      </c>
      <c r="B1592" s="26" t="s">
        <v>2754</v>
      </c>
      <c r="C1592" s="26" t="s">
        <v>2755</v>
      </c>
      <c r="D1592" s="26" t="s">
        <v>23</v>
      </c>
      <c r="E1592" s="10">
        <v>42899</v>
      </c>
      <c r="F1592" s="10">
        <v>42899</v>
      </c>
      <c r="G1592" s="26" t="s">
        <v>2755</v>
      </c>
      <c r="H1592" s="26" t="s">
        <v>63</v>
      </c>
      <c r="I1592" s="26">
        <v>225</v>
      </c>
      <c r="J1592" s="26" t="s">
        <v>64</v>
      </c>
      <c r="K1592" s="26">
        <v>2017</v>
      </c>
      <c r="L1592" s="26" t="s">
        <v>65</v>
      </c>
      <c r="M1592" s="26" t="s">
        <v>7774</v>
      </c>
      <c r="N1592" s="26" t="s">
        <v>29</v>
      </c>
      <c r="O1592" s="26" t="s">
        <v>2808</v>
      </c>
      <c r="P1592" s="26" t="s">
        <v>2809</v>
      </c>
      <c r="Q1592" s="29"/>
      <c r="R1592" s="26" t="s">
        <v>388</v>
      </c>
      <c r="S1592" s="1">
        <v>615712</v>
      </c>
      <c r="T1592" s="1" t="s">
        <v>2810</v>
      </c>
      <c r="U1592" s="1" t="str">
        <f>IF(COUNTIF('Dinçer Araçları - 40 Fiorino'!$A$2:$A$41,Table1[[#This Row],[Plaka]])&gt;0,"Dinçer 40","-")</f>
        <v>-</v>
      </c>
      <c r="V1592" s="1" t="str">
        <f>IF(COUNTIF('Dinçer Araçları - 100 Fiorino'!$A$2:$A$101,Table1[[#This Row],[Plaka]])&gt;0,"Dinçer 100","-")</f>
        <v>-</v>
      </c>
      <c r="W1592" s="5" t="str">
        <f>IF(COUNTIF(Table3[PLAKA],Table1[[#This Row],[Plaka]])&gt;0,"Dinçer Motosiklet","-")</f>
        <v>-</v>
      </c>
    </row>
    <row r="1593" spans="1:23" x14ac:dyDescent="0.2">
      <c r="A1593" s="21" t="s">
        <v>2819</v>
      </c>
      <c r="B1593" s="26" t="s">
        <v>2754</v>
      </c>
      <c r="C1593" s="26" t="s">
        <v>2755</v>
      </c>
      <c r="D1593" s="26" t="s">
        <v>23</v>
      </c>
      <c r="E1593" s="10">
        <v>42899</v>
      </c>
      <c r="F1593" s="10">
        <v>42899</v>
      </c>
      <c r="G1593" s="26" t="s">
        <v>2755</v>
      </c>
      <c r="H1593" s="26" t="s">
        <v>63</v>
      </c>
      <c r="I1593" s="26">
        <v>225</v>
      </c>
      <c r="J1593" s="26" t="s">
        <v>64</v>
      </c>
      <c r="K1593" s="26">
        <v>2017</v>
      </c>
      <c r="L1593" s="26" t="s">
        <v>65</v>
      </c>
      <c r="M1593" s="26" t="s">
        <v>7774</v>
      </c>
      <c r="N1593" s="26" t="s">
        <v>29</v>
      </c>
      <c r="O1593" s="26" t="s">
        <v>2820</v>
      </c>
      <c r="P1593" s="26" t="s">
        <v>2821</v>
      </c>
      <c r="Q1593" s="29"/>
      <c r="R1593" s="26" t="s">
        <v>388</v>
      </c>
      <c r="S1593" s="1">
        <v>615096</v>
      </c>
      <c r="T1593" s="1" t="s">
        <v>2810</v>
      </c>
      <c r="U1593" s="1" t="str">
        <f>IF(COUNTIF('Dinçer Araçları - 40 Fiorino'!$A$2:$A$41,Table1[[#This Row],[Plaka]])&gt;0,"Dinçer 40","-")</f>
        <v>-</v>
      </c>
      <c r="V1593" s="1" t="str">
        <f>IF(COUNTIF('Dinçer Araçları - 100 Fiorino'!$A$2:$A$101,Table1[[#This Row],[Plaka]])&gt;0,"Dinçer 100","-")</f>
        <v>-</v>
      </c>
      <c r="W1593" s="5" t="str">
        <f>IF(COUNTIF(Table3[PLAKA],Table1[[#This Row],[Plaka]])&gt;0,"Dinçer Motosiklet","-")</f>
        <v>-</v>
      </c>
    </row>
    <row r="1594" spans="1:23" x14ac:dyDescent="0.2">
      <c r="A1594" s="21" t="s">
        <v>1017</v>
      </c>
      <c r="B1594" s="26" t="s">
        <v>1001</v>
      </c>
      <c r="C1594" s="26" t="s">
        <v>946</v>
      </c>
      <c r="D1594" s="26" t="s">
        <v>23</v>
      </c>
      <c r="E1594" s="10">
        <v>42774</v>
      </c>
      <c r="F1594" s="10">
        <v>43788</v>
      </c>
      <c r="G1594" s="26" t="s">
        <v>946</v>
      </c>
      <c r="H1594" s="26" t="s">
        <v>549</v>
      </c>
      <c r="I1594" s="26" t="s">
        <v>1018</v>
      </c>
      <c r="J1594" s="26" t="s">
        <v>550</v>
      </c>
      <c r="K1594" s="26">
        <v>2016</v>
      </c>
      <c r="L1594" s="26" t="s">
        <v>27</v>
      </c>
      <c r="M1594" s="26" t="s">
        <v>28</v>
      </c>
      <c r="N1594" s="26" t="s">
        <v>29</v>
      </c>
      <c r="O1594" s="26" t="s">
        <v>1019</v>
      </c>
      <c r="P1594" s="26" t="s">
        <v>1020</v>
      </c>
      <c r="Q1594" s="29">
        <v>43823</v>
      </c>
      <c r="R1594" s="26" t="s">
        <v>228</v>
      </c>
      <c r="S1594" s="1">
        <v>570440</v>
      </c>
      <c r="T1594" s="1" t="s">
        <v>1021</v>
      </c>
      <c r="U1594" s="1" t="str">
        <f>IF(COUNTIF('Dinçer Araçları - 40 Fiorino'!$A$2:$A$41,Table1[[#This Row],[Plaka]])&gt;0,"Dinçer 40","-")</f>
        <v>-</v>
      </c>
      <c r="V1594" s="1" t="str">
        <f>IF(COUNTIF('Dinçer Araçları - 100 Fiorino'!$A$2:$A$101,Table1[[#This Row],[Plaka]])&gt;0,"Dinçer 100","-")</f>
        <v>-</v>
      </c>
      <c r="W1594" s="5" t="str">
        <f>IF(COUNTIF(Table3[PLAKA],Table1[[#This Row],[Plaka]])&gt;0,"Dinçer Motosiklet","-")</f>
        <v>-</v>
      </c>
    </row>
    <row r="1595" spans="1:23" x14ac:dyDescent="0.2">
      <c r="A1595" s="21" t="s">
        <v>5972</v>
      </c>
      <c r="B1595" s="26" t="s">
        <v>5953</v>
      </c>
      <c r="C1595" s="26" t="s">
        <v>5936</v>
      </c>
      <c r="D1595" s="26" t="s">
        <v>23</v>
      </c>
      <c r="E1595" s="10">
        <v>42774</v>
      </c>
      <c r="F1595" s="10">
        <v>42774</v>
      </c>
      <c r="G1595" s="26" t="s">
        <v>5936</v>
      </c>
      <c r="H1595" s="26" t="s">
        <v>549</v>
      </c>
      <c r="I1595" s="26" t="s">
        <v>550</v>
      </c>
      <c r="J1595" s="26" t="s">
        <v>550</v>
      </c>
      <c r="K1595" s="26">
        <v>2016</v>
      </c>
      <c r="L1595" s="26" t="s">
        <v>27</v>
      </c>
      <c r="M1595" s="26" t="s">
        <v>28</v>
      </c>
      <c r="N1595" s="26" t="s">
        <v>29</v>
      </c>
      <c r="O1595" s="26" t="s">
        <v>5973</v>
      </c>
      <c r="P1595" s="26" t="s">
        <v>5974</v>
      </c>
      <c r="Q1595" s="29">
        <v>43823</v>
      </c>
      <c r="R1595" s="26" t="s">
        <v>832</v>
      </c>
      <c r="S1595" s="1">
        <v>771513</v>
      </c>
      <c r="T1595" s="1" t="s">
        <v>5956</v>
      </c>
      <c r="U1595" s="1" t="str">
        <f>IF(COUNTIF('Dinçer Araçları - 40 Fiorino'!$A$2:$A$41,Table1[[#This Row],[Plaka]])&gt;0,"Dinçer 40","-")</f>
        <v>-</v>
      </c>
      <c r="V1595" s="1" t="str">
        <f>IF(COUNTIF('Dinçer Araçları - 100 Fiorino'!$A$2:$A$101,Table1[[#This Row],[Plaka]])&gt;0,"Dinçer 100","-")</f>
        <v>-</v>
      </c>
      <c r="W1595" s="5" t="str">
        <f>IF(COUNTIF(Table3[PLAKA],Table1[[#This Row],[Plaka]])&gt;0,"Dinçer Motosiklet","-")</f>
        <v>-</v>
      </c>
    </row>
    <row r="1596" spans="1:23" x14ac:dyDescent="0.2">
      <c r="A1596" s="21" t="s">
        <v>5836</v>
      </c>
      <c r="B1596" s="26" t="s">
        <v>5821</v>
      </c>
      <c r="C1596" s="26" t="s">
        <v>5796</v>
      </c>
      <c r="D1596" s="26" t="s">
        <v>23</v>
      </c>
      <c r="E1596" s="10">
        <v>42774</v>
      </c>
      <c r="F1596" s="10">
        <v>42774</v>
      </c>
      <c r="G1596" s="26" t="s">
        <v>40</v>
      </c>
      <c r="H1596" s="26" t="s">
        <v>549</v>
      </c>
      <c r="I1596" s="26" t="s">
        <v>265</v>
      </c>
      <c r="J1596" s="26" t="s">
        <v>550</v>
      </c>
      <c r="K1596" s="26">
        <v>2016</v>
      </c>
      <c r="L1596" s="26" t="s">
        <v>27</v>
      </c>
      <c r="M1596" s="26" t="s">
        <v>28</v>
      </c>
      <c r="N1596" s="26" t="s">
        <v>29</v>
      </c>
      <c r="O1596" s="26" t="s">
        <v>5837</v>
      </c>
      <c r="P1596" s="26" t="s">
        <v>5838</v>
      </c>
      <c r="Q1596" s="29"/>
      <c r="R1596" s="26" t="s">
        <v>5839</v>
      </c>
      <c r="S1596" s="1">
        <v>426224</v>
      </c>
      <c r="T1596" s="1" t="s">
        <v>8104</v>
      </c>
      <c r="U1596" s="1" t="str">
        <f>IF(COUNTIF('Dinçer Araçları - 40 Fiorino'!$A$2:$A$41,Table1[[#This Row],[Plaka]])&gt;0,"Dinçer 40","-")</f>
        <v>-</v>
      </c>
      <c r="V1596" s="1" t="str">
        <f>IF(COUNTIF('Dinçer Araçları - 100 Fiorino'!$A$2:$A$101,Table1[[#This Row],[Plaka]])&gt;0,"Dinçer 100","-")</f>
        <v>-</v>
      </c>
      <c r="W1596" s="5" t="str">
        <f>IF(COUNTIF(Table3[PLAKA],Table1[[#This Row],[Plaka]])&gt;0,"Dinçer Motosiklet","-")</f>
        <v>-</v>
      </c>
    </row>
    <row r="1597" spans="1:23" x14ac:dyDescent="0.2">
      <c r="A1597" s="21" t="s">
        <v>4519</v>
      </c>
      <c r="B1597" s="26" t="s">
        <v>4482</v>
      </c>
      <c r="C1597" s="26" t="s">
        <v>4483</v>
      </c>
      <c r="D1597" s="26" t="s">
        <v>23</v>
      </c>
      <c r="E1597" s="10">
        <v>42774</v>
      </c>
      <c r="F1597" s="10">
        <v>42844</v>
      </c>
      <c r="G1597" s="26" t="s">
        <v>4483</v>
      </c>
      <c r="H1597" s="26" t="s">
        <v>549</v>
      </c>
      <c r="I1597" s="73" t="s">
        <v>265</v>
      </c>
      <c r="J1597" s="26" t="s">
        <v>550</v>
      </c>
      <c r="K1597" s="26">
        <v>2016</v>
      </c>
      <c r="L1597" s="26" t="s">
        <v>27</v>
      </c>
      <c r="M1597" s="26" t="s">
        <v>28</v>
      </c>
      <c r="N1597" s="26" t="s">
        <v>29</v>
      </c>
      <c r="O1597" s="26" t="s">
        <v>4520</v>
      </c>
      <c r="P1597" s="26" t="s">
        <v>4521</v>
      </c>
      <c r="Q1597" s="29"/>
      <c r="R1597" s="26" t="s">
        <v>569</v>
      </c>
      <c r="S1597" s="1">
        <v>974649</v>
      </c>
      <c r="T1597" s="1" t="s">
        <v>4522</v>
      </c>
      <c r="U1597" s="1" t="str">
        <f>IF(COUNTIF('Dinçer Araçları - 40 Fiorino'!$A$2:$A$41,Table1[[#This Row],[Plaka]])&gt;0,"Dinçer 40","-")</f>
        <v>-</v>
      </c>
      <c r="V1597" s="1" t="str">
        <f>IF(COUNTIF('Dinçer Araçları - 100 Fiorino'!$A$2:$A$101,Table1[[#This Row],[Plaka]])&gt;0,"Dinçer 100","-")</f>
        <v>-</v>
      </c>
      <c r="W1597" s="5" t="str">
        <f>IF(COUNTIF(Table3[PLAKA],Table1[[#This Row],[Plaka]])&gt;0,"Dinçer Motosiklet","-")</f>
        <v>-</v>
      </c>
    </row>
    <row r="1598" spans="1:23" x14ac:dyDescent="0.2">
      <c r="A1598" s="21" t="s">
        <v>5975</v>
      </c>
      <c r="B1598" s="26" t="s">
        <v>5953</v>
      </c>
      <c r="C1598" s="26" t="s">
        <v>5936</v>
      </c>
      <c r="D1598" s="26" t="s">
        <v>23</v>
      </c>
      <c r="E1598" s="10">
        <v>42774</v>
      </c>
      <c r="F1598" s="10">
        <v>43245</v>
      </c>
      <c r="G1598" s="26" t="s">
        <v>104</v>
      </c>
      <c r="H1598" s="26" t="s">
        <v>549</v>
      </c>
      <c r="I1598" s="26" t="s">
        <v>550</v>
      </c>
      <c r="J1598" s="26" t="s">
        <v>550</v>
      </c>
      <c r="K1598" s="26">
        <v>2016</v>
      </c>
      <c r="L1598" s="26" t="s">
        <v>27</v>
      </c>
      <c r="M1598" s="26" t="s">
        <v>28</v>
      </c>
      <c r="N1598" s="26" t="s">
        <v>29</v>
      </c>
      <c r="O1598" s="26" t="s">
        <v>5976</v>
      </c>
      <c r="P1598" s="26" t="s">
        <v>5977</v>
      </c>
      <c r="Q1598" s="29">
        <v>43823</v>
      </c>
      <c r="R1598" s="26" t="s">
        <v>108</v>
      </c>
      <c r="S1598" s="1">
        <v>412551</v>
      </c>
      <c r="T1598" s="1" t="s">
        <v>8127</v>
      </c>
      <c r="U1598" s="1" t="str">
        <f>IF(COUNTIF('Dinçer Araçları - 40 Fiorino'!$A$2:$A$41,Table1[[#This Row],[Plaka]])&gt;0,"Dinçer 40","-")</f>
        <v>-</v>
      </c>
      <c r="V1598" s="1" t="str">
        <f>IF(COUNTIF('Dinçer Araçları - 100 Fiorino'!$A$2:$A$101,Table1[[#This Row],[Plaka]])&gt;0,"Dinçer 100","-")</f>
        <v>-</v>
      </c>
      <c r="W1598" s="5" t="str">
        <f>IF(COUNTIF(Table3[PLAKA],Table1[[#This Row],[Plaka]])&gt;0,"Dinçer Motosiklet","-")</f>
        <v>-</v>
      </c>
    </row>
    <row r="1599" spans="1:23" x14ac:dyDescent="0.2">
      <c r="A1599" s="21" t="s">
        <v>5840</v>
      </c>
      <c r="B1599" s="26" t="s">
        <v>5821</v>
      </c>
      <c r="C1599" s="26" t="s">
        <v>5796</v>
      </c>
      <c r="D1599" s="26" t="s">
        <v>23</v>
      </c>
      <c r="E1599" s="10">
        <v>42774</v>
      </c>
      <c r="F1599" s="10">
        <v>43245</v>
      </c>
      <c r="G1599" s="26" t="s">
        <v>5796</v>
      </c>
      <c r="H1599" s="26" t="s">
        <v>549</v>
      </c>
      <c r="I1599" s="26" t="s">
        <v>550</v>
      </c>
      <c r="J1599" s="26" t="s">
        <v>550</v>
      </c>
      <c r="K1599" s="26">
        <v>2016</v>
      </c>
      <c r="L1599" s="26" t="s">
        <v>27</v>
      </c>
      <c r="M1599" s="26" t="s">
        <v>28</v>
      </c>
      <c r="N1599" s="26" t="s">
        <v>29</v>
      </c>
      <c r="O1599" s="26" t="s">
        <v>5841</v>
      </c>
      <c r="P1599" s="26" t="s">
        <v>5842</v>
      </c>
      <c r="Q1599" s="29">
        <v>43823</v>
      </c>
      <c r="R1599" s="26" t="s">
        <v>108</v>
      </c>
      <c r="S1599" s="1">
        <v>412586</v>
      </c>
      <c r="T1599" s="1" t="s">
        <v>8105</v>
      </c>
      <c r="U1599" s="1" t="str">
        <f>IF(COUNTIF('Dinçer Araçları - 40 Fiorino'!$A$2:$A$41,Table1[[#This Row],[Plaka]])&gt;0,"Dinçer 40","-")</f>
        <v>-</v>
      </c>
      <c r="V1599" s="1" t="str">
        <f>IF(COUNTIF('Dinçer Araçları - 100 Fiorino'!$A$2:$A$101,Table1[[#This Row],[Plaka]])&gt;0,"Dinçer 100","-")</f>
        <v>-</v>
      </c>
      <c r="W1599" s="5" t="str">
        <f>IF(COUNTIF(Table3[PLAKA],Table1[[#This Row],[Plaka]])&gt;0,"Dinçer Motosiklet","-")</f>
        <v>-</v>
      </c>
    </row>
    <row r="1600" spans="1:23" x14ac:dyDescent="0.2">
      <c r="A1600" s="21" t="s">
        <v>5561</v>
      </c>
      <c r="B1600" s="26" t="s">
        <v>5512</v>
      </c>
      <c r="C1600" s="26" t="s">
        <v>5513</v>
      </c>
      <c r="D1600" s="26" t="s">
        <v>23</v>
      </c>
      <c r="E1600" s="10">
        <v>42774</v>
      </c>
      <c r="F1600" s="10">
        <v>43637</v>
      </c>
      <c r="G1600" s="26" t="s">
        <v>5513</v>
      </c>
      <c r="H1600" s="26" t="s">
        <v>549</v>
      </c>
      <c r="I1600" s="26" t="s">
        <v>550</v>
      </c>
      <c r="J1600" s="26" t="s">
        <v>550</v>
      </c>
      <c r="K1600" s="26">
        <v>2016</v>
      </c>
      <c r="L1600" s="26" t="s">
        <v>27</v>
      </c>
      <c r="M1600" s="26" t="s">
        <v>28</v>
      </c>
      <c r="N1600" s="26" t="s">
        <v>29</v>
      </c>
      <c r="O1600" s="26" t="s">
        <v>5562</v>
      </c>
      <c r="P1600" s="26" t="s">
        <v>5563</v>
      </c>
      <c r="Q1600" s="29">
        <v>43823</v>
      </c>
      <c r="R1600" s="26" t="s">
        <v>112</v>
      </c>
      <c r="S1600" s="1">
        <v>406932</v>
      </c>
      <c r="T1600" s="1" t="s">
        <v>5564</v>
      </c>
      <c r="U1600" s="1" t="str">
        <f>IF(COUNTIF('Dinçer Araçları - 40 Fiorino'!$A$2:$A$41,Table1[[#This Row],[Plaka]])&gt;0,"Dinçer 40","-")</f>
        <v>-</v>
      </c>
      <c r="V1600" s="1" t="str">
        <f>IF(COUNTIF('Dinçer Araçları - 100 Fiorino'!$A$2:$A$101,Table1[[#This Row],[Plaka]])&gt;0,"Dinçer 100","-")</f>
        <v>-</v>
      </c>
      <c r="W1600" s="5" t="str">
        <f>IF(COUNTIF(Table3[PLAKA],Table1[[#This Row],[Plaka]])&gt;0,"Dinçer Motosiklet","-")</f>
        <v>-</v>
      </c>
    </row>
    <row r="1601" spans="1:23" x14ac:dyDescent="0.2">
      <c r="A1601" s="21" t="s">
        <v>4019</v>
      </c>
      <c r="B1601" s="26" t="s">
        <v>3982</v>
      </c>
      <c r="C1601" s="26" t="s">
        <v>3983</v>
      </c>
      <c r="D1601" s="26" t="s">
        <v>23</v>
      </c>
      <c r="E1601" s="10">
        <v>42695</v>
      </c>
      <c r="F1601" s="10">
        <v>43655</v>
      </c>
      <c r="G1601" s="26" t="s">
        <v>3983</v>
      </c>
      <c r="H1601" s="26" t="s">
        <v>63</v>
      </c>
      <c r="I1601" s="26">
        <v>225</v>
      </c>
      <c r="J1601" s="26" t="s">
        <v>64</v>
      </c>
      <c r="K1601" s="26">
        <v>2016</v>
      </c>
      <c r="L1601" s="26" t="s">
        <v>65</v>
      </c>
      <c r="M1601" s="26" t="s">
        <v>7774</v>
      </c>
      <c r="N1601" s="26" t="s">
        <v>29</v>
      </c>
      <c r="O1601" s="26" t="s">
        <v>4020</v>
      </c>
      <c r="P1601" s="26" t="s">
        <v>4021</v>
      </c>
      <c r="Q1601" s="29">
        <v>43994</v>
      </c>
      <c r="R1601" s="26" t="s">
        <v>112</v>
      </c>
      <c r="S1601" s="1">
        <v>258159</v>
      </c>
      <c r="T1601" s="1" t="s">
        <v>4022</v>
      </c>
      <c r="U1601" s="1" t="str">
        <f>IF(COUNTIF('Dinçer Araçları - 40 Fiorino'!$A$2:$A$41,Table1[[#This Row],[Plaka]])&gt;0,"Dinçer 40","-")</f>
        <v>-</v>
      </c>
      <c r="V1601" s="1" t="str">
        <f>IF(COUNTIF('Dinçer Araçları - 100 Fiorino'!$A$2:$A$101,Table1[[#This Row],[Plaka]])&gt;0,"Dinçer 100","-")</f>
        <v>-</v>
      </c>
      <c r="W1601" s="5" t="str">
        <f>IF(COUNTIF(Table3[PLAKA],Table1[[#This Row],[Plaka]])&gt;0,"Dinçer Motosiklet","-")</f>
        <v>-</v>
      </c>
    </row>
    <row r="1602" spans="1:23" x14ac:dyDescent="0.2">
      <c r="A1602" s="21" t="s">
        <v>2101</v>
      </c>
      <c r="B1602" s="26" t="s">
        <v>2055</v>
      </c>
      <c r="C1602" s="26" t="s">
        <v>40</v>
      </c>
      <c r="D1602" s="26" t="s">
        <v>1960</v>
      </c>
      <c r="E1602" s="10">
        <v>42865</v>
      </c>
      <c r="F1602" s="10">
        <v>42865</v>
      </c>
      <c r="G1602" s="26" t="s">
        <v>716</v>
      </c>
      <c r="H1602" s="26" t="s">
        <v>63</v>
      </c>
      <c r="I1602" s="26">
        <v>323</v>
      </c>
      <c r="J1602" s="26" t="s">
        <v>7371</v>
      </c>
      <c r="K1602" s="26">
        <v>2017</v>
      </c>
      <c r="L1602" s="26" t="s">
        <v>720</v>
      </c>
      <c r="M1602" s="26" t="s">
        <v>7939</v>
      </c>
      <c r="N1602" s="26" t="s">
        <v>205</v>
      </c>
      <c r="O1602" s="26" t="s">
        <v>2102</v>
      </c>
      <c r="P1602" s="26" t="s">
        <v>2103</v>
      </c>
      <c r="Q1602" s="29"/>
      <c r="R1602" s="26" t="s">
        <v>537</v>
      </c>
      <c r="S1602" s="1">
        <v>609704</v>
      </c>
      <c r="T1602" s="1" t="s">
        <v>2104</v>
      </c>
      <c r="U1602" s="1" t="str">
        <f>IF(COUNTIF('Dinçer Araçları - 40 Fiorino'!$A$2:$A$41,Table1[[#This Row],[Plaka]])&gt;0,"Dinçer 40","-")</f>
        <v>-</v>
      </c>
      <c r="V1602" s="1" t="str">
        <f>IF(COUNTIF('Dinçer Araçları - 100 Fiorino'!$A$2:$A$101,Table1[[#This Row],[Plaka]])&gt;0,"Dinçer 100","-")</f>
        <v>-</v>
      </c>
      <c r="W1602" s="5" t="str">
        <f>IF(COUNTIF(Table3[PLAKA],Table1[[#This Row],[Plaka]])&gt;0,"Dinçer Motosiklet","-")</f>
        <v>-</v>
      </c>
    </row>
    <row r="1603" spans="1:23" x14ac:dyDescent="0.2">
      <c r="A1603" s="21" t="s">
        <v>4131</v>
      </c>
      <c r="B1603" s="26" t="s">
        <v>4080</v>
      </c>
      <c r="C1603" s="26" t="s">
        <v>4081</v>
      </c>
      <c r="D1603" s="26" t="s">
        <v>23</v>
      </c>
      <c r="E1603" s="10">
        <v>42718</v>
      </c>
      <c r="F1603" s="10">
        <v>42718</v>
      </c>
      <c r="G1603" s="26" t="s">
        <v>716</v>
      </c>
      <c r="H1603" s="26" t="s">
        <v>2275</v>
      </c>
      <c r="I1603" s="26" t="s">
        <v>2276</v>
      </c>
      <c r="J1603" s="26" t="s">
        <v>2277</v>
      </c>
      <c r="K1603" s="26">
        <v>2016</v>
      </c>
      <c r="L1603" s="26" t="s">
        <v>720</v>
      </c>
      <c r="M1603" s="26" t="s">
        <v>8043</v>
      </c>
      <c r="N1603" s="26" t="s">
        <v>205</v>
      </c>
      <c r="O1603" s="26" t="s">
        <v>4132</v>
      </c>
      <c r="P1603" s="26" t="s">
        <v>4133</v>
      </c>
      <c r="Q1603" s="29"/>
      <c r="R1603" s="26" t="s">
        <v>4134</v>
      </c>
      <c r="S1603" s="1">
        <v>644100</v>
      </c>
      <c r="T1603" s="1" t="s">
        <v>4135</v>
      </c>
      <c r="U1603" s="1" t="str">
        <f>IF(COUNTIF('Dinçer Araçları - 40 Fiorino'!$A$2:$A$41,Table1[[#This Row],[Plaka]])&gt;0,"Dinçer 40","-")</f>
        <v>-</v>
      </c>
      <c r="V1603" s="1" t="str">
        <f>IF(COUNTIF('Dinçer Araçları - 100 Fiorino'!$A$2:$A$101,Table1[[#This Row],[Plaka]])&gt;0,"Dinçer 100","-")</f>
        <v>-</v>
      </c>
      <c r="W1603" s="5" t="str">
        <f>IF(COUNTIF(Table3[PLAKA],Table1[[#This Row],[Plaka]])&gt;0,"Dinçer Motosiklet","-")</f>
        <v>-</v>
      </c>
    </row>
    <row r="1604" spans="1:23" x14ac:dyDescent="0.2">
      <c r="A1604" s="21" t="s">
        <v>2265</v>
      </c>
      <c r="B1604" s="26" t="s">
        <v>2205</v>
      </c>
      <c r="C1604" s="26" t="s">
        <v>40</v>
      </c>
      <c r="D1604" s="26" t="s">
        <v>1960</v>
      </c>
      <c r="E1604" s="10">
        <v>42889</v>
      </c>
      <c r="F1604" s="10">
        <v>42889</v>
      </c>
      <c r="G1604" s="26" t="s">
        <v>716</v>
      </c>
      <c r="H1604" s="26" t="s">
        <v>63</v>
      </c>
      <c r="I1604" s="26">
        <v>323</v>
      </c>
      <c r="J1604" s="26" t="s">
        <v>7371</v>
      </c>
      <c r="K1604" s="26">
        <v>2017</v>
      </c>
      <c r="L1604" s="26" t="s">
        <v>720</v>
      </c>
      <c r="M1604" s="26" t="s">
        <v>7939</v>
      </c>
      <c r="N1604" s="26" t="s">
        <v>205</v>
      </c>
      <c r="O1604" s="26" t="s">
        <v>2266</v>
      </c>
      <c r="P1604" s="26" t="s">
        <v>2267</v>
      </c>
      <c r="Q1604" s="29"/>
      <c r="R1604" s="26" t="s">
        <v>537</v>
      </c>
      <c r="S1604" s="1">
        <v>636781</v>
      </c>
      <c r="T1604" s="1" t="s">
        <v>2268</v>
      </c>
      <c r="U1604" s="1" t="str">
        <f>IF(COUNTIF('Dinçer Araçları - 40 Fiorino'!$A$2:$A$41,Table1[[#This Row],[Plaka]])&gt;0,"Dinçer 40","-")</f>
        <v>-</v>
      </c>
      <c r="V1604" s="1" t="str">
        <f>IF(COUNTIF('Dinçer Araçları - 100 Fiorino'!$A$2:$A$101,Table1[[#This Row],[Plaka]])&gt;0,"Dinçer 100","-")</f>
        <v>-</v>
      </c>
      <c r="W1604" s="5" t="str">
        <f>IF(COUNTIF(Table3[PLAKA],Table1[[#This Row],[Plaka]])&gt;0,"Dinçer Motosiklet","-")</f>
        <v>-</v>
      </c>
    </row>
    <row r="1605" spans="1:23" x14ac:dyDescent="0.2">
      <c r="A1605" s="21" t="s">
        <v>2105</v>
      </c>
      <c r="B1605" s="26" t="s">
        <v>2055</v>
      </c>
      <c r="C1605" s="26" t="s">
        <v>40</v>
      </c>
      <c r="D1605" s="26" t="s">
        <v>1960</v>
      </c>
      <c r="E1605" s="10">
        <v>42891</v>
      </c>
      <c r="F1605" s="10">
        <v>42891</v>
      </c>
      <c r="G1605" s="26" t="s">
        <v>716</v>
      </c>
      <c r="H1605" s="26" t="s">
        <v>63</v>
      </c>
      <c r="I1605" s="26">
        <v>323</v>
      </c>
      <c r="J1605" s="26" t="s">
        <v>7371</v>
      </c>
      <c r="K1605" s="26">
        <v>2017</v>
      </c>
      <c r="L1605" s="26" t="s">
        <v>720</v>
      </c>
      <c r="M1605" s="26" t="s">
        <v>7939</v>
      </c>
      <c r="N1605" s="26" t="s">
        <v>205</v>
      </c>
      <c r="O1605" s="26" t="s">
        <v>2106</v>
      </c>
      <c r="P1605" s="26" t="s">
        <v>2107</v>
      </c>
      <c r="Q1605" s="29"/>
      <c r="R1605" s="26" t="s">
        <v>388</v>
      </c>
      <c r="S1605" s="1">
        <v>319543</v>
      </c>
      <c r="T1605" s="1" t="s">
        <v>2108</v>
      </c>
      <c r="U1605" s="1" t="str">
        <f>IF(COUNTIF('Dinçer Araçları - 40 Fiorino'!$A$2:$A$41,Table1[[#This Row],[Plaka]])&gt;0,"Dinçer 40","-")</f>
        <v>-</v>
      </c>
      <c r="V1605" s="1" t="str">
        <f>IF(COUNTIF('Dinçer Araçları - 100 Fiorino'!$A$2:$A$101,Table1[[#This Row],[Plaka]])&gt;0,"Dinçer 100","-")</f>
        <v>-</v>
      </c>
      <c r="W1605" s="5" t="str">
        <f>IF(COUNTIF(Table3[PLAKA],Table1[[#This Row],[Plaka]])&gt;0,"Dinçer Motosiklet","-")</f>
        <v>-</v>
      </c>
    </row>
    <row r="1606" spans="1:23" x14ac:dyDescent="0.2">
      <c r="A1606" s="21" t="s">
        <v>2376</v>
      </c>
      <c r="B1606" s="26" t="s">
        <v>2320</v>
      </c>
      <c r="C1606" s="26" t="s">
        <v>40</v>
      </c>
      <c r="D1606" s="26" t="s">
        <v>1960</v>
      </c>
      <c r="E1606" s="10">
        <v>42927</v>
      </c>
      <c r="F1606" s="10">
        <v>42927</v>
      </c>
      <c r="G1606" s="26" t="s">
        <v>716</v>
      </c>
      <c r="H1606" s="26" t="s">
        <v>8040</v>
      </c>
      <c r="I1606" s="26" t="s">
        <v>2377</v>
      </c>
      <c r="J1606" s="26" t="s">
        <v>2378</v>
      </c>
      <c r="K1606" s="26">
        <v>2017</v>
      </c>
      <c r="L1606" s="26" t="s">
        <v>720</v>
      </c>
      <c r="M1606" s="26" t="s">
        <v>8043</v>
      </c>
      <c r="N1606" s="26" t="s">
        <v>29</v>
      </c>
      <c r="O1606" s="26" t="s">
        <v>2379</v>
      </c>
      <c r="P1606" s="26" t="s">
        <v>2380</v>
      </c>
      <c r="Q1606" s="29">
        <v>44025</v>
      </c>
      <c r="R1606" s="26" t="s">
        <v>388</v>
      </c>
      <c r="S1606" s="1">
        <v>321918</v>
      </c>
      <c r="T1606" s="1" t="s">
        <v>2381</v>
      </c>
      <c r="U1606" s="1" t="str">
        <f>IF(COUNTIF('Dinçer Araçları - 40 Fiorino'!$A$2:$A$41,Table1[[#This Row],[Plaka]])&gt;0,"Dinçer 40","-")</f>
        <v>-</v>
      </c>
      <c r="V1606" s="1" t="str">
        <f>IF(COUNTIF('Dinçer Araçları - 100 Fiorino'!$A$2:$A$101,Table1[[#This Row],[Plaka]])&gt;0,"Dinçer 100","-")</f>
        <v>-</v>
      </c>
      <c r="W1606" s="5" t="str">
        <f>IF(COUNTIF(Table3[PLAKA],Table1[[#This Row],[Plaka]])&gt;0,"Dinçer Motosiklet","-")</f>
        <v>-</v>
      </c>
    </row>
    <row r="1607" spans="1:23" x14ac:dyDescent="0.2">
      <c r="A1607" s="21" t="s">
        <v>2463</v>
      </c>
      <c r="B1607" s="26" t="s">
        <v>2403</v>
      </c>
      <c r="C1607" s="26" t="s">
        <v>40</v>
      </c>
      <c r="D1607" s="26" t="s">
        <v>1960</v>
      </c>
      <c r="E1607" s="10">
        <v>42927</v>
      </c>
      <c r="F1607" s="10">
        <v>42927</v>
      </c>
      <c r="G1607" s="26" t="s">
        <v>716</v>
      </c>
      <c r="H1607" s="26" t="s">
        <v>63</v>
      </c>
      <c r="I1607" s="26">
        <v>323</v>
      </c>
      <c r="J1607" s="26" t="s">
        <v>7371</v>
      </c>
      <c r="K1607" s="26">
        <v>2017</v>
      </c>
      <c r="L1607" s="26" t="s">
        <v>720</v>
      </c>
      <c r="M1607" s="26" t="s">
        <v>7939</v>
      </c>
      <c r="N1607" s="26" t="s">
        <v>205</v>
      </c>
      <c r="O1607" s="26" t="s">
        <v>2464</v>
      </c>
      <c r="P1607" s="26" t="s">
        <v>7926</v>
      </c>
      <c r="Q1607" s="29">
        <v>44016</v>
      </c>
      <c r="R1607" s="26" t="s">
        <v>388</v>
      </c>
      <c r="S1607" s="1">
        <v>319048</v>
      </c>
      <c r="T1607" s="1" t="s">
        <v>2465</v>
      </c>
      <c r="U1607" s="1" t="str">
        <f>IF(COUNTIF('Dinçer Araçları - 40 Fiorino'!$A$2:$A$41,Table1[[#This Row],[Plaka]])&gt;0,"Dinçer 40","-")</f>
        <v>-</v>
      </c>
      <c r="V1607" s="1" t="str">
        <f>IF(COUNTIF('Dinçer Araçları - 100 Fiorino'!$A$2:$A$101,Table1[[#This Row],[Plaka]])&gt;0,"Dinçer 100","-")</f>
        <v>-</v>
      </c>
      <c r="W1607" s="5" t="str">
        <f>IF(COUNTIF(Table3[PLAKA],Table1[[#This Row],[Plaka]])&gt;0,"Dinçer Motosiklet","-")</f>
        <v>-</v>
      </c>
    </row>
    <row r="1608" spans="1:23" x14ac:dyDescent="0.2">
      <c r="A1608" s="21" t="s">
        <v>2269</v>
      </c>
      <c r="B1608" s="26" t="s">
        <v>2205</v>
      </c>
      <c r="C1608" s="26" t="s">
        <v>40</v>
      </c>
      <c r="D1608" s="26" t="s">
        <v>1960</v>
      </c>
      <c r="E1608" s="10">
        <v>42927</v>
      </c>
      <c r="F1608" s="10">
        <v>42927</v>
      </c>
      <c r="G1608" s="26" t="s">
        <v>716</v>
      </c>
      <c r="H1608" s="26" t="s">
        <v>63</v>
      </c>
      <c r="I1608" s="26">
        <v>323</v>
      </c>
      <c r="J1608" s="26" t="s">
        <v>7371</v>
      </c>
      <c r="K1608" s="26">
        <v>2017</v>
      </c>
      <c r="L1608" s="26" t="s">
        <v>720</v>
      </c>
      <c r="M1608" s="26" t="s">
        <v>7939</v>
      </c>
      <c r="N1608" s="26" t="s">
        <v>205</v>
      </c>
      <c r="O1608" s="26" t="s">
        <v>2270</v>
      </c>
      <c r="P1608" s="26" t="s">
        <v>2271</v>
      </c>
      <c r="Q1608" s="29">
        <v>44019</v>
      </c>
      <c r="R1608" s="26" t="s">
        <v>388</v>
      </c>
      <c r="S1608" s="1">
        <v>319055</v>
      </c>
      <c r="T1608" s="1" t="s">
        <v>2272</v>
      </c>
      <c r="U1608" s="1" t="str">
        <f>IF(COUNTIF('Dinçer Araçları - 40 Fiorino'!$A$2:$A$41,Table1[[#This Row],[Plaka]])&gt;0,"Dinçer 40","-")</f>
        <v>-</v>
      </c>
      <c r="V1608" s="1" t="str">
        <f>IF(COUNTIF('Dinçer Araçları - 100 Fiorino'!$A$2:$A$101,Table1[[#This Row],[Plaka]])&gt;0,"Dinçer 100","-")</f>
        <v>-</v>
      </c>
      <c r="W1608" s="5" t="str">
        <f>IF(COUNTIF(Table3[PLAKA],Table1[[#This Row],[Plaka]])&gt;0,"Dinçer Motosiklet","-")</f>
        <v>-</v>
      </c>
    </row>
    <row r="1609" spans="1:23" x14ac:dyDescent="0.2">
      <c r="A1609" s="21" t="s">
        <v>2466</v>
      </c>
      <c r="B1609" s="26" t="s">
        <v>2403</v>
      </c>
      <c r="C1609" s="26" t="s">
        <v>40</v>
      </c>
      <c r="D1609" s="26" t="s">
        <v>1960</v>
      </c>
      <c r="E1609" s="10">
        <v>42927</v>
      </c>
      <c r="F1609" s="10">
        <v>42927</v>
      </c>
      <c r="G1609" s="26" t="s">
        <v>716</v>
      </c>
      <c r="H1609" s="26" t="s">
        <v>63</v>
      </c>
      <c r="I1609" s="26">
        <v>323</v>
      </c>
      <c r="J1609" s="26" t="s">
        <v>7371</v>
      </c>
      <c r="K1609" s="26">
        <v>2017</v>
      </c>
      <c r="L1609" s="26" t="s">
        <v>720</v>
      </c>
      <c r="M1609" s="26" t="s">
        <v>7939</v>
      </c>
      <c r="N1609" s="26" t="s">
        <v>205</v>
      </c>
      <c r="O1609" s="26" t="s">
        <v>2467</v>
      </c>
      <c r="P1609" s="26" t="s">
        <v>7927</v>
      </c>
      <c r="Q1609" s="29">
        <v>44017</v>
      </c>
      <c r="R1609" s="26" t="s">
        <v>388</v>
      </c>
      <c r="S1609" s="1">
        <v>319043</v>
      </c>
      <c r="T1609" s="1" t="s">
        <v>2468</v>
      </c>
      <c r="U1609" s="1" t="str">
        <f>IF(COUNTIF('Dinçer Araçları - 40 Fiorino'!$A$2:$A$41,Table1[[#This Row],[Plaka]])&gt;0,"Dinçer 40","-")</f>
        <v>-</v>
      </c>
      <c r="V1609" s="1" t="str">
        <f>IF(COUNTIF('Dinçer Araçları - 100 Fiorino'!$A$2:$A$101,Table1[[#This Row],[Plaka]])&gt;0,"Dinçer 100","-")</f>
        <v>-</v>
      </c>
      <c r="W1609" s="5" t="str">
        <f>IF(COUNTIF(Table3[PLAKA],Table1[[#This Row],[Plaka]])&gt;0,"Dinçer Motosiklet","-")</f>
        <v>-</v>
      </c>
    </row>
    <row r="1610" spans="1:23" x14ac:dyDescent="0.2">
      <c r="A1610" s="21" t="s">
        <v>1860</v>
      </c>
      <c r="B1610" s="26" t="s">
        <v>1820</v>
      </c>
      <c r="C1610" s="26" t="s">
        <v>40</v>
      </c>
      <c r="D1610" s="26" t="s">
        <v>23</v>
      </c>
      <c r="E1610" s="10">
        <v>42927</v>
      </c>
      <c r="F1610" s="10">
        <v>42927</v>
      </c>
      <c r="G1610" s="26" t="s">
        <v>716</v>
      </c>
      <c r="H1610" s="26" t="s">
        <v>63</v>
      </c>
      <c r="I1610" s="26">
        <v>323</v>
      </c>
      <c r="J1610" s="26" t="s">
        <v>7371</v>
      </c>
      <c r="K1610" s="26">
        <v>2017</v>
      </c>
      <c r="L1610" s="26" t="s">
        <v>720</v>
      </c>
      <c r="M1610" s="26" t="s">
        <v>7939</v>
      </c>
      <c r="N1610" s="26" t="s">
        <v>205</v>
      </c>
      <c r="O1610" s="26" t="s">
        <v>1861</v>
      </c>
      <c r="P1610" s="26" t="s">
        <v>1862</v>
      </c>
      <c r="Q1610" s="29">
        <v>44022</v>
      </c>
      <c r="R1610" s="26" t="s">
        <v>388</v>
      </c>
      <c r="S1610" s="1">
        <v>319026</v>
      </c>
      <c r="T1610" s="1" t="s">
        <v>1863</v>
      </c>
      <c r="U1610" s="1" t="str">
        <f>IF(COUNTIF('Dinçer Araçları - 40 Fiorino'!$A$2:$A$41,Table1[[#This Row],[Plaka]])&gt;0,"Dinçer 40","-")</f>
        <v>-</v>
      </c>
      <c r="V1610" s="1" t="str">
        <f>IF(COUNTIF('Dinçer Araçları - 100 Fiorino'!$A$2:$A$101,Table1[[#This Row],[Plaka]])&gt;0,"Dinçer 100","-")</f>
        <v>-</v>
      </c>
      <c r="W1610" s="5" t="str">
        <f>IF(COUNTIF(Table3[PLAKA],Table1[[#This Row],[Plaka]])&gt;0,"Dinçer Motosiklet","-")</f>
        <v>-</v>
      </c>
    </row>
    <row r="1611" spans="1:23" x14ac:dyDescent="0.2">
      <c r="A1611" s="21" t="s">
        <v>2702</v>
      </c>
      <c r="B1611" s="26" t="s">
        <v>2638</v>
      </c>
      <c r="C1611" s="26" t="s">
        <v>40</v>
      </c>
      <c r="D1611" s="26" t="s">
        <v>2534</v>
      </c>
      <c r="E1611" s="10">
        <v>42928</v>
      </c>
      <c r="F1611" s="10">
        <v>42928</v>
      </c>
      <c r="G1611" s="26" t="s">
        <v>716</v>
      </c>
      <c r="H1611" s="26" t="s">
        <v>63</v>
      </c>
      <c r="I1611" s="26">
        <v>323</v>
      </c>
      <c r="J1611" s="26" t="s">
        <v>7371</v>
      </c>
      <c r="K1611" s="26">
        <v>2017</v>
      </c>
      <c r="L1611" s="26" t="s">
        <v>720</v>
      </c>
      <c r="M1611" s="26" t="s">
        <v>7939</v>
      </c>
      <c r="N1611" s="26" t="s">
        <v>205</v>
      </c>
      <c r="O1611" s="26" t="s">
        <v>2703</v>
      </c>
      <c r="P1611" s="26" t="s">
        <v>2704</v>
      </c>
      <c r="Q1611" s="29">
        <v>44013</v>
      </c>
      <c r="R1611" s="26" t="s">
        <v>269</v>
      </c>
      <c r="S1611" s="1">
        <v>141415</v>
      </c>
      <c r="T1611" s="1" t="s">
        <v>2705</v>
      </c>
      <c r="U1611" s="1" t="str">
        <f>IF(COUNTIF('Dinçer Araçları - 40 Fiorino'!$A$2:$A$41,Table1[[#This Row],[Plaka]])&gt;0,"Dinçer 40","-")</f>
        <v>-</v>
      </c>
      <c r="V1611" s="1" t="str">
        <f>IF(COUNTIF('Dinçer Araçları - 100 Fiorino'!$A$2:$A$101,Table1[[#This Row],[Plaka]])&gt;0,"Dinçer 100","-")</f>
        <v>-</v>
      </c>
      <c r="W1611" s="5" t="str">
        <f>IF(COUNTIF(Table3[PLAKA],Table1[[#This Row],[Plaka]])&gt;0,"Dinçer Motosiklet","-")</f>
        <v>-</v>
      </c>
    </row>
    <row r="1612" spans="1:23" x14ac:dyDescent="0.2">
      <c r="A1612" s="21" t="s">
        <v>2520</v>
      </c>
      <c r="B1612" s="26" t="s">
        <v>2470</v>
      </c>
      <c r="C1612" s="26" t="s">
        <v>40</v>
      </c>
      <c r="D1612" s="26" t="s">
        <v>2534</v>
      </c>
      <c r="E1612" s="10">
        <v>42928</v>
      </c>
      <c r="F1612" s="10">
        <v>42928</v>
      </c>
      <c r="G1612" s="26" t="s">
        <v>716</v>
      </c>
      <c r="H1612" s="26" t="s">
        <v>63</v>
      </c>
      <c r="I1612" s="26">
        <v>323</v>
      </c>
      <c r="J1612" s="26" t="s">
        <v>7371</v>
      </c>
      <c r="K1612" s="26">
        <v>2017</v>
      </c>
      <c r="L1612" s="26" t="s">
        <v>720</v>
      </c>
      <c r="M1612" s="26" t="s">
        <v>7939</v>
      </c>
      <c r="N1612" s="26" t="s">
        <v>205</v>
      </c>
      <c r="O1612" s="26" t="s">
        <v>2521</v>
      </c>
      <c r="P1612" s="26" t="s">
        <v>2522</v>
      </c>
      <c r="Q1612" s="29">
        <v>44013</v>
      </c>
      <c r="R1612" s="26" t="s">
        <v>269</v>
      </c>
      <c r="S1612" s="1">
        <v>141425</v>
      </c>
      <c r="T1612" s="1" t="s">
        <v>2523</v>
      </c>
      <c r="U1612" s="1" t="str">
        <f>IF(COUNTIF('Dinçer Araçları - 40 Fiorino'!$A$2:$A$41,Table1[[#This Row],[Plaka]])&gt;0,"Dinçer 40","-")</f>
        <v>-</v>
      </c>
      <c r="V1612" s="1" t="str">
        <f>IF(COUNTIF('Dinçer Araçları - 100 Fiorino'!$A$2:$A$101,Table1[[#This Row],[Plaka]])&gt;0,"Dinçer 100","-")</f>
        <v>-</v>
      </c>
      <c r="W1612" s="5" t="str">
        <f>IF(COUNTIF(Table3[PLAKA],Table1[[#This Row],[Plaka]])&gt;0,"Dinçer Motosiklet","-")</f>
        <v>-</v>
      </c>
    </row>
    <row r="1613" spans="1:23" x14ac:dyDescent="0.2">
      <c r="A1613" s="21" t="s">
        <v>3350</v>
      </c>
      <c r="B1613" s="26" t="s">
        <v>3285</v>
      </c>
      <c r="C1613" s="26" t="s">
        <v>3286</v>
      </c>
      <c r="D1613" s="26" t="s">
        <v>23</v>
      </c>
      <c r="E1613" s="10">
        <v>42990</v>
      </c>
      <c r="F1613" s="10">
        <v>42990</v>
      </c>
      <c r="G1613" s="26" t="s">
        <v>3286</v>
      </c>
      <c r="H1613" s="26" t="s">
        <v>24</v>
      </c>
      <c r="I1613" s="26" t="s">
        <v>25</v>
      </c>
      <c r="J1613" s="26" t="s">
        <v>26</v>
      </c>
      <c r="K1613" s="26">
        <v>2017</v>
      </c>
      <c r="L1613" s="26" t="s">
        <v>27</v>
      </c>
      <c r="M1613" s="26" t="s">
        <v>28</v>
      </c>
      <c r="N1613" s="26" t="s">
        <v>29</v>
      </c>
      <c r="O1613" s="26" t="s">
        <v>3351</v>
      </c>
      <c r="P1613" s="26" t="s">
        <v>3352</v>
      </c>
      <c r="Q1613" s="29">
        <v>43946</v>
      </c>
      <c r="R1613" s="26" t="s">
        <v>269</v>
      </c>
      <c r="S1613" s="1">
        <v>809998</v>
      </c>
      <c r="T1613" s="1" t="s">
        <v>3353</v>
      </c>
      <c r="U1613" s="1" t="str">
        <f>IF(COUNTIF('Dinçer Araçları - 40 Fiorino'!$A$2:$A$41,Table1[[#This Row],[Plaka]])&gt;0,"Dinçer 40","-")</f>
        <v>-</v>
      </c>
      <c r="V1613" s="1" t="str">
        <f>IF(COUNTIF('Dinçer Araçları - 100 Fiorino'!$A$2:$A$101,Table1[[#This Row],[Plaka]])&gt;0,"Dinçer 100","-")</f>
        <v>-</v>
      </c>
      <c r="W1613" s="5" t="str">
        <f>IF(COUNTIF(Table3[PLAKA],Table1[[#This Row],[Plaka]])&gt;0,"Dinçer Motosiklet","-")</f>
        <v>-</v>
      </c>
    </row>
    <row r="1614" spans="1:23" x14ac:dyDescent="0.2">
      <c r="A1614" s="21" t="s">
        <v>6472</v>
      </c>
      <c r="B1614" s="26" t="s">
        <v>6427</v>
      </c>
      <c r="C1614" s="26" t="s">
        <v>6428</v>
      </c>
      <c r="D1614" s="26" t="s">
        <v>23</v>
      </c>
      <c r="E1614" s="10">
        <v>43010</v>
      </c>
      <c r="F1614" s="10">
        <v>43719</v>
      </c>
      <c r="G1614" s="26" t="s">
        <v>6428</v>
      </c>
      <c r="H1614" s="26" t="s">
        <v>24</v>
      </c>
      <c r="I1614" s="26" t="s">
        <v>25</v>
      </c>
      <c r="J1614" s="26" t="s">
        <v>26</v>
      </c>
      <c r="K1614" s="26">
        <v>2017</v>
      </c>
      <c r="L1614" s="26" t="s">
        <v>27</v>
      </c>
      <c r="M1614" s="26" t="s">
        <v>28</v>
      </c>
      <c r="N1614" s="26" t="s">
        <v>29</v>
      </c>
      <c r="O1614" s="26" t="s">
        <v>6473</v>
      </c>
      <c r="P1614" s="26" t="s">
        <v>6474</v>
      </c>
      <c r="Q1614" s="29">
        <v>43987</v>
      </c>
      <c r="R1614" s="26" t="s">
        <v>134</v>
      </c>
      <c r="S1614" s="1">
        <v>469284</v>
      </c>
      <c r="T1614" s="1" t="s">
        <v>6475</v>
      </c>
      <c r="U1614" s="1" t="str">
        <f>IF(COUNTIF('Dinçer Araçları - 40 Fiorino'!$A$2:$A$41,Table1[[#This Row],[Plaka]])&gt;0,"Dinçer 40","-")</f>
        <v>-</v>
      </c>
      <c r="V1614" s="1" t="str">
        <f>IF(COUNTIF('Dinçer Araçları - 100 Fiorino'!$A$2:$A$101,Table1[[#This Row],[Plaka]])&gt;0,"Dinçer 100","-")</f>
        <v>-</v>
      </c>
      <c r="W1614" s="5" t="str">
        <f>IF(COUNTIF(Table3[PLAKA],Table1[[#This Row],[Plaka]])&gt;0,"Dinçer Motosiklet","-")</f>
        <v>-</v>
      </c>
    </row>
    <row r="1615" spans="1:23" x14ac:dyDescent="0.2">
      <c r="A1615" s="21" t="s">
        <v>7001</v>
      </c>
      <c r="B1615" s="26" t="s">
        <v>6427</v>
      </c>
      <c r="C1615" s="26" t="s">
        <v>6428</v>
      </c>
      <c r="D1615" s="26" t="s">
        <v>23</v>
      </c>
      <c r="E1615" s="10">
        <v>43010</v>
      </c>
      <c r="F1615" s="10">
        <v>43719</v>
      </c>
      <c r="G1615" s="26" t="s">
        <v>6428</v>
      </c>
      <c r="H1615" s="26" t="s">
        <v>24</v>
      </c>
      <c r="I1615" s="26" t="s">
        <v>25</v>
      </c>
      <c r="J1615" s="26" t="s">
        <v>26</v>
      </c>
      <c r="K1615" s="26">
        <v>2017</v>
      </c>
      <c r="L1615" s="26" t="s">
        <v>27</v>
      </c>
      <c r="M1615" s="26" t="s">
        <v>28</v>
      </c>
      <c r="N1615" s="26" t="s">
        <v>29</v>
      </c>
      <c r="O1615" s="26" t="s">
        <v>6476</v>
      </c>
      <c r="P1615" s="26" t="s">
        <v>6477</v>
      </c>
      <c r="Q1615" s="29">
        <v>43987</v>
      </c>
      <c r="R1615" s="26" t="s">
        <v>134</v>
      </c>
      <c r="S1615" s="1">
        <v>469283</v>
      </c>
      <c r="T1615" s="1" t="s">
        <v>6478</v>
      </c>
      <c r="U1615" s="1" t="str">
        <f>IF(COUNTIF('Dinçer Araçları - 40 Fiorino'!$A$2:$A$41,Table1[[#This Row],[Plaka]])&gt;0,"Dinçer 40","-")</f>
        <v>-</v>
      </c>
      <c r="V1615" s="1" t="str">
        <f>IF(COUNTIF('Dinçer Araçları - 100 Fiorino'!$A$2:$A$101,Table1[[#This Row],[Plaka]])&gt;0,"Dinçer 100","-")</f>
        <v>-</v>
      </c>
      <c r="W1615" s="5" t="str">
        <f>IF(COUNTIF(Table3[PLAKA],Table1[[#This Row],[Plaka]])&gt;0,"Dinçer Motosiklet","-")</f>
        <v>-</v>
      </c>
    </row>
    <row r="1616" spans="1:23" x14ac:dyDescent="0.2">
      <c r="A1616" s="21" t="s">
        <v>983</v>
      </c>
      <c r="B1616" s="26" t="s">
        <v>945</v>
      </c>
      <c r="C1616" s="26" t="s">
        <v>946</v>
      </c>
      <c r="D1616" s="26" t="s">
        <v>23</v>
      </c>
      <c r="E1616" s="10">
        <v>42880</v>
      </c>
      <c r="F1616" s="10">
        <v>43678</v>
      </c>
      <c r="G1616" s="26" t="s">
        <v>946</v>
      </c>
      <c r="H1616" s="26" t="s">
        <v>24</v>
      </c>
      <c r="I1616" s="26" t="s">
        <v>25</v>
      </c>
      <c r="J1616" s="26" t="s">
        <v>280</v>
      </c>
      <c r="K1616" s="26">
        <v>2017</v>
      </c>
      <c r="L1616" s="26" t="s">
        <v>27</v>
      </c>
      <c r="M1616" s="26" t="s">
        <v>28</v>
      </c>
      <c r="N1616" s="26" t="s">
        <v>29</v>
      </c>
      <c r="O1616" s="26" t="s">
        <v>984</v>
      </c>
      <c r="P1616" s="26" t="s">
        <v>985</v>
      </c>
      <c r="Q1616" s="29">
        <v>43912</v>
      </c>
      <c r="R1616" s="26" t="s">
        <v>986</v>
      </c>
      <c r="S1616" s="1">
        <v>585117</v>
      </c>
      <c r="T1616" s="1" t="s">
        <v>987</v>
      </c>
      <c r="U1616" s="1" t="str">
        <f>IF(COUNTIF('Dinçer Araçları - 40 Fiorino'!$A$2:$A$41,Table1[[#This Row],[Plaka]])&gt;0,"Dinçer 40","-")</f>
        <v>-</v>
      </c>
      <c r="V1616" s="1" t="str">
        <f>IF(COUNTIF('Dinçer Araçları - 100 Fiorino'!$A$2:$A$101,Table1[[#This Row],[Plaka]])&gt;0,"Dinçer 100","-")</f>
        <v>-</v>
      </c>
      <c r="W1616" s="5" t="str">
        <f>IF(COUNTIF(Table3[PLAKA],Table1[[#This Row],[Plaka]])&gt;0,"Dinçer Motosiklet","-")</f>
        <v>-</v>
      </c>
    </row>
    <row r="1617" spans="1:23" x14ac:dyDescent="0.2">
      <c r="A1617" s="21" t="s">
        <v>3030</v>
      </c>
      <c r="B1617" s="26" t="s">
        <v>2989</v>
      </c>
      <c r="C1617" s="26" t="s">
        <v>975</v>
      </c>
      <c r="D1617" s="26" t="s">
        <v>23</v>
      </c>
      <c r="E1617" s="10">
        <v>42896</v>
      </c>
      <c r="F1617" s="10">
        <v>42957</v>
      </c>
      <c r="G1617" s="26" t="s">
        <v>975</v>
      </c>
      <c r="H1617" s="26" t="s">
        <v>24</v>
      </c>
      <c r="I1617" s="26" t="s">
        <v>25</v>
      </c>
      <c r="J1617" s="26" t="s">
        <v>466</v>
      </c>
      <c r="K1617" s="26">
        <v>2017</v>
      </c>
      <c r="L1617" s="26" t="s">
        <v>27</v>
      </c>
      <c r="M1617" s="26" t="s">
        <v>28</v>
      </c>
      <c r="N1617" s="26" t="s">
        <v>29</v>
      </c>
      <c r="O1617" s="26" t="s">
        <v>3031</v>
      </c>
      <c r="P1617" s="26" t="s">
        <v>3032</v>
      </c>
      <c r="Q1617" s="29"/>
      <c r="R1617" s="26" t="s">
        <v>537</v>
      </c>
      <c r="S1617" s="1">
        <v>115247</v>
      </c>
      <c r="T1617" s="1" t="s">
        <v>3033</v>
      </c>
      <c r="U1617" s="1" t="str">
        <f>IF(COUNTIF('Dinçer Araçları - 40 Fiorino'!$A$2:$A$41,Table1[[#This Row],[Plaka]])&gt;0,"Dinçer 40","-")</f>
        <v>-</v>
      </c>
      <c r="V1617" s="1" t="str">
        <f>IF(COUNTIF('Dinçer Araçları - 100 Fiorino'!$A$2:$A$101,Table1[[#This Row],[Plaka]])&gt;0,"Dinçer 100","-")</f>
        <v>-</v>
      </c>
      <c r="W1617" s="5" t="str">
        <f>IF(COUNTIF(Table3[PLAKA],Table1[[#This Row],[Plaka]])&gt;0,"Dinçer Motosiklet","-")</f>
        <v>-</v>
      </c>
    </row>
    <row r="1618" spans="1:23" x14ac:dyDescent="0.2">
      <c r="A1618" s="21" t="s">
        <v>3034</v>
      </c>
      <c r="B1618" s="26" t="s">
        <v>2989</v>
      </c>
      <c r="C1618" s="26" t="s">
        <v>975</v>
      </c>
      <c r="D1618" s="26" t="s">
        <v>23</v>
      </c>
      <c r="E1618" s="10">
        <v>42898</v>
      </c>
      <c r="F1618" s="10">
        <v>42898</v>
      </c>
      <c r="G1618" s="26" t="s">
        <v>975</v>
      </c>
      <c r="H1618" s="26" t="s">
        <v>24</v>
      </c>
      <c r="I1618" s="26" t="s">
        <v>25</v>
      </c>
      <c r="J1618" s="26" t="s">
        <v>466</v>
      </c>
      <c r="K1618" s="26">
        <v>2017</v>
      </c>
      <c r="L1618" s="26" t="s">
        <v>27</v>
      </c>
      <c r="M1618" s="26" t="s">
        <v>28</v>
      </c>
      <c r="N1618" s="26" t="s">
        <v>29</v>
      </c>
      <c r="O1618" s="26" t="s">
        <v>3035</v>
      </c>
      <c r="P1618" s="26" t="s">
        <v>3036</v>
      </c>
      <c r="Q1618" s="29"/>
      <c r="R1618" s="26" t="s">
        <v>537</v>
      </c>
      <c r="S1618" s="1">
        <v>116482</v>
      </c>
      <c r="T1618" s="1" t="s">
        <v>3037</v>
      </c>
      <c r="U1618" s="1" t="str">
        <f>IF(COUNTIF('Dinçer Araçları - 40 Fiorino'!$A$2:$A$41,Table1[[#This Row],[Plaka]])&gt;0,"Dinçer 40","-")</f>
        <v>-</v>
      </c>
      <c r="V1618" s="1" t="str">
        <f>IF(COUNTIF('Dinçer Araçları - 100 Fiorino'!$A$2:$A$101,Table1[[#This Row],[Plaka]])&gt;0,"Dinçer 100","-")</f>
        <v>-</v>
      </c>
      <c r="W1618" s="5" t="str">
        <f>IF(COUNTIF(Table3[PLAKA],Table1[[#This Row],[Plaka]])&gt;0,"Dinçer Motosiklet","-")</f>
        <v>-</v>
      </c>
    </row>
    <row r="1619" spans="1:23" x14ac:dyDescent="0.2">
      <c r="A1619" s="21" t="s">
        <v>3089</v>
      </c>
      <c r="B1619" s="26" t="s">
        <v>3039</v>
      </c>
      <c r="C1619" s="26" t="s">
        <v>975</v>
      </c>
      <c r="D1619" s="26" t="s">
        <v>23</v>
      </c>
      <c r="E1619" s="10">
        <v>42899</v>
      </c>
      <c r="F1619" s="10">
        <v>42899</v>
      </c>
      <c r="G1619" s="26" t="s">
        <v>975</v>
      </c>
      <c r="H1619" s="26" t="s">
        <v>63</v>
      </c>
      <c r="I1619" s="26">
        <v>225</v>
      </c>
      <c r="J1619" s="26" t="s">
        <v>64</v>
      </c>
      <c r="K1619" s="26">
        <v>2017</v>
      </c>
      <c r="L1619" s="26" t="s">
        <v>65</v>
      </c>
      <c r="M1619" s="26" t="s">
        <v>7774</v>
      </c>
      <c r="N1619" s="26" t="s">
        <v>29</v>
      </c>
      <c r="O1619" s="26" t="s">
        <v>3090</v>
      </c>
      <c r="P1619" s="26" t="s">
        <v>3091</v>
      </c>
      <c r="Q1619" s="29"/>
      <c r="R1619" s="26" t="s">
        <v>269</v>
      </c>
      <c r="S1619" s="1">
        <v>81288</v>
      </c>
      <c r="T1619" s="1" t="s">
        <v>3092</v>
      </c>
      <c r="U1619" s="1" t="str">
        <f>IF(COUNTIF('Dinçer Araçları - 40 Fiorino'!$A$2:$A$41,Table1[[#This Row],[Plaka]])&gt;0,"Dinçer 40","-")</f>
        <v>-</v>
      </c>
      <c r="V1619" s="1" t="str">
        <f>IF(COUNTIF('Dinçer Araçları - 100 Fiorino'!$A$2:$A$101,Table1[[#This Row],[Plaka]])&gt;0,"Dinçer 100","-")</f>
        <v>-</v>
      </c>
      <c r="W1619" s="5" t="str">
        <f>IF(COUNTIF(Table3[PLAKA],Table1[[#This Row],[Plaka]])&gt;0,"Dinçer Motosiklet","-")</f>
        <v>-</v>
      </c>
    </row>
    <row r="1620" spans="1:23" x14ac:dyDescent="0.2">
      <c r="A1620" s="21" t="s">
        <v>3093</v>
      </c>
      <c r="B1620" s="26" t="s">
        <v>3039</v>
      </c>
      <c r="C1620" s="26" t="s">
        <v>975</v>
      </c>
      <c r="D1620" s="26" t="s">
        <v>23</v>
      </c>
      <c r="E1620" s="10">
        <v>42908</v>
      </c>
      <c r="F1620" s="10">
        <v>42908</v>
      </c>
      <c r="G1620" s="26" t="s">
        <v>975</v>
      </c>
      <c r="H1620" s="26" t="s">
        <v>63</v>
      </c>
      <c r="I1620" s="26">
        <v>225</v>
      </c>
      <c r="J1620" s="26" t="s">
        <v>64</v>
      </c>
      <c r="K1620" s="26">
        <v>2017</v>
      </c>
      <c r="L1620" s="26" t="s">
        <v>65</v>
      </c>
      <c r="M1620" s="26" t="s">
        <v>7774</v>
      </c>
      <c r="N1620" s="26" t="s">
        <v>29</v>
      </c>
      <c r="O1620" s="26" t="s">
        <v>3094</v>
      </c>
      <c r="P1620" s="26" t="s">
        <v>3095</v>
      </c>
      <c r="Q1620" s="29">
        <v>43264</v>
      </c>
      <c r="R1620" s="26" t="s">
        <v>269</v>
      </c>
      <c r="S1620" s="1">
        <v>90052</v>
      </c>
      <c r="T1620" s="1" t="s">
        <v>8070</v>
      </c>
      <c r="U1620" s="1" t="str">
        <f>IF(COUNTIF('Dinçer Araçları - 40 Fiorino'!$A$2:$A$41,Table1[[#This Row],[Plaka]])&gt;0,"Dinçer 40","-")</f>
        <v>-</v>
      </c>
      <c r="V1620" s="1" t="str">
        <f>IF(COUNTIF('Dinçer Araçları - 100 Fiorino'!$A$2:$A$101,Table1[[#This Row],[Plaka]])&gt;0,"Dinçer 100","-")</f>
        <v>-</v>
      </c>
      <c r="W1620" s="5" t="str">
        <f>IF(COUNTIF(Table3[PLAKA],Table1[[#This Row],[Plaka]])&gt;0,"Dinçer Motosiklet","-")</f>
        <v>-</v>
      </c>
    </row>
    <row r="1621" spans="1:23" x14ac:dyDescent="0.2">
      <c r="A1621" s="21" t="s">
        <v>3096</v>
      </c>
      <c r="B1621" s="26" t="s">
        <v>3039</v>
      </c>
      <c r="C1621" s="26" t="s">
        <v>975</v>
      </c>
      <c r="D1621" s="26" t="s">
        <v>23</v>
      </c>
      <c r="E1621" s="10">
        <v>42908</v>
      </c>
      <c r="F1621" s="10">
        <v>42908</v>
      </c>
      <c r="G1621" s="26" t="s">
        <v>975</v>
      </c>
      <c r="H1621" s="26" t="s">
        <v>63</v>
      </c>
      <c r="I1621" s="26">
        <v>225</v>
      </c>
      <c r="J1621" s="26" t="s">
        <v>64</v>
      </c>
      <c r="K1621" s="26">
        <v>2017</v>
      </c>
      <c r="L1621" s="26" t="s">
        <v>65</v>
      </c>
      <c r="M1621" s="26" t="s">
        <v>7774</v>
      </c>
      <c r="N1621" s="26" t="s">
        <v>29</v>
      </c>
      <c r="O1621" s="26" t="s">
        <v>3097</v>
      </c>
      <c r="P1621" s="26" t="s">
        <v>3098</v>
      </c>
      <c r="Q1621" s="29">
        <v>43259</v>
      </c>
      <c r="R1621" s="26" t="s">
        <v>269</v>
      </c>
      <c r="S1621" s="1">
        <v>90051</v>
      </c>
      <c r="T1621" s="1" t="s">
        <v>8071</v>
      </c>
      <c r="U1621" s="1" t="str">
        <f>IF(COUNTIF('Dinçer Araçları - 40 Fiorino'!$A$2:$A$41,Table1[[#This Row],[Plaka]])&gt;0,"Dinçer 40","-")</f>
        <v>-</v>
      </c>
      <c r="V1621" s="1" t="str">
        <f>IF(COUNTIF('Dinçer Araçları - 100 Fiorino'!$A$2:$A$101,Table1[[#This Row],[Plaka]])&gt;0,"Dinçer 100","-")</f>
        <v>-</v>
      </c>
      <c r="W1621" s="5" t="str">
        <f>IF(COUNTIF(Table3[PLAKA],Table1[[#This Row],[Plaka]])&gt;0,"Dinçer Motosiklet","-")</f>
        <v>-</v>
      </c>
    </row>
    <row r="1622" spans="1:23" x14ac:dyDescent="0.2">
      <c r="A1622" s="21" t="s">
        <v>988</v>
      </c>
      <c r="B1622" s="26" t="s">
        <v>945</v>
      </c>
      <c r="C1622" s="26" t="s">
        <v>946</v>
      </c>
      <c r="D1622" s="26" t="s">
        <v>23</v>
      </c>
      <c r="E1622" s="10">
        <v>42908</v>
      </c>
      <c r="F1622" s="10">
        <v>43710</v>
      </c>
      <c r="G1622" s="26" t="s">
        <v>946</v>
      </c>
      <c r="H1622" s="26" t="s">
        <v>63</v>
      </c>
      <c r="I1622" s="26">
        <v>225</v>
      </c>
      <c r="J1622" s="26" t="s">
        <v>64</v>
      </c>
      <c r="K1622" s="26">
        <v>2017</v>
      </c>
      <c r="L1622" s="26" t="s">
        <v>65</v>
      </c>
      <c r="M1622" s="26" t="s">
        <v>7774</v>
      </c>
      <c r="N1622" s="26" t="s">
        <v>29</v>
      </c>
      <c r="O1622" s="26" t="s">
        <v>989</v>
      </c>
      <c r="P1622" s="26" t="s">
        <v>990</v>
      </c>
      <c r="Q1622" s="29">
        <v>44047</v>
      </c>
      <c r="R1622" s="26" t="s">
        <v>228</v>
      </c>
      <c r="S1622" s="1">
        <v>325827</v>
      </c>
      <c r="T1622" s="1" t="s">
        <v>991</v>
      </c>
      <c r="U1622" s="1" t="str">
        <f>IF(COUNTIF('Dinçer Araçları - 40 Fiorino'!$A$2:$A$41,Table1[[#This Row],[Plaka]])&gt;0,"Dinçer 40","-")</f>
        <v>-</v>
      </c>
      <c r="V1622" s="1" t="str">
        <f>IF(COUNTIF('Dinçer Araçları - 100 Fiorino'!$A$2:$A$101,Table1[[#This Row],[Plaka]])&gt;0,"Dinçer 100","-")</f>
        <v>-</v>
      </c>
      <c r="W1622" s="5" t="str">
        <f>IF(COUNTIF(Table3[PLAKA],Table1[[#This Row],[Plaka]])&gt;0,"Dinçer Motosiklet","-")</f>
        <v>-</v>
      </c>
    </row>
    <row r="1623" spans="1:23" x14ac:dyDescent="0.2">
      <c r="A1623" s="21" t="s">
        <v>271</v>
      </c>
      <c r="B1623" s="26" t="s">
        <v>263</v>
      </c>
      <c r="C1623" s="26" t="s">
        <v>264</v>
      </c>
      <c r="D1623" s="26" t="s">
        <v>23</v>
      </c>
      <c r="E1623" s="10">
        <v>42899</v>
      </c>
      <c r="F1623" s="10">
        <v>42899</v>
      </c>
      <c r="G1623" s="26" t="s">
        <v>264</v>
      </c>
      <c r="H1623" s="26" t="s">
        <v>63</v>
      </c>
      <c r="I1623" s="26">
        <v>225</v>
      </c>
      <c r="J1623" s="26" t="s">
        <v>64</v>
      </c>
      <c r="K1623" s="26">
        <v>2017</v>
      </c>
      <c r="L1623" s="26" t="s">
        <v>65</v>
      </c>
      <c r="M1623" s="26" t="s">
        <v>7774</v>
      </c>
      <c r="N1623" s="26" t="s">
        <v>29</v>
      </c>
      <c r="O1623" s="26" t="s">
        <v>272</v>
      </c>
      <c r="P1623" s="26" t="s">
        <v>273</v>
      </c>
      <c r="Q1623" s="29"/>
      <c r="R1623" s="26" t="s">
        <v>269</v>
      </c>
      <c r="S1623" s="1">
        <v>81109</v>
      </c>
      <c r="T1623" s="1" t="s">
        <v>274</v>
      </c>
      <c r="U1623" s="1" t="str">
        <f>IF(COUNTIF('Dinçer Araçları - 40 Fiorino'!$A$2:$A$41,Table1[[#This Row],[Plaka]])&gt;0,"Dinçer 40","-")</f>
        <v>-</v>
      </c>
      <c r="V1623" s="1" t="str">
        <f>IF(COUNTIF('Dinçer Araçları - 100 Fiorino'!$A$2:$A$101,Table1[[#This Row],[Plaka]])&gt;0,"Dinçer 100","-")</f>
        <v>-</v>
      </c>
      <c r="W1623" s="5" t="str">
        <f>IF(COUNTIF(Table3[PLAKA],Table1[[#This Row],[Plaka]])&gt;0,"Dinçer Motosiklet","-")</f>
        <v>-</v>
      </c>
    </row>
    <row r="1624" spans="1:23" x14ac:dyDescent="0.2">
      <c r="A1624" s="21" t="s">
        <v>2887</v>
      </c>
      <c r="B1624" s="26" t="s">
        <v>2823</v>
      </c>
      <c r="C1624" s="26" t="s">
        <v>2824</v>
      </c>
      <c r="D1624" s="26" t="s">
        <v>23</v>
      </c>
      <c r="E1624" s="10">
        <v>42881</v>
      </c>
      <c r="F1624" s="10">
        <v>42881</v>
      </c>
      <c r="G1624" s="26" t="s">
        <v>2829</v>
      </c>
      <c r="H1624" s="26" t="s">
        <v>24</v>
      </c>
      <c r="I1624" s="26" t="s">
        <v>25</v>
      </c>
      <c r="J1624" s="26" t="s">
        <v>26</v>
      </c>
      <c r="K1624" s="26">
        <v>2017</v>
      </c>
      <c r="L1624" s="26" t="s">
        <v>27</v>
      </c>
      <c r="M1624" s="26" t="s">
        <v>28</v>
      </c>
      <c r="N1624" s="26" t="s">
        <v>29</v>
      </c>
      <c r="O1624" s="26" t="s">
        <v>2888</v>
      </c>
      <c r="P1624" s="26" t="s">
        <v>2889</v>
      </c>
      <c r="Q1624" s="29"/>
      <c r="R1624" s="26" t="s">
        <v>537</v>
      </c>
      <c r="S1624" s="1">
        <v>568191</v>
      </c>
      <c r="T1624" s="1" t="s">
        <v>2890</v>
      </c>
      <c r="U1624" s="1" t="str">
        <f>IF(COUNTIF('Dinçer Araçları - 40 Fiorino'!$A$2:$A$41,Table1[[#This Row],[Plaka]])&gt;0,"Dinçer 40","-")</f>
        <v>-</v>
      </c>
      <c r="V1624" s="1" t="str">
        <f>IF(COUNTIF('Dinçer Araçları - 100 Fiorino'!$A$2:$A$101,Table1[[#This Row],[Plaka]])&gt;0,"Dinçer 100","-")</f>
        <v>-</v>
      </c>
      <c r="W1624" s="5" t="str">
        <f>IF(COUNTIF(Table3[PLAKA],Table1[[#This Row],[Plaka]])&gt;0,"Dinçer Motosiklet","-")</f>
        <v>-</v>
      </c>
    </row>
    <row r="1625" spans="1:23" x14ac:dyDescent="0.2">
      <c r="A1625" s="21" t="s">
        <v>2891</v>
      </c>
      <c r="B1625" s="26" t="s">
        <v>2823</v>
      </c>
      <c r="C1625" s="26" t="s">
        <v>2824</v>
      </c>
      <c r="D1625" s="26" t="s">
        <v>23</v>
      </c>
      <c r="E1625" s="10">
        <v>42894</v>
      </c>
      <c r="F1625" s="10">
        <v>42894</v>
      </c>
      <c r="G1625" s="26" t="s">
        <v>2829</v>
      </c>
      <c r="H1625" s="26" t="s">
        <v>24</v>
      </c>
      <c r="I1625" s="26" t="s">
        <v>25</v>
      </c>
      <c r="J1625" s="26" t="s">
        <v>26</v>
      </c>
      <c r="K1625" s="26">
        <v>2017</v>
      </c>
      <c r="L1625" s="26" t="s">
        <v>27</v>
      </c>
      <c r="M1625" s="26" t="s">
        <v>28</v>
      </c>
      <c r="N1625" s="26" t="s">
        <v>29</v>
      </c>
      <c r="O1625" s="26" t="s">
        <v>2892</v>
      </c>
      <c r="P1625" s="26" t="s">
        <v>2893</v>
      </c>
      <c r="Q1625" s="29">
        <v>43910</v>
      </c>
      <c r="R1625" s="26" t="s">
        <v>537</v>
      </c>
      <c r="S1625" s="1">
        <v>583015</v>
      </c>
      <c r="T1625" s="1" t="s">
        <v>2894</v>
      </c>
      <c r="U1625" s="1" t="str">
        <f>IF(COUNTIF('Dinçer Araçları - 40 Fiorino'!$A$2:$A$41,Table1[[#This Row],[Plaka]])&gt;0,"Dinçer 40","-")</f>
        <v>-</v>
      </c>
      <c r="V1625" s="1" t="str">
        <f>IF(COUNTIF('Dinçer Araçları - 100 Fiorino'!$A$2:$A$101,Table1[[#This Row],[Plaka]])&gt;0,"Dinçer 100","-")</f>
        <v>-</v>
      </c>
      <c r="W1625" s="5" t="str">
        <f>IF(COUNTIF(Table3[PLAKA],Table1[[#This Row],[Plaka]])&gt;0,"Dinçer Motosiklet","-")</f>
        <v>-</v>
      </c>
    </row>
    <row r="1626" spans="1:23" x14ac:dyDescent="0.2">
      <c r="A1626" s="21" t="s">
        <v>6925</v>
      </c>
      <c r="B1626" s="26" t="s">
        <v>6886</v>
      </c>
      <c r="C1626" s="26" t="s">
        <v>2829</v>
      </c>
      <c r="D1626" s="26" t="s">
        <v>23</v>
      </c>
      <c r="E1626" s="10">
        <v>42894</v>
      </c>
      <c r="F1626" s="10">
        <v>42894</v>
      </c>
      <c r="G1626" s="26" t="s">
        <v>2829</v>
      </c>
      <c r="H1626" s="26" t="s">
        <v>24</v>
      </c>
      <c r="I1626" s="26" t="s">
        <v>25</v>
      </c>
      <c r="J1626" s="26" t="s">
        <v>26</v>
      </c>
      <c r="K1626" s="26">
        <v>2017</v>
      </c>
      <c r="L1626" s="26" t="s">
        <v>27</v>
      </c>
      <c r="M1626" s="26" t="s">
        <v>28</v>
      </c>
      <c r="N1626" s="26" t="s">
        <v>29</v>
      </c>
      <c r="O1626" s="26" t="s">
        <v>6926</v>
      </c>
      <c r="P1626" s="26" t="s">
        <v>6927</v>
      </c>
      <c r="Q1626" s="29">
        <v>43910</v>
      </c>
      <c r="R1626" s="26" t="s">
        <v>537</v>
      </c>
      <c r="S1626" s="1">
        <v>583013</v>
      </c>
      <c r="T1626" s="1" t="s">
        <v>6928</v>
      </c>
      <c r="U1626" s="1" t="str">
        <f>IF(COUNTIF('Dinçer Araçları - 40 Fiorino'!$A$2:$A$41,Table1[[#This Row],[Plaka]])&gt;0,"Dinçer 40","-")</f>
        <v>-</v>
      </c>
      <c r="V1626" s="1" t="str">
        <f>IF(COUNTIF('Dinçer Araçları - 100 Fiorino'!$A$2:$A$101,Table1[[#This Row],[Plaka]])&gt;0,"Dinçer 100","-")</f>
        <v>-</v>
      </c>
      <c r="W1626" s="5" t="str">
        <f>IF(COUNTIF(Table3[PLAKA],Table1[[#This Row],[Plaka]])&gt;0,"Dinçer Motosiklet","-")</f>
        <v>-</v>
      </c>
    </row>
    <row r="1627" spans="1:23" x14ac:dyDescent="0.2">
      <c r="A1627" s="21" t="s">
        <v>2895</v>
      </c>
      <c r="B1627" s="26" t="s">
        <v>2823</v>
      </c>
      <c r="C1627" s="26" t="s">
        <v>2824</v>
      </c>
      <c r="D1627" s="26" t="s">
        <v>23</v>
      </c>
      <c r="E1627" s="10">
        <v>42894</v>
      </c>
      <c r="F1627" s="10">
        <v>42894</v>
      </c>
      <c r="G1627" s="26" t="s">
        <v>2829</v>
      </c>
      <c r="H1627" s="26" t="s">
        <v>24</v>
      </c>
      <c r="I1627" s="26" t="s">
        <v>25</v>
      </c>
      <c r="J1627" s="26" t="s">
        <v>26</v>
      </c>
      <c r="K1627" s="26">
        <v>2017</v>
      </c>
      <c r="L1627" s="26" t="s">
        <v>27</v>
      </c>
      <c r="M1627" s="26" t="s">
        <v>28</v>
      </c>
      <c r="N1627" s="26" t="s">
        <v>29</v>
      </c>
      <c r="O1627" s="26" t="s">
        <v>2896</v>
      </c>
      <c r="P1627" s="26" t="s">
        <v>2897</v>
      </c>
      <c r="Q1627" s="29">
        <v>43910</v>
      </c>
      <c r="R1627" s="26" t="s">
        <v>832</v>
      </c>
      <c r="S1627" s="1">
        <v>246601</v>
      </c>
      <c r="T1627" s="1" t="s">
        <v>2898</v>
      </c>
      <c r="U1627" s="1" t="str">
        <f>IF(COUNTIF('Dinçer Araçları - 40 Fiorino'!$A$2:$A$41,Table1[[#This Row],[Plaka]])&gt;0,"Dinçer 40","-")</f>
        <v>-</v>
      </c>
      <c r="V1627" s="1" t="str">
        <f>IF(COUNTIF('Dinçer Araçları - 100 Fiorino'!$A$2:$A$101,Table1[[#This Row],[Plaka]])&gt;0,"Dinçer 100","-")</f>
        <v>-</v>
      </c>
      <c r="W1627" s="5" t="str">
        <f>IF(COUNTIF(Table3[PLAKA],Table1[[#This Row],[Plaka]])&gt;0,"Dinçer Motosiklet","-")</f>
        <v>-</v>
      </c>
    </row>
    <row r="1628" spans="1:23" x14ac:dyDescent="0.2">
      <c r="A1628" s="21" t="s">
        <v>3859</v>
      </c>
      <c r="B1628" s="26" t="s">
        <v>3819</v>
      </c>
      <c r="C1628" s="26" t="s">
        <v>3741</v>
      </c>
      <c r="D1628" s="26" t="s">
        <v>23</v>
      </c>
      <c r="E1628" s="10">
        <v>42894</v>
      </c>
      <c r="F1628" s="10">
        <v>42894</v>
      </c>
      <c r="G1628" s="26" t="s">
        <v>3741</v>
      </c>
      <c r="H1628" s="26" t="s">
        <v>24</v>
      </c>
      <c r="I1628" s="26" t="s">
        <v>25</v>
      </c>
      <c r="J1628" s="26" t="s">
        <v>26</v>
      </c>
      <c r="K1628" s="26">
        <v>2017</v>
      </c>
      <c r="L1628" s="26" t="s">
        <v>27</v>
      </c>
      <c r="M1628" s="26" t="s">
        <v>28</v>
      </c>
      <c r="N1628" s="26" t="s">
        <v>29</v>
      </c>
      <c r="O1628" s="26" t="s">
        <v>3860</v>
      </c>
      <c r="P1628" s="26" t="s">
        <v>3861</v>
      </c>
      <c r="Q1628" s="29"/>
      <c r="R1628" s="26" t="s">
        <v>388</v>
      </c>
      <c r="S1628" s="1">
        <v>748306</v>
      </c>
      <c r="T1628" s="1" t="s">
        <v>3862</v>
      </c>
      <c r="U1628" s="1" t="str">
        <f>IF(COUNTIF('Dinçer Araçları - 40 Fiorino'!$A$2:$A$41,Table1[[#This Row],[Plaka]])&gt;0,"Dinçer 40","-")</f>
        <v>-</v>
      </c>
      <c r="V1628" s="1" t="str">
        <f>IF(COUNTIF('Dinçer Araçları - 100 Fiorino'!$A$2:$A$101,Table1[[#This Row],[Plaka]])&gt;0,"Dinçer 100","-")</f>
        <v>-</v>
      </c>
      <c r="W1628" s="5" t="str">
        <f>IF(COUNTIF(Table3[PLAKA],Table1[[#This Row],[Plaka]])&gt;0,"Dinçer Motosiklet","-")</f>
        <v>-</v>
      </c>
    </row>
    <row r="1629" spans="1:23" x14ac:dyDescent="0.2">
      <c r="A1629" s="21" t="s">
        <v>3863</v>
      </c>
      <c r="B1629" s="26" t="s">
        <v>3819</v>
      </c>
      <c r="C1629" s="26" t="s">
        <v>3741</v>
      </c>
      <c r="D1629" s="26" t="s">
        <v>23</v>
      </c>
      <c r="E1629" s="10">
        <v>42894</v>
      </c>
      <c r="F1629" s="10">
        <v>42894</v>
      </c>
      <c r="G1629" s="26" t="s">
        <v>3741</v>
      </c>
      <c r="H1629" s="26" t="s">
        <v>24</v>
      </c>
      <c r="I1629" s="26" t="s">
        <v>25</v>
      </c>
      <c r="J1629" s="26" t="s">
        <v>26</v>
      </c>
      <c r="K1629" s="26">
        <v>2017</v>
      </c>
      <c r="L1629" s="26" t="s">
        <v>27</v>
      </c>
      <c r="M1629" s="26" t="s">
        <v>28</v>
      </c>
      <c r="N1629" s="26" t="s">
        <v>29</v>
      </c>
      <c r="O1629" s="26" t="s">
        <v>3864</v>
      </c>
      <c r="P1629" s="26" t="s">
        <v>3865</v>
      </c>
      <c r="Q1629" s="29">
        <v>43910</v>
      </c>
      <c r="R1629" s="26" t="s">
        <v>388</v>
      </c>
      <c r="S1629" s="1">
        <v>748312</v>
      </c>
      <c r="T1629" s="1" t="s">
        <v>3866</v>
      </c>
      <c r="U1629" s="1" t="str">
        <f>IF(COUNTIF('Dinçer Araçları - 40 Fiorino'!$A$2:$A$41,Table1[[#This Row],[Plaka]])&gt;0,"Dinçer 40","-")</f>
        <v>-</v>
      </c>
      <c r="V1629" s="1" t="str">
        <f>IF(COUNTIF('Dinçer Araçları - 100 Fiorino'!$A$2:$A$101,Table1[[#This Row],[Plaka]])&gt;0,"Dinçer 100","-")</f>
        <v>-</v>
      </c>
      <c r="W1629" s="5" t="str">
        <f>IF(COUNTIF(Table3[PLAKA],Table1[[#This Row],[Plaka]])&gt;0,"Dinçer Motosiklet","-")</f>
        <v>-</v>
      </c>
    </row>
    <row r="1630" spans="1:23" x14ac:dyDescent="0.2">
      <c r="A1630" s="21" t="s">
        <v>3765</v>
      </c>
      <c r="B1630" s="26" t="s">
        <v>3740</v>
      </c>
      <c r="C1630" s="26" t="s">
        <v>3741</v>
      </c>
      <c r="D1630" s="26" t="s">
        <v>23</v>
      </c>
      <c r="E1630" s="10">
        <v>42899</v>
      </c>
      <c r="F1630" s="10">
        <v>42899</v>
      </c>
      <c r="G1630" s="26" t="s">
        <v>3741</v>
      </c>
      <c r="H1630" s="26" t="s">
        <v>63</v>
      </c>
      <c r="I1630" s="26">
        <v>225</v>
      </c>
      <c r="J1630" s="26" t="s">
        <v>64</v>
      </c>
      <c r="K1630" s="26">
        <v>2017</v>
      </c>
      <c r="L1630" s="26" t="s">
        <v>65</v>
      </c>
      <c r="M1630" s="26" t="s">
        <v>7774</v>
      </c>
      <c r="N1630" s="26" t="s">
        <v>29</v>
      </c>
      <c r="O1630" s="26" t="s">
        <v>3766</v>
      </c>
      <c r="P1630" s="26" t="s">
        <v>3767</v>
      </c>
      <c r="Q1630" s="29"/>
      <c r="R1630" s="26" t="s">
        <v>388</v>
      </c>
      <c r="S1630" s="1">
        <v>616865</v>
      </c>
      <c r="T1630" s="1" t="s">
        <v>3768</v>
      </c>
      <c r="U1630" s="1" t="str">
        <f>IF(COUNTIF('Dinçer Araçları - 40 Fiorino'!$A$2:$A$41,Table1[[#This Row],[Plaka]])&gt;0,"Dinçer 40","-")</f>
        <v>-</v>
      </c>
      <c r="V1630" s="1" t="str">
        <f>IF(COUNTIF('Dinçer Araçları - 100 Fiorino'!$A$2:$A$101,Table1[[#This Row],[Plaka]])&gt;0,"Dinçer 100","-")</f>
        <v>-</v>
      </c>
      <c r="W1630" s="5" t="str">
        <f>IF(COUNTIF(Table3[PLAKA],Table1[[#This Row],[Plaka]])&gt;0,"Dinçer Motosiklet","-")</f>
        <v>-</v>
      </c>
    </row>
    <row r="1631" spans="1:23" x14ac:dyDescent="0.2">
      <c r="A1631" s="21" t="s">
        <v>3867</v>
      </c>
      <c r="B1631" s="26" t="s">
        <v>3819</v>
      </c>
      <c r="C1631" s="26" t="s">
        <v>3741</v>
      </c>
      <c r="D1631" s="26" t="s">
        <v>23</v>
      </c>
      <c r="E1631" s="10">
        <v>42908</v>
      </c>
      <c r="F1631" s="10">
        <v>42908</v>
      </c>
      <c r="G1631" s="26" t="s">
        <v>3741</v>
      </c>
      <c r="H1631" s="26" t="s">
        <v>63</v>
      </c>
      <c r="I1631" s="26">
        <v>225</v>
      </c>
      <c r="J1631" s="26" t="s">
        <v>64</v>
      </c>
      <c r="K1631" s="26">
        <v>2017</v>
      </c>
      <c r="L1631" s="26" t="s">
        <v>65</v>
      </c>
      <c r="M1631" s="26" t="s">
        <v>7774</v>
      </c>
      <c r="N1631" s="26" t="s">
        <v>29</v>
      </c>
      <c r="O1631" s="26" t="s">
        <v>3868</v>
      </c>
      <c r="P1631" s="26" t="s">
        <v>3869</v>
      </c>
      <c r="Q1631" s="29"/>
      <c r="R1631" s="26" t="s">
        <v>269</v>
      </c>
      <c r="S1631" s="1">
        <v>94987</v>
      </c>
      <c r="T1631" s="1" t="s">
        <v>3870</v>
      </c>
      <c r="U1631" s="1" t="str">
        <f>IF(COUNTIF('Dinçer Araçları - 40 Fiorino'!$A$2:$A$41,Table1[[#This Row],[Plaka]])&gt;0,"Dinçer 40","-")</f>
        <v>-</v>
      </c>
      <c r="V1631" s="1" t="str">
        <f>IF(COUNTIF('Dinçer Araçları - 100 Fiorino'!$A$2:$A$101,Table1[[#This Row],[Plaka]])&gt;0,"Dinçer 100","-")</f>
        <v>-</v>
      </c>
      <c r="W1631" s="5" t="str">
        <f>IF(COUNTIF(Table3[PLAKA],Table1[[#This Row],[Plaka]])&gt;0,"Dinçer Motosiklet","-")</f>
        <v>-</v>
      </c>
    </row>
    <row r="1632" spans="1:23" x14ac:dyDescent="0.2">
      <c r="A1632" s="21" t="s">
        <v>3806</v>
      </c>
      <c r="B1632" s="26" t="s">
        <v>3782</v>
      </c>
      <c r="C1632" s="26" t="s">
        <v>3741</v>
      </c>
      <c r="D1632" s="26" t="s">
        <v>23</v>
      </c>
      <c r="E1632" s="10">
        <v>43011</v>
      </c>
      <c r="F1632" s="10">
        <v>43011</v>
      </c>
      <c r="G1632" s="26" t="s">
        <v>3741</v>
      </c>
      <c r="H1632" s="26" t="s">
        <v>24</v>
      </c>
      <c r="I1632" s="26" t="s">
        <v>25</v>
      </c>
      <c r="J1632" s="26" t="s">
        <v>26</v>
      </c>
      <c r="K1632" s="26">
        <v>2017</v>
      </c>
      <c r="L1632" s="26" t="s">
        <v>27</v>
      </c>
      <c r="M1632" s="26" t="s">
        <v>28</v>
      </c>
      <c r="N1632" s="26" t="s">
        <v>29</v>
      </c>
      <c r="O1632" s="26" t="s">
        <v>3807</v>
      </c>
      <c r="P1632" s="26" t="s">
        <v>3808</v>
      </c>
      <c r="Q1632" s="29">
        <v>44018</v>
      </c>
      <c r="R1632" s="26" t="s">
        <v>542</v>
      </c>
      <c r="S1632" s="1">
        <v>285136</v>
      </c>
      <c r="T1632" s="1" t="s">
        <v>3809</v>
      </c>
      <c r="U1632" s="1" t="str">
        <f>IF(COUNTIF('Dinçer Araçları - 40 Fiorino'!$A$2:$A$41,Table1[[#This Row],[Plaka]])&gt;0,"Dinçer 40","-")</f>
        <v>-</v>
      </c>
      <c r="V1632" s="1" t="str">
        <f>IF(COUNTIF('Dinçer Araçları - 100 Fiorino'!$A$2:$A$101,Table1[[#This Row],[Plaka]])&gt;0,"Dinçer 100","-")</f>
        <v>-</v>
      </c>
      <c r="W1632" s="5" t="str">
        <f>IF(COUNTIF(Table3[PLAKA],Table1[[#This Row],[Plaka]])&gt;0,"Dinçer Motosiklet","-")</f>
        <v>-</v>
      </c>
    </row>
    <row r="1633" spans="1:23" x14ac:dyDescent="0.2">
      <c r="A1633" s="21" t="s">
        <v>3810</v>
      </c>
      <c r="B1633" s="26" t="s">
        <v>3782</v>
      </c>
      <c r="C1633" s="26" t="s">
        <v>3741</v>
      </c>
      <c r="D1633" s="26" t="s">
        <v>23</v>
      </c>
      <c r="E1633" s="10">
        <v>43011</v>
      </c>
      <c r="F1633" s="10">
        <v>43011</v>
      </c>
      <c r="G1633" s="26" t="s">
        <v>3741</v>
      </c>
      <c r="H1633" s="26" t="s">
        <v>24</v>
      </c>
      <c r="I1633" s="26" t="s">
        <v>25</v>
      </c>
      <c r="J1633" s="26" t="s">
        <v>26</v>
      </c>
      <c r="K1633" s="26">
        <v>2017</v>
      </c>
      <c r="L1633" s="26" t="s">
        <v>27</v>
      </c>
      <c r="M1633" s="26" t="s">
        <v>28</v>
      </c>
      <c r="N1633" s="26" t="s">
        <v>29</v>
      </c>
      <c r="O1633" s="26" t="s">
        <v>3811</v>
      </c>
      <c r="P1633" s="26" t="s">
        <v>3812</v>
      </c>
      <c r="Q1633" s="29">
        <v>44016</v>
      </c>
      <c r="R1633" s="26" t="s">
        <v>542</v>
      </c>
      <c r="S1633" s="1">
        <v>285138</v>
      </c>
      <c r="T1633" s="1" t="s">
        <v>3813</v>
      </c>
      <c r="U1633" s="1" t="str">
        <f>IF(COUNTIF('Dinçer Araçları - 40 Fiorino'!$A$2:$A$41,Table1[[#This Row],[Plaka]])&gt;0,"Dinçer 40","-")</f>
        <v>-</v>
      </c>
      <c r="V1633" s="1" t="str">
        <f>IF(COUNTIF('Dinçer Araçları - 100 Fiorino'!$A$2:$A$101,Table1[[#This Row],[Plaka]])&gt;0,"Dinçer 100","-")</f>
        <v>-</v>
      </c>
      <c r="W1633" s="5" t="str">
        <f>IF(COUNTIF(Table3[PLAKA],Table1[[#This Row],[Plaka]])&gt;0,"Dinçer Motosiklet","-")</f>
        <v>-</v>
      </c>
    </row>
    <row r="1634" spans="1:23" x14ac:dyDescent="0.2">
      <c r="A1634" s="21" t="s">
        <v>3814</v>
      </c>
      <c r="B1634" s="26" t="s">
        <v>3782</v>
      </c>
      <c r="C1634" s="26" t="s">
        <v>3741</v>
      </c>
      <c r="D1634" s="26" t="s">
        <v>23</v>
      </c>
      <c r="E1634" s="10">
        <v>43011</v>
      </c>
      <c r="F1634" s="10">
        <v>43011</v>
      </c>
      <c r="G1634" s="26" t="s">
        <v>3741</v>
      </c>
      <c r="H1634" s="26" t="s">
        <v>24</v>
      </c>
      <c r="I1634" s="26" t="s">
        <v>25</v>
      </c>
      <c r="J1634" s="26" t="s">
        <v>26</v>
      </c>
      <c r="K1634" s="26">
        <v>2017</v>
      </c>
      <c r="L1634" s="26" t="s">
        <v>27</v>
      </c>
      <c r="M1634" s="26" t="s">
        <v>28</v>
      </c>
      <c r="N1634" s="26" t="s">
        <v>29</v>
      </c>
      <c r="O1634" s="26" t="s">
        <v>3815</v>
      </c>
      <c r="P1634" s="26" t="s">
        <v>3816</v>
      </c>
      <c r="Q1634" s="29">
        <v>43946</v>
      </c>
      <c r="R1634" s="26" t="s">
        <v>542</v>
      </c>
      <c r="S1634" s="1">
        <v>285139</v>
      </c>
      <c r="T1634" s="1" t="s">
        <v>3817</v>
      </c>
      <c r="U1634" s="1" t="str">
        <f>IF(COUNTIF('Dinçer Araçları - 40 Fiorino'!$A$2:$A$41,Table1[[#This Row],[Plaka]])&gt;0,"Dinçer 40","-")</f>
        <v>-</v>
      </c>
      <c r="V1634" s="1" t="str">
        <f>IF(COUNTIF('Dinçer Araçları - 100 Fiorino'!$A$2:$A$101,Table1[[#This Row],[Plaka]])&gt;0,"Dinçer 100","-")</f>
        <v>-</v>
      </c>
      <c r="W1634" s="5" t="str">
        <f>IF(COUNTIF(Table3[PLAKA],Table1[[#This Row],[Plaka]])&gt;0,"Dinçer Motosiklet","-")</f>
        <v>-</v>
      </c>
    </row>
    <row r="1635" spans="1:23" x14ac:dyDescent="0.2">
      <c r="A1635" s="21" t="s">
        <v>3769</v>
      </c>
      <c r="B1635" s="26" t="s">
        <v>3740</v>
      </c>
      <c r="C1635" s="26" t="s">
        <v>3741</v>
      </c>
      <c r="D1635" s="26" t="s">
        <v>23</v>
      </c>
      <c r="E1635" s="10">
        <v>43011</v>
      </c>
      <c r="F1635" s="10">
        <v>43011</v>
      </c>
      <c r="G1635" s="26" t="s">
        <v>3741</v>
      </c>
      <c r="H1635" s="26" t="s">
        <v>24</v>
      </c>
      <c r="I1635" s="26" t="s">
        <v>25</v>
      </c>
      <c r="J1635" s="26" t="s">
        <v>26</v>
      </c>
      <c r="K1635" s="26">
        <v>2017</v>
      </c>
      <c r="L1635" s="26" t="s">
        <v>27</v>
      </c>
      <c r="M1635" s="26" t="s">
        <v>28</v>
      </c>
      <c r="N1635" s="26" t="s">
        <v>29</v>
      </c>
      <c r="O1635" s="26" t="s">
        <v>3770</v>
      </c>
      <c r="P1635" s="26" t="s">
        <v>3771</v>
      </c>
      <c r="Q1635" s="29">
        <v>43946</v>
      </c>
      <c r="R1635" s="26" t="s">
        <v>542</v>
      </c>
      <c r="S1635" s="1">
        <v>285140</v>
      </c>
      <c r="T1635" s="1" t="s">
        <v>3772</v>
      </c>
      <c r="U1635" s="1" t="str">
        <f>IF(COUNTIF('Dinçer Araçları - 40 Fiorino'!$A$2:$A$41,Table1[[#This Row],[Plaka]])&gt;0,"Dinçer 40","-")</f>
        <v>-</v>
      </c>
      <c r="V1635" s="1" t="str">
        <f>IF(COUNTIF('Dinçer Araçları - 100 Fiorino'!$A$2:$A$101,Table1[[#This Row],[Plaka]])&gt;0,"Dinçer 100","-")</f>
        <v>-</v>
      </c>
      <c r="W1635" s="5" t="str">
        <f>IF(COUNTIF(Table3[PLAKA],Table1[[#This Row],[Plaka]])&gt;0,"Dinçer Motosiklet","-")</f>
        <v>-</v>
      </c>
    </row>
    <row r="1636" spans="1:23" x14ac:dyDescent="0.2">
      <c r="A1636" s="21" t="s">
        <v>1184</v>
      </c>
      <c r="B1636" s="26" t="s">
        <v>1154</v>
      </c>
      <c r="C1636" s="26" t="s">
        <v>1155</v>
      </c>
      <c r="D1636" s="26" t="s">
        <v>23</v>
      </c>
      <c r="E1636" s="10">
        <v>42908</v>
      </c>
      <c r="F1636" s="10">
        <v>43664</v>
      </c>
      <c r="G1636" s="26" t="s">
        <v>40</v>
      </c>
      <c r="H1636" s="26" t="s">
        <v>63</v>
      </c>
      <c r="I1636" s="26">
        <v>225</v>
      </c>
      <c r="J1636" s="26" t="s">
        <v>64</v>
      </c>
      <c r="K1636" s="26">
        <v>2017</v>
      </c>
      <c r="L1636" s="26" t="s">
        <v>65</v>
      </c>
      <c r="M1636" s="26" t="s">
        <v>7774</v>
      </c>
      <c r="N1636" s="26" t="s">
        <v>29</v>
      </c>
      <c r="O1636" s="26" t="s">
        <v>1185</v>
      </c>
      <c r="P1636" s="26" t="s">
        <v>7928</v>
      </c>
      <c r="Q1636" s="29">
        <v>43992</v>
      </c>
      <c r="R1636" s="26" t="s">
        <v>112</v>
      </c>
      <c r="S1636" s="1">
        <v>435662</v>
      </c>
      <c r="T1636" s="1" t="s">
        <v>1186</v>
      </c>
      <c r="U1636" s="1" t="str">
        <f>IF(COUNTIF('Dinçer Araçları - 40 Fiorino'!$A$2:$A$41,Table1[[#This Row],[Plaka]])&gt;0,"Dinçer 40","-")</f>
        <v>-</v>
      </c>
      <c r="V1636" s="1" t="str">
        <f>IF(COUNTIF('Dinçer Araçları - 100 Fiorino'!$A$2:$A$101,Table1[[#This Row],[Plaka]])&gt;0,"Dinçer 100","-")</f>
        <v>-</v>
      </c>
      <c r="W1636" s="5" t="str">
        <f>IF(COUNTIF(Table3[PLAKA],Table1[[#This Row],[Plaka]])&gt;0,"Dinçer Motosiklet","-")</f>
        <v>-</v>
      </c>
    </row>
    <row r="1637" spans="1:23" x14ac:dyDescent="0.2">
      <c r="A1637" s="21" t="s">
        <v>3416</v>
      </c>
      <c r="B1637" s="26" t="s">
        <v>3355</v>
      </c>
      <c r="C1637" s="26" t="s">
        <v>3356</v>
      </c>
      <c r="D1637" s="26" t="s">
        <v>23</v>
      </c>
      <c r="E1637" s="10">
        <v>42908</v>
      </c>
      <c r="F1637" s="10">
        <v>43678</v>
      </c>
      <c r="G1637" s="26" t="s">
        <v>3356</v>
      </c>
      <c r="H1637" s="26" t="s">
        <v>63</v>
      </c>
      <c r="I1637" s="26">
        <v>225</v>
      </c>
      <c r="J1637" s="26" t="s">
        <v>64</v>
      </c>
      <c r="K1637" s="26">
        <v>2017</v>
      </c>
      <c r="L1637" s="26" t="s">
        <v>65</v>
      </c>
      <c r="M1637" s="26" t="s">
        <v>7774</v>
      </c>
      <c r="N1637" s="26" t="s">
        <v>29</v>
      </c>
      <c r="O1637" s="26" t="s">
        <v>3417</v>
      </c>
      <c r="P1637" s="26" t="s">
        <v>3418</v>
      </c>
      <c r="Q1637" s="29">
        <v>44037</v>
      </c>
      <c r="R1637" s="26" t="s">
        <v>228</v>
      </c>
      <c r="S1637" s="1">
        <v>325068</v>
      </c>
      <c r="T1637" s="1" t="s">
        <v>3419</v>
      </c>
      <c r="U1637" s="1" t="str">
        <f>IF(COUNTIF('Dinçer Araçları - 40 Fiorino'!$A$2:$A$41,Table1[[#This Row],[Plaka]])&gt;0,"Dinçer 40","-")</f>
        <v>-</v>
      </c>
      <c r="V1637" s="1" t="str">
        <f>IF(COUNTIF('Dinçer Araçları - 100 Fiorino'!$A$2:$A$101,Table1[[#This Row],[Plaka]])&gt;0,"Dinçer 100","-")</f>
        <v>-</v>
      </c>
      <c r="W1637" s="5" t="str">
        <f>IF(COUNTIF(Table3[PLAKA],Table1[[#This Row],[Plaka]])&gt;0,"Dinçer Motosiklet","-")</f>
        <v>-</v>
      </c>
    </row>
    <row r="1638" spans="1:23" x14ac:dyDescent="0.2">
      <c r="A1638" s="21" t="s">
        <v>5805</v>
      </c>
      <c r="B1638" s="26" t="s">
        <v>5795</v>
      </c>
      <c r="C1638" s="26" t="s">
        <v>5796</v>
      </c>
      <c r="D1638" s="26" t="s">
        <v>23</v>
      </c>
      <c r="E1638" s="10">
        <v>42899</v>
      </c>
      <c r="F1638" s="10">
        <v>42899</v>
      </c>
      <c r="G1638" s="26" t="s">
        <v>5796</v>
      </c>
      <c r="H1638" s="26" t="s">
        <v>63</v>
      </c>
      <c r="I1638" s="26">
        <v>225</v>
      </c>
      <c r="J1638" s="26" t="s">
        <v>64</v>
      </c>
      <c r="K1638" s="26">
        <v>2017</v>
      </c>
      <c r="L1638" s="26" t="s">
        <v>65</v>
      </c>
      <c r="M1638" s="26" t="s">
        <v>7774</v>
      </c>
      <c r="N1638" s="26" t="s">
        <v>29</v>
      </c>
      <c r="O1638" s="26" t="s">
        <v>5806</v>
      </c>
      <c r="P1638" s="26" t="s">
        <v>5807</v>
      </c>
      <c r="Q1638" s="29"/>
      <c r="R1638" s="26" t="s">
        <v>388</v>
      </c>
      <c r="S1638" s="1">
        <v>616864</v>
      </c>
      <c r="T1638" s="1" t="s">
        <v>7839</v>
      </c>
      <c r="U1638" s="1" t="str">
        <f>IF(COUNTIF('Dinçer Araçları - 40 Fiorino'!$A$2:$A$41,Table1[[#This Row],[Plaka]])&gt;0,"Dinçer 40","-")</f>
        <v>-</v>
      </c>
      <c r="V1638" s="1" t="str">
        <f>IF(COUNTIF('Dinçer Araçları - 100 Fiorino'!$A$2:$A$101,Table1[[#This Row],[Plaka]])&gt;0,"Dinçer 100","-")</f>
        <v>-</v>
      </c>
      <c r="W1638" s="5" t="str">
        <f>IF(COUNTIF(Table3[PLAKA],Table1[[#This Row],[Plaka]])&gt;0,"Dinçer Motosiklet","-")</f>
        <v>-</v>
      </c>
    </row>
    <row r="1639" spans="1:23" x14ac:dyDescent="0.2">
      <c r="A1639" s="21" t="s">
        <v>5843</v>
      </c>
      <c r="B1639" s="26" t="s">
        <v>5821</v>
      </c>
      <c r="C1639" s="26" t="s">
        <v>5796</v>
      </c>
      <c r="D1639" s="26" t="s">
        <v>23</v>
      </c>
      <c r="E1639" s="10">
        <v>42908</v>
      </c>
      <c r="F1639" s="10">
        <v>42908</v>
      </c>
      <c r="G1639" s="26" t="s">
        <v>5796</v>
      </c>
      <c r="H1639" s="26" t="s">
        <v>63</v>
      </c>
      <c r="I1639" s="26">
        <v>225</v>
      </c>
      <c r="J1639" s="26" t="s">
        <v>64</v>
      </c>
      <c r="K1639" s="26">
        <v>2017</v>
      </c>
      <c r="L1639" s="26" t="s">
        <v>65</v>
      </c>
      <c r="M1639" s="26" t="s">
        <v>7774</v>
      </c>
      <c r="N1639" s="26" t="s">
        <v>29</v>
      </c>
      <c r="O1639" s="26" t="s">
        <v>5844</v>
      </c>
      <c r="P1639" s="26" t="s">
        <v>5845</v>
      </c>
      <c r="Q1639" s="29">
        <v>43264</v>
      </c>
      <c r="R1639" s="26" t="s">
        <v>269</v>
      </c>
      <c r="S1639" s="1">
        <v>94944</v>
      </c>
      <c r="T1639" s="1" t="s">
        <v>7838</v>
      </c>
      <c r="U1639" s="1" t="str">
        <f>IF(COUNTIF('Dinçer Araçları - 40 Fiorino'!$A$2:$A$41,Table1[[#This Row],[Plaka]])&gt;0,"Dinçer 40","-")</f>
        <v>-</v>
      </c>
      <c r="V1639" s="1" t="str">
        <f>IF(COUNTIF('Dinçer Araçları - 100 Fiorino'!$A$2:$A$101,Table1[[#This Row],[Plaka]])&gt;0,"Dinçer 100","-")</f>
        <v>-</v>
      </c>
      <c r="W1639" s="5" t="str">
        <f>IF(COUNTIF(Table3[PLAKA],Table1[[#This Row],[Plaka]])&gt;0,"Dinçer Motosiklet","-")</f>
        <v>-</v>
      </c>
    </row>
    <row r="1640" spans="1:23" x14ac:dyDescent="0.2">
      <c r="A1640" s="21" t="s">
        <v>5872</v>
      </c>
      <c r="B1640" s="26" t="s">
        <v>5852</v>
      </c>
      <c r="C1640" s="26" t="s">
        <v>5853</v>
      </c>
      <c r="D1640" s="26" t="s">
        <v>23</v>
      </c>
      <c r="E1640" s="10">
        <v>42894</v>
      </c>
      <c r="F1640" s="10">
        <v>42894</v>
      </c>
      <c r="G1640" s="26" t="s">
        <v>5853</v>
      </c>
      <c r="H1640" s="26" t="s">
        <v>24</v>
      </c>
      <c r="I1640" s="26" t="s">
        <v>25</v>
      </c>
      <c r="J1640" s="26" t="s">
        <v>26</v>
      </c>
      <c r="K1640" s="26">
        <v>2017</v>
      </c>
      <c r="L1640" s="26" t="s">
        <v>27</v>
      </c>
      <c r="M1640" s="26" t="s">
        <v>28</v>
      </c>
      <c r="N1640" s="26" t="s">
        <v>29</v>
      </c>
      <c r="O1640" s="26" t="s">
        <v>5873</v>
      </c>
      <c r="P1640" s="26" t="s">
        <v>5874</v>
      </c>
      <c r="Q1640" s="29"/>
      <c r="R1640" s="26" t="s">
        <v>569</v>
      </c>
      <c r="S1640" s="1">
        <v>912417</v>
      </c>
      <c r="T1640" s="1" t="s">
        <v>7841</v>
      </c>
      <c r="U1640" s="1" t="str">
        <f>IF(COUNTIF('Dinçer Araçları - 40 Fiorino'!$A$2:$A$41,Table1[[#This Row],[Plaka]])&gt;0,"Dinçer 40","-")</f>
        <v>-</v>
      </c>
      <c r="V1640" s="1" t="str">
        <f>IF(COUNTIF('Dinçer Araçları - 100 Fiorino'!$A$2:$A$101,Table1[[#This Row],[Plaka]])&gt;0,"Dinçer 100","-")</f>
        <v>-</v>
      </c>
      <c r="W1640" s="5" t="str">
        <f>IF(COUNTIF(Table3[PLAKA],Table1[[#This Row],[Plaka]])&gt;0,"Dinçer Motosiklet","-")</f>
        <v>-</v>
      </c>
    </row>
    <row r="1641" spans="1:23" x14ac:dyDescent="0.2">
      <c r="A1641" s="21" t="s">
        <v>5875</v>
      </c>
      <c r="B1641" s="26" t="s">
        <v>5852</v>
      </c>
      <c r="C1641" s="26" t="s">
        <v>5853</v>
      </c>
      <c r="D1641" s="26" t="s">
        <v>23</v>
      </c>
      <c r="E1641" s="10">
        <v>42894</v>
      </c>
      <c r="F1641" s="10">
        <v>42894</v>
      </c>
      <c r="G1641" s="26" t="s">
        <v>5936</v>
      </c>
      <c r="H1641" s="26" t="s">
        <v>24</v>
      </c>
      <c r="I1641" s="26" t="s">
        <v>25</v>
      </c>
      <c r="J1641" s="26" t="s">
        <v>26</v>
      </c>
      <c r="K1641" s="26">
        <v>2017</v>
      </c>
      <c r="L1641" s="26" t="s">
        <v>27</v>
      </c>
      <c r="M1641" s="26" t="s">
        <v>28</v>
      </c>
      <c r="N1641" s="26" t="s">
        <v>29</v>
      </c>
      <c r="O1641" s="26" t="s">
        <v>5876</v>
      </c>
      <c r="P1641" s="26" t="s">
        <v>5877</v>
      </c>
      <c r="Q1641" s="29">
        <v>43914</v>
      </c>
      <c r="R1641" s="26" t="s">
        <v>5878</v>
      </c>
      <c r="S1641" s="1">
        <v>699323</v>
      </c>
      <c r="T1641" s="1" t="s">
        <v>7840</v>
      </c>
      <c r="U1641" s="1" t="str">
        <f>IF(COUNTIF('Dinçer Araçları - 40 Fiorino'!$A$2:$A$41,Table1[[#This Row],[Plaka]])&gt;0,"Dinçer 40","-")</f>
        <v>-</v>
      </c>
      <c r="V1641" s="1" t="str">
        <f>IF(COUNTIF('Dinçer Araçları - 100 Fiorino'!$A$2:$A$101,Table1[[#This Row],[Plaka]])&gt;0,"Dinçer 100","-")</f>
        <v>-</v>
      </c>
      <c r="W1641" s="5" t="str">
        <f>IF(COUNTIF(Table3[PLAKA],Table1[[#This Row],[Plaka]])&gt;0,"Dinçer Motosiklet","-")</f>
        <v>-</v>
      </c>
    </row>
    <row r="1642" spans="1:23" x14ac:dyDescent="0.2">
      <c r="A1642" s="21" t="s">
        <v>5978</v>
      </c>
      <c r="B1642" s="26" t="s">
        <v>5953</v>
      </c>
      <c r="C1642" s="26" t="s">
        <v>5936</v>
      </c>
      <c r="D1642" s="26" t="s">
        <v>23</v>
      </c>
      <c r="E1642" s="10">
        <v>42894</v>
      </c>
      <c r="F1642" s="10">
        <v>42894</v>
      </c>
      <c r="G1642" s="26" t="s">
        <v>5936</v>
      </c>
      <c r="H1642" s="26" t="s">
        <v>24</v>
      </c>
      <c r="I1642" s="26" t="s">
        <v>25</v>
      </c>
      <c r="J1642" s="26" t="s">
        <v>26</v>
      </c>
      <c r="K1642" s="26">
        <v>2017</v>
      </c>
      <c r="L1642" s="26" t="s">
        <v>27</v>
      </c>
      <c r="M1642" s="26" t="s">
        <v>28</v>
      </c>
      <c r="N1642" s="26" t="s">
        <v>29</v>
      </c>
      <c r="O1642" s="26" t="s">
        <v>5979</v>
      </c>
      <c r="P1642" s="26" t="s">
        <v>5980</v>
      </c>
      <c r="Q1642" s="29">
        <v>43912</v>
      </c>
      <c r="R1642" s="26" t="s">
        <v>775</v>
      </c>
      <c r="S1642" s="1"/>
      <c r="T1642" s="1" t="s">
        <v>7842</v>
      </c>
      <c r="U1642" s="1" t="str">
        <f>IF(COUNTIF('Dinçer Araçları - 40 Fiorino'!$A$2:$A$41,Table1[[#This Row],[Plaka]])&gt;0,"Dinçer 40","-")</f>
        <v>-</v>
      </c>
      <c r="V1642" s="1" t="str">
        <f>IF(COUNTIF('Dinçer Araçları - 100 Fiorino'!$A$2:$A$101,Table1[[#This Row],[Plaka]])&gt;0,"Dinçer 100","-")</f>
        <v>-</v>
      </c>
      <c r="W1642" s="5" t="str">
        <f>IF(COUNTIF(Table3[PLAKA],Table1[[#This Row],[Plaka]])&gt;0,"Dinçer Motosiklet","-")</f>
        <v>-</v>
      </c>
    </row>
    <row r="1643" spans="1:23" x14ac:dyDescent="0.2">
      <c r="A1643" s="21" t="s">
        <v>5981</v>
      </c>
      <c r="B1643" s="26" t="s">
        <v>5953</v>
      </c>
      <c r="C1643" s="26" t="s">
        <v>5936</v>
      </c>
      <c r="D1643" s="26" t="s">
        <v>23</v>
      </c>
      <c r="E1643" s="10">
        <v>42899</v>
      </c>
      <c r="F1643" s="10">
        <v>42899</v>
      </c>
      <c r="G1643" s="26" t="s">
        <v>5936</v>
      </c>
      <c r="H1643" s="26" t="s">
        <v>63</v>
      </c>
      <c r="I1643" s="26">
        <v>225</v>
      </c>
      <c r="J1643" s="26" t="s">
        <v>64</v>
      </c>
      <c r="K1643" s="26">
        <v>2017</v>
      </c>
      <c r="L1643" s="26" t="s">
        <v>65</v>
      </c>
      <c r="M1643" s="26" t="s">
        <v>7774</v>
      </c>
      <c r="N1643" s="26" t="s">
        <v>29</v>
      </c>
      <c r="O1643" s="26" t="s">
        <v>5982</v>
      </c>
      <c r="P1643" s="26" t="s">
        <v>5983</v>
      </c>
      <c r="Q1643" s="29"/>
      <c r="R1643" s="26" t="s">
        <v>269</v>
      </c>
      <c r="S1643" s="1">
        <v>81106</v>
      </c>
      <c r="T1643" s="1" t="s">
        <v>7843</v>
      </c>
      <c r="U1643" s="1" t="str">
        <f>IF(COUNTIF('Dinçer Araçları - 40 Fiorino'!$A$2:$A$41,Table1[[#This Row],[Plaka]])&gt;0,"Dinçer 40","-")</f>
        <v>-</v>
      </c>
      <c r="V1643" s="1" t="str">
        <f>IF(COUNTIF('Dinçer Araçları - 100 Fiorino'!$A$2:$A$101,Table1[[#This Row],[Plaka]])&gt;0,"Dinçer 100","-")</f>
        <v>-</v>
      </c>
      <c r="W1643" s="5" t="str">
        <f>IF(COUNTIF(Table3[PLAKA],Table1[[#This Row],[Plaka]])&gt;0,"Dinçer Motosiklet","-")</f>
        <v>-</v>
      </c>
    </row>
    <row r="1644" spans="1:23" x14ac:dyDescent="0.2">
      <c r="A1644" s="21" t="s">
        <v>5984</v>
      </c>
      <c r="B1644" s="26" t="s">
        <v>5953</v>
      </c>
      <c r="C1644" s="26" t="s">
        <v>5936</v>
      </c>
      <c r="D1644" s="26" t="s">
        <v>23</v>
      </c>
      <c r="E1644" s="10">
        <v>42899</v>
      </c>
      <c r="F1644" s="10">
        <v>42899</v>
      </c>
      <c r="G1644" s="26" t="s">
        <v>5936</v>
      </c>
      <c r="H1644" s="26" t="s">
        <v>63</v>
      </c>
      <c r="I1644" s="26">
        <v>225</v>
      </c>
      <c r="J1644" s="26" t="s">
        <v>64</v>
      </c>
      <c r="K1644" s="26">
        <v>2017</v>
      </c>
      <c r="L1644" s="26" t="s">
        <v>65</v>
      </c>
      <c r="M1644" s="26" t="s">
        <v>7774</v>
      </c>
      <c r="N1644" s="26" t="s">
        <v>29</v>
      </c>
      <c r="O1644" s="26" t="s">
        <v>5985</v>
      </c>
      <c r="P1644" s="26" t="s">
        <v>5986</v>
      </c>
      <c r="Q1644" s="29"/>
      <c r="R1644" s="26" t="s">
        <v>388</v>
      </c>
      <c r="S1644" s="1">
        <v>615517</v>
      </c>
      <c r="T1644" s="1" t="s">
        <v>7844</v>
      </c>
      <c r="U1644" s="1" t="str">
        <f>IF(COUNTIF('Dinçer Araçları - 40 Fiorino'!$A$2:$A$41,Table1[[#This Row],[Plaka]])&gt;0,"Dinçer 40","-")</f>
        <v>-</v>
      </c>
      <c r="V1644" s="1" t="str">
        <f>IF(COUNTIF('Dinçer Araçları - 100 Fiorino'!$A$2:$A$101,Table1[[#This Row],[Plaka]])&gt;0,"Dinçer 100","-")</f>
        <v>-</v>
      </c>
      <c r="W1644" s="5" t="str">
        <f>IF(COUNTIF(Table3[PLAKA],Table1[[#This Row],[Plaka]])&gt;0,"Dinçer Motosiklet","-")</f>
        <v>-</v>
      </c>
    </row>
    <row r="1645" spans="1:23" x14ac:dyDescent="0.2">
      <c r="A1645" s="21" t="s">
        <v>5928</v>
      </c>
      <c r="B1645" s="26" t="s">
        <v>5889</v>
      </c>
      <c r="C1645" s="26" t="s">
        <v>5853</v>
      </c>
      <c r="D1645" s="26" t="s">
        <v>23</v>
      </c>
      <c r="E1645" s="10">
        <v>42908</v>
      </c>
      <c r="F1645" s="10">
        <v>42908</v>
      </c>
      <c r="G1645" s="26" t="s">
        <v>5853</v>
      </c>
      <c r="H1645" s="26" t="s">
        <v>63</v>
      </c>
      <c r="I1645" s="26">
        <v>225</v>
      </c>
      <c r="J1645" s="26" t="s">
        <v>64</v>
      </c>
      <c r="K1645" s="26">
        <v>2017</v>
      </c>
      <c r="L1645" s="26" t="s">
        <v>65</v>
      </c>
      <c r="M1645" s="26" t="s">
        <v>7774</v>
      </c>
      <c r="N1645" s="26" t="s">
        <v>29</v>
      </c>
      <c r="O1645" s="26" t="s">
        <v>5929</v>
      </c>
      <c r="P1645" s="26" t="s">
        <v>5930</v>
      </c>
      <c r="Q1645" s="29">
        <v>43263</v>
      </c>
      <c r="R1645" s="26" t="s">
        <v>269</v>
      </c>
      <c r="S1645" s="1">
        <v>94940</v>
      </c>
      <c r="T1645" s="1" t="s">
        <v>7845</v>
      </c>
      <c r="U1645" s="1" t="str">
        <f>IF(COUNTIF('Dinçer Araçları - 40 Fiorino'!$A$2:$A$41,Table1[[#This Row],[Plaka]])&gt;0,"Dinçer 40","-")</f>
        <v>-</v>
      </c>
      <c r="V1645" s="1" t="str">
        <f>IF(COUNTIF('Dinçer Araçları - 100 Fiorino'!$A$2:$A$101,Table1[[#This Row],[Plaka]])&gt;0,"Dinçer 100","-")</f>
        <v>-</v>
      </c>
      <c r="W1645" s="5" t="str">
        <f>IF(COUNTIF(Table3[PLAKA],Table1[[#This Row],[Plaka]])&gt;0,"Dinçer Motosiklet","-")</f>
        <v>-</v>
      </c>
    </row>
    <row r="1646" spans="1:23" x14ac:dyDescent="0.2">
      <c r="A1646" s="21" t="s">
        <v>5879</v>
      </c>
      <c r="B1646" s="26" t="s">
        <v>5852</v>
      </c>
      <c r="C1646" s="26" t="s">
        <v>5853</v>
      </c>
      <c r="D1646" s="26" t="s">
        <v>23</v>
      </c>
      <c r="E1646" s="10">
        <v>42908</v>
      </c>
      <c r="F1646" s="10">
        <v>42908</v>
      </c>
      <c r="G1646" s="26" t="s">
        <v>5853</v>
      </c>
      <c r="H1646" s="26" t="s">
        <v>63</v>
      </c>
      <c r="I1646" s="26">
        <v>225</v>
      </c>
      <c r="J1646" s="26" t="s">
        <v>64</v>
      </c>
      <c r="K1646" s="26">
        <v>2017</v>
      </c>
      <c r="L1646" s="26" t="s">
        <v>65</v>
      </c>
      <c r="M1646" s="26" t="s">
        <v>7774</v>
      </c>
      <c r="N1646" s="26" t="s">
        <v>29</v>
      </c>
      <c r="O1646" s="26" t="s">
        <v>5880</v>
      </c>
      <c r="P1646" s="26" t="s">
        <v>5881</v>
      </c>
      <c r="Q1646" s="29">
        <v>43263</v>
      </c>
      <c r="R1646" s="26" t="s">
        <v>269</v>
      </c>
      <c r="S1646" s="1">
        <v>94941</v>
      </c>
      <c r="T1646" s="1" t="s">
        <v>7846</v>
      </c>
      <c r="U1646" s="1" t="str">
        <f>IF(COUNTIF('Dinçer Araçları - 40 Fiorino'!$A$2:$A$41,Table1[[#This Row],[Plaka]])&gt;0,"Dinçer 40","-")</f>
        <v>-</v>
      </c>
      <c r="V1646" s="1" t="str">
        <f>IF(COUNTIF('Dinçer Araçları - 100 Fiorino'!$A$2:$A$101,Table1[[#This Row],[Plaka]])&gt;0,"Dinçer 100","-")</f>
        <v>-</v>
      </c>
      <c r="W1646" s="5" t="str">
        <f>IF(COUNTIF(Table3[PLAKA],Table1[[#This Row],[Plaka]])&gt;0,"Dinçer Motosiklet","-")</f>
        <v>-</v>
      </c>
    </row>
    <row r="1647" spans="1:23" x14ac:dyDescent="0.2">
      <c r="A1647" s="21" t="s">
        <v>5931</v>
      </c>
      <c r="B1647" s="26" t="s">
        <v>5889</v>
      </c>
      <c r="C1647" s="26" t="s">
        <v>5853</v>
      </c>
      <c r="D1647" s="26" t="s">
        <v>23</v>
      </c>
      <c r="E1647" s="10">
        <v>43007</v>
      </c>
      <c r="F1647" s="10">
        <v>43007</v>
      </c>
      <c r="G1647" s="26" t="s">
        <v>5853</v>
      </c>
      <c r="H1647" s="26" t="s">
        <v>24</v>
      </c>
      <c r="I1647" s="26" t="s">
        <v>25</v>
      </c>
      <c r="J1647" s="26" t="s">
        <v>466</v>
      </c>
      <c r="K1647" s="26">
        <v>2017</v>
      </c>
      <c r="L1647" s="26" t="s">
        <v>27</v>
      </c>
      <c r="M1647" s="26" t="s">
        <v>28</v>
      </c>
      <c r="N1647" s="26" t="s">
        <v>29</v>
      </c>
      <c r="O1647" s="26" t="s">
        <v>5932</v>
      </c>
      <c r="P1647" s="26" t="s">
        <v>5933</v>
      </c>
      <c r="Q1647" s="29">
        <v>43947</v>
      </c>
      <c r="R1647" s="26" t="s">
        <v>269</v>
      </c>
      <c r="S1647" s="1">
        <v>755884</v>
      </c>
      <c r="T1647" s="1" t="s">
        <v>7847</v>
      </c>
      <c r="U1647" s="1" t="str">
        <f>IF(COUNTIF('Dinçer Araçları - 40 Fiorino'!$A$2:$A$41,Table1[[#This Row],[Plaka]])&gt;0,"Dinçer 40","-")</f>
        <v>-</v>
      </c>
      <c r="V1647" s="1" t="str">
        <f>IF(COUNTIF('Dinçer Araçları - 100 Fiorino'!$A$2:$A$101,Table1[[#This Row],[Plaka]])&gt;0,"Dinçer 100","-")</f>
        <v>-</v>
      </c>
      <c r="W1647" s="5" t="str">
        <f>IF(COUNTIF(Table3[PLAKA],Table1[[#This Row],[Plaka]])&gt;0,"Dinçer Motosiklet","-")</f>
        <v>-</v>
      </c>
    </row>
    <row r="1648" spans="1:23" x14ac:dyDescent="0.2">
      <c r="A1648" s="21" t="s">
        <v>891</v>
      </c>
      <c r="B1648" s="26" t="s">
        <v>839</v>
      </c>
      <c r="C1648" s="26" t="s">
        <v>769</v>
      </c>
      <c r="D1648" s="26" t="s">
        <v>23</v>
      </c>
      <c r="E1648" s="10">
        <v>42899</v>
      </c>
      <c r="F1648" s="10">
        <v>42899</v>
      </c>
      <c r="G1648" s="26" t="s">
        <v>769</v>
      </c>
      <c r="H1648" s="26" t="s">
        <v>63</v>
      </c>
      <c r="I1648" s="26">
        <v>225</v>
      </c>
      <c r="J1648" s="26" t="s">
        <v>64</v>
      </c>
      <c r="K1648" s="26">
        <v>2017</v>
      </c>
      <c r="L1648" s="26" t="s">
        <v>65</v>
      </c>
      <c r="M1648" s="26" t="s">
        <v>7774</v>
      </c>
      <c r="N1648" s="26" t="s">
        <v>29</v>
      </c>
      <c r="O1648" s="26" t="s">
        <v>892</v>
      </c>
      <c r="P1648" s="26" t="s">
        <v>893</v>
      </c>
      <c r="Q1648" s="29">
        <v>43219</v>
      </c>
      <c r="R1648" s="26" t="s">
        <v>595</v>
      </c>
      <c r="S1648" s="1">
        <v>338252</v>
      </c>
      <c r="T1648" s="1" t="s">
        <v>894</v>
      </c>
      <c r="U1648" s="1" t="str">
        <f>IF(COUNTIF('Dinçer Araçları - 40 Fiorino'!$A$2:$A$41,Table1[[#This Row],[Plaka]])&gt;0,"Dinçer 40","-")</f>
        <v>-</v>
      </c>
      <c r="V1648" s="1" t="str">
        <f>IF(COUNTIF('Dinçer Araçları - 100 Fiorino'!$A$2:$A$101,Table1[[#This Row],[Plaka]])&gt;0,"Dinçer 100","-")</f>
        <v>-</v>
      </c>
      <c r="W1648" s="5" t="str">
        <f>IF(COUNTIF(Table3[PLAKA],Table1[[#This Row],[Plaka]])&gt;0,"Dinçer Motosiklet","-")</f>
        <v>-</v>
      </c>
    </row>
    <row r="1649" spans="1:23" x14ac:dyDescent="0.2">
      <c r="A1649" s="21" t="s">
        <v>895</v>
      </c>
      <c r="B1649" s="26" t="s">
        <v>839</v>
      </c>
      <c r="C1649" s="26" t="s">
        <v>769</v>
      </c>
      <c r="D1649" s="26" t="s">
        <v>23</v>
      </c>
      <c r="E1649" s="10">
        <v>42908</v>
      </c>
      <c r="F1649" s="10">
        <v>42908</v>
      </c>
      <c r="G1649" s="26" t="s">
        <v>769</v>
      </c>
      <c r="H1649" s="26" t="s">
        <v>63</v>
      </c>
      <c r="I1649" s="26">
        <v>225</v>
      </c>
      <c r="J1649" s="26" t="s">
        <v>64</v>
      </c>
      <c r="K1649" s="26">
        <v>2017</v>
      </c>
      <c r="L1649" s="26" t="s">
        <v>65</v>
      </c>
      <c r="M1649" s="26" t="s">
        <v>7774</v>
      </c>
      <c r="N1649" s="26" t="s">
        <v>29</v>
      </c>
      <c r="O1649" s="26" t="s">
        <v>896</v>
      </c>
      <c r="P1649" s="26" t="s">
        <v>897</v>
      </c>
      <c r="Q1649" s="29">
        <v>43254</v>
      </c>
      <c r="R1649" s="26" t="s">
        <v>269</v>
      </c>
      <c r="S1649" s="1">
        <v>90328</v>
      </c>
      <c r="T1649" s="1" t="s">
        <v>898</v>
      </c>
      <c r="U1649" s="1" t="str">
        <f>IF(COUNTIF('Dinçer Araçları - 40 Fiorino'!$A$2:$A$41,Table1[[#This Row],[Plaka]])&gt;0,"Dinçer 40","-")</f>
        <v>-</v>
      </c>
      <c r="V1649" s="1" t="str">
        <f>IF(COUNTIF('Dinçer Araçları - 100 Fiorino'!$A$2:$A$101,Table1[[#This Row],[Plaka]])&gt;0,"Dinçer 100","-")</f>
        <v>-</v>
      </c>
      <c r="W1649" s="5" t="str">
        <f>IF(COUNTIF(Table3[PLAKA],Table1[[#This Row],[Plaka]])&gt;0,"Dinçer Motosiklet","-")</f>
        <v>-</v>
      </c>
    </row>
    <row r="1650" spans="1:23" x14ac:dyDescent="0.2">
      <c r="A1650" s="21" t="s">
        <v>829</v>
      </c>
      <c r="B1650" s="26" t="s">
        <v>768</v>
      </c>
      <c r="C1650" s="26" t="s">
        <v>769</v>
      </c>
      <c r="D1650" s="26" t="s">
        <v>23</v>
      </c>
      <c r="E1650" s="10">
        <v>42908</v>
      </c>
      <c r="F1650" s="10">
        <v>42908</v>
      </c>
      <c r="G1650" s="26" t="s">
        <v>769</v>
      </c>
      <c r="H1650" s="26" t="s">
        <v>63</v>
      </c>
      <c r="I1650" s="26">
        <v>225</v>
      </c>
      <c r="J1650" s="26" t="s">
        <v>64</v>
      </c>
      <c r="K1650" s="26">
        <v>2017</v>
      </c>
      <c r="L1650" s="26" t="s">
        <v>65</v>
      </c>
      <c r="M1650" s="26" t="s">
        <v>7774</v>
      </c>
      <c r="N1650" s="26" t="s">
        <v>29</v>
      </c>
      <c r="O1650" s="26" t="s">
        <v>830</v>
      </c>
      <c r="P1650" s="26" t="s">
        <v>831</v>
      </c>
      <c r="Q1650" s="29">
        <v>43255</v>
      </c>
      <c r="R1650" s="26" t="s">
        <v>832</v>
      </c>
      <c r="S1650" s="1">
        <v>986378</v>
      </c>
      <c r="T1650" s="1" t="s">
        <v>833</v>
      </c>
      <c r="U1650" s="1" t="str">
        <f>IF(COUNTIF('Dinçer Araçları - 40 Fiorino'!$A$2:$A$41,Table1[[#This Row],[Plaka]])&gt;0,"Dinçer 40","-")</f>
        <v>-</v>
      </c>
      <c r="V1650" s="1" t="str">
        <f>IF(COUNTIF('Dinçer Araçları - 100 Fiorino'!$A$2:$A$101,Table1[[#This Row],[Plaka]])&gt;0,"Dinçer 100","-")</f>
        <v>-</v>
      </c>
      <c r="W1650" s="5" t="str">
        <f>IF(COUNTIF(Table3[PLAKA],Table1[[#This Row],[Plaka]])&gt;0,"Dinçer Motosiklet","-")</f>
        <v>-</v>
      </c>
    </row>
    <row r="1651" spans="1:23" x14ac:dyDescent="0.2">
      <c r="A1651" s="21" t="s">
        <v>2899</v>
      </c>
      <c r="B1651" s="26" t="s">
        <v>2823</v>
      </c>
      <c r="C1651" s="26" t="s">
        <v>2824</v>
      </c>
      <c r="D1651" s="26" t="s">
        <v>23</v>
      </c>
      <c r="E1651" s="10">
        <v>42733</v>
      </c>
      <c r="F1651" s="10">
        <v>42957</v>
      </c>
      <c r="G1651" s="26" t="s">
        <v>2829</v>
      </c>
      <c r="H1651" s="26" t="s">
        <v>24</v>
      </c>
      <c r="I1651" s="73" t="s">
        <v>265</v>
      </c>
      <c r="J1651" s="26" t="s">
        <v>1052</v>
      </c>
      <c r="K1651" s="26">
        <v>2016</v>
      </c>
      <c r="L1651" s="26" t="s">
        <v>27</v>
      </c>
      <c r="M1651" s="26" t="s">
        <v>28</v>
      </c>
      <c r="N1651" s="26" t="s">
        <v>29</v>
      </c>
      <c r="O1651" s="26" t="s">
        <v>2900</v>
      </c>
      <c r="P1651" s="26" t="s">
        <v>2901</v>
      </c>
      <c r="Q1651" s="29">
        <v>43752</v>
      </c>
      <c r="R1651" s="26" t="s">
        <v>2902</v>
      </c>
      <c r="S1651" s="1">
        <v>866401</v>
      </c>
      <c r="T1651" s="1" t="s">
        <v>2903</v>
      </c>
      <c r="U1651" s="1" t="str">
        <f>IF(COUNTIF('Dinçer Araçları - 40 Fiorino'!$A$2:$A$41,Table1[[#This Row],[Plaka]])&gt;0,"Dinçer 40","-")</f>
        <v>-</v>
      </c>
      <c r="V1651" s="1" t="str">
        <f>IF(COUNTIF('Dinçer Araçları - 100 Fiorino'!$A$2:$A$101,Table1[[#This Row],[Plaka]])&gt;0,"Dinçer 100","-")</f>
        <v>-</v>
      </c>
      <c r="W1651" s="5" t="str">
        <f>IF(COUNTIF(Table3[PLAKA],Table1[[#This Row],[Plaka]])&gt;0,"Dinçer Motosiklet","-")</f>
        <v>-</v>
      </c>
    </row>
    <row r="1652" spans="1:23" x14ac:dyDescent="0.2">
      <c r="A1652" s="21" t="s">
        <v>3957</v>
      </c>
      <c r="B1652" s="26" t="s">
        <v>3930</v>
      </c>
      <c r="C1652" s="26" t="s">
        <v>104</v>
      </c>
      <c r="D1652" s="26" t="s">
        <v>23</v>
      </c>
      <c r="E1652" s="10">
        <v>42674</v>
      </c>
      <c r="F1652" s="10">
        <v>42860</v>
      </c>
      <c r="G1652" s="26" t="s">
        <v>104</v>
      </c>
      <c r="H1652" s="26" t="s">
        <v>24</v>
      </c>
      <c r="I1652" s="73" t="s">
        <v>265</v>
      </c>
      <c r="J1652" s="26" t="s">
        <v>1052</v>
      </c>
      <c r="K1652" s="26">
        <v>2016</v>
      </c>
      <c r="L1652" s="26" t="s">
        <v>27</v>
      </c>
      <c r="M1652" s="26" t="s">
        <v>28</v>
      </c>
      <c r="N1652" s="26" t="s">
        <v>29</v>
      </c>
      <c r="O1652" s="26" t="s">
        <v>3958</v>
      </c>
      <c r="P1652" s="26" t="s">
        <v>3959</v>
      </c>
      <c r="Q1652" s="29">
        <v>44557</v>
      </c>
      <c r="R1652" s="26" t="s">
        <v>388</v>
      </c>
      <c r="S1652" s="1">
        <v>618584</v>
      </c>
      <c r="T1652" s="1" t="s">
        <v>3960</v>
      </c>
      <c r="U1652" s="1" t="str">
        <f>IF(COUNTIF('Dinçer Araçları - 40 Fiorino'!$A$2:$A$41,Table1[[#This Row],[Plaka]])&gt;0,"Dinçer 40","-")</f>
        <v>-</v>
      </c>
      <c r="V1652" s="1" t="str">
        <f>IF(COUNTIF('Dinçer Araçları - 100 Fiorino'!$A$2:$A$101,Table1[[#This Row],[Plaka]])&gt;0,"Dinçer 100","-")</f>
        <v>-</v>
      </c>
      <c r="W1652" s="5" t="str">
        <f>IF(COUNTIF(Table3[PLAKA],Table1[[#This Row],[Plaka]])&gt;0,"Dinçer Motosiklet","-")</f>
        <v>-</v>
      </c>
    </row>
    <row r="1653" spans="1:23" x14ac:dyDescent="0.2">
      <c r="A1653" s="21" t="s">
        <v>3871</v>
      </c>
      <c r="B1653" s="26" t="s">
        <v>3819</v>
      </c>
      <c r="C1653" s="26" t="s">
        <v>3741</v>
      </c>
      <c r="D1653" s="26" t="s">
        <v>23</v>
      </c>
      <c r="E1653" s="10">
        <v>42674</v>
      </c>
      <c r="F1653" s="10">
        <v>42865</v>
      </c>
      <c r="G1653" s="26" t="s">
        <v>3741</v>
      </c>
      <c r="H1653" s="26" t="s">
        <v>24</v>
      </c>
      <c r="I1653" s="73" t="s">
        <v>265</v>
      </c>
      <c r="J1653" s="26" t="s">
        <v>1052</v>
      </c>
      <c r="K1653" s="26">
        <v>2016</v>
      </c>
      <c r="L1653" s="26" t="s">
        <v>27</v>
      </c>
      <c r="M1653" s="26" t="s">
        <v>28</v>
      </c>
      <c r="N1653" s="26" t="s">
        <v>29</v>
      </c>
      <c r="O1653" s="26" t="s">
        <v>3872</v>
      </c>
      <c r="P1653" s="26" t="s">
        <v>3873</v>
      </c>
      <c r="Q1653" s="29"/>
      <c r="R1653" s="26" t="s">
        <v>388</v>
      </c>
      <c r="S1653" s="1">
        <v>618573</v>
      </c>
      <c r="T1653" s="1" t="s">
        <v>3874</v>
      </c>
      <c r="U1653" s="1" t="str">
        <f>IF(COUNTIF('Dinçer Araçları - 40 Fiorino'!$A$2:$A$41,Table1[[#This Row],[Plaka]])&gt;0,"Dinçer 40","-")</f>
        <v>-</v>
      </c>
      <c r="V1653" s="1" t="str">
        <f>IF(COUNTIF('Dinçer Araçları - 100 Fiorino'!$A$2:$A$101,Table1[[#This Row],[Plaka]])&gt;0,"Dinçer 100","-")</f>
        <v>-</v>
      </c>
      <c r="W1653" s="5" t="str">
        <f>IF(COUNTIF(Table3[PLAKA],Table1[[#This Row],[Plaka]])&gt;0,"Dinçer Motosiklet","-")</f>
        <v>-</v>
      </c>
    </row>
    <row r="1654" spans="1:23" x14ac:dyDescent="0.2">
      <c r="A1654" s="21" t="s">
        <v>5808</v>
      </c>
      <c r="B1654" s="26" t="s">
        <v>5795</v>
      </c>
      <c r="C1654" s="26" t="s">
        <v>5796</v>
      </c>
      <c r="D1654" s="26" t="s">
        <v>23</v>
      </c>
      <c r="E1654" s="10">
        <v>42733</v>
      </c>
      <c r="F1654" s="10">
        <v>42860</v>
      </c>
      <c r="G1654" s="26" t="s">
        <v>5796</v>
      </c>
      <c r="H1654" s="26" t="s">
        <v>24</v>
      </c>
      <c r="I1654" s="26" t="s">
        <v>265</v>
      </c>
      <c r="J1654" s="26" t="s">
        <v>1052</v>
      </c>
      <c r="K1654" s="26">
        <v>2016</v>
      </c>
      <c r="L1654" s="26" t="s">
        <v>27</v>
      </c>
      <c r="M1654" s="26" t="s">
        <v>28</v>
      </c>
      <c r="N1654" s="26" t="s">
        <v>29</v>
      </c>
      <c r="O1654" s="26" t="s">
        <v>5809</v>
      </c>
      <c r="P1654" s="26" t="s">
        <v>5810</v>
      </c>
      <c r="Q1654" s="29"/>
      <c r="R1654" s="26" t="s">
        <v>388</v>
      </c>
      <c r="S1654" s="1">
        <v>618568</v>
      </c>
      <c r="T1654" s="1" t="s">
        <v>7848</v>
      </c>
      <c r="U1654" s="1" t="str">
        <f>IF(COUNTIF('Dinçer Araçları - 40 Fiorino'!$A$2:$A$41,Table1[[#This Row],[Plaka]])&gt;0,"Dinçer 40","-")</f>
        <v>-</v>
      </c>
      <c r="V1654" s="1" t="str">
        <f>IF(COUNTIF('Dinçer Araçları - 100 Fiorino'!$A$2:$A$101,Table1[[#This Row],[Plaka]])&gt;0,"Dinçer 100","-")</f>
        <v>-</v>
      </c>
      <c r="W1654" s="5" t="str">
        <f>IF(COUNTIF(Table3[PLAKA],Table1[[#This Row],[Plaka]])&gt;0,"Dinçer Motosiklet","-")</f>
        <v>-</v>
      </c>
    </row>
    <row r="1655" spans="1:23" x14ac:dyDescent="0.2">
      <c r="A1655" s="21" t="s">
        <v>4523</v>
      </c>
      <c r="B1655" s="26" t="s">
        <v>4482</v>
      </c>
      <c r="C1655" s="26" t="s">
        <v>4483</v>
      </c>
      <c r="D1655" s="26" t="s">
        <v>23</v>
      </c>
      <c r="E1655" s="10">
        <v>42737</v>
      </c>
      <c r="F1655" s="10">
        <v>42865</v>
      </c>
      <c r="G1655" s="26" t="s">
        <v>4483</v>
      </c>
      <c r="H1655" s="26" t="s">
        <v>24</v>
      </c>
      <c r="I1655" s="73" t="s">
        <v>265</v>
      </c>
      <c r="J1655" s="26" t="s">
        <v>266</v>
      </c>
      <c r="K1655" s="26">
        <v>2016</v>
      </c>
      <c r="L1655" s="26" t="s">
        <v>27</v>
      </c>
      <c r="M1655" s="26" t="s">
        <v>28</v>
      </c>
      <c r="N1655" s="26" t="s">
        <v>29</v>
      </c>
      <c r="O1655" s="26" t="s">
        <v>4524</v>
      </c>
      <c r="P1655" s="26" t="s">
        <v>4525</v>
      </c>
      <c r="Q1655" s="29"/>
      <c r="R1655" s="26" t="s">
        <v>388</v>
      </c>
      <c r="S1655" s="1">
        <v>618578</v>
      </c>
      <c r="T1655" s="1" t="s">
        <v>4526</v>
      </c>
      <c r="U1655" s="1" t="str">
        <f>IF(COUNTIF('Dinçer Araçları - 40 Fiorino'!$A$2:$A$41,Table1[[#This Row],[Plaka]])&gt;0,"Dinçer 40","-")</f>
        <v>-</v>
      </c>
      <c r="V1655" s="1" t="str">
        <f>IF(COUNTIF('Dinçer Araçları - 100 Fiorino'!$A$2:$A$101,Table1[[#This Row],[Plaka]])&gt;0,"Dinçer 100","-")</f>
        <v>-</v>
      </c>
      <c r="W1655" s="5" t="str">
        <f>IF(COUNTIF(Table3[PLAKA],Table1[[#This Row],[Plaka]])&gt;0,"Dinçer Motosiklet","-")</f>
        <v>-</v>
      </c>
    </row>
    <row r="1656" spans="1:23" x14ac:dyDescent="0.2">
      <c r="A1656" s="21" t="s">
        <v>2904</v>
      </c>
      <c r="B1656" s="26" t="s">
        <v>2823</v>
      </c>
      <c r="C1656" s="26" t="s">
        <v>2824</v>
      </c>
      <c r="D1656" s="26" t="s">
        <v>23</v>
      </c>
      <c r="E1656" s="10">
        <v>42674</v>
      </c>
      <c r="F1656" s="10">
        <v>42674</v>
      </c>
      <c r="G1656" s="26" t="s">
        <v>2829</v>
      </c>
      <c r="H1656" s="26" t="s">
        <v>24</v>
      </c>
      <c r="I1656" s="73" t="s">
        <v>265</v>
      </c>
      <c r="J1656" s="26" t="s">
        <v>266</v>
      </c>
      <c r="K1656" s="26">
        <v>2016</v>
      </c>
      <c r="L1656" s="26" t="s">
        <v>27</v>
      </c>
      <c r="M1656" s="26" t="s">
        <v>28</v>
      </c>
      <c r="N1656" s="26" t="s">
        <v>29</v>
      </c>
      <c r="O1656" s="26" t="s">
        <v>2905</v>
      </c>
      <c r="P1656" s="26" t="s">
        <v>2906</v>
      </c>
      <c r="Q1656" s="29">
        <v>43757</v>
      </c>
      <c r="R1656" s="26" t="s">
        <v>832</v>
      </c>
      <c r="S1656" s="1">
        <v>74819</v>
      </c>
      <c r="T1656" s="1" t="s">
        <v>8131</v>
      </c>
      <c r="U1656" s="1" t="str">
        <f>IF(COUNTIF('Dinçer Araçları - 40 Fiorino'!$A$2:$A$41,Table1[[#This Row],[Plaka]])&gt;0,"Dinçer 40","-")</f>
        <v>-</v>
      </c>
      <c r="V1656" s="1" t="str">
        <f>IF(COUNTIF('Dinçer Araçları - 100 Fiorino'!$A$2:$A$101,Table1[[#This Row],[Plaka]])&gt;0,"Dinçer 100","-")</f>
        <v>-</v>
      </c>
      <c r="W1656" s="5" t="str">
        <f>IF(COUNTIF(Table3[PLAKA],Table1[[#This Row],[Plaka]])&gt;0,"Dinçer Motosiklet","-")</f>
        <v>-</v>
      </c>
    </row>
    <row r="1657" spans="1:23" x14ac:dyDescent="0.2">
      <c r="A1657" s="21" t="s">
        <v>3961</v>
      </c>
      <c r="B1657" s="26" t="s">
        <v>3930</v>
      </c>
      <c r="C1657" s="26" t="s">
        <v>104</v>
      </c>
      <c r="D1657" s="26" t="s">
        <v>23</v>
      </c>
      <c r="E1657" s="10">
        <v>42816</v>
      </c>
      <c r="F1657" s="10">
        <v>42844</v>
      </c>
      <c r="G1657" s="26" t="s">
        <v>104</v>
      </c>
      <c r="H1657" s="26" t="s">
        <v>24</v>
      </c>
      <c r="I1657" s="73" t="s">
        <v>265</v>
      </c>
      <c r="J1657" s="26" t="s">
        <v>550</v>
      </c>
      <c r="K1657" s="26">
        <v>2016</v>
      </c>
      <c r="L1657" s="26" t="s">
        <v>27</v>
      </c>
      <c r="M1657" s="26" t="s">
        <v>28</v>
      </c>
      <c r="N1657" s="26" t="s">
        <v>29</v>
      </c>
      <c r="O1657" s="26" t="s">
        <v>3962</v>
      </c>
      <c r="P1657" s="26" t="s">
        <v>3963</v>
      </c>
      <c r="Q1657" s="29"/>
      <c r="R1657" s="26"/>
      <c r="S1657" s="1">
        <v>974407</v>
      </c>
      <c r="T1657" s="1" t="s">
        <v>3964</v>
      </c>
      <c r="U1657" s="1" t="str">
        <f>IF(COUNTIF('Dinçer Araçları - 40 Fiorino'!$A$2:$A$41,Table1[[#This Row],[Plaka]])&gt;0,"Dinçer 40","-")</f>
        <v>-</v>
      </c>
      <c r="V1657" s="1" t="str">
        <f>IF(COUNTIF('Dinçer Araçları - 100 Fiorino'!$A$2:$A$101,Table1[[#This Row],[Plaka]])&gt;0,"Dinçer 100","-")</f>
        <v>-</v>
      </c>
      <c r="W1657" s="5" t="str">
        <f>IF(COUNTIF(Table3[PLAKA],Table1[[#This Row],[Plaka]])&gt;0,"Dinçer Motosiklet","-")</f>
        <v>-</v>
      </c>
    </row>
    <row r="1658" spans="1:23" x14ac:dyDescent="0.2">
      <c r="A1658" s="21" t="s">
        <v>3965</v>
      </c>
      <c r="B1658" s="26" t="s">
        <v>3930</v>
      </c>
      <c r="C1658" s="26" t="s">
        <v>104</v>
      </c>
      <c r="D1658" s="26" t="s">
        <v>23</v>
      </c>
      <c r="E1658" s="10">
        <v>42737</v>
      </c>
      <c r="F1658" s="10">
        <v>42860</v>
      </c>
      <c r="G1658" s="26" t="s">
        <v>104</v>
      </c>
      <c r="H1658" s="26" t="s">
        <v>24</v>
      </c>
      <c r="I1658" s="73" t="s">
        <v>265</v>
      </c>
      <c r="J1658" s="26" t="s">
        <v>1052</v>
      </c>
      <c r="K1658" s="26">
        <v>2016</v>
      </c>
      <c r="L1658" s="26" t="s">
        <v>27</v>
      </c>
      <c r="M1658" s="26" t="s">
        <v>28</v>
      </c>
      <c r="N1658" s="26" t="s">
        <v>29</v>
      </c>
      <c r="O1658" s="26" t="s">
        <v>3966</v>
      </c>
      <c r="P1658" s="26" t="s">
        <v>3967</v>
      </c>
      <c r="Q1658" s="29">
        <v>44557</v>
      </c>
      <c r="R1658" s="26" t="s">
        <v>388</v>
      </c>
      <c r="S1658" s="1">
        <v>618583</v>
      </c>
      <c r="T1658" s="1" t="s">
        <v>3968</v>
      </c>
      <c r="U1658" s="1" t="str">
        <f>IF(COUNTIF('Dinçer Araçları - 40 Fiorino'!$A$2:$A$41,Table1[[#This Row],[Plaka]])&gt;0,"Dinçer 40","-")</f>
        <v>-</v>
      </c>
      <c r="V1658" s="1" t="str">
        <f>IF(COUNTIF('Dinçer Araçları - 100 Fiorino'!$A$2:$A$101,Table1[[#This Row],[Plaka]])&gt;0,"Dinçer 100","-")</f>
        <v>-</v>
      </c>
      <c r="W1658" s="5" t="str">
        <f>IF(COUNTIF(Table3[PLAKA],Table1[[#This Row],[Plaka]])&gt;0,"Dinçer Motosiklet","-")</f>
        <v>-</v>
      </c>
    </row>
    <row r="1659" spans="1:23" x14ac:dyDescent="0.2">
      <c r="A1659" s="21" t="s">
        <v>4586</v>
      </c>
      <c r="B1659" s="26" t="s">
        <v>4536</v>
      </c>
      <c r="C1659" s="26" t="s">
        <v>4483</v>
      </c>
      <c r="D1659" s="26" t="s">
        <v>23</v>
      </c>
      <c r="E1659" s="10">
        <v>42733</v>
      </c>
      <c r="F1659" s="10">
        <v>42865</v>
      </c>
      <c r="G1659" s="26" t="s">
        <v>4483</v>
      </c>
      <c r="H1659" s="26" t="s">
        <v>24</v>
      </c>
      <c r="I1659" s="73" t="s">
        <v>265</v>
      </c>
      <c r="J1659" s="26" t="s">
        <v>1052</v>
      </c>
      <c r="K1659" s="26">
        <v>2016</v>
      </c>
      <c r="L1659" s="26" t="s">
        <v>27</v>
      </c>
      <c r="M1659" s="26" t="s">
        <v>28</v>
      </c>
      <c r="N1659" s="26" t="s">
        <v>29</v>
      </c>
      <c r="O1659" s="26" t="s">
        <v>4587</v>
      </c>
      <c r="P1659" s="26" t="s">
        <v>4588</v>
      </c>
      <c r="Q1659" s="29"/>
      <c r="R1659" s="26" t="s">
        <v>388</v>
      </c>
      <c r="S1659" s="1">
        <v>618581</v>
      </c>
      <c r="T1659" s="1" t="s">
        <v>4589</v>
      </c>
      <c r="U1659" s="1" t="str">
        <f>IF(COUNTIF('Dinçer Araçları - 40 Fiorino'!$A$2:$A$41,Table1[[#This Row],[Plaka]])&gt;0,"Dinçer 40","-")</f>
        <v>-</v>
      </c>
      <c r="V1659" s="1" t="str">
        <f>IF(COUNTIF('Dinçer Araçları - 100 Fiorino'!$A$2:$A$101,Table1[[#This Row],[Plaka]])&gt;0,"Dinçer 100","-")</f>
        <v>-</v>
      </c>
      <c r="W1659" s="5" t="str">
        <f>IF(COUNTIF(Table3[PLAKA],Table1[[#This Row],[Plaka]])&gt;0,"Dinçer Motosiklet","-")</f>
        <v>-</v>
      </c>
    </row>
    <row r="1660" spans="1:23" x14ac:dyDescent="0.2">
      <c r="A1660" s="21" t="s">
        <v>5882</v>
      </c>
      <c r="B1660" s="26" t="s">
        <v>5852</v>
      </c>
      <c r="C1660" s="26" t="s">
        <v>5853</v>
      </c>
      <c r="D1660" s="26" t="s">
        <v>23</v>
      </c>
      <c r="E1660" s="10">
        <v>42662</v>
      </c>
      <c r="F1660" s="10">
        <v>42961</v>
      </c>
      <c r="G1660" s="26" t="s">
        <v>5853</v>
      </c>
      <c r="H1660" s="26" t="s">
        <v>24</v>
      </c>
      <c r="I1660" s="26" t="s">
        <v>265</v>
      </c>
      <c r="J1660" s="26" t="s">
        <v>266</v>
      </c>
      <c r="K1660" s="26">
        <v>2016</v>
      </c>
      <c r="L1660" s="26" t="s">
        <v>27</v>
      </c>
      <c r="M1660" s="26" t="s">
        <v>28</v>
      </c>
      <c r="N1660" s="26" t="s">
        <v>29</v>
      </c>
      <c r="O1660" s="26" t="s">
        <v>5883</v>
      </c>
      <c r="P1660" s="26" t="s">
        <v>5884</v>
      </c>
      <c r="Q1660" s="29">
        <v>43757</v>
      </c>
      <c r="R1660" s="26" t="s">
        <v>269</v>
      </c>
      <c r="S1660" s="1">
        <v>866348</v>
      </c>
      <c r="T1660" s="1" t="s">
        <v>7849</v>
      </c>
      <c r="U1660" s="1" t="str">
        <f>IF(COUNTIF('Dinçer Araçları - 40 Fiorino'!$A$2:$A$41,Table1[[#This Row],[Plaka]])&gt;0,"Dinçer 40","-")</f>
        <v>-</v>
      </c>
      <c r="V1660" s="1" t="str">
        <f>IF(COUNTIF('Dinçer Araçları - 100 Fiorino'!$A$2:$A$101,Table1[[#This Row],[Plaka]])&gt;0,"Dinçer 100","-")</f>
        <v>-</v>
      </c>
      <c r="W1660" s="5" t="str">
        <f>IF(COUNTIF(Table3[PLAKA],Table1[[#This Row],[Plaka]])&gt;0,"Dinçer Motosiklet","-")</f>
        <v>-</v>
      </c>
    </row>
    <row r="1661" spans="1:23" x14ac:dyDescent="0.2">
      <c r="A1661" s="21" t="s">
        <v>544</v>
      </c>
      <c r="B1661" s="26" t="s">
        <v>519</v>
      </c>
      <c r="C1661" s="26" t="s">
        <v>520</v>
      </c>
      <c r="D1661" s="26" t="s">
        <v>23</v>
      </c>
      <c r="E1661" s="10">
        <v>42733</v>
      </c>
      <c r="F1661" s="10">
        <v>42957</v>
      </c>
      <c r="G1661" s="26" t="s">
        <v>520</v>
      </c>
      <c r="H1661" s="26" t="s">
        <v>24</v>
      </c>
      <c r="I1661" s="26" t="s">
        <v>529</v>
      </c>
      <c r="J1661" s="26" t="s">
        <v>266</v>
      </c>
      <c r="K1661" s="26">
        <v>2016</v>
      </c>
      <c r="L1661" s="26" t="s">
        <v>27</v>
      </c>
      <c r="M1661" s="26" t="s">
        <v>28</v>
      </c>
      <c r="N1661" s="26" t="s">
        <v>29</v>
      </c>
      <c r="O1661" s="26" t="s">
        <v>545</v>
      </c>
      <c r="P1661" s="26" t="s">
        <v>546</v>
      </c>
      <c r="Q1661" s="29">
        <v>43752</v>
      </c>
      <c r="R1661" s="26" t="s">
        <v>269</v>
      </c>
      <c r="S1661" s="1">
        <v>86639</v>
      </c>
      <c r="T1661" s="1" t="s">
        <v>547</v>
      </c>
      <c r="U1661" s="1" t="str">
        <f>IF(COUNTIF('Dinçer Araçları - 40 Fiorino'!$A$2:$A$41,Table1[[#This Row],[Plaka]])&gt;0,"Dinçer 40","-")</f>
        <v>-</v>
      </c>
      <c r="V1661" s="1" t="str">
        <f>IF(COUNTIF('Dinçer Araçları - 100 Fiorino'!$A$2:$A$101,Table1[[#This Row],[Plaka]])&gt;0,"Dinçer 100","-")</f>
        <v>-</v>
      </c>
      <c r="W1661" s="5" t="str">
        <f>IF(COUNTIF(Table3[PLAKA],Table1[[#This Row],[Plaka]])&gt;0,"Dinçer Motosiklet","-")</f>
        <v>-</v>
      </c>
    </row>
    <row r="1662" spans="1:23" x14ac:dyDescent="0.2">
      <c r="A1662" s="21" t="s">
        <v>4431</v>
      </c>
      <c r="B1662" s="26" t="s">
        <v>4331</v>
      </c>
      <c r="C1662" s="26" t="s">
        <v>4206</v>
      </c>
      <c r="D1662" s="26" t="s">
        <v>23</v>
      </c>
      <c r="E1662" s="10">
        <v>42670</v>
      </c>
      <c r="F1662" s="10">
        <v>42957</v>
      </c>
      <c r="G1662" s="26" t="s">
        <v>4206</v>
      </c>
      <c r="H1662" s="26" t="s">
        <v>24</v>
      </c>
      <c r="I1662" s="74" t="s">
        <v>265</v>
      </c>
      <c r="J1662" s="26" t="s">
        <v>266</v>
      </c>
      <c r="K1662" s="26">
        <v>2016</v>
      </c>
      <c r="L1662" s="26" t="s">
        <v>27</v>
      </c>
      <c r="M1662" s="26" t="s">
        <v>28</v>
      </c>
      <c r="N1662" s="26" t="s">
        <v>29</v>
      </c>
      <c r="O1662" s="26" t="s">
        <v>4432</v>
      </c>
      <c r="P1662" s="26" t="s">
        <v>4433</v>
      </c>
      <c r="Q1662" s="29">
        <v>43757</v>
      </c>
      <c r="R1662" s="26" t="s">
        <v>832</v>
      </c>
      <c r="S1662" s="1">
        <v>74644</v>
      </c>
      <c r="T1662" s="1" t="s">
        <v>4434</v>
      </c>
      <c r="U1662" s="1" t="str">
        <f>IF(COUNTIF('Dinçer Araçları - 40 Fiorino'!$A$2:$A$41,Table1[[#This Row],[Plaka]])&gt;0,"Dinçer 40","-")</f>
        <v>-</v>
      </c>
      <c r="V1662" s="1" t="str">
        <f>IF(COUNTIF('Dinçer Araçları - 100 Fiorino'!$A$2:$A$101,Table1[[#This Row],[Plaka]])&gt;0,"Dinçer 100","-")</f>
        <v>-</v>
      </c>
      <c r="W1662" s="5" t="str">
        <f>IF(COUNTIF(Table3[PLAKA],Table1[[#This Row],[Plaka]])&gt;0,"Dinçer Motosiklet","-")</f>
        <v>-</v>
      </c>
    </row>
    <row r="1663" spans="1:23" x14ac:dyDescent="0.2">
      <c r="A1663" s="21" t="s">
        <v>5987</v>
      </c>
      <c r="B1663" s="26" t="s">
        <v>5953</v>
      </c>
      <c r="C1663" s="26" t="s">
        <v>5936</v>
      </c>
      <c r="D1663" s="26" t="s">
        <v>23</v>
      </c>
      <c r="E1663" s="10">
        <v>42681</v>
      </c>
      <c r="F1663" s="10">
        <v>42860</v>
      </c>
      <c r="G1663" s="26" t="s">
        <v>5936</v>
      </c>
      <c r="H1663" s="26" t="s">
        <v>24</v>
      </c>
      <c r="I1663" s="74" t="s">
        <v>265</v>
      </c>
      <c r="J1663" s="26" t="s">
        <v>1052</v>
      </c>
      <c r="K1663" s="26">
        <v>2016</v>
      </c>
      <c r="L1663" s="26" t="s">
        <v>27</v>
      </c>
      <c r="M1663" s="26" t="s">
        <v>28</v>
      </c>
      <c r="N1663" s="26" t="s">
        <v>29</v>
      </c>
      <c r="O1663" s="26" t="s">
        <v>5988</v>
      </c>
      <c r="P1663" s="26" t="s">
        <v>5989</v>
      </c>
      <c r="Q1663" s="29"/>
      <c r="R1663" s="26" t="s">
        <v>388</v>
      </c>
      <c r="S1663" s="1">
        <v>618558</v>
      </c>
      <c r="T1663" s="1" t="s">
        <v>7850</v>
      </c>
      <c r="U1663" s="1" t="str">
        <f>IF(COUNTIF('Dinçer Araçları - 40 Fiorino'!$A$2:$A$41,Table1[[#This Row],[Plaka]])&gt;0,"Dinçer 40","-")</f>
        <v>-</v>
      </c>
      <c r="V1663" s="1" t="str">
        <f>IF(COUNTIF('Dinçer Araçları - 100 Fiorino'!$A$2:$A$101,Table1[[#This Row],[Plaka]])&gt;0,"Dinçer 100","-")</f>
        <v>-</v>
      </c>
      <c r="W1663" s="5" t="str">
        <f>IF(COUNTIF(Table3[PLAKA],Table1[[#This Row],[Plaka]])&gt;0,"Dinçer Motosiklet","-")</f>
        <v>-</v>
      </c>
    </row>
    <row r="1664" spans="1:23" x14ac:dyDescent="0.2">
      <c r="A1664" s="21" t="s">
        <v>548</v>
      </c>
      <c r="B1664" s="26" t="s">
        <v>519</v>
      </c>
      <c r="C1664" s="26" t="s">
        <v>520</v>
      </c>
      <c r="D1664" s="26" t="s">
        <v>23</v>
      </c>
      <c r="E1664" s="10">
        <v>42816</v>
      </c>
      <c r="F1664" s="10">
        <v>42844</v>
      </c>
      <c r="G1664" s="26" t="s">
        <v>520</v>
      </c>
      <c r="H1664" s="26" t="s">
        <v>549</v>
      </c>
      <c r="I1664" s="73" t="s">
        <v>265</v>
      </c>
      <c r="J1664" s="26" t="s">
        <v>550</v>
      </c>
      <c r="K1664" s="26">
        <v>2016</v>
      </c>
      <c r="L1664" s="26" t="s">
        <v>27</v>
      </c>
      <c r="M1664" s="26" t="s">
        <v>28</v>
      </c>
      <c r="N1664" s="26" t="s">
        <v>29</v>
      </c>
      <c r="O1664" s="26" t="s">
        <v>551</v>
      </c>
      <c r="P1664" s="26" t="s">
        <v>552</v>
      </c>
      <c r="Q1664" s="29"/>
      <c r="R1664" s="26" t="s">
        <v>537</v>
      </c>
      <c r="S1664" s="1">
        <v>41160</v>
      </c>
      <c r="T1664" s="1" t="s">
        <v>553</v>
      </c>
      <c r="U1664" s="1" t="str">
        <f>IF(COUNTIF('Dinçer Araçları - 40 Fiorino'!$A$2:$A$41,Table1[[#This Row],[Plaka]])&gt;0,"Dinçer 40","-")</f>
        <v>-</v>
      </c>
      <c r="V1664" s="1" t="str">
        <f>IF(COUNTIF('Dinçer Araçları - 100 Fiorino'!$A$2:$A$101,Table1[[#This Row],[Plaka]])&gt;0,"Dinçer 100","-")</f>
        <v>-</v>
      </c>
      <c r="W1664" s="5" t="str">
        <f>IF(COUNTIF(Table3[PLAKA],Table1[[#This Row],[Plaka]])&gt;0,"Dinçer Motosiklet","-")</f>
        <v>-</v>
      </c>
    </row>
    <row r="1665" spans="1:23" x14ac:dyDescent="0.2">
      <c r="A1665" s="21" t="s">
        <v>3969</v>
      </c>
      <c r="B1665" s="26" t="s">
        <v>3930</v>
      </c>
      <c r="C1665" s="26" t="s">
        <v>104</v>
      </c>
      <c r="D1665" s="26" t="s">
        <v>23</v>
      </c>
      <c r="E1665" s="10">
        <v>42670</v>
      </c>
      <c r="F1665" s="10">
        <v>42860</v>
      </c>
      <c r="G1665" s="26" t="s">
        <v>104</v>
      </c>
      <c r="H1665" s="26" t="s">
        <v>24</v>
      </c>
      <c r="I1665" s="73" t="s">
        <v>265</v>
      </c>
      <c r="J1665" s="26" t="s">
        <v>1052</v>
      </c>
      <c r="K1665" s="26">
        <v>2016</v>
      </c>
      <c r="L1665" s="26" t="s">
        <v>27</v>
      </c>
      <c r="M1665" s="26" t="s">
        <v>28</v>
      </c>
      <c r="N1665" s="26" t="s">
        <v>29</v>
      </c>
      <c r="O1665" s="26" t="s">
        <v>3970</v>
      </c>
      <c r="P1665" s="26" t="s">
        <v>3971</v>
      </c>
      <c r="Q1665" s="29">
        <v>44557</v>
      </c>
      <c r="R1665" s="26" t="s">
        <v>388</v>
      </c>
      <c r="S1665" s="1">
        <v>618586</v>
      </c>
      <c r="T1665" s="1" t="s">
        <v>3972</v>
      </c>
      <c r="U1665" s="1" t="str">
        <f>IF(COUNTIF('Dinçer Araçları - 40 Fiorino'!$A$2:$A$41,Table1[[#This Row],[Plaka]])&gt;0,"Dinçer 40","-")</f>
        <v>-</v>
      </c>
      <c r="V1665" s="1" t="str">
        <f>IF(COUNTIF('Dinçer Araçları - 100 Fiorino'!$A$2:$A$101,Table1[[#This Row],[Plaka]])&gt;0,"Dinçer 100","-")</f>
        <v>-</v>
      </c>
      <c r="W1665" s="5" t="str">
        <f>IF(COUNTIF(Table3[PLAKA],Table1[[#This Row],[Plaka]])&gt;0,"Dinçer Motosiklet","-")</f>
        <v>-</v>
      </c>
    </row>
    <row r="1666" spans="1:23" x14ac:dyDescent="0.2">
      <c r="A1666" s="21" t="s">
        <v>2907</v>
      </c>
      <c r="B1666" s="26" t="s">
        <v>2823</v>
      </c>
      <c r="C1666" s="26" t="s">
        <v>2824</v>
      </c>
      <c r="D1666" s="26" t="s">
        <v>23</v>
      </c>
      <c r="E1666" s="10">
        <v>42674</v>
      </c>
      <c r="F1666" s="10">
        <v>42957</v>
      </c>
      <c r="G1666" s="26" t="s">
        <v>2829</v>
      </c>
      <c r="H1666" s="26" t="s">
        <v>24</v>
      </c>
      <c r="I1666" s="73" t="s">
        <v>265</v>
      </c>
      <c r="J1666" s="26" t="s">
        <v>266</v>
      </c>
      <c r="K1666" s="26">
        <v>2016</v>
      </c>
      <c r="L1666" s="26" t="s">
        <v>27</v>
      </c>
      <c r="M1666" s="26" t="s">
        <v>28</v>
      </c>
      <c r="N1666" s="26" t="s">
        <v>29</v>
      </c>
      <c r="O1666" s="26" t="s">
        <v>2908</v>
      </c>
      <c r="P1666" s="26" t="s">
        <v>2909</v>
      </c>
      <c r="Q1666" s="29">
        <v>43757</v>
      </c>
      <c r="R1666" s="26" t="s">
        <v>269</v>
      </c>
      <c r="S1666" s="1">
        <v>866435</v>
      </c>
      <c r="T1666" s="1" t="s">
        <v>2910</v>
      </c>
      <c r="U1666" s="1" t="str">
        <f>IF(COUNTIF('Dinçer Araçları - 40 Fiorino'!$A$2:$A$41,Table1[[#This Row],[Plaka]])&gt;0,"Dinçer 40","-")</f>
        <v>-</v>
      </c>
      <c r="V1666" s="1" t="str">
        <f>IF(COUNTIF('Dinçer Araçları - 100 Fiorino'!$A$2:$A$101,Table1[[#This Row],[Plaka]])&gt;0,"Dinçer 100","-")</f>
        <v>-</v>
      </c>
      <c r="W1666" s="5" t="str">
        <f>IF(COUNTIF(Table3[PLAKA],Table1[[#This Row],[Plaka]])&gt;0,"Dinçer Motosiklet","-")</f>
        <v>-</v>
      </c>
    </row>
    <row r="1667" spans="1:23" x14ac:dyDescent="0.2">
      <c r="A1667" s="21" t="s">
        <v>2911</v>
      </c>
      <c r="B1667" s="26" t="s">
        <v>2823</v>
      </c>
      <c r="C1667" s="26" t="s">
        <v>2824</v>
      </c>
      <c r="D1667" s="26" t="s">
        <v>23</v>
      </c>
      <c r="E1667" s="10">
        <v>42681</v>
      </c>
      <c r="F1667" s="10">
        <v>42957</v>
      </c>
      <c r="G1667" s="26" t="s">
        <v>2829</v>
      </c>
      <c r="H1667" s="26" t="s">
        <v>24</v>
      </c>
      <c r="I1667" s="73" t="s">
        <v>265</v>
      </c>
      <c r="J1667" s="26" t="s">
        <v>266</v>
      </c>
      <c r="K1667" s="26">
        <v>2016</v>
      </c>
      <c r="L1667" s="26" t="s">
        <v>27</v>
      </c>
      <c r="M1667" s="26" t="s">
        <v>28</v>
      </c>
      <c r="N1667" s="26" t="s">
        <v>29</v>
      </c>
      <c r="O1667" s="26" t="s">
        <v>2912</v>
      </c>
      <c r="P1667" s="26" t="s">
        <v>2913</v>
      </c>
      <c r="Q1667" s="29">
        <v>43757</v>
      </c>
      <c r="R1667" s="26" t="s">
        <v>269</v>
      </c>
      <c r="S1667" s="1">
        <v>866436</v>
      </c>
      <c r="T1667" s="1" t="s">
        <v>2914</v>
      </c>
      <c r="U1667" s="1" t="str">
        <f>IF(COUNTIF('Dinçer Araçları - 40 Fiorino'!$A$2:$A$41,Table1[[#This Row],[Plaka]])&gt;0,"Dinçer 40","-")</f>
        <v>-</v>
      </c>
      <c r="V1667" s="1" t="str">
        <f>IF(COUNTIF('Dinçer Araçları - 100 Fiorino'!$A$2:$A$101,Table1[[#This Row],[Plaka]])&gt;0,"Dinçer 100","-")</f>
        <v>-</v>
      </c>
      <c r="W1667" s="5" t="str">
        <f>IF(COUNTIF(Table3[PLAKA],Table1[[#This Row],[Plaka]])&gt;0,"Dinçer Motosiklet","-")</f>
        <v>-</v>
      </c>
    </row>
    <row r="1668" spans="1:23" x14ac:dyDescent="0.2">
      <c r="A1668" s="21" t="s">
        <v>554</v>
      </c>
      <c r="B1668" s="26" t="s">
        <v>519</v>
      </c>
      <c r="C1668" s="26" t="s">
        <v>520</v>
      </c>
      <c r="D1668" s="26" t="s">
        <v>23</v>
      </c>
      <c r="E1668" s="10">
        <v>42733</v>
      </c>
      <c r="F1668" s="10">
        <v>42899</v>
      </c>
      <c r="G1668" s="26" t="s">
        <v>520</v>
      </c>
      <c r="H1668" s="26" t="s">
        <v>24</v>
      </c>
      <c r="I1668" s="26" t="s">
        <v>529</v>
      </c>
      <c r="J1668" s="26" t="s">
        <v>266</v>
      </c>
      <c r="K1668" s="26">
        <v>2016</v>
      </c>
      <c r="L1668" s="26" t="s">
        <v>27</v>
      </c>
      <c r="M1668" s="26" t="s">
        <v>28</v>
      </c>
      <c r="N1668" s="26" t="s">
        <v>29</v>
      </c>
      <c r="O1668" s="26" t="s">
        <v>555</v>
      </c>
      <c r="P1668" s="26" t="s">
        <v>7929</v>
      </c>
      <c r="Q1668" s="29">
        <v>43752</v>
      </c>
      <c r="R1668" s="26" t="s">
        <v>556</v>
      </c>
      <c r="S1668" s="1">
        <v>413856</v>
      </c>
      <c r="T1668" s="1" t="s">
        <v>557</v>
      </c>
      <c r="U1668" s="1" t="str">
        <f>IF(COUNTIF('Dinçer Araçları - 40 Fiorino'!$A$2:$A$41,Table1[[#This Row],[Plaka]])&gt;0,"Dinçer 40","-")</f>
        <v>-</v>
      </c>
      <c r="V1668" s="1" t="str">
        <f>IF(COUNTIF('Dinçer Araçları - 100 Fiorino'!$A$2:$A$101,Table1[[#This Row],[Plaka]])&gt;0,"Dinçer 100","-")</f>
        <v>-</v>
      </c>
      <c r="W1668" s="5" t="str">
        <f>IF(COUNTIF(Table3[PLAKA],Table1[[#This Row],[Plaka]])&gt;0,"Dinçer Motosiklet","-")</f>
        <v>-</v>
      </c>
    </row>
    <row r="1669" spans="1:23" x14ac:dyDescent="0.2">
      <c r="A1669" s="21" t="s">
        <v>4590</v>
      </c>
      <c r="B1669" s="26" t="s">
        <v>4536</v>
      </c>
      <c r="C1669" s="26" t="s">
        <v>4483</v>
      </c>
      <c r="D1669" s="26" t="s">
        <v>23</v>
      </c>
      <c r="E1669" s="10">
        <v>42681</v>
      </c>
      <c r="F1669" s="10">
        <v>42865</v>
      </c>
      <c r="G1669" s="26" t="s">
        <v>4483</v>
      </c>
      <c r="H1669" s="26" t="s">
        <v>24</v>
      </c>
      <c r="I1669" s="73" t="s">
        <v>265</v>
      </c>
      <c r="J1669" s="26" t="s">
        <v>266</v>
      </c>
      <c r="K1669" s="26">
        <v>2016</v>
      </c>
      <c r="L1669" s="26" t="s">
        <v>27</v>
      </c>
      <c r="M1669" s="26" t="s">
        <v>28</v>
      </c>
      <c r="N1669" s="26" t="s">
        <v>29</v>
      </c>
      <c r="O1669" s="26" t="s">
        <v>4591</v>
      </c>
      <c r="P1669" s="26" t="s">
        <v>4592</v>
      </c>
      <c r="Q1669" s="29"/>
      <c r="R1669" s="26" t="s">
        <v>388</v>
      </c>
      <c r="S1669" s="1">
        <v>618579</v>
      </c>
      <c r="T1669" s="1" t="s">
        <v>4593</v>
      </c>
      <c r="U1669" s="1" t="str">
        <f>IF(COUNTIF('Dinçer Araçları - 40 Fiorino'!$A$2:$A$41,Table1[[#This Row],[Plaka]])&gt;0,"Dinçer 40","-")</f>
        <v>-</v>
      </c>
      <c r="V1669" s="1" t="str">
        <f>IF(COUNTIF('Dinçer Araçları - 100 Fiorino'!$A$2:$A$101,Table1[[#This Row],[Plaka]])&gt;0,"Dinçer 100","-")</f>
        <v>-</v>
      </c>
      <c r="W1669" s="5" t="str">
        <f>IF(COUNTIF(Table3[PLAKA],Table1[[#This Row],[Plaka]])&gt;0,"Dinçer Motosiklet","-")</f>
        <v>-</v>
      </c>
    </row>
    <row r="1670" spans="1:23" x14ac:dyDescent="0.2">
      <c r="A1670" s="21" t="s">
        <v>992</v>
      </c>
      <c r="B1670" s="26" t="s">
        <v>945</v>
      </c>
      <c r="C1670" s="26" t="s">
        <v>946</v>
      </c>
      <c r="D1670" s="26" t="s">
        <v>23</v>
      </c>
      <c r="E1670" s="10">
        <v>42737</v>
      </c>
      <c r="F1670" s="10">
        <v>43657</v>
      </c>
      <c r="G1670" s="26" t="s">
        <v>946</v>
      </c>
      <c r="H1670" s="26" t="s">
        <v>24</v>
      </c>
      <c r="I1670" s="26" t="s">
        <v>265</v>
      </c>
      <c r="J1670" s="26" t="s">
        <v>266</v>
      </c>
      <c r="K1670" s="26">
        <v>2016</v>
      </c>
      <c r="L1670" s="26" t="s">
        <v>27</v>
      </c>
      <c r="M1670" s="26" t="s">
        <v>28</v>
      </c>
      <c r="N1670" s="26" t="s">
        <v>29</v>
      </c>
      <c r="O1670" s="26" t="s">
        <v>993</v>
      </c>
      <c r="P1670" s="26" t="s">
        <v>994</v>
      </c>
      <c r="Q1670" s="29">
        <v>43752</v>
      </c>
      <c r="R1670" s="26" t="s">
        <v>112</v>
      </c>
      <c r="S1670" s="1">
        <v>435467</v>
      </c>
      <c r="T1670" s="1" t="s">
        <v>995</v>
      </c>
      <c r="U1670" s="1" t="str">
        <f>IF(COUNTIF('Dinçer Araçları - 40 Fiorino'!$A$2:$A$41,Table1[[#This Row],[Plaka]])&gt;0,"Dinçer 40","-")</f>
        <v>-</v>
      </c>
      <c r="V1670" s="1" t="str">
        <f>IF(COUNTIF('Dinçer Araçları - 100 Fiorino'!$A$2:$A$101,Table1[[#This Row],[Plaka]])&gt;0,"Dinçer 100","-")</f>
        <v>-</v>
      </c>
      <c r="W1670" s="5" t="str">
        <f>IF(COUNTIF(Table3[PLAKA],Table1[[#This Row],[Plaka]])&gt;0,"Dinçer Motosiklet","-")</f>
        <v>-</v>
      </c>
    </row>
    <row r="1671" spans="1:23" x14ac:dyDescent="0.2">
      <c r="A1671" s="21" t="s">
        <v>3773</v>
      </c>
      <c r="B1671" s="26" t="s">
        <v>3740</v>
      </c>
      <c r="C1671" s="26" t="s">
        <v>3741</v>
      </c>
      <c r="D1671" s="26" t="s">
        <v>23</v>
      </c>
      <c r="E1671" s="10">
        <v>42733</v>
      </c>
      <c r="F1671" s="10">
        <v>42865</v>
      </c>
      <c r="G1671" s="26" t="s">
        <v>3741</v>
      </c>
      <c r="H1671" s="26" t="s">
        <v>24</v>
      </c>
      <c r="I1671" s="73" t="s">
        <v>265</v>
      </c>
      <c r="J1671" s="26" t="s">
        <v>1052</v>
      </c>
      <c r="K1671" s="26">
        <v>2016</v>
      </c>
      <c r="L1671" s="26" t="s">
        <v>27</v>
      </c>
      <c r="M1671" s="26" t="s">
        <v>28</v>
      </c>
      <c r="N1671" s="26" t="s">
        <v>29</v>
      </c>
      <c r="O1671" s="26" t="s">
        <v>3774</v>
      </c>
      <c r="P1671" s="26" t="s">
        <v>3775</v>
      </c>
      <c r="Q1671" s="29"/>
      <c r="R1671" s="26" t="s">
        <v>388</v>
      </c>
      <c r="S1671" s="1">
        <v>618574</v>
      </c>
      <c r="T1671" s="1" t="s">
        <v>3776</v>
      </c>
      <c r="U1671" s="1" t="str">
        <f>IF(COUNTIF('Dinçer Araçları - 40 Fiorino'!$A$2:$A$41,Table1[[#This Row],[Plaka]])&gt;0,"Dinçer 40","-")</f>
        <v>-</v>
      </c>
      <c r="V1671" s="1" t="str">
        <f>IF(COUNTIF('Dinçer Araçları - 100 Fiorino'!$A$2:$A$101,Table1[[#This Row],[Plaka]])&gt;0,"Dinçer 100","-")</f>
        <v>-</v>
      </c>
      <c r="W1671" s="5" t="str">
        <f>IF(COUNTIF(Table3[PLAKA],Table1[[#This Row],[Plaka]])&gt;0,"Dinçer Motosiklet","-")</f>
        <v>-</v>
      </c>
    </row>
    <row r="1672" spans="1:23" x14ac:dyDescent="0.2">
      <c r="A1672" s="21" t="s">
        <v>6929</v>
      </c>
      <c r="B1672" s="26" t="s">
        <v>6886</v>
      </c>
      <c r="C1672" s="26" t="s">
        <v>2829</v>
      </c>
      <c r="D1672" s="26" t="s">
        <v>23</v>
      </c>
      <c r="E1672" s="10">
        <v>42737</v>
      </c>
      <c r="F1672" s="10">
        <v>42957</v>
      </c>
      <c r="G1672" s="26" t="s">
        <v>2829</v>
      </c>
      <c r="H1672" s="26" t="s">
        <v>24</v>
      </c>
      <c r="I1672" s="26" t="s">
        <v>5628</v>
      </c>
      <c r="J1672" s="26" t="s">
        <v>266</v>
      </c>
      <c r="K1672" s="26">
        <v>2016</v>
      </c>
      <c r="L1672" s="26" t="s">
        <v>27</v>
      </c>
      <c r="M1672" s="26" t="s">
        <v>28</v>
      </c>
      <c r="N1672" s="26" t="s">
        <v>29</v>
      </c>
      <c r="O1672" s="26" t="s">
        <v>6930</v>
      </c>
      <c r="P1672" s="26" t="s">
        <v>6931</v>
      </c>
      <c r="Q1672" s="29">
        <v>44476</v>
      </c>
      <c r="R1672" s="26" t="s">
        <v>269</v>
      </c>
      <c r="S1672" s="1">
        <v>866400</v>
      </c>
      <c r="T1672" s="1" t="s">
        <v>6932</v>
      </c>
      <c r="U1672" s="1" t="str">
        <f>IF(COUNTIF('Dinçer Araçları - 40 Fiorino'!$A$2:$A$41,Table1[[#This Row],[Plaka]])&gt;0,"Dinçer 40","-")</f>
        <v>-</v>
      </c>
      <c r="V1672" s="1" t="str">
        <f>IF(COUNTIF('Dinçer Araçları - 100 Fiorino'!$A$2:$A$101,Table1[[#This Row],[Plaka]])&gt;0,"Dinçer 100","-")</f>
        <v>-</v>
      </c>
      <c r="W1672" s="5" t="str">
        <f>IF(COUNTIF(Table3[PLAKA],Table1[[#This Row],[Plaka]])&gt;0,"Dinçer Motosiklet","-")</f>
        <v>-</v>
      </c>
    </row>
    <row r="1673" spans="1:23" x14ac:dyDescent="0.2">
      <c r="A1673" s="21" t="s">
        <v>558</v>
      </c>
      <c r="B1673" s="26" t="s">
        <v>519</v>
      </c>
      <c r="C1673" s="26" t="s">
        <v>520</v>
      </c>
      <c r="D1673" s="26" t="s">
        <v>23</v>
      </c>
      <c r="E1673" s="10">
        <v>42737</v>
      </c>
      <c r="F1673" s="10">
        <v>43256</v>
      </c>
      <c r="G1673" s="26" t="s">
        <v>520</v>
      </c>
      <c r="H1673" s="26" t="s">
        <v>24</v>
      </c>
      <c r="I1673" s="26" t="s">
        <v>529</v>
      </c>
      <c r="J1673" s="26" t="s">
        <v>266</v>
      </c>
      <c r="K1673" s="26">
        <v>2016</v>
      </c>
      <c r="L1673" s="26" t="s">
        <v>27</v>
      </c>
      <c r="M1673" s="26" t="s">
        <v>28</v>
      </c>
      <c r="N1673" s="26" t="s">
        <v>29</v>
      </c>
      <c r="O1673" s="26" t="s">
        <v>559</v>
      </c>
      <c r="P1673" s="26" t="s">
        <v>560</v>
      </c>
      <c r="Q1673" s="29">
        <v>43752</v>
      </c>
      <c r="R1673" s="26" t="s">
        <v>532</v>
      </c>
      <c r="S1673" s="1">
        <v>267170</v>
      </c>
      <c r="T1673" s="1" t="s">
        <v>561</v>
      </c>
      <c r="U1673" s="1" t="str">
        <f>IF(COUNTIF('Dinçer Araçları - 40 Fiorino'!$A$2:$A$41,Table1[[#This Row],[Plaka]])&gt;0,"Dinçer 40","-")</f>
        <v>-</v>
      </c>
      <c r="V1673" s="1" t="str">
        <f>IF(COUNTIF('Dinçer Araçları - 100 Fiorino'!$A$2:$A$101,Table1[[#This Row],[Plaka]])&gt;0,"Dinçer 100","-")</f>
        <v>-</v>
      </c>
      <c r="W1673" s="5" t="str">
        <f>IF(COUNTIF(Table3[PLAKA],Table1[[#This Row],[Plaka]])&gt;0,"Dinçer Motosiklet","-")</f>
        <v>-</v>
      </c>
    </row>
    <row r="1674" spans="1:23" x14ac:dyDescent="0.2">
      <c r="A1674" s="21" t="s">
        <v>5949</v>
      </c>
      <c r="B1674" s="26" t="s">
        <v>5935</v>
      </c>
      <c r="C1674" s="26" t="s">
        <v>5936</v>
      </c>
      <c r="D1674" s="26" t="s">
        <v>23</v>
      </c>
      <c r="E1674" s="10">
        <v>42681</v>
      </c>
      <c r="F1674" s="10">
        <v>42860</v>
      </c>
      <c r="G1674" s="26" t="s">
        <v>5936</v>
      </c>
      <c r="H1674" s="26" t="s">
        <v>24</v>
      </c>
      <c r="I1674" s="74" t="s">
        <v>265</v>
      </c>
      <c r="J1674" s="26" t="s">
        <v>1052</v>
      </c>
      <c r="K1674" s="26">
        <v>2016</v>
      </c>
      <c r="L1674" s="26" t="s">
        <v>27</v>
      </c>
      <c r="M1674" s="26" t="s">
        <v>28</v>
      </c>
      <c r="N1674" s="26" t="s">
        <v>29</v>
      </c>
      <c r="O1674" s="26" t="s">
        <v>5950</v>
      </c>
      <c r="P1674" s="26" t="s">
        <v>5951</v>
      </c>
      <c r="Q1674" s="29">
        <v>43757</v>
      </c>
      <c r="R1674" s="26" t="s">
        <v>312</v>
      </c>
      <c r="S1674" s="1">
        <v>429656</v>
      </c>
      <c r="T1674" s="1" t="s">
        <v>7851</v>
      </c>
      <c r="U1674" s="1" t="str">
        <f>IF(COUNTIF('Dinçer Araçları - 40 Fiorino'!$A$2:$A$41,Table1[[#This Row],[Plaka]])&gt;0,"Dinçer 40","-")</f>
        <v>-</v>
      </c>
      <c r="V1674" s="1" t="str">
        <f>IF(COUNTIF('Dinçer Araçları - 100 Fiorino'!$A$2:$A$101,Table1[[#This Row],[Plaka]])&gt;0,"Dinçer 100","-")</f>
        <v>-</v>
      </c>
      <c r="W1674" s="5" t="str">
        <f>IF(COUNTIF(Table3[PLAKA],Table1[[#This Row],[Plaka]])&gt;0,"Dinçer Motosiklet","-")</f>
        <v>-</v>
      </c>
    </row>
    <row r="1675" spans="1:23" x14ac:dyDescent="0.2">
      <c r="A1675" s="21" t="s">
        <v>5811</v>
      </c>
      <c r="B1675" s="26" t="s">
        <v>5795</v>
      </c>
      <c r="C1675" s="26" t="s">
        <v>5796</v>
      </c>
      <c r="D1675" s="26" t="s">
        <v>23</v>
      </c>
      <c r="E1675" s="10">
        <v>42681</v>
      </c>
      <c r="F1675" s="10">
        <v>42860</v>
      </c>
      <c r="G1675" s="26" t="s">
        <v>5796</v>
      </c>
      <c r="H1675" s="26" t="s">
        <v>24</v>
      </c>
      <c r="I1675" s="26" t="s">
        <v>265</v>
      </c>
      <c r="J1675" s="26" t="s">
        <v>1052</v>
      </c>
      <c r="K1675" s="26">
        <v>2016</v>
      </c>
      <c r="L1675" s="26" t="s">
        <v>27</v>
      </c>
      <c r="M1675" s="26" t="s">
        <v>28</v>
      </c>
      <c r="N1675" s="26" t="s">
        <v>29</v>
      </c>
      <c r="O1675" s="26" t="s">
        <v>5812</v>
      </c>
      <c r="P1675" s="26" t="s">
        <v>5813</v>
      </c>
      <c r="Q1675" s="29"/>
      <c r="R1675" s="26" t="s">
        <v>388</v>
      </c>
      <c r="S1675" s="1">
        <v>618567</v>
      </c>
      <c r="T1675" s="1" t="s">
        <v>7852</v>
      </c>
      <c r="U1675" s="1" t="str">
        <f>IF(COUNTIF('Dinçer Araçları - 40 Fiorino'!$A$2:$A$41,Table1[[#This Row],[Plaka]])&gt;0,"Dinçer 40","-")</f>
        <v>-</v>
      </c>
      <c r="V1675" s="1" t="str">
        <f>IF(COUNTIF('Dinçer Araçları - 100 Fiorino'!$A$2:$A$101,Table1[[#This Row],[Plaka]])&gt;0,"Dinçer 100","-")</f>
        <v>-</v>
      </c>
      <c r="W1675" s="5" t="str">
        <f>IF(COUNTIF(Table3[PLAKA],Table1[[#This Row],[Plaka]])&gt;0,"Dinçer Motosiklet","-")</f>
        <v>-</v>
      </c>
    </row>
    <row r="1676" spans="1:23" x14ac:dyDescent="0.2">
      <c r="A1676" s="21" t="s">
        <v>4193</v>
      </c>
      <c r="B1676" s="26" t="s">
        <v>4144</v>
      </c>
      <c r="C1676" s="26" t="s">
        <v>4145</v>
      </c>
      <c r="D1676" s="26" t="s">
        <v>23</v>
      </c>
      <c r="E1676" s="10">
        <v>42670</v>
      </c>
      <c r="F1676" s="10">
        <v>42957</v>
      </c>
      <c r="G1676" s="26" t="s">
        <v>8068</v>
      </c>
      <c r="H1676" s="26" t="s">
        <v>24</v>
      </c>
      <c r="I1676" s="26" t="s">
        <v>265</v>
      </c>
      <c r="J1676" s="26" t="s">
        <v>266</v>
      </c>
      <c r="K1676" s="26">
        <v>2016</v>
      </c>
      <c r="L1676" s="26" t="s">
        <v>27</v>
      </c>
      <c r="M1676" s="26" t="s">
        <v>28</v>
      </c>
      <c r="N1676" s="26" t="s">
        <v>29</v>
      </c>
      <c r="O1676" s="26" t="s">
        <v>4194</v>
      </c>
      <c r="P1676" s="26" t="s">
        <v>4195</v>
      </c>
      <c r="Q1676" s="29">
        <v>43757</v>
      </c>
      <c r="R1676" s="26" t="s">
        <v>832</v>
      </c>
      <c r="S1676" s="1">
        <v>74649</v>
      </c>
      <c r="T1676" s="1" t="s">
        <v>8067</v>
      </c>
      <c r="U1676" s="1" t="str">
        <f>IF(COUNTIF('Dinçer Araçları - 40 Fiorino'!$A$2:$A$41,Table1[[#This Row],[Plaka]])&gt;0,"Dinçer 40","-")</f>
        <v>-</v>
      </c>
      <c r="V1676" s="1" t="str">
        <f>IF(COUNTIF('Dinçer Araçları - 100 Fiorino'!$A$2:$A$101,Table1[[#This Row],[Plaka]])&gt;0,"Dinçer 100","-")</f>
        <v>-</v>
      </c>
      <c r="W1676" s="5" t="str">
        <f>IF(COUNTIF(Table3[PLAKA],Table1[[#This Row],[Plaka]])&gt;0,"Dinçer Motosiklet","-")</f>
        <v>-</v>
      </c>
    </row>
    <row r="1677" spans="1:23" x14ac:dyDescent="0.2">
      <c r="A1677" s="21" t="s">
        <v>5814</v>
      </c>
      <c r="B1677" s="26" t="s">
        <v>5795</v>
      </c>
      <c r="C1677" s="26" t="s">
        <v>5796</v>
      </c>
      <c r="D1677" s="26" t="s">
        <v>23</v>
      </c>
      <c r="E1677" s="10">
        <v>42733</v>
      </c>
      <c r="F1677" s="10">
        <v>42657</v>
      </c>
      <c r="G1677" s="26" t="s">
        <v>5796</v>
      </c>
      <c r="H1677" s="26" t="s">
        <v>24</v>
      </c>
      <c r="I1677" s="26" t="s">
        <v>1052</v>
      </c>
      <c r="J1677" s="26" t="s">
        <v>1052</v>
      </c>
      <c r="K1677" s="26">
        <v>2016</v>
      </c>
      <c r="L1677" s="26" t="s">
        <v>265</v>
      </c>
      <c r="M1677" s="26" t="s">
        <v>28</v>
      </c>
      <c r="N1677" s="26" t="s">
        <v>29</v>
      </c>
      <c r="O1677" s="26" t="s">
        <v>5815</v>
      </c>
      <c r="P1677" s="26" t="s">
        <v>5816</v>
      </c>
      <c r="Q1677" s="29">
        <v>43752</v>
      </c>
      <c r="R1677" s="26" t="s">
        <v>832</v>
      </c>
      <c r="S1677" s="1">
        <v>730279</v>
      </c>
      <c r="T1677" s="1" t="s">
        <v>7853</v>
      </c>
      <c r="U1677" s="1" t="str">
        <f>IF(COUNTIF('Dinçer Araçları - 40 Fiorino'!$A$2:$A$41,Table1[[#This Row],[Plaka]])&gt;0,"Dinçer 40","-")</f>
        <v>-</v>
      </c>
      <c r="V1677" s="1" t="str">
        <f>IF(COUNTIF('Dinçer Araçları - 100 Fiorino'!$A$2:$A$101,Table1[[#This Row],[Plaka]])&gt;0,"Dinçer 100","-")</f>
        <v>-</v>
      </c>
      <c r="W1677" s="5" t="str">
        <f>IF(COUNTIF(Table3[PLAKA],Table1[[#This Row],[Plaka]])&gt;0,"Dinçer Motosiklet","-")</f>
        <v>-</v>
      </c>
    </row>
    <row r="1678" spans="1:23" x14ac:dyDescent="0.2">
      <c r="A1678" s="21" t="s">
        <v>3973</v>
      </c>
      <c r="B1678" s="26" t="s">
        <v>3930</v>
      </c>
      <c r="C1678" s="26" t="s">
        <v>104</v>
      </c>
      <c r="D1678" s="26" t="s">
        <v>23</v>
      </c>
      <c r="E1678" s="10">
        <v>42737</v>
      </c>
      <c r="F1678" s="10">
        <v>42860</v>
      </c>
      <c r="G1678" s="26" t="s">
        <v>104</v>
      </c>
      <c r="H1678" s="26" t="s">
        <v>24</v>
      </c>
      <c r="I1678" s="26" t="s">
        <v>266</v>
      </c>
      <c r="J1678" s="26" t="s">
        <v>1052</v>
      </c>
      <c r="K1678" s="26">
        <v>2016</v>
      </c>
      <c r="L1678" s="26" t="s">
        <v>27</v>
      </c>
      <c r="M1678" s="26" t="s">
        <v>28</v>
      </c>
      <c r="N1678" s="26" t="s">
        <v>29</v>
      </c>
      <c r="O1678" s="26" t="s">
        <v>3974</v>
      </c>
      <c r="P1678" s="26" t="s">
        <v>3975</v>
      </c>
      <c r="Q1678" s="29">
        <v>44557</v>
      </c>
      <c r="R1678" s="26" t="s">
        <v>388</v>
      </c>
      <c r="S1678" s="1">
        <v>618585</v>
      </c>
      <c r="T1678" s="1" t="s">
        <v>3976</v>
      </c>
      <c r="U1678" s="1" t="str">
        <f>IF(COUNTIF('Dinçer Araçları - 40 Fiorino'!$A$2:$A$41,Table1[[#This Row],[Plaka]])&gt;0,"Dinçer 40","-")</f>
        <v>-</v>
      </c>
      <c r="V1678" s="1" t="str">
        <f>IF(COUNTIF('Dinçer Araçları - 100 Fiorino'!$A$2:$A$101,Table1[[#This Row],[Plaka]])&gt;0,"Dinçer 100","-")</f>
        <v>-</v>
      </c>
      <c r="W1678" s="5" t="str">
        <f>IF(COUNTIF(Table3[PLAKA],Table1[[#This Row],[Plaka]])&gt;0,"Dinçer Motosiklet","-")</f>
        <v>-</v>
      </c>
    </row>
    <row r="1679" spans="1:23" x14ac:dyDescent="0.2">
      <c r="A1679" s="21" t="s">
        <v>4136</v>
      </c>
      <c r="B1679" s="26" t="s">
        <v>4080</v>
      </c>
      <c r="C1679" s="26" t="s">
        <v>4081</v>
      </c>
      <c r="D1679" s="26" t="s">
        <v>23</v>
      </c>
      <c r="E1679" s="10">
        <v>42737</v>
      </c>
      <c r="F1679" s="10">
        <v>43721</v>
      </c>
      <c r="G1679" s="26" t="s">
        <v>4081</v>
      </c>
      <c r="H1679" s="26" t="s">
        <v>24</v>
      </c>
      <c r="I1679" s="26" t="s">
        <v>266</v>
      </c>
      <c r="J1679" s="26" t="s">
        <v>266</v>
      </c>
      <c r="K1679" s="26">
        <v>2016</v>
      </c>
      <c r="L1679" s="26" t="s">
        <v>27</v>
      </c>
      <c r="M1679" s="26" t="s">
        <v>28</v>
      </c>
      <c r="N1679" s="26" t="s">
        <v>29</v>
      </c>
      <c r="O1679" s="26" t="s">
        <v>4137</v>
      </c>
      <c r="P1679" s="26" t="s">
        <v>4138</v>
      </c>
      <c r="Q1679" s="29">
        <v>44108</v>
      </c>
      <c r="R1679" s="26" t="s">
        <v>228</v>
      </c>
      <c r="S1679" s="1">
        <v>965427</v>
      </c>
      <c r="T1679" s="1" t="s">
        <v>4139</v>
      </c>
      <c r="U1679" s="1" t="str">
        <f>IF(COUNTIF('Dinçer Araçları - 40 Fiorino'!$A$2:$A$41,Table1[[#This Row],[Plaka]])&gt;0,"Dinçer 40","-")</f>
        <v>-</v>
      </c>
      <c r="V1679" s="1" t="str">
        <f>IF(COUNTIF('Dinçer Araçları - 100 Fiorino'!$A$2:$A$101,Table1[[#This Row],[Plaka]])&gt;0,"Dinçer 100","-")</f>
        <v>-</v>
      </c>
      <c r="W1679" s="5" t="str">
        <f>IF(COUNTIF(Table3[PLAKA],Table1[[#This Row],[Plaka]])&gt;0,"Dinçer Motosiklet","-")</f>
        <v>-</v>
      </c>
    </row>
    <row r="1680" spans="1:23" x14ac:dyDescent="0.2">
      <c r="A1680" s="21" t="s">
        <v>2915</v>
      </c>
      <c r="B1680" s="26" t="s">
        <v>2823</v>
      </c>
      <c r="C1680" s="26" t="s">
        <v>2824</v>
      </c>
      <c r="D1680" s="26" t="s">
        <v>23</v>
      </c>
      <c r="E1680" s="10">
        <v>42733</v>
      </c>
      <c r="F1680" s="10">
        <v>42957</v>
      </c>
      <c r="G1680" s="26" t="s">
        <v>2829</v>
      </c>
      <c r="H1680" s="26" t="s">
        <v>24</v>
      </c>
      <c r="I1680" s="73" t="s">
        <v>265</v>
      </c>
      <c r="J1680" s="26" t="s">
        <v>1052</v>
      </c>
      <c r="K1680" s="26">
        <v>2016</v>
      </c>
      <c r="L1680" s="26" t="s">
        <v>27</v>
      </c>
      <c r="M1680" s="26" t="s">
        <v>28</v>
      </c>
      <c r="N1680" s="26" t="s">
        <v>29</v>
      </c>
      <c r="O1680" s="26" t="s">
        <v>2916</v>
      </c>
      <c r="P1680" s="26" t="s">
        <v>2917</v>
      </c>
      <c r="Q1680" s="29">
        <v>43752</v>
      </c>
      <c r="R1680" s="26" t="s">
        <v>269</v>
      </c>
      <c r="S1680" s="1">
        <v>866437</v>
      </c>
      <c r="T1680" s="1" t="s">
        <v>2918</v>
      </c>
      <c r="U1680" s="1" t="str">
        <f>IF(COUNTIF('Dinçer Araçları - 40 Fiorino'!$A$2:$A$41,Table1[[#This Row],[Plaka]])&gt;0,"Dinçer 40","-")</f>
        <v>-</v>
      </c>
      <c r="V1680" s="1" t="str">
        <f>IF(COUNTIF('Dinçer Araçları - 100 Fiorino'!$A$2:$A$101,Table1[[#This Row],[Plaka]])&gt;0,"Dinçer 100","-")</f>
        <v>-</v>
      </c>
      <c r="W1680" s="5" t="str">
        <f>IF(COUNTIF(Table3[PLAKA],Table1[[#This Row],[Plaka]])&gt;0,"Dinçer Motosiklet","-")</f>
        <v>-</v>
      </c>
    </row>
    <row r="1681" spans="1:23" x14ac:dyDescent="0.2">
      <c r="A1681" s="21" t="s">
        <v>6933</v>
      </c>
      <c r="B1681" s="26" t="s">
        <v>6886</v>
      </c>
      <c r="C1681" s="26" t="s">
        <v>2829</v>
      </c>
      <c r="D1681" s="26" t="s">
        <v>23</v>
      </c>
      <c r="E1681" s="10">
        <v>42737</v>
      </c>
      <c r="F1681" s="10">
        <v>42737</v>
      </c>
      <c r="G1681" s="26" t="s">
        <v>2829</v>
      </c>
      <c r="H1681" s="26" t="s">
        <v>24</v>
      </c>
      <c r="I1681" s="26"/>
      <c r="J1681" s="26" t="s">
        <v>266</v>
      </c>
      <c r="K1681" s="26">
        <v>2016</v>
      </c>
      <c r="L1681" s="26" t="s">
        <v>27</v>
      </c>
      <c r="M1681" s="26" t="s">
        <v>28</v>
      </c>
      <c r="N1681" s="26" t="s">
        <v>29</v>
      </c>
      <c r="O1681" s="26" t="s">
        <v>6934</v>
      </c>
      <c r="P1681" s="26" t="s">
        <v>6935</v>
      </c>
      <c r="Q1681" s="29">
        <v>44480</v>
      </c>
      <c r="R1681" s="26" t="s">
        <v>269</v>
      </c>
      <c r="S1681" s="1">
        <v>866398</v>
      </c>
      <c r="T1681" s="1" t="s">
        <v>8132</v>
      </c>
      <c r="U1681" s="1" t="str">
        <f>IF(COUNTIF('Dinçer Araçları - 40 Fiorino'!$A$2:$A$41,Table1[[#This Row],[Plaka]])&gt;0,"Dinçer 40","-")</f>
        <v>-</v>
      </c>
      <c r="V1681" s="1" t="str">
        <f>IF(COUNTIF('Dinçer Araçları - 100 Fiorino'!$A$2:$A$101,Table1[[#This Row],[Plaka]])&gt;0,"Dinçer 100","-")</f>
        <v>-</v>
      </c>
      <c r="W1681" s="5" t="str">
        <f>IF(COUNTIF(Table3[PLAKA],Table1[[#This Row],[Plaka]])&gt;0,"Dinçer Motosiklet","-")</f>
        <v>-</v>
      </c>
    </row>
    <row r="1682" spans="1:23" x14ac:dyDescent="0.2">
      <c r="A1682" s="21" t="s">
        <v>5846</v>
      </c>
      <c r="B1682" s="26" t="s">
        <v>5821</v>
      </c>
      <c r="C1682" s="26" t="s">
        <v>5796</v>
      </c>
      <c r="D1682" s="26" t="s">
        <v>23</v>
      </c>
      <c r="E1682" s="10">
        <v>42681</v>
      </c>
      <c r="F1682" s="10">
        <v>42860</v>
      </c>
      <c r="G1682" s="26" t="s">
        <v>5796</v>
      </c>
      <c r="H1682" s="26" t="s">
        <v>24</v>
      </c>
      <c r="I1682" s="26" t="s">
        <v>1052</v>
      </c>
      <c r="J1682" s="26" t="s">
        <v>1052</v>
      </c>
      <c r="K1682" s="26">
        <v>2016</v>
      </c>
      <c r="L1682" s="26" t="s">
        <v>27</v>
      </c>
      <c r="M1682" s="26" t="s">
        <v>28</v>
      </c>
      <c r="N1682" s="26" t="s">
        <v>29</v>
      </c>
      <c r="O1682" s="26" t="s">
        <v>5847</v>
      </c>
      <c r="P1682" s="26" t="s">
        <v>5848</v>
      </c>
      <c r="Q1682" s="29">
        <v>43757</v>
      </c>
      <c r="R1682" s="26" t="s">
        <v>1313</v>
      </c>
      <c r="S1682" s="1">
        <v>376015</v>
      </c>
      <c r="T1682" s="1" t="s">
        <v>7854</v>
      </c>
      <c r="U1682" s="1" t="str">
        <f>IF(COUNTIF('Dinçer Araçları - 40 Fiorino'!$A$2:$A$41,Table1[[#This Row],[Plaka]])&gt;0,"Dinçer 40","-")</f>
        <v>-</v>
      </c>
      <c r="V1682" s="1" t="str">
        <f>IF(COUNTIF('Dinçer Araçları - 100 Fiorino'!$A$2:$A$101,Table1[[#This Row],[Plaka]])&gt;0,"Dinçer 100","-")</f>
        <v>-</v>
      </c>
      <c r="W1682" s="5" t="str">
        <f>IF(COUNTIF(Table3[PLAKA],Table1[[#This Row],[Plaka]])&gt;0,"Dinçer Motosiklet","-")</f>
        <v>-</v>
      </c>
    </row>
    <row r="1683" spans="1:23" x14ac:dyDescent="0.2">
      <c r="A1683" s="21" t="s">
        <v>4435</v>
      </c>
      <c r="B1683" s="26" t="s">
        <v>4331</v>
      </c>
      <c r="C1683" s="26" t="s">
        <v>4206</v>
      </c>
      <c r="D1683" s="26" t="s">
        <v>23</v>
      </c>
      <c r="E1683" s="10">
        <v>42674</v>
      </c>
      <c r="F1683" s="10">
        <v>42957</v>
      </c>
      <c r="G1683" s="26" t="s">
        <v>4206</v>
      </c>
      <c r="H1683" s="26" t="s">
        <v>24</v>
      </c>
      <c r="I1683" s="26"/>
      <c r="J1683" s="26" t="s">
        <v>266</v>
      </c>
      <c r="K1683" s="26">
        <v>2016</v>
      </c>
      <c r="L1683" s="26" t="s">
        <v>27</v>
      </c>
      <c r="M1683" s="26" t="s">
        <v>28</v>
      </c>
      <c r="N1683" s="26" t="s">
        <v>29</v>
      </c>
      <c r="O1683" s="26" t="s">
        <v>4436</v>
      </c>
      <c r="P1683" s="26" t="s">
        <v>4437</v>
      </c>
      <c r="Q1683" s="29">
        <v>43757</v>
      </c>
      <c r="R1683" s="26" t="s">
        <v>832</v>
      </c>
      <c r="S1683" s="1">
        <v>74825</v>
      </c>
      <c r="T1683" s="1" t="s">
        <v>4438</v>
      </c>
      <c r="U1683" s="1" t="str">
        <f>IF(COUNTIF('Dinçer Araçları - 40 Fiorino'!$A$2:$A$41,Table1[[#This Row],[Plaka]])&gt;0,"Dinçer 40","-")</f>
        <v>-</v>
      </c>
      <c r="V1683" s="1" t="str">
        <f>IF(COUNTIF('Dinçer Araçları - 100 Fiorino'!$A$2:$A$101,Table1[[#This Row],[Plaka]])&gt;0,"Dinçer 100","-")</f>
        <v>-</v>
      </c>
      <c r="W1683" s="5" t="str">
        <f>IF(COUNTIF(Table3[PLAKA],Table1[[#This Row],[Plaka]])&gt;0,"Dinçer Motosiklet","-")</f>
        <v>-</v>
      </c>
    </row>
    <row r="1684" spans="1:23" x14ac:dyDescent="0.2">
      <c r="A1684" s="21" t="s">
        <v>262</v>
      </c>
      <c r="B1684" s="26" t="s">
        <v>263</v>
      </c>
      <c r="C1684" s="26" t="s">
        <v>264</v>
      </c>
      <c r="D1684" s="26" t="s">
        <v>23</v>
      </c>
      <c r="E1684" s="10">
        <v>42670</v>
      </c>
      <c r="F1684" s="10">
        <v>42957</v>
      </c>
      <c r="G1684" s="26" t="s">
        <v>264</v>
      </c>
      <c r="H1684" s="26" t="s">
        <v>24</v>
      </c>
      <c r="I1684" s="26" t="s">
        <v>265</v>
      </c>
      <c r="J1684" s="26" t="s">
        <v>266</v>
      </c>
      <c r="K1684" s="26">
        <v>2016</v>
      </c>
      <c r="L1684" s="26" t="s">
        <v>27</v>
      </c>
      <c r="M1684" s="26" t="s">
        <v>28</v>
      </c>
      <c r="N1684" s="26" t="s">
        <v>29</v>
      </c>
      <c r="O1684" s="26" t="s">
        <v>267</v>
      </c>
      <c r="P1684" s="26" t="s">
        <v>268</v>
      </c>
      <c r="Q1684" s="29">
        <v>43657</v>
      </c>
      <c r="R1684" s="26" t="s">
        <v>269</v>
      </c>
      <c r="S1684" s="1">
        <v>858699</v>
      </c>
      <c r="T1684" s="1" t="s">
        <v>270</v>
      </c>
      <c r="U1684" s="1" t="str">
        <f>IF(COUNTIF('Dinçer Araçları - 40 Fiorino'!$A$2:$A$41,Table1[[#This Row],[Plaka]])&gt;0,"Dinçer 40","-")</f>
        <v>-</v>
      </c>
      <c r="V1684" s="1" t="str">
        <f>IF(COUNTIF('Dinçer Araçları - 100 Fiorino'!$A$2:$A$101,Table1[[#This Row],[Plaka]])&gt;0,"Dinçer 100","-")</f>
        <v>-</v>
      </c>
      <c r="W1684" s="5" t="str">
        <f>IF(COUNTIF(Table3[PLAKA],Table1[[#This Row],[Plaka]])&gt;0,"Dinçer Motosiklet","-")</f>
        <v>-</v>
      </c>
    </row>
    <row r="1685" spans="1:23" x14ac:dyDescent="0.2">
      <c r="A1685" s="21" t="s">
        <v>2919</v>
      </c>
      <c r="B1685" s="26" t="s">
        <v>2823</v>
      </c>
      <c r="C1685" s="26" t="s">
        <v>2824</v>
      </c>
      <c r="D1685" s="26" t="s">
        <v>23</v>
      </c>
      <c r="E1685" s="10">
        <v>42674</v>
      </c>
      <c r="F1685" s="10">
        <v>42957</v>
      </c>
      <c r="G1685" s="26" t="s">
        <v>2829</v>
      </c>
      <c r="H1685" s="26" t="s">
        <v>24</v>
      </c>
      <c r="I1685" s="73" t="s">
        <v>265</v>
      </c>
      <c r="J1685" s="26" t="s">
        <v>266</v>
      </c>
      <c r="K1685" s="26">
        <v>2016</v>
      </c>
      <c r="L1685" s="26" t="s">
        <v>27</v>
      </c>
      <c r="M1685" s="26" t="s">
        <v>28</v>
      </c>
      <c r="N1685" s="26" t="s">
        <v>29</v>
      </c>
      <c r="O1685" s="26" t="s">
        <v>2920</v>
      </c>
      <c r="P1685" s="26" t="s">
        <v>2921</v>
      </c>
      <c r="Q1685" s="29">
        <v>43757</v>
      </c>
      <c r="R1685" s="26" t="s">
        <v>269</v>
      </c>
      <c r="S1685" s="1">
        <v>866399</v>
      </c>
      <c r="T1685" s="1" t="s">
        <v>2922</v>
      </c>
      <c r="U1685" s="1" t="str">
        <f>IF(COUNTIF('Dinçer Araçları - 40 Fiorino'!$A$2:$A$41,Table1[[#This Row],[Plaka]])&gt;0,"Dinçer 40","-")</f>
        <v>-</v>
      </c>
      <c r="V1685" s="1" t="str">
        <f>IF(COUNTIF('Dinçer Araçları - 100 Fiorino'!$A$2:$A$101,Table1[[#This Row],[Plaka]])&gt;0,"Dinçer 100","-")</f>
        <v>-</v>
      </c>
      <c r="W1685" s="5" t="str">
        <f>IF(COUNTIF(Table3[PLAKA],Table1[[#This Row],[Plaka]])&gt;0,"Dinçer Motosiklet","-")</f>
        <v>-</v>
      </c>
    </row>
    <row r="1686" spans="1:23" x14ac:dyDescent="0.2">
      <c r="A1686" s="21" t="s">
        <v>4594</v>
      </c>
      <c r="B1686" s="26" t="s">
        <v>4536</v>
      </c>
      <c r="C1686" s="26" t="s">
        <v>4483</v>
      </c>
      <c r="D1686" s="26" t="s">
        <v>23</v>
      </c>
      <c r="E1686" s="10">
        <v>42737</v>
      </c>
      <c r="F1686" s="10">
        <v>42865</v>
      </c>
      <c r="G1686" s="26" t="s">
        <v>4483</v>
      </c>
      <c r="H1686" s="26" t="s">
        <v>24</v>
      </c>
      <c r="I1686" s="73" t="s">
        <v>265</v>
      </c>
      <c r="J1686" s="26" t="s">
        <v>266</v>
      </c>
      <c r="K1686" s="26">
        <v>2016</v>
      </c>
      <c r="L1686" s="26" t="s">
        <v>27</v>
      </c>
      <c r="M1686" s="26" t="s">
        <v>28</v>
      </c>
      <c r="N1686" s="26" t="s">
        <v>29</v>
      </c>
      <c r="O1686" s="26" t="s">
        <v>4595</v>
      </c>
      <c r="P1686" s="26" t="s">
        <v>4596</v>
      </c>
      <c r="Q1686" s="29"/>
      <c r="R1686" s="26" t="s">
        <v>388</v>
      </c>
      <c r="S1686" s="1">
        <v>618580</v>
      </c>
      <c r="T1686" s="1" t="s">
        <v>4597</v>
      </c>
      <c r="U1686" s="1" t="str">
        <f>IF(COUNTIF('Dinçer Araçları - 40 Fiorino'!$A$2:$A$41,Table1[[#This Row],[Plaka]])&gt;0,"Dinçer 40","-")</f>
        <v>-</v>
      </c>
      <c r="V1686" s="1" t="str">
        <f>IF(COUNTIF('Dinçer Araçları - 100 Fiorino'!$A$2:$A$101,Table1[[#This Row],[Plaka]])&gt;0,"Dinçer 100","-")</f>
        <v>-</v>
      </c>
      <c r="W1686" s="5" t="str">
        <f>IF(COUNTIF(Table3[PLAKA],Table1[[#This Row],[Plaka]])&gt;0,"Dinçer Motosiklet","-")</f>
        <v>-</v>
      </c>
    </row>
    <row r="1687" spans="1:23" x14ac:dyDescent="0.2">
      <c r="A1687" s="21" t="s">
        <v>5885</v>
      </c>
      <c r="B1687" s="26" t="s">
        <v>5852</v>
      </c>
      <c r="C1687" s="26" t="s">
        <v>5853</v>
      </c>
      <c r="D1687" s="26" t="s">
        <v>23</v>
      </c>
      <c r="E1687" s="10">
        <v>42681</v>
      </c>
      <c r="F1687" s="10">
        <v>42961</v>
      </c>
      <c r="G1687" s="26" t="s">
        <v>5853</v>
      </c>
      <c r="H1687" s="26" t="s">
        <v>24</v>
      </c>
      <c r="I1687" s="26" t="s">
        <v>265</v>
      </c>
      <c r="J1687" s="26" t="s">
        <v>266</v>
      </c>
      <c r="K1687" s="26">
        <v>2016</v>
      </c>
      <c r="L1687" s="26" t="s">
        <v>27</v>
      </c>
      <c r="M1687" s="26" t="s">
        <v>28</v>
      </c>
      <c r="N1687" s="26" t="s">
        <v>29</v>
      </c>
      <c r="O1687" s="26" t="s">
        <v>5886</v>
      </c>
      <c r="P1687" s="26" t="s">
        <v>5887</v>
      </c>
      <c r="Q1687" s="29">
        <v>43757</v>
      </c>
      <c r="R1687" s="26" t="s">
        <v>269</v>
      </c>
      <c r="S1687" s="1">
        <v>866347</v>
      </c>
      <c r="T1687" s="1" t="s">
        <v>7855</v>
      </c>
      <c r="U1687" s="1" t="str">
        <f>IF(COUNTIF('Dinçer Araçları - 40 Fiorino'!$A$2:$A$41,Table1[[#This Row],[Plaka]])&gt;0,"Dinçer 40","-")</f>
        <v>-</v>
      </c>
      <c r="V1687" s="1" t="str">
        <f>IF(COUNTIF('Dinçer Araçları - 100 Fiorino'!$A$2:$A$101,Table1[[#This Row],[Plaka]])&gt;0,"Dinçer 100","-")</f>
        <v>-</v>
      </c>
      <c r="W1687" s="5" t="str">
        <f>IF(COUNTIF(Table3[PLAKA],Table1[[#This Row],[Plaka]])&gt;0,"Dinçer Motosiklet","-")</f>
        <v>-</v>
      </c>
    </row>
    <row r="1688" spans="1:23" x14ac:dyDescent="0.2">
      <c r="A1688" s="21" t="s">
        <v>5565</v>
      </c>
      <c r="B1688" s="26" t="s">
        <v>5512</v>
      </c>
      <c r="C1688" s="26" t="s">
        <v>5513</v>
      </c>
      <c r="D1688" s="26" t="s">
        <v>23</v>
      </c>
      <c r="E1688" s="10">
        <v>42816</v>
      </c>
      <c r="F1688" s="10">
        <v>43637</v>
      </c>
      <c r="G1688" s="26" t="s">
        <v>5513</v>
      </c>
      <c r="H1688" s="26" t="s">
        <v>549</v>
      </c>
      <c r="I1688" s="26" t="s">
        <v>550</v>
      </c>
      <c r="J1688" s="26" t="s">
        <v>550</v>
      </c>
      <c r="K1688" s="26">
        <v>2016</v>
      </c>
      <c r="L1688" s="26" t="s">
        <v>27</v>
      </c>
      <c r="M1688" s="26" t="s">
        <v>28</v>
      </c>
      <c r="N1688" s="26" t="s">
        <v>29</v>
      </c>
      <c r="O1688" s="26" t="s">
        <v>5566</v>
      </c>
      <c r="P1688" s="26" t="s">
        <v>5567</v>
      </c>
      <c r="Q1688" s="29">
        <v>43823</v>
      </c>
      <c r="R1688" s="26" t="s">
        <v>112</v>
      </c>
      <c r="S1688" s="1">
        <v>406933</v>
      </c>
      <c r="T1688" s="1" t="s">
        <v>5568</v>
      </c>
      <c r="U1688" s="1" t="str">
        <f>IF(COUNTIF('Dinçer Araçları - 40 Fiorino'!$A$2:$A$41,Table1[[#This Row],[Plaka]])&gt;0,"Dinçer 40","-")</f>
        <v>-</v>
      </c>
      <c r="V1688" s="1" t="str">
        <f>IF(COUNTIF('Dinçer Araçları - 100 Fiorino'!$A$2:$A$101,Table1[[#This Row],[Plaka]])&gt;0,"Dinçer 100","-")</f>
        <v>-</v>
      </c>
      <c r="W1688" s="5" t="str">
        <f>IF(COUNTIF(Table3[PLAKA],Table1[[#This Row],[Plaka]])&gt;0,"Dinçer Motosiklet","-")</f>
        <v>-</v>
      </c>
    </row>
    <row r="1689" spans="1:23" x14ac:dyDescent="0.2">
      <c r="A1689" s="21" t="s">
        <v>3777</v>
      </c>
      <c r="B1689" s="26" t="s">
        <v>3740</v>
      </c>
      <c r="C1689" s="26" t="s">
        <v>3741</v>
      </c>
      <c r="D1689" s="26" t="s">
        <v>23</v>
      </c>
      <c r="E1689" s="10">
        <v>42733</v>
      </c>
      <c r="F1689" s="10">
        <v>42865</v>
      </c>
      <c r="G1689" s="26" t="s">
        <v>3741</v>
      </c>
      <c r="H1689" s="26" t="s">
        <v>24</v>
      </c>
      <c r="I1689" s="73" t="s">
        <v>265</v>
      </c>
      <c r="J1689" s="26" t="s">
        <v>1052</v>
      </c>
      <c r="K1689" s="26">
        <v>2016</v>
      </c>
      <c r="L1689" s="26" t="s">
        <v>27</v>
      </c>
      <c r="M1689" s="26" t="s">
        <v>28</v>
      </c>
      <c r="N1689" s="26" t="s">
        <v>29</v>
      </c>
      <c r="O1689" s="26" t="s">
        <v>3778</v>
      </c>
      <c r="P1689" s="26" t="s">
        <v>3779</v>
      </c>
      <c r="Q1689" s="29"/>
      <c r="R1689" s="26" t="s">
        <v>388</v>
      </c>
      <c r="S1689" s="1">
        <v>618572</v>
      </c>
      <c r="T1689" s="1" t="s">
        <v>3780</v>
      </c>
      <c r="U1689" s="1" t="str">
        <f>IF(COUNTIF('Dinçer Araçları - 40 Fiorino'!$A$2:$A$41,Table1[[#This Row],[Plaka]])&gt;0,"Dinçer 40","-")</f>
        <v>-</v>
      </c>
      <c r="V1689" s="1" t="str">
        <f>IF(COUNTIF('Dinçer Araçları - 100 Fiorino'!$A$2:$A$101,Table1[[#This Row],[Plaka]])&gt;0,"Dinçer 100","-")</f>
        <v>-</v>
      </c>
      <c r="W1689" s="5" t="str">
        <f>IF(COUNTIF(Table3[PLAKA],Table1[[#This Row],[Plaka]])&gt;0,"Dinçer Motosiklet","-")</f>
        <v>-</v>
      </c>
    </row>
    <row r="1690" spans="1:23" x14ac:dyDescent="0.2">
      <c r="A1690" s="21" t="s">
        <v>4140</v>
      </c>
      <c r="B1690" s="26" t="s">
        <v>4080</v>
      </c>
      <c r="C1690" s="26" t="s">
        <v>4081</v>
      </c>
      <c r="D1690" s="26" t="s">
        <v>23</v>
      </c>
      <c r="E1690" s="10">
        <v>42737</v>
      </c>
      <c r="F1690" s="10">
        <v>43721</v>
      </c>
      <c r="G1690" s="26" t="s">
        <v>4081</v>
      </c>
      <c r="H1690" s="26" t="s">
        <v>24</v>
      </c>
      <c r="I1690" s="26" t="s">
        <v>266</v>
      </c>
      <c r="J1690" s="26" t="s">
        <v>266</v>
      </c>
      <c r="K1690" s="26">
        <v>2016</v>
      </c>
      <c r="L1690" s="26" t="s">
        <v>27</v>
      </c>
      <c r="M1690" s="26" t="s">
        <v>28</v>
      </c>
      <c r="N1690" s="26" t="s">
        <v>29</v>
      </c>
      <c r="O1690" s="26" t="s">
        <v>4141</v>
      </c>
      <c r="P1690" s="26" t="s">
        <v>4142</v>
      </c>
      <c r="Q1690" s="29">
        <v>44118</v>
      </c>
      <c r="R1690" s="26" t="s">
        <v>228</v>
      </c>
      <c r="S1690" s="1">
        <v>965426</v>
      </c>
      <c r="T1690" s="1" t="s">
        <v>8091</v>
      </c>
      <c r="U1690" s="1" t="str">
        <f>IF(COUNTIF('Dinçer Araçları - 40 Fiorino'!$A$2:$A$41,Table1[[#This Row],[Plaka]])&gt;0,"Dinçer 40","-")</f>
        <v>-</v>
      </c>
      <c r="V1690" s="1" t="str">
        <f>IF(COUNTIF('Dinçer Araçları - 100 Fiorino'!$A$2:$A$101,Table1[[#This Row],[Plaka]])&gt;0,"Dinçer 100","-")</f>
        <v>-</v>
      </c>
      <c r="W1690" s="5" t="str">
        <f>IF(COUNTIF(Table3[PLAKA],Table1[[#This Row],[Plaka]])&gt;0,"Dinçer Motosiklet","-")</f>
        <v>-</v>
      </c>
    </row>
    <row r="1691" spans="1:23" x14ac:dyDescent="0.2">
      <c r="A1691" s="21" t="s">
        <v>1311</v>
      </c>
      <c r="B1691" s="26" t="s">
        <v>1252</v>
      </c>
      <c r="C1691" s="26" t="s">
        <v>1253</v>
      </c>
      <c r="D1691" s="26" t="s">
        <v>23</v>
      </c>
      <c r="E1691" s="10">
        <v>42683</v>
      </c>
      <c r="F1691" s="10">
        <v>43494</v>
      </c>
      <c r="G1691" s="26" t="s">
        <v>1253</v>
      </c>
      <c r="H1691" s="26" t="s">
        <v>24</v>
      </c>
      <c r="I1691" s="26" t="s">
        <v>1052</v>
      </c>
      <c r="J1691" s="26" t="s">
        <v>1052</v>
      </c>
      <c r="K1691" s="26">
        <v>2016</v>
      </c>
      <c r="L1691" s="26" t="s">
        <v>27</v>
      </c>
      <c r="M1691" s="26" t="s">
        <v>28</v>
      </c>
      <c r="N1691" s="26" t="s">
        <v>29</v>
      </c>
      <c r="O1691" s="26" t="s">
        <v>1312</v>
      </c>
      <c r="P1691" s="26" t="s">
        <v>7930</v>
      </c>
      <c r="Q1691" s="29">
        <v>44034</v>
      </c>
      <c r="R1691" s="26" t="s">
        <v>1313</v>
      </c>
      <c r="S1691" s="1">
        <v>419947</v>
      </c>
      <c r="T1691" s="1" t="s">
        <v>1314</v>
      </c>
      <c r="U1691" s="1" t="str">
        <f>IF(COUNTIF('Dinçer Araçları - 40 Fiorino'!$A$2:$A$41,Table1[[#This Row],[Plaka]])&gt;0,"Dinçer 40","-")</f>
        <v>-</v>
      </c>
      <c r="V1691" s="1" t="str">
        <f>IF(COUNTIF('Dinçer Araçları - 100 Fiorino'!$A$2:$A$101,Table1[[#This Row],[Plaka]])&gt;0,"Dinçer 100","-")</f>
        <v>-</v>
      </c>
      <c r="W1691" s="5" t="str">
        <f>IF(COUNTIF(Table3[PLAKA],Table1[[#This Row],[Plaka]])&gt;0,"Dinçer Motosiklet","-")</f>
        <v>-</v>
      </c>
    </row>
    <row r="1692" spans="1:23" x14ac:dyDescent="0.2">
      <c r="A1692" s="21" t="s">
        <v>4196</v>
      </c>
      <c r="B1692" s="26" t="s">
        <v>4144</v>
      </c>
      <c r="C1692" s="26" t="s">
        <v>4145</v>
      </c>
      <c r="D1692" s="26" t="s">
        <v>23</v>
      </c>
      <c r="E1692" s="10">
        <v>42873</v>
      </c>
      <c r="F1692" s="10">
        <v>43052</v>
      </c>
      <c r="G1692" s="26" t="s">
        <v>4145</v>
      </c>
      <c r="H1692" s="26" t="s">
        <v>24</v>
      </c>
      <c r="I1692" s="26" t="s">
        <v>25</v>
      </c>
      <c r="J1692" s="26" t="s">
        <v>466</v>
      </c>
      <c r="K1692" s="26">
        <v>2017</v>
      </c>
      <c r="L1692" s="26" t="s">
        <v>27</v>
      </c>
      <c r="M1692" s="26" t="s">
        <v>28</v>
      </c>
      <c r="N1692" s="26" t="s">
        <v>29</v>
      </c>
      <c r="O1692" s="26" t="s">
        <v>4197</v>
      </c>
      <c r="P1692" s="26" t="s">
        <v>4198</v>
      </c>
      <c r="Q1692" s="29">
        <v>43913</v>
      </c>
      <c r="R1692" s="26" t="s">
        <v>556</v>
      </c>
      <c r="S1692" s="1">
        <v>228699</v>
      </c>
      <c r="T1692" s="1" t="s">
        <v>4199</v>
      </c>
      <c r="U1692" s="1" t="str">
        <f>IF(COUNTIF('Dinçer Araçları - 40 Fiorino'!$A$2:$A$41,Table1[[#This Row],[Plaka]])&gt;0,"Dinçer 40","-")</f>
        <v>-</v>
      </c>
      <c r="V1692" s="1" t="str">
        <f>IF(COUNTIF('Dinçer Araçları - 100 Fiorino'!$A$2:$A$101,Table1[[#This Row],[Plaka]])&gt;0,"Dinçer 100","-")</f>
        <v>-</v>
      </c>
      <c r="W1692" s="5" t="str">
        <f>IF(COUNTIF(Table3[PLAKA],Table1[[#This Row],[Plaka]])&gt;0,"Dinçer Motosiklet","-")</f>
        <v>-</v>
      </c>
    </row>
    <row r="1693" spans="1:23" x14ac:dyDescent="0.2">
      <c r="A1693" s="21" t="s">
        <v>2985</v>
      </c>
      <c r="B1693" s="26" t="s">
        <v>2924</v>
      </c>
      <c r="C1693" s="26" t="s">
        <v>2925</v>
      </c>
      <c r="D1693" s="26" t="s">
        <v>23</v>
      </c>
      <c r="E1693" s="10">
        <v>42135</v>
      </c>
      <c r="F1693" s="10">
        <v>43280</v>
      </c>
      <c r="G1693" s="26" t="s">
        <v>2925</v>
      </c>
      <c r="H1693" s="26" t="s">
        <v>63</v>
      </c>
      <c r="I1693" s="26">
        <v>263</v>
      </c>
      <c r="J1693" s="26" t="s">
        <v>105</v>
      </c>
      <c r="K1693" s="26">
        <v>2015</v>
      </c>
      <c r="L1693" s="26" t="s">
        <v>65</v>
      </c>
      <c r="M1693" s="26" t="s">
        <v>7774</v>
      </c>
      <c r="N1693" s="26" t="s">
        <v>29</v>
      </c>
      <c r="O1693" s="26" t="s">
        <v>2986</v>
      </c>
      <c r="P1693" s="26" t="s">
        <v>7014</v>
      </c>
      <c r="Q1693" s="29">
        <v>44088</v>
      </c>
      <c r="R1693" s="26" t="s">
        <v>108</v>
      </c>
      <c r="S1693" s="1">
        <v>413603</v>
      </c>
      <c r="T1693" s="1" t="s">
        <v>2987</v>
      </c>
      <c r="U1693" s="1" t="str">
        <f>IF(COUNTIF('Dinçer Araçları - 40 Fiorino'!$A$2:$A$41,Table1[[#This Row],[Plaka]])&gt;0,"Dinçer 40","-")</f>
        <v>-</v>
      </c>
      <c r="V1693" s="1" t="str">
        <f>IF(COUNTIF('Dinçer Araçları - 100 Fiorino'!$A$2:$A$101,Table1[[#This Row],[Plaka]])&gt;0,"Dinçer 100","-")</f>
        <v>-</v>
      </c>
      <c r="W1693" s="5" t="str">
        <f>IF(COUNTIF(Table3[PLAKA],Table1[[#This Row],[Plaka]])&gt;0,"Dinçer Motosiklet","-")</f>
        <v>-</v>
      </c>
    </row>
    <row r="1694" spans="1:23" x14ac:dyDescent="0.2">
      <c r="A1694" s="21" t="s">
        <v>4200</v>
      </c>
      <c r="B1694" s="26" t="s">
        <v>4144</v>
      </c>
      <c r="C1694" s="26" t="s">
        <v>4145</v>
      </c>
      <c r="D1694" s="26" t="s">
        <v>23</v>
      </c>
      <c r="E1694" s="10">
        <v>42986</v>
      </c>
      <c r="F1694" s="10">
        <v>42986</v>
      </c>
      <c r="G1694" s="26" t="s">
        <v>4145</v>
      </c>
      <c r="H1694" s="26" t="s">
        <v>24</v>
      </c>
      <c r="I1694" s="26" t="s">
        <v>25</v>
      </c>
      <c r="J1694" s="26" t="s">
        <v>26</v>
      </c>
      <c r="K1694" s="26">
        <v>2017</v>
      </c>
      <c r="L1694" s="26" t="s">
        <v>27</v>
      </c>
      <c r="M1694" s="26" t="s">
        <v>28</v>
      </c>
      <c r="N1694" s="26" t="s">
        <v>29</v>
      </c>
      <c r="O1694" s="26" t="s">
        <v>4201</v>
      </c>
      <c r="P1694" s="26" t="s">
        <v>4202</v>
      </c>
      <c r="Q1694" s="29">
        <v>44088</v>
      </c>
      <c r="R1694" s="26" t="s">
        <v>213</v>
      </c>
      <c r="S1694" s="1">
        <v>688818</v>
      </c>
      <c r="T1694" s="1" t="s">
        <v>4203</v>
      </c>
      <c r="U1694" s="1" t="str">
        <f>IF(COUNTIF('Dinçer Araçları - 40 Fiorino'!$A$2:$A$41,Table1[[#This Row],[Plaka]])&gt;0,"Dinçer 40","-")</f>
        <v>-</v>
      </c>
      <c r="V1694" s="1" t="str">
        <f>IF(COUNTIF('Dinçer Araçları - 100 Fiorino'!$A$2:$A$101,Table1[[#This Row],[Plaka]])&gt;0,"Dinçer 100","-")</f>
        <v>-</v>
      </c>
      <c r="W1694" s="5" t="str">
        <f>IF(COUNTIF(Table3[PLAKA],Table1[[#This Row],[Plaka]])&gt;0,"Dinçer Motosiklet","-")</f>
        <v>-</v>
      </c>
    </row>
    <row r="1695" spans="1:23" x14ac:dyDescent="0.2">
      <c r="A1695" s="21" t="s">
        <v>6697</v>
      </c>
      <c r="B1695" s="26" t="s">
        <v>6698</v>
      </c>
      <c r="C1695" s="26" t="s">
        <v>6699</v>
      </c>
      <c r="D1695" s="26" t="s">
        <v>23</v>
      </c>
      <c r="E1695" s="10">
        <v>42899</v>
      </c>
      <c r="F1695" s="10">
        <v>42899</v>
      </c>
      <c r="G1695" s="26" t="s">
        <v>6699</v>
      </c>
      <c r="H1695" s="26" t="s">
        <v>63</v>
      </c>
      <c r="I1695" s="26">
        <v>225</v>
      </c>
      <c r="J1695" s="26" t="s">
        <v>64</v>
      </c>
      <c r="K1695" s="26">
        <v>2017</v>
      </c>
      <c r="L1695" s="26" t="s">
        <v>65</v>
      </c>
      <c r="M1695" s="26" t="s">
        <v>7774</v>
      </c>
      <c r="N1695" s="26" t="s">
        <v>29</v>
      </c>
      <c r="O1695" s="26" t="s">
        <v>6700</v>
      </c>
      <c r="P1695" s="26" t="s">
        <v>6701</v>
      </c>
      <c r="Q1695" s="29"/>
      <c r="R1695" s="26" t="s">
        <v>537</v>
      </c>
      <c r="S1695" s="1">
        <v>832607</v>
      </c>
      <c r="T1695" s="1" t="s">
        <v>6702</v>
      </c>
      <c r="U1695" s="1" t="str">
        <f>IF(COUNTIF('Dinçer Araçları - 40 Fiorino'!$A$2:$A$41,Table1[[#This Row],[Plaka]])&gt;0,"Dinçer 40","-")</f>
        <v>-</v>
      </c>
      <c r="V1695" s="1" t="str">
        <f>IF(COUNTIF('Dinçer Araçları - 100 Fiorino'!$A$2:$A$101,Table1[[#This Row],[Plaka]])&gt;0,"Dinçer 100","-")</f>
        <v>-</v>
      </c>
      <c r="W1695" s="5" t="str">
        <f>IF(COUNTIF(Table3[PLAKA],Table1[[#This Row],[Plaka]])&gt;0,"Dinçer Motosiklet","-")</f>
        <v>-</v>
      </c>
    </row>
    <row r="1696" spans="1:23" x14ac:dyDescent="0.2">
      <c r="A1696" s="21" t="s">
        <v>1560</v>
      </c>
      <c r="B1696" s="26" t="s">
        <v>1489</v>
      </c>
      <c r="C1696" s="26" t="s">
        <v>1490</v>
      </c>
      <c r="D1696" s="26" t="s">
        <v>23</v>
      </c>
      <c r="E1696" s="10">
        <v>42908</v>
      </c>
      <c r="F1696" s="10">
        <v>42908</v>
      </c>
      <c r="G1696" s="26" t="s">
        <v>1490</v>
      </c>
      <c r="H1696" s="26" t="s">
        <v>63</v>
      </c>
      <c r="I1696" s="26">
        <v>225</v>
      </c>
      <c r="J1696" s="26" t="s">
        <v>64</v>
      </c>
      <c r="K1696" s="26">
        <v>2017</v>
      </c>
      <c r="L1696" s="26" t="s">
        <v>65</v>
      </c>
      <c r="M1696" s="26" t="s">
        <v>7774</v>
      </c>
      <c r="N1696" s="26" t="s">
        <v>29</v>
      </c>
      <c r="O1696" s="26" t="s">
        <v>1561</v>
      </c>
      <c r="P1696" s="26" t="s">
        <v>1562</v>
      </c>
      <c r="Q1696" s="29">
        <v>44028</v>
      </c>
      <c r="R1696" s="26" t="s">
        <v>269</v>
      </c>
      <c r="S1696" s="1">
        <v>9493</v>
      </c>
      <c r="T1696" s="1" t="s">
        <v>1563</v>
      </c>
      <c r="U1696" s="1" t="str">
        <f>IF(COUNTIF('Dinçer Araçları - 40 Fiorino'!$A$2:$A$41,Table1[[#This Row],[Plaka]])&gt;0,"Dinçer 40","-")</f>
        <v>-</v>
      </c>
      <c r="V1696" s="1" t="str">
        <f>IF(COUNTIF('Dinçer Araçları - 100 Fiorino'!$A$2:$A$101,Table1[[#This Row],[Plaka]])&gt;0,"Dinçer 100","-")</f>
        <v>-</v>
      </c>
      <c r="W1696" s="5" t="str">
        <f>IF(COUNTIF(Table3[PLAKA],Table1[[#This Row],[Plaka]])&gt;0,"Dinçer Motosiklet","-")</f>
        <v>-</v>
      </c>
    </row>
    <row r="1697" spans="1:23" x14ac:dyDescent="0.2">
      <c r="A1697" s="21" t="s">
        <v>3463</v>
      </c>
      <c r="B1697" s="26" t="s">
        <v>3421</v>
      </c>
      <c r="C1697" s="26" t="s">
        <v>3422</v>
      </c>
      <c r="D1697" s="26" t="s">
        <v>23</v>
      </c>
      <c r="E1697" s="10">
        <v>43010</v>
      </c>
      <c r="F1697" s="10">
        <v>43612</v>
      </c>
      <c r="G1697" s="26" t="s">
        <v>3422</v>
      </c>
      <c r="H1697" s="26" t="s">
        <v>24</v>
      </c>
      <c r="I1697" s="26" t="s">
        <v>25</v>
      </c>
      <c r="J1697" s="26" t="s">
        <v>26</v>
      </c>
      <c r="K1697" s="26">
        <v>2017</v>
      </c>
      <c r="L1697" s="26" t="s">
        <v>27</v>
      </c>
      <c r="M1697" s="26" t="s">
        <v>28</v>
      </c>
      <c r="N1697" s="26" t="s">
        <v>29</v>
      </c>
      <c r="O1697" s="26" t="s">
        <v>3464</v>
      </c>
      <c r="P1697" s="26" t="s">
        <v>3465</v>
      </c>
      <c r="Q1697" s="29">
        <v>43946</v>
      </c>
      <c r="R1697" s="26" t="s">
        <v>986</v>
      </c>
      <c r="S1697" s="1">
        <v>366568</v>
      </c>
      <c r="T1697" s="1" t="s">
        <v>3466</v>
      </c>
      <c r="U1697" s="1" t="str">
        <f>IF(COUNTIF('Dinçer Araçları - 40 Fiorino'!$A$2:$A$41,Table1[[#This Row],[Plaka]])&gt;0,"Dinçer 40","-")</f>
        <v>-</v>
      </c>
      <c r="V1697" s="1" t="str">
        <f>IF(COUNTIF('Dinçer Araçları - 100 Fiorino'!$A$2:$A$101,Table1[[#This Row],[Plaka]])&gt;0,"Dinçer 100","-")</f>
        <v>-</v>
      </c>
      <c r="W1697" s="5" t="str">
        <f>IF(COUNTIF(Table3[PLAKA],Table1[[#This Row],[Plaka]])&gt;0,"Dinçer Motosiklet","-")</f>
        <v>-</v>
      </c>
    </row>
    <row r="1698" spans="1:23" x14ac:dyDescent="0.2">
      <c r="A1698" s="21" t="s">
        <v>2811</v>
      </c>
      <c r="B1698" s="26" t="s">
        <v>2754</v>
      </c>
      <c r="C1698" s="26" t="s">
        <v>2755</v>
      </c>
      <c r="D1698" s="26" t="s">
        <v>23</v>
      </c>
      <c r="E1698" s="10">
        <v>42894</v>
      </c>
      <c r="F1698" s="10">
        <v>42894</v>
      </c>
      <c r="G1698" s="26" t="s">
        <v>2755</v>
      </c>
      <c r="H1698" s="26" t="s">
        <v>24</v>
      </c>
      <c r="I1698" s="26" t="s">
        <v>25</v>
      </c>
      <c r="J1698" s="26" t="s">
        <v>26</v>
      </c>
      <c r="K1698" s="26">
        <v>2017</v>
      </c>
      <c r="L1698" s="26" t="s">
        <v>27</v>
      </c>
      <c r="M1698" s="26" t="s">
        <v>28</v>
      </c>
      <c r="N1698" s="26" t="s">
        <v>29</v>
      </c>
      <c r="O1698" s="26" t="s">
        <v>2812</v>
      </c>
      <c r="P1698" s="26" t="s">
        <v>2813</v>
      </c>
      <c r="Q1698" s="29"/>
      <c r="R1698" s="26" t="s">
        <v>388</v>
      </c>
      <c r="S1698" s="1">
        <v>642130</v>
      </c>
      <c r="T1698" s="1" t="s">
        <v>2814</v>
      </c>
      <c r="U1698" s="1" t="str">
        <f>IF(COUNTIF('Dinçer Araçları - 40 Fiorino'!$A$2:$A$41,Table1[[#This Row],[Plaka]])&gt;0,"Dinçer 40","-")</f>
        <v>-</v>
      </c>
      <c r="V1698" s="1" t="str">
        <f>IF(COUNTIF('Dinçer Araçları - 100 Fiorino'!$A$2:$A$101,Table1[[#This Row],[Plaka]])&gt;0,"Dinçer 100","-")</f>
        <v>-</v>
      </c>
      <c r="W1698" s="5" t="str">
        <f>IF(COUNTIF(Table3[PLAKA],Table1[[#This Row],[Plaka]])&gt;0,"Dinçer Motosiklet","-")</f>
        <v>-</v>
      </c>
    </row>
    <row r="1699" spans="1:23" x14ac:dyDescent="0.2">
      <c r="A1699" s="21" t="s">
        <v>2815</v>
      </c>
      <c r="B1699" s="26" t="s">
        <v>2754</v>
      </c>
      <c r="C1699" s="26" t="s">
        <v>2755</v>
      </c>
      <c r="D1699" s="26" t="s">
        <v>23</v>
      </c>
      <c r="E1699" s="10">
        <v>42894</v>
      </c>
      <c r="F1699" s="10">
        <v>42894</v>
      </c>
      <c r="G1699" s="26" t="s">
        <v>2755</v>
      </c>
      <c r="H1699" s="26" t="s">
        <v>24</v>
      </c>
      <c r="I1699" s="26" t="s">
        <v>25</v>
      </c>
      <c r="J1699" s="26" t="s">
        <v>26</v>
      </c>
      <c r="K1699" s="26">
        <v>2017</v>
      </c>
      <c r="L1699" s="26" t="s">
        <v>27</v>
      </c>
      <c r="M1699" s="26" t="s">
        <v>28</v>
      </c>
      <c r="N1699" s="26" t="s">
        <v>29</v>
      </c>
      <c r="O1699" s="26" t="s">
        <v>2816</v>
      </c>
      <c r="P1699" s="26" t="s">
        <v>2817</v>
      </c>
      <c r="Q1699" s="29"/>
      <c r="R1699" s="26" t="s">
        <v>388</v>
      </c>
      <c r="S1699" s="1">
        <v>642131</v>
      </c>
      <c r="T1699" s="1" t="s">
        <v>2818</v>
      </c>
      <c r="U1699" s="1" t="str">
        <f>IF(COUNTIF('Dinçer Araçları - 40 Fiorino'!$A$2:$A$41,Table1[[#This Row],[Plaka]])&gt;0,"Dinçer 40","-")</f>
        <v>-</v>
      </c>
      <c r="V1699" s="1" t="str">
        <f>IF(COUNTIF('Dinçer Araçları - 100 Fiorino'!$A$2:$A$101,Table1[[#This Row],[Plaka]])&gt;0,"Dinçer 100","-")</f>
        <v>-</v>
      </c>
      <c r="W1699" s="5" t="str">
        <f>IF(COUNTIF(Table3[PLAKA],Table1[[#This Row],[Plaka]])&gt;0,"Dinçer Motosiklet","-")</f>
        <v>-</v>
      </c>
    </row>
    <row r="1700" spans="1:23" x14ac:dyDescent="0.2">
      <c r="A1700" s="21" t="s">
        <v>899</v>
      </c>
      <c r="B1700" s="26" t="s">
        <v>839</v>
      </c>
      <c r="C1700" s="26" t="s">
        <v>769</v>
      </c>
      <c r="D1700" s="26" t="s">
        <v>23</v>
      </c>
      <c r="E1700" s="10">
        <v>42894</v>
      </c>
      <c r="F1700" s="10">
        <v>42894</v>
      </c>
      <c r="G1700" s="26" t="s">
        <v>769</v>
      </c>
      <c r="H1700" s="26" t="s">
        <v>24</v>
      </c>
      <c r="I1700" s="26" t="s">
        <v>25</v>
      </c>
      <c r="J1700" s="26" t="s">
        <v>26</v>
      </c>
      <c r="K1700" s="26">
        <v>2017</v>
      </c>
      <c r="L1700" s="26" t="s">
        <v>27</v>
      </c>
      <c r="M1700" s="26" t="s">
        <v>28</v>
      </c>
      <c r="N1700" s="26" t="s">
        <v>29</v>
      </c>
      <c r="O1700" s="26" t="s">
        <v>900</v>
      </c>
      <c r="P1700" s="26" t="s">
        <v>901</v>
      </c>
      <c r="Q1700" s="29"/>
      <c r="R1700" s="26" t="s">
        <v>569</v>
      </c>
      <c r="S1700" s="1">
        <v>993783</v>
      </c>
      <c r="T1700" s="1" t="s">
        <v>902</v>
      </c>
      <c r="U1700" s="1" t="str">
        <f>IF(COUNTIF('Dinçer Araçları - 40 Fiorino'!$A$2:$A$41,Table1[[#This Row],[Plaka]])&gt;0,"Dinçer 40","-")</f>
        <v>-</v>
      </c>
      <c r="V1700" s="1" t="str">
        <f>IF(COUNTIF('Dinçer Araçları - 100 Fiorino'!$A$2:$A$101,Table1[[#This Row],[Plaka]])&gt;0,"Dinçer 100","-")</f>
        <v>-</v>
      </c>
      <c r="W1700" s="5" t="str">
        <f>IF(COUNTIF(Table3[PLAKA],Table1[[#This Row],[Plaka]])&gt;0,"Dinçer Motosiklet","-")</f>
        <v>-</v>
      </c>
    </row>
    <row r="1701" spans="1:23" x14ac:dyDescent="0.2">
      <c r="A1701" s="21" t="s">
        <v>3467</v>
      </c>
      <c r="B1701" s="26" t="s">
        <v>3421</v>
      </c>
      <c r="C1701" s="26" t="s">
        <v>3422</v>
      </c>
      <c r="D1701" s="26" t="s">
        <v>23</v>
      </c>
      <c r="E1701" s="10">
        <v>42894</v>
      </c>
      <c r="F1701" s="10">
        <v>42894</v>
      </c>
      <c r="G1701" s="26" t="s">
        <v>3422</v>
      </c>
      <c r="H1701" s="26" t="s">
        <v>24</v>
      </c>
      <c r="I1701" s="26" t="s">
        <v>25</v>
      </c>
      <c r="J1701" s="26" t="s">
        <v>26</v>
      </c>
      <c r="K1701" s="26">
        <v>2017</v>
      </c>
      <c r="L1701" s="26" t="s">
        <v>27</v>
      </c>
      <c r="M1701" s="26" t="s">
        <v>28</v>
      </c>
      <c r="N1701" s="26" t="s">
        <v>29</v>
      </c>
      <c r="O1701" s="26" t="s">
        <v>3468</v>
      </c>
      <c r="P1701" s="26" t="s">
        <v>3469</v>
      </c>
      <c r="Q1701" s="29">
        <v>43914</v>
      </c>
      <c r="R1701" s="26" t="s">
        <v>986</v>
      </c>
      <c r="S1701" s="1">
        <v>882075</v>
      </c>
      <c r="T1701" s="1" t="s">
        <v>3470</v>
      </c>
      <c r="U1701" s="1" t="str">
        <f>IF(COUNTIF('Dinçer Araçları - 40 Fiorino'!$A$2:$A$41,Table1[[#This Row],[Plaka]])&gt;0,"Dinçer 40","-")</f>
        <v>-</v>
      </c>
      <c r="V1701" s="1" t="str">
        <f>IF(COUNTIF('Dinçer Araçları - 100 Fiorino'!$A$2:$A$101,Table1[[#This Row],[Plaka]])&gt;0,"Dinçer 100","-")</f>
        <v>-</v>
      </c>
      <c r="W1701" s="5" t="str">
        <f>IF(COUNTIF(Table3[PLAKA],Table1[[#This Row],[Plaka]])&gt;0,"Dinçer Motosiklet","-")</f>
        <v>-</v>
      </c>
    </row>
    <row r="1702" spans="1:23" x14ac:dyDescent="0.2">
      <c r="A1702" s="21" t="s">
        <v>3471</v>
      </c>
      <c r="B1702" s="26" t="s">
        <v>3421</v>
      </c>
      <c r="C1702" s="26" t="s">
        <v>3422</v>
      </c>
      <c r="D1702" s="26" t="s">
        <v>23</v>
      </c>
      <c r="E1702" s="10">
        <v>42894</v>
      </c>
      <c r="F1702" s="10">
        <v>42894</v>
      </c>
      <c r="G1702" s="26" t="s">
        <v>3422</v>
      </c>
      <c r="H1702" s="26" t="s">
        <v>24</v>
      </c>
      <c r="I1702" s="26" t="s">
        <v>25</v>
      </c>
      <c r="J1702" s="26" t="s">
        <v>26</v>
      </c>
      <c r="K1702" s="26">
        <v>2017</v>
      </c>
      <c r="L1702" s="26" t="s">
        <v>27</v>
      </c>
      <c r="M1702" s="26" t="s">
        <v>28</v>
      </c>
      <c r="N1702" s="26" t="s">
        <v>29</v>
      </c>
      <c r="O1702" s="26" t="s">
        <v>3472</v>
      </c>
      <c r="P1702" s="26" t="s">
        <v>3473</v>
      </c>
      <c r="Q1702" s="29">
        <v>43914</v>
      </c>
      <c r="R1702" s="26" t="s">
        <v>595</v>
      </c>
      <c r="S1702" s="1">
        <v>431602</v>
      </c>
      <c r="T1702" s="1" t="s">
        <v>3474</v>
      </c>
      <c r="U1702" s="1" t="str">
        <f>IF(COUNTIF('Dinçer Araçları - 40 Fiorino'!$A$2:$A$41,Table1[[#This Row],[Plaka]])&gt;0,"Dinçer 40","-")</f>
        <v>-</v>
      </c>
      <c r="V1702" s="1" t="str">
        <f>IF(COUNTIF('Dinçer Araçları - 100 Fiorino'!$A$2:$A$101,Table1[[#This Row],[Plaka]])&gt;0,"Dinçer 100","-")</f>
        <v>-</v>
      </c>
      <c r="W1702" s="5" t="str">
        <f>IF(COUNTIF(Table3[PLAKA],Table1[[#This Row],[Plaka]])&gt;0,"Dinçer Motosiklet","-")</f>
        <v>-</v>
      </c>
    </row>
    <row r="1703" spans="1:23" x14ac:dyDescent="0.2">
      <c r="A1703" s="21" t="s">
        <v>4700</v>
      </c>
      <c r="B1703" s="26" t="s">
        <v>4667</v>
      </c>
      <c r="C1703" s="26" t="s">
        <v>4604</v>
      </c>
      <c r="D1703" s="26" t="s">
        <v>23</v>
      </c>
      <c r="E1703" s="10">
        <v>43010</v>
      </c>
      <c r="F1703" s="10">
        <v>43706</v>
      </c>
      <c r="G1703" s="26" t="s">
        <v>4604</v>
      </c>
      <c r="H1703" s="26" t="s">
        <v>24</v>
      </c>
      <c r="I1703" s="26" t="s">
        <v>25</v>
      </c>
      <c r="J1703" s="26" t="s">
        <v>26</v>
      </c>
      <c r="K1703" s="26">
        <v>2017</v>
      </c>
      <c r="L1703" s="26" t="s">
        <v>27</v>
      </c>
      <c r="M1703" s="26" t="s">
        <v>28</v>
      </c>
      <c r="N1703" s="26" t="s">
        <v>29</v>
      </c>
      <c r="O1703" s="26" t="s">
        <v>4701</v>
      </c>
      <c r="P1703" s="26" t="s">
        <v>4702</v>
      </c>
      <c r="Q1703" s="29">
        <v>44016</v>
      </c>
      <c r="R1703" s="26" t="s">
        <v>228</v>
      </c>
      <c r="S1703" s="1">
        <v>661435</v>
      </c>
      <c r="T1703" s="1" t="s">
        <v>4703</v>
      </c>
      <c r="U1703" s="1" t="str">
        <f>IF(COUNTIF('Dinçer Araçları - 40 Fiorino'!$A$2:$A$41,Table1[[#This Row],[Plaka]])&gt;0,"Dinçer 40","-")</f>
        <v>-</v>
      </c>
      <c r="V1703" s="1" t="str">
        <f>IF(COUNTIF('Dinçer Araçları - 100 Fiorino'!$A$2:$A$101,Table1[[#This Row],[Plaka]])&gt;0,"Dinçer 100","-")</f>
        <v>-</v>
      </c>
      <c r="W1703" s="5" t="str">
        <f>IF(COUNTIF(Table3[PLAKA],Table1[[#This Row],[Plaka]])&gt;0,"Dinçer Motosiklet","-")</f>
        <v>-</v>
      </c>
    </row>
    <row r="1704" spans="1:23" x14ac:dyDescent="0.2">
      <c r="A1704" s="21" t="s">
        <v>4704</v>
      </c>
      <c r="B1704" s="26" t="s">
        <v>4667</v>
      </c>
      <c r="C1704" s="26" t="s">
        <v>4604</v>
      </c>
      <c r="D1704" s="26" t="s">
        <v>23</v>
      </c>
      <c r="E1704" s="10">
        <v>43007</v>
      </c>
      <c r="F1704" s="10">
        <v>43706</v>
      </c>
      <c r="G1704" s="26" t="s">
        <v>4604</v>
      </c>
      <c r="H1704" s="26" t="s">
        <v>24</v>
      </c>
      <c r="I1704" s="26" t="s">
        <v>25</v>
      </c>
      <c r="J1704" s="26" t="s">
        <v>26</v>
      </c>
      <c r="K1704" s="26">
        <v>2017</v>
      </c>
      <c r="L1704" s="26" t="s">
        <v>27</v>
      </c>
      <c r="M1704" s="26" t="s">
        <v>28</v>
      </c>
      <c r="N1704" s="26" t="s">
        <v>29</v>
      </c>
      <c r="O1704" s="26" t="s">
        <v>4705</v>
      </c>
      <c r="P1704" s="26" t="s">
        <v>4706</v>
      </c>
      <c r="Q1704" s="29">
        <v>44016</v>
      </c>
      <c r="R1704" s="26" t="s">
        <v>228</v>
      </c>
      <c r="S1704" s="1">
        <v>661444</v>
      </c>
      <c r="T1704" s="1" t="s">
        <v>4707</v>
      </c>
      <c r="U1704" s="1" t="str">
        <f>IF(COUNTIF('Dinçer Araçları - 40 Fiorino'!$A$2:$A$41,Table1[[#This Row],[Plaka]])&gt;0,"Dinçer 40","-")</f>
        <v>-</v>
      </c>
      <c r="V1704" s="1" t="str">
        <f>IF(COUNTIF('Dinçer Araçları - 100 Fiorino'!$A$2:$A$101,Table1[[#This Row],[Plaka]])&gt;0,"Dinçer 100","-")</f>
        <v>-</v>
      </c>
      <c r="W1704" s="5" t="str">
        <f>IF(COUNTIF(Table3[PLAKA],Table1[[#This Row],[Plaka]])&gt;0,"Dinçer Motosiklet","-")</f>
        <v>-</v>
      </c>
    </row>
    <row r="1705" spans="1:23" x14ac:dyDescent="0.2">
      <c r="A1705" s="21" t="s">
        <v>4708</v>
      </c>
      <c r="B1705" s="26" t="s">
        <v>4667</v>
      </c>
      <c r="C1705" s="26" t="s">
        <v>4604</v>
      </c>
      <c r="D1705" s="26" t="s">
        <v>23</v>
      </c>
      <c r="E1705" s="10">
        <v>43010</v>
      </c>
      <c r="F1705" s="10">
        <v>43706</v>
      </c>
      <c r="G1705" s="26" t="s">
        <v>4604</v>
      </c>
      <c r="H1705" s="26" t="s">
        <v>24</v>
      </c>
      <c r="I1705" s="26" t="s">
        <v>25</v>
      </c>
      <c r="J1705" s="26" t="s">
        <v>26</v>
      </c>
      <c r="K1705" s="26">
        <v>2017</v>
      </c>
      <c r="L1705" s="26" t="s">
        <v>27</v>
      </c>
      <c r="M1705" s="26" t="s">
        <v>28</v>
      </c>
      <c r="N1705" s="26" t="s">
        <v>29</v>
      </c>
      <c r="O1705" s="26" t="s">
        <v>4709</v>
      </c>
      <c r="P1705" s="26" t="s">
        <v>4710</v>
      </c>
      <c r="Q1705" s="29">
        <v>43946</v>
      </c>
      <c r="R1705" s="26" t="s">
        <v>228</v>
      </c>
      <c r="S1705" s="1">
        <v>661434</v>
      </c>
      <c r="T1705" s="1" t="s">
        <v>4711</v>
      </c>
      <c r="U1705" s="1" t="str">
        <f>IF(COUNTIF('Dinçer Araçları - 40 Fiorino'!$A$2:$A$41,Table1[[#This Row],[Plaka]])&gt;0,"Dinçer 40","-")</f>
        <v>-</v>
      </c>
      <c r="V1705" s="1" t="str">
        <f>IF(COUNTIF('Dinçer Araçları - 100 Fiorino'!$A$2:$A$101,Table1[[#This Row],[Plaka]])&gt;0,"Dinçer 100","-")</f>
        <v>-</v>
      </c>
      <c r="W1705" s="5" t="str">
        <f>IF(COUNTIF(Table3[PLAKA],Table1[[#This Row],[Plaka]])&gt;0,"Dinçer Motosiklet","-")</f>
        <v>-</v>
      </c>
    </row>
    <row r="1706" spans="1:23" x14ac:dyDescent="0.2">
      <c r="A1706" s="21" t="s">
        <v>6483</v>
      </c>
      <c r="B1706" s="26" t="s">
        <v>6427</v>
      </c>
      <c r="C1706" s="26" t="s">
        <v>6428</v>
      </c>
      <c r="D1706" s="26" t="s">
        <v>23</v>
      </c>
      <c r="E1706" s="10">
        <v>43010</v>
      </c>
      <c r="F1706" s="10">
        <v>43719</v>
      </c>
      <c r="G1706" s="26" t="s">
        <v>6428</v>
      </c>
      <c r="H1706" s="26" t="s">
        <v>24</v>
      </c>
      <c r="I1706" s="26" t="s">
        <v>25</v>
      </c>
      <c r="J1706" s="26" t="s">
        <v>26</v>
      </c>
      <c r="K1706" s="26">
        <v>2017</v>
      </c>
      <c r="L1706" s="26" t="s">
        <v>27</v>
      </c>
      <c r="M1706" s="26" t="s">
        <v>28</v>
      </c>
      <c r="N1706" s="26" t="s">
        <v>29</v>
      </c>
      <c r="O1706" s="26" t="s">
        <v>6484</v>
      </c>
      <c r="P1706" s="26" t="s">
        <v>6485</v>
      </c>
      <c r="Q1706" s="29">
        <v>43946</v>
      </c>
      <c r="R1706" s="26" t="s">
        <v>134</v>
      </c>
      <c r="S1706" s="1">
        <v>469282</v>
      </c>
      <c r="T1706" s="1" t="s">
        <v>6486</v>
      </c>
      <c r="U1706" s="1" t="str">
        <f>IF(COUNTIF('Dinçer Araçları - 40 Fiorino'!$A$2:$A$41,Table1[[#This Row],[Plaka]])&gt;0,"Dinçer 40","-")</f>
        <v>-</v>
      </c>
      <c r="V1706" s="1" t="str">
        <f>IF(COUNTIF('Dinçer Araçları - 100 Fiorino'!$A$2:$A$101,Table1[[#This Row],[Plaka]])&gt;0,"Dinçer 100","-")</f>
        <v>-</v>
      </c>
      <c r="W1706" s="5" t="str">
        <f>IF(COUNTIF(Table3[PLAKA],Table1[[#This Row],[Plaka]])&gt;0,"Dinçer Motosiklet","-")</f>
        <v>-</v>
      </c>
    </row>
    <row r="1707" spans="1:23" x14ac:dyDescent="0.2">
      <c r="A1707" s="21" t="s">
        <v>6487</v>
      </c>
      <c r="B1707" s="26" t="s">
        <v>6427</v>
      </c>
      <c r="C1707" s="26" t="s">
        <v>6428</v>
      </c>
      <c r="D1707" s="26" t="s">
        <v>23</v>
      </c>
      <c r="E1707" s="10">
        <v>43010</v>
      </c>
      <c r="F1707" s="10">
        <v>43720</v>
      </c>
      <c r="G1707" s="26" t="s">
        <v>6428</v>
      </c>
      <c r="H1707" s="26" t="s">
        <v>24</v>
      </c>
      <c r="I1707" s="26" t="s">
        <v>25</v>
      </c>
      <c r="J1707" s="26" t="s">
        <v>26</v>
      </c>
      <c r="K1707" s="26">
        <v>2017</v>
      </c>
      <c r="L1707" s="26" t="s">
        <v>27</v>
      </c>
      <c r="M1707" s="26" t="s">
        <v>28</v>
      </c>
      <c r="N1707" s="26" t="s">
        <v>29</v>
      </c>
      <c r="O1707" s="26" t="s">
        <v>6488</v>
      </c>
      <c r="P1707" s="26" t="s">
        <v>6489</v>
      </c>
      <c r="Q1707" s="29">
        <v>44016</v>
      </c>
      <c r="R1707" s="26" t="s">
        <v>134</v>
      </c>
      <c r="S1707" s="1">
        <v>469468</v>
      </c>
      <c r="T1707" s="1" t="s">
        <v>6490</v>
      </c>
      <c r="U1707" s="1" t="str">
        <f>IF(COUNTIF('Dinçer Araçları - 40 Fiorino'!$A$2:$A$41,Table1[[#This Row],[Plaka]])&gt;0,"Dinçer 40","-")</f>
        <v>-</v>
      </c>
      <c r="V1707" s="1" t="str">
        <f>IF(COUNTIF('Dinçer Araçları - 100 Fiorino'!$A$2:$A$101,Table1[[#This Row],[Plaka]])&gt;0,"Dinçer 100","-")</f>
        <v>-</v>
      </c>
      <c r="W1707" s="5" t="str">
        <f>IF(COUNTIF(Table3[PLAKA],Table1[[#This Row],[Plaka]])&gt;0,"Dinçer Motosiklet","-")</f>
        <v>-</v>
      </c>
    </row>
    <row r="1708" spans="1:23" x14ac:dyDescent="0.2">
      <c r="A1708" s="21" t="s">
        <v>4662</v>
      </c>
      <c r="B1708" s="26" t="s">
        <v>4603</v>
      </c>
      <c r="C1708" s="26" t="s">
        <v>4604</v>
      </c>
      <c r="D1708" s="26" t="s">
        <v>23</v>
      </c>
      <c r="E1708" s="10">
        <v>42879</v>
      </c>
      <c r="F1708" s="10">
        <v>43706</v>
      </c>
      <c r="G1708" s="26" t="s">
        <v>4604</v>
      </c>
      <c r="H1708" s="26" t="s">
        <v>24</v>
      </c>
      <c r="I1708" s="26" t="s">
        <v>25</v>
      </c>
      <c r="J1708" s="26" t="s">
        <v>26</v>
      </c>
      <c r="K1708" s="26">
        <v>2017</v>
      </c>
      <c r="L1708" s="26" t="s">
        <v>27</v>
      </c>
      <c r="M1708" s="26" t="s">
        <v>28</v>
      </c>
      <c r="N1708" s="26" t="s">
        <v>29</v>
      </c>
      <c r="O1708" s="26" t="s">
        <v>4663</v>
      </c>
      <c r="P1708" s="26" t="s">
        <v>4664</v>
      </c>
      <c r="Q1708" s="29">
        <v>43914</v>
      </c>
      <c r="R1708" s="26" t="s">
        <v>228</v>
      </c>
      <c r="S1708" s="1">
        <v>661440</v>
      </c>
      <c r="T1708" s="1" t="s">
        <v>4665</v>
      </c>
      <c r="U1708" s="1" t="str">
        <f>IF(COUNTIF('Dinçer Araçları - 40 Fiorino'!$A$2:$A$41,Table1[[#This Row],[Plaka]])&gt;0,"Dinçer 40","-")</f>
        <v>-</v>
      </c>
      <c r="V1708" s="1" t="str">
        <f>IF(COUNTIF('Dinçer Araçları - 100 Fiorino'!$A$2:$A$101,Table1[[#This Row],[Plaka]])&gt;0,"Dinçer 100","-")</f>
        <v>-</v>
      </c>
      <c r="W1708" s="5" t="str">
        <f>IF(COUNTIF(Table3[PLAKA],Table1[[#This Row],[Plaka]])&gt;0,"Dinçer Motosiklet","-")</f>
        <v>-</v>
      </c>
    </row>
    <row r="1709" spans="1:23" x14ac:dyDescent="0.2">
      <c r="A1709" s="21" t="s">
        <v>3977</v>
      </c>
      <c r="B1709" s="26" t="s">
        <v>3930</v>
      </c>
      <c r="C1709" s="26" t="s">
        <v>104</v>
      </c>
      <c r="D1709" s="26" t="s">
        <v>23</v>
      </c>
      <c r="E1709" s="10">
        <v>42894</v>
      </c>
      <c r="F1709" s="10">
        <v>42894</v>
      </c>
      <c r="G1709" s="26" t="s">
        <v>104</v>
      </c>
      <c r="H1709" s="26" t="s">
        <v>24</v>
      </c>
      <c r="I1709" s="26" t="s">
        <v>25</v>
      </c>
      <c r="J1709" s="26" t="s">
        <v>26</v>
      </c>
      <c r="K1709" s="26">
        <v>2017</v>
      </c>
      <c r="L1709" s="26" t="s">
        <v>27</v>
      </c>
      <c r="M1709" s="26" t="s">
        <v>28</v>
      </c>
      <c r="N1709" s="26" t="s">
        <v>29</v>
      </c>
      <c r="O1709" s="26" t="s">
        <v>3978</v>
      </c>
      <c r="P1709" s="26" t="s">
        <v>3979</v>
      </c>
      <c r="Q1709" s="29">
        <v>43914</v>
      </c>
      <c r="R1709" s="26" t="s">
        <v>67</v>
      </c>
      <c r="S1709" s="1">
        <v>613021</v>
      </c>
      <c r="T1709" s="1" t="s">
        <v>3980</v>
      </c>
      <c r="U1709" s="1" t="str">
        <f>IF(COUNTIF('Dinçer Araçları - 40 Fiorino'!$A$2:$A$41,Table1[[#This Row],[Plaka]])&gt;0,"Dinçer 40","-")</f>
        <v>-</v>
      </c>
      <c r="V1709" s="1" t="str">
        <f>IF(COUNTIF('Dinçer Araçları - 100 Fiorino'!$A$2:$A$101,Table1[[#This Row],[Plaka]])&gt;0,"Dinçer 100","-")</f>
        <v>-</v>
      </c>
      <c r="W1709" s="5" t="str">
        <f>IF(COUNTIF(Table3[PLAKA],Table1[[#This Row],[Plaka]])&gt;0,"Dinçer Motosiklet","-")</f>
        <v>-</v>
      </c>
    </row>
    <row r="1710" spans="1:23" x14ac:dyDescent="0.2">
      <c r="A1710" s="21" t="s">
        <v>3920</v>
      </c>
      <c r="B1710" s="26" t="s">
        <v>3876</v>
      </c>
      <c r="C1710" s="26" t="s">
        <v>104</v>
      </c>
      <c r="D1710" s="26" t="s">
        <v>23</v>
      </c>
      <c r="E1710" s="10">
        <v>42894</v>
      </c>
      <c r="F1710" s="10">
        <v>42894</v>
      </c>
      <c r="G1710" s="26" t="s">
        <v>104</v>
      </c>
      <c r="H1710" s="26" t="s">
        <v>24</v>
      </c>
      <c r="I1710" s="26" t="s">
        <v>25</v>
      </c>
      <c r="J1710" s="26" t="s">
        <v>26</v>
      </c>
      <c r="K1710" s="26">
        <v>2017</v>
      </c>
      <c r="L1710" s="26" t="s">
        <v>27</v>
      </c>
      <c r="M1710" s="26" t="s">
        <v>28</v>
      </c>
      <c r="N1710" s="26" t="s">
        <v>29</v>
      </c>
      <c r="O1710" s="26" t="s">
        <v>3921</v>
      </c>
      <c r="P1710" s="26" t="s">
        <v>3922</v>
      </c>
      <c r="Q1710" s="29">
        <v>43914</v>
      </c>
      <c r="R1710" s="26" t="s">
        <v>3923</v>
      </c>
      <c r="S1710" s="1">
        <v>336426</v>
      </c>
      <c r="T1710" s="1" t="s">
        <v>3924</v>
      </c>
      <c r="U1710" s="1" t="str">
        <f>IF(COUNTIF('Dinçer Araçları - 40 Fiorino'!$A$2:$A$41,Table1[[#This Row],[Plaka]])&gt;0,"Dinçer 40","-")</f>
        <v>-</v>
      </c>
      <c r="V1710" s="1" t="str">
        <f>IF(COUNTIF('Dinçer Araçları - 100 Fiorino'!$A$2:$A$101,Table1[[#This Row],[Plaka]])&gt;0,"Dinçer 100","-")</f>
        <v>-</v>
      </c>
      <c r="W1710" s="5" t="str">
        <f>IF(COUNTIF(Table3[PLAKA],Table1[[#This Row],[Plaka]])&gt;0,"Dinçer Motosiklet","-")</f>
        <v>-</v>
      </c>
    </row>
    <row r="1711" spans="1:23" x14ac:dyDescent="0.2">
      <c r="A1711" s="21" t="s">
        <v>385</v>
      </c>
      <c r="B1711" s="26" t="s">
        <v>320</v>
      </c>
      <c r="C1711" s="26" t="s">
        <v>321</v>
      </c>
      <c r="D1711" s="26" t="s">
        <v>23</v>
      </c>
      <c r="E1711" s="10">
        <v>42894</v>
      </c>
      <c r="F1711" s="10">
        <v>42894</v>
      </c>
      <c r="G1711" s="26" t="s">
        <v>321</v>
      </c>
      <c r="H1711" s="26" t="s">
        <v>24</v>
      </c>
      <c r="I1711" s="26" t="s">
        <v>25</v>
      </c>
      <c r="J1711" s="26" t="s">
        <v>26</v>
      </c>
      <c r="K1711" s="26">
        <v>2017</v>
      </c>
      <c r="L1711" s="26" t="s">
        <v>27</v>
      </c>
      <c r="M1711" s="26" t="s">
        <v>28</v>
      </c>
      <c r="N1711" s="26" t="s">
        <v>29</v>
      </c>
      <c r="O1711" s="26" t="s">
        <v>386</v>
      </c>
      <c r="P1711" s="26" t="s">
        <v>387</v>
      </c>
      <c r="Q1711" s="29">
        <v>43914</v>
      </c>
      <c r="R1711" s="26" t="s">
        <v>388</v>
      </c>
      <c r="S1711" s="1">
        <v>123538</v>
      </c>
      <c r="T1711" s="1" t="s">
        <v>389</v>
      </c>
      <c r="U1711" s="1" t="str">
        <f>IF(COUNTIF('Dinçer Araçları - 40 Fiorino'!$A$2:$A$41,Table1[[#This Row],[Plaka]])&gt;0,"Dinçer 40","-")</f>
        <v>-</v>
      </c>
      <c r="V1711" s="1" t="str">
        <f>IF(COUNTIF('Dinçer Araçları - 100 Fiorino'!$A$2:$A$101,Table1[[#This Row],[Plaka]])&gt;0,"Dinçer 100","-")</f>
        <v>-</v>
      </c>
      <c r="W1711" s="5" t="str">
        <f>IF(COUNTIF(Table3[PLAKA],Table1[[#This Row],[Plaka]])&gt;0,"Dinçer Motosiklet","-")</f>
        <v>-</v>
      </c>
    </row>
    <row r="1712" spans="1:23" x14ac:dyDescent="0.2">
      <c r="A1712" s="21" t="s">
        <v>390</v>
      </c>
      <c r="B1712" s="26" t="s">
        <v>320</v>
      </c>
      <c r="C1712" s="26" t="s">
        <v>321</v>
      </c>
      <c r="D1712" s="26" t="s">
        <v>23</v>
      </c>
      <c r="E1712" s="10">
        <v>42894</v>
      </c>
      <c r="F1712" s="10">
        <v>42894</v>
      </c>
      <c r="G1712" s="26" t="s">
        <v>321</v>
      </c>
      <c r="H1712" s="26" t="s">
        <v>24</v>
      </c>
      <c r="I1712" s="26" t="s">
        <v>25</v>
      </c>
      <c r="J1712" s="26" t="s">
        <v>26</v>
      </c>
      <c r="K1712" s="26">
        <v>2017</v>
      </c>
      <c r="L1712" s="26" t="s">
        <v>27</v>
      </c>
      <c r="M1712" s="26" t="s">
        <v>28</v>
      </c>
      <c r="N1712" s="26" t="s">
        <v>29</v>
      </c>
      <c r="O1712" s="26" t="s">
        <v>391</v>
      </c>
      <c r="P1712" s="26" t="s">
        <v>392</v>
      </c>
      <c r="Q1712" s="29">
        <v>43914</v>
      </c>
      <c r="R1712" s="26" t="s">
        <v>388</v>
      </c>
      <c r="S1712" s="1">
        <v>123557</v>
      </c>
      <c r="T1712" s="1" t="s">
        <v>393</v>
      </c>
      <c r="U1712" s="1" t="str">
        <f>IF(COUNTIF('Dinçer Araçları - 40 Fiorino'!$A$2:$A$41,Table1[[#This Row],[Plaka]])&gt;0,"Dinçer 40","-")</f>
        <v>-</v>
      </c>
      <c r="V1712" s="1" t="str">
        <f>IF(COUNTIF('Dinçer Araçları - 100 Fiorino'!$A$2:$A$101,Table1[[#This Row],[Plaka]])&gt;0,"Dinçer 100","-")</f>
        <v>-</v>
      </c>
      <c r="W1712" s="5" t="str">
        <f>IF(COUNTIF(Table3[PLAKA],Table1[[#This Row],[Plaka]])&gt;0,"Dinçer Motosiklet","-")</f>
        <v>-</v>
      </c>
    </row>
    <row r="1713" spans="1:23" x14ac:dyDescent="0.2">
      <c r="A1713" s="21" t="s">
        <v>5640</v>
      </c>
      <c r="B1713" s="26" t="s">
        <v>5574</v>
      </c>
      <c r="C1713" s="26" t="s">
        <v>5575</v>
      </c>
      <c r="D1713" s="26" t="s">
        <v>23</v>
      </c>
      <c r="E1713" s="10">
        <v>42894</v>
      </c>
      <c r="F1713" s="10">
        <v>42894</v>
      </c>
      <c r="G1713" s="26" t="s">
        <v>5575</v>
      </c>
      <c r="H1713" s="26" t="s">
        <v>24</v>
      </c>
      <c r="I1713" s="26" t="s">
        <v>25</v>
      </c>
      <c r="J1713" s="26" t="s">
        <v>26</v>
      </c>
      <c r="K1713" s="26">
        <v>2017</v>
      </c>
      <c r="L1713" s="26" t="s">
        <v>27</v>
      </c>
      <c r="M1713" s="26" t="s">
        <v>28</v>
      </c>
      <c r="N1713" s="26" t="s">
        <v>29</v>
      </c>
      <c r="O1713" s="26" t="s">
        <v>5641</v>
      </c>
      <c r="P1713" s="26" t="s">
        <v>5642</v>
      </c>
      <c r="Q1713" s="29">
        <v>43914</v>
      </c>
      <c r="R1713" s="26" t="s">
        <v>595</v>
      </c>
      <c r="S1713" s="1">
        <v>381244</v>
      </c>
      <c r="T1713" s="1" t="s">
        <v>5643</v>
      </c>
      <c r="U1713" s="1" t="str">
        <f>IF(COUNTIF('Dinçer Araçları - 40 Fiorino'!$A$2:$A$41,Table1[[#This Row],[Plaka]])&gt;0,"Dinçer 40","-")</f>
        <v>-</v>
      </c>
      <c r="V1713" s="1" t="str">
        <f>IF(COUNTIF('Dinçer Araçları - 100 Fiorino'!$A$2:$A$101,Table1[[#This Row],[Plaka]])&gt;0,"Dinçer 100","-")</f>
        <v>-</v>
      </c>
      <c r="W1713" s="5" t="str">
        <f>IF(COUNTIF(Table3[PLAKA],Table1[[#This Row],[Plaka]])&gt;0,"Dinçer Motosiklet","-")</f>
        <v>-</v>
      </c>
    </row>
    <row r="1714" spans="1:23" x14ac:dyDescent="0.2">
      <c r="A1714" s="21" t="s">
        <v>5692</v>
      </c>
      <c r="B1714" s="26" t="s">
        <v>5645</v>
      </c>
      <c r="C1714" s="26" t="s">
        <v>5575</v>
      </c>
      <c r="D1714" s="26" t="s">
        <v>23</v>
      </c>
      <c r="E1714" s="10">
        <v>42894</v>
      </c>
      <c r="F1714" s="10">
        <v>42894</v>
      </c>
      <c r="G1714" s="26" t="s">
        <v>5575</v>
      </c>
      <c r="H1714" s="26" t="s">
        <v>24</v>
      </c>
      <c r="I1714" s="26" t="s">
        <v>25</v>
      </c>
      <c r="J1714" s="26" t="s">
        <v>26</v>
      </c>
      <c r="K1714" s="26">
        <v>2017</v>
      </c>
      <c r="L1714" s="26" t="s">
        <v>27</v>
      </c>
      <c r="M1714" s="26" t="s">
        <v>28</v>
      </c>
      <c r="N1714" s="26" t="s">
        <v>29</v>
      </c>
      <c r="O1714" s="26" t="s">
        <v>5693</v>
      </c>
      <c r="P1714" s="26" t="s">
        <v>5694</v>
      </c>
      <c r="Q1714" s="29"/>
      <c r="R1714" s="26" t="s">
        <v>388</v>
      </c>
      <c r="S1714" s="1">
        <v>123554</v>
      </c>
      <c r="T1714" s="1" t="s">
        <v>5695</v>
      </c>
      <c r="U1714" s="1" t="str">
        <f>IF(COUNTIF('Dinçer Araçları - 40 Fiorino'!$A$2:$A$41,Table1[[#This Row],[Plaka]])&gt;0,"Dinçer 40","-")</f>
        <v>-</v>
      </c>
      <c r="V1714" s="1" t="str">
        <f>IF(COUNTIF('Dinçer Araçları - 100 Fiorino'!$A$2:$A$101,Table1[[#This Row],[Plaka]])&gt;0,"Dinçer 100","-")</f>
        <v>-</v>
      </c>
      <c r="W1714" s="5" t="str">
        <f>IF(COUNTIF(Table3[PLAKA],Table1[[#This Row],[Plaka]])&gt;0,"Dinçer Motosiklet","-")</f>
        <v>-</v>
      </c>
    </row>
    <row r="1715" spans="1:23" x14ac:dyDescent="0.2">
      <c r="A1715" s="21" t="s">
        <v>3925</v>
      </c>
      <c r="B1715" s="26" t="s">
        <v>3876</v>
      </c>
      <c r="C1715" s="26" t="s">
        <v>104</v>
      </c>
      <c r="D1715" s="26" t="s">
        <v>23</v>
      </c>
      <c r="E1715" s="10">
        <v>42894</v>
      </c>
      <c r="F1715" s="10">
        <v>42894</v>
      </c>
      <c r="G1715" s="26" t="s">
        <v>104</v>
      </c>
      <c r="H1715" s="26" t="s">
        <v>24</v>
      </c>
      <c r="I1715" s="26" t="s">
        <v>25</v>
      </c>
      <c r="J1715" s="26" t="s">
        <v>26</v>
      </c>
      <c r="K1715" s="26">
        <v>2017</v>
      </c>
      <c r="L1715" s="26" t="s">
        <v>27</v>
      </c>
      <c r="M1715" s="26" t="s">
        <v>28</v>
      </c>
      <c r="N1715" s="26" t="s">
        <v>29</v>
      </c>
      <c r="O1715" s="26" t="s">
        <v>3926</v>
      </c>
      <c r="P1715" s="26" t="s">
        <v>3927</v>
      </c>
      <c r="Q1715" s="29">
        <v>43914</v>
      </c>
      <c r="R1715" s="26" t="s">
        <v>388</v>
      </c>
      <c r="S1715" s="1">
        <v>123561</v>
      </c>
      <c r="T1715" s="1" t="s">
        <v>3928</v>
      </c>
      <c r="U1715" s="1" t="str">
        <f>IF(COUNTIF('Dinçer Araçları - 40 Fiorino'!$A$2:$A$41,Table1[[#This Row],[Plaka]])&gt;0,"Dinçer 40","-")</f>
        <v>-</v>
      </c>
      <c r="V1715" s="1" t="str">
        <f>IF(COUNTIF('Dinçer Araçları - 100 Fiorino'!$A$2:$A$101,Table1[[#This Row],[Plaka]])&gt;0,"Dinçer 100","-")</f>
        <v>-</v>
      </c>
      <c r="W1715" s="5" t="str">
        <f>IF(COUNTIF(Table3[PLAKA],Table1[[#This Row],[Plaka]])&gt;0,"Dinçer Motosiklet","-")</f>
        <v>-</v>
      </c>
    </row>
    <row r="1716" spans="1:23" x14ac:dyDescent="0.2">
      <c r="A1716" s="21" t="s">
        <v>562</v>
      </c>
      <c r="B1716" s="26" t="s">
        <v>519</v>
      </c>
      <c r="C1716" s="26" t="s">
        <v>520</v>
      </c>
      <c r="D1716" s="26" t="s">
        <v>23</v>
      </c>
      <c r="E1716" s="10">
        <v>43012</v>
      </c>
      <c r="F1716" s="10">
        <v>43012</v>
      </c>
      <c r="G1716" s="26" t="s">
        <v>520</v>
      </c>
      <c r="H1716" s="26" t="s">
        <v>24</v>
      </c>
      <c r="I1716" s="26" t="s">
        <v>25</v>
      </c>
      <c r="J1716" s="26" t="s">
        <v>466</v>
      </c>
      <c r="K1716" s="26">
        <v>2017</v>
      </c>
      <c r="L1716" s="26" t="s">
        <v>27</v>
      </c>
      <c r="M1716" s="26" t="s">
        <v>28</v>
      </c>
      <c r="N1716" s="26" t="s">
        <v>29</v>
      </c>
      <c r="O1716" s="26" t="s">
        <v>563</v>
      </c>
      <c r="P1716" s="26" t="s">
        <v>564</v>
      </c>
      <c r="Q1716" s="29">
        <v>44016</v>
      </c>
      <c r="R1716" s="26" t="s">
        <v>269</v>
      </c>
      <c r="S1716" s="1">
        <v>325543</v>
      </c>
      <c r="T1716" s="1" t="s">
        <v>565</v>
      </c>
      <c r="U1716" s="1" t="str">
        <f>IF(COUNTIF('Dinçer Araçları - 40 Fiorino'!$A$2:$A$41,Table1[[#This Row],[Plaka]])&gt;0,"Dinçer 40","-")</f>
        <v>-</v>
      </c>
      <c r="V1716" s="1" t="str">
        <f>IF(COUNTIF('Dinçer Araçları - 100 Fiorino'!$A$2:$A$101,Table1[[#This Row],[Plaka]])&gt;0,"Dinçer 100","-")</f>
        <v>-</v>
      </c>
      <c r="W1716" s="5" t="str">
        <f>IF(COUNTIF(Table3[PLAKA],Table1[[#This Row],[Plaka]])&gt;0,"Dinçer Motosiklet","-")</f>
        <v>-</v>
      </c>
    </row>
    <row r="1717" spans="1:23" x14ac:dyDescent="0.2">
      <c r="A1717" s="21" t="s">
        <v>5569</v>
      </c>
      <c r="B1717" s="26" t="s">
        <v>5512</v>
      </c>
      <c r="C1717" s="26" t="s">
        <v>5513</v>
      </c>
      <c r="D1717" s="26" t="s">
        <v>23</v>
      </c>
      <c r="E1717" s="10">
        <v>42894</v>
      </c>
      <c r="F1717" s="10">
        <v>43637</v>
      </c>
      <c r="G1717" s="26" t="s">
        <v>5513</v>
      </c>
      <c r="H1717" s="26" t="s">
        <v>24</v>
      </c>
      <c r="I1717" s="26" t="s">
        <v>25</v>
      </c>
      <c r="J1717" s="26" t="s">
        <v>26</v>
      </c>
      <c r="K1717" s="26">
        <v>2017</v>
      </c>
      <c r="L1717" s="26" t="s">
        <v>27</v>
      </c>
      <c r="M1717" s="26" t="s">
        <v>28</v>
      </c>
      <c r="N1717" s="26" t="s">
        <v>29</v>
      </c>
      <c r="O1717" s="26" t="s">
        <v>5570</v>
      </c>
      <c r="P1717" s="26" t="s">
        <v>5571</v>
      </c>
      <c r="Q1717" s="29">
        <v>43914</v>
      </c>
      <c r="R1717" s="26" t="s">
        <v>112</v>
      </c>
      <c r="S1717" s="1">
        <v>406935</v>
      </c>
      <c r="T1717" s="1" t="s">
        <v>5572</v>
      </c>
      <c r="U1717" s="1" t="str">
        <f>IF(COUNTIF('Dinçer Araçları - 40 Fiorino'!$A$2:$A$41,Table1[[#This Row],[Plaka]])&gt;0,"Dinçer 40","-")</f>
        <v>-</v>
      </c>
      <c r="V1717" s="1" t="str">
        <f>IF(COUNTIF('Dinçer Araçları - 100 Fiorino'!$A$2:$A$101,Table1[[#This Row],[Plaka]])&gt;0,"Dinçer 100","-")</f>
        <v>-</v>
      </c>
      <c r="W1717" s="5" t="str">
        <f>IF(COUNTIF(Table3[PLAKA],Table1[[#This Row],[Plaka]])&gt;0,"Dinçer Motosiklet","-")</f>
        <v>-</v>
      </c>
    </row>
    <row r="1718" spans="1:23" x14ac:dyDescent="0.2">
      <c r="A1718" s="21" t="s">
        <v>834</v>
      </c>
      <c r="B1718" s="26" t="s">
        <v>768</v>
      </c>
      <c r="C1718" s="26" t="s">
        <v>769</v>
      </c>
      <c r="D1718" s="26" t="s">
        <v>23</v>
      </c>
      <c r="E1718" s="10">
        <v>42769</v>
      </c>
      <c r="F1718" s="10">
        <v>43098</v>
      </c>
      <c r="G1718" s="26" t="s">
        <v>769</v>
      </c>
      <c r="H1718" s="26" t="s">
        <v>63</v>
      </c>
      <c r="I1718" s="26">
        <v>225</v>
      </c>
      <c r="J1718" s="26" t="s">
        <v>64</v>
      </c>
      <c r="K1718" s="26">
        <v>2016</v>
      </c>
      <c r="L1718" s="26" t="s">
        <v>65</v>
      </c>
      <c r="M1718" s="26" t="s">
        <v>7925</v>
      </c>
      <c r="N1718" s="26" t="s">
        <v>29</v>
      </c>
      <c r="O1718" s="26" t="s">
        <v>835</v>
      </c>
      <c r="P1718" s="26" t="s">
        <v>836</v>
      </c>
      <c r="Q1718" s="29">
        <v>43413</v>
      </c>
      <c r="R1718" s="26" t="s">
        <v>775</v>
      </c>
      <c r="S1718" s="1">
        <v>656276</v>
      </c>
      <c r="T1718" s="1" t="s">
        <v>837</v>
      </c>
      <c r="U1718" s="1" t="str">
        <f>IF(COUNTIF('Dinçer Araçları - 40 Fiorino'!$A$2:$A$41,Table1[[#This Row],[Plaka]])&gt;0,"Dinçer 40","-")</f>
        <v>-</v>
      </c>
      <c r="V1718" s="1" t="str">
        <f>IF(COUNTIF('Dinçer Araçları - 100 Fiorino'!$A$2:$A$101,Table1[[#This Row],[Plaka]])&gt;0,"Dinçer 100","-")</f>
        <v>-</v>
      </c>
      <c r="W1718" s="5" t="str">
        <f>IF(COUNTIF(Table3[PLAKA],Table1[[#This Row],[Plaka]])&gt;0,"Dinçer Motosiklet","-")</f>
        <v>-</v>
      </c>
    </row>
    <row r="1719" spans="1:23" x14ac:dyDescent="0.2">
      <c r="A1719" s="21" t="s">
        <v>4527</v>
      </c>
      <c r="B1719" s="26" t="s">
        <v>4482</v>
      </c>
      <c r="C1719" s="26" t="s">
        <v>4483</v>
      </c>
      <c r="D1719" s="26" t="s">
        <v>23</v>
      </c>
      <c r="E1719" s="10">
        <v>42899</v>
      </c>
      <c r="F1719" s="10">
        <v>42899</v>
      </c>
      <c r="G1719" s="26" t="s">
        <v>4483</v>
      </c>
      <c r="H1719" s="26" t="s">
        <v>63</v>
      </c>
      <c r="I1719" s="26">
        <v>225</v>
      </c>
      <c r="J1719" s="26" t="s">
        <v>64</v>
      </c>
      <c r="K1719" s="26">
        <v>2017</v>
      </c>
      <c r="L1719" s="26" t="s">
        <v>65</v>
      </c>
      <c r="M1719" s="26" t="s">
        <v>7925</v>
      </c>
      <c r="N1719" s="26" t="s">
        <v>29</v>
      </c>
      <c r="O1719" s="26" t="s">
        <v>4528</v>
      </c>
      <c r="P1719" s="26" t="s">
        <v>4529</v>
      </c>
      <c r="Q1719" s="29"/>
      <c r="R1719" s="26" t="s">
        <v>388</v>
      </c>
      <c r="S1719" s="1">
        <v>615092</v>
      </c>
      <c r="T1719" s="1" t="s">
        <v>4530</v>
      </c>
      <c r="U1719" s="1" t="str">
        <f>IF(COUNTIF('Dinçer Araçları - 40 Fiorino'!$A$2:$A$41,Table1[[#This Row],[Plaka]])&gt;0,"Dinçer 40","-")</f>
        <v>-</v>
      </c>
      <c r="V1719" s="1" t="str">
        <f>IF(COUNTIF('Dinçer Araçları - 100 Fiorino'!$A$2:$A$101,Table1[[#This Row],[Plaka]])&gt;0,"Dinçer 100","-")</f>
        <v>-</v>
      </c>
      <c r="W1719" s="5" t="str">
        <f>IF(COUNTIF(Table3[PLAKA],Table1[[#This Row],[Plaka]])&gt;0,"Dinçer Motosiklet","-")</f>
        <v>-</v>
      </c>
    </row>
    <row r="1720" spans="1:23" x14ac:dyDescent="0.2">
      <c r="A1720" s="21" t="s">
        <v>4531</v>
      </c>
      <c r="B1720" s="26" t="s">
        <v>4482</v>
      </c>
      <c r="C1720" s="26" t="s">
        <v>4483</v>
      </c>
      <c r="D1720" s="26" t="s">
        <v>23</v>
      </c>
      <c r="E1720" s="10">
        <v>42899</v>
      </c>
      <c r="F1720" s="10">
        <v>42899</v>
      </c>
      <c r="G1720" s="26" t="s">
        <v>4483</v>
      </c>
      <c r="H1720" s="26" t="s">
        <v>63</v>
      </c>
      <c r="I1720" s="26">
        <v>225</v>
      </c>
      <c r="J1720" s="26" t="s">
        <v>64</v>
      </c>
      <c r="K1720" s="26">
        <v>2017</v>
      </c>
      <c r="L1720" s="26" t="s">
        <v>65</v>
      </c>
      <c r="M1720" s="26" t="s">
        <v>7925</v>
      </c>
      <c r="N1720" s="26" t="s">
        <v>29</v>
      </c>
      <c r="O1720" s="26" t="s">
        <v>4532</v>
      </c>
      <c r="P1720" s="26" t="s">
        <v>4533</v>
      </c>
      <c r="Q1720" s="29"/>
      <c r="R1720" s="26" t="s">
        <v>388</v>
      </c>
      <c r="S1720" s="1">
        <v>615093</v>
      </c>
      <c r="T1720" s="1" t="s">
        <v>4534</v>
      </c>
      <c r="U1720" s="1" t="str">
        <f>IF(COUNTIF('Dinçer Araçları - 40 Fiorino'!$A$2:$A$41,Table1[[#This Row],[Plaka]])&gt;0,"Dinçer 40","-")</f>
        <v>-</v>
      </c>
      <c r="V1720" s="1" t="str">
        <f>IF(COUNTIF('Dinçer Araçları - 100 Fiorino'!$A$2:$A$101,Table1[[#This Row],[Plaka]])&gt;0,"Dinçer 100","-")</f>
        <v>-</v>
      </c>
      <c r="W1720" s="5" t="str">
        <f>IF(COUNTIF(Table3[PLAKA],Table1[[#This Row],[Plaka]])&gt;0,"Dinçer Motosiklet","-")</f>
        <v>-</v>
      </c>
    </row>
    <row r="1721" spans="1:23" x14ac:dyDescent="0.2">
      <c r="A1721" s="21" t="s">
        <v>4598</v>
      </c>
      <c r="B1721" s="26" t="s">
        <v>4536</v>
      </c>
      <c r="C1721" s="26" t="s">
        <v>4483</v>
      </c>
      <c r="D1721" s="26" t="s">
        <v>23</v>
      </c>
      <c r="E1721" s="10">
        <v>42899</v>
      </c>
      <c r="F1721" s="10">
        <v>42899</v>
      </c>
      <c r="G1721" s="26" t="s">
        <v>4483</v>
      </c>
      <c r="H1721" s="26" t="s">
        <v>63</v>
      </c>
      <c r="I1721" s="26">
        <v>225</v>
      </c>
      <c r="J1721" s="26" t="s">
        <v>64</v>
      </c>
      <c r="K1721" s="26">
        <v>2017</v>
      </c>
      <c r="L1721" s="26" t="s">
        <v>65</v>
      </c>
      <c r="M1721" s="26" t="s">
        <v>7925</v>
      </c>
      <c r="N1721" s="26" t="s">
        <v>29</v>
      </c>
      <c r="O1721" s="26" t="s">
        <v>4599</v>
      </c>
      <c r="P1721" s="26" t="s">
        <v>4600</v>
      </c>
      <c r="Q1721" s="29"/>
      <c r="R1721" s="26" t="s">
        <v>388</v>
      </c>
      <c r="S1721" s="1">
        <v>615094</v>
      </c>
      <c r="T1721" s="1" t="s">
        <v>4601</v>
      </c>
      <c r="U1721" s="1" t="str">
        <f>IF(COUNTIF('Dinçer Araçları - 40 Fiorino'!$A$2:$A$41,Table1[[#This Row],[Plaka]])&gt;0,"Dinçer 40","-")</f>
        <v>-</v>
      </c>
      <c r="V1721" s="1" t="str">
        <f>IF(COUNTIF('Dinçer Araçları - 100 Fiorino'!$A$2:$A$101,Table1[[#This Row],[Plaka]])&gt;0,"Dinçer 100","-")</f>
        <v>-</v>
      </c>
      <c r="W1721" s="5" t="str">
        <f>IF(COUNTIF(Table3[PLAKA],Table1[[#This Row],[Plaka]])&gt;0,"Dinçer Motosiklet","-")</f>
        <v>-</v>
      </c>
    </row>
    <row r="1722" spans="1:23" x14ac:dyDescent="0.2">
      <c r="A1722" s="21" t="s">
        <v>5849</v>
      </c>
      <c r="B1722" s="26" t="s">
        <v>5821</v>
      </c>
      <c r="C1722" s="26" t="s">
        <v>5796</v>
      </c>
      <c r="D1722" s="26" t="s">
        <v>23</v>
      </c>
      <c r="E1722" s="10">
        <v>42894</v>
      </c>
      <c r="F1722" s="10">
        <v>42894</v>
      </c>
      <c r="G1722" s="26" t="s">
        <v>5796</v>
      </c>
      <c r="H1722" s="26" t="s">
        <v>24</v>
      </c>
      <c r="I1722" s="26" t="s">
        <v>25</v>
      </c>
      <c r="J1722" s="26" t="s">
        <v>26</v>
      </c>
      <c r="K1722" s="26">
        <v>2017</v>
      </c>
      <c r="L1722" s="26" t="s">
        <v>27</v>
      </c>
      <c r="M1722" s="26" t="s">
        <v>28</v>
      </c>
      <c r="N1722" s="26" t="s">
        <v>29</v>
      </c>
      <c r="O1722" s="26" t="s">
        <v>5850</v>
      </c>
      <c r="P1722" s="26" t="s">
        <v>7856</v>
      </c>
      <c r="Q1722" s="29">
        <v>43914</v>
      </c>
      <c r="R1722" s="26" t="s">
        <v>832</v>
      </c>
      <c r="S1722" s="1">
        <v>12600</v>
      </c>
      <c r="T1722" s="1" t="s">
        <v>8130</v>
      </c>
      <c r="U1722" s="1" t="str">
        <f>IF(COUNTIF('Dinçer Araçları - 40 Fiorino'!$A$2:$A$41,Table1[[#This Row],[Plaka]])&gt;0,"Dinçer 40","-")</f>
        <v>-</v>
      </c>
      <c r="V1722" s="1" t="str">
        <f>IF(COUNTIF('Dinçer Araçları - 100 Fiorino'!$A$2:$A$101,Table1[[#This Row],[Plaka]])&gt;0,"Dinçer 100","-")</f>
        <v>-</v>
      </c>
      <c r="W1722" s="5" t="str">
        <f>IF(COUNTIF(Table3[PLAKA],Table1[[#This Row],[Plaka]])&gt;0,"Dinçer Motosiklet","-")</f>
        <v>-</v>
      </c>
    </row>
    <row r="1723" spans="1:23" x14ac:dyDescent="0.2">
      <c r="A1723" s="21" t="s">
        <v>5817</v>
      </c>
      <c r="B1723" s="26" t="s">
        <v>5795</v>
      </c>
      <c r="C1723" s="26" t="s">
        <v>5796</v>
      </c>
      <c r="D1723" s="26" t="s">
        <v>23</v>
      </c>
      <c r="E1723" s="10">
        <v>42894</v>
      </c>
      <c r="F1723" s="10">
        <v>42894</v>
      </c>
      <c r="G1723" s="26" t="s">
        <v>5796</v>
      </c>
      <c r="H1723" s="26" t="s">
        <v>24</v>
      </c>
      <c r="I1723" s="26" t="s">
        <v>25</v>
      </c>
      <c r="J1723" s="26" t="s">
        <v>26</v>
      </c>
      <c r="K1723" s="26">
        <v>2017</v>
      </c>
      <c r="L1723" s="26" t="s">
        <v>27</v>
      </c>
      <c r="M1723" s="26" t="s">
        <v>28</v>
      </c>
      <c r="N1723" s="26" t="s">
        <v>29</v>
      </c>
      <c r="O1723" s="26" t="s">
        <v>5818</v>
      </c>
      <c r="P1723" s="26" t="s">
        <v>5819</v>
      </c>
      <c r="Q1723" s="29">
        <v>43914</v>
      </c>
      <c r="R1723" s="26" t="s">
        <v>213</v>
      </c>
      <c r="S1723" s="1">
        <v>683283</v>
      </c>
      <c r="T1723" s="1" t="s">
        <v>7857</v>
      </c>
      <c r="U1723" s="1" t="str">
        <f>IF(COUNTIF('Dinçer Araçları - 40 Fiorino'!$A$2:$A$41,Table1[[#This Row],[Plaka]])&gt;0,"Dinçer 40","-")</f>
        <v>-</v>
      </c>
      <c r="V1723" s="1" t="str">
        <f>IF(COUNTIF('Dinçer Araçları - 100 Fiorino'!$A$2:$A$101,Table1[[#This Row],[Plaka]])&gt;0,"Dinçer 100","-")</f>
        <v>-</v>
      </c>
      <c r="W1723" s="5" t="str">
        <f>IF(COUNTIF(Table3[PLAKA],Table1[[#This Row],[Plaka]])&gt;0,"Dinçer Motosiklet","-")</f>
        <v>-</v>
      </c>
    </row>
    <row r="1724" spans="1:23" x14ac:dyDescent="0.2">
      <c r="A1724" s="21" t="s">
        <v>566</v>
      </c>
      <c r="B1724" s="26" t="s">
        <v>519</v>
      </c>
      <c r="C1724" s="26" t="s">
        <v>520</v>
      </c>
      <c r="D1724" s="26" t="s">
        <v>23</v>
      </c>
      <c r="E1724" s="10">
        <v>42871</v>
      </c>
      <c r="F1724" s="10">
        <v>42871</v>
      </c>
      <c r="G1724" s="26" t="s">
        <v>520</v>
      </c>
      <c r="H1724" s="26" t="s">
        <v>24</v>
      </c>
      <c r="I1724" s="26" t="s">
        <v>25</v>
      </c>
      <c r="J1724" s="26" t="s">
        <v>466</v>
      </c>
      <c r="K1724" s="26">
        <v>2017</v>
      </c>
      <c r="L1724" s="26" t="s">
        <v>27</v>
      </c>
      <c r="M1724" s="26" t="s">
        <v>28</v>
      </c>
      <c r="N1724" s="26" t="s">
        <v>29</v>
      </c>
      <c r="O1724" s="26" t="s">
        <v>567</v>
      </c>
      <c r="P1724" s="26" t="s">
        <v>568</v>
      </c>
      <c r="Q1724" s="29"/>
      <c r="R1724" s="26" t="s">
        <v>569</v>
      </c>
      <c r="S1724" s="1">
        <v>65856</v>
      </c>
      <c r="T1724" s="1" t="s">
        <v>570</v>
      </c>
      <c r="U1724" s="1" t="str">
        <f>IF(COUNTIF('Dinçer Araçları - 40 Fiorino'!$A$2:$A$41,Table1[[#This Row],[Plaka]])&gt;0,"Dinçer 40","-")</f>
        <v>-</v>
      </c>
      <c r="V1724" s="1" t="str">
        <f>IF(COUNTIF('Dinçer Araçları - 100 Fiorino'!$A$2:$A$101,Table1[[#This Row],[Plaka]])&gt;0,"Dinçer 100","-")</f>
        <v>-</v>
      </c>
      <c r="W1724" s="5" t="str">
        <f>IF(COUNTIF(Table3[PLAKA],Table1[[#This Row],[Plaka]])&gt;0,"Dinçer Motosiklet","-")</f>
        <v>-</v>
      </c>
    </row>
    <row r="1725" spans="1:23" x14ac:dyDescent="0.2">
      <c r="A1725" s="21" t="s">
        <v>571</v>
      </c>
      <c r="B1725" s="26" t="s">
        <v>519</v>
      </c>
      <c r="C1725" s="26" t="s">
        <v>520</v>
      </c>
      <c r="D1725" s="26" t="s">
        <v>23</v>
      </c>
      <c r="E1725" s="10">
        <v>42871</v>
      </c>
      <c r="F1725" s="10">
        <v>42871</v>
      </c>
      <c r="G1725" s="26" t="s">
        <v>520</v>
      </c>
      <c r="H1725" s="26" t="s">
        <v>24</v>
      </c>
      <c r="I1725" s="26" t="s">
        <v>572</v>
      </c>
      <c r="J1725" s="26" t="s">
        <v>466</v>
      </c>
      <c r="K1725" s="26">
        <v>2017</v>
      </c>
      <c r="L1725" s="26" t="s">
        <v>27</v>
      </c>
      <c r="M1725" s="26" t="s">
        <v>28</v>
      </c>
      <c r="N1725" s="26" t="s">
        <v>29</v>
      </c>
      <c r="O1725" s="26" t="s">
        <v>573</v>
      </c>
      <c r="P1725" s="26" t="s">
        <v>574</v>
      </c>
      <c r="Q1725" s="29">
        <v>43912</v>
      </c>
      <c r="R1725" s="26" t="s">
        <v>134</v>
      </c>
      <c r="S1725" s="1">
        <v>24704</v>
      </c>
      <c r="T1725" s="1" t="s">
        <v>575</v>
      </c>
      <c r="U1725" s="1" t="str">
        <f>IF(COUNTIF('Dinçer Araçları - 40 Fiorino'!$A$2:$A$41,Table1[[#This Row],[Plaka]])&gt;0,"Dinçer 40","-")</f>
        <v>-</v>
      </c>
      <c r="V1725" s="1" t="str">
        <f>IF(COUNTIF('Dinçer Araçları - 100 Fiorino'!$A$2:$A$101,Table1[[#This Row],[Plaka]])&gt;0,"Dinçer 100","-")</f>
        <v>-</v>
      </c>
      <c r="W1725" s="5" t="str">
        <f>IF(COUNTIF(Table3[PLAKA],Table1[[#This Row],[Plaka]])&gt;0,"Dinçer Motosiklet","-")</f>
        <v>-</v>
      </c>
    </row>
    <row r="1726" spans="1:23" x14ac:dyDescent="0.2">
      <c r="A1726" s="21" t="s">
        <v>576</v>
      </c>
      <c r="B1726" s="26" t="s">
        <v>519</v>
      </c>
      <c r="C1726" s="26" t="s">
        <v>520</v>
      </c>
      <c r="D1726" s="26" t="s">
        <v>23</v>
      </c>
      <c r="E1726" s="10">
        <v>42879</v>
      </c>
      <c r="F1726" s="10">
        <v>42879</v>
      </c>
      <c r="G1726" s="26" t="s">
        <v>520</v>
      </c>
      <c r="H1726" s="26" t="s">
        <v>24</v>
      </c>
      <c r="I1726" s="26" t="s">
        <v>25</v>
      </c>
      <c r="J1726" s="26" t="s">
        <v>466</v>
      </c>
      <c r="K1726" s="26">
        <v>2017</v>
      </c>
      <c r="L1726" s="26" t="s">
        <v>27</v>
      </c>
      <c r="M1726" s="26" t="s">
        <v>28</v>
      </c>
      <c r="N1726" s="26" t="s">
        <v>29</v>
      </c>
      <c r="O1726" s="26" t="s">
        <v>577</v>
      </c>
      <c r="P1726" s="26" t="s">
        <v>578</v>
      </c>
      <c r="Q1726" s="29"/>
      <c r="R1726" s="26" t="s">
        <v>569</v>
      </c>
      <c r="S1726" s="1">
        <v>65989</v>
      </c>
      <c r="T1726" s="1" t="s">
        <v>579</v>
      </c>
      <c r="U1726" s="1" t="str">
        <f>IF(COUNTIF('Dinçer Araçları - 40 Fiorino'!$A$2:$A$41,Table1[[#This Row],[Plaka]])&gt;0,"Dinçer 40","-")</f>
        <v>-</v>
      </c>
      <c r="V1726" s="1" t="str">
        <f>IF(COUNTIF('Dinçer Araçları - 100 Fiorino'!$A$2:$A$101,Table1[[#This Row],[Plaka]])&gt;0,"Dinçer 100","-")</f>
        <v>-</v>
      </c>
      <c r="W1726" s="5" t="str">
        <f>IF(COUNTIF(Table3[PLAKA],Table1[[#This Row],[Plaka]])&gt;0,"Dinçer Motosiklet","-")</f>
        <v>-</v>
      </c>
    </row>
    <row r="1727" spans="1:23" x14ac:dyDescent="0.2">
      <c r="A1727" s="21" t="s">
        <v>580</v>
      </c>
      <c r="B1727" s="26" t="s">
        <v>519</v>
      </c>
      <c r="C1727" s="26" t="s">
        <v>520</v>
      </c>
      <c r="D1727" s="26" t="s">
        <v>23</v>
      </c>
      <c r="E1727" s="10">
        <v>42879</v>
      </c>
      <c r="F1727" s="10">
        <v>42879</v>
      </c>
      <c r="G1727" s="26" t="s">
        <v>520</v>
      </c>
      <c r="H1727" s="26" t="s">
        <v>24</v>
      </c>
      <c r="I1727" s="26" t="s">
        <v>25</v>
      </c>
      <c r="J1727" s="26" t="s">
        <v>466</v>
      </c>
      <c r="K1727" s="26">
        <v>2017</v>
      </c>
      <c r="L1727" s="26" t="s">
        <v>27</v>
      </c>
      <c r="M1727" s="26" t="s">
        <v>28</v>
      </c>
      <c r="N1727" s="26" t="s">
        <v>29</v>
      </c>
      <c r="O1727" s="26" t="s">
        <v>581</v>
      </c>
      <c r="P1727" s="26" t="s">
        <v>582</v>
      </c>
      <c r="Q1727" s="29"/>
      <c r="R1727" s="26" t="s">
        <v>569</v>
      </c>
      <c r="S1727" s="1">
        <v>65990</v>
      </c>
      <c r="T1727" s="1" t="s">
        <v>583</v>
      </c>
      <c r="U1727" s="1" t="str">
        <f>IF(COUNTIF('Dinçer Araçları - 40 Fiorino'!$A$2:$A$41,Table1[[#This Row],[Plaka]])&gt;0,"Dinçer 40","-")</f>
        <v>-</v>
      </c>
      <c r="V1727" s="1" t="str">
        <f>IF(COUNTIF('Dinçer Araçları - 100 Fiorino'!$A$2:$A$101,Table1[[#This Row],[Plaka]])&gt;0,"Dinçer 100","-")</f>
        <v>-</v>
      </c>
      <c r="W1727" s="5" t="str">
        <f>IF(COUNTIF(Table3[PLAKA],Table1[[#This Row],[Plaka]])&gt;0,"Dinçer Motosiklet","-")</f>
        <v>-</v>
      </c>
    </row>
    <row r="1728" spans="1:23" x14ac:dyDescent="0.2">
      <c r="A1728" s="21" t="s">
        <v>584</v>
      </c>
      <c r="B1728" s="26" t="s">
        <v>519</v>
      </c>
      <c r="C1728" s="26" t="s">
        <v>520</v>
      </c>
      <c r="D1728" s="26" t="s">
        <v>23</v>
      </c>
      <c r="E1728" s="10">
        <v>42879</v>
      </c>
      <c r="F1728" s="10">
        <v>42879</v>
      </c>
      <c r="G1728" s="26" t="s">
        <v>520</v>
      </c>
      <c r="H1728" s="26" t="s">
        <v>24</v>
      </c>
      <c r="I1728" s="26" t="s">
        <v>25</v>
      </c>
      <c r="J1728" s="26" t="s">
        <v>466</v>
      </c>
      <c r="K1728" s="26">
        <v>2017</v>
      </c>
      <c r="L1728" s="26" t="s">
        <v>27</v>
      </c>
      <c r="M1728" s="26" t="s">
        <v>28</v>
      </c>
      <c r="N1728" s="26" t="s">
        <v>29</v>
      </c>
      <c r="O1728" s="26" t="s">
        <v>585</v>
      </c>
      <c r="P1728" s="26" t="s">
        <v>586</v>
      </c>
      <c r="Q1728" s="29"/>
      <c r="R1728" s="26" t="s">
        <v>569</v>
      </c>
      <c r="S1728" s="1">
        <v>65991</v>
      </c>
      <c r="T1728" s="1" t="s">
        <v>587</v>
      </c>
      <c r="U1728" s="1" t="str">
        <f>IF(COUNTIF('Dinçer Araçları - 40 Fiorino'!$A$2:$A$41,Table1[[#This Row],[Plaka]])&gt;0,"Dinçer 40","-")</f>
        <v>-</v>
      </c>
      <c r="V1728" s="1" t="str">
        <f>IF(COUNTIF('Dinçer Araçları - 100 Fiorino'!$A$2:$A$101,Table1[[#This Row],[Plaka]])&gt;0,"Dinçer 100","-")</f>
        <v>-</v>
      </c>
      <c r="W1728" s="5" t="str">
        <f>IF(COUNTIF(Table3[PLAKA],Table1[[#This Row],[Plaka]])&gt;0,"Dinçer Motosiklet","-")</f>
        <v>-</v>
      </c>
    </row>
    <row r="1729" spans="1:23" x14ac:dyDescent="0.2">
      <c r="A1729" s="21" t="s">
        <v>996</v>
      </c>
      <c r="B1729" s="26" t="s">
        <v>945</v>
      </c>
      <c r="C1729" s="26" t="s">
        <v>946</v>
      </c>
      <c r="D1729" s="26" t="s">
        <v>23</v>
      </c>
      <c r="E1729" s="10">
        <v>42879</v>
      </c>
      <c r="F1729" s="10">
        <v>43657</v>
      </c>
      <c r="G1729" s="26" t="s">
        <v>946</v>
      </c>
      <c r="H1729" s="26" t="s">
        <v>24</v>
      </c>
      <c r="I1729" s="26" t="s">
        <v>25</v>
      </c>
      <c r="J1729" s="26" t="s">
        <v>280</v>
      </c>
      <c r="K1729" s="26">
        <v>2017</v>
      </c>
      <c r="L1729" s="26" t="s">
        <v>27</v>
      </c>
      <c r="M1729" s="26" t="s">
        <v>28</v>
      </c>
      <c r="N1729" s="26" t="s">
        <v>29</v>
      </c>
      <c r="O1729" s="26" t="s">
        <v>997</v>
      </c>
      <c r="P1729" s="26" t="s">
        <v>998</v>
      </c>
      <c r="Q1729" s="29">
        <v>43912</v>
      </c>
      <c r="R1729" s="26" t="s">
        <v>112</v>
      </c>
      <c r="S1729" s="1">
        <v>435470</v>
      </c>
      <c r="T1729" s="1" t="s">
        <v>999</v>
      </c>
      <c r="U1729" s="1" t="str">
        <f>IF(COUNTIF('Dinçer Araçları - 40 Fiorino'!$A$2:$A$41,Table1[[#This Row],[Plaka]])&gt;0,"Dinçer 40","-")</f>
        <v>-</v>
      </c>
      <c r="V1729" s="1" t="str">
        <f>IF(COUNTIF('Dinçer Araçları - 100 Fiorino'!$A$2:$A$101,Table1[[#This Row],[Plaka]])&gt;0,"Dinçer 100","-")</f>
        <v>-</v>
      </c>
      <c r="W1729" s="5" t="str">
        <f>IF(COUNTIF(Table3[PLAKA],Table1[[#This Row],[Plaka]])&gt;0,"Dinçer Motosiklet","-")</f>
        <v>-</v>
      </c>
    </row>
    <row r="1730" spans="1:23" x14ac:dyDescent="0.2">
      <c r="A1730" s="21" t="s">
        <v>588</v>
      </c>
      <c r="B1730" s="26" t="s">
        <v>519</v>
      </c>
      <c r="C1730" s="26" t="s">
        <v>520</v>
      </c>
      <c r="D1730" s="26" t="s">
        <v>23</v>
      </c>
      <c r="E1730" s="10">
        <v>42908</v>
      </c>
      <c r="F1730" s="10">
        <v>42908</v>
      </c>
      <c r="G1730" s="26" t="s">
        <v>520</v>
      </c>
      <c r="H1730" s="26" t="s">
        <v>63</v>
      </c>
      <c r="I1730" s="26">
        <v>225</v>
      </c>
      <c r="J1730" s="26" t="s">
        <v>64</v>
      </c>
      <c r="K1730" s="26">
        <v>2017</v>
      </c>
      <c r="L1730" s="26" t="s">
        <v>65</v>
      </c>
      <c r="M1730" s="26" t="s">
        <v>7925</v>
      </c>
      <c r="N1730" s="26" t="s">
        <v>29</v>
      </c>
      <c r="O1730" s="26" t="s">
        <v>589</v>
      </c>
      <c r="P1730" s="26" t="s">
        <v>590</v>
      </c>
      <c r="Q1730" s="29">
        <v>43253</v>
      </c>
      <c r="R1730" s="26" t="s">
        <v>269</v>
      </c>
      <c r="S1730" s="1">
        <v>94942</v>
      </c>
      <c r="T1730" s="1" t="s">
        <v>591</v>
      </c>
      <c r="U1730" s="1" t="str">
        <f>IF(COUNTIF('Dinçer Araçları - 40 Fiorino'!$A$2:$A$41,Table1[[#This Row],[Plaka]])&gt;0,"Dinçer 40","-")</f>
        <v>-</v>
      </c>
      <c r="V1730" s="1" t="str">
        <f>IF(COUNTIF('Dinçer Araçları - 100 Fiorino'!$A$2:$A$101,Table1[[#This Row],[Plaka]])&gt;0,"Dinçer 100","-")</f>
        <v>-</v>
      </c>
      <c r="W1730" s="5" t="str">
        <f>IF(COUNTIF(Table3[PLAKA],Table1[[#This Row],[Plaka]])&gt;0,"Dinçer Motosiklet","-")</f>
        <v>-</v>
      </c>
    </row>
    <row r="1731" spans="1:23" x14ac:dyDescent="0.2">
      <c r="A1731" s="21" t="s">
        <v>592</v>
      </c>
      <c r="B1731" s="26" t="s">
        <v>519</v>
      </c>
      <c r="C1731" s="26" t="s">
        <v>520</v>
      </c>
      <c r="D1731" s="26" t="s">
        <v>23</v>
      </c>
      <c r="E1731" s="10">
        <v>42908</v>
      </c>
      <c r="F1731" s="10">
        <v>42908</v>
      </c>
      <c r="G1731" s="26" t="s">
        <v>520</v>
      </c>
      <c r="H1731" s="26" t="s">
        <v>63</v>
      </c>
      <c r="I1731" s="26">
        <v>225</v>
      </c>
      <c r="J1731" s="26" t="s">
        <v>64</v>
      </c>
      <c r="K1731" s="26">
        <v>2017</v>
      </c>
      <c r="L1731" s="26" t="s">
        <v>65</v>
      </c>
      <c r="M1731" s="26" t="s">
        <v>7925</v>
      </c>
      <c r="N1731" s="26" t="s">
        <v>29</v>
      </c>
      <c r="O1731" s="26" t="s">
        <v>593</v>
      </c>
      <c r="P1731" s="26" t="s">
        <v>594</v>
      </c>
      <c r="Q1731" s="29">
        <v>43250</v>
      </c>
      <c r="R1731" s="26" t="s">
        <v>595</v>
      </c>
      <c r="S1731" s="1">
        <v>519846</v>
      </c>
      <c r="T1731" s="1" t="s">
        <v>596</v>
      </c>
      <c r="U1731" s="1" t="str">
        <f>IF(COUNTIF('Dinçer Araçları - 40 Fiorino'!$A$2:$A$41,Table1[[#This Row],[Plaka]])&gt;0,"Dinçer 40","-")</f>
        <v>-</v>
      </c>
      <c r="V1731" s="1" t="str">
        <f>IF(COUNTIF('Dinçer Araçları - 100 Fiorino'!$A$2:$A$101,Table1[[#This Row],[Plaka]])&gt;0,"Dinçer 100","-")</f>
        <v>-</v>
      </c>
      <c r="W1731" s="5" t="str">
        <f>IF(COUNTIF(Table3[PLAKA],Table1[[#This Row],[Plaka]])&gt;0,"Dinçer Motosiklet","-")</f>
        <v>-</v>
      </c>
    </row>
    <row r="1732" spans="1:23" x14ac:dyDescent="0.2">
      <c r="A1732" s="21" t="s">
        <v>597</v>
      </c>
      <c r="B1732" s="26" t="s">
        <v>519</v>
      </c>
      <c r="C1732" s="26" t="s">
        <v>520</v>
      </c>
      <c r="D1732" s="26" t="s">
        <v>23</v>
      </c>
      <c r="E1732" s="10">
        <v>42908</v>
      </c>
      <c r="F1732" s="10">
        <v>42908</v>
      </c>
      <c r="G1732" s="26" t="s">
        <v>520</v>
      </c>
      <c r="H1732" s="26" t="s">
        <v>63</v>
      </c>
      <c r="I1732" s="26">
        <v>225</v>
      </c>
      <c r="J1732" s="26" t="s">
        <v>64</v>
      </c>
      <c r="K1732" s="26">
        <v>2017</v>
      </c>
      <c r="L1732" s="26" t="s">
        <v>65</v>
      </c>
      <c r="M1732" s="26" t="s">
        <v>7925</v>
      </c>
      <c r="N1732" s="26" t="s">
        <v>29</v>
      </c>
      <c r="O1732" s="26" t="s">
        <v>598</v>
      </c>
      <c r="P1732" s="26" t="s">
        <v>599</v>
      </c>
      <c r="Q1732" s="29">
        <v>43250</v>
      </c>
      <c r="R1732" s="26" t="s">
        <v>269</v>
      </c>
      <c r="S1732" s="1">
        <v>94943</v>
      </c>
      <c r="T1732" s="1" t="s">
        <v>600</v>
      </c>
      <c r="U1732" s="1" t="str">
        <f>IF(COUNTIF('Dinçer Araçları - 40 Fiorino'!$A$2:$A$41,Table1[[#This Row],[Plaka]])&gt;0,"Dinçer 40","-")</f>
        <v>-</v>
      </c>
      <c r="V1732" s="1" t="str">
        <f>IF(COUNTIF('Dinçer Araçları - 100 Fiorino'!$A$2:$A$101,Table1[[#This Row],[Plaka]])&gt;0,"Dinçer 100","-")</f>
        <v>-</v>
      </c>
      <c r="W1732" s="5" t="str">
        <f>IF(COUNTIF(Table3[PLAKA],Table1[[#This Row],[Plaka]])&gt;0,"Dinçer Motosiklet","-")</f>
        <v>-</v>
      </c>
    </row>
    <row r="1733" spans="1:23" x14ac:dyDescent="0.2">
      <c r="A1733" s="21" t="s">
        <v>7383</v>
      </c>
      <c r="B1733" s="26" t="s">
        <v>4144</v>
      </c>
      <c r="C1733" s="26" t="s">
        <v>4145</v>
      </c>
      <c r="D1733" s="26" t="s">
        <v>23</v>
      </c>
      <c r="E1733" s="10">
        <v>43486</v>
      </c>
      <c r="F1733" s="10">
        <v>43538</v>
      </c>
      <c r="G1733" s="26" t="s">
        <v>4145</v>
      </c>
      <c r="H1733" s="26" t="s">
        <v>24</v>
      </c>
      <c r="I1733" s="26" t="s">
        <v>25</v>
      </c>
      <c r="J1733" s="26" t="s">
        <v>280</v>
      </c>
      <c r="K1733" s="26">
        <v>2018</v>
      </c>
      <c r="L1733" s="26" t="s">
        <v>27</v>
      </c>
      <c r="M1733" s="26" t="s">
        <v>28</v>
      </c>
      <c r="N1733" s="26" t="s">
        <v>29</v>
      </c>
      <c r="O1733" s="26" t="s">
        <v>7756</v>
      </c>
      <c r="P1733" s="26" t="s">
        <v>7757</v>
      </c>
      <c r="Q1733" s="29">
        <v>44361</v>
      </c>
      <c r="R1733" s="26" t="s">
        <v>312</v>
      </c>
      <c r="S1733" s="1">
        <v>428849</v>
      </c>
      <c r="T1733" s="1" t="s">
        <v>7758</v>
      </c>
      <c r="U1733" s="68" t="str">
        <f>IF(COUNTIF('Dinçer Araçları - 40 Fiorino'!$A$2:$A$41,Table1[[#This Row],[Plaka]])&gt;0,"Dinçer 40","-")</f>
        <v>-</v>
      </c>
      <c r="V1733" s="68" t="str">
        <f>IF(COUNTIF('Dinçer Araçları - 100 Fiorino'!$A$2:$A$101,Table1[[#This Row],[Plaka]])&gt;0,"Dinçer 100","-")</f>
        <v>-</v>
      </c>
      <c r="W1733" s="69" t="str">
        <f>IF(COUNTIF(Table3[PLAKA],Table1[[#This Row],[Plaka]])&gt;0,"Dinçer Motosiklet","-")</f>
        <v>-</v>
      </c>
    </row>
    <row r="1734" spans="1:23" x14ac:dyDescent="0.2">
      <c r="A1734" s="21" t="s">
        <v>3427</v>
      </c>
      <c r="B1734" s="26" t="s">
        <v>3421</v>
      </c>
      <c r="C1734" s="26" t="s">
        <v>3422</v>
      </c>
      <c r="D1734" s="26" t="s">
        <v>23</v>
      </c>
      <c r="E1734" s="10">
        <v>43166</v>
      </c>
      <c r="F1734" s="10">
        <v>43166</v>
      </c>
      <c r="G1734" s="26" t="s">
        <v>117</v>
      </c>
      <c r="H1734" s="26" t="s">
        <v>63</v>
      </c>
      <c r="I1734" s="26" t="s">
        <v>7372</v>
      </c>
      <c r="J1734" s="26" t="s">
        <v>64</v>
      </c>
      <c r="K1734" s="26">
        <v>2018</v>
      </c>
      <c r="L1734" s="26" t="s">
        <v>65</v>
      </c>
      <c r="M1734" s="26" t="s">
        <v>7774</v>
      </c>
      <c r="N1734" s="26" t="s">
        <v>29</v>
      </c>
      <c r="O1734" s="26" t="s">
        <v>8148</v>
      </c>
      <c r="P1734" s="26" t="s">
        <v>8149</v>
      </c>
      <c r="Q1734" s="29">
        <v>43533</v>
      </c>
      <c r="R1734" s="26" t="s">
        <v>317</v>
      </c>
      <c r="S1734" s="1">
        <v>449192</v>
      </c>
      <c r="T1734" s="1" t="s">
        <v>3425</v>
      </c>
      <c r="U1734" s="1" t="str">
        <f>IF(COUNTIF('Dinçer Araçları - 40 Fiorino'!$A$2:$A$41,Table1[[#This Row],[Plaka]])&gt;0,"Dinçer 40","-")</f>
        <v>-</v>
      </c>
      <c r="V1734" s="1" t="str">
        <f>IF(COUNTIF('Dinçer Araçları - 100 Fiorino'!$A$2:$A$101,Table1[[#This Row],[Plaka]])&gt;0,"Dinçer 100","-")</f>
        <v>Dinçer 100</v>
      </c>
      <c r="W1734" s="5" t="str">
        <f>IF(COUNTIF(Table3[PLAKA],Table1[[#This Row],[Plaka]])&gt;0,"Dinçer Motosiklet","-")</f>
        <v>-</v>
      </c>
    </row>
    <row r="1735" spans="1:23" x14ac:dyDescent="0.2">
      <c r="A1735" s="21" t="s">
        <v>7115</v>
      </c>
      <c r="B1735" s="26" t="s">
        <v>3421</v>
      </c>
      <c r="C1735" s="26" t="s">
        <v>3422</v>
      </c>
      <c r="D1735" s="26" t="s">
        <v>23</v>
      </c>
      <c r="E1735" s="10">
        <v>43175</v>
      </c>
      <c r="F1735" s="10">
        <v>43175</v>
      </c>
      <c r="G1735" s="26" t="s">
        <v>117</v>
      </c>
      <c r="H1735" s="26" t="s">
        <v>63</v>
      </c>
      <c r="I1735" s="26" t="s">
        <v>7372</v>
      </c>
      <c r="J1735" s="26" t="s">
        <v>64</v>
      </c>
      <c r="K1735" s="26">
        <v>2018</v>
      </c>
      <c r="L1735" s="26" t="s">
        <v>65</v>
      </c>
      <c r="M1735" s="26" t="s">
        <v>7774</v>
      </c>
      <c r="N1735" s="26" t="s">
        <v>29</v>
      </c>
      <c r="O1735" s="26" t="s">
        <v>8151</v>
      </c>
      <c r="P1735" s="26" t="s">
        <v>8152</v>
      </c>
      <c r="Q1735" s="29">
        <v>43543</v>
      </c>
      <c r="R1735" s="26" t="s">
        <v>317</v>
      </c>
      <c r="S1735" s="1">
        <v>449412</v>
      </c>
      <c r="T1735" s="1" t="s">
        <v>8150</v>
      </c>
      <c r="U1735" s="1" t="str">
        <f>IF(COUNTIF('Dinçer Araçları - 40 Fiorino'!$A$2:$A$41,Table1[[#This Row],[Plaka]])&gt;0,"Dinçer 40","-")</f>
        <v>-</v>
      </c>
      <c r="V1735" s="1" t="str">
        <f>IF(COUNTIF('Dinçer Araçları - 100 Fiorino'!$A$2:$A$101,Table1[[#This Row],[Plaka]])&gt;0,"Dinçer 100","-")</f>
        <v>Dinçer 100</v>
      </c>
      <c r="W1735" s="5" t="str">
        <f>IF(COUNTIF(Table3[PLAKA],Table1[[#This Row],[Plaka]])&gt;0,"Dinçer Motosiklet","-")</f>
        <v>-</v>
      </c>
    </row>
    <row r="1736" spans="1:23" x14ac:dyDescent="0.2">
      <c r="A1736" s="21" t="s">
        <v>7660</v>
      </c>
      <c r="B1736" s="26" t="s">
        <v>3421</v>
      </c>
      <c r="C1736" s="26" t="s">
        <v>3422</v>
      </c>
      <c r="D1736" s="26" t="s">
        <v>23</v>
      </c>
      <c r="E1736" s="10"/>
      <c r="F1736" s="10"/>
      <c r="G1736" s="26"/>
      <c r="H1736" s="26"/>
      <c r="I1736" s="26"/>
      <c r="J1736" s="26"/>
      <c r="K1736" s="26"/>
      <c r="L1736" s="26"/>
      <c r="M1736" s="26" t="s">
        <v>28</v>
      </c>
      <c r="N1736" s="26"/>
      <c r="O1736" s="26"/>
      <c r="P1736" s="26"/>
      <c r="Q1736" s="29"/>
      <c r="R1736" s="26"/>
      <c r="S1736" s="1"/>
      <c r="T1736" s="1"/>
      <c r="U1736" s="1" t="str">
        <f>IF(COUNTIF('Dinçer Araçları - 40 Fiorino'!$A$2:$A$41,Table1[[#This Row],[Plaka]])&gt;0,"Dinçer 40","-")</f>
        <v>-</v>
      </c>
      <c r="V1736" s="1" t="str">
        <f>IF(COUNTIF('Dinçer Araçları - 100 Fiorino'!$A$2:$A$101,Table1[[#This Row],[Plaka]])&gt;0,"Dinçer 100","-")</f>
        <v>-</v>
      </c>
      <c r="W1736" s="5" t="str">
        <f>IF(COUNTIF(Table3[PLAKA],Table1[[#This Row],[Plaka]])&gt;0,"Dinçer Motosiklet","-")</f>
        <v>Dinçer Motosiklet</v>
      </c>
    </row>
    <row r="1737" spans="1:23" x14ac:dyDescent="0.2">
      <c r="A1737" s="21" t="s">
        <v>6032</v>
      </c>
      <c r="B1737" s="26" t="s">
        <v>6029</v>
      </c>
      <c r="C1737" s="26" t="s">
        <v>5992</v>
      </c>
      <c r="D1737" s="26" t="s">
        <v>23</v>
      </c>
      <c r="E1737" s="10">
        <v>43474</v>
      </c>
      <c r="F1737" s="10">
        <v>43474</v>
      </c>
      <c r="G1737" s="26" t="s">
        <v>40</v>
      </c>
      <c r="H1737" s="26" t="s">
        <v>24</v>
      </c>
      <c r="I1737" s="26" t="s">
        <v>25</v>
      </c>
      <c r="J1737" s="26" t="s">
        <v>280</v>
      </c>
      <c r="K1737" s="26">
        <v>2018</v>
      </c>
      <c r="L1737" s="26" t="s">
        <v>27</v>
      </c>
      <c r="M1737" s="26" t="s">
        <v>28</v>
      </c>
      <c r="N1737" s="26" t="s">
        <v>29</v>
      </c>
      <c r="O1737" s="26" t="s">
        <v>8179</v>
      </c>
      <c r="P1737" s="26" t="s">
        <v>8180</v>
      </c>
      <c r="Q1737" s="29">
        <v>44417</v>
      </c>
      <c r="R1737" s="26" t="s">
        <v>312</v>
      </c>
      <c r="S1737" s="1">
        <v>427269</v>
      </c>
      <c r="T1737" s="1" t="s">
        <v>8178</v>
      </c>
      <c r="U1737" s="1" t="str">
        <f>IF(COUNTIF('Dinçer Araçları - 40 Fiorino'!$A$2:$A$41,Table1[[#This Row],[Plaka]])&gt;0,"Dinçer 40","-")</f>
        <v>-</v>
      </c>
      <c r="V1737" s="1" t="str">
        <f>IF(COUNTIF('Dinçer Araçları - 100 Fiorino'!$A$2:$A$101,Table1[[#This Row],[Plaka]])&gt;0,"Dinçer 100","-")</f>
        <v>-</v>
      </c>
      <c r="W1737" s="5" t="str">
        <f>IF(COUNTIF(Table3[PLAKA],Table1[[#This Row],[Plaka]])&gt;0,"Dinçer Motosiklet","-")</f>
        <v>-</v>
      </c>
    </row>
    <row r="1738" spans="1:23" x14ac:dyDescent="0.2">
      <c r="A1738" s="21" t="s">
        <v>3438</v>
      </c>
      <c r="B1738" s="26" t="s">
        <v>3421</v>
      </c>
      <c r="C1738" s="26" t="s">
        <v>3422</v>
      </c>
      <c r="D1738" s="26" t="s">
        <v>23</v>
      </c>
      <c r="E1738" s="10">
        <v>43153</v>
      </c>
      <c r="F1738" s="10">
        <v>43178</v>
      </c>
      <c r="G1738" s="26" t="s">
        <v>3422</v>
      </c>
      <c r="H1738" s="26" t="s">
        <v>24</v>
      </c>
      <c r="I1738" s="26" t="s">
        <v>25</v>
      </c>
      <c r="J1738" s="26" t="s">
        <v>26</v>
      </c>
      <c r="K1738" s="26">
        <v>2018</v>
      </c>
      <c r="L1738" s="26" t="s">
        <v>27</v>
      </c>
      <c r="M1738" s="26" t="s">
        <v>28</v>
      </c>
      <c r="N1738" s="26" t="s">
        <v>29</v>
      </c>
      <c r="O1738" s="26" t="s">
        <v>8153</v>
      </c>
      <c r="P1738" s="26" t="s">
        <v>8154</v>
      </c>
      <c r="Q1738" s="29">
        <v>44417</v>
      </c>
      <c r="R1738" s="26" t="s">
        <v>312</v>
      </c>
      <c r="S1738" s="1">
        <v>429010</v>
      </c>
      <c r="T1738" s="1" t="s">
        <v>8155</v>
      </c>
      <c r="U1738" s="1" t="str">
        <f>IF(COUNTIF('Dinçer Araçları - 40 Fiorino'!$A$2:$A$41,Table1[[#This Row],[Plaka]])&gt;0,"Dinçer 40","-")</f>
        <v>-</v>
      </c>
      <c r="V1738" s="1" t="str">
        <f>IF(COUNTIF('Dinçer Araçları - 100 Fiorino'!$A$2:$A$101,Table1[[#This Row],[Plaka]])&gt;0,"Dinçer 100","-")</f>
        <v>-</v>
      </c>
      <c r="W1738" s="5" t="str">
        <f>IF(COUNTIF(Table3[PLAKA],Table1[[#This Row],[Plaka]])&gt;0,"Dinçer Motosiklet","-")</f>
        <v>-</v>
      </c>
    </row>
    <row r="1739" spans="1:23" x14ac:dyDescent="0.2">
      <c r="A1739" s="21" t="s">
        <v>5865</v>
      </c>
      <c r="B1739" s="26"/>
      <c r="C1739" s="26"/>
      <c r="D1739" s="26"/>
      <c r="E1739" s="10"/>
      <c r="F1739" s="10"/>
      <c r="G1739" s="26"/>
      <c r="H1739" s="26"/>
      <c r="I1739" s="26"/>
      <c r="J1739" s="26"/>
      <c r="K1739" s="26"/>
      <c r="L1739" s="26"/>
      <c r="M1739" s="26" t="s">
        <v>28</v>
      </c>
      <c r="N1739" s="26"/>
      <c r="O1739" s="26"/>
      <c r="P1739" s="26"/>
      <c r="Q1739" s="29"/>
      <c r="R1739" s="26"/>
      <c r="S1739" s="1"/>
      <c r="T1739" s="1"/>
      <c r="U1739" s="1" t="str">
        <f>IF(COUNTIF('Dinçer Araçları - 40 Fiorino'!$A$2:$A$41,Table1[[#This Row],[Plaka]])&gt;0,"Dinçer 40","-")</f>
        <v>-</v>
      </c>
      <c r="V1739" s="1" t="str">
        <f>IF(COUNTIF('Dinçer Araçları - 100 Fiorino'!$A$2:$A$101,Table1[[#This Row],[Plaka]])&gt;0,"Dinçer 100","-")</f>
        <v>-</v>
      </c>
      <c r="W1739" s="5" t="str">
        <f>IF(COUNTIF(Table3[PLAKA],Table1[[#This Row],[Plaka]])&gt;0,"Dinçer Motosiklet","-")</f>
        <v>-</v>
      </c>
    </row>
    <row r="1740" spans="1:23" x14ac:dyDescent="0.2">
      <c r="A1740" s="21" t="s">
        <v>2752</v>
      </c>
      <c r="B1740" s="26" t="s">
        <v>2274</v>
      </c>
      <c r="C1740" s="26" t="s">
        <v>40</v>
      </c>
      <c r="D1740" s="26" t="s">
        <v>1960</v>
      </c>
      <c r="E1740" s="10">
        <v>43745</v>
      </c>
      <c r="F1740" s="10">
        <v>43745</v>
      </c>
      <c r="G1740" s="26" t="s">
        <v>716</v>
      </c>
      <c r="H1740" s="26" t="s">
        <v>2275</v>
      </c>
      <c r="I1740" s="26" t="s">
        <v>2276</v>
      </c>
      <c r="J1740" s="26" t="s">
        <v>2277</v>
      </c>
      <c r="K1740" s="26" t="s">
        <v>7986</v>
      </c>
      <c r="L1740" s="26" t="s">
        <v>720</v>
      </c>
      <c r="M1740" s="26" t="s">
        <v>8043</v>
      </c>
      <c r="N1740" s="26" t="s">
        <v>205</v>
      </c>
      <c r="O1740" s="26" t="s">
        <v>8041</v>
      </c>
      <c r="P1740" s="26" t="s">
        <v>8042</v>
      </c>
      <c r="Q1740" s="29">
        <v>44816</v>
      </c>
      <c r="R1740" s="26" t="s">
        <v>134</v>
      </c>
      <c r="S1740" s="1">
        <v>136716</v>
      </c>
      <c r="T1740" s="1" t="s">
        <v>2286</v>
      </c>
      <c r="U1740" s="1" t="str">
        <f>IF(COUNTIF('Dinçer Araçları - 40 Fiorino'!$A$2:$A$41,Table1[[#This Row],[Plaka]])&gt;0,"Dinçer 40","-")</f>
        <v>-</v>
      </c>
      <c r="V1740" s="1" t="str">
        <f>IF(COUNTIF('Dinçer Araçları - 100 Fiorino'!$A$2:$A$101,Table1[[#This Row],[Plaka]])&gt;0,"Dinçer 100","-")</f>
        <v>-</v>
      </c>
      <c r="W1740" s="5" t="str">
        <f>IF(COUNTIF(Table3[PLAKA],Table1[[#This Row],[Plaka]])&gt;0,"Dinçer Motosiklet","-")</f>
        <v>-</v>
      </c>
    </row>
    <row r="1741" spans="1:23" ht="16" thickBot="1" x14ac:dyDescent="0.25">
      <c r="A1741" s="22" t="s">
        <v>3579</v>
      </c>
      <c r="B1741" s="27" t="s">
        <v>3580</v>
      </c>
      <c r="C1741" s="27" t="s">
        <v>40</v>
      </c>
      <c r="D1741" s="27" t="s">
        <v>2534</v>
      </c>
      <c r="E1741" s="11">
        <v>43754</v>
      </c>
      <c r="F1741" s="11">
        <v>43754</v>
      </c>
      <c r="G1741" s="27" t="s">
        <v>40</v>
      </c>
      <c r="H1741" s="27" t="s">
        <v>24</v>
      </c>
      <c r="I1741" s="27" t="s">
        <v>1156</v>
      </c>
      <c r="J1741" s="27" t="s">
        <v>1157</v>
      </c>
      <c r="K1741" s="27">
        <v>2019</v>
      </c>
      <c r="L1741" s="27" t="s">
        <v>27</v>
      </c>
      <c r="M1741" s="27" t="s">
        <v>28</v>
      </c>
      <c r="N1741" s="27" t="s">
        <v>29</v>
      </c>
      <c r="O1741" s="27" t="s">
        <v>8258</v>
      </c>
      <c r="P1741" s="27" t="s">
        <v>8259</v>
      </c>
      <c r="Q1741" s="30">
        <v>44690</v>
      </c>
      <c r="R1741" s="27" t="s">
        <v>32</v>
      </c>
      <c r="S1741" s="6">
        <v>220714</v>
      </c>
      <c r="T1741" s="6" t="s">
        <v>8257</v>
      </c>
      <c r="U1741" s="6" t="str">
        <f>IF(COUNTIF('Dinçer Araçları - 40 Fiorino'!$A$2:$A$41,Table1[[#This Row],[Plaka]])&gt;0,"Dinçer 40","-")</f>
        <v>-</v>
      </c>
      <c r="V1741" s="6" t="str">
        <f>IF(COUNTIF('Dinçer Araçları - 100 Fiorino'!$A$2:$A$101,Table1[[#This Row],[Plaka]])&gt;0,"Dinçer 100","-")</f>
        <v>-</v>
      </c>
      <c r="W1741" s="7" t="str">
        <f>IF(COUNTIF(Table3[PLAKA],Table1[[#This Row],[Plaka]])&gt;0,"Dinçer Motosiklet","-")</f>
        <v>-</v>
      </c>
    </row>
    <row r="1742" spans="1:23" x14ac:dyDescent="0.2">
      <c r="A1742" s="59" t="s">
        <v>5245</v>
      </c>
      <c r="B1742" s="60" t="s">
        <v>5246</v>
      </c>
      <c r="C1742" s="60" t="s">
        <v>5199</v>
      </c>
      <c r="D1742" s="60" t="s">
        <v>23</v>
      </c>
      <c r="E1742" s="61">
        <v>43236</v>
      </c>
      <c r="F1742" s="61">
        <v>43236</v>
      </c>
      <c r="G1742" s="60" t="s">
        <v>3741</v>
      </c>
      <c r="H1742" s="60" t="s">
        <v>24</v>
      </c>
      <c r="I1742" s="60" t="s">
        <v>25</v>
      </c>
      <c r="J1742" s="26" t="s">
        <v>26</v>
      </c>
      <c r="K1742" s="26">
        <v>2018</v>
      </c>
      <c r="L1742" s="60" t="s">
        <v>27</v>
      </c>
      <c r="M1742" s="26" t="s">
        <v>28</v>
      </c>
      <c r="N1742" s="26" t="s">
        <v>29</v>
      </c>
      <c r="O1742" s="26" t="s">
        <v>7931</v>
      </c>
      <c r="P1742" s="60" t="s">
        <v>5247</v>
      </c>
      <c r="Q1742" s="62">
        <v>44256</v>
      </c>
      <c r="R1742" s="60" t="s">
        <v>108</v>
      </c>
      <c r="S1742" s="63">
        <v>412084</v>
      </c>
      <c r="T1742" s="71" t="s">
        <v>7936</v>
      </c>
      <c r="U1742" s="63" t="str">
        <f>IF(COUNTIF('Dinçer Araçları - 40 Fiorino'!$A$2:$A$41,Table1[[#This Row],[Plaka]])&gt;0,"Dinçer 40","-")</f>
        <v>-</v>
      </c>
      <c r="V1742" s="63" t="str">
        <f>IF(COUNTIF('Dinçer Araçları - 100 Fiorino'!$A$2:$A$101,Table1[[#This Row],[Plaka]])&gt;0,"Dinçer 100","-")</f>
        <v>-</v>
      </c>
      <c r="W1742" s="70" t="str">
        <f>IF(COUNTIF(Table3[PLAKA],Table1[[#This Row],[Plaka]])&gt;0,"Dinçer Motosiklet","-")</f>
        <v>-</v>
      </c>
    </row>
    <row r="1743" spans="1:23" ht="16" thickBot="1" x14ac:dyDescent="0.25">
      <c r="A1743" s="59" t="s">
        <v>7938</v>
      </c>
      <c r="B1743" s="60" t="s">
        <v>5077</v>
      </c>
      <c r="C1743" s="60" t="s">
        <v>5078</v>
      </c>
      <c r="D1743" s="60" t="s">
        <v>23</v>
      </c>
      <c r="E1743" s="61">
        <v>43885</v>
      </c>
      <c r="F1743" s="61">
        <v>43885</v>
      </c>
      <c r="G1743" s="60" t="s">
        <v>5078</v>
      </c>
      <c r="H1743" s="60" t="s">
        <v>63</v>
      </c>
      <c r="I1743" s="26">
        <v>225</v>
      </c>
      <c r="J1743" s="26" t="s">
        <v>64</v>
      </c>
      <c r="K1743" s="27">
        <v>2019</v>
      </c>
      <c r="L1743" s="26" t="s">
        <v>65</v>
      </c>
      <c r="M1743" s="60" t="s">
        <v>7925</v>
      </c>
      <c r="N1743" s="60" t="s">
        <v>29</v>
      </c>
      <c r="O1743" s="26" t="s">
        <v>7940</v>
      </c>
      <c r="P1743" s="60" t="s">
        <v>7941</v>
      </c>
      <c r="Q1743" s="62">
        <v>44244</v>
      </c>
      <c r="R1743" s="60" t="s">
        <v>67</v>
      </c>
      <c r="S1743" s="63">
        <v>724536</v>
      </c>
      <c r="T1743" s="63" t="s">
        <v>7942</v>
      </c>
      <c r="U1743" s="64" t="str">
        <f>IF(COUNTIF('Dinçer Araçları - 40 Fiorino'!$A$2:$A$41,Table1[[#This Row],[Plaka]])&gt;0,"Dinçer 40","-")</f>
        <v>-</v>
      </c>
      <c r="V1743" s="64" t="str">
        <f>IF(COUNTIF('Dinçer Araçları - 100 Fiorino'!$A$2:$A$101,Table1[[#This Row],[Plaka]])&gt;0,"Dinçer 100","-")</f>
        <v>-</v>
      </c>
      <c r="W1743" s="72" t="str">
        <f>IF(COUNTIF(Table3[PLAKA],Table1[[#This Row],[Plaka]])&gt;0,"Dinçer Motosiklet","-")</f>
        <v>-</v>
      </c>
    </row>
    <row r="1744" spans="1:23" ht="16" thickBot="1" x14ac:dyDescent="0.25">
      <c r="A1744" s="59" t="s">
        <v>7950</v>
      </c>
      <c r="B1744" s="60" t="s">
        <v>7951</v>
      </c>
      <c r="C1744" s="60" t="s">
        <v>217</v>
      </c>
      <c r="D1744" s="60" t="s">
        <v>23</v>
      </c>
      <c r="E1744" s="61">
        <v>43885</v>
      </c>
      <c r="F1744" s="61">
        <v>43885</v>
      </c>
      <c r="G1744" s="60" t="s">
        <v>217</v>
      </c>
      <c r="H1744" s="60" t="s">
        <v>63</v>
      </c>
      <c r="I1744" s="26">
        <v>225</v>
      </c>
      <c r="J1744" s="26" t="s">
        <v>64</v>
      </c>
      <c r="K1744" s="27">
        <v>2019</v>
      </c>
      <c r="L1744" s="26" t="s">
        <v>65</v>
      </c>
      <c r="M1744" s="60" t="s">
        <v>7925</v>
      </c>
      <c r="N1744" s="60" t="s">
        <v>29</v>
      </c>
      <c r="O1744" s="60" t="s">
        <v>7952</v>
      </c>
      <c r="P1744" s="60" t="s">
        <v>7953</v>
      </c>
      <c r="Q1744" s="62">
        <v>44244</v>
      </c>
      <c r="R1744" s="60" t="s">
        <v>67</v>
      </c>
      <c r="S1744" s="63">
        <v>724534</v>
      </c>
      <c r="T1744" s="63" t="s">
        <v>7954</v>
      </c>
      <c r="U1744" s="64" t="str">
        <f>IF(COUNTIF('Dinçer Araçları - 40 Fiorino'!$A$2:$A$41,Table1[[#This Row],[Plaka]])&gt;0,"Dinçer 40","-")</f>
        <v>-</v>
      </c>
      <c r="V1744" s="64" t="str">
        <f>IF(COUNTIF('Dinçer Araçları - 100 Fiorino'!$A$2:$A$101,Table1[[#This Row],[Plaka]])&gt;0,"Dinçer 100","-")</f>
        <v>-</v>
      </c>
      <c r="W1744" s="72" t="str">
        <f>IF(COUNTIF(Table3[PLAKA],Table1[[#This Row],[Plaka]])&gt;0,"Dinçer Motosiklet","-")</f>
        <v>-</v>
      </c>
    </row>
    <row r="1745" spans="1:23" ht="16" thickBot="1" x14ac:dyDescent="0.25">
      <c r="A1745" s="59" t="s">
        <v>7955</v>
      </c>
      <c r="B1745" s="60" t="s">
        <v>1647</v>
      </c>
      <c r="C1745" s="60" t="s">
        <v>40</v>
      </c>
      <c r="D1745" s="60" t="s">
        <v>1611</v>
      </c>
      <c r="E1745" s="61">
        <v>43879</v>
      </c>
      <c r="F1745" s="61">
        <v>43879</v>
      </c>
      <c r="G1745" s="60" t="s">
        <v>40</v>
      </c>
      <c r="H1745" s="60" t="s">
        <v>24</v>
      </c>
      <c r="I1745" s="60" t="s">
        <v>25</v>
      </c>
      <c r="J1745" s="60" t="s">
        <v>26</v>
      </c>
      <c r="K1745" s="27" t="s">
        <v>7956</v>
      </c>
      <c r="L1745" s="60" t="s">
        <v>27</v>
      </c>
      <c r="M1745" s="27" t="s">
        <v>28</v>
      </c>
      <c r="N1745" s="60" t="s">
        <v>29</v>
      </c>
      <c r="O1745" s="60" t="s">
        <v>7957</v>
      </c>
      <c r="P1745" s="60" t="s">
        <v>7958</v>
      </c>
      <c r="Q1745" s="62">
        <v>44935</v>
      </c>
      <c r="R1745" s="60" t="s">
        <v>67</v>
      </c>
      <c r="S1745" s="63">
        <v>741346</v>
      </c>
      <c r="T1745" s="63" t="s">
        <v>7959</v>
      </c>
      <c r="U1745" s="64" t="str">
        <f>IF(COUNTIF('Dinçer Araçları - 40 Fiorino'!$A$2:$A$41,Table1[[#This Row],[Plaka]])&gt;0,"Dinçer 40","-")</f>
        <v>-</v>
      </c>
      <c r="V1745" s="64" t="str">
        <f>IF(COUNTIF('Dinçer Araçları - 100 Fiorino'!$A$2:$A$101,Table1[[#This Row],[Plaka]])&gt;0,"Dinçer 100","-")</f>
        <v>-</v>
      </c>
      <c r="W1745" s="72" t="str">
        <f>IF(COUNTIF(Table3[PLAKA],Table1[[#This Row],[Plaka]])&gt;0,"Dinçer Motosiklet","-")</f>
        <v>-</v>
      </c>
    </row>
    <row r="1746" spans="1:23" ht="16" thickBot="1" x14ac:dyDescent="0.25">
      <c r="A1746" s="59" t="s">
        <v>7960</v>
      </c>
      <c r="B1746" s="60" t="s">
        <v>1647</v>
      </c>
      <c r="C1746" s="60" t="s">
        <v>40</v>
      </c>
      <c r="D1746" s="60" t="s">
        <v>1611</v>
      </c>
      <c r="E1746" s="61">
        <v>43879</v>
      </c>
      <c r="F1746" s="61">
        <v>43879</v>
      </c>
      <c r="G1746" s="60" t="s">
        <v>40</v>
      </c>
      <c r="H1746" s="60" t="s">
        <v>24</v>
      </c>
      <c r="I1746" s="60" t="s">
        <v>25</v>
      </c>
      <c r="J1746" s="60" t="s">
        <v>26</v>
      </c>
      <c r="K1746" s="27" t="s">
        <v>7956</v>
      </c>
      <c r="L1746" s="60" t="s">
        <v>27</v>
      </c>
      <c r="M1746" s="27" t="s">
        <v>28</v>
      </c>
      <c r="N1746" s="60" t="s">
        <v>29</v>
      </c>
      <c r="O1746" s="60" t="s">
        <v>7961</v>
      </c>
      <c r="P1746" s="60" t="s">
        <v>7962</v>
      </c>
      <c r="Q1746" s="62">
        <v>44935</v>
      </c>
      <c r="R1746" s="60" t="s">
        <v>67</v>
      </c>
      <c r="S1746" s="63">
        <v>741363</v>
      </c>
      <c r="T1746" s="63" t="s">
        <v>7963</v>
      </c>
      <c r="U1746" s="64" t="str">
        <f>IF(COUNTIF('Dinçer Araçları - 40 Fiorino'!$A$2:$A$41,Table1[[#This Row],[Plaka]])&gt;0,"Dinçer 40","-")</f>
        <v>-</v>
      </c>
      <c r="V1746" s="64" t="str">
        <f>IF(COUNTIF('Dinçer Araçları - 100 Fiorino'!$A$2:$A$101,Table1[[#This Row],[Plaka]])&gt;0,"Dinçer 100","-")</f>
        <v>-</v>
      </c>
      <c r="W1746" s="72" t="str">
        <f>IF(COUNTIF(Table3[PLAKA],Table1[[#This Row],[Plaka]])&gt;0,"Dinçer Motosiklet","-")</f>
        <v>-</v>
      </c>
    </row>
    <row r="1747" spans="1:23" ht="16" thickBot="1" x14ac:dyDescent="0.25">
      <c r="A1747" s="59" t="s">
        <v>7965</v>
      </c>
      <c r="B1747" s="60" t="s">
        <v>4287</v>
      </c>
      <c r="C1747" s="60" t="s">
        <v>4288</v>
      </c>
      <c r="D1747" s="60" t="s">
        <v>23</v>
      </c>
      <c r="E1747" s="61">
        <v>43873</v>
      </c>
      <c r="F1747" s="61">
        <v>43873</v>
      </c>
      <c r="G1747" s="60" t="s">
        <v>4288</v>
      </c>
      <c r="H1747" s="60" t="s">
        <v>63</v>
      </c>
      <c r="I1747" s="26">
        <v>225</v>
      </c>
      <c r="J1747" s="26" t="s">
        <v>64</v>
      </c>
      <c r="K1747" s="27" t="s">
        <v>7986</v>
      </c>
      <c r="L1747" s="26" t="s">
        <v>65</v>
      </c>
      <c r="M1747" s="60" t="s">
        <v>7925</v>
      </c>
      <c r="N1747" s="60" t="s">
        <v>29</v>
      </c>
      <c r="O1747" s="60" t="s">
        <v>7966</v>
      </c>
      <c r="P1747" s="60" t="s">
        <v>7967</v>
      </c>
      <c r="Q1747" s="62">
        <v>44239</v>
      </c>
      <c r="R1747" s="60" t="s">
        <v>7968</v>
      </c>
      <c r="S1747" s="63">
        <v>722177</v>
      </c>
      <c r="T1747" s="63" t="s">
        <v>7964</v>
      </c>
      <c r="U1747" s="64" t="str">
        <f>IF(COUNTIF('Dinçer Araçları - 40 Fiorino'!$A$2:$A$41,Table1[[#This Row],[Plaka]])&gt;0,"Dinçer 40","-")</f>
        <v>-</v>
      </c>
      <c r="V1747" s="64" t="str">
        <f>IF(COUNTIF('Dinçer Araçları - 100 Fiorino'!$A$2:$A$101,Table1[[#This Row],[Plaka]])&gt;0,"Dinçer 100","-")</f>
        <v>-</v>
      </c>
      <c r="W1747" s="72" t="str">
        <f>IF(COUNTIF(Table3[PLAKA],Table1[[#This Row],[Plaka]])&gt;0,"Dinçer Motosiklet","-")</f>
        <v>-</v>
      </c>
    </row>
    <row r="1748" spans="1:23" ht="16" thickBot="1" x14ac:dyDescent="0.25">
      <c r="A1748" s="59" t="s">
        <v>7998</v>
      </c>
      <c r="B1748" s="60" t="s">
        <v>6990</v>
      </c>
      <c r="C1748" s="60" t="s">
        <v>7989</v>
      </c>
      <c r="D1748" s="60" t="s">
        <v>23</v>
      </c>
      <c r="E1748" s="61">
        <v>43879</v>
      </c>
      <c r="F1748" s="61">
        <v>43879</v>
      </c>
      <c r="G1748" s="60" t="s">
        <v>40</v>
      </c>
      <c r="H1748" s="60" t="s">
        <v>24</v>
      </c>
      <c r="I1748" s="60" t="s">
        <v>25</v>
      </c>
      <c r="J1748" s="60" t="s">
        <v>26</v>
      </c>
      <c r="K1748" s="27" t="s">
        <v>7956</v>
      </c>
      <c r="L1748" s="60" t="s">
        <v>27</v>
      </c>
      <c r="M1748" s="27" t="s">
        <v>28</v>
      </c>
      <c r="N1748" s="60" t="s">
        <v>29</v>
      </c>
      <c r="O1748" s="60" t="s">
        <v>7996</v>
      </c>
      <c r="P1748" s="60" t="s">
        <v>7997</v>
      </c>
      <c r="Q1748" s="62">
        <v>44935</v>
      </c>
      <c r="R1748" s="60" t="s">
        <v>67</v>
      </c>
      <c r="S1748" s="63">
        <v>741371</v>
      </c>
      <c r="T1748" s="63" t="s">
        <v>7995</v>
      </c>
      <c r="U1748" s="64" t="str">
        <f>IF(COUNTIF('Dinçer Araçları - 40 Fiorino'!$A$2:$A$41,Table1[[#This Row],[Plaka]])&gt;0,"Dinçer 40","-")</f>
        <v>-</v>
      </c>
      <c r="V1748" s="64" t="str">
        <f>IF(COUNTIF('Dinçer Araçları - 100 Fiorino'!$A$2:$A$101,Table1[[#This Row],[Plaka]])&gt;0,"Dinçer 100","-")</f>
        <v>-</v>
      </c>
      <c r="W1748" s="72" t="str">
        <f>IF(COUNTIF(Table3[PLAKA],Table1[[#This Row],[Plaka]])&gt;0,"Dinçer Motosiklet","-")</f>
        <v>-</v>
      </c>
    </row>
    <row r="1749" spans="1:23" ht="16" thickBot="1" x14ac:dyDescent="0.25">
      <c r="A1749" s="59" t="s">
        <v>7971</v>
      </c>
      <c r="B1749" s="60" t="s">
        <v>6990</v>
      </c>
      <c r="C1749" s="60" t="s">
        <v>7989</v>
      </c>
      <c r="D1749" s="60" t="s">
        <v>23</v>
      </c>
      <c r="E1749" s="61">
        <v>43879</v>
      </c>
      <c r="F1749" s="61">
        <v>43879</v>
      </c>
      <c r="G1749" s="60" t="s">
        <v>40</v>
      </c>
      <c r="H1749" s="60" t="s">
        <v>24</v>
      </c>
      <c r="I1749" s="60" t="s">
        <v>25</v>
      </c>
      <c r="J1749" s="60" t="s">
        <v>26</v>
      </c>
      <c r="K1749" s="27" t="s">
        <v>7956</v>
      </c>
      <c r="L1749" s="60" t="s">
        <v>27</v>
      </c>
      <c r="M1749" s="27" t="s">
        <v>28</v>
      </c>
      <c r="N1749" s="60" t="s">
        <v>29</v>
      </c>
      <c r="O1749" s="60" t="s">
        <v>7970</v>
      </c>
      <c r="P1749" s="60" t="s">
        <v>7969</v>
      </c>
      <c r="Q1749" s="62">
        <v>44935</v>
      </c>
      <c r="R1749" s="60" t="s">
        <v>67</v>
      </c>
      <c r="S1749" s="63">
        <v>741309</v>
      </c>
      <c r="T1749" s="63" t="s">
        <v>7993</v>
      </c>
      <c r="U1749" s="64" t="str">
        <f>IF(COUNTIF('Dinçer Araçları - 40 Fiorino'!$A$2:$A$41,Table1[[#This Row],[Plaka]])&gt;0,"Dinçer 40","-")</f>
        <v>-</v>
      </c>
      <c r="V1749" s="64" t="str">
        <f>IF(COUNTIF('Dinçer Araçları - 100 Fiorino'!$A$2:$A$101,Table1[[#This Row],[Plaka]])&gt;0,"Dinçer 100","-")</f>
        <v>-</v>
      </c>
      <c r="W1749" s="72" t="str">
        <f>IF(COUNTIF(Table3[PLAKA],Table1[[#This Row],[Plaka]])&gt;0,"Dinçer Motosiklet","-")</f>
        <v>-</v>
      </c>
    </row>
    <row r="1750" spans="1:23" ht="16" thickBot="1" x14ac:dyDescent="0.25">
      <c r="A1750" s="59" t="s">
        <v>7974</v>
      </c>
      <c r="B1750" s="60" t="s">
        <v>6990</v>
      </c>
      <c r="C1750" s="60" t="s">
        <v>7989</v>
      </c>
      <c r="D1750" s="60" t="s">
        <v>23</v>
      </c>
      <c r="E1750" s="61">
        <v>43879</v>
      </c>
      <c r="F1750" s="61">
        <v>43879</v>
      </c>
      <c r="G1750" s="60" t="s">
        <v>40</v>
      </c>
      <c r="H1750" s="60" t="s">
        <v>24</v>
      </c>
      <c r="I1750" s="60" t="s">
        <v>25</v>
      </c>
      <c r="J1750" s="60" t="s">
        <v>26</v>
      </c>
      <c r="K1750" s="27" t="s">
        <v>7956</v>
      </c>
      <c r="L1750" s="60" t="s">
        <v>27</v>
      </c>
      <c r="M1750" s="27" t="s">
        <v>28</v>
      </c>
      <c r="N1750" s="60" t="s">
        <v>29</v>
      </c>
      <c r="O1750" s="60" t="s">
        <v>7973</v>
      </c>
      <c r="P1750" s="60" t="s">
        <v>7972</v>
      </c>
      <c r="Q1750" s="62">
        <v>44935</v>
      </c>
      <c r="R1750" s="60" t="s">
        <v>67</v>
      </c>
      <c r="S1750" s="63">
        <v>741302</v>
      </c>
      <c r="T1750" s="63" t="s">
        <v>7992</v>
      </c>
      <c r="U1750" s="64" t="str">
        <f>IF(COUNTIF('Dinçer Araçları - 40 Fiorino'!$A$2:$A$41,Table1[[#This Row],[Plaka]])&gt;0,"Dinçer 40","-")</f>
        <v>-</v>
      </c>
      <c r="V1750" s="64" t="str">
        <f>IF(COUNTIF('Dinçer Araçları - 100 Fiorino'!$A$2:$A$101,Table1[[#This Row],[Plaka]])&gt;0,"Dinçer 100","-")</f>
        <v>-</v>
      </c>
      <c r="W1750" s="72" t="str">
        <f>IF(COUNTIF(Table3[PLAKA],Table1[[#This Row],[Plaka]])&gt;0,"Dinçer Motosiklet","-")</f>
        <v>-</v>
      </c>
    </row>
    <row r="1751" spans="1:23" ht="16" thickBot="1" x14ac:dyDescent="0.25">
      <c r="A1751" s="59" t="s">
        <v>7977</v>
      </c>
      <c r="B1751" s="60" t="s">
        <v>6990</v>
      </c>
      <c r="C1751" s="60" t="s">
        <v>7989</v>
      </c>
      <c r="D1751" s="60" t="s">
        <v>23</v>
      </c>
      <c r="E1751" s="61">
        <v>43879</v>
      </c>
      <c r="F1751" s="61">
        <v>43879</v>
      </c>
      <c r="G1751" s="60" t="s">
        <v>40</v>
      </c>
      <c r="H1751" s="60" t="s">
        <v>24</v>
      </c>
      <c r="I1751" s="60" t="s">
        <v>25</v>
      </c>
      <c r="J1751" s="60" t="s">
        <v>26</v>
      </c>
      <c r="K1751" s="27" t="s">
        <v>7956</v>
      </c>
      <c r="L1751" s="60" t="s">
        <v>27</v>
      </c>
      <c r="M1751" s="27" t="s">
        <v>28</v>
      </c>
      <c r="N1751" s="60" t="s">
        <v>29</v>
      </c>
      <c r="O1751" s="60" t="s">
        <v>7976</v>
      </c>
      <c r="P1751" s="60" t="s">
        <v>7975</v>
      </c>
      <c r="Q1751" s="62">
        <v>44935</v>
      </c>
      <c r="R1751" s="60" t="s">
        <v>67</v>
      </c>
      <c r="S1751" s="63">
        <v>741347</v>
      </c>
      <c r="T1751" s="63" t="s">
        <v>7994</v>
      </c>
      <c r="U1751" s="64" t="str">
        <f>IF(COUNTIF('Dinçer Araçları - 40 Fiorino'!$A$2:$A$41,Table1[[#This Row],[Plaka]])&gt;0,"Dinçer 40","-")</f>
        <v>-</v>
      </c>
      <c r="V1751" s="64" t="str">
        <f>IF(COUNTIF('Dinçer Araçları - 100 Fiorino'!$A$2:$A$101,Table1[[#This Row],[Plaka]])&gt;0,"Dinçer 100","-")</f>
        <v>-</v>
      </c>
      <c r="W1751" s="72" t="str">
        <f>IF(COUNTIF(Table3[PLAKA],Table1[[#This Row],[Plaka]])&gt;0,"Dinçer Motosiklet","-")</f>
        <v>-</v>
      </c>
    </row>
    <row r="1752" spans="1:23" ht="16" thickBot="1" x14ac:dyDescent="0.25">
      <c r="A1752" s="59" t="s">
        <v>7980</v>
      </c>
      <c r="B1752" s="60" t="s">
        <v>6990</v>
      </c>
      <c r="C1752" s="60" t="s">
        <v>7989</v>
      </c>
      <c r="D1752" s="60" t="s">
        <v>23</v>
      </c>
      <c r="E1752" s="61">
        <v>43879</v>
      </c>
      <c r="F1752" s="61">
        <v>43879</v>
      </c>
      <c r="G1752" s="60" t="s">
        <v>40</v>
      </c>
      <c r="H1752" s="60" t="s">
        <v>24</v>
      </c>
      <c r="I1752" s="60" t="s">
        <v>25</v>
      </c>
      <c r="J1752" s="60" t="s">
        <v>26</v>
      </c>
      <c r="K1752" s="27" t="s">
        <v>7956</v>
      </c>
      <c r="L1752" s="60" t="s">
        <v>27</v>
      </c>
      <c r="M1752" s="27" t="s">
        <v>28</v>
      </c>
      <c r="N1752" s="60" t="s">
        <v>29</v>
      </c>
      <c r="O1752" s="60" t="s">
        <v>7979</v>
      </c>
      <c r="P1752" s="60" t="s">
        <v>7978</v>
      </c>
      <c r="Q1752" s="62">
        <v>44935</v>
      </c>
      <c r="R1752" s="60" t="s">
        <v>67</v>
      </c>
      <c r="S1752" s="63">
        <v>741301</v>
      </c>
      <c r="T1752" s="63" t="s">
        <v>7991</v>
      </c>
      <c r="U1752" s="64" t="str">
        <f>IF(COUNTIF('Dinçer Araçları - 40 Fiorino'!$A$2:$A$41,Table1[[#This Row],[Plaka]])&gt;0,"Dinçer 40","-")</f>
        <v>-</v>
      </c>
      <c r="V1752" s="64" t="str">
        <f>IF(COUNTIF('Dinçer Araçları - 100 Fiorino'!$A$2:$A$101,Table1[[#This Row],[Plaka]])&gt;0,"Dinçer 100","-")</f>
        <v>-</v>
      </c>
      <c r="W1752" s="72" t="str">
        <f>IF(COUNTIF(Table3[PLAKA],Table1[[#This Row],[Plaka]])&gt;0,"Dinçer Motosiklet","-")</f>
        <v>-</v>
      </c>
    </row>
    <row r="1753" spans="1:23" ht="16" thickBot="1" x14ac:dyDescent="0.25">
      <c r="A1753" s="59" t="s">
        <v>7983</v>
      </c>
      <c r="B1753" s="60" t="s">
        <v>6990</v>
      </c>
      <c r="C1753" s="60" t="s">
        <v>7989</v>
      </c>
      <c r="D1753" s="60" t="s">
        <v>23</v>
      </c>
      <c r="E1753" s="61">
        <v>43851</v>
      </c>
      <c r="F1753" s="61">
        <v>43851</v>
      </c>
      <c r="G1753" s="60" t="s">
        <v>40</v>
      </c>
      <c r="H1753" s="60" t="s">
        <v>24</v>
      </c>
      <c r="I1753" s="60" t="s">
        <v>25</v>
      </c>
      <c r="J1753" s="60" t="s">
        <v>26</v>
      </c>
      <c r="K1753" s="27" t="s">
        <v>7956</v>
      </c>
      <c r="L1753" s="60" t="s">
        <v>27</v>
      </c>
      <c r="M1753" s="27" t="s">
        <v>28</v>
      </c>
      <c r="N1753" s="60" t="s">
        <v>29</v>
      </c>
      <c r="O1753" s="60" t="s">
        <v>7982</v>
      </c>
      <c r="P1753" s="60" t="s">
        <v>7981</v>
      </c>
      <c r="Q1753" s="62">
        <v>44865</v>
      </c>
      <c r="R1753" s="60" t="s">
        <v>67</v>
      </c>
      <c r="S1753" s="63">
        <v>740094</v>
      </c>
      <c r="T1753" s="63" t="s">
        <v>7990</v>
      </c>
      <c r="U1753" s="64" t="str">
        <f>IF(COUNTIF('Dinçer Araçları - 40 Fiorino'!$A$2:$A$41,Table1[[#This Row],[Plaka]])&gt;0,"Dinçer 40","-")</f>
        <v>-</v>
      </c>
      <c r="V1753" s="64" t="str">
        <f>IF(COUNTIF('Dinçer Araçları - 100 Fiorino'!$A$2:$A$101,Table1[[#This Row],[Plaka]])&gt;0,"Dinçer 100","-")</f>
        <v>-</v>
      </c>
      <c r="W1753" s="72" t="str">
        <f>IF(COUNTIF(Table3[PLAKA],Table1[[#This Row],[Plaka]])&gt;0,"Dinçer Motosiklet","-")</f>
        <v>-</v>
      </c>
    </row>
    <row r="1754" spans="1:23" ht="16" thickBot="1" x14ac:dyDescent="0.25">
      <c r="A1754" s="59" t="s">
        <v>7999</v>
      </c>
      <c r="B1754" s="60" t="s">
        <v>6995</v>
      </c>
      <c r="C1754" s="60" t="s">
        <v>40</v>
      </c>
      <c r="D1754" s="60" t="s">
        <v>1960</v>
      </c>
      <c r="E1754" s="61">
        <v>43851</v>
      </c>
      <c r="F1754" s="61">
        <v>43851</v>
      </c>
      <c r="G1754" s="60" t="s">
        <v>40</v>
      </c>
      <c r="H1754" s="60" t="s">
        <v>24</v>
      </c>
      <c r="I1754" s="60" t="s">
        <v>25</v>
      </c>
      <c r="J1754" s="60" t="s">
        <v>26</v>
      </c>
      <c r="K1754" s="27" t="s">
        <v>7956</v>
      </c>
      <c r="L1754" s="60" t="s">
        <v>27</v>
      </c>
      <c r="M1754" s="27" t="s">
        <v>28</v>
      </c>
      <c r="N1754" s="60" t="s">
        <v>29</v>
      </c>
      <c r="O1754" s="60" t="s">
        <v>8017</v>
      </c>
      <c r="P1754" s="60" t="s">
        <v>8018</v>
      </c>
      <c r="Q1754" s="62">
        <v>44865</v>
      </c>
      <c r="R1754" s="60" t="s">
        <v>67</v>
      </c>
      <c r="S1754" s="63">
        <v>740084</v>
      </c>
      <c r="T1754" s="63" t="s">
        <v>8146</v>
      </c>
      <c r="U1754" s="64" t="str">
        <f>IF(COUNTIF('Dinçer Araçları - 40 Fiorino'!$A$2:$A$41,Table1[[#This Row],[Plaka]])&gt;0,"Dinçer 40","-")</f>
        <v>-</v>
      </c>
      <c r="V1754" s="64" t="str">
        <f>IF(COUNTIF('Dinçer Araçları - 100 Fiorino'!$A$2:$A$101,Table1[[#This Row],[Plaka]])&gt;0,"Dinçer 100","-")</f>
        <v>-</v>
      </c>
      <c r="W1754" s="72" t="str">
        <f>IF(COUNTIF(Table3[PLAKA],Table1[[#This Row],[Plaka]])&gt;0,"Dinçer Motosiklet","-")</f>
        <v>-</v>
      </c>
    </row>
    <row r="1755" spans="1:23" ht="16" thickBot="1" x14ac:dyDescent="0.25">
      <c r="A1755" s="59" t="s">
        <v>8000</v>
      </c>
      <c r="B1755" s="60" t="s">
        <v>6995</v>
      </c>
      <c r="C1755" s="60" t="s">
        <v>40</v>
      </c>
      <c r="D1755" s="60" t="s">
        <v>1960</v>
      </c>
      <c r="E1755" s="61">
        <v>43879</v>
      </c>
      <c r="F1755" s="61">
        <v>43879</v>
      </c>
      <c r="G1755" s="60" t="s">
        <v>40</v>
      </c>
      <c r="H1755" s="60" t="s">
        <v>24</v>
      </c>
      <c r="I1755" s="60" t="s">
        <v>25</v>
      </c>
      <c r="J1755" s="60" t="s">
        <v>26</v>
      </c>
      <c r="K1755" s="27" t="s">
        <v>7956</v>
      </c>
      <c r="L1755" s="60" t="s">
        <v>27</v>
      </c>
      <c r="M1755" s="27" t="s">
        <v>28</v>
      </c>
      <c r="N1755" s="60" t="s">
        <v>29</v>
      </c>
      <c r="O1755" s="60" t="s">
        <v>8015</v>
      </c>
      <c r="P1755" s="60" t="s">
        <v>8016</v>
      </c>
      <c r="Q1755" s="62">
        <v>44935</v>
      </c>
      <c r="R1755" s="60" t="s">
        <v>67</v>
      </c>
      <c r="S1755" s="63">
        <v>741319</v>
      </c>
      <c r="T1755" s="63" t="s">
        <v>8066</v>
      </c>
      <c r="U1755" s="64" t="str">
        <f>IF(COUNTIF('Dinçer Araçları - 40 Fiorino'!$A$2:$A$41,Table1[[#This Row],[Plaka]])&gt;0,"Dinçer 40","-")</f>
        <v>-</v>
      </c>
      <c r="V1755" s="64" t="str">
        <f>IF(COUNTIF('Dinçer Araçları - 100 Fiorino'!$A$2:$A$101,Table1[[#This Row],[Plaka]])&gt;0,"Dinçer 100","-")</f>
        <v>-</v>
      </c>
      <c r="W1755" s="72" t="str">
        <f>IF(COUNTIF(Table3[PLAKA],Table1[[#This Row],[Plaka]])&gt;0,"Dinçer Motosiklet","-")</f>
        <v>-</v>
      </c>
    </row>
    <row r="1756" spans="1:23" ht="16" thickBot="1" x14ac:dyDescent="0.25">
      <c r="A1756" s="59" t="s">
        <v>8001</v>
      </c>
      <c r="B1756" s="60" t="s">
        <v>6995</v>
      </c>
      <c r="C1756" s="60" t="s">
        <v>40</v>
      </c>
      <c r="D1756" s="60" t="s">
        <v>1960</v>
      </c>
      <c r="E1756" s="61">
        <v>43879</v>
      </c>
      <c r="F1756" s="61">
        <v>43879</v>
      </c>
      <c r="G1756" s="60" t="s">
        <v>40</v>
      </c>
      <c r="H1756" s="60" t="s">
        <v>24</v>
      </c>
      <c r="I1756" s="60" t="s">
        <v>25</v>
      </c>
      <c r="J1756" s="60" t="s">
        <v>26</v>
      </c>
      <c r="K1756" s="27" t="s">
        <v>7956</v>
      </c>
      <c r="L1756" s="60" t="s">
        <v>27</v>
      </c>
      <c r="M1756" s="27" t="s">
        <v>28</v>
      </c>
      <c r="N1756" s="60" t="s">
        <v>29</v>
      </c>
      <c r="O1756" s="60" t="s">
        <v>8007</v>
      </c>
      <c r="P1756" s="60" t="s">
        <v>8008</v>
      </c>
      <c r="Q1756" s="62">
        <v>45239</v>
      </c>
      <c r="R1756" s="60" t="s">
        <v>67</v>
      </c>
      <c r="S1756" s="63">
        <v>741366</v>
      </c>
      <c r="T1756" s="63" t="s">
        <v>8051</v>
      </c>
      <c r="U1756" s="64" t="str">
        <f>IF(COUNTIF('Dinçer Araçları - 40 Fiorino'!$A$2:$A$41,Table1[[#This Row],[Plaka]])&gt;0,"Dinçer 40","-")</f>
        <v>-</v>
      </c>
      <c r="V1756" s="64" t="str">
        <f>IF(COUNTIF('Dinçer Araçları - 100 Fiorino'!$A$2:$A$101,Table1[[#This Row],[Plaka]])&gt;0,"Dinçer 100","-")</f>
        <v>-</v>
      </c>
      <c r="W1756" s="72" t="str">
        <f>IF(COUNTIF(Table3[PLAKA],Table1[[#This Row],[Plaka]])&gt;0,"Dinçer Motosiklet","-")</f>
        <v>-</v>
      </c>
    </row>
    <row r="1757" spans="1:23" ht="16" thickBot="1" x14ac:dyDescent="0.25">
      <c r="A1757" s="59" t="s">
        <v>8002</v>
      </c>
      <c r="B1757" s="60" t="s">
        <v>6995</v>
      </c>
      <c r="C1757" s="60" t="s">
        <v>40</v>
      </c>
      <c r="D1757" s="60" t="s">
        <v>1960</v>
      </c>
      <c r="E1757" s="61">
        <v>43853</v>
      </c>
      <c r="F1757" s="61">
        <v>43853</v>
      </c>
      <c r="G1757" s="60" t="s">
        <v>40</v>
      </c>
      <c r="H1757" s="60" t="s">
        <v>24</v>
      </c>
      <c r="I1757" s="60" t="s">
        <v>25</v>
      </c>
      <c r="J1757" s="60" t="s">
        <v>26</v>
      </c>
      <c r="K1757" s="27" t="s">
        <v>7956</v>
      </c>
      <c r="L1757" s="60" t="s">
        <v>27</v>
      </c>
      <c r="M1757" s="27" t="s">
        <v>28</v>
      </c>
      <c r="N1757" s="60" t="s">
        <v>29</v>
      </c>
      <c r="O1757" s="60" t="s">
        <v>8009</v>
      </c>
      <c r="P1757" s="60" t="s">
        <v>8010</v>
      </c>
      <c r="Q1757" s="62">
        <v>44872</v>
      </c>
      <c r="R1757" s="60" t="s">
        <v>67</v>
      </c>
      <c r="S1757" s="63">
        <v>740292</v>
      </c>
      <c r="T1757" s="63" t="s">
        <v>8065</v>
      </c>
      <c r="U1757" s="64" t="str">
        <f>IF(COUNTIF('Dinçer Araçları - 40 Fiorino'!$A$2:$A$41,Table1[[#This Row],[Plaka]])&gt;0,"Dinçer 40","-")</f>
        <v>-</v>
      </c>
      <c r="V1757" s="64" t="str">
        <f>IF(COUNTIF('Dinçer Araçları - 100 Fiorino'!$A$2:$A$101,Table1[[#This Row],[Plaka]])&gt;0,"Dinçer 100","-")</f>
        <v>-</v>
      </c>
      <c r="W1757" s="72" t="str">
        <f>IF(COUNTIF(Table3[PLAKA],Table1[[#This Row],[Plaka]])&gt;0,"Dinçer Motosiklet","-")</f>
        <v>-</v>
      </c>
    </row>
    <row r="1758" spans="1:23" ht="16" thickBot="1" x14ac:dyDescent="0.25">
      <c r="A1758" s="59" t="s">
        <v>8003</v>
      </c>
      <c r="B1758" s="60" t="s">
        <v>6995</v>
      </c>
      <c r="C1758" s="60" t="s">
        <v>40</v>
      </c>
      <c r="D1758" s="60" t="s">
        <v>1960</v>
      </c>
      <c r="E1758" s="61">
        <v>43879</v>
      </c>
      <c r="F1758" s="61">
        <v>43879</v>
      </c>
      <c r="G1758" s="60" t="s">
        <v>40</v>
      </c>
      <c r="H1758" s="60" t="s">
        <v>24</v>
      </c>
      <c r="I1758" s="60" t="s">
        <v>25</v>
      </c>
      <c r="J1758" s="60" t="s">
        <v>26</v>
      </c>
      <c r="K1758" s="27" t="s">
        <v>7956</v>
      </c>
      <c r="L1758" s="60" t="s">
        <v>27</v>
      </c>
      <c r="M1758" s="27" t="s">
        <v>28</v>
      </c>
      <c r="N1758" s="60" t="s">
        <v>29</v>
      </c>
      <c r="O1758" s="60" t="s">
        <v>8019</v>
      </c>
      <c r="P1758" s="60" t="s">
        <v>8020</v>
      </c>
      <c r="Q1758" s="62">
        <v>44872</v>
      </c>
      <c r="R1758" s="60" t="s">
        <v>67</v>
      </c>
      <c r="S1758" s="63">
        <v>740266</v>
      </c>
      <c r="T1758" s="63" t="s">
        <v>8142</v>
      </c>
      <c r="U1758" s="64" t="str">
        <f>IF(COUNTIF('Dinçer Araçları - 40 Fiorino'!$A$2:$A$41,Table1[[#This Row],[Plaka]])&gt;0,"Dinçer 40","-")</f>
        <v>-</v>
      </c>
      <c r="V1758" s="64" t="str">
        <f>IF(COUNTIF('Dinçer Araçları - 100 Fiorino'!$A$2:$A$101,Table1[[#This Row],[Plaka]])&gt;0,"Dinçer 100","-")</f>
        <v>-</v>
      </c>
      <c r="W1758" s="72" t="str">
        <f>IF(COUNTIF(Table3[PLAKA],Table1[[#This Row],[Plaka]])&gt;0,"Dinçer Motosiklet","-")</f>
        <v>-</v>
      </c>
    </row>
    <row r="1759" spans="1:23" ht="16" thickBot="1" x14ac:dyDescent="0.25">
      <c r="A1759" s="59" t="s">
        <v>8004</v>
      </c>
      <c r="B1759" s="60" t="s">
        <v>6995</v>
      </c>
      <c r="C1759" s="60" t="s">
        <v>40</v>
      </c>
      <c r="D1759" s="60" t="s">
        <v>1960</v>
      </c>
      <c r="E1759" s="61">
        <v>43880</v>
      </c>
      <c r="F1759" s="61">
        <v>43880</v>
      </c>
      <c r="G1759" s="60" t="s">
        <v>40</v>
      </c>
      <c r="H1759" s="60" t="s">
        <v>24</v>
      </c>
      <c r="I1759" s="60" t="s">
        <v>25</v>
      </c>
      <c r="J1759" s="60" t="s">
        <v>26</v>
      </c>
      <c r="K1759" s="27" t="s">
        <v>7956</v>
      </c>
      <c r="L1759" s="60" t="s">
        <v>27</v>
      </c>
      <c r="M1759" s="27" t="s">
        <v>28</v>
      </c>
      <c r="N1759" s="60" t="s">
        <v>29</v>
      </c>
      <c r="O1759" s="60" t="s">
        <v>8021</v>
      </c>
      <c r="P1759" s="60" t="s">
        <v>8022</v>
      </c>
      <c r="Q1759" s="62">
        <v>44935</v>
      </c>
      <c r="R1759" s="60" t="s">
        <v>67</v>
      </c>
      <c r="S1759" s="63">
        <v>741427</v>
      </c>
      <c r="T1759" s="63" t="s">
        <v>8143</v>
      </c>
      <c r="U1759" s="64" t="str">
        <f>IF(COUNTIF('Dinçer Araçları - 40 Fiorino'!$A$2:$A$41,Table1[[#This Row],[Plaka]])&gt;0,"Dinçer 40","-")</f>
        <v>-</v>
      </c>
      <c r="V1759" s="64" t="str">
        <f>IF(COUNTIF('Dinçer Araçları - 100 Fiorino'!$A$2:$A$101,Table1[[#This Row],[Plaka]])&gt;0,"Dinçer 100","-")</f>
        <v>-</v>
      </c>
      <c r="W1759" s="72" t="str">
        <f>IF(COUNTIF(Table3[PLAKA],Table1[[#This Row],[Plaka]])&gt;0,"Dinçer Motosiklet","-")</f>
        <v>-</v>
      </c>
    </row>
    <row r="1760" spans="1:23" ht="16" thickBot="1" x14ac:dyDescent="0.25">
      <c r="A1760" s="59" t="s">
        <v>8005</v>
      </c>
      <c r="B1760" s="60" t="s">
        <v>6995</v>
      </c>
      <c r="C1760" s="60" t="s">
        <v>40</v>
      </c>
      <c r="D1760" s="60" t="s">
        <v>1960</v>
      </c>
      <c r="E1760" s="61">
        <v>43853</v>
      </c>
      <c r="F1760" s="61">
        <v>43853</v>
      </c>
      <c r="G1760" s="60" t="s">
        <v>40</v>
      </c>
      <c r="H1760" s="60" t="s">
        <v>24</v>
      </c>
      <c r="I1760" s="60" t="s">
        <v>25</v>
      </c>
      <c r="J1760" s="60" t="s">
        <v>26</v>
      </c>
      <c r="K1760" s="27" t="s">
        <v>7956</v>
      </c>
      <c r="L1760" s="60" t="s">
        <v>27</v>
      </c>
      <c r="M1760" s="27" t="s">
        <v>28</v>
      </c>
      <c r="N1760" s="60" t="s">
        <v>29</v>
      </c>
      <c r="O1760" s="60" t="s">
        <v>8011</v>
      </c>
      <c r="P1760" s="60" t="s">
        <v>8012</v>
      </c>
      <c r="Q1760" s="62">
        <v>44872</v>
      </c>
      <c r="R1760" s="60" t="s">
        <v>67</v>
      </c>
      <c r="S1760" s="63">
        <v>740299</v>
      </c>
      <c r="T1760" s="63" t="s">
        <v>8144</v>
      </c>
      <c r="U1760" s="64" t="str">
        <f>IF(COUNTIF('Dinçer Araçları - 40 Fiorino'!$A$2:$A$41,Table1[[#This Row],[Plaka]])&gt;0,"Dinçer 40","-")</f>
        <v>-</v>
      </c>
      <c r="V1760" s="64" t="str">
        <f>IF(COUNTIF('Dinçer Araçları - 100 Fiorino'!$A$2:$A$101,Table1[[#This Row],[Plaka]])&gt;0,"Dinçer 100","-")</f>
        <v>-</v>
      </c>
      <c r="W1760" s="72" t="str">
        <f>IF(COUNTIF(Table3[PLAKA],Table1[[#This Row],[Plaka]])&gt;0,"Dinçer Motosiklet","-")</f>
        <v>-</v>
      </c>
    </row>
    <row r="1761" spans="1:23" ht="16" thickBot="1" x14ac:dyDescent="0.25">
      <c r="A1761" s="59" t="s">
        <v>8006</v>
      </c>
      <c r="B1761" s="60" t="s">
        <v>6995</v>
      </c>
      <c r="C1761" s="60" t="s">
        <v>40</v>
      </c>
      <c r="D1761" s="60" t="s">
        <v>1960</v>
      </c>
      <c r="E1761" s="61">
        <v>43853</v>
      </c>
      <c r="F1761" s="61">
        <v>43853</v>
      </c>
      <c r="G1761" s="60" t="s">
        <v>40</v>
      </c>
      <c r="H1761" s="60" t="s">
        <v>24</v>
      </c>
      <c r="I1761" s="60" t="s">
        <v>25</v>
      </c>
      <c r="J1761" s="60" t="s">
        <v>26</v>
      </c>
      <c r="K1761" s="27" t="s">
        <v>7956</v>
      </c>
      <c r="L1761" s="60" t="s">
        <v>27</v>
      </c>
      <c r="M1761" s="27" t="s">
        <v>28</v>
      </c>
      <c r="N1761" s="60" t="s">
        <v>29</v>
      </c>
      <c r="O1761" s="60" t="s">
        <v>8013</v>
      </c>
      <c r="P1761" s="60" t="s">
        <v>8014</v>
      </c>
      <c r="Q1761" s="62">
        <v>44872</v>
      </c>
      <c r="R1761" s="60" t="s">
        <v>67</v>
      </c>
      <c r="S1761" s="63">
        <v>740248</v>
      </c>
      <c r="T1761" s="63" t="s">
        <v>8145</v>
      </c>
      <c r="U1761" s="64" t="str">
        <f>IF(COUNTIF('Dinçer Araçları - 40 Fiorino'!$A$2:$A$41,Table1[[#This Row],[Plaka]])&gt;0,"Dinçer 40","-")</f>
        <v>-</v>
      </c>
      <c r="V1761" s="64" t="str">
        <f>IF(COUNTIF('Dinçer Araçları - 100 Fiorino'!$A$2:$A$101,Table1[[#This Row],[Plaka]])&gt;0,"Dinçer 100","-")</f>
        <v>-</v>
      </c>
      <c r="W1761" s="72" t="str">
        <f>IF(COUNTIF(Table3[PLAKA],Table1[[#This Row],[Plaka]])&gt;0,"Dinçer Motosiklet","-")</f>
        <v>-</v>
      </c>
    </row>
    <row r="1762" spans="1:23" ht="16" thickBot="1" x14ac:dyDescent="0.25">
      <c r="A1762" s="59" t="s">
        <v>8024</v>
      </c>
      <c r="B1762" s="60" t="s">
        <v>8023</v>
      </c>
      <c r="C1762" s="60" t="s">
        <v>40</v>
      </c>
      <c r="D1762" s="60" t="s">
        <v>2534</v>
      </c>
      <c r="E1762" s="61">
        <v>43879</v>
      </c>
      <c r="F1762" s="61">
        <v>43879</v>
      </c>
      <c r="G1762" s="60" t="s">
        <v>40</v>
      </c>
      <c r="H1762" s="60" t="s">
        <v>24</v>
      </c>
      <c r="I1762" s="60" t="s">
        <v>25</v>
      </c>
      <c r="J1762" s="60" t="s">
        <v>26</v>
      </c>
      <c r="K1762" s="27" t="s">
        <v>7956</v>
      </c>
      <c r="L1762" s="60" t="s">
        <v>27</v>
      </c>
      <c r="M1762" s="27" t="s">
        <v>28</v>
      </c>
      <c r="N1762" s="60" t="s">
        <v>29</v>
      </c>
      <c r="O1762" s="60" t="s">
        <v>8031</v>
      </c>
      <c r="P1762" s="60" t="s">
        <v>8029</v>
      </c>
      <c r="Q1762" s="62">
        <v>44935</v>
      </c>
      <c r="R1762" s="60" t="s">
        <v>67</v>
      </c>
      <c r="S1762" s="63">
        <v>741336</v>
      </c>
      <c r="T1762" s="63" t="s">
        <v>8028</v>
      </c>
      <c r="U1762" s="64" t="str">
        <f>IF(COUNTIF('Dinçer Araçları - 40 Fiorino'!$A$2:$A$41,Table1[[#This Row],[Plaka]])&gt;0,"Dinçer 40","-")</f>
        <v>-</v>
      </c>
      <c r="V1762" s="64" t="str">
        <f>IF(COUNTIF('Dinçer Araçları - 100 Fiorino'!$A$2:$A$101,Table1[[#This Row],[Plaka]])&gt;0,"Dinçer 100","-")</f>
        <v>-</v>
      </c>
      <c r="W1762" s="72" t="str">
        <f>IF(COUNTIF(Table3[PLAKA],Table1[[#This Row],[Plaka]])&gt;0,"Dinçer Motosiklet","-")</f>
        <v>-</v>
      </c>
    </row>
    <row r="1763" spans="1:23" ht="16" thickBot="1" x14ac:dyDescent="0.25">
      <c r="A1763" s="59" t="s">
        <v>8025</v>
      </c>
      <c r="B1763" s="60" t="s">
        <v>8023</v>
      </c>
      <c r="C1763" s="60" t="s">
        <v>40</v>
      </c>
      <c r="D1763" s="60" t="s">
        <v>2534</v>
      </c>
      <c r="E1763" s="61">
        <v>43879</v>
      </c>
      <c r="F1763" s="61">
        <v>43879</v>
      </c>
      <c r="G1763" s="60" t="s">
        <v>40</v>
      </c>
      <c r="H1763" s="60" t="s">
        <v>24</v>
      </c>
      <c r="I1763" s="60" t="s">
        <v>25</v>
      </c>
      <c r="J1763" s="60" t="s">
        <v>26</v>
      </c>
      <c r="K1763" s="27" t="s">
        <v>7956</v>
      </c>
      <c r="L1763" s="60" t="s">
        <v>27</v>
      </c>
      <c r="M1763" s="27" t="s">
        <v>28</v>
      </c>
      <c r="N1763" s="60" t="s">
        <v>29</v>
      </c>
      <c r="O1763" s="60" t="s">
        <v>8032</v>
      </c>
      <c r="P1763" s="60" t="s">
        <v>8033</v>
      </c>
      <c r="Q1763" s="62">
        <v>44935</v>
      </c>
      <c r="R1763" s="60" t="s">
        <v>67</v>
      </c>
      <c r="S1763" s="63">
        <v>741348</v>
      </c>
      <c r="T1763" s="63" t="s">
        <v>8030</v>
      </c>
      <c r="U1763" s="64" t="str">
        <f>IF(COUNTIF('Dinçer Araçları - 40 Fiorino'!$A$2:$A$41,Table1[[#This Row],[Plaka]])&gt;0,"Dinçer 40","-")</f>
        <v>-</v>
      </c>
      <c r="V1763" s="64" t="str">
        <f>IF(COUNTIF('Dinçer Araçları - 100 Fiorino'!$A$2:$A$101,Table1[[#This Row],[Plaka]])&gt;0,"Dinçer 100","-")</f>
        <v>-</v>
      </c>
      <c r="W1763" s="72" t="str">
        <f>IF(COUNTIF(Table3[PLAKA],Table1[[#This Row],[Plaka]])&gt;0,"Dinçer Motosiklet","-")</f>
        <v>-</v>
      </c>
    </row>
    <row r="1764" spans="1:23" ht="16" thickBot="1" x14ac:dyDescent="0.25">
      <c r="A1764" s="59" t="s">
        <v>8026</v>
      </c>
      <c r="B1764" s="60" t="s">
        <v>8023</v>
      </c>
      <c r="C1764" s="60" t="s">
        <v>40</v>
      </c>
      <c r="D1764" s="60" t="s">
        <v>2534</v>
      </c>
      <c r="E1764" s="61">
        <v>43879</v>
      </c>
      <c r="F1764" s="61">
        <v>43879</v>
      </c>
      <c r="G1764" s="60" t="s">
        <v>40</v>
      </c>
      <c r="H1764" s="60" t="s">
        <v>24</v>
      </c>
      <c r="I1764" s="60" t="s">
        <v>25</v>
      </c>
      <c r="J1764" s="60" t="s">
        <v>26</v>
      </c>
      <c r="K1764" s="27" t="s">
        <v>7956</v>
      </c>
      <c r="L1764" s="60" t="s">
        <v>27</v>
      </c>
      <c r="M1764" s="27" t="s">
        <v>28</v>
      </c>
      <c r="N1764" s="60" t="s">
        <v>29</v>
      </c>
      <c r="O1764" s="60" t="s">
        <v>8035</v>
      </c>
      <c r="P1764" s="60" t="s">
        <v>8036</v>
      </c>
      <c r="Q1764" s="62">
        <v>44935</v>
      </c>
      <c r="R1764" s="60" t="s">
        <v>67</v>
      </c>
      <c r="S1764" s="63">
        <v>741344</v>
      </c>
      <c r="T1764" s="63" t="s">
        <v>8034</v>
      </c>
      <c r="U1764" s="64" t="str">
        <f>IF(COUNTIF('Dinçer Araçları - 40 Fiorino'!$A$2:$A$41,Table1[[#This Row],[Plaka]])&gt;0,"Dinçer 40","-")</f>
        <v>-</v>
      </c>
      <c r="V1764" s="64" t="str">
        <f>IF(COUNTIF('Dinçer Araçları - 100 Fiorino'!$A$2:$A$101,Table1[[#This Row],[Plaka]])&gt;0,"Dinçer 100","-")</f>
        <v>-</v>
      </c>
      <c r="W1764" s="72" t="str">
        <f>IF(COUNTIF(Table3[PLAKA],Table1[[#This Row],[Plaka]])&gt;0,"Dinçer Motosiklet","-")</f>
        <v>-</v>
      </c>
    </row>
    <row r="1765" spans="1:23" ht="16" thickBot="1" x14ac:dyDescent="0.25">
      <c r="A1765" s="59" t="s">
        <v>8027</v>
      </c>
      <c r="B1765" s="60" t="s">
        <v>8023</v>
      </c>
      <c r="C1765" s="60" t="s">
        <v>40</v>
      </c>
      <c r="D1765" s="60" t="s">
        <v>2534</v>
      </c>
      <c r="E1765" s="61">
        <v>43879</v>
      </c>
      <c r="F1765" s="61">
        <v>43879</v>
      </c>
      <c r="G1765" s="60" t="s">
        <v>40</v>
      </c>
      <c r="H1765" s="60" t="s">
        <v>24</v>
      </c>
      <c r="I1765" s="60" t="s">
        <v>25</v>
      </c>
      <c r="J1765" s="60" t="s">
        <v>26</v>
      </c>
      <c r="K1765" s="27" t="s">
        <v>7956</v>
      </c>
      <c r="L1765" s="60" t="s">
        <v>27</v>
      </c>
      <c r="M1765" s="27" t="s">
        <v>28</v>
      </c>
      <c r="N1765" s="60" t="s">
        <v>29</v>
      </c>
      <c r="O1765" s="60" t="s">
        <v>8038</v>
      </c>
      <c r="P1765" s="60" t="s">
        <v>8039</v>
      </c>
      <c r="Q1765" s="62">
        <v>44935</v>
      </c>
      <c r="R1765" s="60" t="s">
        <v>67</v>
      </c>
      <c r="S1765" s="63">
        <v>741356</v>
      </c>
      <c r="T1765" s="63" t="s">
        <v>8037</v>
      </c>
      <c r="U1765" s="64" t="str">
        <f>IF(COUNTIF('Dinçer Araçları - 40 Fiorino'!$A$2:$A$41,Table1[[#This Row],[Plaka]])&gt;0,"Dinçer 40","-")</f>
        <v>-</v>
      </c>
      <c r="V1765" s="64" t="str">
        <f>IF(COUNTIF('Dinçer Araçları - 100 Fiorino'!$A$2:$A$101,Table1[[#This Row],[Plaka]])&gt;0,"Dinçer 100","-")</f>
        <v>-</v>
      </c>
      <c r="W1765" s="72" t="str">
        <f>IF(COUNTIF(Table3[PLAKA],Table1[[#This Row],[Plaka]])&gt;0,"Dinçer Motosiklet","-")</f>
        <v>-</v>
      </c>
    </row>
    <row r="1766" spans="1:23" ht="16" thickBot="1" x14ac:dyDescent="0.25">
      <c r="A1766" s="59" t="s">
        <v>8047</v>
      </c>
      <c r="B1766" s="60" t="s">
        <v>6987</v>
      </c>
      <c r="C1766" s="60" t="s">
        <v>40</v>
      </c>
      <c r="D1766" s="60" t="s">
        <v>23</v>
      </c>
      <c r="E1766" s="61">
        <v>43879</v>
      </c>
      <c r="F1766" s="61">
        <v>43879</v>
      </c>
      <c r="G1766" s="60" t="s">
        <v>40</v>
      </c>
      <c r="H1766" s="60" t="s">
        <v>24</v>
      </c>
      <c r="I1766" s="60" t="s">
        <v>25</v>
      </c>
      <c r="J1766" s="60" t="s">
        <v>26</v>
      </c>
      <c r="K1766" s="27" t="s">
        <v>7956</v>
      </c>
      <c r="L1766" s="60" t="s">
        <v>27</v>
      </c>
      <c r="M1766" s="27" t="s">
        <v>28</v>
      </c>
      <c r="N1766" s="60" t="s">
        <v>29</v>
      </c>
      <c r="O1766" s="60" t="s">
        <v>8048</v>
      </c>
      <c r="P1766" s="60" t="s">
        <v>8049</v>
      </c>
      <c r="Q1766" s="62">
        <v>44935</v>
      </c>
      <c r="R1766" s="60" t="s">
        <v>67</v>
      </c>
      <c r="S1766" s="63">
        <v>741316</v>
      </c>
      <c r="T1766" s="63" t="s">
        <v>8050</v>
      </c>
      <c r="U1766" s="64" t="str">
        <f>IF(COUNTIF('Dinçer Araçları - 40 Fiorino'!$A$2:$A$41,Table1[[#This Row],[Plaka]])&gt;0,"Dinçer 40","-")</f>
        <v>-</v>
      </c>
      <c r="V1766" s="64" t="str">
        <f>IF(COUNTIF('Dinçer Araçları - 100 Fiorino'!$A$2:$A$101,Table1[[#This Row],[Plaka]])&gt;0,"Dinçer 100","-")</f>
        <v>-</v>
      </c>
      <c r="W1766" s="72" t="str">
        <f>IF(COUNTIF(Table3[PLAKA],Table1[[#This Row],[Plaka]])&gt;0,"Dinçer Motosiklet","-")</f>
        <v>-</v>
      </c>
    </row>
    <row r="1767" spans="1:23" ht="16" thickBot="1" x14ac:dyDescent="0.25">
      <c r="A1767" s="59" t="s">
        <v>8058</v>
      </c>
      <c r="B1767" s="60" t="s">
        <v>2736</v>
      </c>
      <c r="C1767" s="60" t="s">
        <v>40</v>
      </c>
      <c r="D1767" s="60" t="s">
        <v>2534</v>
      </c>
      <c r="E1767" s="61">
        <v>43879</v>
      </c>
      <c r="F1767" s="61">
        <v>43879</v>
      </c>
      <c r="G1767" s="60" t="s">
        <v>40</v>
      </c>
      <c r="H1767" s="60" t="s">
        <v>24</v>
      </c>
      <c r="I1767" s="60" t="s">
        <v>25</v>
      </c>
      <c r="J1767" s="60" t="s">
        <v>26</v>
      </c>
      <c r="K1767" s="27" t="s">
        <v>7956</v>
      </c>
      <c r="L1767" s="60" t="s">
        <v>27</v>
      </c>
      <c r="M1767" s="27" t="s">
        <v>28</v>
      </c>
      <c r="N1767" s="60" t="s">
        <v>29</v>
      </c>
      <c r="O1767" s="60" t="s">
        <v>8063</v>
      </c>
      <c r="P1767" s="60" t="s">
        <v>8064</v>
      </c>
      <c r="Q1767" s="62">
        <v>44935</v>
      </c>
      <c r="R1767" s="60" t="s">
        <v>67</v>
      </c>
      <c r="S1767" s="63">
        <v>741303</v>
      </c>
      <c r="T1767" s="63" t="s">
        <v>8057</v>
      </c>
      <c r="U1767" s="64" t="str">
        <f>IF(COUNTIF('Dinçer Araçları - 40 Fiorino'!$A$2:$A$41,Table1[[#This Row],[Plaka]])&gt;0,"Dinçer 40","-")</f>
        <v>-</v>
      </c>
      <c r="V1767" s="64" t="str">
        <f>IF(COUNTIF('Dinçer Araçları - 100 Fiorino'!$A$2:$A$101,Table1[[#This Row],[Plaka]])&gt;0,"Dinçer 100","-")</f>
        <v>-</v>
      </c>
      <c r="W1767" s="72" t="str">
        <f>IF(COUNTIF(Table3[PLAKA],Table1[[#This Row],[Plaka]])&gt;0,"Dinçer Motosiklet","-")</f>
        <v>-</v>
      </c>
    </row>
    <row r="1768" spans="1:23" ht="16" thickBot="1" x14ac:dyDescent="0.25">
      <c r="A1768" s="59" t="s">
        <v>8060</v>
      </c>
      <c r="B1768" s="60" t="s">
        <v>6996</v>
      </c>
      <c r="C1768" s="60" t="s">
        <v>40</v>
      </c>
      <c r="D1768" s="60" t="s">
        <v>2534</v>
      </c>
      <c r="E1768" s="61">
        <v>43879</v>
      </c>
      <c r="F1768" s="61">
        <v>43879</v>
      </c>
      <c r="G1768" s="60" t="s">
        <v>40</v>
      </c>
      <c r="H1768" s="60" t="s">
        <v>24</v>
      </c>
      <c r="I1768" s="60" t="s">
        <v>25</v>
      </c>
      <c r="J1768" s="60" t="s">
        <v>26</v>
      </c>
      <c r="K1768" s="27" t="s">
        <v>7956</v>
      </c>
      <c r="L1768" s="60" t="s">
        <v>27</v>
      </c>
      <c r="M1768" s="27" t="s">
        <v>28</v>
      </c>
      <c r="N1768" s="60" t="s">
        <v>29</v>
      </c>
      <c r="O1768" s="60" t="s">
        <v>8061</v>
      </c>
      <c r="P1768" s="60" t="s">
        <v>8062</v>
      </c>
      <c r="Q1768" s="62">
        <v>44935</v>
      </c>
      <c r="R1768" s="60" t="s">
        <v>67</v>
      </c>
      <c r="S1768" s="63">
        <v>741303</v>
      </c>
      <c r="T1768" s="63" t="s">
        <v>8059</v>
      </c>
      <c r="U1768" s="64" t="str">
        <f>IF(COUNTIF('Dinçer Araçları - 40 Fiorino'!$A$2:$A$41,Table1[[#This Row],[Plaka]])&gt;0,"Dinçer 40","-")</f>
        <v>-</v>
      </c>
      <c r="V1768" s="64" t="str">
        <f>IF(COUNTIF('Dinçer Araçları - 100 Fiorino'!$A$2:$A$101,Table1[[#This Row],[Plaka]])&gt;0,"Dinçer 100","-")</f>
        <v>-</v>
      </c>
      <c r="W1768" s="72" t="str">
        <f>IF(COUNTIF(Table3[PLAKA],Table1[[#This Row],[Plaka]])&gt;0,"Dinçer Motosiklet","-")</f>
        <v>-</v>
      </c>
    </row>
    <row r="1769" spans="1:23" ht="16" thickBot="1" x14ac:dyDescent="0.25">
      <c r="A1769" s="59" t="s">
        <v>8076</v>
      </c>
      <c r="B1769" s="60" t="s">
        <v>3174</v>
      </c>
      <c r="C1769" s="60" t="s">
        <v>40</v>
      </c>
      <c r="D1769" s="60" t="s">
        <v>23</v>
      </c>
      <c r="E1769" s="61">
        <v>43879</v>
      </c>
      <c r="F1769" s="61">
        <v>43879</v>
      </c>
      <c r="G1769" s="60" t="s">
        <v>40</v>
      </c>
      <c r="H1769" s="60" t="s">
        <v>24</v>
      </c>
      <c r="I1769" s="60" t="s">
        <v>25</v>
      </c>
      <c r="J1769" s="60" t="s">
        <v>26</v>
      </c>
      <c r="K1769" s="27" t="s">
        <v>7956</v>
      </c>
      <c r="L1769" s="60" t="s">
        <v>27</v>
      </c>
      <c r="M1769" s="27" t="s">
        <v>28</v>
      </c>
      <c r="N1769" s="60" t="s">
        <v>29</v>
      </c>
      <c r="O1769" s="60" t="s">
        <v>8077</v>
      </c>
      <c r="P1769" s="60" t="s">
        <v>8078</v>
      </c>
      <c r="Q1769" s="62">
        <v>44935</v>
      </c>
      <c r="R1769" s="60" t="s">
        <v>67</v>
      </c>
      <c r="S1769" s="63">
        <v>741311</v>
      </c>
      <c r="T1769" s="63" t="s">
        <v>8075</v>
      </c>
      <c r="U1769" s="64" t="str">
        <f>IF(COUNTIF('Dinçer Araçları - 40 Fiorino'!$A$2:$A$41,Table1[[#This Row],[Plaka]])&gt;0,"Dinçer 40","-")</f>
        <v>-</v>
      </c>
      <c r="V1769" s="64" t="str">
        <f>IF(COUNTIF('Dinçer Araçları - 100 Fiorino'!$A$2:$A$101,Table1[[#This Row],[Plaka]])&gt;0,"Dinçer 100","-")</f>
        <v>-</v>
      </c>
      <c r="W1769" s="72" t="str">
        <f>IF(COUNTIF(Table3[PLAKA],Table1[[#This Row],[Plaka]])&gt;0,"Dinçer Motosiklet","-")</f>
        <v>-</v>
      </c>
    </row>
    <row r="1770" spans="1:23" ht="16" thickBot="1" x14ac:dyDescent="0.25">
      <c r="A1770" s="59" t="s">
        <v>8074</v>
      </c>
      <c r="B1770" s="60" t="s">
        <v>3174</v>
      </c>
      <c r="C1770" s="60" t="s">
        <v>40</v>
      </c>
      <c r="D1770" s="60" t="s">
        <v>23</v>
      </c>
      <c r="E1770" s="61">
        <v>43879</v>
      </c>
      <c r="F1770" s="61">
        <v>43879</v>
      </c>
      <c r="G1770" s="60" t="s">
        <v>40</v>
      </c>
      <c r="H1770" s="60" t="s">
        <v>24</v>
      </c>
      <c r="I1770" s="60" t="s">
        <v>25</v>
      </c>
      <c r="J1770" s="60" t="s">
        <v>26</v>
      </c>
      <c r="K1770" s="27" t="s">
        <v>7956</v>
      </c>
      <c r="L1770" s="60" t="s">
        <v>27</v>
      </c>
      <c r="M1770" s="27" t="s">
        <v>28</v>
      </c>
      <c r="N1770" s="60" t="s">
        <v>29</v>
      </c>
      <c r="O1770" s="60" t="s">
        <v>8079</v>
      </c>
      <c r="P1770" s="60" t="s">
        <v>8080</v>
      </c>
      <c r="Q1770" s="62">
        <v>44935</v>
      </c>
      <c r="R1770" s="60" t="s">
        <v>67</v>
      </c>
      <c r="S1770" s="63">
        <v>740096</v>
      </c>
      <c r="T1770" s="63" t="s">
        <v>8073</v>
      </c>
      <c r="U1770" s="64" t="str">
        <f>IF(COUNTIF('Dinçer Araçları - 40 Fiorino'!$A$2:$A$41,Table1[[#This Row],[Plaka]])&gt;0,"Dinçer 40","-")</f>
        <v>-</v>
      </c>
      <c r="V1770" s="64" t="str">
        <f>IF(COUNTIF('Dinçer Araçları - 100 Fiorino'!$A$2:$A$101,Table1[[#This Row],[Plaka]])&gt;0,"Dinçer 100","-")</f>
        <v>-</v>
      </c>
      <c r="W1770" s="72" t="str">
        <f>IF(COUNTIF(Table3[PLAKA],Table1[[#This Row],[Plaka]])&gt;0,"Dinçer Motosiklet","-")</f>
        <v>-</v>
      </c>
    </row>
    <row r="1771" spans="1:23" x14ac:dyDescent="0.2">
      <c r="A1771" s="59" t="s">
        <v>8139</v>
      </c>
      <c r="B1771" s="60" t="s">
        <v>8046</v>
      </c>
      <c r="C1771" s="60" t="s">
        <v>40</v>
      </c>
      <c r="D1771" s="60" t="s">
        <v>23</v>
      </c>
      <c r="E1771" s="61">
        <v>42188</v>
      </c>
      <c r="F1771" s="61">
        <v>42188</v>
      </c>
      <c r="G1771" s="60" t="s">
        <v>40</v>
      </c>
      <c r="H1771" s="60" t="s">
        <v>63</v>
      </c>
      <c r="I1771" s="60" t="s">
        <v>8140</v>
      </c>
      <c r="J1771" s="26" t="s">
        <v>105</v>
      </c>
      <c r="K1771" s="60" t="s">
        <v>7919</v>
      </c>
      <c r="L1771" s="60" t="s">
        <v>65</v>
      </c>
      <c r="M1771" s="60" t="s">
        <v>7925</v>
      </c>
      <c r="N1771" s="60" t="s">
        <v>29</v>
      </c>
      <c r="O1771" s="60" t="s">
        <v>8159</v>
      </c>
      <c r="P1771" s="60" t="s">
        <v>8141</v>
      </c>
      <c r="Q1771" s="62">
        <v>44260</v>
      </c>
      <c r="R1771" s="60" t="s">
        <v>6706</v>
      </c>
      <c r="S1771" s="63">
        <v>640284</v>
      </c>
      <c r="T1771" s="63" t="s">
        <v>8138</v>
      </c>
      <c r="U1771" s="64" t="str">
        <f>IF(COUNTIF('Dinçer Araçları - 40 Fiorino'!$A$2:$A$41,Table1[[#This Row],[Plaka]])&gt;0,"Dinçer 40","-")</f>
        <v>-</v>
      </c>
      <c r="V1771" s="64" t="str">
        <f>IF(COUNTIF('Dinçer Araçları - 100 Fiorino'!$A$2:$A$101,Table1[[#This Row],[Plaka]])&gt;0,"Dinçer 100","-")</f>
        <v>-</v>
      </c>
      <c r="W1771" s="72" t="str">
        <f>IF(COUNTIF(Table3[PLAKA],Table1[[#This Row],[Plaka]])&gt;0,"Dinçer Motosiklet","-")</f>
        <v>-</v>
      </c>
    </row>
    <row r="1772" spans="1:23" ht="16" thickBot="1" x14ac:dyDescent="0.25">
      <c r="A1772" s="59" t="s">
        <v>7119</v>
      </c>
      <c r="B1772" s="60" t="s">
        <v>8158</v>
      </c>
      <c r="C1772" s="60" t="s">
        <v>5199</v>
      </c>
      <c r="D1772" s="60" t="s">
        <v>23</v>
      </c>
      <c r="E1772" s="61">
        <v>43166</v>
      </c>
      <c r="F1772" s="61">
        <v>43166</v>
      </c>
      <c r="G1772" s="60" t="s">
        <v>117</v>
      </c>
      <c r="H1772" s="60" t="s">
        <v>63</v>
      </c>
      <c r="I1772" s="26">
        <v>225</v>
      </c>
      <c r="J1772" s="26" t="s">
        <v>64</v>
      </c>
      <c r="K1772" s="27" t="s">
        <v>7986</v>
      </c>
      <c r="L1772" s="26" t="s">
        <v>65</v>
      </c>
      <c r="M1772" s="60" t="s">
        <v>7925</v>
      </c>
      <c r="N1772" s="60" t="s">
        <v>29</v>
      </c>
      <c r="O1772" s="60" t="s">
        <v>8160</v>
      </c>
      <c r="P1772" s="60" t="s">
        <v>8161</v>
      </c>
      <c r="Q1772" s="62">
        <v>43536</v>
      </c>
      <c r="R1772" s="60" t="s">
        <v>317</v>
      </c>
      <c r="S1772" s="63">
        <v>449219</v>
      </c>
      <c r="T1772" s="63" t="s">
        <v>8156</v>
      </c>
      <c r="U1772" s="64" t="str">
        <f>IF(COUNTIF('Dinçer Araçları - 40 Fiorino'!$A$2:$A$41,Table1[[#This Row],[Plaka]])&gt;0,"Dinçer 40","-")</f>
        <v>-</v>
      </c>
      <c r="V1772" s="64" t="str">
        <f>IF(COUNTIF('Dinçer Araçları - 100 Fiorino'!$A$2:$A$101,Table1[[#This Row],[Plaka]])&gt;0,"Dinçer 100","-")</f>
        <v>Dinçer 100</v>
      </c>
      <c r="W1772" s="72" t="str">
        <f>IF(COUNTIF(Table3[PLAKA],Table1[[#This Row],[Plaka]])&gt;0,"Dinçer Motosiklet","-")</f>
        <v>-</v>
      </c>
    </row>
    <row r="1773" spans="1:23" ht="16" thickBot="1" x14ac:dyDescent="0.25">
      <c r="A1773" s="59" t="s">
        <v>7118</v>
      </c>
      <c r="B1773" s="60" t="s">
        <v>8158</v>
      </c>
      <c r="C1773" s="60" t="s">
        <v>5199</v>
      </c>
      <c r="D1773" s="60" t="s">
        <v>23</v>
      </c>
      <c r="E1773" s="61">
        <v>43166</v>
      </c>
      <c r="F1773" s="61">
        <v>43166</v>
      </c>
      <c r="G1773" s="60" t="s">
        <v>117</v>
      </c>
      <c r="H1773" s="60" t="s">
        <v>63</v>
      </c>
      <c r="I1773" s="26">
        <v>225</v>
      </c>
      <c r="J1773" s="26" t="s">
        <v>64</v>
      </c>
      <c r="K1773" s="27" t="s">
        <v>7986</v>
      </c>
      <c r="L1773" s="26" t="s">
        <v>65</v>
      </c>
      <c r="M1773" s="60" t="s">
        <v>7925</v>
      </c>
      <c r="N1773" s="60" t="s">
        <v>29</v>
      </c>
      <c r="O1773" s="60" t="s">
        <v>8162</v>
      </c>
      <c r="P1773" s="60" t="s">
        <v>8163</v>
      </c>
      <c r="Q1773" s="62">
        <v>43537</v>
      </c>
      <c r="R1773" s="60" t="s">
        <v>317</v>
      </c>
      <c r="S1773" s="63">
        <v>449270</v>
      </c>
      <c r="T1773" s="63" t="s">
        <v>8157</v>
      </c>
      <c r="U1773" s="64" t="str">
        <f>IF(COUNTIF('Dinçer Araçları - 40 Fiorino'!$A$2:$A$41,Table1[[#This Row],[Plaka]])&gt;0,"Dinçer 40","-")</f>
        <v>-</v>
      </c>
      <c r="V1773" s="64" t="str">
        <f>IF(COUNTIF('Dinçer Araçları - 100 Fiorino'!$A$2:$A$101,Table1[[#This Row],[Plaka]])&gt;0,"Dinçer 100","-")</f>
        <v>Dinçer 100</v>
      </c>
      <c r="W1773" s="72" t="str">
        <f>IF(COUNTIF(Table3[PLAKA],Table1[[#This Row],[Plaka]])&gt;0,"Dinçer Motosiklet","-")</f>
        <v>-</v>
      </c>
    </row>
    <row r="1774" spans="1:23" ht="16" thickBot="1" x14ac:dyDescent="0.25">
      <c r="A1774" s="59" t="s">
        <v>7520</v>
      </c>
      <c r="B1774" s="60" t="s">
        <v>5821</v>
      </c>
      <c r="C1774" s="60" t="s">
        <v>5796</v>
      </c>
      <c r="D1774" s="60" t="s">
        <v>23</v>
      </c>
      <c r="E1774" s="61">
        <v>43851</v>
      </c>
      <c r="F1774" s="61">
        <v>43851</v>
      </c>
      <c r="G1774" s="60" t="s">
        <v>40</v>
      </c>
      <c r="H1774" s="60" t="s">
        <v>24</v>
      </c>
      <c r="I1774" s="60" t="s">
        <v>25</v>
      </c>
      <c r="J1774" s="60" t="s">
        <v>26</v>
      </c>
      <c r="K1774" s="27" t="s">
        <v>7956</v>
      </c>
      <c r="L1774" s="60" t="s">
        <v>27</v>
      </c>
      <c r="M1774" s="27" t="s">
        <v>28</v>
      </c>
      <c r="N1774" s="60" t="s">
        <v>29</v>
      </c>
      <c r="O1774" s="60" t="s">
        <v>8183</v>
      </c>
      <c r="P1774" s="60" t="s">
        <v>8184</v>
      </c>
      <c r="Q1774" s="62">
        <v>44865</v>
      </c>
      <c r="R1774" s="60" t="s">
        <v>67</v>
      </c>
      <c r="S1774" s="63">
        <v>740109</v>
      </c>
      <c r="T1774" s="63" t="s">
        <v>8182</v>
      </c>
      <c r="U1774" s="64" t="str">
        <f>IF(COUNTIF('Dinçer Araçları - 40 Fiorino'!$A$2:$A$41,Table1[[#This Row],[Plaka]])&gt;0,"Dinçer 40","-")</f>
        <v>-</v>
      </c>
      <c r="V1774" s="64" t="str">
        <f>IF(COUNTIF('Dinçer Araçları - 100 Fiorino'!$A$2:$A$101,Table1[[#This Row],[Plaka]])&gt;0,"Dinçer 100","-")</f>
        <v>-</v>
      </c>
      <c r="W1774" s="72" t="str">
        <f>IF(COUNTIF(Table3[PLAKA],Table1[[#This Row],[Plaka]])&gt;0,"Dinçer Motosiklet","-")</f>
        <v>-</v>
      </c>
    </row>
    <row r="1775" spans="1:23" ht="16" thickBot="1" x14ac:dyDescent="0.25">
      <c r="A1775" s="59" t="s">
        <v>7645</v>
      </c>
      <c r="B1775" s="60" t="s">
        <v>5821</v>
      </c>
      <c r="C1775" s="60" t="s">
        <v>5796</v>
      </c>
      <c r="D1775" s="60" t="s">
        <v>23</v>
      </c>
      <c r="E1775" s="61">
        <v>43851</v>
      </c>
      <c r="F1775" s="61">
        <v>43851</v>
      </c>
      <c r="G1775" s="60" t="s">
        <v>40</v>
      </c>
      <c r="H1775" s="60" t="s">
        <v>24</v>
      </c>
      <c r="I1775" s="60" t="s">
        <v>25</v>
      </c>
      <c r="J1775" s="60" t="s">
        <v>26</v>
      </c>
      <c r="K1775" s="27" t="s">
        <v>7956</v>
      </c>
      <c r="L1775" s="60" t="s">
        <v>27</v>
      </c>
      <c r="M1775" s="27" t="s">
        <v>28</v>
      </c>
      <c r="N1775" s="60" t="s">
        <v>29</v>
      </c>
      <c r="O1775" s="60" t="s">
        <v>8186</v>
      </c>
      <c r="P1775" s="60" t="s">
        <v>8187</v>
      </c>
      <c r="Q1775" s="62">
        <v>44872</v>
      </c>
      <c r="R1775" s="60" t="s">
        <v>67</v>
      </c>
      <c r="S1775" s="63">
        <v>740284</v>
      </c>
      <c r="T1775" s="63" t="s">
        <v>8185</v>
      </c>
      <c r="U1775" s="64" t="str">
        <f>IF(COUNTIF('Dinçer Araçları - 40 Fiorino'!$A$2:$A$41,Table1[[#This Row],[Plaka]])&gt;0,"Dinçer 40","-")</f>
        <v>-</v>
      </c>
      <c r="V1775" s="64" t="str">
        <f>IF(COUNTIF('Dinçer Araçları - 100 Fiorino'!$A$2:$A$101,Table1[[#This Row],[Plaka]])&gt;0,"Dinçer 100","-")</f>
        <v>-</v>
      </c>
      <c r="W1775" s="72" t="str">
        <f>IF(COUNTIF(Table3[PLAKA],Table1[[#This Row],[Plaka]])&gt;0,"Dinçer Motosiklet","-")</f>
        <v>-</v>
      </c>
    </row>
    <row r="1776" spans="1:23" ht="16" thickBot="1" x14ac:dyDescent="0.25">
      <c r="A1776" s="59" t="s">
        <v>8188</v>
      </c>
      <c r="B1776" s="60" t="s">
        <v>8189</v>
      </c>
      <c r="C1776" s="60" t="s">
        <v>40</v>
      </c>
      <c r="D1776" s="60" t="s">
        <v>23</v>
      </c>
      <c r="E1776" s="61">
        <v>43725</v>
      </c>
      <c r="F1776" s="61">
        <v>43725</v>
      </c>
      <c r="G1776" s="60" t="s">
        <v>40</v>
      </c>
      <c r="H1776" s="60" t="s">
        <v>63</v>
      </c>
      <c r="I1776" s="26">
        <v>225</v>
      </c>
      <c r="J1776" s="26" t="s">
        <v>64</v>
      </c>
      <c r="K1776" s="27" t="s">
        <v>7986</v>
      </c>
      <c r="L1776" s="26" t="s">
        <v>65</v>
      </c>
      <c r="M1776" s="60" t="s">
        <v>7925</v>
      </c>
      <c r="N1776" s="60" t="s">
        <v>29</v>
      </c>
      <c r="O1776" s="60" t="s">
        <v>8190</v>
      </c>
      <c r="P1776" s="60" t="s">
        <v>8191</v>
      </c>
      <c r="Q1776" s="62">
        <v>44090</v>
      </c>
      <c r="R1776" s="60" t="s">
        <v>228</v>
      </c>
      <c r="S1776" s="63">
        <v>406104</v>
      </c>
      <c r="T1776" s="63" t="s">
        <v>8192</v>
      </c>
      <c r="U1776" s="64" t="str">
        <f>IF(COUNTIF('Dinçer Araçları - 40 Fiorino'!$A$2:$A$41,Table1[[#This Row],[Plaka]])&gt;0,"Dinçer 40","-")</f>
        <v>-</v>
      </c>
      <c r="V1776" s="64" t="str">
        <f>IF(COUNTIF('Dinçer Araçları - 100 Fiorino'!$A$2:$A$101,Table1[[#This Row],[Plaka]])&gt;0,"Dinçer 100","-")</f>
        <v>-</v>
      </c>
      <c r="W1776" s="72" t="str">
        <f>IF(COUNTIF(Table3[PLAKA],Table1[[#This Row],[Plaka]])&gt;0,"Dinçer Motosiklet","-")</f>
        <v>-</v>
      </c>
    </row>
    <row r="1777" spans="1:23" ht="16" thickBot="1" x14ac:dyDescent="0.25">
      <c r="A1777" s="59" t="s">
        <v>7128</v>
      </c>
      <c r="B1777" s="60" t="s">
        <v>8189</v>
      </c>
      <c r="C1777" s="60" t="s">
        <v>40</v>
      </c>
      <c r="D1777" s="60" t="s">
        <v>23</v>
      </c>
      <c r="E1777" s="61">
        <v>43179</v>
      </c>
      <c r="F1777" s="61">
        <v>43725</v>
      </c>
      <c r="G1777" s="60" t="s">
        <v>117</v>
      </c>
      <c r="H1777" s="60" t="s">
        <v>63</v>
      </c>
      <c r="I1777" s="26">
        <v>225</v>
      </c>
      <c r="J1777" s="26" t="s">
        <v>64</v>
      </c>
      <c r="K1777" s="27" t="s">
        <v>7986</v>
      </c>
      <c r="L1777" s="26" t="s">
        <v>65</v>
      </c>
      <c r="M1777" s="60" t="s">
        <v>7925</v>
      </c>
      <c r="N1777" s="60" t="s">
        <v>29</v>
      </c>
      <c r="O1777" s="60" t="s">
        <v>8193</v>
      </c>
      <c r="P1777" s="60" t="s">
        <v>8194</v>
      </c>
      <c r="Q1777" s="62">
        <v>44255</v>
      </c>
      <c r="R1777" s="60" t="s">
        <v>108</v>
      </c>
      <c r="S1777" s="63">
        <v>411062</v>
      </c>
      <c r="T1777" s="63" t="s">
        <v>8195</v>
      </c>
      <c r="U1777" s="64" t="str">
        <f>IF(COUNTIF('Dinçer Araçları - 40 Fiorino'!$A$2:$A$41,Table1[[#This Row],[Plaka]])&gt;0,"Dinçer 40","-")</f>
        <v>-</v>
      </c>
      <c r="V1777" s="64" t="str">
        <f>IF(COUNTIF('Dinçer Araçları - 100 Fiorino'!$A$2:$A$101,Table1[[#This Row],[Plaka]])&gt;0,"Dinçer 100","-")</f>
        <v>Dinçer 100</v>
      </c>
      <c r="W1777" s="72" t="str">
        <f>IF(COUNTIF(Table3[PLAKA],Table1[[#This Row],[Plaka]])&gt;0,"Dinçer Motosiklet","-")</f>
        <v>-</v>
      </c>
    </row>
    <row r="1778" spans="1:23" ht="16" thickBot="1" x14ac:dyDescent="0.25">
      <c r="A1778" s="59" t="s">
        <v>7074</v>
      </c>
      <c r="B1778" s="60" t="s">
        <v>8189</v>
      </c>
      <c r="C1778" s="60" t="s">
        <v>40</v>
      </c>
      <c r="D1778" s="60" t="s">
        <v>23</v>
      </c>
      <c r="E1778" s="61">
        <v>43467</v>
      </c>
      <c r="F1778" s="61">
        <v>43467</v>
      </c>
      <c r="G1778" s="60" t="s">
        <v>117</v>
      </c>
      <c r="H1778" s="60" t="s">
        <v>63</v>
      </c>
      <c r="I1778" s="26">
        <v>225</v>
      </c>
      <c r="J1778" s="26" t="s">
        <v>64</v>
      </c>
      <c r="K1778" s="27" t="s">
        <v>7986</v>
      </c>
      <c r="L1778" s="26" t="s">
        <v>65</v>
      </c>
      <c r="M1778" s="60" t="s">
        <v>7925</v>
      </c>
      <c r="N1778" s="60" t="s">
        <v>29</v>
      </c>
      <c r="O1778" s="60" t="s">
        <v>7076</v>
      </c>
      <c r="P1778" s="60" t="s">
        <v>7077</v>
      </c>
      <c r="Q1778" s="62">
        <v>43847</v>
      </c>
      <c r="R1778" s="60" t="s">
        <v>120</v>
      </c>
      <c r="S1778" s="63">
        <v>621708</v>
      </c>
      <c r="T1778" s="63" t="s">
        <v>8196</v>
      </c>
      <c r="U1778" s="64" t="str">
        <f>IF(COUNTIF('Dinçer Araçları - 40 Fiorino'!$A$2:$A$41,Table1[[#This Row],[Plaka]])&gt;0,"Dinçer 40","-")</f>
        <v>Dinçer 40</v>
      </c>
      <c r="V1778" s="64" t="str">
        <f>IF(COUNTIF('Dinçer Araçları - 100 Fiorino'!$A$2:$A$101,Table1[[#This Row],[Plaka]])&gt;0,"Dinçer 100","-")</f>
        <v>-</v>
      </c>
      <c r="W1778" s="72" t="str">
        <f>IF(COUNTIF(Table3[PLAKA],Table1[[#This Row],[Plaka]])&gt;0,"Dinçer Motosiklet","-")</f>
        <v>-</v>
      </c>
    </row>
    <row r="1779" spans="1:23" ht="16" thickBot="1" x14ac:dyDescent="0.25">
      <c r="A1779" s="59" t="s">
        <v>8197</v>
      </c>
      <c r="B1779" s="60" t="s">
        <v>8189</v>
      </c>
      <c r="C1779" s="60" t="s">
        <v>40</v>
      </c>
      <c r="D1779" s="60" t="s">
        <v>23</v>
      </c>
      <c r="E1779" s="61">
        <v>43474</v>
      </c>
      <c r="F1779" s="61">
        <v>43474</v>
      </c>
      <c r="G1779" s="60" t="s">
        <v>40</v>
      </c>
      <c r="H1779" s="60" t="s">
        <v>24</v>
      </c>
      <c r="I1779" s="60" t="s">
        <v>25</v>
      </c>
      <c r="J1779" s="60" t="s">
        <v>26</v>
      </c>
      <c r="K1779" s="27" t="s">
        <v>7956</v>
      </c>
      <c r="L1779" s="60" t="s">
        <v>27</v>
      </c>
      <c r="M1779" s="27" t="s">
        <v>28</v>
      </c>
      <c r="N1779" s="60" t="s">
        <v>29</v>
      </c>
      <c r="O1779" s="60" t="s">
        <v>8198</v>
      </c>
      <c r="P1779" s="60" t="s">
        <v>8199</v>
      </c>
      <c r="Q1779" s="62">
        <v>44333</v>
      </c>
      <c r="R1779" s="60" t="s">
        <v>312</v>
      </c>
      <c r="S1779" s="63">
        <v>427281</v>
      </c>
      <c r="T1779" s="63" t="s">
        <v>8200</v>
      </c>
      <c r="U1779" s="64" t="str">
        <f>IF(COUNTIF('Dinçer Araçları - 40 Fiorino'!$A$2:$A$41,Table1[[#This Row],[Plaka]])&gt;0,"Dinçer 40","-")</f>
        <v>-</v>
      </c>
      <c r="V1779" s="64" t="str">
        <f>IF(COUNTIF('Dinçer Araçları - 100 Fiorino'!$A$2:$A$101,Table1[[#This Row],[Plaka]])&gt;0,"Dinçer 100","-")</f>
        <v>-</v>
      </c>
      <c r="W1779" s="72" t="str">
        <f>IF(COUNTIF(Table3[PLAKA],Table1[[#This Row],[Plaka]])&gt;0,"Dinçer Motosiklet","-")</f>
        <v>-</v>
      </c>
    </row>
    <row r="1780" spans="1:23" ht="16" thickBot="1" x14ac:dyDescent="0.25">
      <c r="A1780" s="59" t="s">
        <v>7320</v>
      </c>
      <c r="B1780" s="60" t="s">
        <v>8189</v>
      </c>
      <c r="C1780" s="60" t="s">
        <v>40</v>
      </c>
      <c r="D1780" s="60" t="s">
        <v>23</v>
      </c>
      <c r="E1780" s="61">
        <v>43510</v>
      </c>
      <c r="F1780" s="61">
        <v>43510</v>
      </c>
      <c r="G1780" s="60" t="s">
        <v>7171</v>
      </c>
      <c r="H1780" s="60" t="s">
        <v>8201</v>
      </c>
      <c r="I1780" s="60" t="s">
        <v>303</v>
      </c>
      <c r="J1780" s="60" t="s">
        <v>304</v>
      </c>
      <c r="K1780" s="60" t="s">
        <v>7913</v>
      </c>
      <c r="L1780" s="60" t="s">
        <v>305</v>
      </c>
      <c r="M1780" s="27" t="s">
        <v>8044</v>
      </c>
      <c r="N1780" s="60" t="s">
        <v>29</v>
      </c>
      <c r="O1780" s="60" t="s">
        <v>7322</v>
      </c>
      <c r="P1780" s="60" t="s">
        <v>8202</v>
      </c>
      <c r="Q1780" s="62">
        <v>44550</v>
      </c>
      <c r="R1780" s="60" t="s">
        <v>312</v>
      </c>
      <c r="S1780" s="63">
        <v>428076</v>
      </c>
      <c r="T1780" s="63" t="s">
        <v>8203</v>
      </c>
      <c r="U1780" s="64" t="str">
        <f>IF(COUNTIF('Dinçer Araçları - 40 Fiorino'!$A$2:$A$41,Table1[[#This Row],[Plaka]])&gt;0,"Dinçer 40","-")</f>
        <v>-</v>
      </c>
      <c r="V1780" s="64" t="str">
        <f>IF(COUNTIF('Dinçer Araçları - 100 Fiorino'!$A$2:$A$101,Table1[[#This Row],[Plaka]])&gt;0,"Dinçer 100","-")</f>
        <v>-</v>
      </c>
      <c r="W1780" s="72" t="str">
        <f>IF(COUNTIF(Table3[PLAKA],Table1[[#This Row],[Plaka]])&gt;0,"Dinçer Motosiklet","-")</f>
        <v>-</v>
      </c>
    </row>
    <row r="1781" spans="1:23" ht="16" thickBot="1" x14ac:dyDescent="0.25">
      <c r="A1781" s="59" t="s">
        <v>7311</v>
      </c>
      <c r="B1781" s="60" t="s">
        <v>8189</v>
      </c>
      <c r="C1781" s="60" t="s">
        <v>40</v>
      </c>
      <c r="D1781" s="60" t="s">
        <v>23</v>
      </c>
      <c r="E1781" s="61">
        <v>43510</v>
      </c>
      <c r="F1781" s="61">
        <v>43510</v>
      </c>
      <c r="G1781" s="60" t="s">
        <v>7171</v>
      </c>
      <c r="H1781" s="60" t="s">
        <v>8201</v>
      </c>
      <c r="I1781" s="60" t="s">
        <v>303</v>
      </c>
      <c r="J1781" s="60" t="s">
        <v>304</v>
      </c>
      <c r="K1781" s="60" t="s">
        <v>7913</v>
      </c>
      <c r="L1781" s="60" t="s">
        <v>305</v>
      </c>
      <c r="M1781" s="27" t="s">
        <v>8044</v>
      </c>
      <c r="N1781" s="60" t="s">
        <v>29</v>
      </c>
      <c r="O1781" s="60" t="s">
        <v>7313</v>
      </c>
      <c r="P1781" s="60" t="s">
        <v>7312</v>
      </c>
      <c r="Q1781" s="62">
        <v>44550</v>
      </c>
      <c r="R1781" s="60" t="s">
        <v>213</v>
      </c>
      <c r="S1781" s="63">
        <v>684957</v>
      </c>
      <c r="T1781" s="63" t="s">
        <v>8204</v>
      </c>
      <c r="U1781" s="64" t="str">
        <f>IF(COUNTIF('Dinçer Araçları - 40 Fiorino'!$A$2:$A$41,Table1[[#This Row],[Plaka]])&gt;0,"Dinçer 40","-")</f>
        <v>-</v>
      </c>
      <c r="V1781" s="64" t="str">
        <f>IF(COUNTIF('Dinçer Araçları - 100 Fiorino'!$A$2:$A$101,Table1[[#This Row],[Plaka]])&gt;0,"Dinçer 100","-")</f>
        <v>-</v>
      </c>
      <c r="W1781" s="72" t="str">
        <f>IF(COUNTIF(Table3[PLAKA],Table1[[#This Row],[Plaka]])&gt;0,"Dinçer Motosiklet","-")</f>
        <v>-</v>
      </c>
    </row>
    <row r="1782" spans="1:23" ht="16" thickBot="1" x14ac:dyDescent="0.25">
      <c r="A1782" s="59" t="s">
        <v>7314</v>
      </c>
      <c r="B1782" s="60" t="s">
        <v>8189</v>
      </c>
      <c r="C1782" s="60" t="s">
        <v>40</v>
      </c>
      <c r="D1782" s="60" t="s">
        <v>23</v>
      </c>
      <c r="E1782" s="61">
        <v>43510</v>
      </c>
      <c r="F1782" s="61">
        <v>43510</v>
      </c>
      <c r="G1782" s="60" t="s">
        <v>7171</v>
      </c>
      <c r="H1782" s="60" t="s">
        <v>8201</v>
      </c>
      <c r="I1782" s="60" t="s">
        <v>303</v>
      </c>
      <c r="J1782" s="60" t="s">
        <v>304</v>
      </c>
      <c r="K1782" s="60" t="s">
        <v>7913</v>
      </c>
      <c r="L1782" s="60" t="s">
        <v>305</v>
      </c>
      <c r="M1782" s="27" t="s">
        <v>8044</v>
      </c>
      <c r="N1782" s="60" t="s">
        <v>29</v>
      </c>
      <c r="O1782" s="60" t="s">
        <v>8206</v>
      </c>
      <c r="P1782" s="60" t="s">
        <v>8207</v>
      </c>
      <c r="Q1782" s="62">
        <v>44550</v>
      </c>
      <c r="R1782" s="60" t="s">
        <v>312</v>
      </c>
      <c r="S1782" s="63">
        <v>428052</v>
      </c>
      <c r="T1782" s="63" t="s">
        <v>8205</v>
      </c>
      <c r="U1782" s="64" t="str">
        <f>IF(COUNTIF('Dinçer Araçları - 40 Fiorino'!$A$2:$A$41,Table1[[#This Row],[Plaka]])&gt;0,"Dinçer 40","-")</f>
        <v>-</v>
      </c>
      <c r="V1782" s="64" t="str">
        <f>IF(COUNTIF('Dinçer Araçları - 100 Fiorino'!$A$2:$A$101,Table1[[#This Row],[Plaka]])&gt;0,"Dinçer 100","-")</f>
        <v>-</v>
      </c>
      <c r="W1782" s="72" t="str">
        <f>IF(COUNTIF(Table3[PLAKA],Table1[[#This Row],[Plaka]])&gt;0,"Dinçer Motosiklet","-")</f>
        <v>-</v>
      </c>
    </row>
    <row r="1783" spans="1:23" ht="16" thickBot="1" x14ac:dyDescent="0.25">
      <c r="A1783" s="59" t="s">
        <v>7317</v>
      </c>
      <c r="B1783" s="60" t="s">
        <v>8189</v>
      </c>
      <c r="C1783" s="60" t="s">
        <v>40</v>
      </c>
      <c r="D1783" s="60" t="s">
        <v>23</v>
      </c>
      <c r="E1783" s="61">
        <v>43510</v>
      </c>
      <c r="F1783" s="61">
        <v>43510</v>
      </c>
      <c r="G1783" s="60" t="s">
        <v>7171</v>
      </c>
      <c r="H1783" s="60" t="s">
        <v>8201</v>
      </c>
      <c r="I1783" s="60" t="s">
        <v>303</v>
      </c>
      <c r="J1783" s="60" t="s">
        <v>304</v>
      </c>
      <c r="K1783" s="60" t="s">
        <v>7913</v>
      </c>
      <c r="L1783" s="60" t="s">
        <v>305</v>
      </c>
      <c r="M1783" s="27" t="s">
        <v>8044</v>
      </c>
      <c r="N1783" s="60" t="s">
        <v>29</v>
      </c>
      <c r="O1783" s="60" t="s">
        <v>7319</v>
      </c>
      <c r="P1783" s="60" t="s">
        <v>7318</v>
      </c>
      <c r="Q1783" s="62">
        <v>44550</v>
      </c>
      <c r="R1783" s="60" t="s">
        <v>312</v>
      </c>
      <c r="S1783" s="63">
        <v>428105</v>
      </c>
      <c r="T1783" s="63" t="s">
        <v>8208</v>
      </c>
      <c r="U1783" s="64" t="str">
        <f>IF(COUNTIF('Dinçer Araçları - 40 Fiorino'!$A$2:$A$41,Table1[[#This Row],[Plaka]])&gt;0,"Dinçer 40","-")</f>
        <v>-</v>
      </c>
      <c r="V1783" s="64" t="str">
        <f>IF(COUNTIF('Dinçer Araçları - 100 Fiorino'!$A$2:$A$101,Table1[[#This Row],[Plaka]])&gt;0,"Dinçer 100","-")</f>
        <v>-</v>
      </c>
      <c r="W1783" s="72" t="str">
        <f>IF(COUNTIF(Table3[PLAKA],Table1[[#This Row],[Plaka]])&gt;0,"Dinçer Motosiklet","-")</f>
        <v>-</v>
      </c>
    </row>
    <row r="1784" spans="1:23" ht="16" thickBot="1" x14ac:dyDescent="0.25">
      <c r="A1784" s="59" t="s">
        <v>7511</v>
      </c>
      <c r="B1784" s="60" t="s">
        <v>8189</v>
      </c>
      <c r="C1784" s="60" t="s">
        <v>40</v>
      </c>
      <c r="D1784" s="60" t="s">
        <v>23</v>
      </c>
      <c r="E1784" s="61">
        <v>43518</v>
      </c>
      <c r="F1784" s="61">
        <v>43481</v>
      </c>
      <c r="G1784" s="60" t="s">
        <v>40</v>
      </c>
      <c r="H1784" s="60" t="s">
        <v>24</v>
      </c>
      <c r="I1784" s="60" t="s">
        <v>25</v>
      </c>
      <c r="J1784" s="60" t="s">
        <v>26</v>
      </c>
      <c r="K1784" s="27" t="s">
        <v>7913</v>
      </c>
      <c r="L1784" s="60" t="s">
        <v>27</v>
      </c>
      <c r="M1784" s="27" t="s">
        <v>28</v>
      </c>
      <c r="N1784" s="60" t="s">
        <v>29</v>
      </c>
      <c r="O1784" s="60" t="s">
        <v>8210</v>
      </c>
      <c r="P1784" s="60" t="s">
        <v>8211</v>
      </c>
      <c r="Q1784" s="62">
        <v>44417</v>
      </c>
      <c r="R1784" s="60" t="s">
        <v>213</v>
      </c>
      <c r="S1784" s="63">
        <v>688907</v>
      </c>
      <c r="T1784" s="63" t="s">
        <v>8209</v>
      </c>
      <c r="U1784" s="64" t="str">
        <f>IF(COUNTIF('Dinçer Araçları - 40 Fiorino'!$A$2:$A$41,Table1[[#This Row],[Plaka]])&gt;0,"Dinçer 40","-")</f>
        <v>-</v>
      </c>
      <c r="V1784" s="64" t="str">
        <f>IF(COUNTIF('Dinçer Araçları - 100 Fiorino'!$A$2:$A$101,Table1[[#This Row],[Plaka]])&gt;0,"Dinçer 100","-")</f>
        <v>-</v>
      </c>
      <c r="W1784" s="72" t="str">
        <f>IF(COUNTIF(Table3[PLAKA],Table1[[#This Row],[Plaka]])&gt;0,"Dinçer Motosiklet","-")</f>
        <v>-</v>
      </c>
    </row>
    <row r="1785" spans="1:23" ht="16" thickBot="1" x14ac:dyDescent="0.25">
      <c r="A1785" s="59" t="s">
        <v>8213</v>
      </c>
      <c r="B1785" s="60" t="s">
        <v>8189</v>
      </c>
      <c r="C1785" s="60" t="s">
        <v>40</v>
      </c>
      <c r="D1785" s="60" t="s">
        <v>23</v>
      </c>
      <c r="E1785" s="61">
        <v>43651</v>
      </c>
      <c r="F1785" s="61">
        <v>43651</v>
      </c>
      <c r="G1785" s="60" t="s">
        <v>40</v>
      </c>
      <c r="H1785" s="60" t="s">
        <v>24</v>
      </c>
      <c r="I1785" s="60" t="s">
        <v>1156</v>
      </c>
      <c r="J1785" s="60" t="s">
        <v>1157</v>
      </c>
      <c r="K1785" s="27" t="s">
        <v>7986</v>
      </c>
      <c r="L1785" s="60" t="s">
        <v>27</v>
      </c>
      <c r="M1785" s="27" t="s">
        <v>28</v>
      </c>
      <c r="N1785" s="60" t="s">
        <v>29</v>
      </c>
      <c r="O1785" s="60" t="s">
        <v>8214</v>
      </c>
      <c r="P1785" s="60" t="s">
        <v>8215</v>
      </c>
      <c r="Q1785" s="62">
        <v>44680</v>
      </c>
      <c r="R1785" s="60" t="s">
        <v>134</v>
      </c>
      <c r="S1785" s="63">
        <v>179686</v>
      </c>
      <c r="T1785" s="63" t="s">
        <v>8212</v>
      </c>
      <c r="U1785" s="64" t="str">
        <f>IF(COUNTIF('Dinçer Araçları - 40 Fiorino'!$A$2:$A$41,Table1[[#This Row],[Plaka]])&gt;0,"Dinçer 40","-")</f>
        <v>-</v>
      </c>
      <c r="V1785" s="64" t="str">
        <f>IF(COUNTIF('Dinçer Araçları - 100 Fiorino'!$A$2:$A$101,Table1[[#This Row],[Plaka]])&gt;0,"Dinçer 100","-")</f>
        <v>-</v>
      </c>
      <c r="W1785" s="72" t="str">
        <f>IF(COUNTIF(Table3[PLAKA],Table1[[#This Row],[Plaka]])&gt;0,"Dinçer Motosiklet","-")</f>
        <v>-</v>
      </c>
    </row>
    <row r="1786" spans="1:23" ht="16" thickBot="1" x14ac:dyDescent="0.25">
      <c r="A1786" s="59" t="s">
        <v>8217</v>
      </c>
      <c r="B1786" s="60" t="s">
        <v>8189</v>
      </c>
      <c r="C1786" s="60" t="s">
        <v>40</v>
      </c>
      <c r="D1786" s="60" t="s">
        <v>23</v>
      </c>
      <c r="E1786" s="61">
        <v>43651</v>
      </c>
      <c r="F1786" s="61">
        <v>43651</v>
      </c>
      <c r="G1786" s="60" t="s">
        <v>40</v>
      </c>
      <c r="H1786" s="60" t="s">
        <v>24</v>
      </c>
      <c r="I1786" s="60" t="s">
        <v>1156</v>
      </c>
      <c r="J1786" s="60" t="s">
        <v>1157</v>
      </c>
      <c r="K1786" s="27" t="s">
        <v>7986</v>
      </c>
      <c r="L1786" s="60" t="s">
        <v>27</v>
      </c>
      <c r="M1786" s="27" t="s">
        <v>28</v>
      </c>
      <c r="N1786" s="60" t="s">
        <v>29</v>
      </c>
      <c r="O1786" s="60" t="s">
        <v>8218</v>
      </c>
      <c r="P1786" s="60" t="s">
        <v>8219</v>
      </c>
      <c r="Q1786" s="62">
        <v>44680</v>
      </c>
      <c r="R1786" s="60" t="s">
        <v>134</v>
      </c>
      <c r="S1786" s="63">
        <v>179721</v>
      </c>
      <c r="T1786" s="63" t="s">
        <v>8216</v>
      </c>
      <c r="U1786" s="64" t="str">
        <f>IF(COUNTIF('Dinçer Araçları - 40 Fiorino'!$A$2:$A$41,Table1[[#This Row],[Plaka]])&gt;0,"Dinçer 40","-")</f>
        <v>-</v>
      </c>
      <c r="V1786" s="64" t="str">
        <f>IF(COUNTIF('Dinçer Araçları - 100 Fiorino'!$A$2:$A$101,Table1[[#This Row],[Plaka]])&gt;0,"Dinçer 100","-")</f>
        <v>-</v>
      </c>
      <c r="W1786" s="72" t="str">
        <f>IF(COUNTIF(Table3[PLAKA],Table1[[#This Row],[Plaka]])&gt;0,"Dinçer Motosiklet","-")</f>
        <v>-</v>
      </c>
    </row>
    <row r="1787" spans="1:23" ht="16" thickBot="1" x14ac:dyDescent="0.25">
      <c r="A1787" s="59" t="s">
        <v>8221</v>
      </c>
      <c r="B1787" s="60" t="s">
        <v>8189</v>
      </c>
      <c r="C1787" s="60" t="s">
        <v>40</v>
      </c>
      <c r="D1787" s="60" t="s">
        <v>23</v>
      </c>
      <c r="E1787" s="61">
        <v>43655</v>
      </c>
      <c r="F1787" s="61">
        <v>43655</v>
      </c>
      <c r="G1787" s="60" t="s">
        <v>40</v>
      </c>
      <c r="H1787" s="60" t="s">
        <v>24</v>
      </c>
      <c r="I1787" s="60" t="s">
        <v>25</v>
      </c>
      <c r="J1787" s="60" t="s">
        <v>26</v>
      </c>
      <c r="K1787" s="27" t="s">
        <v>7913</v>
      </c>
      <c r="L1787" s="60" t="s">
        <v>27</v>
      </c>
      <c r="M1787" s="27" t="s">
        <v>28</v>
      </c>
      <c r="N1787" s="60" t="s">
        <v>29</v>
      </c>
      <c r="O1787" s="60" t="s">
        <v>8222</v>
      </c>
      <c r="P1787" s="60" t="s">
        <v>8223</v>
      </c>
      <c r="Q1787" s="62">
        <v>44631</v>
      </c>
      <c r="R1787" s="60" t="s">
        <v>134</v>
      </c>
      <c r="S1787" s="63">
        <v>179919</v>
      </c>
      <c r="T1787" s="63" t="s">
        <v>8220</v>
      </c>
      <c r="U1787" s="64" t="str">
        <f>IF(COUNTIF('Dinçer Araçları - 40 Fiorino'!$A$2:$A$41,Table1[[#This Row],[Plaka]])&gt;0,"Dinçer 40","-")</f>
        <v>-</v>
      </c>
      <c r="V1787" s="64" t="str">
        <f>IF(COUNTIF('Dinçer Araçları - 100 Fiorino'!$A$2:$A$101,Table1[[#This Row],[Plaka]])&gt;0,"Dinçer 100","-")</f>
        <v>-</v>
      </c>
      <c r="W1787" s="72" t="str">
        <f>IF(COUNTIF(Table3[PLAKA],Table1[[#This Row],[Plaka]])&gt;0,"Dinçer Motosiklet","-")</f>
        <v>-</v>
      </c>
    </row>
    <row r="1788" spans="1:23" ht="16" thickBot="1" x14ac:dyDescent="0.25">
      <c r="A1788" s="59" t="s">
        <v>8225</v>
      </c>
      <c r="B1788" s="60" t="s">
        <v>8189</v>
      </c>
      <c r="C1788" s="60" t="s">
        <v>40</v>
      </c>
      <c r="D1788" s="60" t="s">
        <v>23</v>
      </c>
      <c r="E1788" s="61">
        <v>43565</v>
      </c>
      <c r="F1788" s="61">
        <v>43565</v>
      </c>
      <c r="G1788" s="60" t="s">
        <v>40</v>
      </c>
      <c r="H1788" s="60" t="s">
        <v>24</v>
      </c>
      <c r="I1788" s="60" t="s">
        <v>25</v>
      </c>
      <c r="J1788" s="60" t="s">
        <v>26</v>
      </c>
      <c r="K1788" s="27" t="s">
        <v>7913</v>
      </c>
      <c r="L1788" s="60" t="s">
        <v>27</v>
      </c>
      <c r="M1788" s="27" t="s">
        <v>28</v>
      </c>
      <c r="N1788" s="60" t="s">
        <v>29</v>
      </c>
      <c r="O1788" s="60" t="s">
        <v>8226</v>
      </c>
      <c r="P1788" s="60" t="s">
        <v>8227</v>
      </c>
      <c r="Q1788" s="62">
        <v>44755</v>
      </c>
      <c r="R1788" s="60" t="s">
        <v>134</v>
      </c>
      <c r="S1788" s="63">
        <v>550613</v>
      </c>
      <c r="T1788" s="63" t="s">
        <v>8224</v>
      </c>
      <c r="U1788" s="64" t="str">
        <f>IF(COUNTIF('Dinçer Araçları - 40 Fiorino'!$A$2:$A$41,Table1[[#This Row],[Plaka]])&gt;0,"Dinçer 40","-")</f>
        <v>-</v>
      </c>
      <c r="V1788" s="64" t="str">
        <f>IF(COUNTIF('Dinçer Araçları - 100 Fiorino'!$A$2:$A$101,Table1[[#This Row],[Plaka]])&gt;0,"Dinçer 100","-")</f>
        <v>-</v>
      </c>
      <c r="W1788" s="72" t="str">
        <f>IF(COUNTIF(Table3[PLAKA],Table1[[#This Row],[Plaka]])&gt;0,"Dinçer Motosiklet","-")</f>
        <v>-</v>
      </c>
    </row>
    <row r="1789" spans="1:23" ht="16" thickBot="1" x14ac:dyDescent="0.25">
      <c r="A1789" s="59" t="s">
        <v>8229</v>
      </c>
      <c r="B1789" s="60" t="s">
        <v>8189</v>
      </c>
      <c r="C1789" s="60" t="s">
        <v>40</v>
      </c>
      <c r="D1789" s="60" t="s">
        <v>23</v>
      </c>
      <c r="E1789" s="61">
        <v>43795</v>
      </c>
      <c r="F1789" s="61">
        <v>43795</v>
      </c>
      <c r="G1789" s="60" t="s">
        <v>40</v>
      </c>
      <c r="H1789" s="60" t="s">
        <v>24</v>
      </c>
      <c r="I1789" s="60" t="s">
        <v>25</v>
      </c>
      <c r="J1789" s="60" t="s">
        <v>26</v>
      </c>
      <c r="K1789" s="27" t="s">
        <v>7913</v>
      </c>
      <c r="L1789" s="60" t="s">
        <v>27</v>
      </c>
      <c r="M1789" s="27" t="s">
        <v>28</v>
      </c>
      <c r="N1789" s="60" t="s">
        <v>29</v>
      </c>
      <c r="O1789" s="60" t="s">
        <v>8230</v>
      </c>
      <c r="P1789" s="60" t="s">
        <v>8231</v>
      </c>
      <c r="Q1789" s="62">
        <v>44816</v>
      </c>
      <c r="R1789" s="60" t="s">
        <v>32</v>
      </c>
      <c r="S1789" s="63">
        <v>222321</v>
      </c>
      <c r="T1789" s="63" t="s">
        <v>8228</v>
      </c>
      <c r="U1789" s="64" t="str">
        <f>IF(COUNTIF('Dinçer Araçları - 40 Fiorino'!$A$2:$A$41,Table1[[#This Row],[Plaka]])&gt;0,"Dinçer 40","-")</f>
        <v>-</v>
      </c>
      <c r="V1789" s="64" t="str">
        <f>IF(COUNTIF('Dinçer Araçları - 100 Fiorino'!$A$2:$A$101,Table1[[#This Row],[Plaka]])&gt;0,"Dinçer 100","-")</f>
        <v>-</v>
      </c>
      <c r="W1789" s="72" t="str">
        <f>IF(COUNTIF(Table3[PLAKA],Table1[[#This Row],[Plaka]])&gt;0,"Dinçer Motosiklet","-")</f>
        <v>-</v>
      </c>
    </row>
    <row r="1790" spans="1:23" ht="16" thickBot="1" x14ac:dyDescent="0.25">
      <c r="A1790" s="59" t="s">
        <v>8233</v>
      </c>
      <c r="B1790" s="60" t="s">
        <v>8189</v>
      </c>
      <c r="C1790" s="60" t="s">
        <v>40</v>
      </c>
      <c r="D1790" s="60" t="s">
        <v>23</v>
      </c>
      <c r="E1790" s="61">
        <v>43796</v>
      </c>
      <c r="F1790" s="61">
        <v>43796</v>
      </c>
      <c r="G1790" s="60" t="s">
        <v>40</v>
      </c>
      <c r="H1790" s="60" t="s">
        <v>24</v>
      </c>
      <c r="I1790" s="60" t="s">
        <v>25</v>
      </c>
      <c r="J1790" s="60" t="s">
        <v>26</v>
      </c>
      <c r="K1790" s="27" t="s">
        <v>7913</v>
      </c>
      <c r="L1790" s="60" t="s">
        <v>27</v>
      </c>
      <c r="M1790" s="27" t="s">
        <v>28</v>
      </c>
      <c r="N1790" s="60" t="s">
        <v>29</v>
      </c>
      <c r="O1790" s="60" t="s">
        <v>8234</v>
      </c>
      <c r="P1790" s="60" t="s">
        <v>8235</v>
      </c>
      <c r="Q1790" s="62">
        <v>44816</v>
      </c>
      <c r="R1790" s="60" t="s">
        <v>32</v>
      </c>
      <c r="S1790" s="63">
        <v>222394</v>
      </c>
      <c r="T1790" s="63" t="s">
        <v>8232</v>
      </c>
      <c r="U1790" s="64" t="str">
        <f>IF(COUNTIF('Dinçer Araçları - 40 Fiorino'!$A$2:$A$41,Table1[[#This Row],[Plaka]])&gt;0,"Dinçer 40","-")</f>
        <v>-</v>
      </c>
      <c r="V1790" s="64" t="str">
        <f>IF(COUNTIF('Dinçer Araçları - 100 Fiorino'!$A$2:$A$101,Table1[[#This Row],[Plaka]])&gt;0,"Dinçer 100","-")</f>
        <v>-</v>
      </c>
      <c r="W1790" s="72" t="str">
        <f>IF(COUNTIF(Table3[PLAKA],Table1[[#This Row],[Plaka]])&gt;0,"Dinçer Motosiklet","-")</f>
        <v>-</v>
      </c>
    </row>
    <row r="1791" spans="1:23" ht="16" thickBot="1" x14ac:dyDescent="0.25">
      <c r="A1791" s="59" t="s">
        <v>8237</v>
      </c>
      <c r="B1791" s="60" t="s">
        <v>8189</v>
      </c>
      <c r="C1791" s="60" t="s">
        <v>40</v>
      </c>
      <c r="D1791" s="60" t="s">
        <v>23</v>
      </c>
      <c r="E1791" s="61">
        <v>43797</v>
      </c>
      <c r="F1791" s="61">
        <v>43797</v>
      </c>
      <c r="G1791" s="60" t="s">
        <v>40</v>
      </c>
      <c r="H1791" s="60" t="s">
        <v>24</v>
      </c>
      <c r="I1791" s="60" t="s">
        <v>25</v>
      </c>
      <c r="J1791" s="60" t="s">
        <v>26</v>
      </c>
      <c r="K1791" s="27" t="s">
        <v>7913</v>
      </c>
      <c r="L1791" s="60" t="s">
        <v>27</v>
      </c>
      <c r="M1791" s="27" t="s">
        <v>28</v>
      </c>
      <c r="N1791" s="60" t="s">
        <v>29</v>
      </c>
      <c r="O1791" s="60" t="s">
        <v>8238</v>
      </c>
      <c r="P1791" s="60" t="s">
        <v>8239</v>
      </c>
      <c r="Q1791" s="62">
        <v>44816</v>
      </c>
      <c r="R1791" s="60" t="s">
        <v>32</v>
      </c>
      <c r="S1791" s="63">
        <v>388746</v>
      </c>
      <c r="T1791" s="63" t="s">
        <v>8236</v>
      </c>
      <c r="U1791" s="64" t="str">
        <f>IF(COUNTIF('Dinçer Araçları - 40 Fiorino'!$A$2:$A$41,Table1[[#This Row],[Plaka]])&gt;0,"Dinçer 40","-")</f>
        <v>-</v>
      </c>
      <c r="V1791" s="64" t="str">
        <f>IF(COUNTIF('Dinçer Araçları - 100 Fiorino'!$A$2:$A$101,Table1[[#This Row],[Plaka]])&gt;0,"Dinçer 100","-")</f>
        <v>-</v>
      </c>
      <c r="W1791" s="72" t="str">
        <f>IF(COUNTIF(Table3[PLAKA],Table1[[#This Row],[Plaka]])&gt;0,"Dinçer Motosiklet","-")</f>
        <v>-</v>
      </c>
    </row>
    <row r="1792" spans="1:23" ht="16" thickBot="1" x14ac:dyDescent="0.25">
      <c r="A1792" s="59" t="s">
        <v>8241</v>
      </c>
      <c r="B1792" s="60" t="s">
        <v>8189</v>
      </c>
      <c r="C1792" s="60" t="s">
        <v>40</v>
      </c>
      <c r="D1792" s="60" t="s">
        <v>23</v>
      </c>
      <c r="E1792" s="61">
        <v>43797</v>
      </c>
      <c r="F1792" s="61">
        <v>43797</v>
      </c>
      <c r="G1792" s="60" t="s">
        <v>40</v>
      </c>
      <c r="H1792" s="60" t="s">
        <v>24</v>
      </c>
      <c r="I1792" s="60" t="s">
        <v>25</v>
      </c>
      <c r="J1792" s="60" t="s">
        <v>26</v>
      </c>
      <c r="K1792" s="27" t="s">
        <v>7913</v>
      </c>
      <c r="L1792" s="60" t="s">
        <v>27</v>
      </c>
      <c r="M1792" s="27" t="s">
        <v>28</v>
      </c>
      <c r="N1792" s="60" t="s">
        <v>29</v>
      </c>
      <c r="O1792" s="60" t="s">
        <v>8242</v>
      </c>
      <c r="P1792" s="60" t="s">
        <v>8243</v>
      </c>
      <c r="Q1792" s="62">
        <v>44816</v>
      </c>
      <c r="R1792" s="60" t="s">
        <v>32</v>
      </c>
      <c r="S1792" s="63">
        <v>388759</v>
      </c>
      <c r="T1792" s="63" t="s">
        <v>8240</v>
      </c>
      <c r="U1792" s="64" t="str">
        <f>IF(COUNTIF('Dinçer Araçları - 40 Fiorino'!$A$2:$A$41,Table1[[#This Row],[Plaka]])&gt;0,"Dinçer 40","-")</f>
        <v>-</v>
      </c>
      <c r="V1792" s="64" t="str">
        <f>IF(COUNTIF('Dinçer Araçları - 100 Fiorino'!$A$2:$A$101,Table1[[#This Row],[Plaka]])&gt;0,"Dinçer 100","-")</f>
        <v>-</v>
      </c>
      <c r="W1792" s="72" t="str">
        <f>IF(COUNTIF(Table3[PLAKA],Table1[[#This Row],[Plaka]])&gt;0,"Dinçer Motosiklet","-")</f>
        <v>-</v>
      </c>
    </row>
    <row r="1793" spans="1:23" ht="16" thickBot="1" x14ac:dyDescent="0.25">
      <c r="A1793" s="59" t="s">
        <v>8245</v>
      </c>
      <c r="B1793" s="60" t="s">
        <v>8189</v>
      </c>
      <c r="C1793" s="60" t="s">
        <v>40</v>
      </c>
      <c r="D1793" s="60" t="s">
        <v>23</v>
      </c>
      <c r="E1793" s="61">
        <v>43797</v>
      </c>
      <c r="F1793" s="61">
        <v>43797</v>
      </c>
      <c r="G1793" s="60" t="s">
        <v>40</v>
      </c>
      <c r="H1793" s="60" t="s">
        <v>24</v>
      </c>
      <c r="I1793" s="60" t="s">
        <v>25</v>
      </c>
      <c r="J1793" s="60" t="s">
        <v>26</v>
      </c>
      <c r="K1793" s="27" t="s">
        <v>7913</v>
      </c>
      <c r="L1793" s="60" t="s">
        <v>27</v>
      </c>
      <c r="M1793" s="27" t="s">
        <v>28</v>
      </c>
      <c r="N1793" s="60" t="s">
        <v>29</v>
      </c>
      <c r="O1793" s="60" t="s">
        <v>8246</v>
      </c>
      <c r="P1793" s="60" t="s">
        <v>8247</v>
      </c>
      <c r="Q1793" s="62">
        <v>44816</v>
      </c>
      <c r="R1793" s="60" t="s">
        <v>32</v>
      </c>
      <c r="S1793" s="63">
        <v>388762</v>
      </c>
      <c r="T1793" s="63" t="s">
        <v>8244</v>
      </c>
      <c r="U1793" s="64" t="str">
        <f>IF(COUNTIF('Dinçer Araçları - 40 Fiorino'!$A$2:$A$41,Table1[[#This Row],[Plaka]])&gt;0,"Dinçer 40","-")</f>
        <v>-</v>
      </c>
      <c r="V1793" s="64" t="str">
        <f>IF(COUNTIF('Dinçer Araçları - 100 Fiorino'!$A$2:$A$101,Table1[[#This Row],[Plaka]])&gt;0,"Dinçer 100","-")</f>
        <v>-</v>
      </c>
      <c r="W1793" s="72" t="str">
        <f>IF(COUNTIF(Table3[PLAKA],Table1[[#This Row],[Plaka]])&gt;0,"Dinçer Motosiklet","-")</f>
        <v>-</v>
      </c>
    </row>
    <row r="1794" spans="1:23" ht="16" thickBot="1" x14ac:dyDescent="0.25">
      <c r="A1794" s="59" t="s">
        <v>8249</v>
      </c>
      <c r="B1794" s="60" t="s">
        <v>8189</v>
      </c>
      <c r="C1794" s="60" t="s">
        <v>40</v>
      </c>
      <c r="D1794" s="60" t="s">
        <v>23</v>
      </c>
      <c r="E1794" s="61">
        <v>43811</v>
      </c>
      <c r="F1794" s="61">
        <v>43811</v>
      </c>
      <c r="G1794" s="60" t="s">
        <v>40</v>
      </c>
      <c r="H1794" s="60" t="s">
        <v>24</v>
      </c>
      <c r="I1794" s="60" t="s">
        <v>25</v>
      </c>
      <c r="J1794" s="60" t="s">
        <v>26</v>
      </c>
      <c r="K1794" s="27" t="s">
        <v>7913</v>
      </c>
      <c r="L1794" s="60" t="s">
        <v>27</v>
      </c>
      <c r="M1794" s="27" t="s">
        <v>28</v>
      </c>
      <c r="N1794" s="60" t="s">
        <v>29</v>
      </c>
      <c r="O1794" s="60" t="s">
        <v>8250</v>
      </c>
      <c r="P1794" s="60" t="s">
        <v>8251</v>
      </c>
      <c r="Q1794" s="62">
        <v>44844</v>
      </c>
      <c r="R1794" s="60" t="s">
        <v>32</v>
      </c>
      <c r="S1794" s="63">
        <v>388760</v>
      </c>
      <c r="T1794" s="63" t="s">
        <v>8248</v>
      </c>
      <c r="U1794" s="64" t="str">
        <f>IF(COUNTIF('Dinçer Araçları - 40 Fiorino'!$A$2:$A$41,Table1[[#This Row],[Plaka]])&gt;0,"Dinçer 40","-")</f>
        <v>-</v>
      </c>
      <c r="V1794" s="64" t="str">
        <f>IF(COUNTIF('Dinçer Araçları - 100 Fiorino'!$A$2:$A$101,Table1[[#This Row],[Plaka]])&gt;0,"Dinçer 100","-")</f>
        <v>-</v>
      </c>
      <c r="W1794" s="72" t="str">
        <f>IF(COUNTIF(Table3[PLAKA],Table1[[#This Row],[Plaka]])&gt;0,"Dinçer Motosiklet","-")</f>
        <v>-</v>
      </c>
    </row>
    <row r="1795" spans="1:23" ht="16" thickBot="1" x14ac:dyDescent="0.25">
      <c r="A1795" s="59" t="s">
        <v>8253</v>
      </c>
      <c r="B1795" s="60" t="s">
        <v>8189</v>
      </c>
      <c r="C1795" s="60" t="s">
        <v>40</v>
      </c>
      <c r="D1795" s="60" t="s">
        <v>23</v>
      </c>
      <c r="E1795" s="61">
        <v>43811</v>
      </c>
      <c r="F1795" s="61">
        <v>43811</v>
      </c>
      <c r="G1795" s="60" t="s">
        <v>40</v>
      </c>
      <c r="H1795" s="60" t="s">
        <v>24</v>
      </c>
      <c r="I1795" s="60" t="s">
        <v>25</v>
      </c>
      <c r="J1795" s="60" t="s">
        <v>26</v>
      </c>
      <c r="K1795" s="27" t="s">
        <v>7913</v>
      </c>
      <c r="L1795" s="60" t="s">
        <v>27</v>
      </c>
      <c r="M1795" s="27" t="s">
        <v>28</v>
      </c>
      <c r="N1795" s="60" t="s">
        <v>29</v>
      </c>
      <c r="O1795" s="60" t="s">
        <v>8254</v>
      </c>
      <c r="P1795" s="60" t="s">
        <v>8255</v>
      </c>
      <c r="Q1795" s="62">
        <v>44844</v>
      </c>
      <c r="R1795" s="60" t="s">
        <v>32</v>
      </c>
      <c r="S1795" s="63">
        <v>388862</v>
      </c>
      <c r="T1795" s="63" t="s">
        <v>8252</v>
      </c>
      <c r="U1795" s="64" t="str">
        <f>IF(COUNTIF('Dinçer Araçları - 40 Fiorino'!$A$2:$A$41,Table1[[#This Row],[Plaka]])&gt;0,"Dinçer 40","-")</f>
        <v>-</v>
      </c>
      <c r="V1795" s="64" t="str">
        <f>IF(COUNTIF('Dinçer Araçları - 100 Fiorino'!$A$2:$A$101,Table1[[#This Row],[Plaka]])&gt;0,"Dinçer 100","-")</f>
        <v>-</v>
      </c>
      <c r="W1795" s="72" t="str">
        <f>IF(COUNTIF(Table3[PLAKA],Table1[[#This Row],[Plaka]])&gt;0,"Dinçer Motosiklet","-")</f>
        <v>-</v>
      </c>
    </row>
    <row r="1796" spans="1:23" ht="16" thickBot="1" x14ac:dyDescent="0.25">
      <c r="A1796" s="59" t="s">
        <v>7089</v>
      </c>
      <c r="B1796" s="60" t="s">
        <v>8189</v>
      </c>
      <c r="C1796" s="60" t="s">
        <v>40</v>
      </c>
      <c r="D1796" s="60" t="s">
        <v>23</v>
      </c>
      <c r="E1796" s="61">
        <v>43467</v>
      </c>
      <c r="F1796" s="61">
        <v>43467</v>
      </c>
      <c r="G1796" s="60" t="s">
        <v>117</v>
      </c>
      <c r="H1796" s="60" t="s">
        <v>63</v>
      </c>
      <c r="I1796" s="26">
        <v>225</v>
      </c>
      <c r="J1796" s="26" t="s">
        <v>64</v>
      </c>
      <c r="K1796" s="27" t="s">
        <v>7913</v>
      </c>
      <c r="L1796" s="26" t="s">
        <v>65</v>
      </c>
      <c r="M1796" s="60" t="s">
        <v>7925</v>
      </c>
      <c r="N1796" s="60" t="s">
        <v>29</v>
      </c>
      <c r="O1796" s="60" t="s">
        <v>7091</v>
      </c>
      <c r="P1796" s="60" t="s">
        <v>7092</v>
      </c>
      <c r="Q1796" s="62">
        <v>43844</v>
      </c>
      <c r="R1796" s="60" t="s">
        <v>120</v>
      </c>
      <c r="S1796" s="63">
        <v>621690</v>
      </c>
      <c r="T1796" s="63" t="s">
        <v>8256</v>
      </c>
      <c r="U1796" s="64" t="str">
        <f>IF(COUNTIF('Dinçer Araçları - 40 Fiorino'!$A$2:$A$41,Table1[[#This Row],[Plaka]])&gt;0,"Dinçer 40","-")</f>
        <v>Dinçer 40</v>
      </c>
      <c r="V1796" s="64" t="str">
        <f>IF(COUNTIF('Dinçer Araçları - 100 Fiorino'!$A$2:$A$101,Table1[[#This Row],[Plaka]])&gt;0,"Dinçer 100","-")</f>
        <v>-</v>
      </c>
      <c r="W1796" s="72" t="str">
        <f>IF(COUNTIF(Table3[PLAKA],Table1[[#This Row],[Plaka]])&gt;0,"Dinçer Motosiklet","-")</f>
        <v>-</v>
      </c>
    </row>
    <row r="1797" spans="1:23" x14ac:dyDescent="0.2">
      <c r="A1797" s="59" t="s">
        <v>8260</v>
      </c>
      <c r="B1797" s="60" t="s">
        <v>8046</v>
      </c>
      <c r="C1797" s="60" t="s">
        <v>40</v>
      </c>
      <c r="D1797" s="60" t="s">
        <v>23</v>
      </c>
      <c r="E1797" s="61">
        <v>42195</v>
      </c>
      <c r="F1797" s="61">
        <v>43643</v>
      </c>
      <c r="G1797" s="60" t="s">
        <v>40</v>
      </c>
      <c r="H1797" s="60" t="s">
        <v>63</v>
      </c>
      <c r="I1797" s="26">
        <v>263</v>
      </c>
      <c r="J1797" s="26" t="s">
        <v>105</v>
      </c>
      <c r="K1797" s="26">
        <v>2015</v>
      </c>
      <c r="L1797" s="26" t="s">
        <v>65</v>
      </c>
      <c r="M1797" s="26" t="s">
        <v>7774</v>
      </c>
      <c r="N1797" s="26" t="s">
        <v>29</v>
      </c>
      <c r="O1797" s="60" t="s">
        <v>8261</v>
      </c>
      <c r="P1797" s="26" t="s">
        <v>8262</v>
      </c>
      <c r="Q1797" s="62">
        <v>43764</v>
      </c>
      <c r="R1797" s="60" t="s">
        <v>112</v>
      </c>
      <c r="S1797" s="63">
        <v>434879</v>
      </c>
      <c r="T1797" s="63" t="s">
        <v>8263</v>
      </c>
      <c r="U1797" s="64" t="str">
        <f>IF(COUNTIF('Dinçer Araçları - 40 Fiorino'!$A$2:$A$41,Table1[[#This Row],[Plaka]])&gt;0,"Dinçer 40","-")</f>
        <v>-</v>
      </c>
      <c r="V1797" s="64" t="str">
        <f>IF(COUNTIF('Dinçer Araçları - 100 Fiorino'!$A$2:$A$101,Table1[[#This Row],[Plaka]])&gt;0,"Dinçer 100","-")</f>
        <v>-</v>
      </c>
      <c r="W1797" s="72" t="str">
        <f>IF(COUNTIF(Table3[PLAKA],Table1[[#This Row],[Plaka]])&gt;0,"Dinçer Motosiklet","-")</f>
        <v>-</v>
      </c>
    </row>
    <row r="1798" spans="1:23" ht="16" thickBot="1" x14ac:dyDescent="0.25">
      <c r="A1798" s="59" t="s">
        <v>8266</v>
      </c>
      <c r="B1798" s="60" t="s">
        <v>6985</v>
      </c>
      <c r="C1798" s="60" t="s">
        <v>6973</v>
      </c>
      <c r="D1798" s="60" t="s">
        <v>23</v>
      </c>
      <c r="E1798" s="61">
        <v>43474</v>
      </c>
      <c r="F1798" s="61">
        <v>43474</v>
      </c>
      <c r="G1798" s="60" t="s">
        <v>40</v>
      </c>
      <c r="H1798" s="60" t="s">
        <v>24</v>
      </c>
      <c r="I1798" s="60" t="s">
        <v>25</v>
      </c>
      <c r="J1798" s="60" t="s">
        <v>26</v>
      </c>
      <c r="K1798" s="27" t="s">
        <v>7913</v>
      </c>
      <c r="L1798" s="60" t="s">
        <v>27</v>
      </c>
      <c r="M1798" s="27" t="s">
        <v>28</v>
      </c>
      <c r="N1798" s="60" t="s">
        <v>29</v>
      </c>
      <c r="O1798" s="60" t="s">
        <v>8268</v>
      </c>
      <c r="P1798" s="60" t="s">
        <v>8269</v>
      </c>
      <c r="Q1798" s="62">
        <v>44417</v>
      </c>
      <c r="R1798" s="60" t="s">
        <v>312</v>
      </c>
      <c r="S1798" s="63">
        <v>428282</v>
      </c>
      <c r="T1798" s="63" t="s">
        <v>8267</v>
      </c>
      <c r="U1798" s="64" t="str">
        <f>IF(COUNTIF('Dinçer Araçları - 40 Fiorino'!$A$2:$A$41,Table1[[#This Row],[Plaka]])&gt;0,"Dinçer 40","-")</f>
        <v>-</v>
      </c>
      <c r="V1798" s="64" t="str">
        <f>IF(COUNTIF('Dinçer Araçları - 100 Fiorino'!$A$2:$A$101,Table1[[#This Row],[Plaka]])&gt;0,"Dinçer 100","-")</f>
        <v>-</v>
      </c>
      <c r="W1798" s="72" t="str">
        <f>IF(COUNTIF(Table3[PLAKA],Table1[[#This Row],[Plaka]])&gt;0,"Dinçer Motosiklet","-")</f>
        <v>-</v>
      </c>
    </row>
    <row r="1799" spans="1:23" ht="16" thickBot="1" x14ac:dyDescent="0.25">
      <c r="A1799" s="59" t="s">
        <v>7637</v>
      </c>
      <c r="B1799" s="60" t="s">
        <v>6985</v>
      </c>
      <c r="C1799" s="60" t="s">
        <v>6973</v>
      </c>
      <c r="D1799" s="60" t="s">
        <v>23</v>
      </c>
      <c r="E1799" s="61">
        <v>43496</v>
      </c>
      <c r="F1799" s="61">
        <v>43543</v>
      </c>
      <c r="G1799" s="60" t="s">
        <v>6973</v>
      </c>
      <c r="H1799" s="60" t="s">
        <v>24</v>
      </c>
      <c r="I1799" s="60" t="s">
        <v>25</v>
      </c>
      <c r="J1799" s="60" t="s">
        <v>26</v>
      </c>
      <c r="K1799" s="27" t="s">
        <v>7913</v>
      </c>
      <c r="L1799" s="60" t="s">
        <v>27</v>
      </c>
      <c r="M1799" s="27" t="s">
        <v>28</v>
      </c>
      <c r="N1799" s="60" t="s">
        <v>29</v>
      </c>
      <c r="O1799" s="60" t="s">
        <v>8271</v>
      </c>
      <c r="P1799" s="60" t="s">
        <v>8276</v>
      </c>
      <c r="Q1799" s="62">
        <v>44487</v>
      </c>
      <c r="R1799" s="60" t="s">
        <v>312</v>
      </c>
      <c r="S1799" s="63">
        <v>428995</v>
      </c>
      <c r="T1799" s="63" t="s">
        <v>8270</v>
      </c>
      <c r="U1799" s="64" t="str">
        <f>IF(COUNTIF('Dinçer Araçları - 40 Fiorino'!$A$2:$A$41,Table1[[#This Row],[Plaka]])&gt;0,"Dinçer 40","-")</f>
        <v>-</v>
      </c>
      <c r="V1799" s="64" t="str">
        <f>IF(COUNTIF('Dinçer Araçları - 100 Fiorino'!$A$2:$A$101,Table1[[#This Row],[Plaka]])&gt;0,"Dinçer 100","-")</f>
        <v>-</v>
      </c>
      <c r="W1799" s="72" t="str">
        <f>IF(COUNTIF(Table3[PLAKA],Table1[[#This Row],[Plaka]])&gt;0,"Dinçer Motosiklet","-")</f>
        <v>-</v>
      </c>
    </row>
    <row r="1800" spans="1:23" ht="16" thickBot="1" x14ac:dyDescent="0.25">
      <c r="A1800" s="59" t="s">
        <v>8273</v>
      </c>
      <c r="B1800" s="60" t="s">
        <v>6985</v>
      </c>
      <c r="C1800" s="60" t="s">
        <v>6973</v>
      </c>
      <c r="D1800" s="60" t="s">
        <v>23</v>
      </c>
      <c r="E1800" s="61">
        <v>43510</v>
      </c>
      <c r="F1800" s="61">
        <v>43510</v>
      </c>
      <c r="G1800" s="60" t="s">
        <v>7171</v>
      </c>
      <c r="H1800" s="60" t="s">
        <v>8201</v>
      </c>
      <c r="I1800" s="60" t="s">
        <v>303</v>
      </c>
      <c r="J1800" s="60" t="s">
        <v>304</v>
      </c>
      <c r="K1800" s="60" t="s">
        <v>7913</v>
      </c>
      <c r="L1800" s="60" t="s">
        <v>305</v>
      </c>
      <c r="M1800" s="27" t="s">
        <v>8044</v>
      </c>
      <c r="N1800" s="60" t="s">
        <v>29</v>
      </c>
      <c r="O1800" s="60" t="s">
        <v>7234</v>
      </c>
      <c r="P1800" s="60" t="s">
        <v>7233</v>
      </c>
      <c r="Q1800" s="62">
        <v>44550</v>
      </c>
      <c r="R1800" s="60" t="s">
        <v>312</v>
      </c>
      <c r="S1800" s="63">
        <v>428090</v>
      </c>
      <c r="T1800" s="63" t="s">
        <v>8272</v>
      </c>
      <c r="U1800" s="64" t="str">
        <f>IF(COUNTIF('Dinçer Araçları - 40 Fiorino'!$A$2:$A$41,Table1[[#This Row],[Plaka]])&gt;0,"Dinçer 40","-")</f>
        <v>-</v>
      </c>
      <c r="V1800" s="64" t="str">
        <f>IF(COUNTIF('Dinçer Araçları - 100 Fiorino'!$A$2:$A$101,Table1[[#This Row],[Plaka]])&gt;0,"Dinçer 100","-")</f>
        <v>-</v>
      </c>
      <c r="W1800" s="72" t="str">
        <f>IF(COUNTIF(Table3[PLAKA],Table1[[#This Row],[Plaka]])&gt;0,"Dinçer Motosiklet","-")</f>
        <v>-</v>
      </c>
    </row>
    <row r="1801" spans="1:23" ht="16" thickBot="1" x14ac:dyDescent="0.25">
      <c r="A1801" s="59" t="s">
        <v>7600</v>
      </c>
      <c r="B1801" s="60" t="s">
        <v>6985</v>
      </c>
      <c r="C1801" s="60" t="s">
        <v>6973</v>
      </c>
      <c r="D1801" s="60" t="s">
        <v>23</v>
      </c>
      <c r="E1801" s="61">
        <v>43518</v>
      </c>
      <c r="F1801" s="61">
        <v>43543</v>
      </c>
      <c r="G1801" s="60" t="s">
        <v>6973</v>
      </c>
      <c r="H1801" s="60" t="s">
        <v>24</v>
      </c>
      <c r="I1801" s="60" t="s">
        <v>25</v>
      </c>
      <c r="J1801" s="60" t="s">
        <v>26</v>
      </c>
      <c r="K1801" s="27" t="s">
        <v>7913</v>
      </c>
      <c r="L1801" s="60" t="s">
        <v>27</v>
      </c>
      <c r="M1801" s="27" t="s">
        <v>28</v>
      </c>
      <c r="N1801" s="60" t="s">
        <v>29</v>
      </c>
      <c r="O1801" s="60" t="s">
        <v>8275</v>
      </c>
      <c r="P1801" s="60" t="s">
        <v>8277</v>
      </c>
      <c r="Q1801" s="62">
        <v>44323</v>
      </c>
      <c r="R1801" s="60" t="s">
        <v>312</v>
      </c>
      <c r="S1801" s="63">
        <v>429004</v>
      </c>
      <c r="T1801" s="63" t="s">
        <v>8274</v>
      </c>
      <c r="U1801" s="64" t="str">
        <f>IF(COUNTIF('Dinçer Araçları - 40 Fiorino'!$A$2:$A$41,Table1[[#This Row],[Plaka]])&gt;0,"Dinçer 40","-")</f>
        <v>-</v>
      </c>
      <c r="V1801" s="64" t="str">
        <f>IF(COUNTIF('Dinçer Araçları - 100 Fiorino'!$A$2:$A$101,Table1[[#This Row],[Plaka]])&gt;0,"Dinçer 100","-")</f>
        <v>-</v>
      </c>
      <c r="W1801" s="72" t="str">
        <f>IF(COUNTIF(Table3[PLAKA],Table1[[#This Row],[Plaka]])&gt;0,"Dinçer Motosiklet","-")</f>
        <v>-</v>
      </c>
    </row>
    <row r="1802" spans="1:23" ht="16" thickBot="1" x14ac:dyDescent="0.25">
      <c r="A1802" s="59" t="s">
        <v>7453</v>
      </c>
      <c r="B1802" s="60" t="s">
        <v>6985</v>
      </c>
      <c r="C1802" s="60" t="s">
        <v>6973</v>
      </c>
      <c r="D1802" s="60" t="s">
        <v>23</v>
      </c>
      <c r="E1802" s="61">
        <v>43654</v>
      </c>
      <c r="F1802" s="61">
        <v>43654</v>
      </c>
      <c r="G1802" s="60" t="s">
        <v>40</v>
      </c>
      <c r="H1802" s="60" t="s">
        <v>24</v>
      </c>
      <c r="I1802" s="60" t="s">
        <v>25</v>
      </c>
      <c r="J1802" s="60" t="s">
        <v>26</v>
      </c>
      <c r="K1802" s="27" t="s">
        <v>7986</v>
      </c>
      <c r="L1802" s="60" t="s">
        <v>27</v>
      </c>
      <c r="M1802" s="27" t="s">
        <v>28</v>
      </c>
      <c r="N1802" s="60" t="s">
        <v>29</v>
      </c>
      <c r="O1802" s="60" t="s">
        <v>8279</v>
      </c>
      <c r="P1802" s="60" t="s">
        <v>8280</v>
      </c>
      <c r="Q1802" s="62">
        <v>44687</v>
      </c>
      <c r="R1802" s="60" t="s">
        <v>134</v>
      </c>
      <c r="S1802" s="63">
        <v>179995</v>
      </c>
      <c r="T1802" s="63" t="s">
        <v>8278</v>
      </c>
      <c r="U1802" s="64" t="str">
        <f>IF(COUNTIF('Dinçer Araçları - 40 Fiorino'!$A$2:$A$41,Table1[[#This Row],[Plaka]])&gt;0,"Dinçer 40","-")</f>
        <v>-</v>
      </c>
      <c r="V1802" s="64" t="str">
        <f>IF(COUNTIF('Dinçer Araçları - 100 Fiorino'!$A$2:$A$101,Table1[[#This Row],[Plaka]])&gt;0,"Dinçer 100","-")</f>
        <v>-</v>
      </c>
      <c r="W1802" s="72" t="str">
        <f>IF(COUNTIF(Table3[PLAKA],Table1[[#This Row],[Plaka]])&gt;0,"Dinçer Motosiklet","-")</f>
        <v>-</v>
      </c>
    </row>
    <row r="1803" spans="1:23" ht="16" thickBot="1" x14ac:dyDescent="0.25">
      <c r="A1803" s="59" t="s">
        <v>7459</v>
      </c>
      <c r="B1803" s="60" t="s">
        <v>6985</v>
      </c>
      <c r="C1803" s="60" t="s">
        <v>6973</v>
      </c>
      <c r="D1803" s="60" t="s">
        <v>23</v>
      </c>
      <c r="E1803" s="61">
        <v>43011</v>
      </c>
      <c r="F1803" s="61">
        <v>43011</v>
      </c>
      <c r="G1803" s="60" t="s">
        <v>6973</v>
      </c>
      <c r="H1803" s="60" t="s">
        <v>24</v>
      </c>
      <c r="I1803" s="60" t="s">
        <v>25</v>
      </c>
      <c r="J1803" s="60" t="s">
        <v>26</v>
      </c>
      <c r="K1803" s="27" t="s">
        <v>8285</v>
      </c>
      <c r="L1803" s="60" t="s">
        <v>27</v>
      </c>
      <c r="M1803" s="27" t="s">
        <v>28</v>
      </c>
      <c r="N1803" s="60" t="s">
        <v>29</v>
      </c>
      <c r="O1803" s="60" t="s">
        <v>8282</v>
      </c>
      <c r="P1803" s="60" t="s">
        <v>8283</v>
      </c>
      <c r="Q1803" s="62">
        <v>43946</v>
      </c>
      <c r="R1803" s="60" t="s">
        <v>542</v>
      </c>
      <c r="S1803" s="63">
        <v>45857</v>
      </c>
      <c r="T1803" s="63" t="s">
        <v>8281</v>
      </c>
      <c r="U1803" s="64" t="str">
        <f>IF(COUNTIF('Dinçer Araçları - 40 Fiorino'!$A$2:$A$41,Table1[[#This Row],[Plaka]])&gt;0,"Dinçer 40","-")</f>
        <v>-</v>
      </c>
      <c r="V1803" s="64" t="str">
        <f>IF(COUNTIF('Dinçer Araçları - 100 Fiorino'!$A$2:$A$101,Table1[[#This Row],[Plaka]])&gt;0,"Dinçer 100","-")</f>
        <v>-</v>
      </c>
      <c r="W1803" s="72" t="str">
        <f>IF(COUNTIF(Table3[PLAKA],Table1[[#This Row],[Plaka]])&gt;0,"Dinçer Motosiklet","-")</f>
        <v>-</v>
      </c>
    </row>
    <row r="1804" spans="1:23" ht="16" thickBot="1" x14ac:dyDescent="0.25">
      <c r="A1804" s="59" t="s">
        <v>7460</v>
      </c>
      <c r="B1804" s="60" t="s">
        <v>6985</v>
      </c>
      <c r="C1804" s="60" t="s">
        <v>6973</v>
      </c>
      <c r="D1804" s="60" t="s">
        <v>23</v>
      </c>
      <c r="E1804" s="61">
        <v>42184</v>
      </c>
      <c r="F1804" s="61">
        <v>42957</v>
      </c>
      <c r="G1804" s="60" t="s">
        <v>6973</v>
      </c>
      <c r="H1804" s="60" t="s">
        <v>24</v>
      </c>
      <c r="I1804" s="60" t="s">
        <v>529</v>
      </c>
      <c r="J1804" s="60" t="s">
        <v>1052</v>
      </c>
      <c r="K1804" s="27" t="s">
        <v>7919</v>
      </c>
      <c r="L1804" s="60" t="s">
        <v>27</v>
      </c>
      <c r="M1804" s="27" t="s">
        <v>28</v>
      </c>
      <c r="N1804" s="60" t="s">
        <v>29</v>
      </c>
      <c r="O1804" s="60" t="s">
        <v>8286</v>
      </c>
      <c r="P1804" s="60" t="s">
        <v>8287</v>
      </c>
      <c r="Q1804" s="62">
        <v>43141</v>
      </c>
      <c r="R1804" s="60" t="s">
        <v>269</v>
      </c>
      <c r="S1804" s="63">
        <v>336663</v>
      </c>
      <c r="T1804" s="63" t="s">
        <v>8284</v>
      </c>
      <c r="U1804" s="64" t="str">
        <f>IF(COUNTIF('Dinçer Araçları - 40 Fiorino'!$A$2:$A$41,Table1[[#This Row],[Plaka]])&gt;0,"Dinçer 40","-")</f>
        <v>-</v>
      </c>
      <c r="V1804" s="64" t="str">
        <f>IF(COUNTIF('Dinçer Araçları - 100 Fiorino'!$A$2:$A$101,Table1[[#This Row],[Plaka]])&gt;0,"Dinçer 100","-")</f>
        <v>-</v>
      </c>
      <c r="W1804" s="72" t="str">
        <f>IF(COUNTIF(Table3[PLAKA],Table1[[#This Row],[Plaka]])&gt;0,"Dinçer Motosiklet","-")</f>
        <v>-</v>
      </c>
    </row>
    <row r="1805" spans="1:23" ht="16" thickBot="1" x14ac:dyDescent="0.25">
      <c r="A1805" s="59" t="s">
        <v>7461</v>
      </c>
      <c r="B1805" s="60" t="s">
        <v>6985</v>
      </c>
      <c r="C1805" s="60" t="s">
        <v>6973</v>
      </c>
      <c r="D1805" s="60" t="s">
        <v>23</v>
      </c>
      <c r="E1805" s="61">
        <v>42184</v>
      </c>
      <c r="F1805" s="61">
        <v>42962</v>
      </c>
      <c r="G1805" s="60" t="s">
        <v>6973</v>
      </c>
      <c r="H1805" s="60" t="s">
        <v>24</v>
      </c>
      <c r="I1805" s="60" t="s">
        <v>529</v>
      </c>
      <c r="J1805" s="60" t="s">
        <v>1052</v>
      </c>
      <c r="K1805" s="27" t="s">
        <v>7919</v>
      </c>
      <c r="L1805" s="60" t="s">
        <v>27</v>
      </c>
      <c r="M1805" s="27" t="s">
        <v>28</v>
      </c>
      <c r="N1805" s="60" t="s">
        <v>29</v>
      </c>
      <c r="O1805" s="60" t="s">
        <v>8289</v>
      </c>
      <c r="P1805" s="60" t="s">
        <v>8290</v>
      </c>
      <c r="Q1805" s="62">
        <v>43141</v>
      </c>
      <c r="R1805" s="60" t="s">
        <v>542</v>
      </c>
      <c r="S1805" s="63">
        <v>40363</v>
      </c>
      <c r="T1805" s="63" t="s">
        <v>8288</v>
      </c>
      <c r="U1805" s="64" t="str">
        <f>IF(COUNTIF('Dinçer Araçları - 40 Fiorino'!$A$2:$A$41,Table1[[#This Row],[Plaka]])&gt;0,"Dinçer 40","-")</f>
        <v>-</v>
      </c>
      <c r="V1805" s="64" t="str">
        <f>IF(COUNTIF('Dinçer Araçları - 100 Fiorino'!$A$2:$A$101,Table1[[#This Row],[Plaka]])&gt;0,"Dinçer 100","-")</f>
        <v>-</v>
      </c>
      <c r="W1805" s="72" t="str">
        <f>IF(COUNTIF(Table3[PLAKA],Table1[[#This Row],[Plaka]])&gt;0,"Dinçer Motosiklet","-")</f>
        <v>-</v>
      </c>
    </row>
    <row r="1806" spans="1:23" ht="16" thickBot="1" x14ac:dyDescent="0.25">
      <c r="A1806" s="59" t="s">
        <v>7601</v>
      </c>
      <c r="B1806" s="60" t="s">
        <v>6991</v>
      </c>
      <c r="C1806" s="60" t="s">
        <v>6973</v>
      </c>
      <c r="D1806" s="60" t="s">
        <v>23</v>
      </c>
      <c r="E1806" s="61">
        <v>43517</v>
      </c>
      <c r="F1806" s="61">
        <v>43543</v>
      </c>
      <c r="G1806" s="60" t="s">
        <v>6973</v>
      </c>
      <c r="H1806" s="60" t="s">
        <v>24</v>
      </c>
      <c r="I1806" s="60" t="s">
        <v>25</v>
      </c>
      <c r="J1806" s="60" t="s">
        <v>26</v>
      </c>
      <c r="K1806" s="27" t="s">
        <v>7913</v>
      </c>
      <c r="L1806" s="60" t="s">
        <v>27</v>
      </c>
      <c r="M1806" s="27" t="s">
        <v>28</v>
      </c>
      <c r="N1806" s="60" t="s">
        <v>29</v>
      </c>
      <c r="O1806" s="60" t="s">
        <v>8292</v>
      </c>
      <c r="P1806" s="60" t="s">
        <v>8296</v>
      </c>
      <c r="Q1806" s="62"/>
      <c r="R1806" s="60"/>
      <c r="S1806" s="63"/>
      <c r="T1806" s="63" t="s">
        <v>8291</v>
      </c>
      <c r="U1806" s="64" t="str">
        <f>IF(COUNTIF('Dinçer Araçları - 40 Fiorino'!$A$2:$A$41,Table1[[#This Row],[Plaka]])&gt;0,"Dinçer 40","-")</f>
        <v>-</v>
      </c>
      <c r="V1806" s="64" t="str">
        <f>IF(COUNTIF('Dinçer Araçları - 100 Fiorino'!$A$2:$A$101,Table1[[#This Row],[Plaka]])&gt;0,"Dinçer 100","-")</f>
        <v>-</v>
      </c>
      <c r="W1806" s="72" t="str">
        <f>IF(COUNTIF(Table3[PLAKA],Table1[[#This Row],[Plaka]])&gt;0,"Dinçer Motosiklet","-")</f>
        <v>-</v>
      </c>
    </row>
    <row r="1807" spans="1:23" ht="16" thickBot="1" x14ac:dyDescent="0.25">
      <c r="A1807" s="59" t="s">
        <v>7454</v>
      </c>
      <c r="B1807" s="60" t="s">
        <v>6991</v>
      </c>
      <c r="C1807" s="60" t="s">
        <v>6973</v>
      </c>
      <c r="D1807" s="60" t="s">
        <v>23</v>
      </c>
      <c r="E1807" s="61">
        <v>43655</v>
      </c>
      <c r="F1807" s="61">
        <v>43826</v>
      </c>
      <c r="G1807" s="60" t="s">
        <v>6973</v>
      </c>
      <c r="H1807" s="60" t="s">
        <v>24</v>
      </c>
      <c r="I1807" s="60" t="s">
        <v>25</v>
      </c>
      <c r="J1807" s="60" t="s">
        <v>26</v>
      </c>
      <c r="K1807" s="27" t="s">
        <v>7913</v>
      </c>
      <c r="L1807" s="60" t="s">
        <v>27</v>
      </c>
      <c r="M1807" s="27" t="s">
        <v>28</v>
      </c>
      <c r="N1807" s="60" t="s">
        <v>29</v>
      </c>
      <c r="O1807" s="60" t="s">
        <v>8294</v>
      </c>
      <c r="P1807" s="60" t="s">
        <v>8295</v>
      </c>
      <c r="Q1807" s="62">
        <v>44669</v>
      </c>
      <c r="R1807" s="60" t="s">
        <v>32</v>
      </c>
      <c r="S1807" s="63">
        <v>990355</v>
      </c>
      <c r="T1807" s="63" t="s">
        <v>8293</v>
      </c>
      <c r="U1807" s="64" t="str">
        <f>IF(COUNTIF('Dinçer Araçları - 40 Fiorino'!$A$2:$A$41,Table1[[#This Row],[Plaka]])&gt;0,"Dinçer 40","-")</f>
        <v>-</v>
      </c>
      <c r="V1807" s="64" t="str">
        <f>IF(COUNTIF('Dinçer Araçları - 100 Fiorino'!$A$2:$A$101,Table1[[#This Row],[Plaka]])&gt;0,"Dinçer 100","-")</f>
        <v>-</v>
      </c>
      <c r="W1807" s="72" t="str">
        <f>IF(COUNTIF(Table3[PLAKA],Table1[[#This Row],[Plaka]])&gt;0,"Dinçer Motosiklet","-")</f>
        <v>-</v>
      </c>
    </row>
    <row r="1808" spans="1:23" ht="16" thickBot="1" x14ac:dyDescent="0.25">
      <c r="A1808" s="59" t="s">
        <v>7598</v>
      </c>
      <c r="B1808" s="60" t="s">
        <v>6991</v>
      </c>
      <c r="C1808" s="60" t="s">
        <v>6973</v>
      </c>
      <c r="D1808" s="60" t="s">
        <v>23</v>
      </c>
      <c r="E1808" s="61">
        <v>43679</v>
      </c>
      <c r="F1808" s="61">
        <v>43826</v>
      </c>
      <c r="G1808" s="60" t="s">
        <v>6973</v>
      </c>
      <c r="H1808" s="60" t="s">
        <v>24</v>
      </c>
      <c r="I1808" s="60" t="s">
        <v>25</v>
      </c>
      <c r="J1808" s="60" t="s">
        <v>26</v>
      </c>
      <c r="K1808" s="27" t="s">
        <v>7986</v>
      </c>
      <c r="L1808" s="60" t="s">
        <v>27</v>
      </c>
      <c r="M1808" s="27" t="s">
        <v>28</v>
      </c>
      <c r="N1808" s="60" t="s">
        <v>29</v>
      </c>
      <c r="O1808" s="60" t="s">
        <v>8298</v>
      </c>
      <c r="P1808" s="60" t="s">
        <v>8299</v>
      </c>
      <c r="Q1808" s="62">
        <v>44680</v>
      </c>
      <c r="R1808" s="60" t="s">
        <v>32</v>
      </c>
      <c r="S1808" s="63">
        <v>990357</v>
      </c>
      <c r="T1808" s="63" t="s">
        <v>8297</v>
      </c>
      <c r="U1808" s="64" t="str">
        <f>IF(COUNTIF('Dinçer Araçları - 40 Fiorino'!$A$2:$A$41,Table1[[#This Row],[Plaka]])&gt;0,"Dinçer 40","-")</f>
        <v>-</v>
      </c>
      <c r="V1808" s="64" t="str">
        <f>IF(COUNTIF('Dinçer Araçları - 100 Fiorino'!$A$2:$A$101,Table1[[#This Row],[Plaka]])&gt;0,"Dinçer 100","-")</f>
        <v>-</v>
      </c>
      <c r="W1808" s="72" t="str">
        <f>IF(COUNTIF(Table3[PLAKA],Table1[[#This Row],[Plaka]])&gt;0,"Dinçer Motosiklet","-")</f>
        <v>-</v>
      </c>
    </row>
    <row r="1809" spans="1:23" ht="16" thickBot="1" x14ac:dyDescent="0.25">
      <c r="A1809" s="59" t="s">
        <v>7597</v>
      </c>
      <c r="B1809" s="60" t="s">
        <v>6991</v>
      </c>
      <c r="C1809" s="60" t="s">
        <v>6973</v>
      </c>
      <c r="D1809" s="60" t="s">
        <v>23</v>
      </c>
      <c r="E1809" s="61">
        <v>43713</v>
      </c>
      <c r="F1809" s="61">
        <v>43827</v>
      </c>
      <c r="G1809" s="60" t="s">
        <v>6973</v>
      </c>
      <c r="H1809" s="60" t="s">
        <v>24</v>
      </c>
      <c r="I1809" s="60" t="s">
        <v>25</v>
      </c>
      <c r="J1809" s="60" t="s">
        <v>26</v>
      </c>
      <c r="K1809" s="27" t="s">
        <v>7986</v>
      </c>
      <c r="L1809" s="60" t="s">
        <v>27</v>
      </c>
      <c r="M1809" s="27" t="s">
        <v>28</v>
      </c>
      <c r="N1809" s="60" t="s">
        <v>29</v>
      </c>
      <c r="O1809" s="60" t="s">
        <v>8301</v>
      </c>
      <c r="P1809" s="60" t="s">
        <v>8302</v>
      </c>
      <c r="Q1809" s="62">
        <v>44755</v>
      </c>
      <c r="R1809" s="60" t="s">
        <v>213</v>
      </c>
      <c r="S1809" s="63">
        <v>688247</v>
      </c>
      <c r="T1809" s="63" t="s">
        <v>8300</v>
      </c>
      <c r="U1809" s="64" t="str">
        <f>IF(COUNTIF('Dinçer Araçları - 40 Fiorino'!$A$2:$A$41,Table1[[#This Row],[Plaka]])&gt;0,"Dinçer 40","-")</f>
        <v>-</v>
      </c>
      <c r="V1809" s="64" t="str">
        <f>IF(COUNTIF('Dinçer Araçları - 100 Fiorino'!$A$2:$A$101,Table1[[#This Row],[Plaka]])&gt;0,"Dinçer 100","-")</f>
        <v>-</v>
      </c>
      <c r="W1809" s="72" t="str">
        <f>IF(COUNTIF(Table3[PLAKA],Table1[[#This Row],[Plaka]])&gt;0,"Dinçer Motosiklet","-")</f>
        <v>-</v>
      </c>
    </row>
    <row r="1810" spans="1:23" ht="16" thickBot="1" x14ac:dyDescent="0.25">
      <c r="A1810" s="59" t="s">
        <v>7596</v>
      </c>
      <c r="B1810" s="60" t="s">
        <v>6991</v>
      </c>
      <c r="C1810" s="60" t="s">
        <v>6973</v>
      </c>
      <c r="D1810" s="60" t="s">
        <v>23</v>
      </c>
      <c r="E1810" s="61">
        <v>43713</v>
      </c>
      <c r="F1810" s="61">
        <v>43827</v>
      </c>
      <c r="G1810" s="60" t="s">
        <v>6973</v>
      </c>
      <c r="H1810" s="60" t="s">
        <v>24</v>
      </c>
      <c r="I1810" s="60" t="s">
        <v>25</v>
      </c>
      <c r="J1810" s="60" t="s">
        <v>26</v>
      </c>
      <c r="K1810" s="27" t="s">
        <v>7986</v>
      </c>
      <c r="L1810" s="60" t="s">
        <v>27</v>
      </c>
      <c r="M1810" s="27" t="s">
        <v>28</v>
      </c>
      <c r="N1810" s="60" t="s">
        <v>29</v>
      </c>
      <c r="O1810" s="60" t="s">
        <v>8304</v>
      </c>
      <c r="P1810" s="60" t="s">
        <v>8307</v>
      </c>
      <c r="Q1810" s="62">
        <v>44755</v>
      </c>
      <c r="R1810" s="60" t="s">
        <v>213</v>
      </c>
      <c r="S1810" s="63">
        <v>688248</v>
      </c>
      <c r="T1810" s="63" t="s">
        <v>8303</v>
      </c>
      <c r="U1810" s="64" t="str">
        <f>IF(COUNTIF('Dinçer Araçları - 40 Fiorino'!$A$2:$A$41,Table1[[#This Row],[Plaka]])&gt;0,"Dinçer 40","-")</f>
        <v>-</v>
      </c>
      <c r="V1810" s="64" t="str">
        <f>IF(COUNTIF('Dinçer Araçları - 100 Fiorino'!$A$2:$A$101,Table1[[#This Row],[Plaka]])&gt;0,"Dinçer 100","-")</f>
        <v>-</v>
      </c>
      <c r="W1810" s="72" t="str">
        <f>IF(COUNTIF(Table3[PLAKA],Table1[[#This Row],[Plaka]])&gt;0,"Dinçer Motosiklet","-")</f>
        <v>-</v>
      </c>
    </row>
    <row r="1811" spans="1:23" ht="16" thickBot="1" x14ac:dyDescent="0.25">
      <c r="A1811" s="59" t="s">
        <v>7595</v>
      </c>
      <c r="B1811" s="60" t="s">
        <v>6991</v>
      </c>
      <c r="C1811" s="60" t="s">
        <v>6973</v>
      </c>
      <c r="D1811" s="60" t="s">
        <v>23</v>
      </c>
      <c r="E1811" s="61">
        <v>43721</v>
      </c>
      <c r="F1811" s="61">
        <v>43826</v>
      </c>
      <c r="G1811" s="60" t="s">
        <v>6973</v>
      </c>
      <c r="H1811" s="60" t="s">
        <v>24</v>
      </c>
      <c r="I1811" s="60" t="s">
        <v>25</v>
      </c>
      <c r="J1811" s="60" t="s">
        <v>26</v>
      </c>
      <c r="K1811" s="27" t="s">
        <v>7986</v>
      </c>
      <c r="L1811" s="60" t="s">
        <v>27</v>
      </c>
      <c r="M1811" s="27" t="s">
        <v>28</v>
      </c>
      <c r="N1811" s="60" t="s">
        <v>29</v>
      </c>
      <c r="O1811" s="60" t="s">
        <v>8306</v>
      </c>
      <c r="P1811" s="60" t="s">
        <v>8308</v>
      </c>
      <c r="Q1811" s="62">
        <v>44755</v>
      </c>
      <c r="R1811" s="60" t="s">
        <v>32</v>
      </c>
      <c r="S1811" s="63">
        <v>990358</v>
      </c>
      <c r="T1811" s="63" t="s">
        <v>8305</v>
      </c>
      <c r="U1811" s="64" t="str">
        <f>IF(COUNTIF('Dinçer Araçları - 40 Fiorino'!$A$2:$A$41,Table1[[#This Row],[Plaka]])&gt;0,"Dinçer 40","-")</f>
        <v>-</v>
      </c>
      <c r="V1811" s="64" t="str">
        <f>IF(COUNTIF('Dinçer Araçları - 100 Fiorino'!$A$2:$A$101,Table1[[#This Row],[Plaka]])&gt;0,"Dinçer 100","-")</f>
        <v>-</v>
      </c>
      <c r="W1811" s="72" t="str">
        <f>IF(COUNTIF(Table3[PLAKA],Table1[[#This Row],[Plaka]])&gt;0,"Dinçer Motosiklet","-")</f>
        <v>-</v>
      </c>
    </row>
    <row r="1812" spans="1:23" ht="16" thickBot="1" x14ac:dyDescent="0.25">
      <c r="A1812" s="59" t="s">
        <v>8310</v>
      </c>
      <c r="B1812" s="60" t="s">
        <v>6991</v>
      </c>
      <c r="C1812" s="60" t="s">
        <v>6973</v>
      </c>
      <c r="D1812" s="60" t="s">
        <v>23</v>
      </c>
      <c r="E1812" s="61">
        <v>42873</v>
      </c>
      <c r="F1812" s="61">
        <v>42873</v>
      </c>
      <c r="G1812" s="60" t="s">
        <v>6973</v>
      </c>
      <c r="H1812" s="60" t="s">
        <v>24</v>
      </c>
      <c r="I1812" s="60" t="s">
        <v>25</v>
      </c>
      <c r="J1812" s="60" t="s">
        <v>8311</v>
      </c>
      <c r="K1812" s="60" t="s">
        <v>8285</v>
      </c>
      <c r="L1812" s="60" t="s">
        <v>27</v>
      </c>
      <c r="M1812" s="27" t="s">
        <v>28</v>
      </c>
      <c r="N1812" s="60" t="s">
        <v>29</v>
      </c>
      <c r="O1812" s="60" t="s">
        <v>8312</v>
      </c>
      <c r="P1812" s="60" t="s">
        <v>8313</v>
      </c>
      <c r="Q1812" s="62"/>
      <c r="R1812" s="60" t="s">
        <v>388</v>
      </c>
      <c r="S1812" s="63">
        <v>107577</v>
      </c>
      <c r="T1812" s="63" t="s">
        <v>8309</v>
      </c>
      <c r="U1812" s="64" t="str">
        <f>IF(COUNTIF('Dinçer Araçları - 40 Fiorino'!$A$2:$A$41,Table1[[#This Row],[Plaka]])&gt;0,"Dinçer 40","-")</f>
        <v>-</v>
      </c>
      <c r="V1812" s="64" t="str">
        <f>IF(COUNTIF('Dinçer Araçları - 100 Fiorino'!$A$2:$A$101,Table1[[#This Row],[Plaka]])&gt;0,"Dinçer 100","-")</f>
        <v>-</v>
      </c>
      <c r="W1812" s="72" t="str">
        <f>IF(COUNTIF(Table3[PLAKA],Table1[[#This Row],[Plaka]])&gt;0,"Dinçer Motosiklet","-")</f>
        <v>-</v>
      </c>
    </row>
    <row r="1813" spans="1:23" ht="16" thickBot="1" x14ac:dyDescent="0.25">
      <c r="A1813" s="59" t="s">
        <v>7462</v>
      </c>
      <c r="B1813" s="60" t="s">
        <v>6991</v>
      </c>
      <c r="C1813" s="60" t="s">
        <v>6973</v>
      </c>
      <c r="D1813" s="60" t="s">
        <v>23</v>
      </c>
      <c r="E1813" s="61">
        <v>42167</v>
      </c>
      <c r="F1813" s="61">
        <v>42957</v>
      </c>
      <c r="G1813" s="60" t="s">
        <v>6973</v>
      </c>
      <c r="H1813" s="60" t="s">
        <v>24</v>
      </c>
      <c r="I1813" s="60" t="s">
        <v>25</v>
      </c>
      <c r="J1813" s="60" t="s">
        <v>1052</v>
      </c>
      <c r="K1813" s="60" t="s">
        <v>7919</v>
      </c>
      <c r="L1813" s="60" t="s">
        <v>27</v>
      </c>
      <c r="M1813" s="27" t="s">
        <v>28</v>
      </c>
      <c r="N1813" s="60" t="s">
        <v>29</v>
      </c>
      <c r="O1813" s="60" t="s">
        <v>8315</v>
      </c>
      <c r="P1813" s="60" t="s">
        <v>8316</v>
      </c>
      <c r="Q1813" s="62">
        <v>43141</v>
      </c>
      <c r="R1813" s="60" t="s">
        <v>269</v>
      </c>
      <c r="S1813" s="63">
        <v>866442</v>
      </c>
      <c r="T1813" s="63" t="s">
        <v>8314</v>
      </c>
      <c r="U1813" s="64" t="str">
        <f>IF(COUNTIF('Dinçer Araçları - 40 Fiorino'!$A$2:$A$41,Table1[[#This Row],[Plaka]])&gt;0,"Dinçer 40","-")</f>
        <v>-</v>
      </c>
      <c r="V1813" s="64" t="str">
        <f>IF(COUNTIF('Dinçer Araçları - 100 Fiorino'!$A$2:$A$101,Table1[[#This Row],[Plaka]])&gt;0,"Dinçer 100","-")</f>
        <v>-</v>
      </c>
      <c r="W1813" s="72" t="str">
        <f>IF(COUNTIF(Table3[PLAKA],Table1[[#This Row],[Plaka]])&gt;0,"Dinçer Motosiklet","-")</f>
        <v>-</v>
      </c>
    </row>
    <row r="1814" spans="1:23" ht="16" thickBot="1" x14ac:dyDescent="0.25">
      <c r="A1814" s="59" t="s">
        <v>7605</v>
      </c>
      <c r="B1814" s="60" t="s">
        <v>6991</v>
      </c>
      <c r="C1814" s="60" t="s">
        <v>6973</v>
      </c>
      <c r="D1814" s="60" t="s">
        <v>23</v>
      </c>
      <c r="E1814" s="61">
        <v>42737</v>
      </c>
      <c r="F1814" s="61">
        <v>42865</v>
      </c>
      <c r="G1814" s="60" t="s">
        <v>6973</v>
      </c>
      <c r="H1814" s="60" t="s">
        <v>24</v>
      </c>
      <c r="I1814" s="80" t="s">
        <v>265</v>
      </c>
      <c r="J1814" s="60" t="s">
        <v>1052</v>
      </c>
      <c r="K1814" s="60" t="s">
        <v>7924</v>
      </c>
      <c r="L1814" s="60" t="s">
        <v>27</v>
      </c>
      <c r="M1814" s="27" t="s">
        <v>28</v>
      </c>
      <c r="N1814" s="60" t="s">
        <v>29</v>
      </c>
      <c r="O1814" s="60" t="s">
        <v>8318</v>
      </c>
      <c r="P1814" s="60" t="s">
        <v>8319</v>
      </c>
      <c r="Q1814" s="62"/>
      <c r="R1814" s="60" t="s">
        <v>388</v>
      </c>
      <c r="S1814" s="63">
        <v>618551</v>
      </c>
      <c r="T1814" s="63" t="s">
        <v>8317</v>
      </c>
      <c r="U1814" s="64" t="str">
        <f>IF(COUNTIF('Dinçer Araçları - 40 Fiorino'!$A$2:$A$41,Table1[[#This Row],[Plaka]])&gt;0,"Dinçer 40","-")</f>
        <v>-</v>
      </c>
      <c r="V1814" s="64" t="str">
        <f>IF(COUNTIF('Dinçer Araçları - 100 Fiorino'!$A$2:$A$101,Table1[[#This Row],[Plaka]])&gt;0,"Dinçer 100","-")</f>
        <v>-</v>
      </c>
      <c r="W1814" s="72" t="str">
        <f>IF(COUNTIF(Table3[PLAKA],Table1[[#This Row],[Plaka]])&gt;0,"Dinçer Motosiklet","-")</f>
        <v>-</v>
      </c>
    </row>
    <row r="1815" spans="1:23" ht="16" thickBot="1" x14ac:dyDescent="0.25">
      <c r="A1815" s="59" t="s">
        <v>7606</v>
      </c>
      <c r="B1815" s="60" t="s">
        <v>6991</v>
      </c>
      <c r="C1815" s="60" t="s">
        <v>6973</v>
      </c>
      <c r="D1815" s="60" t="s">
        <v>23</v>
      </c>
      <c r="E1815" s="61">
        <v>42737</v>
      </c>
      <c r="F1815" s="61">
        <v>42865</v>
      </c>
      <c r="G1815" s="60" t="s">
        <v>6973</v>
      </c>
      <c r="H1815" s="60" t="s">
        <v>24</v>
      </c>
      <c r="I1815" s="80" t="s">
        <v>265</v>
      </c>
      <c r="J1815" s="60" t="s">
        <v>1052</v>
      </c>
      <c r="K1815" s="60" t="s">
        <v>7924</v>
      </c>
      <c r="L1815" s="60" t="s">
        <v>27</v>
      </c>
      <c r="M1815" s="27" t="s">
        <v>28</v>
      </c>
      <c r="N1815" s="60" t="s">
        <v>29</v>
      </c>
      <c r="O1815" s="60" t="s">
        <v>8321</v>
      </c>
      <c r="P1815" s="60" t="s">
        <v>8322</v>
      </c>
      <c r="Q1815" s="62"/>
      <c r="R1815" s="60" t="s">
        <v>388</v>
      </c>
      <c r="S1815" s="63">
        <v>618554</v>
      </c>
      <c r="T1815" s="63" t="s">
        <v>8320</v>
      </c>
      <c r="U1815" s="64" t="str">
        <f>IF(COUNTIF('Dinçer Araçları - 40 Fiorino'!$A$2:$A$41,Table1[[#This Row],[Plaka]])&gt;0,"Dinçer 40","-")</f>
        <v>-</v>
      </c>
      <c r="V1815" s="64" t="str">
        <f>IF(COUNTIF('Dinçer Araçları - 100 Fiorino'!$A$2:$A$101,Table1[[#This Row],[Plaka]])&gt;0,"Dinçer 100","-")</f>
        <v>-</v>
      </c>
      <c r="W1815" s="72" t="str">
        <f>IF(COUNTIF(Table3[PLAKA],Table1[[#This Row],[Plaka]])&gt;0,"Dinçer Motosiklet","-")</f>
        <v>-</v>
      </c>
    </row>
    <row r="1816" spans="1:23" ht="16" thickBot="1" x14ac:dyDescent="0.25">
      <c r="A1816" s="59" t="s">
        <v>7607</v>
      </c>
      <c r="B1816" s="60" t="s">
        <v>6991</v>
      </c>
      <c r="C1816" s="60" t="s">
        <v>6973</v>
      </c>
      <c r="D1816" s="60" t="s">
        <v>23</v>
      </c>
      <c r="E1816" s="61">
        <v>42737</v>
      </c>
      <c r="F1816" s="61">
        <v>42865</v>
      </c>
      <c r="G1816" s="60" t="s">
        <v>6973</v>
      </c>
      <c r="H1816" s="60" t="s">
        <v>24</v>
      </c>
      <c r="I1816" s="80" t="s">
        <v>265</v>
      </c>
      <c r="J1816" s="60" t="s">
        <v>1052</v>
      </c>
      <c r="K1816" s="60" t="s">
        <v>7924</v>
      </c>
      <c r="L1816" s="60" t="s">
        <v>27</v>
      </c>
      <c r="M1816" s="27" t="s">
        <v>28</v>
      </c>
      <c r="N1816" s="60" t="s">
        <v>29</v>
      </c>
      <c r="O1816" s="60" t="s">
        <v>8324</v>
      </c>
      <c r="P1816" s="60" t="s">
        <v>8325</v>
      </c>
      <c r="Q1816" s="62"/>
      <c r="R1816" s="60" t="s">
        <v>388</v>
      </c>
      <c r="S1816" s="63">
        <v>618553</v>
      </c>
      <c r="T1816" s="63" t="s">
        <v>8323</v>
      </c>
      <c r="U1816" s="64" t="str">
        <f>IF(COUNTIF('Dinçer Araçları - 40 Fiorino'!$A$2:$A$41,Table1[[#This Row],[Plaka]])&gt;0,"Dinçer 40","-")</f>
        <v>-</v>
      </c>
      <c r="V1816" s="64" t="str">
        <f>IF(COUNTIF('Dinçer Araçları - 100 Fiorino'!$A$2:$A$101,Table1[[#This Row],[Plaka]])&gt;0,"Dinçer 100","-")</f>
        <v>-</v>
      </c>
      <c r="W1816" s="72" t="str">
        <f>IF(COUNTIF(Table3[PLAKA],Table1[[#This Row],[Plaka]])&gt;0,"Dinçer Motosiklet","-")</f>
        <v>-</v>
      </c>
    </row>
    <row r="1817" spans="1:23" ht="16" thickBot="1" x14ac:dyDescent="0.25">
      <c r="A1817" s="59" t="s">
        <v>7636</v>
      </c>
      <c r="B1817" s="60" t="s">
        <v>6993</v>
      </c>
      <c r="C1817" s="60" t="s">
        <v>6973</v>
      </c>
      <c r="D1817" s="60" t="s">
        <v>23</v>
      </c>
      <c r="E1817" s="61">
        <v>43496</v>
      </c>
      <c r="F1817" s="61">
        <v>43543</v>
      </c>
      <c r="G1817" s="60" t="s">
        <v>6973</v>
      </c>
      <c r="H1817" s="60" t="s">
        <v>24</v>
      </c>
      <c r="I1817" s="60" t="s">
        <v>25</v>
      </c>
      <c r="J1817" s="60" t="s">
        <v>26</v>
      </c>
      <c r="K1817" s="27" t="s">
        <v>7913</v>
      </c>
      <c r="L1817" s="60" t="s">
        <v>27</v>
      </c>
      <c r="M1817" s="27" t="s">
        <v>28</v>
      </c>
      <c r="N1817" s="60" t="s">
        <v>29</v>
      </c>
      <c r="O1817" s="60" t="s">
        <v>8327</v>
      </c>
      <c r="P1817" s="60" t="s">
        <v>8328</v>
      </c>
      <c r="Q1817" s="62">
        <v>44487</v>
      </c>
      <c r="R1817" s="60" t="s">
        <v>312</v>
      </c>
      <c r="S1817" s="63">
        <v>428985</v>
      </c>
      <c r="T1817" s="63" t="s">
        <v>8326</v>
      </c>
      <c r="U1817" s="64" t="str">
        <f>IF(COUNTIF('Dinçer Araçları - 40 Fiorino'!$A$2:$A$41,Table1[[#This Row],[Plaka]])&gt;0,"Dinçer 40","-")</f>
        <v>-</v>
      </c>
      <c r="V1817" s="64" t="str">
        <f>IF(COUNTIF('Dinçer Araçları - 100 Fiorino'!$A$2:$A$101,Table1[[#This Row],[Plaka]])&gt;0,"Dinçer 100","-")</f>
        <v>-</v>
      </c>
      <c r="W1817" s="72" t="str">
        <f>IF(COUNTIF(Table3[PLAKA],Table1[[#This Row],[Plaka]])&gt;0,"Dinçer Motosiklet","-")</f>
        <v>-</v>
      </c>
    </row>
    <row r="1818" spans="1:23" ht="16" thickBot="1" x14ac:dyDescent="0.25">
      <c r="A1818" s="59" t="s">
        <v>7455</v>
      </c>
      <c r="B1818" s="60" t="s">
        <v>6993</v>
      </c>
      <c r="C1818" s="60" t="s">
        <v>6973</v>
      </c>
      <c r="D1818" s="60" t="s">
        <v>23</v>
      </c>
      <c r="E1818" s="61">
        <v>43496</v>
      </c>
      <c r="F1818" s="61">
        <v>43543</v>
      </c>
      <c r="G1818" s="60" t="s">
        <v>6973</v>
      </c>
      <c r="H1818" s="60" t="s">
        <v>24</v>
      </c>
      <c r="I1818" s="60" t="s">
        <v>25</v>
      </c>
      <c r="J1818" s="60" t="s">
        <v>26</v>
      </c>
      <c r="K1818" s="27" t="s">
        <v>7913</v>
      </c>
      <c r="L1818" s="60" t="s">
        <v>27</v>
      </c>
      <c r="M1818" s="27" t="s">
        <v>28</v>
      </c>
      <c r="N1818" s="60" t="s">
        <v>29</v>
      </c>
      <c r="O1818" s="60" t="s">
        <v>8330</v>
      </c>
      <c r="P1818" s="60" t="s">
        <v>8331</v>
      </c>
      <c r="Q1818" s="62">
        <v>44449</v>
      </c>
      <c r="R1818" s="60" t="s">
        <v>312</v>
      </c>
      <c r="S1818" s="63">
        <v>428979</v>
      </c>
      <c r="T1818" s="63" t="s">
        <v>8329</v>
      </c>
      <c r="U1818" s="64" t="str">
        <f>IF(COUNTIF('Dinçer Araçları - 40 Fiorino'!$A$2:$A$41,Table1[[#This Row],[Plaka]])&gt;0,"Dinçer 40","-")</f>
        <v>-</v>
      </c>
      <c r="V1818" s="64" t="str">
        <f>IF(COUNTIF('Dinçer Araçları - 100 Fiorino'!$A$2:$A$101,Table1[[#This Row],[Plaka]])&gt;0,"Dinçer 100","-")</f>
        <v>-</v>
      </c>
      <c r="W1818" s="72" t="str">
        <f>IF(COUNTIF(Table3[PLAKA],Table1[[#This Row],[Plaka]])&gt;0,"Dinçer Motosiklet","-")</f>
        <v>-</v>
      </c>
    </row>
    <row r="1819" spans="1:23" ht="16" thickBot="1" x14ac:dyDescent="0.25">
      <c r="A1819" s="59" t="s">
        <v>7633</v>
      </c>
      <c r="B1819" s="60" t="s">
        <v>6993</v>
      </c>
      <c r="C1819" s="60" t="s">
        <v>6973</v>
      </c>
      <c r="D1819" s="60" t="s">
        <v>23</v>
      </c>
      <c r="E1819" s="61">
        <v>43678</v>
      </c>
      <c r="F1819" s="61">
        <v>43826</v>
      </c>
      <c r="G1819" s="60" t="s">
        <v>6973</v>
      </c>
      <c r="H1819" s="60" t="s">
        <v>24</v>
      </c>
      <c r="I1819" s="60" t="s">
        <v>25</v>
      </c>
      <c r="J1819" s="60" t="s">
        <v>26</v>
      </c>
      <c r="K1819" s="27" t="s">
        <v>7986</v>
      </c>
      <c r="L1819" s="60" t="s">
        <v>27</v>
      </c>
      <c r="M1819" s="27" t="s">
        <v>28</v>
      </c>
      <c r="N1819" s="60" t="s">
        <v>29</v>
      </c>
      <c r="O1819" s="60" t="s">
        <v>8333</v>
      </c>
      <c r="P1819" s="60" t="s">
        <v>8334</v>
      </c>
      <c r="Q1819" s="62">
        <v>44680</v>
      </c>
      <c r="R1819" s="60" t="s">
        <v>32</v>
      </c>
      <c r="S1819" s="63">
        <v>990420</v>
      </c>
      <c r="T1819" s="63" t="s">
        <v>8332</v>
      </c>
      <c r="U1819" s="64" t="str">
        <f>IF(COUNTIF('Dinçer Araçları - 40 Fiorino'!$A$2:$A$41,Table1[[#This Row],[Plaka]])&gt;0,"Dinçer 40","-")</f>
        <v>-</v>
      </c>
      <c r="V1819" s="64" t="str">
        <f>IF(COUNTIF('Dinçer Araçları - 100 Fiorino'!$A$2:$A$101,Table1[[#This Row],[Plaka]])&gt;0,"Dinçer 100","-")</f>
        <v>-</v>
      </c>
      <c r="W1819" s="72" t="str">
        <f>IF(COUNTIF(Table3[PLAKA],Table1[[#This Row],[Plaka]])&gt;0,"Dinçer Motosiklet","-")</f>
        <v>-</v>
      </c>
    </row>
    <row r="1820" spans="1:23" ht="16" thickBot="1" x14ac:dyDescent="0.25">
      <c r="A1820" s="59" t="s">
        <v>7642</v>
      </c>
      <c r="B1820" s="60" t="s">
        <v>6993</v>
      </c>
      <c r="C1820" s="60" t="s">
        <v>6973</v>
      </c>
      <c r="D1820" s="60" t="s">
        <v>23</v>
      </c>
      <c r="E1820" s="61">
        <v>42873</v>
      </c>
      <c r="F1820" s="61">
        <v>42873</v>
      </c>
      <c r="G1820" s="60" t="s">
        <v>6973</v>
      </c>
      <c r="H1820" s="60" t="s">
        <v>24</v>
      </c>
      <c r="I1820" s="60" t="s">
        <v>25</v>
      </c>
      <c r="J1820" s="60" t="s">
        <v>26</v>
      </c>
      <c r="K1820" s="27" t="s">
        <v>8285</v>
      </c>
      <c r="L1820" s="60" t="s">
        <v>27</v>
      </c>
      <c r="M1820" s="27" t="s">
        <v>28</v>
      </c>
      <c r="N1820" s="60" t="s">
        <v>29</v>
      </c>
      <c r="O1820" s="60" t="s">
        <v>8336</v>
      </c>
      <c r="P1820" s="60" t="s">
        <v>8337</v>
      </c>
      <c r="Q1820" s="62"/>
      <c r="R1820" s="60" t="s">
        <v>388</v>
      </c>
      <c r="S1820" s="63">
        <v>107576</v>
      </c>
      <c r="T1820" s="63" t="s">
        <v>8335</v>
      </c>
      <c r="U1820" s="64" t="str">
        <f>IF(COUNTIF('Dinçer Araçları - 40 Fiorino'!$A$2:$A$41,Table1[[#This Row],[Plaka]])&gt;0,"Dinçer 40","-")</f>
        <v>-</v>
      </c>
      <c r="V1820" s="64" t="str">
        <f>IF(COUNTIF('Dinçer Araçları - 100 Fiorino'!$A$2:$A$101,Table1[[#This Row],[Plaka]])&gt;0,"Dinçer 100","-")</f>
        <v>-</v>
      </c>
      <c r="W1820" s="72" t="str">
        <f>IF(COUNTIF(Table3[PLAKA],Table1[[#This Row],[Plaka]])&gt;0,"Dinçer Motosiklet","-")</f>
        <v>-</v>
      </c>
    </row>
    <row r="1821" spans="1:23" ht="16" thickBot="1" x14ac:dyDescent="0.25">
      <c r="A1821" s="59" t="s">
        <v>7604</v>
      </c>
      <c r="B1821" s="60" t="s">
        <v>6993</v>
      </c>
      <c r="C1821" s="60" t="s">
        <v>6973</v>
      </c>
      <c r="D1821" s="60" t="s">
        <v>23</v>
      </c>
      <c r="E1821" s="61">
        <v>42206</v>
      </c>
      <c r="F1821" s="61">
        <v>42844</v>
      </c>
      <c r="G1821" s="60" t="s">
        <v>6973</v>
      </c>
      <c r="H1821" s="60" t="s">
        <v>24</v>
      </c>
      <c r="I1821" s="60" t="s">
        <v>529</v>
      </c>
      <c r="J1821" s="60" t="s">
        <v>26</v>
      </c>
      <c r="K1821" s="27" t="s">
        <v>7919</v>
      </c>
      <c r="L1821" s="60" t="s">
        <v>27</v>
      </c>
      <c r="M1821" s="27" t="s">
        <v>28</v>
      </c>
      <c r="N1821" s="60" t="s">
        <v>29</v>
      </c>
      <c r="O1821" s="60" t="s">
        <v>8339</v>
      </c>
      <c r="P1821" s="60" t="s">
        <v>8340</v>
      </c>
      <c r="Q1821" s="62">
        <v>43124</v>
      </c>
      <c r="R1821" s="60" t="s">
        <v>542</v>
      </c>
      <c r="S1821" s="63">
        <v>40380</v>
      </c>
      <c r="T1821" s="63" t="s">
        <v>8338</v>
      </c>
      <c r="U1821" s="64" t="str">
        <f>IF(COUNTIF('Dinçer Araçları - 40 Fiorino'!$A$2:$A$41,Table1[[#This Row],[Plaka]])&gt;0,"Dinçer 40","-")</f>
        <v>-</v>
      </c>
      <c r="V1821" s="64" t="str">
        <f>IF(COUNTIF('Dinçer Araçları - 100 Fiorino'!$A$2:$A$101,Table1[[#This Row],[Plaka]])&gt;0,"Dinçer 100","-")</f>
        <v>-</v>
      </c>
      <c r="W1821" s="72" t="str">
        <f>IF(COUNTIF(Table3[PLAKA],Table1[[#This Row],[Plaka]])&gt;0,"Dinçer Motosiklet","-")</f>
        <v>-</v>
      </c>
    </row>
    <row r="1822" spans="1:23" ht="16" thickBot="1" x14ac:dyDescent="0.25">
      <c r="A1822" s="59" t="s">
        <v>7464</v>
      </c>
      <c r="B1822" s="60" t="s">
        <v>6993</v>
      </c>
      <c r="C1822" s="60" t="s">
        <v>6973</v>
      </c>
      <c r="D1822" s="60" t="s">
        <v>23</v>
      </c>
      <c r="E1822" s="61">
        <v>42206</v>
      </c>
      <c r="F1822" s="61">
        <v>42844</v>
      </c>
      <c r="G1822" s="60" t="s">
        <v>6973</v>
      </c>
      <c r="H1822" s="60" t="s">
        <v>8342</v>
      </c>
      <c r="I1822" s="60" t="s">
        <v>550</v>
      </c>
      <c r="J1822" s="60" t="s">
        <v>550</v>
      </c>
      <c r="K1822" s="60" t="s">
        <v>7924</v>
      </c>
      <c r="L1822" s="60" t="s">
        <v>27</v>
      </c>
      <c r="M1822" s="27" t="s">
        <v>28</v>
      </c>
      <c r="N1822" s="60" t="s">
        <v>29</v>
      </c>
      <c r="O1822" s="60" t="s">
        <v>8343</v>
      </c>
      <c r="P1822" s="60" t="s">
        <v>8344</v>
      </c>
      <c r="Q1822" s="62">
        <v>43823</v>
      </c>
      <c r="R1822" s="60" t="s">
        <v>108</v>
      </c>
      <c r="S1822" s="63">
        <v>412583</v>
      </c>
      <c r="T1822" s="63" t="s">
        <v>8341</v>
      </c>
      <c r="U1822" s="64" t="str">
        <f>IF(COUNTIF('Dinçer Araçları - 40 Fiorino'!$A$2:$A$41,Table1[[#This Row],[Plaka]])&gt;0,"Dinçer 40","-")</f>
        <v>-</v>
      </c>
      <c r="V1822" s="64" t="str">
        <f>IF(COUNTIF('Dinçer Araçları - 100 Fiorino'!$A$2:$A$101,Table1[[#This Row],[Plaka]])&gt;0,"Dinçer 100","-")</f>
        <v>-</v>
      </c>
      <c r="W1822" s="72" t="str">
        <f>IF(COUNTIF(Table3[PLAKA],Table1[[#This Row],[Plaka]])&gt;0,"Dinçer Motosiklet","-")</f>
        <v>-</v>
      </c>
    </row>
    <row r="1823" spans="1:23" ht="16" thickBot="1" x14ac:dyDescent="0.25">
      <c r="A1823" s="59" t="s">
        <v>7640</v>
      </c>
      <c r="B1823" s="60" t="s">
        <v>6993</v>
      </c>
      <c r="C1823" s="60" t="s">
        <v>6973</v>
      </c>
      <c r="D1823" s="60" t="s">
        <v>23</v>
      </c>
      <c r="E1823" s="61">
        <v>42681</v>
      </c>
      <c r="F1823" s="61">
        <v>42865</v>
      </c>
      <c r="G1823" s="60" t="s">
        <v>6973</v>
      </c>
      <c r="H1823" s="60" t="s">
        <v>24</v>
      </c>
      <c r="I1823" s="60" t="s">
        <v>529</v>
      </c>
      <c r="J1823" s="60" t="s">
        <v>26</v>
      </c>
      <c r="K1823" s="27" t="s">
        <v>7924</v>
      </c>
      <c r="L1823" s="60" t="s">
        <v>27</v>
      </c>
      <c r="M1823" s="27" t="s">
        <v>28</v>
      </c>
      <c r="N1823" s="60" t="s">
        <v>29</v>
      </c>
      <c r="O1823" s="60"/>
      <c r="P1823" s="60"/>
      <c r="Q1823" s="62"/>
      <c r="R1823" s="60"/>
      <c r="S1823" s="63"/>
      <c r="T1823" s="63" t="s">
        <v>8345</v>
      </c>
      <c r="U1823" s="64" t="str">
        <f>IF(COUNTIF('Dinçer Araçları - 40 Fiorino'!$A$2:$A$41,Table1[[#This Row],[Plaka]])&gt;0,"Dinçer 40","-")</f>
        <v>-</v>
      </c>
      <c r="V1823" s="64" t="str">
        <f>IF(COUNTIF('Dinçer Araçları - 100 Fiorino'!$A$2:$A$101,Table1[[#This Row],[Plaka]])&gt;0,"Dinçer 100","-")</f>
        <v>-</v>
      </c>
      <c r="W1823" s="72" t="str">
        <f>IF(COUNTIF(Table3[PLAKA],Table1[[#This Row],[Plaka]])&gt;0,"Dinçer Motosiklet","-")</f>
        <v>-</v>
      </c>
    </row>
  </sheetData>
  <phoneticPr fontId="6" type="noConversion"/>
  <conditionalFormatting sqref="P1:P1767 P1771:P1048576">
    <cfRule type="duplicateValues" dxfId="294" priority="300"/>
  </conditionalFormatting>
  <conditionalFormatting sqref="S1657:T1657 A1676:H1676 J1676:T1676 J1681:T1681 J1683:T1683 A1657:Q1657 A1658:T1675 A1683:H1683 A1682:T1682 A1677:T1680 A1681:H1681 A1:T1656 A1684:T1742">
    <cfRule type="containsBlanks" dxfId="293" priority="350">
      <formula>LEN(TRIM(A1))=0</formula>
    </cfRule>
  </conditionalFormatting>
  <conditionalFormatting sqref="Q1762 Q1755:Q1757 Q1759:Q1760 Q1767 Q1:Q1753 Q1771:Q1785 Q1787:Q1790 Q1794 Q1796:Q1809 Q1812:Q1048576">
    <cfRule type="cellIs" dxfId="292" priority="297" operator="lessThan">
      <formula>43891</formula>
    </cfRule>
  </conditionalFormatting>
  <conditionalFormatting sqref="A2:A1823">
    <cfRule type="duplicateValues" dxfId="291" priority="354"/>
  </conditionalFormatting>
  <conditionalFormatting sqref="O2:O1763 O1766:O1767">
    <cfRule type="duplicateValues" dxfId="290" priority="355"/>
  </conditionalFormatting>
  <conditionalFormatting sqref="J1743 L1743">
    <cfRule type="containsBlanks" dxfId="289" priority="295">
      <formula>LEN(TRIM(J1743))=0</formula>
    </cfRule>
  </conditionalFormatting>
  <conditionalFormatting sqref="K1743">
    <cfRule type="containsBlanks" dxfId="288" priority="294">
      <formula>LEN(TRIM(K1743))=0</formula>
    </cfRule>
  </conditionalFormatting>
  <conditionalFormatting sqref="I1743">
    <cfRule type="containsBlanks" dxfId="287" priority="293">
      <formula>LEN(TRIM(I1743))=0</formula>
    </cfRule>
  </conditionalFormatting>
  <conditionalFormatting sqref="O1743">
    <cfRule type="containsBlanks" dxfId="286" priority="292">
      <formula>LEN(TRIM(O1743))=0</formula>
    </cfRule>
  </conditionalFormatting>
  <conditionalFormatting sqref="J1744 L1744">
    <cfRule type="containsBlanks" dxfId="285" priority="291">
      <formula>LEN(TRIM(J1744))=0</formula>
    </cfRule>
  </conditionalFormatting>
  <conditionalFormatting sqref="K1744">
    <cfRule type="containsBlanks" dxfId="284" priority="290">
      <formula>LEN(TRIM(K1744))=0</formula>
    </cfRule>
  </conditionalFormatting>
  <conditionalFormatting sqref="I1744">
    <cfRule type="containsBlanks" dxfId="283" priority="289">
      <formula>LEN(TRIM(I1744))=0</formula>
    </cfRule>
  </conditionalFormatting>
  <conditionalFormatting sqref="H1745:I1745">
    <cfRule type="containsBlanks" dxfId="282" priority="288">
      <formula>LEN(TRIM(H1745))=0</formula>
    </cfRule>
  </conditionalFormatting>
  <conditionalFormatting sqref="M1745">
    <cfRule type="containsBlanks" dxfId="281" priority="287">
      <formula>LEN(TRIM(M1745))=0</formula>
    </cfRule>
  </conditionalFormatting>
  <conditionalFormatting sqref="K1745">
    <cfRule type="containsBlanks" dxfId="280" priority="286">
      <formula>LEN(TRIM(K1745))=0</formula>
    </cfRule>
  </conditionalFormatting>
  <conditionalFormatting sqref="H1746:I1746">
    <cfRule type="containsBlanks" dxfId="279" priority="285">
      <formula>LEN(TRIM(H1746))=0</formula>
    </cfRule>
  </conditionalFormatting>
  <conditionalFormatting sqref="M1746">
    <cfRule type="containsBlanks" dxfId="278" priority="284">
      <formula>LEN(TRIM(M1746))=0</formula>
    </cfRule>
  </conditionalFormatting>
  <conditionalFormatting sqref="J1747 L1747">
    <cfRule type="containsBlanks" dxfId="277" priority="282">
      <formula>LEN(TRIM(J1747))=0</formula>
    </cfRule>
  </conditionalFormatting>
  <conditionalFormatting sqref="K1747">
    <cfRule type="containsBlanks" dxfId="276" priority="281">
      <formula>LEN(TRIM(K1747))=0</formula>
    </cfRule>
  </conditionalFormatting>
  <conditionalFormatting sqref="I1747">
    <cfRule type="containsBlanks" dxfId="275" priority="280">
      <formula>LEN(TRIM(I1747))=0</formula>
    </cfRule>
  </conditionalFormatting>
  <conditionalFormatting sqref="H1748:I1748">
    <cfRule type="containsBlanks" dxfId="274" priority="279">
      <formula>LEN(TRIM(H1748))=0</formula>
    </cfRule>
  </conditionalFormatting>
  <conditionalFormatting sqref="M1748">
    <cfRule type="containsBlanks" dxfId="273" priority="278">
      <formula>LEN(TRIM(M1748))=0</formula>
    </cfRule>
  </conditionalFormatting>
  <conditionalFormatting sqref="K1748">
    <cfRule type="containsBlanks" dxfId="272" priority="277">
      <formula>LEN(TRIM(K1748))=0</formula>
    </cfRule>
  </conditionalFormatting>
  <conditionalFormatting sqref="H1749:I1749">
    <cfRule type="containsBlanks" dxfId="271" priority="276">
      <formula>LEN(TRIM(H1749))=0</formula>
    </cfRule>
  </conditionalFormatting>
  <conditionalFormatting sqref="M1749">
    <cfRule type="containsBlanks" dxfId="270" priority="275">
      <formula>LEN(TRIM(M1749))=0</formula>
    </cfRule>
  </conditionalFormatting>
  <conditionalFormatting sqref="K1749">
    <cfRule type="containsBlanks" dxfId="269" priority="274">
      <formula>LEN(TRIM(K1749))=0</formula>
    </cfRule>
  </conditionalFormatting>
  <conditionalFormatting sqref="H1750:I1750">
    <cfRule type="containsBlanks" dxfId="268" priority="273">
      <formula>LEN(TRIM(H1750))=0</formula>
    </cfRule>
  </conditionalFormatting>
  <conditionalFormatting sqref="M1750">
    <cfRule type="containsBlanks" dxfId="267" priority="272">
      <formula>LEN(TRIM(M1750))=0</formula>
    </cfRule>
  </conditionalFormatting>
  <conditionalFormatting sqref="K1750">
    <cfRule type="containsBlanks" dxfId="266" priority="271">
      <formula>LEN(TRIM(K1750))=0</formula>
    </cfRule>
  </conditionalFormatting>
  <conditionalFormatting sqref="H1751:I1751">
    <cfRule type="containsBlanks" dxfId="265" priority="270">
      <formula>LEN(TRIM(H1751))=0</formula>
    </cfRule>
  </conditionalFormatting>
  <conditionalFormatting sqref="M1751">
    <cfRule type="containsBlanks" dxfId="264" priority="269">
      <formula>LEN(TRIM(M1751))=0</formula>
    </cfRule>
  </conditionalFormatting>
  <conditionalFormatting sqref="K1751">
    <cfRule type="containsBlanks" dxfId="263" priority="268">
      <formula>LEN(TRIM(K1751))=0</formula>
    </cfRule>
  </conditionalFormatting>
  <conditionalFormatting sqref="H1752:I1752">
    <cfRule type="containsBlanks" dxfId="262" priority="267">
      <formula>LEN(TRIM(H1752))=0</formula>
    </cfRule>
  </conditionalFormatting>
  <conditionalFormatting sqref="M1752">
    <cfRule type="containsBlanks" dxfId="261" priority="266">
      <formula>LEN(TRIM(M1752))=0</formula>
    </cfRule>
  </conditionalFormatting>
  <conditionalFormatting sqref="K1752">
    <cfRule type="containsBlanks" dxfId="260" priority="265">
      <formula>LEN(TRIM(K1752))=0</formula>
    </cfRule>
  </conditionalFormatting>
  <conditionalFormatting sqref="H1753:I1753">
    <cfRule type="containsBlanks" dxfId="259" priority="264">
      <formula>LEN(TRIM(H1753))=0</formula>
    </cfRule>
  </conditionalFormatting>
  <conditionalFormatting sqref="M1753">
    <cfRule type="containsBlanks" dxfId="258" priority="263">
      <formula>LEN(TRIM(M1753))=0</formula>
    </cfRule>
  </conditionalFormatting>
  <conditionalFormatting sqref="K1753">
    <cfRule type="containsBlanks" dxfId="257" priority="262">
      <formula>LEN(TRIM(K1753))=0</formula>
    </cfRule>
  </conditionalFormatting>
  <conditionalFormatting sqref="K1746">
    <cfRule type="containsBlanks" dxfId="256" priority="260">
      <formula>LEN(TRIM(K1746))=0</formula>
    </cfRule>
  </conditionalFormatting>
  <conditionalFormatting sqref="H1754:I1761">
    <cfRule type="containsBlanks" dxfId="255" priority="259">
      <formula>LEN(TRIM(H1754))=0</formula>
    </cfRule>
  </conditionalFormatting>
  <conditionalFormatting sqref="M1754:M1761">
    <cfRule type="containsBlanks" dxfId="254" priority="258">
      <formula>LEN(TRIM(M1754))=0</formula>
    </cfRule>
  </conditionalFormatting>
  <conditionalFormatting sqref="K1754:K1761">
    <cfRule type="containsBlanks" dxfId="253" priority="257">
      <formula>LEN(TRIM(K1754))=0</formula>
    </cfRule>
  </conditionalFormatting>
  <conditionalFormatting sqref="Q1761">
    <cfRule type="cellIs" dxfId="252" priority="256" operator="lessThan">
      <formula>43891</formula>
    </cfRule>
  </conditionalFormatting>
  <conditionalFormatting sqref="Q1754">
    <cfRule type="cellIs" dxfId="251" priority="255" operator="lessThan">
      <formula>43891</formula>
    </cfRule>
  </conditionalFormatting>
  <conditionalFormatting sqref="Q1758">
    <cfRule type="cellIs" dxfId="250" priority="254" operator="lessThan">
      <formula>43891</formula>
    </cfRule>
  </conditionalFormatting>
  <conditionalFormatting sqref="B1259">
    <cfRule type="duplicateValues" dxfId="249" priority="253"/>
  </conditionalFormatting>
  <conditionalFormatting sqref="H1762:I1762">
    <cfRule type="containsBlanks" dxfId="248" priority="252">
      <formula>LEN(TRIM(H1762))=0</formula>
    </cfRule>
  </conditionalFormatting>
  <conditionalFormatting sqref="M1762">
    <cfRule type="containsBlanks" dxfId="247" priority="251">
      <formula>LEN(TRIM(M1762))=0</formula>
    </cfRule>
  </conditionalFormatting>
  <conditionalFormatting sqref="K1762">
    <cfRule type="containsBlanks" dxfId="246" priority="250">
      <formula>LEN(TRIM(K1762))=0</formula>
    </cfRule>
  </conditionalFormatting>
  <conditionalFormatting sqref="H1763:I1763">
    <cfRule type="containsBlanks" dxfId="245" priority="249">
      <formula>LEN(TRIM(H1763))=0</formula>
    </cfRule>
  </conditionalFormatting>
  <conditionalFormatting sqref="M1763">
    <cfRule type="containsBlanks" dxfId="244" priority="248">
      <formula>LEN(TRIM(M1763))=0</formula>
    </cfRule>
  </conditionalFormatting>
  <conditionalFormatting sqref="K1763">
    <cfRule type="containsBlanks" dxfId="243" priority="247">
      <formula>LEN(TRIM(K1763))=0</formula>
    </cfRule>
  </conditionalFormatting>
  <conditionalFormatting sqref="Q1763">
    <cfRule type="cellIs" dxfId="242" priority="246" operator="lessThan">
      <formula>43891</formula>
    </cfRule>
  </conditionalFormatting>
  <conditionalFormatting sqref="O1764">
    <cfRule type="duplicateValues" dxfId="241" priority="245"/>
  </conditionalFormatting>
  <conditionalFormatting sqref="H1764:I1764">
    <cfRule type="containsBlanks" dxfId="240" priority="244">
      <formula>LEN(TRIM(H1764))=0</formula>
    </cfRule>
  </conditionalFormatting>
  <conditionalFormatting sqref="M1764">
    <cfRule type="containsBlanks" dxfId="239" priority="243">
      <formula>LEN(TRIM(M1764))=0</formula>
    </cfRule>
  </conditionalFormatting>
  <conditionalFormatting sqref="K1764">
    <cfRule type="containsBlanks" dxfId="238" priority="242">
      <formula>LEN(TRIM(K1764))=0</formula>
    </cfRule>
  </conditionalFormatting>
  <conditionalFormatting sqref="Q1764">
    <cfRule type="cellIs" dxfId="237" priority="241" operator="lessThan">
      <formula>43891</formula>
    </cfRule>
  </conditionalFormatting>
  <conditionalFormatting sqref="O1765">
    <cfRule type="duplicateValues" dxfId="236" priority="240"/>
  </conditionalFormatting>
  <conditionalFormatting sqref="H1765:I1765">
    <cfRule type="containsBlanks" dxfId="235" priority="239">
      <formula>LEN(TRIM(H1765))=0</formula>
    </cfRule>
  </conditionalFormatting>
  <conditionalFormatting sqref="M1765">
    <cfRule type="containsBlanks" dxfId="234" priority="238">
      <formula>LEN(TRIM(M1765))=0</formula>
    </cfRule>
  </conditionalFormatting>
  <conditionalFormatting sqref="K1765">
    <cfRule type="containsBlanks" dxfId="233" priority="237">
      <formula>LEN(TRIM(K1765))=0</formula>
    </cfRule>
  </conditionalFormatting>
  <conditionalFormatting sqref="Q1765">
    <cfRule type="cellIs" dxfId="232" priority="236" operator="lessThan">
      <formula>43891</formula>
    </cfRule>
  </conditionalFormatting>
  <conditionalFormatting sqref="B192">
    <cfRule type="duplicateValues" dxfId="231" priority="235"/>
  </conditionalFormatting>
  <conditionalFormatting sqref="H1766:I1766">
    <cfRule type="containsBlanks" dxfId="230" priority="234">
      <formula>LEN(TRIM(H1766))=0</formula>
    </cfRule>
  </conditionalFormatting>
  <conditionalFormatting sqref="M1766">
    <cfRule type="containsBlanks" dxfId="229" priority="233">
      <formula>LEN(TRIM(M1766))=0</formula>
    </cfRule>
  </conditionalFormatting>
  <conditionalFormatting sqref="K1766">
    <cfRule type="containsBlanks" dxfId="228" priority="232">
      <formula>LEN(TRIM(K1766))=0</formula>
    </cfRule>
  </conditionalFormatting>
  <conditionalFormatting sqref="Q1766">
    <cfRule type="cellIs" dxfId="227" priority="231" operator="lessThan">
      <formula>43891</formula>
    </cfRule>
  </conditionalFormatting>
  <conditionalFormatting sqref="H1767:I1767">
    <cfRule type="containsBlanks" dxfId="226" priority="230">
      <formula>LEN(TRIM(H1767))=0</formula>
    </cfRule>
  </conditionalFormatting>
  <conditionalFormatting sqref="M1767">
    <cfRule type="containsBlanks" dxfId="225" priority="229">
      <formula>LEN(TRIM(M1767))=0</formula>
    </cfRule>
  </conditionalFormatting>
  <conditionalFormatting sqref="K1767">
    <cfRule type="containsBlanks" dxfId="224" priority="228">
      <formula>LEN(TRIM(K1767))=0</formula>
    </cfRule>
  </conditionalFormatting>
  <conditionalFormatting sqref="H1768:I1768">
    <cfRule type="containsBlanks" dxfId="223" priority="227">
      <formula>LEN(TRIM(H1768))=0</formula>
    </cfRule>
  </conditionalFormatting>
  <conditionalFormatting sqref="M1768">
    <cfRule type="containsBlanks" dxfId="222" priority="226">
      <formula>LEN(TRIM(M1768))=0</formula>
    </cfRule>
  </conditionalFormatting>
  <conditionalFormatting sqref="K1768">
    <cfRule type="containsBlanks" dxfId="221" priority="225">
      <formula>LEN(TRIM(K1768))=0</formula>
    </cfRule>
  </conditionalFormatting>
  <conditionalFormatting sqref="P1768">
    <cfRule type="duplicateValues" dxfId="220" priority="223"/>
  </conditionalFormatting>
  <conditionalFormatting sqref="Q1768">
    <cfRule type="cellIs" dxfId="219" priority="222" operator="lessThan">
      <formula>43891</formula>
    </cfRule>
  </conditionalFormatting>
  <conditionalFormatting sqref="O1768">
    <cfRule type="duplicateValues" dxfId="218" priority="224"/>
  </conditionalFormatting>
  <conditionalFormatting sqref="I1676">
    <cfRule type="containsBlanks" dxfId="217" priority="221">
      <formula>LEN(TRIM(I1676))=0</formula>
    </cfRule>
  </conditionalFormatting>
  <conditionalFormatting sqref="H1769:I1769">
    <cfRule type="containsBlanks" dxfId="216" priority="220">
      <formula>LEN(TRIM(H1769))=0</formula>
    </cfRule>
  </conditionalFormatting>
  <conditionalFormatting sqref="M1769">
    <cfRule type="containsBlanks" dxfId="215" priority="219">
      <formula>LEN(TRIM(M1769))=0</formula>
    </cfRule>
  </conditionalFormatting>
  <conditionalFormatting sqref="K1769">
    <cfRule type="containsBlanks" dxfId="214" priority="218">
      <formula>LEN(TRIM(K1769))=0</formula>
    </cfRule>
  </conditionalFormatting>
  <conditionalFormatting sqref="H1770:I1770">
    <cfRule type="containsBlanks" dxfId="213" priority="217">
      <formula>LEN(TRIM(H1770))=0</formula>
    </cfRule>
  </conditionalFormatting>
  <conditionalFormatting sqref="M1770">
    <cfRule type="containsBlanks" dxfId="212" priority="216">
      <formula>LEN(TRIM(M1770))=0</formula>
    </cfRule>
  </conditionalFormatting>
  <conditionalFormatting sqref="K1770">
    <cfRule type="containsBlanks" dxfId="211" priority="215">
      <formula>LEN(TRIM(K1770))=0</formula>
    </cfRule>
  </conditionalFormatting>
  <conditionalFormatting sqref="O1769">
    <cfRule type="duplicateValues" dxfId="210" priority="214"/>
  </conditionalFormatting>
  <conditionalFormatting sqref="P1769">
    <cfRule type="duplicateValues" dxfId="209" priority="213"/>
  </conditionalFormatting>
  <conditionalFormatting sqref="Q1769:Q1770">
    <cfRule type="cellIs" dxfId="208" priority="212" operator="lessThan">
      <formula>43891</formula>
    </cfRule>
  </conditionalFormatting>
  <conditionalFormatting sqref="O1770">
    <cfRule type="duplicateValues" dxfId="207" priority="211"/>
  </conditionalFormatting>
  <conditionalFormatting sqref="P1770">
    <cfRule type="duplicateValues" dxfId="206" priority="210"/>
  </conditionalFormatting>
  <conditionalFormatting sqref="J1772:J1773 L1772:L1773">
    <cfRule type="containsBlanks" dxfId="205" priority="209">
      <formula>LEN(TRIM(J1772))=0</formula>
    </cfRule>
  </conditionalFormatting>
  <conditionalFormatting sqref="K1772:K1773">
    <cfRule type="containsBlanks" dxfId="204" priority="208">
      <formula>LEN(TRIM(K1772))=0</formula>
    </cfRule>
  </conditionalFormatting>
  <conditionalFormatting sqref="I1772:I1773">
    <cfRule type="containsBlanks" dxfId="203" priority="207">
      <formula>LEN(TRIM(I1772))=0</formula>
    </cfRule>
  </conditionalFormatting>
  <conditionalFormatting sqref="H1774:I1774">
    <cfRule type="containsBlanks" dxfId="202" priority="206">
      <formula>LEN(TRIM(H1774))=0</formula>
    </cfRule>
  </conditionalFormatting>
  <conditionalFormatting sqref="M1774">
    <cfRule type="containsBlanks" dxfId="201" priority="205">
      <formula>LEN(TRIM(M1774))=0</formula>
    </cfRule>
  </conditionalFormatting>
  <conditionalFormatting sqref="K1774">
    <cfRule type="containsBlanks" dxfId="200" priority="204">
      <formula>LEN(TRIM(K1774))=0</formula>
    </cfRule>
  </conditionalFormatting>
  <conditionalFormatting sqref="O1774">
    <cfRule type="duplicateValues" dxfId="199" priority="203"/>
  </conditionalFormatting>
  <conditionalFormatting sqref="H1775:I1775">
    <cfRule type="containsBlanks" dxfId="198" priority="202">
      <formula>LEN(TRIM(H1775))=0</formula>
    </cfRule>
  </conditionalFormatting>
  <conditionalFormatting sqref="M1775">
    <cfRule type="containsBlanks" dxfId="197" priority="201">
      <formula>LEN(TRIM(M1775))=0</formula>
    </cfRule>
  </conditionalFormatting>
  <conditionalFormatting sqref="K1775">
    <cfRule type="containsBlanks" dxfId="196" priority="200">
      <formula>LEN(TRIM(K1775))=0</formula>
    </cfRule>
  </conditionalFormatting>
  <conditionalFormatting sqref="O1775">
    <cfRule type="duplicateValues" dxfId="195" priority="199"/>
  </conditionalFormatting>
  <conditionalFormatting sqref="J1776 L1776">
    <cfRule type="containsBlanks" dxfId="194" priority="198">
      <formula>LEN(TRIM(J1776))=0</formula>
    </cfRule>
  </conditionalFormatting>
  <conditionalFormatting sqref="K1776">
    <cfRule type="containsBlanks" dxfId="193" priority="197">
      <formula>LEN(TRIM(K1776))=0</formula>
    </cfRule>
  </conditionalFormatting>
  <conditionalFormatting sqref="I1776">
    <cfRule type="containsBlanks" dxfId="192" priority="196">
      <formula>LEN(TRIM(I1776))=0</formula>
    </cfRule>
  </conditionalFormatting>
  <conditionalFormatting sqref="J1777 L1777">
    <cfRule type="containsBlanks" dxfId="191" priority="195">
      <formula>LEN(TRIM(J1777))=0</formula>
    </cfRule>
  </conditionalFormatting>
  <conditionalFormatting sqref="K1777">
    <cfRule type="containsBlanks" dxfId="190" priority="194">
      <formula>LEN(TRIM(K1777))=0</formula>
    </cfRule>
  </conditionalFormatting>
  <conditionalFormatting sqref="I1777">
    <cfRule type="containsBlanks" dxfId="189" priority="193">
      <formula>LEN(TRIM(I1777))=0</formula>
    </cfRule>
  </conditionalFormatting>
  <conditionalFormatting sqref="J1778 L1778">
    <cfRule type="containsBlanks" dxfId="188" priority="192">
      <formula>LEN(TRIM(J1778))=0</formula>
    </cfRule>
  </conditionalFormatting>
  <conditionalFormatting sqref="K1778">
    <cfRule type="containsBlanks" dxfId="187" priority="191">
      <formula>LEN(TRIM(K1778))=0</formula>
    </cfRule>
  </conditionalFormatting>
  <conditionalFormatting sqref="I1778">
    <cfRule type="containsBlanks" dxfId="186" priority="190">
      <formula>LEN(TRIM(I1778))=0</formula>
    </cfRule>
  </conditionalFormatting>
  <conditionalFormatting sqref="O1779">
    <cfRule type="duplicateValues" dxfId="185" priority="189"/>
  </conditionalFormatting>
  <conditionalFormatting sqref="H1779:I1779">
    <cfRule type="containsBlanks" dxfId="184" priority="188">
      <formula>LEN(TRIM(H1779))=0</formula>
    </cfRule>
  </conditionalFormatting>
  <conditionalFormatting sqref="M1779">
    <cfRule type="containsBlanks" dxfId="183" priority="187">
      <formula>LEN(TRIM(M1779))=0</formula>
    </cfRule>
  </conditionalFormatting>
  <conditionalFormatting sqref="K1779">
    <cfRule type="containsBlanks" dxfId="182" priority="186">
      <formula>LEN(TRIM(K1779))=0</formula>
    </cfRule>
  </conditionalFormatting>
  <conditionalFormatting sqref="M1780">
    <cfRule type="containsBlanks" dxfId="181" priority="185">
      <formula>LEN(TRIM(M1780))=0</formula>
    </cfRule>
  </conditionalFormatting>
  <conditionalFormatting sqref="M1781">
    <cfRule type="containsBlanks" dxfId="180" priority="184">
      <formula>LEN(TRIM(M1781))=0</formula>
    </cfRule>
  </conditionalFormatting>
  <conditionalFormatting sqref="M1782">
    <cfRule type="containsBlanks" dxfId="179" priority="183">
      <formula>LEN(TRIM(M1782))=0</formula>
    </cfRule>
  </conditionalFormatting>
  <conditionalFormatting sqref="M1783">
    <cfRule type="containsBlanks" dxfId="178" priority="182">
      <formula>LEN(TRIM(M1783))=0</formula>
    </cfRule>
  </conditionalFormatting>
  <conditionalFormatting sqref="H1784:I1784">
    <cfRule type="containsBlanks" dxfId="177" priority="181">
      <formula>LEN(TRIM(H1784))=0</formula>
    </cfRule>
  </conditionalFormatting>
  <conditionalFormatting sqref="M1784">
    <cfRule type="containsBlanks" dxfId="176" priority="180">
      <formula>LEN(TRIM(M1784))=0</formula>
    </cfRule>
  </conditionalFormatting>
  <conditionalFormatting sqref="K1784">
    <cfRule type="containsBlanks" dxfId="175" priority="179">
      <formula>LEN(TRIM(K1784))=0</formula>
    </cfRule>
  </conditionalFormatting>
  <conditionalFormatting sqref="O1784">
    <cfRule type="duplicateValues" dxfId="174" priority="178"/>
  </conditionalFormatting>
  <conditionalFormatting sqref="H1785:I1785">
    <cfRule type="containsBlanks" dxfId="173" priority="177">
      <formula>LEN(TRIM(H1785))=0</formula>
    </cfRule>
  </conditionalFormatting>
  <conditionalFormatting sqref="M1785">
    <cfRule type="containsBlanks" dxfId="172" priority="176">
      <formula>LEN(TRIM(M1785))=0</formula>
    </cfRule>
  </conditionalFormatting>
  <conditionalFormatting sqref="K1785">
    <cfRule type="containsBlanks" dxfId="171" priority="175">
      <formula>LEN(TRIM(K1785))=0</formula>
    </cfRule>
  </conditionalFormatting>
  <conditionalFormatting sqref="H1786">
    <cfRule type="containsBlanks" dxfId="170" priority="174">
      <formula>LEN(TRIM(H1786))=0</formula>
    </cfRule>
  </conditionalFormatting>
  <conditionalFormatting sqref="I1786">
    <cfRule type="containsBlanks" dxfId="169" priority="173">
      <formula>LEN(TRIM(I1786))=0</formula>
    </cfRule>
  </conditionalFormatting>
  <conditionalFormatting sqref="M1786">
    <cfRule type="containsBlanks" dxfId="168" priority="172">
      <formula>LEN(TRIM(M1786))=0</formula>
    </cfRule>
  </conditionalFormatting>
  <conditionalFormatting sqref="K1786">
    <cfRule type="containsBlanks" dxfId="167" priority="171">
      <formula>LEN(TRIM(K1786))=0</formula>
    </cfRule>
  </conditionalFormatting>
  <conditionalFormatting sqref="Q1786">
    <cfRule type="cellIs" dxfId="166" priority="170" operator="lessThan">
      <formula>43891</formula>
    </cfRule>
  </conditionalFormatting>
  <conditionalFormatting sqref="H1787">
    <cfRule type="containsBlanks" dxfId="165" priority="169">
      <formula>LEN(TRIM(H1787))=0</formula>
    </cfRule>
  </conditionalFormatting>
  <conditionalFormatting sqref="I1787">
    <cfRule type="containsBlanks" dxfId="164" priority="168">
      <formula>LEN(TRIM(I1787))=0</formula>
    </cfRule>
  </conditionalFormatting>
  <conditionalFormatting sqref="M1787">
    <cfRule type="containsBlanks" dxfId="163" priority="167">
      <formula>LEN(TRIM(M1787))=0</formula>
    </cfRule>
  </conditionalFormatting>
  <conditionalFormatting sqref="K1787">
    <cfRule type="containsBlanks" dxfId="162" priority="166">
      <formula>LEN(TRIM(K1787))=0</formula>
    </cfRule>
  </conditionalFormatting>
  <conditionalFormatting sqref="O1787">
    <cfRule type="duplicateValues" dxfId="161" priority="165"/>
  </conditionalFormatting>
  <conditionalFormatting sqref="H1788">
    <cfRule type="containsBlanks" dxfId="160" priority="164">
      <formula>LEN(TRIM(H1788))=0</formula>
    </cfRule>
  </conditionalFormatting>
  <conditionalFormatting sqref="I1788">
    <cfRule type="containsBlanks" dxfId="159" priority="163">
      <formula>LEN(TRIM(I1788))=0</formula>
    </cfRule>
  </conditionalFormatting>
  <conditionalFormatting sqref="M1788">
    <cfRule type="containsBlanks" dxfId="158" priority="162">
      <formula>LEN(TRIM(M1788))=0</formula>
    </cfRule>
  </conditionalFormatting>
  <conditionalFormatting sqref="K1788">
    <cfRule type="containsBlanks" dxfId="157" priority="161">
      <formula>LEN(TRIM(K1788))=0</formula>
    </cfRule>
  </conditionalFormatting>
  <conditionalFormatting sqref="O1788">
    <cfRule type="duplicateValues" dxfId="156" priority="160"/>
  </conditionalFormatting>
  <conditionalFormatting sqref="H1789">
    <cfRule type="containsBlanks" dxfId="155" priority="159">
      <formula>LEN(TRIM(H1789))=0</formula>
    </cfRule>
  </conditionalFormatting>
  <conditionalFormatting sqref="I1789">
    <cfRule type="containsBlanks" dxfId="154" priority="158">
      <formula>LEN(TRIM(I1789))=0</formula>
    </cfRule>
  </conditionalFormatting>
  <conditionalFormatting sqref="M1789">
    <cfRule type="containsBlanks" dxfId="153" priority="157">
      <formula>LEN(TRIM(M1789))=0</formula>
    </cfRule>
  </conditionalFormatting>
  <conditionalFormatting sqref="K1789">
    <cfRule type="containsBlanks" dxfId="152" priority="156">
      <formula>LEN(TRIM(K1789))=0</formula>
    </cfRule>
  </conditionalFormatting>
  <conditionalFormatting sqref="O1789">
    <cfRule type="duplicateValues" dxfId="151" priority="155"/>
  </conditionalFormatting>
  <conditionalFormatting sqref="H1790">
    <cfRule type="containsBlanks" dxfId="150" priority="154">
      <formula>LEN(TRIM(H1790))=0</formula>
    </cfRule>
  </conditionalFormatting>
  <conditionalFormatting sqref="I1790">
    <cfRule type="containsBlanks" dxfId="149" priority="153">
      <formula>LEN(TRIM(I1790))=0</formula>
    </cfRule>
  </conditionalFormatting>
  <conditionalFormatting sqref="M1790">
    <cfRule type="containsBlanks" dxfId="148" priority="152">
      <formula>LEN(TRIM(M1790))=0</formula>
    </cfRule>
  </conditionalFormatting>
  <conditionalFormatting sqref="K1790">
    <cfRule type="containsBlanks" dxfId="147" priority="151">
      <formula>LEN(TRIM(K1790))=0</formula>
    </cfRule>
  </conditionalFormatting>
  <conditionalFormatting sqref="O1790">
    <cfRule type="duplicateValues" dxfId="146" priority="150"/>
  </conditionalFormatting>
  <conditionalFormatting sqref="H1791">
    <cfRule type="containsBlanks" dxfId="145" priority="149">
      <formula>LEN(TRIM(H1791))=0</formula>
    </cfRule>
  </conditionalFormatting>
  <conditionalFormatting sqref="I1791">
    <cfRule type="containsBlanks" dxfId="144" priority="148">
      <formula>LEN(TRIM(I1791))=0</formula>
    </cfRule>
  </conditionalFormatting>
  <conditionalFormatting sqref="M1791">
    <cfRule type="containsBlanks" dxfId="143" priority="147">
      <formula>LEN(TRIM(M1791))=0</formula>
    </cfRule>
  </conditionalFormatting>
  <conditionalFormatting sqref="K1791">
    <cfRule type="containsBlanks" dxfId="142" priority="146">
      <formula>LEN(TRIM(K1791))=0</formula>
    </cfRule>
  </conditionalFormatting>
  <conditionalFormatting sqref="O1791">
    <cfRule type="duplicateValues" dxfId="141" priority="145"/>
  </conditionalFormatting>
  <conditionalFormatting sqref="Q1791">
    <cfRule type="cellIs" dxfId="140" priority="144" operator="lessThan">
      <formula>43891</formula>
    </cfRule>
  </conditionalFormatting>
  <conditionalFormatting sqref="H1792">
    <cfRule type="containsBlanks" dxfId="139" priority="143">
      <formula>LEN(TRIM(H1792))=0</formula>
    </cfRule>
  </conditionalFormatting>
  <conditionalFormatting sqref="I1792">
    <cfRule type="containsBlanks" dxfId="138" priority="142">
      <formula>LEN(TRIM(I1792))=0</formula>
    </cfRule>
  </conditionalFormatting>
  <conditionalFormatting sqref="M1792">
    <cfRule type="containsBlanks" dxfId="137" priority="141">
      <formula>LEN(TRIM(M1792))=0</formula>
    </cfRule>
  </conditionalFormatting>
  <conditionalFormatting sqref="K1792">
    <cfRule type="containsBlanks" dxfId="136" priority="140">
      <formula>LEN(TRIM(K1792))=0</formula>
    </cfRule>
  </conditionalFormatting>
  <conditionalFormatting sqref="O1792">
    <cfRule type="duplicateValues" dxfId="135" priority="139"/>
  </conditionalFormatting>
  <conditionalFormatting sqref="Q1792">
    <cfRule type="cellIs" dxfId="134" priority="138" operator="lessThan">
      <formula>43891</formula>
    </cfRule>
  </conditionalFormatting>
  <conditionalFormatting sqref="H1793">
    <cfRule type="containsBlanks" dxfId="133" priority="137">
      <formula>LEN(TRIM(H1793))=0</formula>
    </cfRule>
  </conditionalFormatting>
  <conditionalFormatting sqref="I1793">
    <cfRule type="containsBlanks" dxfId="132" priority="136">
      <formula>LEN(TRIM(I1793))=0</formula>
    </cfRule>
  </conditionalFormatting>
  <conditionalFormatting sqref="M1793">
    <cfRule type="containsBlanks" dxfId="131" priority="135">
      <formula>LEN(TRIM(M1793))=0</formula>
    </cfRule>
  </conditionalFormatting>
  <conditionalFormatting sqref="K1793">
    <cfRule type="containsBlanks" dxfId="130" priority="134">
      <formula>LEN(TRIM(K1793))=0</formula>
    </cfRule>
  </conditionalFormatting>
  <conditionalFormatting sqref="O1793">
    <cfRule type="duplicateValues" dxfId="129" priority="133"/>
  </conditionalFormatting>
  <conditionalFormatting sqref="Q1793">
    <cfRule type="cellIs" dxfId="128" priority="132" operator="lessThan">
      <formula>43891</formula>
    </cfRule>
  </conditionalFormatting>
  <conditionalFormatting sqref="H1794">
    <cfRule type="containsBlanks" dxfId="127" priority="131">
      <formula>LEN(TRIM(H1794))=0</formula>
    </cfRule>
  </conditionalFormatting>
  <conditionalFormatting sqref="I1794">
    <cfRule type="containsBlanks" dxfId="126" priority="130">
      <formula>LEN(TRIM(I1794))=0</formula>
    </cfRule>
  </conditionalFormatting>
  <conditionalFormatting sqref="M1794">
    <cfRule type="containsBlanks" dxfId="125" priority="129">
      <formula>LEN(TRIM(M1794))=0</formula>
    </cfRule>
  </conditionalFormatting>
  <conditionalFormatting sqref="K1794">
    <cfRule type="containsBlanks" dxfId="124" priority="128">
      <formula>LEN(TRIM(K1794))=0</formula>
    </cfRule>
  </conditionalFormatting>
  <conditionalFormatting sqref="O1794">
    <cfRule type="duplicateValues" dxfId="123" priority="127"/>
  </conditionalFormatting>
  <conditionalFormatting sqref="H1795">
    <cfRule type="containsBlanks" dxfId="122" priority="126">
      <formula>LEN(TRIM(H1795))=0</formula>
    </cfRule>
  </conditionalFormatting>
  <conditionalFormatting sqref="I1795">
    <cfRule type="containsBlanks" dxfId="121" priority="125">
      <formula>LEN(TRIM(I1795))=0</formula>
    </cfRule>
  </conditionalFormatting>
  <conditionalFormatting sqref="M1795">
    <cfRule type="containsBlanks" dxfId="120" priority="124">
      <formula>LEN(TRIM(M1795))=0</formula>
    </cfRule>
  </conditionalFormatting>
  <conditionalFormatting sqref="K1795">
    <cfRule type="containsBlanks" dxfId="119" priority="123">
      <formula>LEN(TRIM(K1795))=0</formula>
    </cfRule>
  </conditionalFormatting>
  <conditionalFormatting sqref="O1795">
    <cfRule type="duplicateValues" dxfId="118" priority="122"/>
  </conditionalFormatting>
  <conditionalFormatting sqref="Q1795">
    <cfRule type="cellIs" dxfId="117" priority="121" operator="lessThan">
      <formula>43891</formula>
    </cfRule>
  </conditionalFormatting>
  <conditionalFormatting sqref="J1796 L1796">
    <cfRule type="containsBlanks" dxfId="116" priority="115">
      <formula>LEN(TRIM(J1796))=0</formula>
    </cfRule>
  </conditionalFormatting>
  <conditionalFormatting sqref="K1796">
    <cfRule type="containsBlanks" dxfId="115" priority="114">
      <formula>LEN(TRIM(K1796))=0</formula>
    </cfRule>
  </conditionalFormatting>
  <conditionalFormatting sqref="I1796">
    <cfRule type="containsBlanks" dxfId="114" priority="113">
      <formula>LEN(TRIM(I1796))=0</formula>
    </cfRule>
  </conditionalFormatting>
  <conditionalFormatting sqref="I1797:N1797">
    <cfRule type="containsBlanks" dxfId="113" priority="112">
      <formula>LEN(TRIM(I1797))=0</formula>
    </cfRule>
  </conditionalFormatting>
  <conditionalFormatting sqref="P1797">
    <cfRule type="containsBlanks" dxfId="112" priority="111">
      <formula>LEN(TRIM(P1797))=0</formula>
    </cfRule>
  </conditionalFormatting>
  <conditionalFormatting sqref="J1771">
    <cfRule type="containsBlanks" dxfId="111" priority="110">
      <formula>LEN(TRIM(J1771))=0</formula>
    </cfRule>
  </conditionalFormatting>
  <conditionalFormatting sqref="H1798">
    <cfRule type="containsBlanks" dxfId="110" priority="109">
      <formula>LEN(TRIM(H1798))=0</formula>
    </cfRule>
  </conditionalFormatting>
  <conditionalFormatting sqref="I1798">
    <cfRule type="containsBlanks" dxfId="109" priority="108">
      <formula>LEN(TRIM(I1798))=0</formula>
    </cfRule>
  </conditionalFormatting>
  <conditionalFormatting sqref="M1798">
    <cfRule type="containsBlanks" dxfId="108" priority="107">
      <formula>LEN(TRIM(M1798))=0</formula>
    </cfRule>
  </conditionalFormatting>
  <conditionalFormatting sqref="K1798">
    <cfRule type="containsBlanks" dxfId="107" priority="106">
      <formula>LEN(TRIM(K1798))=0</formula>
    </cfRule>
  </conditionalFormatting>
  <conditionalFormatting sqref="O1798">
    <cfRule type="duplicateValues" dxfId="106" priority="105"/>
  </conditionalFormatting>
  <conditionalFormatting sqref="H1799">
    <cfRule type="containsBlanks" dxfId="105" priority="104">
      <formula>LEN(TRIM(H1799))=0</formula>
    </cfRule>
  </conditionalFormatting>
  <conditionalFormatting sqref="I1799">
    <cfRule type="containsBlanks" dxfId="104" priority="103">
      <formula>LEN(TRIM(I1799))=0</formula>
    </cfRule>
  </conditionalFormatting>
  <conditionalFormatting sqref="M1799">
    <cfRule type="containsBlanks" dxfId="103" priority="102">
      <formula>LEN(TRIM(M1799))=0</formula>
    </cfRule>
  </conditionalFormatting>
  <conditionalFormatting sqref="K1799">
    <cfRule type="containsBlanks" dxfId="102" priority="101">
      <formula>LEN(TRIM(K1799))=0</formula>
    </cfRule>
  </conditionalFormatting>
  <conditionalFormatting sqref="O1799">
    <cfRule type="duplicateValues" dxfId="101" priority="100"/>
  </conditionalFormatting>
  <conditionalFormatting sqref="M1800">
    <cfRule type="containsBlanks" dxfId="100" priority="99">
      <formula>LEN(TRIM(M1800))=0</formula>
    </cfRule>
  </conditionalFormatting>
  <conditionalFormatting sqref="H1801">
    <cfRule type="containsBlanks" dxfId="99" priority="98">
      <formula>LEN(TRIM(H1801))=0</formula>
    </cfRule>
  </conditionalFormatting>
  <conditionalFormatting sqref="I1801">
    <cfRule type="containsBlanks" dxfId="98" priority="97">
      <formula>LEN(TRIM(I1801))=0</formula>
    </cfRule>
  </conditionalFormatting>
  <conditionalFormatting sqref="M1801">
    <cfRule type="containsBlanks" dxfId="97" priority="96">
      <formula>LEN(TRIM(M1801))=0</formula>
    </cfRule>
  </conditionalFormatting>
  <conditionalFormatting sqref="K1801">
    <cfRule type="containsBlanks" dxfId="96" priority="95">
      <formula>LEN(TRIM(K1801))=0</formula>
    </cfRule>
  </conditionalFormatting>
  <conditionalFormatting sqref="O1801">
    <cfRule type="duplicateValues" dxfId="95" priority="94"/>
  </conditionalFormatting>
  <conditionalFormatting sqref="H1802">
    <cfRule type="containsBlanks" dxfId="94" priority="93">
      <formula>LEN(TRIM(H1802))=0</formula>
    </cfRule>
  </conditionalFormatting>
  <conditionalFormatting sqref="I1802">
    <cfRule type="containsBlanks" dxfId="93" priority="92">
      <formula>LEN(TRIM(I1802))=0</formula>
    </cfRule>
  </conditionalFormatting>
  <conditionalFormatting sqref="M1802">
    <cfRule type="containsBlanks" dxfId="92" priority="91">
      <formula>LEN(TRIM(M1802))=0</formula>
    </cfRule>
  </conditionalFormatting>
  <conditionalFormatting sqref="K1802">
    <cfRule type="containsBlanks" dxfId="91" priority="90">
      <formula>LEN(TRIM(K1802))=0</formula>
    </cfRule>
  </conditionalFormatting>
  <conditionalFormatting sqref="O1802">
    <cfRule type="duplicateValues" dxfId="90" priority="89"/>
  </conditionalFormatting>
  <conditionalFormatting sqref="H1803">
    <cfRule type="containsBlanks" dxfId="89" priority="88">
      <formula>LEN(TRIM(H1803))=0</formula>
    </cfRule>
  </conditionalFormatting>
  <conditionalFormatting sqref="I1803">
    <cfRule type="containsBlanks" dxfId="88" priority="87">
      <formula>LEN(TRIM(I1803))=0</formula>
    </cfRule>
  </conditionalFormatting>
  <conditionalFormatting sqref="M1803">
    <cfRule type="containsBlanks" dxfId="87" priority="86">
      <formula>LEN(TRIM(M1803))=0</formula>
    </cfRule>
  </conditionalFormatting>
  <conditionalFormatting sqref="K1803">
    <cfRule type="containsBlanks" dxfId="86" priority="85">
      <formula>LEN(TRIM(K1803))=0</formula>
    </cfRule>
  </conditionalFormatting>
  <conditionalFormatting sqref="O1803">
    <cfRule type="duplicateValues" dxfId="85" priority="84"/>
  </conditionalFormatting>
  <conditionalFormatting sqref="H1804">
    <cfRule type="containsBlanks" dxfId="84" priority="83">
      <formula>LEN(TRIM(H1804))=0</formula>
    </cfRule>
  </conditionalFormatting>
  <conditionalFormatting sqref="I1804">
    <cfRule type="containsBlanks" dxfId="83" priority="82">
      <formula>LEN(TRIM(I1804))=0</formula>
    </cfRule>
  </conditionalFormatting>
  <conditionalFormatting sqref="M1804">
    <cfRule type="containsBlanks" dxfId="82" priority="81">
      <formula>LEN(TRIM(M1804))=0</formula>
    </cfRule>
  </conditionalFormatting>
  <conditionalFormatting sqref="K1804">
    <cfRule type="containsBlanks" dxfId="81" priority="80">
      <formula>LEN(TRIM(K1804))=0</formula>
    </cfRule>
  </conditionalFormatting>
  <conditionalFormatting sqref="H1805">
    <cfRule type="containsBlanks" dxfId="80" priority="79">
      <formula>LEN(TRIM(H1805))=0</formula>
    </cfRule>
  </conditionalFormatting>
  <conditionalFormatting sqref="I1805">
    <cfRule type="containsBlanks" dxfId="79" priority="78">
      <formula>LEN(TRIM(I1805))=0</formula>
    </cfRule>
  </conditionalFormatting>
  <conditionalFormatting sqref="M1805">
    <cfRule type="containsBlanks" dxfId="78" priority="77">
      <formula>LEN(TRIM(M1805))=0</formula>
    </cfRule>
  </conditionalFormatting>
  <conditionalFormatting sqref="K1805">
    <cfRule type="containsBlanks" dxfId="77" priority="76">
      <formula>LEN(TRIM(K1805))=0</formula>
    </cfRule>
  </conditionalFormatting>
  <conditionalFormatting sqref="H1806">
    <cfRule type="containsBlanks" dxfId="76" priority="75">
      <formula>LEN(TRIM(H1806))=0</formula>
    </cfRule>
  </conditionalFormatting>
  <conditionalFormatting sqref="I1806">
    <cfRule type="containsBlanks" dxfId="75" priority="74">
      <formula>LEN(TRIM(I1806))=0</formula>
    </cfRule>
  </conditionalFormatting>
  <conditionalFormatting sqref="M1806">
    <cfRule type="containsBlanks" dxfId="74" priority="73">
      <formula>LEN(TRIM(M1806))=0</formula>
    </cfRule>
  </conditionalFormatting>
  <conditionalFormatting sqref="K1806">
    <cfRule type="containsBlanks" dxfId="73" priority="72">
      <formula>LEN(TRIM(K1806))=0</formula>
    </cfRule>
  </conditionalFormatting>
  <conditionalFormatting sqref="O1806">
    <cfRule type="duplicateValues" dxfId="72" priority="71"/>
  </conditionalFormatting>
  <conditionalFormatting sqref="H1807">
    <cfRule type="containsBlanks" dxfId="71" priority="70">
      <formula>LEN(TRIM(H1807))=0</formula>
    </cfRule>
  </conditionalFormatting>
  <conditionalFormatting sqref="I1807">
    <cfRule type="containsBlanks" dxfId="70" priority="69">
      <formula>LEN(TRIM(I1807))=0</formula>
    </cfRule>
  </conditionalFormatting>
  <conditionalFormatting sqref="M1807">
    <cfRule type="containsBlanks" dxfId="69" priority="68">
      <formula>LEN(TRIM(M1807))=0</formula>
    </cfRule>
  </conditionalFormatting>
  <conditionalFormatting sqref="K1807">
    <cfRule type="containsBlanks" dxfId="68" priority="67">
      <formula>LEN(TRIM(K1807))=0</formula>
    </cfRule>
  </conditionalFormatting>
  <conditionalFormatting sqref="O1807">
    <cfRule type="duplicateValues" dxfId="67" priority="66"/>
  </conditionalFormatting>
  <conditionalFormatting sqref="H1808">
    <cfRule type="containsBlanks" dxfId="66" priority="65">
      <formula>LEN(TRIM(H1808))=0</formula>
    </cfRule>
  </conditionalFormatting>
  <conditionalFormatting sqref="I1808">
    <cfRule type="containsBlanks" dxfId="65" priority="64">
      <formula>LEN(TRIM(I1808))=0</formula>
    </cfRule>
  </conditionalFormatting>
  <conditionalFormatting sqref="M1808">
    <cfRule type="containsBlanks" dxfId="64" priority="63">
      <formula>LEN(TRIM(M1808))=0</formula>
    </cfRule>
  </conditionalFormatting>
  <conditionalFormatting sqref="K1808">
    <cfRule type="containsBlanks" dxfId="63" priority="62">
      <formula>LEN(TRIM(K1808))=0</formula>
    </cfRule>
  </conditionalFormatting>
  <conditionalFormatting sqref="O1808">
    <cfRule type="duplicateValues" dxfId="62" priority="61"/>
  </conditionalFormatting>
  <conditionalFormatting sqref="H1809">
    <cfRule type="containsBlanks" dxfId="61" priority="60">
      <formula>LEN(TRIM(H1809))=0</formula>
    </cfRule>
  </conditionalFormatting>
  <conditionalFormatting sqref="I1809">
    <cfRule type="containsBlanks" dxfId="60" priority="59">
      <formula>LEN(TRIM(I1809))=0</formula>
    </cfRule>
  </conditionalFormatting>
  <conditionalFormatting sqref="M1809">
    <cfRule type="containsBlanks" dxfId="59" priority="58">
      <formula>LEN(TRIM(M1809))=0</formula>
    </cfRule>
  </conditionalFormatting>
  <conditionalFormatting sqref="K1809">
    <cfRule type="containsBlanks" dxfId="58" priority="57">
      <formula>LEN(TRIM(K1809))=0</formula>
    </cfRule>
  </conditionalFormatting>
  <conditionalFormatting sqref="O1809">
    <cfRule type="duplicateValues" dxfId="57" priority="56"/>
  </conditionalFormatting>
  <conditionalFormatting sqref="H1810">
    <cfRule type="containsBlanks" dxfId="56" priority="55">
      <formula>LEN(TRIM(H1810))=0</formula>
    </cfRule>
  </conditionalFormatting>
  <conditionalFormatting sqref="I1810">
    <cfRule type="containsBlanks" dxfId="55" priority="54">
      <formula>LEN(TRIM(I1810))=0</formula>
    </cfRule>
  </conditionalFormatting>
  <conditionalFormatting sqref="M1810">
    <cfRule type="containsBlanks" dxfId="54" priority="53">
      <formula>LEN(TRIM(M1810))=0</formula>
    </cfRule>
  </conditionalFormatting>
  <conditionalFormatting sqref="K1810">
    <cfRule type="containsBlanks" dxfId="53" priority="52">
      <formula>LEN(TRIM(K1810))=0</formula>
    </cfRule>
  </conditionalFormatting>
  <conditionalFormatting sqref="O1810">
    <cfRule type="duplicateValues" dxfId="52" priority="51"/>
  </conditionalFormatting>
  <conditionalFormatting sqref="Q1810">
    <cfRule type="cellIs" dxfId="51" priority="50" operator="lessThan">
      <formula>43891</formula>
    </cfRule>
  </conditionalFormatting>
  <conditionalFormatting sqref="H1811">
    <cfRule type="containsBlanks" dxfId="50" priority="49">
      <formula>LEN(TRIM(H1811))=0</formula>
    </cfRule>
  </conditionalFormatting>
  <conditionalFormatting sqref="I1811">
    <cfRule type="containsBlanks" dxfId="49" priority="48">
      <formula>LEN(TRIM(I1811))=0</formula>
    </cfRule>
  </conditionalFormatting>
  <conditionalFormatting sqref="M1811">
    <cfRule type="containsBlanks" dxfId="48" priority="47">
      <formula>LEN(TRIM(M1811))=0</formula>
    </cfRule>
  </conditionalFormatting>
  <conditionalFormatting sqref="K1811">
    <cfRule type="containsBlanks" dxfId="47" priority="46">
      <formula>LEN(TRIM(K1811))=0</formula>
    </cfRule>
  </conditionalFormatting>
  <conditionalFormatting sqref="O1811">
    <cfRule type="duplicateValues" dxfId="46" priority="45"/>
  </conditionalFormatting>
  <conditionalFormatting sqref="Q1811">
    <cfRule type="cellIs" dxfId="45" priority="44" operator="lessThan">
      <formula>43891</formula>
    </cfRule>
  </conditionalFormatting>
  <conditionalFormatting sqref="H1812">
    <cfRule type="containsBlanks" dxfId="44" priority="43">
      <formula>LEN(TRIM(H1812))=0</formula>
    </cfRule>
  </conditionalFormatting>
  <conditionalFormatting sqref="I1812">
    <cfRule type="containsBlanks" dxfId="43" priority="42">
      <formula>LEN(TRIM(I1812))=0</formula>
    </cfRule>
  </conditionalFormatting>
  <conditionalFormatting sqref="M1812">
    <cfRule type="containsBlanks" dxfId="42" priority="41">
      <formula>LEN(TRIM(M1812))=0</formula>
    </cfRule>
  </conditionalFormatting>
  <conditionalFormatting sqref="O1812">
    <cfRule type="duplicateValues" dxfId="41" priority="40"/>
  </conditionalFormatting>
  <conditionalFormatting sqref="H1813">
    <cfRule type="containsBlanks" dxfId="40" priority="39">
      <formula>LEN(TRIM(H1813))=0</formula>
    </cfRule>
  </conditionalFormatting>
  <conditionalFormatting sqref="I1813">
    <cfRule type="containsBlanks" dxfId="39" priority="38">
      <formula>LEN(TRIM(I1813))=0</formula>
    </cfRule>
  </conditionalFormatting>
  <conditionalFormatting sqref="M1813">
    <cfRule type="containsBlanks" dxfId="38" priority="37">
      <formula>LEN(TRIM(M1813))=0</formula>
    </cfRule>
  </conditionalFormatting>
  <conditionalFormatting sqref="H1814">
    <cfRule type="containsBlanks" dxfId="37" priority="36">
      <formula>LEN(TRIM(H1814))=0</formula>
    </cfRule>
  </conditionalFormatting>
  <conditionalFormatting sqref="M1814">
    <cfRule type="containsBlanks" dxfId="36" priority="35">
      <formula>LEN(TRIM(M1814))=0</formula>
    </cfRule>
  </conditionalFormatting>
  <conditionalFormatting sqref="H1815">
    <cfRule type="containsBlanks" dxfId="35" priority="34">
      <formula>LEN(TRIM(H1815))=0</formula>
    </cfRule>
  </conditionalFormatting>
  <conditionalFormatting sqref="M1815">
    <cfRule type="containsBlanks" dxfId="34" priority="33">
      <formula>LEN(TRIM(M1815))=0</formula>
    </cfRule>
  </conditionalFormatting>
  <conditionalFormatting sqref="H1816">
    <cfRule type="containsBlanks" dxfId="33" priority="32">
      <formula>LEN(TRIM(H1816))=0</formula>
    </cfRule>
  </conditionalFormatting>
  <conditionalFormatting sqref="M1816">
    <cfRule type="containsBlanks" dxfId="32" priority="31">
      <formula>LEN(TRIM(M1816))=0</formula>
    </cfRule>
  </conditionalFormatting>
  <conditionalFormatting sqref="H1817">
    <cfRule type="containsBlanks" dxfId="31" priority="30">
      <formula>LEN(TRIM(H1817))=0</formula>
    </cfRule>
  </conditionalFormatting>
  <conditionalFormatting sqref="I1817">
    <cfRule type="containsBlanks" dxfId="30" priority="29">
      <formula>LEN(TRIM(I1817))=0</formula>
    </cfRule>
  </conditionalFormatting>
  <conditionalFormatting sqref="M1817">
    <cfRule type="containsBlanks" dxfId="29" priority="28">
      <formula>LEN(TRIM(M1817))=0</formula>
    </cfRule>
  </conditionalFormatting>
  <conditionalFormatting sqref="K1817">
    <cfRule type="containsBlanks" dxfId="28" priority="27">
      <formula>LEN(TRIM(K1817))=0</formula>
    </cfRule>
  </conditionalFormatting>
  <conditionalFormatting sqref="O1817">
    <cfRule type="duplicateValues" dxfId="27" priority="26"/>
  </conditionalFormatting>
  <conditionalFormatting sqref="H1818">
    <cfRule type="containsBlanks" dxfId="26" priority="25">
      <formula>LEN(TRIM(H1818))=0</formula>
    </cfRule>
  </conditionalFormatting>
  <conditionalFormatting sqref="I1818">
    <cfRule type="containsBlanks" dxfId="25" priority="24">
      <formula>LEN(TRIM(I1818))=0</formula>
    </cfRule>
  </conditionalFormatting>
  <conditionalFormatting sqref="M1818">
    <cfRule type="containsBlanks" dxfId="24" priority="23">
      <formula>LEN(TRIM(M1818))=0</formula>
    </cfRule>
  </conditionalFormatting>
  <conditionalFormatting sqref="K1818">
    <cfRule type="containsBlanks" dxfId="23" priority="22">
      <formula>LEN(TRIM(K1818))=0</formula>
    </cfRule>
  </conditionalFormatting>
  <conditionalFormatting sqref="O1818">
    <cfRule type="duplicateValues" dxfId="22" priority="21"/>
  </conditionalFormatting>
  <conditionalFormatting sqref="H1819">
    <cfRule type="containsBlanks" dxfId="21" priority="20">
      <formula>LEN(TRIM(H1819))=0</formula>
    </cfRule>
  </conditionalFormatting>
  <conditionalFormatting sqref="I1819">
    <cfRule type="containsBlanks" dxfId="20" priority="19">
      <formula>LEN(TRIM(I1819))=0</formula>
    </cfRule>
  </conditionalFormatting>
  <conditionalFormatting sqref="M1819">
    <cfRule type="containsBlanks" dxfId="19" priority="18">
      <formula>LEN(TRIM(M1819))=0</formula>
    </cfRule>
  </conditionalFormatting>
  <conditionalFormatting sqref="K1819">
    <cfRule type="containsBlanks" dxfId="18" priority="17">
      <formula>LEN(TRIM(K1819))=0</formula>
    </cfRule>
  </conditionalFormatting>
  <conditionalFormatting sqref="O1819">
    <cfRule type="duplicateValues" dxfId="17" priority="16"/>
  </conditionalFormatting>
  <conditionalFormatting sqref="H1820">
    <cfRule type="containsBlanks" dxfId="16" priority="15">
      <formula>LEN(TRIM(H1820))=0</formula>
    </cfRule>
  </conditionalFormatting>
  <conditionalFormatting sqref="I1820">
    <cfRule type="containsBlanks" dxfId="15" priority="14">
      <formula>LEN(TRIM(I1820))=0</formula>
    </cfRule>
  </conditionalFormatting>
  <conditionalFormatting sqref="M1820">
    <cfRule type="containsBlanks" dxfId="14" priority="13">
      <formula>LEN(TRIM(M1820))=0</formula>
    </cfRule>
  </conditionalFormatting>
  <conditionalFormatting sqref="K1820">
    <cfRule type="containsBlanks" dxfId="13" priority="12">
      <formula>LEN(TRIM(K1820))=0</formula>
    </cfRule>
  </conditionalFormatting>
  <conditionalFormatting sqref="O1820">
    <cfRule type="duplicateValues" dxfId="12" priority="11"/>
  </conditionalFormatting>
  <conditionalFormatting sqref="H1821">
    <cfRule type="containsBlanks" dxfId="11" priority="10">
      <formula>LEN(TRIM(H1821))=0</formula>
    </cfRule>
  </conditionalFormatting>
  <conditionalFormatting sqref="I1821">
    <cfRule type="containsBlanks" dxfId="10" priority="9">
      <formula>LEN(TRIM(I1821))=0</formula>
    </cfRule>
  </conditionalFormatting>
  <conditionalFormatting sqref="M1821">
    <cfRule type="containsBlanks" dxfId="9" priority="8">
      <formula>LEN(TRIM(M1821))=0</formula>
    </cfRule>
  </conditionalFormatting>
  <conditionalFormatting sqref="K1821">
    <cfRule type="containsBlanks" dxfId="8" priority="7">
      <formula>LEN(TRIM(K1821))=0</formula>
    </cfRule>
  </conditionalFormatting>
  <conditionalFormatting sqref="H1822">
    <cfRule type="containsBlanks" dxfId="7" priority="6">
      <formula>LEN(TRIM(H1822))=0</formula>
    </cfRule>
  </conditionalFormatting>
  <conditionalFormatting sqref="M1822">
    <cfRule type="containsBlanks" dxfId="6" priority="5">
      <formula>LEN(TRIM(M1822))=0</formula>
    </cfRule>
  </conditionalFormatting>
  <conditionalFormatting sqref="H1823">
    <cfRule type="containsBlanks" dxfId="5" priority="4">
      <formula>LEN(TRIM(H1823))=0</formula>
    </cfRule>
  </conditionalFormatting>
  <conditionalFormatting sqref="I1823">
    <cfRule type="containsBlanks" dxfId="4" priority="3">
      <formula>LEN(TRIM(I1823))=0</formula>
    </cfRule>
  </conditionalFormatting>
  <conditionalFormatting sqref="M1823">
    <cfRule type="containsBlanks" dxfId="3" priority="2">
      <formula>LEN(TRIM(M1823))=0</formula>
    </cfRule>
  </conditionalFormatting>
  <conditionalFormatting sqref="K1823">
    <cfRule type="containsBlanks" dxfId="2" priority="1">
      <formula>LEN(TRIM(K1823))=0</formula>
    </cfRule>
  </conditionalFormatting>
  <hyperlinks>
    <hyperlink ref="T7" r:id="rId1" xr:uid="{B04F1615-D2BD-46B1-92F4-578C272318BE}"/>
    <hyperlink ref="T15" r:id="rId2" xr:uid="{2C4AF722-CC2E-4526-B1D2-7D5039A0B27B}"/>
    <hyperlink ref="T578" r:id="rId3" xr:uid="{21CE2706-8558-42FF-A15D-375739AF2B67}"/>
    <hyperlink ref="T1742" r:id="rId4" xr:uid="{4C0B1B4A-E53A-4251-AB2E-5223A00DF002}"/>
  </hyperlinks>
  <pageMargins left="0.7" right="0.7" top="0.75" bottom="0.75" header="0.3" footer="0.3"/>
  <pageSetup paperSize="9" orientation="portrait" horizontalDpi="1200" verticalDpi="1200" r:id="rId5"/>
  <ignoredErrors>
    <ignoredError sqref="K1745:K1753" numberStoredAsText="1"/>
  </ignoredErrors>
  <tableParts count="1"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1880-0657-0546-89EA-7E9AE44B692D}">
  <dimension ref="A1:A1755"/>
  <sheetViews>
    <sheetView topLeftCell="A1641" workbookViewId="0">
      <selection activeCell="A1754" sqref="A1754"/>
    </sheetView>
  </sheetViews>
  <sheetFormatPr baseColWidth="10" defaultColWidth="11.5" defaultRowHeight="15" x14ac:dyDescent="0.2"/>
  <sheetData>
    <row r="1" spans="1:1" x14ac:dyDescent="0.2">
      <c r="A1" t="s">
        <v>6146</v>
      </c>
    </row>
    <row r="2" spans="1:1" x14ac:dyDescent="0.2">
      <c r="A2" t="s">
        <v>6142</v>
      </c>
    </row>
    <row r="3" spans="1:1" x14ac:dyDescent="0.2">
      <c r="A3" t="s">
        <v>6110</v>
      </c>
    </row>
    <row r="4" spans="1:1" x14ac:dyDescent="0.2">
      <c r="A4" t="s">
        <v>6105</v>
      </c>
    </row>
    <row r="5" spans="1:1" x14ac:dyDescent="0.2">
      <c r="A5" t="s">
        <v>6134</v>
      </c>
    </row>
    <row r="6" spans="1:1" x14ac:dyDescent="0.2">
      <c r="A6" t="s">
        <v>7379</v>
      </c>
    </row>
    <row r="7" spans="1:1" x14ac:dyDescent="0.2">
      <c r="A7" t="s">
        <v>6126</v>
      </c>
    </row>
    <row r="8" spans="1:1" x14ac:dyDescent="0.2">
      <c r="A8" t="s">
        <v>7380</v>
      </c>
    </row>
    <row r="9" spans="1:1" x14ac:dyDescent="0.2">
      <c r="A9" t="s">
        <v>6118</v>
      </c>
    </row>
    <row r="10" spans="1:1" x14ac:dyDescent="0.2">
      <c r="A10" t="s">
        <v>6122</v>
      </c>
    </row>
    <row r="11" spans="1:1" x14ac:dyDescent="0.2">
      <c r="A11" t="s">
        <v>6138</v>
      </c>
    </row>
    <row r="12" spans="1:1" x14ac:dyDescent="0.2">
      <c r="A12" t="s">
        <v>6150</v>
      </c>
    </row>
    <row r="13" spans="1:1" x14ac:dyDescent="0.2">
      <c r="A13" t="s">
        <v>7381</v>
      </c>
    </row>
    <row r="14" spans="1:1" x14ac:dyDescent="0.2">
      <c r="A14" t="s">
        <v>5185</v>
      </c>
    </row>
    <row r="15" spans="1:1" x14ac:dyDescent="0.2">
      <c r="A15" t="s">
        <v>5193</v>
      </c>
    </row>
    <row r="16" spans="1:1" x14ac:dyDescent="0.2">
      <c r="A16" t="s">
        <v>5189</v>
      </c>
    </row>
    <row r="17" spans="1:1" x14ac:dyDescent="0.2">
      <c r="A17" t="s">
        <v>5149</v>
      </c>
    </row>
    <row r="18" spans="1:1" x14ac:dyDescent="0.2">
      <c r="A18" t="s">
        <v>5181</v>
      </c>
    </row>
    <row r="19" spans="1:1" x14ac:dyDescent="0.2">
      <c r="A19" t="s">
        <v>7382</v>
      </c>
    </row>
    <row r="20" spans="1:1" x14ac:dyDescent="0.2">
      <c r="A20" t="s">
        <v>5177</v>
      </c>
    </row>
    <row r="21" spans="1:1" x14ac:dyDescent="0.2">
      <c r="A21" t="s">
        <v>5165</v>
      </c>
    </row>
    <row r="22" spans="1:1" x14ac:dyDescent="0.2">
      <c r="A22" t="s">
        <v>5161</v>
      </c>
    </row>
    <row r="23" spans="1:1" x14ac:dyDescent="0.2">
      <c r="A23" t="s">
        <v>5157</v>
      </c>
    </row>
    <row r="24" spans="1:1" x14ac:dyDescent="0.2">
      <c r="A24" t="s">
        <v>5153</v>
      </c>
    </row>
    <row r="25" spans="1:1" x14ac:dyDescent="0.2">
      <c r="A25" t="s">
        <v>5145</v>
      </c>
    </row>
    <row r="26" spans="1:1" x14ac:dyDescent="0.2">
      <c r="A26" t="s">
        <v>5129</v>
      </c>
    </row>
    <row r="27" spans="1:1" x14ac:dyDescent="0.2">
      <c r="A27" t="s">
        <v>5121</v>
      </c>
    </row>
    <row r="28" spans="1:1" x14ac:dyDescent="0.2">
      <c r="A28" t="s">
        <v>5125</v>
      </c>
    </row>
    <row r="29" spans="1:1" x14ac:dyDescent="0.2">
      <c r="A29" t="s">
        <v>5137</v>
      </c>
    </row>
    <row r="30" spans="1:1" x14ac:dyDescent="0.2">
      <c r="A30" t="s">
        <v>5141</v>
      </c>
    </row>
    <row r="31" spans="1:1" x14ac:dyDescent="0.2">
      <c r="A31" t="s">
        <v>5133</v>
      </c>
    </row>
    <row r="32" spans="1:1" x14ac:dyDescent="0.2">
      <c r="A32" t="s">
        <v>5428</v>
      </c>
    </row>
    <row r="33" spans="1:1" x14ac:dyDescent="0.2">
      <c r="A33" t="s">
        <v>5173</v>
      </c>
    </row>
    <row r="34" spans="1:1" x14ac:dyDescent="0.2">
      <c r="A34" t="s">
        <v>5115</v>
      </c>
    </row>
    <row r="35" spans="1:1" x14ac:dyDescent="0.2">
      <c r="A35" t="s">
        <v>5106</v>
      </c>
    </row>
    <row r="36" spans="1:1" x14ac:dyDescent="0.2">
      <c r="A36" t="s">
        <v>5090</v>
      </c>
    </row>
    <row r="37" spans="1:1" x14ac:dyDescent="0.2">
      <c r="A37" t="s">
        <v>5086</v>
      </c>
    </row>
    <row r="38" spans="1:1" x14ac:dyDescent="0.2">
      <c r="A38" t="s">
        <v>5082</v>
      </c>
    </row>
    <row r="39" spans="1:1" x14ac:dyDescent="0.2">
      <c r="A39" t="s">
        <v>5094</v>
      </c>
    </row>
    <row r="40" spans="1:1" x14ac:dyDescent="0.2">
      <c r="A40" t="s">
        <v>5098</v>
      </c>
    </row>
    <row r="41" spans="1:1" x14ac:dyDescent="0.2">
      <c r="A41" t="s">
        <v>5102</v>
      </c>
    </row>
    <row r="42" spans="1:1" x14ac:dyDescent="0.2">
      <c r="A42" t="s">
        <v>5076</v>
      </c>
    </row>
    <row r="43" spans="1:1" x14ac:dyDescent="0.2">
      <c r="A43" t="s">
        <v>4157</v>
      </c>
    </row>
    <row r="44" spans="1:1" x14ac:dyDescent="0.2">
      <c r="A44" t="s">
        <v>4161</v>
      </c>
    </row>
    <row r="45" spans="1:1" x14ac:dyDescent="0.2">
      <c r="A45" t="s">
        <v>4153</v>
      </c>
    </row>
    <row r="46" spans="1:1" x14ac:dyDescent="0.2">
      <c r="A46" t="s">
        <v>4177</v>
      </c>
    </row>
    <row r="47" spans="1:1" x14ac:dyDescent="0.2">
      <c r="A47" t="s">
        <v>4173</v>
      </c>
    </row>
    <row r="48" spans="1:1" x14ac:dyDescent="0.2">
      <c r="A48" t="s">
        <v>4169</v>
      </c>
    </row>
    <row r="49" spans="1:1" x14ac:dyDescent="0.2">
      <c r="A49" t="s">
        <v>4165</v>
      </c>
    </row>
    <row r="50" spans="1:1" x14ac:dyDescent="0.2">
      <c r="A50" t="s">
        <v>4149</v>
      </c>
    </row>
    <row r="51" spans="1:1" x14ac:dyDescent="0.2">
      <c r="A51" t="s">
        <v>7383</v>
      </c>
    </row>
    <row r="52" spans="1:1" x14ac:dyDescent="0.2">
      <c r="A52" t="s">
        <v>4143</v>
      </c>
    </row>
    <row r="53" spans="1:1" x14ac:dyDescent="0.2">
      <c r="A53" t="s">
        <v>4181</v>
      </c>
    </row>
    <row r="54" spans="1:1" x14ac:dyDescent="0.2">
      <c r="A54" t="s">
        <v>7384</v>
      </c>
    </row>
    <row r="55" spans="1:1" x14ac:dyDescent="0.2">
      <c r="A55" t="s">
        <v>7385</v>
      </c>
    </row>
    <row r="56" spans="1:1" x14ac:dyDescent="0.2">
      <c r="A56" t="s">
        <v>4196</v>
      </c>
    </row>
    <row r="57" spans="1:1" x14ac:dyDescent="0.2">
      <c r="A57" t="s">
        <v>4200</v>
      </c>
    </row>
    <row r="58" spans="1:1" x14ac:dyDescent="0.2">
      <c r="A58" t="s">
        <v>4185</v>
      </c>
    </row>
    <row r="59" spans="1:1" x14ac:dyDescent="0.2">
      <c r="A59" t="s">
        <v>4189</v>
      </c>
    </row>
    <row r="60" spans="1:1" x14ac:dyDescent="0.2">
      <c r="A60" t="s">
        <v>7175</v>
      </c>
    </row>
    <row r="61" spans="1:1" x14ac:dyDescent="0.2">
      <c r="A61" t="s">
        <v>5234</v>
      </c>
    </row>
    <row r="62" spans="1:1" x14ac:dyDescent="0.2">
      <c r="A62" t="s">
        <v>7386</v>
      </c>
    </row>
    <row r="63" spans="1:1" x14ac:dyDescent="0.2">
      <c r="A63" t="s">
        <v>7387</v>
      </c>
    </row>
    <row r="64" spans="1:1" x14ac:dyDescent="0.2">
      <c r="A64" t="s">
        <v>5227</v>
      </c>
    </row>
    <row r="65" spans="1:1" x14ac:dyDescent="0.2">
      <c r="A65" t="s">
        <v>5212</v>
      </c>
    </row>
    <row r="66" spans="1:1" x14ac:dyDescent="0.2">
      <c r="A66" t="s">
        <v>5209</v>
      </c>
    </row>
    <row r="67" spans="1:1" x14ac:dyDescent="0.2">
      <c r="A67" t="s">
        <v>5206</v>
      </c>
    </row>
    <row r="68" spans="1:1" x14ac:dyDescent="0.2">
      <c r="A68" t="s">
        <v>5219</v>
      </c>
    </row>
    <row r="69" spans="1:1" x14ac:dyDescent="0.2">
      <c r="A69" t="s">
        <v>5223</v>
      </c>
    </row>
    <row r="70" spans="1:1" x14ac:dyDescent="0.2">
      <c r="A70" t="s">
        <v>5215</v>
      </c>
    </row>
    <row r="71" spans="1:1" x14ac:dyDescent="0.2">
      <c r="A71" t="s">
        <v>5230</v>
      </c>
    </row>
    <row r="72" spans="1:1" x14ac:dyDescent="0.2">
      <c r="A72" t="s">
        <v>5197</v>
      </c>
    </row>
    <row r="73" spans="1:1" x14ac:dyDescent="0.2">
      <c r="A73" t="s">
        <v>1384</v>
      </c>
    </row>
    <row r="74" spans="1:1" x14ac:dyDescent="0.2">
      <c r="A74" t="s">
        <v>1380</v>
      </c>
    </row>
    <row r="75" spans="1:1" x14ac:dyDescent="0.2">
      <c r="A75" t="s">
        <v>1413</v>
      </c>
    </row>
    <row r="76" spans="1:1" x14ac:dyDescent="0.2">
      <c r="A76" t="s">
        <v>1369</v>
      </c>
    </row>
    <row r="77" spans="1:1" x14ac:dyDescent="0.2">
      <c r="A77" t="s">
        <v>1354</v>
      </c>
    </row>
    <row r="78" spans="1:1" x14ac:dyDescent="0.2">
      <c r="A78" t="s">
        <v>1361</v>
      </c>
    </row>
    <row r="79" spans="1:1" x14ac:dyDescent="0.2">
      <c r="A79" t="s">
        <v>1358</v>
      </c>
    </row>
    <row r="80" spans="1:1" x14ac:dyDescent="0.2">
      <c r="A80" t="s">
        <v>1377</v>
      </c>
    </row>
    <row r="81" spans="1:1" x14ac:dyDescent="0.2">
      <c r="A81" t="s">
        <v>1365</v>
      </c>
    </row>
    <row r="82" spans="1:1" x14ac:dyDescent="0.2">
      <c r="A82" t="s">
        <v>1373</v>
      </c>
    </row>
    <row r="83" spans="1:1" x14ac:dyDescent="0.2">
      <c r="A83" t="s">
        <v>7388</v>
      </c>
    </row>
    <row r="84" spans="1:1" x14ac:dyDescent="0.2">
      <c r="A84" t="s">
        <v>7389</v>
      </c>
    </row>
    <row r="85" spans="1:1" x14ac:dyDescent="0.2">
      <c r="A85" t="s">
        <v>1524</v>
      </c>
    </row>
    <row r="86" spans="1:1" x14ac:dyDescent="0.2">
      <c r="A86" t="s">
        <v>1536</v>
      </c>
    </row>
    <row r="87" spans="1:1" x14ac:dyDescent="0.2">
      <c r="A87" t="s">
        <v>1532</v>
      </c>
    </row>
    <row r="88" spans="1:1" x14ac:dyDescent="0.2">
      <c r="A88" t="s">
        <v>1528</v>
      </c>
    </row>
    <row r="89" spans="1:1" x14ac:dyDescent="0.2">
      <c r="A89" t="s">
        <v>1564</v>
      </c>
    </row>
    <row r="90" spans="1:1" x14ac:dyDescent="0.2">
      <c r="A90" t="s">
        <v>1505</v>
      </c>
    </row>
    <row r="91" spans="1:1" x14ac:dyDescent="0.2">
      <c r="A91" t="s">
        <v>1497</v>
      </c>
    </row>
    <row r="92" spans="1:1" x14ac:dyDescent="0.2">
      <c r="A92" t="s">
        <v>1501</v>
      </c>
    </row>
    <row r="93" spans="1:1" x14ac:dyDescent="0.2">
      <c r="A93" t="s">
        <v>1513</v>
      </c>
    </row>
    <row r="94" spans="1:1" x14ac:dyDescent="0.2">
      <c r="A94" t="s">
        <v>1509</v>
      </c>
    </row>
    <row r="95" spans="1:1" x14ac:dyDescent="0.2">
      <c r="A95" t="s">
        <v>7390</v>
      </c>
    </row>
    <row r="96" spans="1:1" x14ac:dyDescent="0.2">
      <c r="A96" t="s">
        <v>7391</v>
      </c>
    </row>
    <row r="97" spans="1:1" x14ac:dyDescent="0.2">
      <c r="A97" t="s">
        <v>7392</v>
      </c>
    </row>
    <row r="98" spans="1:1" x14ac:dyDescent="0.2">
      <c r="A98" t="s">
        <v>7393</v>
      </c>
    </row>
    <row r="99" spans="1:1" x14ac:dyDescent="0.2">
      <c r="A99" t="s">
        <v>1548</v>
      </c>
    </row>
    <row r="100" spans="1:1" x14ac:dyDescent="0.2">
      <c r="A100" t="s">
        <v>7394</v>
      </c>
    </row>
    <row r="101" spans="1:1" x14ac:dyDescent="0.2">
      <c r="A101" t="s">
        <v>1552</v>
      </c>
    </row>
    <row r="102" spans="1:1" x14ac:dyDescent="0.2">
      <c r="A102" t="s">
        <v>1488</v>
      </c>
    </row>
    <row r="103" spans="1:1" x14ac:dyDescent="0.2">
      <c r="A103" t="s">
        <v>1494</v>
      </c>
    </row>
    <row r="104" spans="1:1" x14ac:dyDescent="0.2">
      <c r="A104" t="s">
        <v>1560</v>
      </c>
    </row>
    <row r="105" spans="1:1" x14ac:dyDescent="0.2">
      <c r="A105" t="s">
        <v>7217</v>
      </c>
    </row>
    <row r="106" spans="1:1" x14ac:dyDescent="0.2">
      <c r="A106" t="s">
        <v>4210</v>
      </c>
    </row>
    <row r="107" spans="1:1" x14ac:dyDescent="0.2">
      <c r="A107" t="s">
        <v>4351</v>
      </c>
    </row>
    <row r="108" spans="1:1" x14ac:dyDescent="0.2">
      <c r="A108" t="s">
        <v>4368</v>
      </c>
    </row>
    <row r="109" spans="1:1" x14ac:dyDescent="0.2">
      <c r="A109" t="s">
        <v>7395</v>
      </c>
    </row>
    <row r="110" spans="1:1" x14ac:dyDescent="0.2">
      <c r="A110" t="s">
        <v>4406</v>
      </c>
    </row>
    <row r="111" spans="1:1" x14ac:dyDescent="0.2">
      <c r="A111" t="s">
        <v>4204</v>
      </c>
    </row>
    <row r="112" spans="1:1" x14ac:dyDescent="0.2">
      <c r="A112" t="s">
        <v>4343</v>
      </c>
    </row>
    <row r="113" spans="1:1" x14ac:dyDescent="0.2">
      <c r="A113" t="s">
        <v>7396</v>
      </c>
    </row>
    <row r="114" spans="1:1" x14ac:dyDescent="0.2">
      <c r="A114" t="s">
        <v>7397</v>
      </c>
    </row>
    <row r="115" spans="1:1" x14ac:dyDescent="0.2">
      <c r="A115" t="s">
        <v>5012</v>
      </c>
    </row>
    <row r="116" spans="1:1" x14ac:dyDescent="0.2">
      <c r="A116" t="s">
        <v>5004</v>
      </c>
    </row>
    <row r="117" spans="1:1" x14ac:dyDescent="0.2">
      <c r="A117" t="s">
        <v>5008</v>
      </c>
    </row>
    <row r="118" spans="1:1" x14ac:dyDescent="0.2">
      <c r="A118" t="s">
        <v>4996</v>
      </c>
    </row>
    <row r="119" spans="1:1" x14ac:dyDescent="0.2">
      <c r="A119" t="s">
        <v>4980</v>
      </c>
    </row>
    <row r="120" spans="1:1" x14ac:dyDescent="0.2">
      <c r="A120" t="s">
        <v>4984</v>
      </c>
    </row>
    <row r="121" spans="1:1" x14ac:dyDescent="0.2">
      <c r="A121" t="s">
        <v>4988</v>
      </c>
    </row>
    <row r="122" spans="1:1" x14ac:dyDescent="0.2">
      <c r="A122" t="s">
        <v>4992</v>
      </c>
    </row>
    <row r="123" spans="1:1" x14ac:dyDescent="0.2">
      <c r="A123" t="s">
        <v>5000</v>
      </c>
    </row>
    <row r="124" spans="1:1" x14ac:dyDescent="0.2">
      <c r="A124" t="s">
        <v>4972</v>
      </c>
    </row>
    <row r="125" spans="1:1" x14ac:dyDescent="0.2">
      <c r="A125" t="s">
        <v>4966</v>
      </c>
    </row>
    <row r="126" spans="1:1" x14ac:dyDescent="0.2">
      <c r="A126" t="s">
        <v>4976</v>
      </c>
    </row>
    <row r="127" spans="1:1" x14ac:dyDescent="0.2">
      <c r="A127" t="s">
        <v>4515</v>
      </c>
    </row>
    <row r="128" spans="1:1" x14ac:dyDescent="0.2">
      <c r="A128" t="s">
        <v>4499</v>
      </c>
    </row>
    <row r="129" spans="1:1" x14ac:dyDescent="0.2">
      <c r="A129" t="s">
        <v>4511</v>
      </c>
    </row>
    <row r="130" spans="1:1" x14ac:dyDescent="0.2">
      <c r="A130" t="s">
        <v>4491</v>
      </c>
    </row>
    <row r="131" spans="1:1" x14ac:dyDescent="0.2">
      <c r="A131" t="s">
        <v>4537</v>
      </c>
    </row>
    <row r="132" spans="1:1" x14ac:dyDescent="0.2">
      <c r="A132" t="s">
        <v>4547</v>
      </c>
    </row>
    <row r="133" spans="1:1" x14ac:dyDescent="0.2">
      <c r="A133" t="s">
        <v>4541</v>
      </c>
    </row>
    <row r="134" spans="1:1" x14ac:dyDescent="0.2">
      <c r="A134" t="s">
        <v>4551</v>
      </c>
    </row>
    <row r="135" spans="1:1" x14ac:dyDescent="0.2">
      <c r="A135" t="s">
        <v>4594</v>
      </c>
    </row>
    <row r="136" spans="1:1" x14ac:dyDescent="0.2">
      <c r="A136" t="s">
        <v>4590</v>
      </c>
    </row>
    <row r="137" spans="1:1" x14ac:dyDescent="0.2">
      <c r="A137" t="s">
        <v>4582</v>
      </c>
    </row>
    <row r="138" spans="1:1" x14ac:dyDescent="0.2">
      <c r="A138" t="s">
        <v>4531</v>
      </c>
    </row>
    <row r="139" spans="1:1" x14ac:dyDescent="0.2">
      <c r="A139" t="s">
        <v>1568</v>
      </c>
    </row>
    <row r="140" spans="1:1" x14ac:dyDescent="0.2">
      <c r="A140" t="s">
        <v>1594</v>
      </c>
    </row>
    <row r="141" spans="1:1" x14ac:dyDescent="0.2">
      <c r="A141" t="s">
        <v>1586</v>
      </c>
    </row>
    <row r="142" spans="1:1" x14ac:dyDescent="0.2">
      <c r="A142" t="s">
        <v>7398</v>
      </c>
    </row>
    <row r="143" spans="1:1" x14ac:dyDescent="0.2">
      <c r="A143" t="s">
        <v>1582</v>
      </c>
    </row>
    <row r="144" spans="1:1" x14ac:dyDescent="0.2">
      <c r="A144" t="s">
        <v>1602</v>
      </c>
    </row>
    <row r="145" spans="1:1" x14ac:dyDescent="0.2">
      <c r="A145" t="s">
        <v>1578</v>
      </c>
    </row>
    <row r="146" spans="1:1" x14ac:dyDescent="0.2">
      <c r="A146" t="s">
        <v>1598</v>
      </c>
    </row>
    <row r="147" spans="1:1" x14ac:dyDescent="0.2">
      <c r="A147" t="s">
        <v>1590</v>
      </c>
    </row>
    <row r="148" spans="1:1" x14ac:dyDescent="0.2">
      <c r="A148" t="s">
        <v>7399</v>
      </c>
    </row>
    <row r="149" spans="1:1" x14ac:dyDescent="0.2">
      <c r="A149" t="s">
        <v>3839</v>
      </c>
    </row>
    <row r="150" spans="1:1" x14ac:dyDescent="0.2">
      <c r="A150" t="s">
        <v>3749</v>
      </c>
    </row>
    <row r="151" spans="1:1" x14ac:dyDescent="0.2">
      <c r="A151" t="s">
        <v>7400</v>
      </c>
    </row>
    <row r="152" spans="1:1" x14ac:dyDescent="0.2">
      <c r="A152" t="s">
        <v>7401</v>
      </c>
    </row>
    <row r="153" spans="1:1" x14ac:dyDescent="0.2">
      <c r="A153" t="s">
        <v>3745</v>
      </c>
    </row>
    <row r="154" spans="1:1" x14ac:dyDescent="0.2">
      <c r="A154" t="s">
        <v>3802</v>
      </c>
    </row>
    <row r="155" spans="1:1" x14ac:dyDescent="0.2">
      <c r="A155" t="s">
        <v>7402</v>
      </c>
    </row>
    <row r="156" spans="1:1" x14ac:dyDescent="0.2">
      <c r="A156" t="s">
        <v>7403</v>
      </c>
    </row>
    <row r="157" spans="1:1" x14ac:dyDescent="0.2">
      <c r="A157" t="s">
        <v>7404</v>
      </c>
    </row>
    <row r="158" spans="1:1" x14ac:dyDescent="0.2">
      <c r="A158" t="s">
        <v>3773</v>
      </c>
    </row>
    <row r="159" spans="1:1" x14ac:dyDescent="0.2">
      <c r="A159" t="s">
        <v>3777</v>
      </c>
    </row>
    <row r="160" spans="1:1" x14ac:dyDescent="0.2">
      <c r="A160" t="s">
        <v>7405</v>
      </c>
    </row>
    <row r="161" spans="1:1" x14ac:dyDescent="0.2">
      <c r="A161" t="s">
        <v>7168</v>
      </c>
    </row>
    <row r="162" spans="1:1" x14ac:dyDescent="0.2">
      <c r="A162" t="s">
        <v>6563</v>
      </c>
    </row>
    <row r="163" spans="1:1" x14ac:dyDescent="0.2">
      <c r="A163" t="s">
        <v>6559</v>
      </c>
    </row>
    <row r="164" spans="1:1" x14ac:dyDescent="0.2">
      <c r="A164" t="s">
        <v>6579</v>
      </c>
    </row>
    <row r="165" spans="1:1" x14ac:dyDescent="0.2">
      <c r="A165" t="s">
        <v>6587</v>
      </c>
    </row>
    <row r="166" spans="1:1" x14ac:dyDescent="0.2">
      <c r="A166" t="s">
        <v>6583</v>
      </c>
    </row>
    <row r="167" spans="1:1" x14ac:dyDescent="0.2">
      <c r="A167" t="s">
        <v>6567</v>
      </c>
    </row>
    <row r="168" spans="1:1" x14ac:dyDescent="0.2">
      <c r="A168" t="s">
        <v>6575</v>
      </c>
    </row>
    <row r="169" spans="1:1" x14ac:dyDescent="0.2">
      <c r="A169" t="s">
        <v>6571</v>
      </c>
    </row>
    <row r="170" spans="1:1" x14ac:dyDescent="0.2">
      <c r="A170" t="s">
        <v>6553</v>
      </c>
    </row>
    <row r="171" spans="1:1" x14ac:dyDescent="0.2">
      <c r="A171" t="s">
        <v>5287</v>
      </c>
    </row>
    <row r="172" spans="1:1" x14ac:dyDescent="0.2">
      <c r="A172" t="s">
        <v>5284</v>
      </c>
    </row>
    <row r="173" spans="1:1" x14ac:dyDescent="0.2">
      <c r="A173" t="s">
        <v>5281</v>
      </c>
    </row>
    <row r="174" spans="1:1" x14ac:dyDescent="0.2">
      <c r="A174" t="s">
        <v>5275</v>
      </c>
    </row>
    <row r="175" spans="1:1" x14ac:dyDescent="0.2">
      <c r="A175" t="s">
        <v>5278</v>
      </c>
    </row>
    <row r="176" spans="1:1" x14ac:dyDescent="0.2">
      <c r="A176" t="s">
        <v>5260</v>
      </c>
    </row>
    <row r="177" spans="1:1" x14ac:dyDescent="0.2">
      <c r="A177" t="s">
        <v>5266</v>
      </c>
    </row>
    <row r="178" spans="1:1" x14ac:dyDescent="0.2">
      <c r="A178" t="s">
        <v>5272</v>
      </c>
    </row>
    <row r="179" spans="1:1" x14ac:dyDescent="0.2">
      <c r="A179" t="s">
        <v>5254</v>
      </c>
    </row>
    <row r="180" spans="1:1" x14ac:dyDescent="0.2">
      <c r="A180" t="s">
        <v>5263</v>
      </c>
    </row>
    <row r="181" spans="1:1" x14ac:dyDescent="0.2">
      <c r="A181" t="s">
        <v>5257</v>
      </c>
    </row>
    <row r="182" spans="1:1" x14ac:dyDescent="0.2">
      <c r="A182" t="s">
        <v>5269</v>
      </c>
    </row>
    <row r="183" spans="1:1" x14ac:dyDescent="0.2">
      <c r="A183" t="s">
        <v>5251</v>
      </c>
    </row>
    <row r="184" spans="1:1" x14ac:dyDescent="0.2">
      <c r="A184" t="s">
        <v>7406</v>
      </c>
    </row>
    <row r="185" spans="1:1" x14ac:dyDescent="0.2">
      <c r="A185" t="s">
        <v>5243</v>
      </c>
    </row>
    <row r="186" spans="1:1" x14ac:dyDescent="0.2">
      <c r="A186" t="s">
        <v>7407</v>
      </c>
    </row>
    <row r="187" spans="1:1" x14ac:dyDescent="0.2">
      <c r="A187" t="s">
        <v>5245</v>
      </c>
    </row>
    <row r="188" spans="1:1" x14ac:dyDescent="0.2">
      <c r="A188" t="s">
        <v>7078</v>
      </c>
    </row>
    <row r="189" spans="1:1" x14ac:dyDescent="0.2">
      <c r="A189" t="s">
        <v>7408</v>
      </c>
    </row>
    <row r="190" spans="1:1" x14ac:dyDescent="0.2">
      <c r="A190" t="s">
        <v>7039</v>
      </c>
    </row>
    <row r="191" spans="1:1" x14ac:dyDescent="0.2">
      <c r="A191" t="s">
        <v>7409</v>
      </c>
    </row>
    <row r="192" spans="1:1" x14ac:dyDescent="0.2">
      <c r="A192" t="s">
        <v>5249</v>
      </c>
    </row>
    <row r="193" spans="1:1" x14ac:dyDescent="0.2">
      <c r="A193" t="s">
        <v>7410</v>
      </c>
    </row>
    <row r="194" spans="1:1" x14ac:dyDescent="0.2">
      <c r="A194" t="s">
        <v>3798</v>
      </c>
    </row>
    <row r="195" spans="1:1" x14ac:dyDescent="0.2">
      <c r="A195" t="s">
        <v>3757</v>
      </c>
    </row>
    <row r="196" spans="1:1" x14ac:dyDescent="0.2">
      <c r="A196" t="s">
        <v>3753</v>
      </c>
    </row>
    <row r="197" spans="1:1" x14ac:dyDescent="0.2">
      <c r="A197" t="s">
        <v>3790</v>
      </c>
    </row>
    <row r="198" spans="1:1" x14ac:dyDescent="0.2">
      <c r="A198" t="s">
        <v>3786</v>
      </c>
    </row>
    <row r="199" spans="1:1" x14ac:dyDescent="0.2">
      <c r="A199" t="s">
        <v>3806</v>
      </c>
    </row>
    <row r="200" spans="1:1" x14ac:dyDescent="0.2">
      <c r="A200" t="s">
        <v>7411</v>
      </c>
    </row>
    <row r="201" spans="1:1" x14ac:dyDescent="0.2">
      <c r="A201" t="s">
        <v>3810</v>
      </c>
    </row>
    <row r="202" spans="1:1" x14ac:dyDescent="0.2">
      <c r="A202" t="s">
        <v>3814</v>
      </c>
    </row>
    <row r="203" spans="1:1" x14ac:dyDescent="0.2">
      <c r="A203" t="s">
        <v>3769</v>
      </c>
    </row>
    <row r="204" spans="1:1" x14ac:dyDescent="0.2">
      <c r="A204" t="s">
        <v>7412</v>
      </c>
    </row>
    <row r="205" spans="1:1" x14ac:dyDescent="0.2">
      <c r="A205" t="s">
        <v>3781</v>
      </c>
    </row>
    <row r="206" spans="1:1" x14ac:dyDescent="0.2">
      <c r="A206" t="s">
        <v>427</v>
      </c>
    </row>
    <row r="207" spans="1:1" x14ac:dyDescent="0.2">
      <c r="A207" t="s">
        <v>7293</v>
      </c>
    </row>
    <row r="208" spans="1:1" x14ac:dyDescent="0.2">
      <c r="A208" t="s">
        <v>1807</v>
      </c>
    </row>
    <row r="209" spans="1:1" x14ac:dyDescent="0.2">
      <c r="A209" t="s">
        <v>1811</v>
      </c>
    </row>
    <row r="210" spans="1:1" x14ac:dyDescent="0.2">
      <c r="A210" t="s">
        <v>1815</v>
      </c>
    </row>
    <row r="211" spans="1:1" x14ac:dyDescent="0.2">
      <c r="A211" t="s">
        <v>1803</v>
      </c>
    </row>
    <row r="212" spans="1:1" x14ac:dyDescent="0.2">
      <c r="A212" t="s">
        <v>1787</v>
      </c>
    </row>
    <row r="213" spans="1:1" x14ac:dyDescent="0.2">
      <c r="A213" t="s">
        <v>1783</v>
      </c>
    </row>
    <row r="214" spans="1:1" x14ac:dyDescent="0.2">
      <c r="A214" t="s">
        <v>1832</v>
      </c>
    </row>
    <row r="215" spans="1:1" x14ac:dyDescent="0.2">
      <c r="A215" t="s">
        <v>1778</v>
      </c>
    </row>
    <row r="216" spans="1:1" x14ac:dyDescent="0.2">
      <c r="A216" t="s">
        <v>1791</v>
      </c>
    </row>
    <row r="217" spans="1:1" x14ac:dyDescent="0.2">
      <c r="A217" t="s">
        <v>1795</v>
      </c>
    </row>
    <row r="218" spans="1:1" x14ac:dyDescent="0.2">
      <c r="A218" t="s">
        <v>7413</v>
      </c>
    </row>
    <row r="219" spans="1:1" x14ac:dyDescent="0.2">
      <c r="A219" t="s">
        <v>7254</v>
      </c>
    </row>
    <row r="220" spans="1:1" x14ac:dyDescent="0.2">
      <c r="A220" t="s">
        <v>7257</v>
      </c>
    </row>
    <row r="221" spans="1:1" x14ac:dyDescent="0.2">
      <c r="A221" t="s">
        <v>7414</v>
      </c>
    </row>
    <row r="222" spans="1:1" x14ac:dyDescent="0.2">
      <c r="A222" t="s">
        <v>3995</v>
      </c>
    </row>
    <row r="223" spans="1:1" x14ac:dyDescent="0.2">
      <c r="A223" t="s">
        <v>3991</v>
      </c>
    </row>
    <row r="224" spans="1:1" x14ac:dyDescent="0.2">
      <c r="A224" t="s">
        <v>3981</v>
      </c>
    </row>
    <row r="225" spans="1:1" x14ac:dyDescent="0.2">
      <c r="A225" t="s">
        <v>3999</v>
      </c>
    </row>
    <row r="226" spans="1:1" x14ac:dyDescent="0.2">
      <c r="A226" t="s">
        <v>4003</v>
      </c>
    </row>
    <row r="227" spans="1:1" x14ac:dyDescent="0.2">
      <c r="A227" t="s">
        <v>4007</v>
      </c>
    </row>
    <row r="228" spans="1:1" x14ac:dyDescent="0.2">
      <c r="A228" t="s">
        <v>4011</v>
      </c>
    </row>
    <row r="229" spans="1:1" x14ac:dyDescent="0.2">
      <c r="A229" t="s">
        <v>4015</v>
      </c>
    </row>
    <row r="230" spans="1:1" x14ac:dyDescent="0.2">
      <c r="A230" t="s">
        <v>4019</v>
      </c>
    </row>
    <row r="231" spans="1:1" x14ac:dyDescent="0.2">
      <c r="A231" t="s">
        <v>3987</v>
      </c>
    </row>
    <row r="232" spans="1:1" x14ac:dyDescent="0.2">
      <c r="A232" t="s">
        <v>7320</v>
      </c>
    </row>
    <row r="233" spans="1:1" x14ac:dyDescent="0.2">
      <c r="A233" t="s">
        <v>7415</v>
      </c>
    </row>
    <row r="234" spans="1:1" x14ac:dyDescent="0.2">
      <c r="A234" t="s">
        <v>3384</v>
      </c>
    </row>
    <row r="235" spans="1:1" x14ac:dyDescent="0.2">
      <c r="A235" t="s">
        <v>3380</v>
      </c>
    </row>
    <row r="236" spans="1:1" x14ac:dyDescent="0.2">
      <c r="A236" t="s">
        <v>3368</v>
      </c>
    </row>
    <row r="237" spans="1:1" x14ac:dyDescent="0.2">
      <c r="A237" t="s">
        <v>3372</v>
      </c>
    </row>
    <row r="238" spans="1:1" x14ac:dyDescent="0.2">
      <c r="A238" t="s">
        <v>3360</v>
      </c>
    </row>
    <row r="239" spans="1:1" x14ac:dyDescent="0.2">
      <c r="A239" t="s">
        <v>3364</v>
      </c>
    </row>
    <row r="240" spans="1:1" x14ac:dyDescent="0.2">
      <c r="A240" t="s">
        <v>3392</v>
      </c>
    </row>
    <row r="241" spans="1:1" x14ac:dyDescent="0.2">
      <c r="A241" t="s">
        <v>3396</v>
      </c>
    </row>
    <row r="242" spans="1:1" x14ac:dyDescent="0.2">
      <c r="A242" t="s">
        <v>3400</v>
      </c>
    </row>
    <row r="243" spans="1:1" x14ac:dyDescent="0.2">
      <c r="A243" t="s">
        <v>3404</v>
      </c>
    </row>
    <row r="244" spans="1:1" x14ac:dyDescent="0.2">
      <c r="A244" t="s">
        <v>3408</v>
      </c>
    </row>
    <row r="245" spans="1:1" x14ac:dyDescent="0.2">
      <c r="A245" t="s">
        <v>3412</v>
      </c>
    </row>
    <row r="246" spans="1:1" x14ac:dyDescent="0.2">
      <c r="A246" t="s">
        <v>3354</v>
      </c>
    </row>
    <row r="247" spans="1:1" x14ac:dyDescent="0.2">
      <c r="A247" t="s">
        <v>3416</v>
      </c>
    </row>
    <row r="248" spans="1:1" x14ac:dyDescent="0.2">
      <c r="A248" t="s">
        <v>3376</v>
      </c>
    </row>
    <row r="249" spans="1:1" x14ac:dyDescent="0.2">
      <c r="A249" t="s">
        <v>7184</v>
      </c>
    </row>
    <row r="250" spans="1:1" x14ac:dyDescent="0.2">
      <c r="A250" t="s">
        <v>1125</v>
      </c>
    </row>
    <row r="251" spans="1:1" x14ac:dyDescent="0.2">
      <c r="A251" t="s">
        <v>1129</v>
      </c>
    </row>
    <row r="252" spans="1:1" x14ac:dyDescent="0.2">
      <c r="A252" t="s">
        <v>1149</v>
      </c>
    </row>
    <row r="253" spans="1:1" x14ac:dyDescent="0.2">
      <c r="A253" t="s">
        <v>1145</v>
      </c>
    </row>
    <row r="254" spans="1:1" x14ac:dyDescent="0.2">
      <c r="A254" t="s">
        <v>1141</v>
      </c>
    </row>
    <row r="255" spans="1:1" x14ac:dyDescent="0.2">
      <c r="A255" t="s">
        <v>1137</v>
      </c>
    </row>
    <row r="256" spans="1:1" x14ac:dyDescent="0.2">
      <c r="A256" t="s">
        <v>1133</v>
      </c>
    </row>
    <row r="257" spans="1:1" x14ac:dyDescent="0.2">
      <c r="A257" t="s">
        <v>1121</v>
      </c>
    </row>
    <row r="258" spans="1:1" x14ac:dyDescent="0.2">
      <c r="A258" t="s">
        <v>1090</v>
      </c>
    </row>
    <row r="259" spans="1:1" x14ac:dyDescent="0.2">
      <c r="A259" t="s">
        <v>1097</v>
      </c>
    </row>
    <row r="260" spans="1:1" x14ac:dyDescent="0.2">
      <c r="A260" t="s">
        <v>1100</v>
      </c>
    </row>
    <row r="261" spans="1:1" x14ac:dyDescent="0.2">
      <c r="A261" t="s">
        <v>1104</v>
      </c>
    </row>
    <row r="262" spans="1:1" x14ac:dyDescent="0.2">
      <c r="A262" t="s">
        <v>1107</v>
      </c>
    </row>
    <row r="263" spans="1:1" x14ac:dyDescent="0.2">
      <c r="A263" t="s">
        <v>1111</v>
      </c>
    </row>
    <row r="264" spans="1:1" x14ac:dyDescent="0.2">
      <c r="A264" t="s">
        <v>1117</v>
      </c>
    </row>
    <row r="265" spans="1:1" x14ac:dyDescent="0.2">
      <c r="A265" t="s">
        <v>7288</v>
      </c>
    </row>
    <row r="266" spans="1:1" x14ac:dyDescent="0.2">
      <c r="A266" t="s">
        <v>3896</v>
      </c>
    </row>
    <row r="267" spans="1:1" x14ac:dyDescent="0.2">
      <c r="A267" t="s">
        <v>3900</v>
      </c>
    </row>
    <row r="268" spans="1:1" x14ac:dyDescent="0.2">
      <c r="A268" t="s">
        <v>3904</v>
      </c>
    </row>
    <row r="269" spans="1:1" x14ac:dyDescent="0.2">
      <c r="A269" t="s">
        <v>3892</v>
      </c>
    </row>
    <row r="270" spans="1:1" x14ac:dyDescent="0.2">
      <c r="A270" t="s">
        <v>3888</v>
      </c>
    </row>
    <row r="271" spans="1:1" x14ac:dyDescent="0.2">
      <c r="A271" t="s">
        <v>3908</v>
      </c>
    </row>
    <row r="272" spans="1:1" x14ac:dyDescent="0.2">
      <c r="A272" t="s">
        <v>3912</v>
      </c>
    </row>
    <row r="273" spans="1:1" x14ac:dyDescent="0.2">
      <c r="A273" t="s">
        <v>3916</v>
      </c>
    </row>
    <row r="274" spans="1:1" x14ac:dyDescent="0.2">
      <c r="A274" t="s">
        <v>3920</v>
      </c>
    </row>
    <row r="275" spans="1:1" x14ac:dyDescent="0.2">
      <c r="A275" t="s">
        <v>3925</v>
      </c>
    </row>
    <row r="276" spans="1:1" x14ac:dyDescent="0.2">
      <c r="A276" t="s">
        <v>3875</v>
      </c>
    </row>
    <row r="277" spans="1:1" x14ac:dyDescent="0.2">
      <c r="A277" t="s">
        <v>3880</v>
      </c>
    </row>
    <row r="278" spans="1:1" x14ac:dyDescent="0.2">
      <c r="A278" t="s">
        <v>3884</v>
      </c>
    </row>
    <row r="279" spans="1:1" x14ac:dyDescent="0.2">
      <c r="A279" t="s">
        <v>1844</v>
      </c>
    </row>
    <row r="280" spans="1:1" x14ac:dyDescent="0.2">
      <c r="A280" t="s">
        <v>1852</v>
      </c>
    </row>
    <row r="281" spans="1:1" x14ac:dyDescent="0.2">
      <c r="A281" t="s">
        <v>1848</v>
      </c>
    </row>
    <row r="282" spans="1:1" x14ac:dyDescent="0.2">
      <c r="A282" t="s">
        <v>7416</v>
      </c>
    </row>
    <row r="283" spans="1:1" x14ac:dyDescent="0.2">
      <c r="A283" t="s">
        <v>1840</v>
      </c>
    </row>
    <row r="284" spans="1:1" x14ac:dyDescent="0.2">
      <c r="A284" t="s">
        <v>1836</v>
      </c>
    </row>
    <row r="285" spans="1:1" x14ac:dyDescent="0.2">
      <c r="A285" t="s">
        <v>1824</v>
      </c>
    </row>
    <row r="286" spans="1:1" x14ac:dyDescent="0.2">
      <c r="A286" t="s">
        <v>1819</v>
      </c>
    </row>
    <row r="287" spans="1:1" x14ac:dyDescent="0.2">
      <c r="A287" t="s">
        <v>7417</v>
      </c>
    </row>
    <row r="288" spans="1:1" x14ac:dyDescent="0.2">
      <c r="A288" t="s">
        <v>1828</v>
      </c>
    </row>
    <row r="289" spans="1:1" x14ac:dyDescent="0.2">
      <c r="A289" t="s">
        <v>7418</v>
      </c>
    </row>
    <row r="290" spans="1:1" x14ac:dyDescent="0.2">
      <c r="A290" t="s">
        <v>1860</v>
      </c>
    </row>
    <row r="291" spans="1:1" x14ac:dyDescent="0.2">
      <c r="A291" t="s">
        <v>7419</v>
      </c>
    </row>
    <row r="292" spans="1:1" x14ac:dyDescent="0.2">
      <c r="A292" t="s">
        <v>661</v>
      </c>
    </row>
    <row r="293" spans="1:1" x14ac:dyDescent="0.2">
      <c r="A293" t="s">
        <v>673</v>
      </c>
    </row>
    <row r="294" spans="1:1" x14ac:dyDescent="0.2">
      <c r="A294" t="s">
        <v>7420</v>
      </c>
    </row>
    <row r="295" spans="1:1" x14ac:dyDescent="0.2">
      <c r="A295" t="s">
        <v>7421</v>
      </c>
    </row>
    <row r="296" spans="1:1" x14ac:dyDescent="0.2">
      <c r="A296" t="s">
        <v>649</v>
      </c>
    </row>
    <row r="297" spans="1:1" x14ac:dyDescent="0.2">
      <c r="A297" t="s">
        <v>637</v>
      </c>
    </row>
    <row r="298" spans="1:1" x14ac:dyDescent="0.2">
      <c r="A298" t="s">
        <v>617</v>
      </c>
    </row>
    <row r="299" spans="1:1" x14ac:dyDescent="0.2">
      <c r="A299" t="s">
        <v>629</v>
      </c>
    </row>
    <row r="300" spans="1:1" x14ac:dyDescent="0.2">
      <c r="A300" t="s">
        <v>625</v>
      </c>
    </row>
    <row r="301" spans="1:1" x14ac:dyDescent="0.2">
      <c r="A301" t="s">
        <v>7422</v>
      </c>
    </row>
    <row r="302" spans="1:1" x14ac:dyDescent="0.2">
      <c r="A302" t="s">
        <v>548</v>
      </c>
    </row>
    <row r="303" spans="1:1" x14ac:dyDescent="0.2">
      <c r="A303" t="s">
        <v>576</v>
      </c>
    </row>
    <row r="304" spans="1:1" x14ac:dyDescent="0.2">
      <c r="A304" t="s">
        <v>584</v>
      </c>
    </row>
    <row r="305" spans="1:1" x14ac:dyDescent="0.2">
      <c r="A305" t="s">
        <v>554</v>
      </c>
    </row>
    <row r="306" spans="1:1" x14ac:dyDescent="0.2">
      <c r="A306" t="s">
        <v>7423</v>
      </c>
    </row>
    <row r="307" spans="1:1" x14ac:dyDescent="0.2">
      <c r="A307" t="s">
        <v>580</v>
      </c>
    </row>
    <row r="308" spans="1:1" x14ac:dyDescent="0.2">
      <c r="A308" t="s">
        <v>528</v>
      </c>
    </row>
    <row r="309" spans="1:1" x14ac:dyDescent="0.2">
      <c r="A309" t="s">
        <v>539</v>
      </c>
    </row>
    <row r="310" spans="1:1" x14ac:dyDescent="0.2">
      <c r="A310" t="s">
        <v>571</v>
      </c>
    </row>
    <row r="311" spans="1:1" x14ac:dyDescent="0.2">
      <c r="A311" t="s">
        <v>534</v>
      </c>
    </row>
    <row r="312" spans="1:1" x14ac:dyDescent="0.2">
      <c r="A312" t="s">
        <v>613</v>
      </c>
    </row>
    <row r="313" spans="1:1" x14ac:dyDescent="0.2">
      <c r="A313" t="s">
        <v>610</v>
      </c>
    </row>
    <row r="314" spans="1:1" x14ac:dyDescent="0.2">
      <c r="A314" t="s">
        <v>606</v>
      </c>
    </row>
    <row r="315" spans="1:1" x14ac:dyDescent="0.2">
      <c r="A315" t="s">
        <v>592</v>
      </c>
    </row>
    <row r="316" spans="1:1" x14ac:dyDescent="0.2">
      <c r="A316" t="s">
        <v>597</v>
      </c>
    </row>
    <row r="317" spans="1:1" x14ac:dyDescent="0.2">
      <c r="A317" t="s">
        <v>518</v>
      </c>
    </row>
    <row r="318" spans="1:1" x14ac:dyDescent="0.2">
      <c r="A318" t="s">
        <v>753</v>
      </c>
    </row>
    <row r="319" spans="1:1" x14ac:dyDescent="0.2">
      <c r="A319" t="s">
        <v>7424</v>
      </c>
    </row>
    <row r="320" spans="1:1" x14ac:dyDescent="0.2">
      <c r="A320" t="s">
        <v>745</v>
      </c>
    </row>
    <row r="321" spans="1:1" x14ac:dyDescent="0.2">
      <c r="A321" t="s">
        <v>741</v>
      </c>
    </row>
    <row r="322" spans="1:1" x14ac:dyDescent="0.2">
      <c r="A322" t="s">
        <v>737</v>
      </c>
    </row>
    <row r="323" spans="1:1" x14ac:dyDescent="0.2">
      <c r="A323" t="s">
        <v>733</v>
      </c>
    </row>
    <row r="324" spans="1:1" x14ac:dyDescent="0.2">
      <c r="A324" t="s">
        <v>729</v>
      </c>
    </row>
    <row r="325" spans="1:1" x14ac:dyDescent="0.2">
      <c r="A325" t="s">
        <v>7425</v>
      </c>
    </row>
    <row r="326" spans="1:1" x14ac:dyDescent="0.2">
      <c r="A326" t="s">
        <v>7426</v>
      </c>
    </row>
    <row r="327" spans="1:1" x14ac:dyDescent="0.2">
      <c r="A327" t="s">
        <v>7427</v>
      </c>
    </row>
    <row r="328" spans="1:1" x14ac:dyDescent="0.2">
      <c r="A328" t="s">
        <v>7428</v>
      </c>
    </row>
    <row r="329" spans="1:1" x14ac:dyDescent="0.2">
      <c r="A329" t="s">
        <v>4410</v>
      </c>
    </row>
    <row r="330" spans="1:1" x14ac:dyDescent="0.2">
      <c r="A330" t="s">
        <v>4372</v>
      </c>
    </row>
    <row r="331" spans="1:1" x14ac:dyDescent="0.2">
      <c r="A331" t="s">
        <v>4383</v>
      </c>
    </row>
    <row r="332" spans="1:1" x14ac:dyDescent="0.2">
      <c r="A332" t="s">
        <v>4387</v>
      </c>
    </row>
    <row r="333" spans="1:1" x14ac:dyDescent="0.2">
      <c r="A333" t="s">
        <v>4365</v>
      </c>
    </row>
    <row r="334" spans="1:1" x14ac:dyDescent="0.2">
      <c r="A334" t="s">
        <v>4362</v>
      </c>
    </row>
    <row r="335" spans="1:1" x14ac:dyDescent="0.2">
      <c r="A335" t="s">
        <v>4359</v>
      </c>
    </row>
    <row r="336" spans="1:1" x14ac:dyDescent="0.2">
      <c r="A336" t="s">
        <v>4403</v>
      </c>
    </row>
    <row r="337" spans="1:1" x14ac:dyDescent="0.2">
      <c r="A337" t="s">
        <v>4347</v>
      </c>
    </row>
    <row r="338" spans="1:1" x14ac:dyDescent="0.2">
      <c r="A338" t="s">
        <v>4355</v>
      </c>
    </row>
    <row r="339" spans="1:1" x14ac:dyDescent="0.2">
      <c r="A339" t="s">
        <v>4391</v>
      </c>
    </row>
    <row r="340" spans="1:1" x14ac:dyDescent="0.2">
      <c r="A340" t="s">
        <v>4414</v>
      </c>
    </row>
    <row r="341" spans="1:1" x14ac:dyDescent="0.2">
      <c r="A341" t="s">
        <v>4418</v>
      </c>
    </row>
    <row r="342" spans="1:1" x14ac:dyDescent="0.2">
      <c r="A342" t="s">
        <v>4214</v>
      </c>
    </row>
    <row r="343" spans="1:1" x14ac:dyDescent="0.2">
      <c r="A343" t="s">
        <v>4423</v>
      </c>
    </row>
    <row r="344" spans="1:1" x14ac:dyDescent="0.2">
      <c r="A344" t="s">
        <v>4431</v>
      </c>
    </row>
    <row r="345" spans="1:1" x14ac:dyDescent="0.2">
      <c r="A345" t="s">
        <v>4435</v>
      </c>
    </row>
    <row r="346" spans="1:1" x14ac:dyDescent="0.2">
      <c r="A346" t="s">
        <v>4395</v>
      </c>
    </row>
    <row r="347" spans="1:1" x14ac:dyDescent="0.2">
      <c r="A347" t="s">
        <v>4399</v>
      </c>
    </row>
    <row r="348" spans="1:1" x14ac:dyDescent="0.2">
      <c r="A348" t="s">
        <v>4335</v>
      </c>
    </row>
    <row r="349" spans="1:1" x14ac:dyDescent="0.2">
      <c r="A349" t="s">
        <v>4427</v>
      </c>
    </row>
    <row r="350" spans="1:1" x14ac:dyDescent="0.2">
      <c r="A350" t="s">
        <v>4339</v>
      </c>
    </row>
    <row r="351" spans="1:1" x14ac:dyDescent="0.2">
      <c r="A351" t="s">
        <v>4330</v>
      </c>
    </row>
    <row r="352" spans="1:1" x14ac:dyDescent="0.2">
      <c r="A352" t="s">
        <v>4218</v>
      </c>
    </row>
    <row r="353" spans="1:1" x14ac:dyDescent="0.2">
      <c r="A353" t="s">
        <v>3019</v>
      </c>
    </row>
    <row r="354" spans="1:1" x14ac:dyDescent="0.2">
      <c r="A354" t="s">
        <v>3011</v>
      </c>
    </row>
    <row r="355" spans="1:1" x14ac:dyDescent="0.2">
      <c r="A355" t="s">
        <v>3043</v>
      </c>
    </row>
    <row r="356" spans="1:1" x14ac:dyDescent="0.2">
      <c r="A356" t="s">
        <v>3007</v>
      </c>
    </row>
    <row r="357" spans="1:1" x14ac:dyDescent="0.2">
      <c r="A357" t="s">
        <v>3099</v>
      </c>
    </row>
    <row r="358" spans="1:1" x14ac:dyDescent="0.2">
      <c r="A358" t="s">
        <v>3081</v>
      </c>
    </row>
    <row r="359" spans="1:1" x14ac:dyDescent="0.2">
      <c r="A359" t="s">
        <v>3030</v>
      </c>
    </row>
    <row r="360" spans="1:1" x14ac:dyDescent="0.2">
      <c r="A360" t="s">
        <v>3034</v>
      </c>
    </row>
    <row r="361" spans="1:1" x14ac:dyDescent="0.2">
      <c r="A361" t="s">
        <v>2995</v>
      </c>
    </row>
    <row r="362" spans="1:1" x14ac:dyDescent="0.2">
      <c r="A362" t="s">
        <v>7113</v>
      </c>
    </row>
    <row r="363" spans="1:1" x14ac:dyDescent="0.2">
      <c r="A363" t="s">
        <v>2992</v>
      </c>
    </row>
    <row r="364" spans="1:1" x14ac:dyDescent="0.2">
      <c r="A364" t="s">
        <v>7263</v>
      </c>
    </row>
    <row r="365" spans="1:1" x14ac:dyDescent="0.2">
      <c r="A365" t="s">
        <v>7429</v>
      </c>
    </row>
    <row r="366" spans="1:1" x14ac:dyDescent="0.2">
      <c r="A366" t="s">
        <v>5939</v>
      </c>
    </row>
    <row r="367" spans="1:1" x14ac:dyDescent="0.2">
      <c r="A367" t="s">
        <v>5943</v>
      </c>
    </row>
    <row r="368" spans="1:1" x14ac:dyDescent="0.2">
      <c r="A368" t="s">
        <v>7430</v>
      </c>
    </row>
    <row r="369" spans="1:1" x14ac:dyDescent="0.2">
      <c r="A369" t="s">
        <v>5952</v>
      </c>
    </row>
    <row r="370" spans="1:1" x14ac:dyDescent="0.2">
      <c r="A370" t="s">
        <v>7431</v>
      </c>
    </row>
    <row r="371" spans="1:1" x14ac:dyDescent="0.2">
      <c r="A371" t="s">
        <v>7432</v>
      </c>
    </row>
    <row r="372" spans="1:1" x14ac:dyDescent="0.2">
      <c r="A372" t="s">
        <v>7433</v>
      </c>
    </row>
    <row r="373" spans="1:1" x14ac:dyDescent="0.2">
      <c r="A373" t="s">
        <v>7434</v>
      </c>
    </row>
    <row r="374" spans="1:1" x14ac:dyDescent="0.2">
      <c r="A374" t="s">
        <v>5981</v>
      </c>
    </row>
    <row r="375" spans="1:1" x14ac:dyDescent="0.2">
      <c r="A375" t="s">
        <v>5934</v>
      </c>
    </row>
    <row r="376" spans="1:1" x14ac:dyDescent="0.2">
      <c r="A376" t="s">
        <v>7266</v>
      </c>
    </row>
    <row r="377" spans="1:1" x14ac:dyDescent="0.2">
      <c r="A377" t="s">
        <v>7314</v>
      </c>
    </row>
    <row r="378" spans="1:1" x14ac:dyDescent="0.2">
      <c r="A378" t="s">
        <v>4777</v>
      </c>
    </row>
    <row r="379" spans="1:1" x14ac:dyDescent="0.2">
      <c r="A379" t="s">
        <v>4769</v>
      </c>
    </row>
    <row r="380" spans="1:1" x14ac:dyDescent="0.2">
      <c r="A380" t="s">
        <v>4773</v>
      </c>
    </row>
    <row r="381" spans="1:1" x14ac:dyDescent="0.2">
      <c r="A381" t="s">
        <v>4761</v>
      </c>
    </row>
    <row r="382" spans="1:1" x14ac:dyDescent="0.2">
      <c r="A382" t="s">
        <v>4753</v>
      </c>
    </row>
    <row r="383" spans="1:1" x14ac:dyDescent="0.2">
      <c r="A383" t="s">
        <v>4757</v>
      </c>
    </row>
    <row r="384" spans="1:1" x14ac:dyDescent="0.2">
      <c r="A384" t="s">
        <v>4765</v>
      </c>
    </row>
    <row r="385" spans="1:1" x14ac:dyDescent="0.2">
      <c r="A385" t="s">
        <v>4793</v>
      </c>
    </row>
    <row r="386" spans="1:1" x14ac:dyDescent="0.2">
      <c r="A386" t="s">
        <v>4781</v>
      </c>
    </row>
    <row r="387" spans="1:1" x14ac:dyDescent="0.2">
      <c r="A387" t="s">
        <v>4829</v>
      </c>
    </row>
    <row r="388" spans="1:1" x14ac:dyDescent="0.2">
      <c r="A388" t="s">
        <v>4745</v>
      </c>
    </row>
    <row r="389" spans="1:1" x14ac:dyDescent="0.2">
      <c r="A389" t="s">
        <v>4749</v>
      </c>
    </row>
    <row r="390" spans="1:1" x14ac:dyDescent="0.2">
      <c r="A390" t="s">
        <v>4737</v>
      </c>
    </row>
    <row r="391" spans="1:1" x14ac:dyDescent="0.2">
      <c r="A391" t="s">
        <v>4733</v>
      </c>
    </row>
    <row r="392" spans="1:1" x14ac:dyDescent="0.2">
      <c r="A392" t="s">
        <v>4730</v>
      </c>
    </row>
    <row r="393" spans="1:1" x14ac:dyDescent="0.2">
      <c r="A393" t="s">
        <v>4797</v>
      </c>
    </row>
    <row r="394" spans="1:1" x14ac:dyDescent="0.2">
      <c r="A394" t="s">
        <v>4801</v>
      </c>
    </row>
    <row r="395" spans="1:1" x14ac:dyDescent="0.2">
      <c r="A395" t="s">
        <v>4805</v>
      </c>
    </row>
    <row r="396" spans="1:1" x14ac:dyDescent="0.2">
      <c r="A396" t="s">
        <v>4809</v>
      </c>
    </row>
    <row r="397" spans="1:1" x14ac:dyDescent="0.2">
      <c r="A397" t="s">
        <v>4712</v>
      </c>
    </row>
    <row r="398" spans="1:1" x14ac:dyDescent="0.2">
      <c r="A398" t="s">
        <v>7435</v>
      </c>
    </row>
    <row r="399" spans="1:1" x14ac:dyDescent="0.2">
      <c r="A399" t="s">
        <v>4813</v>
      </c>
    </row>
    <row r="400" spans="1:1" x14ac:dyDescent="0.2">
      <c r="A400" t="s">
        <v>4726</v>
      </c>
    </row>
    <row r="401" spans="1:1" x14ac:dyDescent="0.2">
      <c r="A401" t="s">
        <v>7269</v>
      </c>
    </row>
    <row r="402" spans="1:1" x14ac:dyDescent="0.2">
      <c r="A402" t="s">
        <v>7330</v>
      </c>
    </row>
    <row r="403" spans="1:1" x14ac:dyDescent="0.2">
      <c r="A403" t="s">
        <v>7436</v>
      </c>
    </row>
    <row r="404" spans="1:1" x14ac:dyDescent="0.2">
      <c r="A404" t="s">
        <v>48</v>
      </c>
    </row>
    <row r="405" spans="1:1" x14ac:dyDescent="0.2">
      <c r="A405" t="s">
        <v>53</v>
      </c>
    </row>
    <row r="406" spans="1:1" x14ac:dyDescent="0.2">
      <c r="A406" t="s">
        <v>44</v>
      </c>
    </row>
    <row r="407" spans="1:1" x14ac:dyDescent="0.2">
      <c r="A407" t="s">
        <v>39</v>
      </c>
    </row>
    <row r="408" spans="1:1" x14ac:dyDescent="0.2">
      <c r="A408" t="s">
        <v>34</v>
      </c>
    </row>
    <row r="409" spans="1:1" x14ac:dyDescent="0.2">
      <c r="A409" t="s">
        <v>20</v>
      </c>
    </row>
    <row r="410" spans="1:1" x14ac:dyDescent="0.2">
      <c r="A410" t="s">
        <v>58</v>
      </c>
    </row>
    <row r="411" spans="1:1" x14ac:dyDescent="0.2">
      <c r="A411" t="s">
        <v>62</v>
      </c>
    </row>
    <row r="412" spans="1:1" x14ac:dyDescent="0.2">
      <c r="A412" t="s">
        <v>7437</v>
      </c>
    </row>
    <row r="413" spans="1:1" x14ac:dyDescent="0.2">
      <c r="A413" t="s">
        <v>2981</v>
      </c>
    </row>
    <row r="414" spans="1:1" x14ac:dyDescent="0.2">
      <c r="A414" t="s">
        <v>2977</v>
      </c>
    </row>
    <row r="415" spans="1:1" x14ac:dyDescent="0.2">
      <c r="A415" t="s">
        <v>2973</v>
      </c>
    </row>
    <row r="416" spans="1:1" x14ac:dyDescent="0.2">
      <c r="A416" t="s">
        <v>2965</v>
      </c>
    </row>
    <row r="417" spans="1:1" x14ac:dyDescent="0.2">
      <c r="A417" t="s">
        <v>2961</v>
      </c>
    </row>
    <row r="418" spans="1:1" x14ac:dyDescent="0.2">
      <c r="A418" t="s">
        <v>2949</v>
      </c>
    </row>
    <row r="419" spans="1:1" x14ac:dyDescent="0.2">
      <c r="A419" t="s">
        <v>2953</v>
      </c>
    </row>
    <row r="420" spans="1:1" x14ac:dyDescent="0.2">
      <c r="A420" t="s">
        <v>2929</v>
      </c>
    </row>
    <row r="421" spans="1:1" x14ac:dyDescent="0.2">
      <c r="A421" t="s">
        <v>2933</v>
      </c>
    </row>
    <row r="422" spans="1:1" x14ac:dyDescent="0.2">
      <c r="A422" t="s">
        <v>2969</v>
      </c>
    </row>
    <row r="423" spans="1:1" x14ac:dyDescent="0.2">
      <c r="A423" t="s">
        <v>2937</v>
      </c>
    </row>
    <row r="424" spans="1:1" x14ac:dyDescent="0.2">
      <c r="A424" t="s">
        <v>2941</v>
      </c>
    </row>
    <row r="425" spans="1:1" x14ac:dyDescent="0.2">
      <c r="A425" t="s">
        <v>2985</v>
      </c>
    </row>
    <row r="426" spans="1:1" x14ac:dyDescent="0.2">
      <c r="A426" t="s">
        <v>2923</v>
      </c>
    </row>
    <row r="427" spans="1:1" x14ac:dyDescent="0.2">
      <c r="A427" t="s">
        <v>2945</v>
      </c>
    </row>
    <row r="428" spans="1:1" x14ac:dyDescent="0.2">
      <c r="A428" t="s">
        <v>7196</v>
      </c>
    </row>
    <row r="429" spans="1:1" x14ac:dyDescent="0.2">
      <c r="A429" t="s">
        <v>2957</v>
      </c>
    </row>
    <row r="430" spans="1:1" x14ac:dyDescent="0.2">
      <c r="A430" t="s">
        <v>7317</v>
      </c>
    </row>
    <row r="431" spans="1:1" x14ac:dyDescent="0.2">
      <c r="A431" t="s">
        <v>1477</v>
      </c>
    </row>
    <row r="432" spans="1:1" x14ac:dyDescent="0.2">
      <c r="A432" t="s">
        <v>1480</v>
      </c>
    </row>
    <row r="433" spans="1:1" x14ac:dyDescent="0.2">
      <c r="A433" t="s">
        <v>1449</v>
      </c>
    </row>
    <row r="434" spans="1:1" x14ac:dyDescent="0.2">
      <c r="A434" t="s">
        <v>1484</v>
      </c>
    </row>
    <row r="435" spans="1:1" x14ac:dyDescent="0.2">
      <c r="A435" t="s">
        <v>1473</v>
      </c>
    </row>
    <row r="436" spans="1:1" x14ac:dyDescent="0.2">
      <c r="A436" t="s">
        <v>1441</v>
      </c>
    </row>
    <row r="437" spans="1:1" x14ac:dyDescent="0.2">
      <c r="A437" t="s">
        <v>1437</v>
      </c>
    </row>
    <row r="438" spans="1:1" x14ac:dyDescent="0.2">
      <c r="A438" t="s">
        <v>1465</v>
      </c>
    </row>
    <row r="439" spans="1:1" x14ac:dyDescent="0.2">
      <c r="A439" t="s">
        <v>1453</v>
      </c>
    </row>
    <row r="440" spans="1:1" x14ac:dyDescent="0.2">
      <c r="A440" t="s">
        <v>1469</v>
      </c>
    </row>
    <row r="441" spans="1:1" x14ac:dyDescent="0.2">
      <c r="A441" t="s">
        <v>1457</v>
      </c>
    </row>
    <row r="442" spans="1:1" x14ac:dyDescent="0.2">
      <c r="A442" t="s">
        <v>1461</v>
      </c>
    </row>
    <row r="443" spans="1:1" x14ac:dyDescent="0.2">
      <c r="A443" t="s">
        <v>1427</v>
      </c>
    </row>
    <row r="444" spans="1:1" x14ac:dyDescent="0.2">
      <c r="A444" t="s">
        <v>1433</v>
      </c>
    </row>
    <row r="445" spans="1:1" x14ac:dyDescent="0.2">
      <c r="A445" t="s">
        <v>1445</v>
      </c>
    </row>
    <row r="446" spans="1:1" x14ac:dyDescent="0.2">
      <c r="A446" t="s">
        <v>7438</v>
      </c>
    </row>
    <row r="447" spans="1:1" x14ac:dyDescent="0.2">
      <c r="A447" t="s">
        <v>970</v>
      </c>
    </row>
    <row r="448" spans="1:1" x14ac:dyDescent="0.2">
      <c r="A448" t="s">
        <v>966</v>
      </c>
    </row>
    <row r="449" spans="1:1" x14ac:dyDescent="0.2">
      <c r="A449" t="s">
        <v>7439</v>
      </c>
    </row>
    <row r="450" spans="1:1" x14ac:dyDescent="0.2">
      <c r="A450" t="s">
        <v>962</v>
      </c>
    </row>
    <row r="451" spans="1:1" x14ac:dyDescent="0.2">
      <c r="A451" t="s">
        <v>7440</v>
      </c>
    </row>
    <row r="452" spans="1:1" x14ac:dyDescent="0.2">
      <c r="A452" t="s">
        <v>992</v>
      </c>
    </row>
    <row r="453" spans="1:1" x14ac:dyDescent="0.2">
      <c r="A453" t="s">
        <v>7441</v>
      </c>
    </row>
    <row r="454" spans="1:1" x14ac:dyDescent="0.2">
      <c r="A454" t="s">
        <v>996</v>
      </c>
    </row>
    <row r="455" spans="1:1" x14ac:dyDescent="0.2">
      <c r="A455" t="s">
        <v>7442</v>
      </c>
    </row>
    <row r="456" spans="1:1" x14ac:dyDescent="0.2">
      <c r="A456" t="s">
        <v>958</v>
      </c>
    </row>
    <row r="457" spans="1:1" x14ac:dyDescent="0.2">
      <c r="A457" t="s">
        <v>974</v>
      </c>
    </row>
    <row r="458" spans="1:1" x14ac:dyDescent="0.2">
      <c r="A458" t="s">
        <v>979</v>
      </c>
    </row>
    <row r="459" spans="1:1" x14ac:dyDescent="0.2">
      <c r="A459" t="s">
        <v>1856</v>
      </c>
    </row>
    <row r="460" spans="1:1" x14ac:dyDescent="0.2">
      <c r="A460" t="s">
        <v>954</v>
      </c>
    </row>
    <row r="461" spans="1:1" x14ac:dyDescent="0.2">
      <c r="A461" t="s">
        <v>3069</v>
      </c>
    </row>
    <row r="462" spans="1:1" x14ac:dyDescent="0.2">
      <c r="A462" t="s">
        <v>7443</v>
      </c>
    </row>
    <row r="463" spans="1:1" x14ac:dyDescent="0.2">
      <c r="A463" t="s">
        <v>3026</v>
      </c>
    </row>
    <row r="464" spans="1:1" x14ac:dyDescent="0.2">
      <c r="A464" t="s">
        <v>7109</v>
      </c>
    </row>
    <row r="465" spans="1:1" x14ac:dyDescent="0.2">
      <c r="A465" t="s">
        <v>950</v>
      </c>
    </row>
    <row r="466" spans="1:1" x14ac:dyDescent="0.2">
      <c r="A466" t="s">
        <v>2999</v>
      </c>
    </row>
    <row r="467" spans="1:1" x14ac:dyDescent="0.2">
      <c r="A467" t="s">
        <v>1869</v>
      </c>
    </row>
    <row r="468" spans="1:1" x14ac:dyDescent="0.2">
      <c r="A468" t="s">
        <v>1873</v>
      </c>
    </row>
    <row r="469" spans="1:1" x14ac:dyDescent="0.2">
      <c r="A469" t="s">
        <v>1864</v>
      </c>
    </row>
    <row r="470" spans="1:1" x14ac:dyDescent="0.2">
      <c r="A470" t="s">
        <v>1885</v>
      </c>
    </row>
    <row r="471" spans="1:1" x14ac:dyDescent="0.2">
      <c r="A471" t="s">
        <v>1881</v>
      </c>
    </row>
    <row r="472" spans="1:1" x14ac:dyDescent="0.2">
      <c r="A472" t="s">
        <v>1893</v>
      </c>
    </row>
    <row r="473" spans="1:1" x14ac:dyDescent="0.2">
      <c r="A473" t="s">
        <v>7444</v>
      </c>
    </row>
    <row r="474" spans="1:1" x14ac:dyDescent="0.2">
      <c r="A474" t="s">
        <v>1889</v>
      </c>
    </row>
    <row r="475" spans="1:1" x14ac:dyDescent="0.2">
      <c r="A475" t="s">
        <v>1877</v>
      </c>
    </row>
    <row r="476" spans="1:1" x14ac:dyDescent="0.2">
      <c r="A476" t="s">
        <v>1897</v>
      </c>
    </row>
    <row r="477" spans="1:1" x14ac:dyDescent="0.2">
      <c r="A477" t="s">
        <v>4900</v>
      </c>
    </row>
    <row r="478" spans="1:1" x14ac:dyDescent="0.2">
      <c r="A478" t="s">
        <v>4884</v>
      </c>
    </row>
    <row r="479" spans="1:1" x14ac:dyDescent="0.2">
      <c r="A479" t="s">
        <v>4876</v>
      </c>
    </row>
    <row r="480" spans="1:1" x14ac:dyDescent="0.2">
      <c r="A480" t="s">
        <v>4880</v>
      </c>
    </row>
    <row r="481" spans="1:1" x14ac:dyDescent="0.2">
      <c r="A481" t="s">
        <v>4892</v>
      </c>
    </row>
    <row r="482" spans="1:1" x14ac:dyDescent="0.2">
      <c r="A482" t="s">
        <v>4888</v>
      </c>
    </row>
    <row r="483" spans="1:1" x14ac:dyDescent="0.2">
      <c r="A483" t="s">
        <v>4872</v>
      </c>
    </row>
    <row r="484" spans="1:1" x14ac:dyDescent="0.2">
      <c r="A484" t="s">
        <v>4935</v>
      </c>
    </row>
    <row r="485" spans="1:1" x14ac:dyDescent="0.2">
      <c r="A485" t="s">
        <v>4896</v>
      </c>
    </row>
    <row r="486" spans="1:1" x14ac:dyDescent="0.2">
      <c r="A486" t="s">
        <v>4862</v>
      </c>
    </row>
    <row r="487" spans="1:1" x14ac:dyDescent="0.2">
      <c r="A487" t="s">
        <v>4860</v>
      </c>
    </row>
    <row r="488" spans="1:1" x14ac:dyDescent="0.2">
      <c r="A488" t="s">
        <v>4857</v>
      </c>
    </row>
    <row r="489" spans="1:1" x14ac:dyDescent="0.2">
      <c r="A489" t="s">
        <v>4904</v>
      </c>
    </row>
    <row r="490" spans="1:1" x14ac:dyDescent="0.2">
      <c r="A490" t="s">
        <v>4853</v>
      </c>
    </row>
    <row r="491" spans="1:1" x14ac:dyDescent="0.2">
      <c r="A491" t="s">
        <v>7276</v>
      </c>
    </row>
    <row r="492" spans="1:1" x14ac:dyDescent="0.2">
      <c r="A492" t="s">
        <v>6283</v>
      </c>
    </row>
    <row r="493" spans="1:1" x14ac:dyDescent="0.2">
      <c r="A493" t="s">
        <v>6279</v>
      </c>
    </row>
    <row r="494" spans="1:1" x14ac:dyDescent="0.2">
      <c r="A494" t="s">
        <v>6275</v>
      </c>
    </row>
    <row r="495" spans="1:1" x14ac:dyDescent="0.2">
      <c r="A495" t="s">
        <v>6251</v>
      </c>
    </row>
    <row r="496" spans="1:1" x14ac:dyDescent="0.2">
      <c r="A496" t="s">
        <v>6267</v>
      </c>
    </row>
    <row r="497" spans="1:1" x14ac:dyDescent="0.2">
      <c r="A497" t="s">
        <v>6255</v>
      </c>
    </row>
    <row r="498" spans="1:1" x14ac:dyDescent="0.2">
      <c r="A498" t="s">
        <v>6259</v>
      </c>
    </row>
    <row r="499" spans="1:1" x14ac:dyDescent="0.2">
      <c r="A499" t="s">
        <v>6263</v>
      </c>
    </row>
    <row r="500" spans="1:1" x14ac:dyDescent="0.2">
      <c r="A500" t="s">
        <v>6271</v>
      </c>
    </row>
    <row r="501" spans="1:1" x14ac:dyDescent="0.2">
      <c r="A501" t="s">
        <v>6316</v>
      </c>
    </row>
    <row r="502" spans="1:1" x14ac:dyDescent="0.2">
      <c r="A502" t="s">
        <v>6292</v>
      </c>
    </row>
    <row r="503" spans="1:1" x14ac:dyDescent="0.2">
      <c r="A503" t="s">
        <v>6245</v>
      </c>
    </row>
    <row r="504" spans="1:1" x14ac:dyDescent="0.2">
      <c r="A504" t="s">
        <v>7445</v>
      </c>
    </row>
    <row r="505" spans="1:1" x14ac:dyDescent="0.2">
      <c r="A505" t="s">
        <v>6014</v>
      </c>
    </row>
    <row r="506" spans="1:1" x14ac:dyDescent="0.2">
      <c r="A506" t="s">
        <v>6005</v>
      </c>
    </row>
    <row r="507" spans="1:1" x14ac:dyDescent="0.2">
      <c r="A507" t="s">
        <v>6011</v>
      </c>
    </row>
    <row r="508" spans="1:1" x14ac:dyDescent="0.2">
      <c r="A508" t="s">
        <v>6002</v>
      </c>
    </row>
    <row r="509" spans="1:1" x14ac:dyDescent="0.2">
      <c r="A509" t="s">
        <v>5999</v>
      </c>
    </row>
    <row r="510" spans="1:1" x14ac:dyDescent="0.2">
      <c r="A510" t="s">
        <v>6008</v>
      </c>
    </row>
    <row r="511" spans="1:1" x14ac:dyDescent="0.2">
      <c r="A511" t="s">
        <v>6026</v>
      </c>
    </row>
    <row r="512" spans="1:1" x14ac:dyDescent="0.2">
      <c r="A512" t="s">
        <v>6020</v>
      </c>
    </row>
    <row r="513" spans="1:1" x14ac:dyDescent="0.2">
      <c r="A513" t="s">
        <v>5990</v>
      </c>
    </row>
    <row r="514" spans="1:1" x14ac:dyDescent="0.2">
      <c r="A514" t="s">
        <v>1424</v>
      </c>
    </row>
    <row r="515" spans="1:1" x14ac:dyDescent="0.2">
      <c r="A515" t="s">
        <v>1420</v>
      </c>
    </row>
    <row r="516" spans="1:1" x14ac:dyDescent="0.2">
      <c r="A516" t="s">
        <v>1416</v>
      </c>
    </row>
    <row r="517" spans="1:1" x14ac:dyDescent="0.2">
      <c r="A517" t="s">
        <v>1401</v>
      </c>
    </row>
    <row r="518" spans="1:1" x14ac:dyDescent="0.2">
      <c r="A518" t="s">
        <v>1397</v>
      </c>
    </row>
    <row r="519" spans="1:1" x14ac:dyDescent="0.2">
      <c r="A519" t="s">
        <v>1393</v>
      </c>
    </row>
    <row r="520" spans="1:1" x14ac:dyDescent="0.2">
      <c r="A520" t="s">
        <v>7446</v>
      </c>
    </row>
    <row r="521" spans="1:1" x14ac:dyDescent="0.2">
      <c r="A521" t="s">
        <v>7447</v>
      </c>
    </row>
    <row r="522" spans="1:1" x14ac:dyDescent="0.2">
      <c r="A522" t="s">
        <v>1388</v>
      </c>
    </row>
    <row r="523" spans="1:1" x14ac:dyDescent="0.2">
      <c r="A523" t="s">
        <v>7448</v>
      </c>
    </row>
    <row r="524" spans="1:1" x14ac:dyDescent="0.2">
      <c r="A524" t="s">
        <v>7449</v>
      </c>
    </row>
    <row r="525" spans="1:1" x14ac:dyDescent="0.2">
      <c r="A525" t="s">
        <v>1405</v>
      </c>
    </row>
    <row r="526" spans="1:1" x14ac:dyDescent="0.2">
      <c r="A526" t="s">
        <v>1348</v>
      </c>
    </row>
    <row r="527" spans="1:1" x14ac:dyDescent="0.2">
      <c r="A527" t="s">
        <v>6191</v>
      </c>
    </row>
    <row r="528" spans="1:1" x14ac:dyDescent="0.2">
      <c r="A528" t="s">
        <v>6195</v>
      </c>
    </row>
    <row r="529" spans="1:1" x14ac:dyDescent="0.2">
      <c r="A529" t="s">
        <v>6187</v>
      </c>
    </row>
    <row r="530" spans="1:1" x14ac:dyDescent="0.2">
      <c r="A530" t="s">
        <v>6167</v>
      </c>
    </row>
    <row r="531" spans="1:1" x14ac:dyDescent="0.2">
      <c r="A531" t="s">
        <v>6183</v>
      </c>
    </row>
    <row r="532" spans="1:1" x14ac:dyDescent="0.2">
      <c r="A532" t="s">
        <v>6155</v>
      </c>
    </row>
    <row r="533" spans="1:1" x14ac:dyDescent="0.2">
      <c r="A533" t="s">
        <v>6163</v>
      </c>
    </row>
    <row r="534" spans="1:1" x14ac:dyDescent="0.2">
      <c r="A534" t="s">
        <v>6159</v>
      </c>
    </row>
    <row r="535" spans="1:1" x14ac:dyDescent="0.2">
      <c r="A535" t="s">
        <v>6175</v>
      </c>
    </row>
    <row r="536" spans="1:1" x14ac:dyDescent="0.2">
      <c r="A536" t="s">
        <v>6171</v>
      </c>
    </row>
    <row r="537" spans="1:1" x14ac:dyDescent="0.2">
      <c r="A537" t="s">
        <v>6179</v>
      </c>
    </row>
    <row r="538" spans="1:1" x14ac:dyDescent="0.2">
      <c r="A538" t="s">
        <v>7450</v>
      </c>
    </row>
    <row r="539" spans="1:1" x14ac:dyDescent="0.2">
      <c r="A539" t="s">
        <v>6100</v>
      </c>
    </row>
    <row r="540" spans="1:1" x14ac:dyDescent="0.2">
      <c r="A540" t="s">
        <v>7451</v>
      </c>
    </row>
    <row r="541" spans="1:1" x14ac:dyDescent="0.2">
      <c r="A541" t="s">
        <v>7452</v>
      </c>
    </row>
    <row r="542" spans="1:1" x14ac:dyDescent="0.2">
      <c r="A542" t="s">
        <v>83</v>
      </c>
    </row>
    <row r="543" spans="1:1" x14ac:dyDescent="0.2">
      <c r="A543" t="s">
        <v>99</v>
      </c>
    </row>
    <row r="544" spans="1:1" x14ac:dyDescent="0.2">
      <c r="A544" t="s">
        <v>69</v>
      </c>
    </row>
    <row r="545" spans="1:1" x14ac:dyDescent="0.2">
      <c r="A545" t="s">
        <v>79</v>
      </c>
    </row>
    <row r="546" spans="1:1" x14ac:dyDescent="0.2">
      <c r="A546" t="s">
        <v>87</v>
      </c>
    </row>
    <row r="547" spans="1:1" x14ac:dyDescent="0.2">
      <c r="A547" t="s">
        <v>95</v>
      </c>
    </row>
    <row r="548" spans="1:1" x14ac:dyDescent="0.2">
      <c r="A548" t="s">
        <v>75</v>
      </c>
    </row>
    <row r="549" spans="1:1" x14ac:dyDescent="0.2">
      <c r="A549" t="s">
        <v>91</v>
      </c>
    </row>
    <row r="550" spans="1:1" x14ac:dyDescent="0.2">
      <c r="A550" t="s">
        <v>103</v>
      </c>
    </row>
    <row r="551" spans="1:1" x14ac:dyDescent="0.2">
      <c r="A551" t="s">
        <v>110</v>
      </c>
    </row>
    <row r="552" spans="1:1" x14ac:dyDescent="0.2">
      <c r="A552" t="s">
        <v>7453</v>
      </c>
    </row>
    <row r="553" spans="1:1" x14ac:dyDescent="0.2">
      <c r="A553" t="s">
        <v>7454</v>
      </c>
    </row>
    <row r="554" spans="1:1" x14ac:dyDescent="0.2">
      <c r="A554" t="s">
        <v>7455</v>
      </c>
    </row>
    <row r="555" spans="1:1" x14ac:dyDescent="0.2">
      <c r="A555" t="s">
        <v>7456</v>
      </c>
    </row>
    <row r="556" spans="1:1" x14ac:dyDescent="0.2">
      <c r="A556" t="s">
        <v>7457</v>
      </c>
    </row>
    <row r="557" spans="1:1" x14ac:dyDescent="0.2">
      <c r="A557" t="s">
        <v>7458</v>
      </c>
    </row>
    <row r="558" spans="1:1" x14ac:dyDescent="0.2">
      <c r="A558" t="s">
        <v>7459</v>
      </c>
    </row>
    <row r="559" spans="1:1" x14ac:dyDescent="0.2">
      <c r="A559" t="s">
        <v>7460</v>
      </c>
    </row>
    <row r="560" spans="1:1" x14ac:dyDescent="0.2">
      <c r="A560" t="s">
        <v>7461</v>
      </c>
    </row>
    <row r="561" spans="1:1" x14ac:dyDescent="0.2">
      <c r="A561" t="s">
        <v>7462</v>
      </c>
    </row>
    <row r="562" spans="1:1" x14ac:dyDescent="0.2">
      <c r="A562" t="s">
        <v>7463</v>
      </c>
    </row>
    <row r="563" spans="1:1" x14ac:dyDescent="0.2">
      <c r="A563" t="s">
        <v>7464</v>
      </c>
    </row>
    <row r="564" spans="1:1" x14ac:dyDescent="0.2">
      <c r="A564" t="s">
        <v>7465</v>
      </c>
    </row>
    <row r="565" spans="1:1" x14ac:dyDescent="0.2">
      <c r="A565" t="s">
        <v>7285</v>
      </c>
    </row>
    <row r="566" spans="1:1" x14ac:dyDescent="0.2">
      <c r="A566" t="s">
        <v>7232</v>
      </c>
    </row>
    <row r="567" spans="1:1" x14ac:dyDescent="0.2">
      <c r="A567" t="s">
        <v>6591</v>
      </c>
    </row>
    <row r="568" spans="1:1" x14ac:dyDescent="0.2">
      <c r="A568" t="s">
        <v>6601</v>
      </c>
    </row>
    <row r="569" spans="1:1" x14ac:dyDescent="0.2">
      <c r="A569" t="s">
        <v>6596</v>
      </c>
    </row>
    <row r="570" spans="1:1" x14ac:dyDescent="0.2">
      <c r="A570" t="s">
        <v>6605</v>
      </c>
    </row>
    <row r="571" spans="1:1" x14ac:dyDescent="0.2">
      <c r="A571" t="s">
        <v>6609</v>
      </c>
    </row>
    <row r="572" spans="1:1" x14ac:dyDescent="0.2">
      <c r="A572" t="s">
        <v>6620</v>
      </c>
    </row>
    <row r="573" spans="1:1" x14ac:dyDescent="0.2">
      <c r="A573" t="s">
        <v>6616</v>
      </c>
    </row>
    <row r="574" spans="1:1" x14ac:dyDescent="0.2">
      <c r="A574" t="s">
        <v>6643</v>
      </c>
    </row>
    <row r="575" spans="1:1" x14ac:dyDescent="0.2">
      <c r="A575" t="s">
        <v>6639</v>
      </c>
    </row>
    <row r="576" spans="1:1" x14ac:dyDescent="0.2">
      <c r="A576" t="s">
        <v>6635</v>
      </c>
    </row>
    <row r="577" spans="1:1" x14ac:dyDescent="0.2">
      <c r="A577" t="s">
        <v>6631</v>
      </c>
    </row>
    <row r="578" spans="1:1" x14ac:dyDescent="0.2">
      <c r="A578" t="s">
        <v>6627</v>
      </c>
    </row>
    <row r="579" spans="1:1" x14ac:dyDescent="0.2">
      <c r="A579" t="s">
        <v>6624</v>
      </c>
    </row>
    <row r="580" spans="1:1" x14ac:dyDescent="0.2">
      <c r="A580" t="s">
        <v>6647</v>
      </c>
    </row>
    <row r="581" spans="1:1" x14ac:dyDescent="0.2">
      <c r="A581" t="s">
        <v>6613</v>
      </c>
    </row>
    <row r="582" spans="1:1" x14ac:dyDescent="0.2">
      <c r="A582" t="s">
        <v>4741</v>
      </c>
    </row>
    <row r="583" spans="1:1" x14ac:dyDescent="0.2">
      <c r="A583" t="s">
        <v>4821</v>
      </c>
    </row>
    <row r="584" spans="1:1" x14ac:dyDescent="0.2">
      <c r="A584" t="s">
        <v>4817</v>
      </c>
    </row>
    <row r="585" spans="1:1" x14ac:dyDescent="0.2">
      <c r="A585" t="s">
        <v>4833</v>
      </c>
    </row>
    <row r="586" spans="1:1" x14ac:dyDescent="0.2">
      <c r="A586" t="s">
        <v>4785</v>
      </c>
    </row>
    <row r="587" spans="1:1" x14ac:dyDescent="0.2">
      <c r="A587" t="s">
        <v>4837</v>
      </c>
    </row>
    <row r="588" spans="1:1" x14ac:dyDescent="0.2">
      <c r="A588" t="s">
        <v>4841</v>
      </c>
    </row>
    <row r="589" spans="1:1" x14ac:dyDescent="0.2">
      <c r="A589" t="s">
        <v>4789</v>
      </c>
    </row>
    <row r="590" spans="1:1" x14ac:dyDescent="0.2">
      <c r="A590" t="s">
        <v>4718</v>
      </c>
    </row>
    <row r="591" spans="1:1" x14ac:dyDescent="0.2">
      <c r="A591" t="s">
        <v>4722</v>
      </c>
    </row>
    <row r="592" spans="1:1" x14ac:dyDescent="0.2">
      <c r="A592" t="s">
        <v>4844</v>
      </c>
    </row>
    <row r="593" spans="1:1" x14ac:dyDescent="0.2">
      <c r="A593" t="s">
        <v>7292</v>
      </c>
    </row>
    <row r="594" spans="1:1" x14ac:dyDescent="0.2">
      <c r="A594" t="s">
        <v>781</v>
      </c>
    </row>
    <row r="595" spans="1:1" x14ac:dyDescent="0.2">
      <c r="A595" t="s">
        <v>3202</v>
      </c>
    </row>
    <row r="596" spans="1:1" x14ac:dyDescent="0.2">
      <c r="A596" t="s">
        <v>7466</v>
      </c>
    </row>
    <row r="597" spans="1:1" x14ac:dyDescent="0.2">
      <c r="A597" t="s">
        <v>3173</v>
      </c>
    </row>
    <row r="598" spans="1:1" x14ac:dyDescent="0.2">
      <c r="A598" t="s">
        <v>3195</v>
      </c>
    </row>
    <row r="599" spans="1:1" x14ac:dyDescent="0.2">
      <c r="A599" t="s">
        <v>3191</v>
      </c>
    </row>
    <row r="600" spans="1:1" x14ac:dyDescent="0.2">
      <c r="A600" t="s">
        <v>7467</v>
      </c>
    </row>
    <row r="601" spans="1:1" x14ac:dyDescent="0.2">
      <c r="A601" t="s">
        <v>3187</v>
      </c>
    </row>
    <row r="602" spans="1:1" x14ac:dyDescent="0.2">
      <c r="A602" t="s">
        <v>3199</v>
      </c>
    </row>
    <row r="603" spans="1:1" x14ac:dyDescent="0.2">
      <c r="A603" t="s">
        <v>3179</v>
      </c>
    </row>
    <row r="604" spans="1:1" x14ac:dyDescent="0.2">
      <c r="A604" t="s">
        <v>5368</v>
      </c>
    </row>
    <row r="605" spans="1:1" x14ac:dyDescent="0.2">
      <c r="A605" t="s">
        <v>5371</v>
      </c>
    </row>
    <row r="606" spans="1:1" x14ac:dyDescent="0.2">
      <c r="A606" t="s">
        <v>5360</v>
      </c>
    </row>
    <row r="607" spans="1:1" x14ac:dyDescent="0.2">
      <c r="A607" t="s">
        <v>5385</v>
      </c>
    </row>
    <row r="608" spans="1:1" x14ac:dyDescent="0.2">
      <c r="A608" t="s">
        <v>5392</v>
      </c>
    </row>
    <row r="609" spans="1:1" x14ac:dyDescent="0.2">
      <c r="A609" t="s">
        <v>5290</v>
      </c>
    </row>
    <row r="610" spans="1:1" x14ac:dyDescent="0.2">
      <c r="A610" t="s">
        <v>5378</v>
      </c>
    </row>
    <row r="611" spans="1:1" x14ac:dyDescent="0.2">
      <c r="A611" t="s">
        <v>7468</v>
      </c>
    </row>
    <row r="612" spans="1:1" x14ac:dyDescent="0.2">
      <c r="A612" t="s">
        <v>5399</v>
      </c>
    </row>
    <row r="613" spans="1:1" x14ac:dyDescent="0.2">
      <c r="A613" t="s">
        <v>5374</v>
      </c>
    </row>
    <row r="614" spans="1:1" x14ac:dyDescent="0.2">
      <c r="A614" t="s">
        <v>5364</v>
      </c>
    </row>
    <row r="615" spans="1:1" x14ac:dyDescent="0.2">
      <c r="A615" t="s">
        <v>5388</v>
      </c>
    </row>
    <row r="616" spans="1:1" x14ac:dyDescent="0.2">
      <c r="A616" t="s">
        <v>7469</v>
      </c>
    </row>
    <row r="617" spans="1:1" x14ac:dyDescent="0.2">
      <c r="A617" t="s">
        <v>7470</v>
      </c>
    </row>
    <row r="618" spans="1:1" x14ac:dyDescent="0.2">
      <c r="A618" t="s">
        <v>5381</v>
      </c>
    </row>
    <row r="619" spans="1:1" x14ac:dyDescent="0.2">
      <c r="A619" t="s">
        <v>7471</v>
      </c>
    </row>
    <row r="620" spans="1:1" x14ac:dyDescent="0.2">
      <c r="A620" t="s">
        <v>7029</v>
      </c>
    </row>
    <row r="621" spans="1:1" x14ac:dyDescent="0.2">
      <c r="A621" t="s">
        <v>7472</v>
      </c>
    </row>
    <row r="622" spans="1:1" x14ac:dyDescent="0.2">
      <c r="A622" t="s">
        <v>7473</v>
      </c>
    </row>
    <row r="623" spans="1:1" x14ac:dyDescent="0.2">
      <c r="A623" t="s">
        <v>7474</v>
      </c>
    </row>
    <row r="624" spans="1:1" x14ac:dyDescent="0.2">
      <c r="A624" t="s">
        <v>7475</v>
      </c>
    </row>
    <row r="625" spans="1:1" x14ac:dyDescent="0.2">
      <c r="A625" t="s">
        <v>7476</v>
      </c>
    </row>
    <row r="626" spans="1:1" x14ac:dyDescent="0.2">
      <c r="A626" t="s">
        <v>7477</v>
      </c>
    </row>
    <row r="627" spans="1:1" x14ac:dyDescent="0.2">
      <c r="A627" t="s">
        <v>7478</v>
      </c>
    </row>
    <row r="628" spans="1:1" x14ac:dyDescent="0.2">
      <c r="A628" t="s">
        <v>7479</v>
      </c>
    </row>
    <row r="629" spans="1:1" x14ac:dyDescent="0.2">
      <c r="A629" t="s">
        <v>7480</v>
      </c>
    </row>
    <row r="630" spans="1:1" x14ac:dyDescent="0.2">
      <c r="A630" t="s">
        <v>7481</v>
      </c>
    </row>
    <row r="631" spans="1:1" x14ac:dyDescent="0.2">
      <c r="A631" t="s">
        <v>7482</v>
      </c>
    </row>
    <row r="632" spans="1:1" x14ac:dyDescent="0.2">
      <c r="A632" t="s">
        <v>7483</v>
      </c>
    </row>
    <row r="633" spans="1:1" x14ac:dyDescent="0.2">
      <c r="A633" t="s">
        <v>7484</v>
      </c>
    </row>
    <row r="634" spans="1:1" x14ac:dyDescent="0.2">
      <c r="A634" t="s">
        <v>7485</v>
      </c>
    </row>
    <row r="635" spans="1:1" x14ac:dyDescent="0.2">
      <c r="A635" t="s">
        <v>7486</v>
      </c>
    </row>
    <row r="636" spans="1:1" x14ac:dyDescent="0.2">
      <c r="A636" t="s">
        <v>7487</v>
      </c>
    </row>
    <row r="637" spans="1:1" x14ac:dyDescent="0.2">
      <c r="A637" t="s">
        <v>524</v>
      </c>
    </row>
    <row r="638" spans="1:1" x14ac:dyDescent="0.2">
      <c r="A638" t="s">
        <v>7082</v>
      </c>
    </row>
    <row r="639" spans="1:1" x14ac:dyDescent="0.2">
      <c r="A639" t="s">
        <v>6790</v>
      </c>
    </row>
    <row r="640" spans="1:1" x14ac:dyDescent="0.2">
      <c r="A640" t="s">
        <v>7488</v>
      </c>
    </row>
    <row r="641" spans="1:1" x14ac:dyDescent="0.2">
      <c r="A641" t="s">
        <v>4866</v>
      </c>
    </row>
    <row r="642" spans="1:1" x14ac:dyDescent="0.2">
      <c r="A642" t="s">
        <v>4064</v>
      </c>
    </row>
    <row r="643" spans="1:1" x14ac:dyDescent="0.2">
      <c r="A643" t="s">
        <v>4068</v>
      </c>
    </row>
    <row r="644" spans="1:1" x14ac:dyDescent="0.2">
      <c r="A644" t="s">
        <v>4060</v>
      </c>
    </row>
    <row r="645" spans="1:1" x14ac:dyDescent="0.2">
      <c r="A645" t="s">
        <v>7489</v>
      </c>
    </row>
    <row r="646" spans="1:1" x14ac:dyDescent="0.2">
      <c r="A646" t="s">
        <v>4053</v>
      </c>
    </row>
    <row r="647" spans="1:1" x14ac:dyDescent="0.2">
      <c r="A647" t="s">
        <v>4049</v>
      </c>
    </row>
    <row r="648" spans="1:1" x14ac:dyDescent="0.2">
      <c r="A648" t="s">
        <v>4045</v>
      </c>
    </row>
    <row r="649" spans="1:1" x14ac:dyDescent="0.2">
      <c r="A649" t="s">
        <v>4041</v>
      </c>
    </row>
    <row r="650" spans="1:1" x14ac:dyDescent="0.2">
      <c r="A650" t="s">
        <v>4078</v>
      </c>
    </row>
    <row r="651" spans="1:1" x14ac:dyDescent="0.2">
      <c r="A651" t="s">
        <v>4029</v>
      </c>
    </row>
    <row r="652" spans="1:1" x14ac:dyDescent="0.2">
      <c r="A652" t="s">
        <v>4033</v>
      </c>
    </row>
    <row r="653" spans="1:1" x14ac:dyDescent="0.2">
      <c r="A653" t="s">
        <v>4072</v>
      </c>
    </row>
    <row r="654" spans="1:1" x14ac:dyDescent="0.2">
      <c r="A654" t="s">
        <v>4023</v>
      </c>
    </row>
    <row r="655" spans="1:1" x14ac:dyDescent="0.2">
      <c r="A655" t="s">
        <v>4037</v>
      </c>
    </row>
    <row r="656" spans="1:1" x14ac:dyDescent="0.2">
      <c r="A656" t="s">
        <v>7229</v>
      </c>
    </row>
    <row r="657" spans="1:1" x14ac:dyDescent="0.2">
      <c r="A657" t="s">
        <v>6881</v>
      </c>
    </row>
    <row r="658" spans="1:1" x14ac:dyDescent="0.2">
      <c r="A658" t="s">
        <v>6840</v>
      </c>
    </row>
    <row r="659" spans="1:1" x14ac:dyDescent="0.2">
      <c r="A659" t="s">
        <v>6844</v>
      </c>
    </row>
    <row r="660" spans="1:1" x14ac:dyDescent="0.2">
      <c r="A660" t="s">
        <v>6863</v>
      </c>
    </row>
    <row r="661" spans="1:1" x14ac:dyDescent="0.2">
      <c r="A661" t="s">
        <v>6867</v>
      </c>
    </row>
    <row r="662" spans="1:1" x14ac:dyDescent="0.2">
      <c r="A662" t="s">
        <v>6859</v>
      </c>
    </row>
    <row r="663" spans="1:1" x14ac:dyDescent="0.2">
      <c r="A663" t="s">
        <v>6848</v>
      </c>
    </row>
    <row r="664" spans="1:1" x14ac:dyDescent="0.2">
      <c r="A664" t="s">
        <v>6870</v>
      </c>
    </row>
    <row r="665" spans="1:1" x14ac:dyDescent="0.2">
      <c r="A665" t="s">
        <v>6852</v>
      </c>
    </row>
    <row r="666" spans="1:1" x14ac:dyDescent="0.2">
      <c r="A666" t="s">
        <v>6874</v>
      </c>
    </row>
    <row r="667" spans="1:1" x14ac:dyDescent="0.2">
      <c r="A667" t="s">
        <v>6856</v>
      </c>
    </row>
    <row r="668" spans="1:1" x14ac:dyDescent="0.2">
      <c r="A668" t="s">
        <v>7490</v>
      </c>
    </row>
    <row r="669" spans="1:1" x14ac:dyDescent="0.2">
      <c r="A669" t="s">
        <v>7491</v>
      </c>
    </row>
    <row r="670" spans="1:1" x14ac:dyDescent="0.2">
      <c r="A670" t="s">
        <v>7492</v>
      </c>
    </row>
    <row r="671" spans="1:1" x14ac:dyDescent="0.2">
      <c r="A671" t="s">
        <v>7493</v>
      </c>
    </row>
    <row r="672" spans="1:1" x14ac:dyDescent="0.2">
      <c r="A672" t="s">
        <v>7494</v>
      </c>
    </row>
    <row r="673" spans="1:1" x14ac:dyDescent="0.2">
      <c r="A673" t="s">
        <v>4586</v>
      </c>
    </row>
    <row r="674" spans="1:1" x14ac:dyDescent="0.2">
      <c r="A674" t="s">
        <v>6878</v>
      </c>
    </row>
    <row r="675" spans="1:1" x14ac:dyDescent="0.2">
      <c r="A675" t="s">
        <v>6835</v>
      </c>
    </row>
    <row r="676" spans="1:1" x14ac:dyDescent="0.2">
      <c r="A676" t="s">
        <v>7495</v>
      </c>
    </row>
    <row r="677" spans="1:1" x14ac:dyDescent="0.2">
      <c r="A677" t="s">
        <v>7056</v>
      </c>
    </row>
    <row r="678" spans="1:1" x14ac:dyDescent="0.2">
      <c r="A678" t="s">
        <v>4578</v>
      </c>
    </row>
    <row r="679" spans="1:1" x14ac:dyDescent="0.2">
      <c r="A679" t="s">
        <v>4527</v>
      </c>
    </row>
    <row r="680" spans="1:1" x14ac:dyDescent="0.2">
      <c r="A680" t="s">
        <v>5508</v>
      </c>
    </row>
    <row r="681" spans="1:1" x14ac:dyDescent="0.2">
      <c r="A681" t="s">
        <v>5496</v>
      </c>
    </row>
    <row r="682" spans="1:1" x14ac:dyDescent="0.2">
      <c r="A682" t="s">
        <v>5480</v>
      </c>
    </row>
    <row r="683" spans="1:1" x14ac:dyDescent="0.2">
      <c r="A683" t="s">
        <v>5492</v>
      </c>
    </row>
    <row r="684" spans="1:1" x14ac:dyDescent="0.2">
      <c r="A684" t="s">
        <v>5484</v>
      </c>
    </row>
    <row r="685" spans="1:1" x14ac:dyDescent="0.2">
      <c r="A685" t="s">
        <v>5500</v>
      </c>
    </row>
    <row r="686" spans="1:1" x14ac:dyDescent="0.2">
      <c r="A686" t="s">
        <v>5488</v>
      </c>
    </row>
    <row r="687" spans="1:1" x14ac:dyDescent="0.2">
      <c r="A687" t="s">
        <v>5504</v>
      </c>
    </row>
    <row r="688" spans="1:1" x14ac:dyDescent="0.2">
      <c r="A688" t="s">
        <v>7199</v>
      </c>
    </row>
    <row r="689" spans="1:1" x14ac:dyDescent="0.2">
      <c r="A689" t="s">
        <v>4507</v>
      </c>
    </row>
    <row r="690" spans="1:1" x14ac:dyDescent="0.2">
      <c r="A690" t="s">
        <v>4503</v>
      </c>
    </row>
    <row r="691" spans="1:1" x14ac:dyDescent="0.2">
      <c r="A691" t="s">
        <v>4487</v>
      </c>
    </row>
    <row r="692" spans="1:1" x14ac:dyDescent="0.2">
      <c r="A692" t="s">
        <v>4495</v>
      </c>
    </row>
    <row r="693" spans="1:1" x14ac:dyDescent="0.2">
      <c r="A693" t="s">
        <v>4481</v>
      </c>
    </row>
    <row r="694" spans="1:1" x14ac:dyDescent="0.2">
      <c r="A694" t="s">
        <v>4544</v>
      </c>
    </row>
    <row r="695" spans="1:1" x14ac:dyDescent="0.2">
      <c r="A695" t="s">
        <v>4555</v>
      </c>
    </row>
    <row r="696" spans="1:1" x14ac:dyDescent="0.2">
      <c r="A696" t="s">
        <v>4558</v>
      </c>
    </row>
    <row r="697" spans="1:1" x14ac:dyDescent="0.2">
      <c r="A697" t="s">
        <v>4570</v>
      </c>
    </row>
    <row r="698" spans="1:1" x14ac:dyDescent="0.2">
      <c r="A698" t="s">
        <v>4574</v>
      </c>
    </row>
    <row r="699" spans="1:1" x14ac:dyDescent="0.2">
      <c r="A699" t="s">
        <v>4519</v>
      </c>
    </row>
    <row r="700" spans="1:1" x14ac:dyDescent="0.2">
      <c r="A700" t="s">
        <v>4566</v>
      </c>
    </row>
    <row r="701" spans="1:1" x14ac:dyDescent="0.2">
      <c r="A701" t="s">
        <v>4523</v>
      </c>
    </row>
    <row r="702" spans="1:1" x14ac:dyDescent="0.2">
      <c r="A702" t="s">
        <v>7496</v>
      </c>
    </row>
    <row r="703" spans="1:1" x14ac:dyDescent="0.2">
      <c r="A703" t="s">
        <v>4562</v>
      </c>
    </row>
    <row r="704" spans="1:1" x14ac:dyDescent="0.2">
      <c r="A704" t="s">
        <v>4535</v>
      </c>
    </row>
    <row r="705" spans="1:1" x14ac:dyDescent="0.2">
      <c r="A705" t="s">
        <v>4598</v>
      </c>
    </row>
    <row r="706" spans="1:1" x14ac:dyDescent="0.2">
      <c r="A706" t="s">
        <v>7497</v>
      </c>
    </row>
    <row r="707" spans="1:1" x14ac:dyDescent="0.2">
      <c r="A707" t="s">
        <v>7308</v>
      </c>
    </row>
    <row r="708" spans="1:1" x14ac:dyDescent="0.2">
      <c r="A708" t="s">
        <v>7498</v>
      </c>
    </row>
    <row r="709" spans="1:1" x14ac:dyDescent="0.2">
      <c r="A709" t="s">
        <v>7499</v>
      </c>
    </row>
    <row r="710" spans="1:1" x14ac:dyDescent="0.2">
      <c r="A710" t="s">
        <v>7500</v>
      </c>
    </row>
    <row r="711" spans="1:1" x14ac:dyDescent="0.2">
      <c r="A711" t="s">
        <v>7501</v>
      </c>
    </row>
    <row r="712" spans="1:1" x14ac:dyDescent="0.2">
      <c r="A712" t="s">
        <v>3145</v>
      </c>
    </row>
    <row r="713" spans="1:1" x14ac:dyDescent="0.2">
      <c r="A713" t="s">
        <v>3149</v>
      </c>
    </row>
    <row r="714" spans="1:1" x14ac:dyDescent="0.2">
      <c r="A714" t="s">
        <v>7502</v>
      </c>
    </row>
    <row r="715" spans="1:1" x14ac:dyDescent="0.2">
      <c r="A715" t="s">
        <v>3137</v>
      </c>
    </row>
    <row r="716" spans="1:1" x14ac:dyDescent="0.2">
      <c r="A716" t="s">
        <v>3141</v>
      </c>
    </row>
    <row r="717" spans="1:1" x14ac:dyDescent="0.2">
      <c r="A717" t="s">
        <v>3157</v>
      </c>
    </row>
    <row r="718" spans="1:1" x14ac:dyDescent="0.2">
      <c r="A718" t="s">
        <v>3161</v>
      </c>
    </row>
    <row r="719" spans="1:1" x14ac:dyDescent="0.2">
      <c r="A719" t="s">
        <v>3165</v>
      </c>
    </row>
    <row r="720" spans="1:1" x14ac:dyDescent="0.2">
      <c r="A720" t="s">
        <v>3169</v>
      </c>
    </row>
    <row r="721" spans="1:1" x14ac:dyDescent="0.2">
      <c r="A721" t="s">
        <v>3133</v>
      </c>
    </row>
    <row r="722" spans="1:1" x14ac:dyDescent="0.2">
      <c r="A722" t="s">
        <v>3126</v>
      </c>
    </row>
    <row r="723" spans="1:1" x14ac:dyDescent="0.2">
      <c r="A723" t="s">
        <v>7114</v>
      </c>
    </row>
    <row r="724" spans="1:1" x14ac:dyDescent="0.2">
      <c r="A724" t="s">
        <v>7250</v>
      </c>
    </row>
    <row r="725" spans="1:1" x14ac:dyDescent="0.2">
      <c r="A725" t="s">
        <v>3276</v>
      </c>
    </row>
    <row r="726" spans="1:1" x14ac:dyDescent="0.2">
      <c r="A726" t="s">
        <v>3280</v>
      </c>
    </row>
    <row r="727" spans="1:1" x14ac:dyDescent="0.2">
      <c r="A727" t="s">
        <v>3268</v>
      </c>
    </row>
    <row r="728" spans="1:1" x14ac:dyDescent="0.2">
      <c r="A728" t="s">
        <v>3256</v>
      </c>
    </row>
    <row r="729" spans="1:1" x14ac:dyDescent="0.2">
      <c r="A729" t="s">
        <v>3260</v>
      </c>
    </row>
    <row r="730" spans="1:1" x14ac:dyDescent="0.2">
      <c r="A730" t="s">
        <v>3252</v>
      </c>
    </row>
    <row r="731" spans="1:1" x14ac:dyDescent="0.2">
      <c r="A731" t="s">
        <v>3264</v>
      </c>
    </row>
    <row r="732" spans="1:1" x14ac:dyDescent="0.2">
      <c r="A732" t="s">
        <v>3240</v>
      </c>
    </row>
    <row r="733" spans="1:1" x14ac:dyDescent="0.2">
      <c r="A733" t="s">
        <v>3244</v>
      </c>
    </row>
    <row r="734" spans="1:1" x14ac:dyDescent="0.2">
      <c r="A734" t="s">
        <v>3236</v>
      </c>
    </row>
    <row r="735" spans="1:1" x14ac:dyDescent="0.2">
      <c r="A735" t="s">
        <v>3248</v>
      </c>
    </row>
    <row r="736" spans="1:1" x14ac:dyDescent="0.2">
      <c r="A736" t="s">
        <v>3228</v>
      </c>
    </row>
    <row r="737" spans="1:1" x14ac:dyDescent="0.2">
      <c r="A737" t="s">
        <v>3232</v>
      </c>
    </row>
    <row r="738" spans="1:1" x14ac:dyDescent="0.2">
      <c r="A738" t="s">
        <v>3272</v>
      </c>
    </row>
    <row r="739" spans="1:1" x14ac:dyDescent="0.2">
      <c r="A739" t="s">
        <v>7223</v>
      </c>
    </row>
    <row r="740" spans="1:1" x14ac:dyDescent="0.2">
      <c r="A740" t="s">
        <v>5776</v>
      </c>
    </row>
    <row r="741" spans="1:1" x14ac:dyDescent="0.2">
      <c r="A741" t="s">
        <v>7503</v>
      </c>
    </row>
    <row r="742" spans="1:1" x14ac:dyDescent="0.2">
      <c r="A742" t="s">
        <v>5770</v>
      </c>
    </row>
    <row r="743" spans="1:1" x14ac:dyDescent="0.2">
      <c r="A743" t="s">
        <v>5764</v>
      </c>
    </row>
    <row r="744" spans="1:1" x14ac:dyDescent="0.2">
      <c r="A744" t="s">
        <v>5767</v>
      </c>
    </row>
    <row r="745" spans="1:1" x14ac:dyDescent="0.2">
      <c r="A745" t="s">
        <v>5761</v>
      </c>
    </row>
    <row r="746" spans="1:1" x14ac:dyDescent="0.2">
      <c r="A746" t="s">
        <v>5753</v>
      </c>
    </row>
    <row r="747" spans="1:1" x14ac:dyDescent="0.2">
      <c r="A747" t="s">
        <v>5750</v>
      </c>
    </row>
    <row r="748" spans="1:1" x14ac:dyDescent="0.2">
      <c r="A748" t="s">
        <v>7504</v>
      </c>
    </row>
    <row r="749" spans="1:1" x14ac:dyDescent="0.2">
      <c r="A749" t="s">
        <v>5779</v>
      </c>
    </row>
    <row r="750" spans="1:1" x14ac:dyDescent="0.2">
      <c r="A750" t="s">
        <v>5782</v>
      </c>
    </row>
    <row r="751" spans="1:1" x14ac:dyDescent="0.2">
      <c r="A751" t="s">
        <v>5785</v>
      </c>
    </row>
    <row r="752" spans="1:1" x14ac:dyDescent="0.2">
      <c r="A752" t="s">
        <v>5788</v>
      </c>
    </row>
    <row r="753" spans="1:1" x14ac:dyDescent="0.2">
      <c r="A753" t="s">
        <v>5791</v>
      </c>
    </row>
    <row r="754" spans="1:1" x14ac:dyDescent="0.2">
      <c r="A754" t="s">
        <v>5758</v>
      </c>
    </row>
    <row r="755" spans="1:1" x14ac:dyDescent="0.2">
      <c r="A755" t="s">
        <v>5744</v>
      </c>
    </row>
    <row r="756" spans="1:1" x14ac:dyDescent="0.2">
      <c r="A756" t="s">
        <v>5747</v>
      </c>
    </row>
    <row r="757" spans="1:1" x14ac:dyDescent="0.2">
      <c r="A757" t="s">
        <v>5756</v>
      </c>
    </row>
    <row r="758" spans="1:1" x14ac:dyDescent="0.2">
      <c r="A758" t="s">
        <v>1286</v>
      </c>
    </row>
    <row r="759" spans="1:1" x14ac:dyDescent="0.2">
      <c r="A759" t="s">
        <v>1280</v>
      </c>
    </row>
    <row r="760" spans="1:1" x14ac:dyDescent="0.2">
      <c r="A760" t="s">
        <v>1276</v>
      </c>
    </row>
    <row r="761" spans="1:1" x14ac:dyDescent="0.2">
      <c r="A761" t="s">
        <v>1282</v>
      </c>
    </row>
    <row r="762" spans="1:1" x14ac:dyDescent="0.2">
      <c r="A762" t="s">
        <v>1311</v>
      </c>
    </row>
    <row r="763" spans="1:1" x14ac:dyDescent="0.2">
      <c r="A763" t="s">
        <v>1268</v>
      </c>
    </row>
    <row r="764" spans="1:1" x14ac:dyDescent="0.2">
      <c r="A764" t="s">
        <v>1264</v>
      </c>
    </row>
    <row r="765" spans="1:1" x14ac:dyDescent="0.2">
      <c r="A765" t="s">
        <v>1260</v>
      </c>
    </row>
    <row r="766" spans="1:1" x14ac:dyDescent="0.2">
      <c r="A766" t="s">
        <v>1289</v>
      </c>
    </row>
    <row r="767" spans="1:1" x14ac:dyDescent="0.2">
      <c r="A767" t="s">
        <v>1292</v>
      </c>
    </row>
    <row r="768" spans="1:1" x14ac:dyDescent="0.2">
      <c r="A768" t="s">
        <v>1296</v>
      </c>
    </row>
    <row r="769" spans="1:1" x14ac:dyDescent="0.2">
      <c r="A769" t="s">
        <v>1300</v>
      </c>
    </row>
    <row r="770" spans="1:1" x14ac:dyDescent="0.2">
      <c r="A770" t="s">
        <v>1304</v>
      </c>
    </row>
    <row r="771" spans="1:1" x14ac:dyDescent="0.2">
      <c r="A771" t="s">
        <v>1308</v>
      </c>
    </row>
    <row r="772" spans="1:1" x14ac:dyDescent="0.2">
      <c r="A772" t="s">
        <v>1251</v>
      </c>
    </row>
    <row r="773" spans="1:1" x14ac:dyDescent="0.2">
      <c r="A773" t="s">
        <v>1256</v>
      </c>
    </row>
    <row r="774" spans="1:1" x14ac:dyDescent="0.2">
      <c r="A774" t="s">
        <v>1272</v>
      </c>
    </row>
    <row r="775" spans="1:1" x14ac:dyDescent="0.2">
      <c r="A775" t="s">
        <v>4300</v>
      </c>
    </row>
    <row r="776" spans="1:1" x14ac:dyDescent="0.2">
      <c r="A776" t="s">
        <v>4311</v>
      </c>
    </row>
    <row r="777" spans="1:1" x14ac:dyDescent="0.2">
      <c r="A777" t="s">
        <v>4319</v>
      </c>
    </row>
    <row r="778" spans="1:1" x14ac:dyDescent="0.2">
      <c r="A778" t="s">
        <v>4122</v>
      </c>
    </row>
    <row r="779" spans="1:1" x14ac:dyDescent="0.2">
      <c r="A779" t="s">
        <v>7505</v>
      </c>
    </row>
    <row r="780" spans="1:1" x14ac:dyDescent="0.2">
      <c r="A780" t="s">
        <v>4315</v>
      </c>
    </row>
    <row r="781" spans="1:1" x14ac:dyDescent="0.2">
      <c r="A781" t="s">
        <v>4326</v>
      </c>
    </row>
    <row r="782" spans="1:1" x14ac:dyDescent="0.2">
      <c r="A782" t="s">
        <v>4322</v>
      </c>
    </row>
    <row r="783" spans="1:1" x14ac:dyDescent="0.2">
      <c r="A783" t="s">
        <v>4118</v>
      </c>
    </row>
    <row r="784" spans="1:1" x14ac:dyDescent="0.2">
      <c r="A784" t="s">
        <v>4305</v>
      </c>
    </row>
    <row r="785" spans="1:1" x14ac:dyDescent="0.2">
      <c r="A785" t="s">
        <v>4308</v>
      </c>
    </row>
    <row r="786" spans="1:1" x14ac:dyDescent="0.2">
      <c r="A786" t="s">
        <v>7506</v>
      </c>
    </row>
    <row r="787" spans="1:1" x14ac:dyDescent="0.2">
      <c r="A787" t="s">
        <v>7507</v>
      </c>
    </row>
    <row r="788" spans="1:1" x14ac:dyDescent="0.2">
      <c r="A788" t="s">
        <v>6054</v>
      </c>
    </row>
    <row r="789" spans="1:1" x14ac:dyDescent="0.2">
      <c r="A789" t="s">
        <v>6048</v>
      </c>
    </row>
    <row r="790" spans="1:1" x14ac:dyDescent="0.2">
      <c r="A790" t="s">
        <v>6023</v>
      </c>
    </row>
    <row r="791" spans="1:1" x14ac:dyDescent="0.2">
      <c r="A791" t="s">
        <v>6045</v>
      </c>
    </row>
    <row r="792" spans="1:1" x14ac:dyDescent="0.2">
      <c r="A792" t="s">
        <v>7508</v>
      </c>
    </row>
    <row r="793" spans="1:1" x14ac:dyDescent="0.2">
      <c r="A793" t="s">
        <v>6042</v>
      </c>
    </row>
    <row r="794" spans="1:1" x14ac:dyDescent="0.2">
      <c r="A794" t="s">
        <v>6039</v>
      </c>
    </row>
    <row r="795" spans="1:1" x14ac:dyDescent="0.2">
      <c r="A795" t="s">
        <v>6057</v>
      </c>
    </row>
    <row r="796" spans="1:1" x14ac:dyDescent="0.2">
      <c r="A796" t="s">
        <v>7509</v>
      </c>
    </row>
    <row r="797" spans="1:1" x14ac:dyDescent="0.2">
      <c r="A797" t="s">
        <v>7510</v>
      </c>
    </row>
    <row r="798" spans="1:1" x14ac:dyDescent="0.2">
      <c r="A798" t="s">
        <v>7511</v>
      </c>
    </row>
    <row r="799" spans="1:1" x14ac:dyDescent="0.2">
      <c r="A799" t="s">
        <v>6033</v>
      </c>
    </row>
    <row r="800" spans="1:1" x14ac:dyDescent="0.2">
      <c r="A800" t="s">
        <v>6036</v>
      </c>
    </row>
    <row r="801" spans="1:1" x14ac:dyDescent="0.2">
      <c r="A801" t="s">
        <v>6060</v>
      </c>
    </row>
    <row r="802" spans="1:1" x14ac:dyDescent="0.2">
      <c r="A802" t="s">
        <v>7512</v>
      </c>
    </row>
    <row r="803" spans="1:1" x14ac:dyDescent="0.2">
      <c r="A803" t="s">
        <v>7513</v>
      </c>
    </row>
    <row r="804" spans="1:1" x14ac:dyDescent="0.2">
      <c r="A804" t="s">
        <v>6028</v>
      </c>
    </row>
    <row r="805" spans="1:1" x14ac:dyDescent="0.2">
      <c r="A805" t="s">
        <v>1946</v>
      </c>
    </row>
    <row r="806" spans="1:1" x14ac:dyDescent="0.2">
      <c r="A806" t="s">
        <v>1954</v>
      </c>
    </row>
    <row r="807" spans="1:1" x14ac:dyDescent="0.2">
      <c r="A807" t="s">
        <v>1950</v>
      </c>
    </row>
    <row r="808" spans="1:1" x14ac:dyDescent="0.2">
      <c r="A808" t="s">
        <v>1942</v>
      </c>
    </row>
    <row r="809" spans="1:1" x14ac:dyDescent="0.2">
      <c r="A809" t="s">
        <v>1922</v>
      </c>
    </row>
    <row r="810" spans="1:1" x14ac:dyDescent="0.2">
      <c r="A810" t="s">
        <v>7514</v>
      </c>
    </row>
    <row r="811" spans="1:1" x14ac:dyDescent="0.2">
      <c r="A811" t="s">
        <v>1918</v>
      </c>
    </row>
    <row r="812" spans="1:1" x14ac:dyDescent="0.2">
      <c r="A812" t="s">
        <v>1930</v>
      </c>
    </row>
    <row r="813" spans="1:1" x14ac:dyDescent="0.2">
      <c r="A813" t="s">
        <v>1938</v>
      </c>
    </row>
    <row r="814" spans="1:1" x14ac:dyDescent="0.2">
      <c r="A814" t="s">
        <v>1926</v>
      </c>
    </row>
    <row r="815" spans="1:1" x14ac:dyDescent="0.2">
      <c r="A815" t="s">
        <v>1914</v>
      </c>
    </row>
    <row r="816" spans="1:1" x14ac:dyDescent="0.2">
      <c r="A816" t="s">
        <v>1902</v>
      </c>
    </row>
    <row r="817" spans="1:1" x14ac:dyDescent="0.2">
      <c r="A817" t="s">
        <v>7095</v>
      </c>
    </row>
    <row r="818" spans="1:1" x14ac:dyDescent="0.2">
      <c r="A818" t="s">
        <v>7515</v>
      </c>
    </row>
    <row r="819" spans="1:1" x14ac:dyDescent="0.2">
      <c r="A819" t="s">
        <v>7336</v>
      </c>
    </row>
    <row r="820" spans="1:1" x14ac:dyDescent="0.2">
      <c r="A820" t="s">
        <v>1907</v>
      </c>
    </row>
    <row r="821" spans="1:1" x14ac:dyDescent="0.2">
      <c r="A821" t="s">
        <v>5866</v>
      </c>
    </row>
    <row r="822" spans="1:1" x14ac:dyDescent="0.2">
      <c r="A822" t="s">
        <v>5862</v>
      </c>
    </row>
    <row r="823" spans="1:1" x14ac:dyDescent="0.2">
      <c r="A823" t="s">
        <v>5859</v>
      </c>
    </row>
    <row r="824" spans="1:1" x14ac:dyDescent="0.2">
      <c r="A824" t="s">
        <v>5869</v>
      </c>
    </row>
    <row r="825" spans="1:1" x14ac:dyDescent="0.2">
      <c r="A825" t="s">
        <v>5872</v>
      </c>
    </row>
    <row r="826" spans="1:1" x14ac:dyDescent="0.2">
      <c r="A826" t="s">
        <v>5875</v>
      </c>
    </row>
    <row r="827" spans="1:1" x14ac:dyDescent="0.2">
      <c r="A827" t="s">
        <v>5882</v>
      </c>
    </row>
    <row r="828" spans="1:1" x14ac:dyDescent="0.2">
      <c r="A828" t="s">
        <v>5885</v>
      </c>
    </row>
    <row r="829" spans="1:1" x14ac:dyDescent="0.2">
      <c r="A829" t="s">
        <v>5856</v>
      </c>
    </row>
    <row r="830" spans="1:1" x14ac:dyDescent="0.2">
      <c r="A830" t="s">
        <v>5851</v>
      </c>
    </row>
    <row r="831" spans="1:1" x14ac:dyDescent="0.2">
      <c r="A831" t="s">
        <v>7516</v>
      </c>
    </row>
    <row r="832" spans="1:1" x14ac:dyDescent="0.2">
      <c r="A832" t="s">
        <v>5879</v>
      </c>
    </row>
    <row r="833" spans="1:1" x14ac:dyDescent="0.2">
      <c r="A833" t="s">
        <v>2875</v>
      </c>
    </row>
    <row r="834" spans="1:1" x14ac:dyDescent="0.2">
      <c r="A834" t="s">
        <v>2883</v>
      </c>
    </row>
    <row r="835" spans="1:1" x14ac:dyDescent="0.2">
      <c r="A835" t="s">
        <v>2879</v>
      </c>
    </row>
    <row r="836" spans="1:1" x14ac:dyDescent="0.2">
      <c r="A836" t="s">
        <v>6468</v>
      </c>
    </row>
    <row r="837" spans="1:1" x14ac:dyDescent="0.2">
      <c r="A837" t="s">
        <v>2871</v>
      </c>
    </row>
    <row r="838" spans="1:1" x14ac:dyDescent="0.2">
      <c r="A838" t="s">
        <v>2867</v>
      </c>
    </row>
    <row r="839" spans="1:1" x14ac:dyDescent="0.2">
      <c r="A839" t="s">
        <v>2863</v>
      </c>
    </row>
    <row r="840" spans="1:1" x14ac:dyDescent="0.2">
      <c r="A840" t="s">
        <v>2859</v>
      </c>
    </row>
    <row r="841" spans="1:1" x14ac:dyDescent="0.2">
      <c r="A841" t="s">
        <v>6897</v>
      </c>
    </row>
    <row r="842" spans="1:1" x14ac:dyDescent="0.2">
      <c r="A842" t="s">
        <v>2853</v>
      </c>
    </row>
    <row r="843" spans="1:1" x14ac:dyDescent="0.2">
      <c r="A843" t="s">
        <v>2828</v>
      </c>
    </row>
    <row r="844" spans="1:1" x14ac:dyDescent="0.2">
      <c r="A844" t="s">
        <v>2845</v>
      </c>
    </row>
    <row r="845" spans="1:1" x14ac:dyDescent="0.2">
      <c r="A845" t="s">
        <v>2849</v>
      </c>
    </row>
    <row r="846" spans="1:1" x14ac:dyDescent="0.2">
      <c r="A846" t="s">
        <v>6913</v>
      </c>
    </row>
    <row r="847" spans="1:1" x14ac:dyDescent="0.2">
      <c r="A847" t="s">
        <v>2895</v>
      </c>
    </row>
    <row r="848" spans="1:1" x14ac:dyDescent="0.2">
      <c r="A848" t="s">
        <v>2899</v>
      </c>
    </row>
    <row r="849" spans="1:1" x14ac:dyDescent="0.2">
      <c r="A849" t="s">
        <v>2911</v>
      </c>
    </row>
    <row r="850" spans="1:1" x14ac:dyDescent="0.2">
      <c r="A850" t="s">
        <v>2915</v>
      </c>
    </row>
    <row r="851" spans="1:1" x14ac:dyDescent="0.2">
      <c r="A851" t="s">
        <v>2833</v>
      </c>
    </row>
    <row r="852" spans="1:1" x14ac:dyDescent="0.2">
      <c r="A852" t="s">
        <v>2841</v>
      </c>
    </row>
    <row r="853" spans="1:1" x14ac:dyDescent="0.2">
      <c r="A853" t="s">
        <v>6885</v>
      </c>
    </row>
    <row r="854" spans="1:1" x14ac:dyDescent="0.2">
      <c r="A854" t="s">
        <v>7517</v>
      </c>
    </row>
    <row r="855" spans="1:1" x14ac:dyDescent="0.2">
      <c r="A855" t="s">
        <v>6893</v>
      </c>
    </row>
    <row r="856" spans="1:1" x14ac:dyDescent="0.2">
      <c r="A856" t="s">
        <v>7339</v>
      </c>
    </row>
    <row r="857" spans="1:1" x14ac:dyDescent="0.2">
      <c r="A857" t="s">
        <v>5435</v>
      </c>
    </row>
    <row r="858" spans="1:1" x14ac:dyDescent="0.2">
      <c r="A858" t="s">
        <v>5432</v>
      </c>
    </row>
    <row r="859" spans="1:1" x14ac:dyDescent="0.2">
      <c r="A859" t="s">
        <v>5425</v>
      </c>
    </row>
    <row r="860" spans="1:1" x14ac:dyDescent="0.2">
      <c r="A860" t="s">
        <v>5403</v>
      </c>
    </row>
    <row r="861" spans="1:1" x14ac:dyDescent="0.2">
      <c r="A861" t="s">
        <v>5422</v>
      </c>
    </row>
    <row r="862" spans="1:1" x14ac:dyDescent="0.2">
      <c r="A862" t="s">
        <v>5419</v>
      </c>
    </row>
    <row r="863" spans="1:1" x14ac:dyDescent="0.2">
      <c r="A863" t="s">
        <v>5416</v>
      </c>
    </row>
    <row r="864" spans="1:1" x14ac:dyDescent="0.2">
      <c r="A864" t="s">
        <v>5412</v>
      </c>
    </row>
    <row r="865" spans="1:1" x14ac:dyDescent="0.2">
      <c r="A865" t="s">
        <v>5408</v>
      </c>
    </row>
    <row r="866" spans="1:1" x14ac:dyDescent="0.2">
      <c r="A866" t="s">
        <v>1056</v>
      </c>
    </row>
    <row r="867" spans="1:1" x14ac:dyDescent="0.2">
      <c r="A867" t="s">
        <v>7089</v>
      </c>
    </row>
    <row r="868" spans="1:1" x14ac:dyDescent="0.2">
      <c r="A868" t="s">
        <v>7327</v>
      </c>
    </row>
    <row r="869" spans="1:1" x14ac:dyDescent="0.2">
      <c r="A869" t="s">
        <v>6823</v>
      </c>
    </row>
    <row r="870" spans="1:1" x14ac:dyDescent="0.2">
      <c r="A870" t="s">
        <v>6819</v>
      </c>
    </row>
    <row r="871" spans="1:1" x14ac:dyDescent="0.2">
      <c r="A871" t="s">
        <v>6831</v>
      </c>
    </row>
    <row r="872" spans="1:1" x14ac:dyDescent="0.2">
      <c r="A872" t="s">
        <v>6806</v>
      </c>
    </row>
    <row r="873" spans="1:1" x14ac:dyDescent="0.2">
      <c r="A873" t="s">
        <v>6798</v>
      </c>
    </row>
    <row r="874" spans="1:1" x14ac:dyDescent="0.2">
      <c r="A874" t="s">
        <v>6802</v>
      </c>
    </row>
    <row r="875" spans="1:1" x14ac:dyDescent="0.2">
      <c r="A875" t="s">
        <v>6814</v>
      </c>
    </row>
    <row r="876" spans="1:1" x14ac:dyDescent="0.2">
      <c r="A876" t="s">
        <v>6810</v>
      </c>
    </row>
    <row r="877" spans="1:1" x14ac:dyDescent="0.2">
      <c r="A877" t="s">
        <v>6827</v>
      </c>
    </row>
    <row r="878" spans="1:1" x14ac:dyDescent="0.2">
      <c r="A878" t="s">
        <v>6794</v>
      </c>
    </row>
    <row r="879" spans="1:1" x14ac:dyDescent="0.2">
      <c r="A879" t="s">
        <v>817</v>
      </c>
    </row>
    <row r="880" spans="1:1" x14ac:dyDescent="0.2">
      <c r="A880" t="s">
        <v>809</v>
      </c>
    </row>
    <row r="881" spans="1:1" x14ac:dyDescent="0.2">
      <c r="A881" t="s">
        <v>805</v>
      </c>
    </row>
    <row r="882" spans="1:1" x14ac:dyDescent="0.2">
      <c r="A882" t="s">
        <v>797</v>
      </c>
    </row>
    <row r="883" spans="1:1" x14ac:dyDescent="0.2">
      <c r="A883" t="s">
        <v>801</v>
      </c>
    </row>
    <row r="884" spans="1:1" x14ac:dyDescent="0.2">
      <c r="A884" t="s">
        <v>813</v>
      </c>
    </row>
    <row r="885" spans="1:1" x14ac:dyDescent="0.2">
      <c r="A885" t="s">
        <v>789</v>
      </c>
    </row>
    <row r="886" spans="1:1" x14ac:dyDescent="0.2">
      <c r="A886" t="s">
        <v>851</v>
      </c>
    </row>
    <row r="887" spans="1:1" x14ac:dyDescent="0.2">
      <c r="A887" t="s">
        <v>772</v>
      </c>
    </row>
    <row r="888" spans="1:1" x14ac:dyDescent="0.2">
      <c r="A888" t="s">
        <v>883</v>
      </c>
    </row>
    <row r="889" spans="1:1" x14ac:dyDescent="0.2">
      <c r="A889" t="s">
        <v>887</v>
      </c>
    </row>
    <row r="890" spans="1:1" x14ac:dyDescent="0.2">
      <c r="A890" t="s">
        <v>821</v>
      </c>
    </row>
    <row r="891" spans="1:1" x14ac:dyDescent="0.2">
      <c r="A891" t="s">
        <v>899</v>
      </c>
    </row>
    <row r="892" spans="1:1" x14ac:dyDescent="0.2">
      <c r="A892" t="s">
        <v>767</v>
      </c>
    </row>
    <row r="893" spans="1:1" x14ac:dyDescent="0.2">
      <c r="A893" t="s">
        <v>895</v>
      </c>
    </row>
    <row r="894" spans="1:1" x14ac:dyDescent="0.2">
      <c r="A894" t="s">
        <v>829</v>
      </c>
    </row>
    <row r="895" spans="1:1" x14ac:dyDescent="0.2">
      <c r="A895" t="s">
        <v>7518</v>
      </c>
    </row>
    <row r="896" spans="1:1" x14ac:dyDescent="0.2">
      <c r="A896" t="s">
        <v>6693</v>
      </c>
    </row>
    <row r="897" spans="1:1" x14ac:dyDescent="0.2">
      <c r="A897" t="s">
        <v>6656</v>
      </c>
    </row>
    <row r="898" spans="1:1" x14ac:dyDescent="0.2">
      <c r="A898" t="s">
        <v>6651</v>
      </c>
    </row>
    <row r="899" spans="1:1" x14ac:dyDescent="0.2">
      <c r="A899" t="s">
        <v>6663</v>
      </c>
    </row>
    <row r="900" spans="1:1" x14ac:dyDescent="0.2">
      <c r="A900" t="s">
        <v>6667</v>
      </c>
    </row>
    <row r="901" spans="1:1" x14ac:dyDescent="0.2">
      <c r="A901" t="s">
        <v>6671</v>
      </c>
    </row>
    <row r="902" spans="1:1" x14ac:dyDescent="0.2">
      <c r="A902" t="s">
        <v>6681</v>
      </c>
    </row>
    <row r="903" spans="1:1" x14ac:dyDescent="0.2">
      <c r="A903" t="s">
        <v>6687</v>
      </c>
    </row>
    <row r="904" spans="1:1" x14ac:dyDescent="0.2">
      <c r="A904" t="s">
        <v>6678</v>
      </c>
    </row>
    <row r="905" spans="1:1" x14ac:dyDescent="0.2">
      <c r="A905" t="s">
        <v>6690</v>
      </c>
    </row>
    <row r="906" spans="1:1" x14ac:dyDescent="0.2">
      <c r="A906" t="s">
        <v>7519</v>
      </c>
    </row>
    <row r="907" spans="1:1" x14ac:dyDescent="0.2">
      <c r="A907" t="s">
        <v>6684</v>
      </c>
    </row>
    <row r="908" spans="1:1" x14ac:dyDescent="0.2">
      <c r="A908" t="s">
        <v>6659</v>
      </c>
    </row>
    <row r="909" spans="1:1" x14ac:dyDescent="0.2">
      <c r="A909" t="s">
        <v>6675</v>
      </c>
    </row>
    <row r="910" spans="1:1" x14ac:dyDescent="0.2">
      <c r="A910" t="s">
        <v>7520</v>
      </c>
    </row>
    <row r="911" spans="1:1" x14ac:dyDescent="0.2">
      <c r="A911" t="s">
        <v>5794</v>
      </c>
    </row>
    <row r="912" spans="1:1" x14ac:dyDescent="0.2">
      <c r="A912" t="s">
        <v>5814</v>
      </c>
    </row>
    <row r="913" spans="1:1" x14ac:dyDescent="0.2">
      <c r="A913" t="s">
        <v>5802</v>
      </c>
    </row>
    <row r="914" spans="1:1" x14ac:dyDescent="0.2">
      <c r="A914" t="s">
        <v>7521</v>
      </c>
    </row>
    <row r="915" spans="1:1" x14ac:dyDescent="0.2">
      <c r="A915" t="s">
        <v>5799</v>
      </c>
    </row>
    <row r="916" spans="1:1" x14ac:dyDescent="0.2">
      <c r="A916" t="s">
        <v>5808</v>
      </c>
    </row>
    <row r="917" spans="1:1" x14ac:dyDescent="0.2">
      <c r="A917" t="s">
        <v>5811</v>
      </c>
    </row>
    <row r="918" spans="1:1" x14ac:dyDescent="0.2">
      <c r="A918" t="s">
        <v>5817</v>
      </c>
    </row>
    <row r="919" spans="1:1" x14ac:dyDescent="0.2">
      <c r="A919" t="s">
        <v>7121</v>
      </c>
    </row>
    <row r="920" spans="1:1" x14ac:dyDescent="0.2">
      <c r="A920" t="s">
        <v>5805</v>
      </c>
    </row>
    <row r="921" spans="1:1" x14ac:dyDescent="0.2">
      <c r="A921" t="s">
        <v>6328</v>
      </c>
    </row>
    <row r="922" spans="1:1" x14ac:dyDescent="0.2">
      <c r="A922" t="s">
        <v>6324</v>
      </c>
    </row>
    <row r="923" spans="1:1" x14ac:dyDescent="0.2">
      <c r="A923" t="s">
        <v>6332</v>
      </c>
    </row>
    <row r="924" spans="1:1" x14ac:dyDescent="0.2">
      <c r="A924" t="s">
        <v>6287</v>
      </c>
    </row>
    <row r="925" spans="1:1" x14ac:dyDescent="0.2">
      <c r="A925" t="s">
        <v>7522</v>
      </c>
    </row>
    <row r="926" spans="1:1" x14ac:dyDescent="0.2">
      <c r="A926" t="s">
        <v>6300</v>
      </c>
    </row>
    <row r="927" spans="1:1" x14ac:dyDescent="0.2">
      <c r="A927" t="s">
        <v>7523</v>
      </c>
    </row>
    <row r="928" spans="1:1" x14ac:dyDescent="0.2">
      <c r="A928" t="s">
        <v>7524</v>
      </c>
    </row>
    <row r="929" spans="1:1" x14ac:dyDescent="0.2">
      <c r="A929" t="s">
        <v>6308</v>
      </c>
    </row>
    <row r="930" spans="1:1" x14ac:dyDescent="0.2">
      <c r="A930" t="s">
        <v>6304</v>
      </c>
    </row>
    <row r="931" spans="1:1" x14ac:dyDescent="0.2">
      <c r="A931" t="s">
        <v>6312</v>
      </c>
    </row>
    <row r="932" spans="1:1" x14ac:dyDescent="0.2">
      <c r="A932" t="s">
        <v>6320</v>
      </c>
    </row>
    <row r="933" spans="1:1" x14ac:dyDescent="0.2">
      <c r="A933" t="s">
        <v>7525</v>
      </c>
    </row>
    <row r="934" spans="1:1" x14ac:dyDescent="0.2">
      <c r="A934" t="s">
        <v>6939</v>
      </c>
    </row>
    <row r="935" spans="1:1" x14ac:dyDescent="0.2">
      <c r="A935" t="s">
        <v>6917</v>
      </c>
    </row>
    <row r="936" spans="1:1" x14ac:dyDescent="0.2">
      <c r="A936" t="s">
        <v>6929</v>
      </c>
    </row>
    <row r="937" spans="1:1" x14ac:dyDescent="0.2">
      <c r="A937" t="s">
        <v>2904</v>
      </c>
    </row>
    <row r="938" spans="1:1" x14ac:dyDescent="0.2">
      <c r="A938" t="s">
        <v>6933</v>
      </c>
    </row>
    <row r="939" spans="1:1" x14ac:dyDescent="0.2">
      <c r="A939" t="s">
        <v>2919</v>
      </c>
    </row>
    <row r="940" spans="1:1" x14ac:dyDescent="0.2">
      <c r="A940" t="s">
        <v>6909</v>
      </c>
    </row>
    <row r="941" spans="1:1" x14ac:dyDescent="0.2">
      <c r="A941" t="s">
        <v>6889</v>
      </c>
    </row>
    <row r="942" spans="1:1" x14ac:dyDescent="0.2">
      <c r="A942" t="s">
        <v>5072</v>
      </c>
    </row>
    <row r="943" spans="1:1" x14ac:dyDescent="0.2">
      <c r="A943" t="s">
        <v>5068</v>
      </c>
    </row>
    <row r="944" spans="1:1" x14ac:dyDescent="0.2">
      <c r="A944" t="s">
        <v>5056</v>
      </c>
    </row>
    <row r="945" spans="1:1" x14ac:dyDescent="0.2">
      <c r="A945" t="s">
        <v>5060</v>
      </c>
    </row>
    <row r="946" spans="1:1" x14ac:dyDescent="0.2">
      <c r="A946" t="s">
        <v>5048</v>
      </c>
    </row>
    <row r="947" spans="1:1" x14ac:dyDescent="0.2">
      <c r="A947" t="s">
        <v>5052</v>
      </c>
    </row>
    <row r="948" spans="1:1" x14ac:dyDescent="0.2">
      <c r="A948" t="s">
        <v>5028</v>
      </c>
    </row>
    <row r="949" spans="1:1" x14ac:dyDescent="0.2">
      <c r="A949" t="s">
        <v>5024</v>
      </c>
    </row>
    <row r="950" spans="1:1" x14ac:dyDescent="0.2">
      <c r="A950" t="s">
        <v>5040</v>
      </c>
    </row>
    <row r="951" spans="1:1" x14ac:dyDescent="0.2">
      <c r="A951" t="s">
        <v>5044</v>
      </c>
    </row>
    <row r="952" spans="1:1" x14ac:dyDescent="0.2">
      <c r="A952" t="s">
        <v>5036</v>
      </c>
    </row>
    <row r="953" spans="1:1" x14ac:dyDescent="0.2">
      <c r="A953" t="s">
        <v>5032</v>
      </c>
    </row>
    <row r="954" spans="1:1" x14ac:dyDescent="0.2">
      <c r="A954" t="s">
        <v>5064</v>
      </c>
    </row>
    <row r="955" spans="1:1" x14ac:dyDescent="0.2">
      <c r="A955" t="s">
        <v>5016</v>
      </c>
    </row>
    <row r="956" spans="1:1" x14ac:dyDescent="0.2">
      <c r="A956" t="s">
        <v>5021</v>
      </c>
    </row>
    <row r="957" spans="1:1" x14ac:dyDescent="0.2">
      <c r="A957" t="s">
        <v>3847</v>
      </c>
    </row>
    <row r="958" spans="1:1" x14ac:dyDescent="0.2">
      <c r="A958" t="s">
        <v>3843</v>
      </c>
    </row>
    <row r="959" spans="1:1" x14ac:dyDescent="0.2">
      <c r="A959" t="s">
        <v>3835</v>
      </c>
    </row>
    <row r="960" spans="1:1" x14ac:dyDescent="0.2">
      <c r="A960" t="s">
        <v>3827</v>
      </c>
    </row>
    <row r="961" spans="1:1" x14ac:dyDescent="0.2">
      <c r="A961" t="s">
        <v>3831</v>
      </c>
    </row>
    <row r="962" spans="1:1" x14ac:dyDescent="0.2">
      <c r="A962" t="s">
        <v>3823</v>
      </c>
    </row>
    <row r="963" spans="1:1" x14ac:dyDescent="0.2">
      <c r="A963" t="s">
        <v>7526</v>
      </c>
    </row>
    <row r="964" spans="1:1" x14ac:dyDescent="0.2">
      <c r="A964" t="s">
        <v>3761</v>
      </c>
    </row>
    <row r="965" spans="1:1" x14ac:dyDescent="0.2">
      <c r="A965" t="s">
        <v>3851</v>
      </c>
    </row>
    <row r="966" spans="1:1" x14ac:dyDescent="0.2">
      <c r="A966" t="s">
        <v>7527</v>
      </c>
    </row>
    <row r="967" spans="1:1" x14ac:dyDescent="0.2">
      <c r="A967" t="s">
        <v>3859</v>
      </c>
    </row>
    <row r="968" spans="1:1" x14ac:dyDescent="0.2">
      <c r="A968" t="s">
        <v>3863</v>
      </c>
    </row>
    <row r="969" spans="1:1" x14ac:dyDescent="0.2">
      <c r="A969" t="s">
        <v>3871</v>
      </c>
    </row>
    <row r="970" spans="1:1" x14ac:dyDescent="0.2">
      <c r="A970" t="s">
        <v>7528</v>
      </c>
    </row>
    <row r="971" spans="1:1" x14ac:dyDescent="0.2">
      <c r="A971" t="s">
        <v>7529</v>
      </c>
    </row>
    <row r="972" spans="1:1" x14ac:dyDescent="0.2">
      <c r="A972" t="s">
        <v>3867</v>
      </c>
    </row>
    <row r="973" spans="1:1" x14ac:dyDescent="0.2">
      <c r="A973" t="s">
        <v>3855</v>
      </c>
    </row>
    <row r="974" spans="1:1" x14ac:dyDescent="0.2">
      <c r="A974" t="s">
        <v>3818</v>
      </c>
    </row>
    <row r="975" spans="1:1" x14ac:dyDescent="0.2">
      <c r="A975" t="s">
        <v>3765</v>
      </c>
    </row>
    <row r="976" spans="1:1" x14ac:dyDescent="0.2">
      <c r="A976" t="s">
        <v>3739</v>
      </c>
    </row>
    <row r="977" spans="1:1" x14ac:dyDescent="0.2">
      <c r="A977" t="s">
        <v>5963</v>
      </c>
    </row>
    <row r="978" spans="1:1" x14ac:dyDescent="0.2">
      <c r="A978" t="s">
        <v>5960</v>
      </c>
    </row>
    <row r="979" spans="1:1" x14ac:dyDescent="0.2">
      <c r="A979" t="s">
        <v>7530</v>
      </c>
    </row>
    <row r="980" spans="1:1" x14ac:dyDescent="0.2">
      <c r="A980" t="s">
        <v>5966</v>
      </c>
    </row>
    <row r="981" spans="1:1" x14ac:dyDescent="0.2">
      <c r="A981" t="s">
        <v>5969</v>
      </c>
    </row>
    <row r="982" spans="1:1" x14ac:dyDescent="0.2">
      <c r="A982" t="s">
        <v>7531</v>
      </c>
    </row>
    <row r="983" spans="1:1" x14ac:dyDescent="0.2">
      <c r="A983" t="s">
        <v>7532</v>
      </c>
    </row>
    <row r="984" spans="1:1" x14ac:dyDescent="0.2">
      <c r="A984" t="s">
        <v>5975</v>
      </c>
    </row>
    <row r="985" spans="1:1" x14ac:dyDescent="0.2">
      <c r="A985" t="s">
        <v>7533</v>
      </c>
    </row>
    <row r="986" spans="1:1" x14ac:dyDescent="0.2">
      <c r="A986" t="s">
        <v>5987</v>
      </c>
    </row>
    <row r="987" spans="1:1" x14ac:dyDescent="0.2">
      <c r="A987" t="s">
        <v>7534</v>
      </c>
    </row>
    <row r="988" spans="1:1" x14ac:dyDescent="0.2">
      <c r="A988" t="s">
        <v>7535</v>
      </c>
    </row>
    <row r="989" spans="1:1" x14ac:dyDescent="0.2">
      <c r="A989" t="s">
        <v>5984</v>
      </c>
    </row>
    <row r="990" spans="1:1" x14ac:dyDescent="0.2">
      <c r="A990" t="s">
        <v>7341</v>
      </c>
    </row>
    <row r="991" spans="1:1" x14ac:dyDescent="0.2">
      <c r="A991" t="s">
        <v>7352</v>
      </c>
    </row>
    <row r="992" spans="1:1" x14ac:dyDescent="0.2">
      <c r="A992" t="s">
        <v>5357</v>
      </c>
    </row>
    <row r="993" spans="1:1" x14ac:dyDescent="0.2">
      <c r="A993" t="s">
        <v>5354</v>
      </c>
    </row>
    <row r="994" spans="1:1" x14ac:dyDescent="0.2">
      <c r="A994" t="s">
        <v>7536</v>
      </c>
    </row>
    <row r="995" spans="1:1" x14ac:dyDescent="0.2">
      <c r="A995" t="s">
        <v>5347</v>
      </c>
    </row>
    <row r="996" spans="1:1" x14ac:dyDescent="0.2">
      <c r="A996" t="s">
        <v>7537</v>
      </c>
    </row>
    <row r="997" spans="1:1" x14ac:dyDescent="0.2">
      <c r="A997" t="s">
        <v>7538</v>
      </c>
    </row>
    <row r="998" spans="1:1" x14ac:dyDescent="0.2">
      <c r="A998" t="s">
        <v>7539</v>
      </c>
    </row>
    <row r="999" spans="1:1" x14ac:dyDescent="0.2">
      <c r="A999" t="s">
        <v>983</v>
      </c>
    </row>
    <row r="1000" spans="1:1" x14ac:dyDescent="0.2">
      <c r="A1000" t="s">
        <v>5202</v>
      </c>
    </row>
    <row r="1001" spans="1:1" x14ac:dyDescent="0.2">
      <c r="A1001" t="s">
        <v>7540</v>
      </c>
    </row>
    <row r="1002" spans="1:1" x14ac:dyDescent="0.2">
      <c r="A1002" t="s">
        <v>5327</v>
      </c>
    </row>
    <row r="1003" spans="1:1" x14ac:dyDescent="0.2">
      <c r="A1003" t="s">
        <v>5324</v>
      </c>
    </row>
    <row r="1004" spans="1:1" x14ac:dyDescent="0.2">
      <c r="A1004" t="s">
        <v>5321</v>
      </c>
    </row>
    <row r="1005" spans="1:1" x14ac:dyDescent="0.2">
      <c r="A1005" t="s">
        <v>5310</v>
      </c>
    </row>
    <row r="1006" spans="1:1" x14ac:dyDescent="0.2">
      <c r="A1006" t="s">
        <v>5306</v>
      </c>
    </row>
    <row r="1007" spans="1:1" x14ac:dyDescent="0.2">
      <c r="A1007" t="s">
        <v>5302</v>
      </c>
    </row>
    <row r="1008" spans="1:1" x14ac:dyDescent="0.2">
      <c r="A1008" t="s">
        <v>5293</v>
      </c>
    </row>
    <row r="1009" spans="1:1" x14ac:dyDescent="0.2">
      <c r="A1009" t="s">
        <v>5343</v>
      </c>
    </row>
    <row r="1010" spans="1:1" x14ac:dyDescent="0.2">
      <c r="A1010" t="s">
        <v>5314</v>
      </c>
    </row>
    <row r="1011" spans="1:1" x14ac:dyDescent="0.2">
      <c r="A1011" t="s">
        <v>5395</v>
      </c>
    </row>
    <row r="1012" spans="1:1" x14ac:dyDescent="0.2">
      <c r="A1012" t="s">
        <v>7541</v>
      </c>
    </row>
    <row r="1013" spans="1:1" x14ac:dyDescent="0.2">
      <c r="A1013" t="s">
        <v>5339</v>
      </c>
    </row>
    <row r="1014" spans="1:1" x14ac:dyDescent="0.2">
      <c r="A1014" t="s">
        <v>5350</v>
      </c>
    </row>
    <row r="1015" spans="1:1" x14ac:dyDescent="0.2">
      <c r="A1015" t="s">
        <v>5298</v>
      </c>
    </row>
    <row r="1016" spans="1:1" x14ac:dyDescent="0.2">
      <c r="A1016" t="s">
        <v>5330</v>
      </c>
    </row>
    <row r="1017" spans="1:1" x14ac:dyDescent="0.2">
      <c r="A1017" t="s">
        <v>5318</v>
      </c>
    </row>
    <row r="1018" spans="1:1" x14ac:dyDescent="0.2">
      <c r="A1018" t="s">
        <v>7542</v>
      </c>
    </row>
    <row r="1019" spans="1:1" x14ac:dyDescent="0.2">
      <c r="A1019" t="s">
        <v>7543</v>
      </c>
    </row>
    <row r="1020" spans="1:1" x14ac:dyDescent="0.2">
      <c r="A1020" t="s">
        <v>7544</v>
      </c>
    </row>
    <row r="1021" spans="1:1" x14ac:dyDescent="0.2">
      <c r="A1021" t="s">
        <v>7545</v>
      </c>
    </row>
    <row r="1022" spans="1:1" x14ac:dyDescent="0.2">
      <c r="A1022" t="s">
        <v>7119</v>
      </c>
    </row>
    <row r="1023" spans="1:1" x14ac:dyDescent="0.2">
      <c r="A1023" t="s">
        <v>988</v>
      </c>
    </row>
    <row r="1024" spans="1:1" x14ac:dyDescent="0.2">
      <c r="A1024" t="s">
        <v>7118</v>
      </c>
    </row>
    <row r="1025" spans="1:1" x14ac:dyDescent="0.2">
      <c r="A1025" t="s">
        <v>7187</v>
      </c>
    </row>
    <row r="1026" spans="1:1" x14ac:dyDescent="0.2">
      <c r="A1026" t="s">
        <v>6422</v>
      </c>
    </row>
    <row r="1027" spans="1:1" x14ac:dyDescent="0.2">
      <c r="A1027" t="s">
        <v>6365</v>
      </c>
    </row>
    <row r="1028" spans="1:1" x14ac:dyDescent="0.2">
      <c r="A1028" t="s">
        <v>6361</v>
      </c>
    </row>
    <row r="1029" spans="1:1" x14ac:dyDescent="0.2">
      <c r="A1029" t="s">
        <v>6414</v>
      </c>
    </row>
    <row r="1030" spans="1:1" x14ac:dyDescent="0.2">
      <c r="A1030" t="s">
        <v>6369</v>
      </c>
    </row>
    <row r="1031" spans="1:1" x14ac:dyDescent="0.2">
      <c r="A1031" t="s">
        <v>6418</v>
      </c>
    </row>
    <row r="1032" spans="1:1" x14ac:dyDescent="0.2">
      <c r="A1032" t="s">
        <v>6373</v>
      </c>
    </row>
    <row r="1033" spans="1:1" x14ac:dyDescent="0.2">
      <c r="A1033" t="s">
        <v>7546</v>
      </c>
    </row>
    <row r="1034" spans="1:1" x14ac:dyDescent="0.2">
      <c r="A1034" t="s">
        <v>6381</v>
      </c>
    </row>
    <row r="1035" spans="1:1" x14ac:dyDescent="0.2">
      <c r="A1035" t="s">
        <v>6394</v>
      </c>
    </row>
    <row r="1036" spans="1:1" x14ac:dyDescent="0.2">
      <c r="A1036" t="s">
        <v>7547</v>
      </c>
    </row>
    <row r="1037" spans="1:1" x14ac:dyDescent="0.2">
      <c r="A1037" t="s">
        <v>7548</v>
      </c>
    </row>
    <row r="1038" spans="1:1" x14ac:dyDescent="0.2">
      <c r="A1038" t="s">
        <v>7549</v>
      </c>
    </row>
    <row r="1039" spans="1:1" x14ac:dyDescent="0.2">
      <c r="A1039" t="s">
        <v>1165</v>
      </c>
    </row>
    <row r="1040" spans="1:1" x14ac:dyDescent="0.2">
      <c r="A1040" t="s">
        <v>1173</v>
      </c>
    </row>
    <row r="1041" spans="1:1" x14ac:dyDescent="0.2">
      <c r="A1041" t="s">
        <v>1161</v>
      </c>
    </row>
    <row r="1042" spans="1:1" x14ac:dyDescent="0.2">
      <c r="A1042" t="s">
        <v>1169</v>
      </c>
    </row>
    <row r="1043" spans="1:1" x14ac:dyDescent="0.2">
      <c r="A1043" t="s">
        <v>1177</v>
      </c>
    </row>
    <row r="1044" spans="1:1" x14ac:dyDescent="0.2">
      <c r="A1044" t="s">
        <v>1153</v>
      </c>
    </row>
    <row r="1045" spans="1:1" x14ac:dyDescent="0.2">
      <c r="A1045" t="s">
        <v>1181</v>
      </c>
    </row>
    <row r="1046" spans="1:1" x14ac:dyDescent="0.2">
      <c r="A1046" t="s">
        <v>1184</v>
      </c>
    </row>
    <row r="1047" spans="1:1" x14ac:dyDescent="0.2">
      <c r="A1047" t="s">
        <v>5615</v>
      </c>
    </row>
    <row r="1048" spans="1:1" x14ac:dyDescent="0.2">
      <c r="A1048" t="s">
        <v>5619</v>
      </c>
    </row>
    <row r="1049" spans="1:1" x14ac:dyDescent="0.2">
      <c r="A1049" t="s">
        <v>5623</v>
      </c>
    </row>
    <row r="1050" spans="1:1" x14ac:dyDescent="0.2">
      <c r="A1050" t="s">
        <v>5611</v>
      </c>
    </row>
    <row r="1051" spans="1:1" x14ac:dyDescent="0.2">
      <c r="A1051" t="s">
        <v>5677</v>
      </c>
    </row>
    <row r="1052" spans="1:1" x14ac:dyDescent="0.2">
      <c r="A1052" t="s">
        <v>5673</v>
      </c>
    </row>
    <row r="1053" spans="1:1" x14ac:dyDescent="0.2">
      <c r="A1053" t="s">
        <v>5599</v>
      </c>
    </row>
    <row r="1054" spans="1:1" x14ac:dyDescent="0.2">
      <c r="A1054" t="s">
        <v>5595</v>
      </c>
    </row>
    <row r="1055" spans="1:1" x14ac:dyDescent="0.2">
      <c r="A1055" t="s">
        <v>5579</v>
      </c>
    </row>
    <row r="1056" spans="1:1" x14ac:dyDescent="0.2">
      <c r="A1056" t="s">
        <v>5627</v>
      </c>
    </row>
    <row r="1057" spans="1:1" x14ac:dyDescent="0.2">
      <c r="A1057" t="s">
        <v>5632</v>
      </c>
    </row>
    <row r="1058" spans="1:1" x14ac:dyDescent="0.2">
      <c r="A1058" t="s">
        <v>5636</v>
      </c>
    </row>
    <row r="1059" spans="1:1" x14ac:dyDescent="0.2">
      <c r="A1059" t="s">
        <v>5640</v>
      </c>
    </row>
    <row r="1060" spans="1:1" x14ac:dyDescent="0.2">
      <c r="A1060" t="s">
        <v>5661</v>
      </c>
    </row>
    <row r="1061" spans="1:1" x14ac:dyDescent="0.2">
      <c r="A1061" t="s">
        <v>5607</v>
      </c>
    </row>
    <row r="1062" spans="1:1" x14ac:dyDescent="0.2">
      <c r="A1062" t="s">
        <v>5603</v>
      </c>
    </row>
    <row r="1063" spans="1:1" x14ac:dyDescent="0.2">
      <c r="A1063" t="s">
        <v>7273</v>
      </c>
    </row>
    <row r="1064" spans="1:1" x14ac:dyDescent="0.2">
      <c r="A1064" t="s">
        <v>7550</v>
      </c>
    </row>
    <row r="1065" spans="1:1" x14ac:dyDescent="0.2">
      <c r="A1065" t="s">
        <v>4963</v>
      </c>
    </row>
    <row r="1066" spans="1:1" x14ac:dyDescent="0.2">
      <c r="A1066" t="s">
        <v>4912</v>
      </c>
    </row>
    <row r="1067" spans="1:1" x14ac:dyDescent="0.2">
      <c r="A1067" t="s">
        <v>4869</v>
      </c>
    </row>
    <row r="1068" spans="1:1" x14ac:dyDescent="0.2">
      <c r="A1068" t="s">
        <v>4908</v>
      </c>
    </row>
    <row r="1069" spans="1:1" x14ac:dyDescent="0.2">
      <c r="A1069" t="s">
        <v>4955</v>
      </c>
    </row>
    <row r="1070" spans="1:1" x14ac:dyDescent="0.2">
      <c r="A1070" t="s">
        <v>4927</v>
      </c>
    </row>
    <row r="1071" spans="1:1" x14ac:dyDescent="0.2">
      <c r="A1071" t="s">
        <v>4923</v>
      </c>
    </row>
    <row r="1072" spans="1:1" x14ac:dyDescent="0.2">
      <c r="A1072" t="s">
        <v>4931</v>
      </c>
    </row>
    <row r="1073" spans="1:1" x14ac:dyDescent="0.2">
      <c r="A1073" t="s">
        <v>4943</v>
      </c>
    </row>
    <row r="1074" spans="1:1" x14ac:dyDescent="0.2">
      <c r="A1074" t="s">
        <v>4947</v>
      </c>
    </row>
    <row r="1075" spans="1:1" x14ac:dyDescent="0.2">
      <c r="A1075" t="s">
        <v>4939</v>
      </c>
    </row>
    <row r="1076" spans="1:1" x14ac:dyDescent="0.2">
      <c r="A1076" t="s">
        <v>4951</v>
      </c>
    </row>
    <row r="1077" spans="1:1" x14ac:dyDescent="0.2">
      <c r="A1077" t="s">
        <v>4847</v>
      </c>
    </row>
    <row r="1078" spans="1:1" x14ac:dyDescent="0.2">
      <c r="A1078" t="s">
        <v>7551</v>
      </c>
    </row>
    <row r="1079" spans="1:1" x14ac:dyDescent="0.2">
      <c r="A1079" t="s">
        <v>4959</v>
      </c>
    </row>
    <row r="1080" spans="1:1" x14ac:dyDescent="0.2">
      <c r="A1080" t="s">
        <v>4916</v>
      </c>
    </row>
    <row r="1081" spans="1:1" x14ac:dyDescent="0.2">
      <c r="A1081" t="s">
        <v>4920</v>
      </c>
    </row>
    <row r="1082" spans="1:1" x14ac:dyDescent="0.2">
      <c r="A1082" t="s">
        <v>7552</v>
      </c>
    </row>
    <row r="1083" spans="1:1" x14ac:dyDescent="0.2">
      <c r="A1083" t="s">
        <v>1005</v>
      </c>
    </row>
    <row r="1084" spans="1:1" x14ac:dyDescent="0.2">
      <c r="A1084" t="s">
        <v>1022</v>
      </c>
    </row>
    <row r="1085" spans="1:1" x14ac:dyDescent="0.2">
      <c r="A1085" t="s">
        <v>1078</v>
      </c>
    </row>
    <row r="1086" spans="1:1" x14ac:dyDescent="0.2">
      <c r="A1086" t="s">
        <v>1039</v>
      </c>
    </row>
    <row r="1087" spans="1:1" x14ac:dyDescent="0.2">
      <c r="A1087" t="s">
        <v>1086</v>
      </c>
    </row>
    <row r="1088" spans="1:1" x14ac:dyDescent="0.2">
      <c r="A1088" t="s">
        <v>7553</v>
      </c>
    </row>
    <row r="1089" spans="1:1" x14ac:dyDescent="0.2">
      <c r="A1089" t="s">
        <v>4825</v>
      </c>
    </row>
    <row r="1090" spans="1:1" x14ac:dyDescent="0.2">
      <c r="A1090" t="s">
        <v>7554</v>
      </c>
    </row>
    <row r="1091" spans="1:1" x14ac:dyDescent="0.2">
      <c r="A1091" t="s">
        <v>1047</v>
      </c>
    </row>
    <row r="1092" spans="1:1" x14ac:dyDescent="0.2">
      <c r="A1092" t="s">
        <v>7555</v>
      </c>
    </row>
    <row r="1093" spans="1:1" x14ac:dyDescent="0.2">
      <c r="A1093" t="s">
        <v>1051</v>
      </c>
    </row>
    <row r="1094" spans="1:1" x14ac:dyDescent="0.2">
      <c r="A1094" t="s">
        <v>7556</v>
      </c>
    </row>
    <row r="1095" spans="1:1" x14ac:dyDescent="0.2">
      <c r="A1095" t="s">
        <v>1061</v>
      </c>
    </row>
    <row r="1096" spans="1:1" x14ac:dyDescent="0.2">
      <c r="A1096" t="s">
        <v>1032</v>
      </c>
    </row>
    <row r="1097" spans="1:1" x14ac:dyDescent="0.2">
      <c r="A1097" t="s">
        <v>1074</v>
      </c>
    </row>
    <row r="1098" spans="1:1" x14ac:dyDescent="0.2">
      <c r="A1098" t="s">
        <v>7124</v>
      </c>
    </row>
    <row r="1099" spans="1:1" x14ac:dyDescent="0.2">
      <c r="A1099" t="s">
        <v>7346</v>
      </c>
    </row>
    <row r="1100" spans="1:1" x14ac:dyDescent="0.2">
      <c r="A1100" t="s">
        <v>7178</v>
      </c>
    </row>
    <row r="1101" spans="1:1" x14ac:dyDescent="0.2">
      <c r="A1101" t="s">
        <v>7279</v>
      </c>
    </row>
    <row r="1102" spans="1:1" x14ac:dyDescent="0.2">
      <c r="A1102" t="s">
        <v>5913</v>
      </c>
    </row>
    <row r="1103" spans="1:1" x14ac:dyDescent="0.2">
      <c r="A1103" t="s">
        <v>5916</v>
      </c>
    </row>
    <row r="1104" spans="1:1" x14ac:dyDescent="0.2">
      <c r="A1104" t="s">
        <v>5904</v>
      </c>
    </row>
    <row r="1105" spans="1:1" x14ac:dyDescent="0.2">
      <c r="A1105" t="s">
        <v>5907</v>
      </c>
    </row>
    <row r="1106" spans="1:1" x14ac:dyDescent="0.2">
      <c r="A1106" t="s">
        <v>5901</v>
      </c>
    </row>
    <row r="1107" spans="1:1" x14ac:dyDescent="0.2">
      <c r="A1107" t="s">
        <v>7557</v>
      </c>
    </row>
    <row r="1108" spans="1:1" x14ac:dyDescent="0.2">
      <c r="A1108" t="s">
        <v>5895</v>
      </c>
    </row>
    <row r="1109" spans="1:1" x14ac:dyDescent="0.2">
      <c r="A1109" t="s">
        <v>5898</v>
      </c>
    </row>
    <row r="1110" spans="1:1" x14ac:dyDescent="0.2">
      <c r="A1110" t="s">
        <v>5888</v>
      </c>
    </row>
    <row r="1111" spans="1:1" x14ac:dyDescent="0.2">
      <c r="A1111" t="s">
        <v>5919</v>
      </c>
    </row>
    <row r="1112" spans="1:1" x14ac:dyDescent="0.2">
      <c r="A1112" t="s">
        <v>7558</v>
      </c>
    </row>
    <row r="1113" spans="1:1" x14ac:dyDescent="0.2">
      <c r="A1113" t="s">
        <v>5922</v>
      </c>
    </row>
    <row r="1114" spans="1:1" x14ac:dyDescent="0.2">
      <c r="A1114" t="s">
        <v>5931</v>
      </c>
    </row>
    <row r="1115" spans="1:1" x14ac:dyDescent="0.2">
      <c r="A1115" t="s">
        <v>5892</v>
      </c>
    </row>
    <row r="1116" spans="1:1" x14ac:dyDescent="0.2">
      <c r="A1116" t="s">
        <v>5925</v>
      </c>
    </row>
    <row r="1117" spans="1:1" x14ac:dyDescent="0.2">
      <c r="A1117" t="s">
        <v>5928</v>
      </c>
    </row>
    <row r="1118" spans="1:1" x14ac:dyDescent="0.2">
      <c r="A1118" t="s">
        <v>7193</v>
      </c>
    </row>
    <row r="1119" spans="1:1" x14ac:dyDescent="0.2">
      <c r="A1119" t="s">
        <v>7559</v>
      </c>
    </row>
    <row r="1120" spans="1:1" x14ac:dyDescent="0.2">
      <c r="A1120" t="s">
        <v>7560</v>
      </c>
    </row>
    <row r="1121" spans="1:1" x14ac:dyDescent="0.2">
      <c r="A1121" t="s">
        <v>3108</v>
      </c>
    </row>
    <row r="1122" spans="1:1" x14ac:dyDescent="0.2">
      <c r="A1122" t="s">
        <v>3065</v>
      </c>
    </row>
    <row r="1123" spans="1:1" x14ac:dyDescent="0.2">
      <c r="A1123" t="s">
        <v>3058</v>
      </c>
    </row>
    <row r="1124" spans="1:1" x14ac:dyDescent="0.2">
      <c r="A1124" t="s">
        <v>3061</v>
      </c>
    </row>
    <row r="1125" spans="1:1" x14ac:dyDescent="0.2">
      <c r="A1125" t="s">
        <v>3054</v>
      </c>
    </row>
    <row r="1126" spans="1:1" x14ac:dyDescent="0.2">
      <c r="A1126" t="s">
        <v>7561</v>
      </c>
    </row>
    <row r="1127" spans="1:1" x14ac:dyDescent="0.2">
      <c r="A1127" t="s">
        <v>7562</v>
      </c>
    </row>
    <row r="1128" spans="1:1" x14ac:dyDescent="0.2">
      <c r="A1128" t="s">
        <v>3050</v>
      </c>
    </row>
    <row r="1129" spans="1:1" x14ac:dyDescent="0.2">
      <c r="A1129" t="s">
        <v>2988</v>
      </c>
    </row>
    <row r="1130" spans="1:1" x14ac:dyDescent="0.2">
      <c r="A1130" t="s">
        <v>3077</v>
      </c>
    </row>
    <row r="1131" spans="1:1" x14ac:dyDescent="0.2">
      <c r="A1131" t="s">
        <v>3038</v>
      </c>
    </row>
    <row r="1132" spans="1:1" x14ac:dyDescent="0.2">
      <c r="A1132" t="s">
        <v>7563</v>
      </c>
    </row>
    <row r="1133" spans="1:1" x14ac:dyDescent="0.2">
      <c r="A1133" t="s">
        <v>3089</v>
      </c>
    </row>
    <row r="1134" spans="1:1" x14ac:dyDescent="0.2">
      <c r="A1134" t="s">
        <v>3093</v>
      </c>
    </row>
    <row r="1135" spans="1:1" x14ac:dyDescent="0.2">
      <c r="A1135" t="s">
        <v>3096</v>
      </c>
    </row>
    <row r="1136" spans="1:1" x14ac:dyDescent="0.2">
      <c r="A1136" t="s">
        <v>937</v>
      </c>
    </row>
    <row r="1137" spans="1:1" x14ac:dyDescent="0.2">
      <c r="A1137" t="s">
        <v>903</v>
      </c>
    </row>
    <row r="1138" spans="1:1" x14ac:dyDescent="0.2">
      <c r="A1138" t="s">
        <v>933</v>
      </c>
    </row>
    <row r="1139" spans="1:1" x14ac:dyDescent="0.2">
      <c r="A1139" t="s">
        <v>917</v>
      </c>
    </row>
    <row r="1140" spans="1:1" x14ac:dyDescent="0.2">
      <c r="A1140" t="s">
        <v>921</v>
      </c>
    </row>
    <row r="1141" spans="1:1" x14ac:dyDescent="0.2">
      <c r="A1141" t="s">
        <v>913</v>
      </c>
    </row>
    <row r="1142" spans="1:1" x14ac:dyDescent="0.2">
      <c r="A1142" t="s">
        <v>7564</v>
      </c>
    </row>
    <row r="1143" spans="1:1" x14ac:dyDescent="0.2">
      <c r="A1143" t="s">
        <v>929</v>
      </c>
    </row>
    <row r="1144" spans="1:1" x14ac:dyDescent="0.2">
      <c r="A1144" t="s">
        <v>909</v>
      </c>
    </row>
    <row r="1145" spans="1:1" x14ac:dyDescent="0.2">
      <c r="A1145" t="s">
        <v>941</v>
      </c>
    </row>
    <row r="1146" spans="1:1" x14ac:dyDescent="0.2">
      <c r="A1146" t="s">
        <v>7565</v>
      </c>
    </row>
    <row r="1147" spans="1:1" x14ac:dyDescent="0.2">
      <c r="A1147" t="s">
        <v>7566</v>
      </c>
    </row>
    <row r="1148" spans="1:1" x14ac:dyDescent="0.2">
      <c r="A1148" t="s">
        <v>3318</v>
      </c>
    </row>
    <row r="1149" spans="1:1" x14ac:dyDescent="0.2">
      <c r="A1149" t="s">
        <v>3326</v>
      </c>
    </row>
    <row r="1150" spans="1:1" x14ac:dyDescent="0.2">
      <c r="A1150" t="s">
        <v>3314</v>
      </c>
    </row>
    <row r="1151" spans="1:1" x14ac:dyDescent="0.2">
      <c r="A1151" t="s">
        <v>3306</v>
      </c>
    </row>
    <row r="1152" spans="1:1" x14ac:dyDescent="0.2">
      <c r="A1152" t="s">
        <v>3294</v>
      </c>
    </row>
    <row r="1153" spans="1:1" x14ac:dyDescent="0.2">
      <c r="A1153" t="s">
        <v>3298</v>
      </c>
    </row>
    <row r="1154" spans="1:1" x14ac:dyDescent="0.2">
      <c r="A1154" t="s">
        <v>3330</v>
      </c>
    </row>
    <row r="1155" spans="1:1" x14ac:dyDescent="0.2">
      <c r="A1155" t="s">
        <v>3334</v>
      </c>
    </row>
    <row r="1156" spans="1:1" x14ac:dyDescent="0.2">
      <c r="A1156" t="s">
        <v>3338</v>
      </c>
    </row>
    <row r="1157" spans="1:1" x14ac:dyDescent="0.2">
      <c r="A1157" t="s">
        <v>3346</v>
      </c>
    </row>
    <row r="1158" spans="1:1" x14ac:dyDescent="0.2">
      <c r="A1158" t="s">
        <v>7567</v>
      </c>
    </row>
    <row r="1159" spans="1:1" x14ac:dyDescent="0.2">
      <c r="A1159" t="s">
        <v>3350</v>
      </c>
    </row>
    <row r="1160" spans="1:1" x14ac:dyDescent="0.2">
      <c r="A1160" t="s">
        <v>3284</v>
      </c>
    </row>
    <row r="1161" spans="1:1" x14ac:dyDescent="0.2">
      <c r="A1161" t="s">
        <v>3290</v>
      </c>
    </row>
    <row r="1162" spans="1:1" x14ac:dyDescent="0.2">
      <c r="A1162" t="s">
        <v>3341</v>
      </c>
    </row>
    <row r="1163" spans="1:1" x14ac:dyDescent="0.2">
      <c r="A1163" t="s">
        <v>3302</v>
      </c>
    </row>
    <row r="1164" spans="1:1" x14ac:dyDescent="0.2">
      <c r="A1164" t="s">
        <v>879</v>
      </c>
    </row>
    <row r="1165" spans="1:1" x14ac:dyDescent="0.2">
      <c r="A1165" t="s">
        <v>871</v>
      </c>
    </row>
    <row r="1166" spans="1:1" x14ac:dyDescent="0.2">
      <c r="A1166" t="s">
        <v>863</v>
      </c>
    </row>
    <row r="1167" spans="1:1" x14ac:dyDescent="0.2">
      <c r="A1167" t="s">
        <v>867</v>
      </c>
    </row>
    <row r="1168" spans="1:1" x14ac:dyDescent="0.2">
      <c r="A1168" t="s">
        <v>793</v>
      </c>
    </row>
    <row r="1169" spans="1:1" x14ac:dyDescent="0.2">
      <c r="A1169" t="s">
        <v>875</v>
      </c>
    </row>
    <row r="1170" spans="1:1" x14ac:dyDescent="0.2">
      <c r="A1170" t="s">
        <v>785</v>
      </c>
    </row>
    <row r="1171" spans="1:1" x14ac:dyDescent="0.2">
      <c r="A1171" t="s">
        <v>777</v>
      </c>
    </row>
    <row r="1172" spans="1:1" x14ac:dyDescent="0.2">
      <c r="A1172" t="s">
        <v>843</v>
      </c>
    </row>
    <row r="1173" spans="1:1" x14ac:dyDescent="0.2">
      <c r="A1173" t="s">
        <v>825</v>
      </c>
    </row>
    <row r="1174" spans="1:1" x14ac:dyDescent="0.2">
      <c r="A1174" t="s">
        <v>838</v>
      </c>
    </row>
    <row r="1175" spans="1:1" x14ac:dyDescent="0.2">
      <c r="A1175" t="s">
        <v>234</v>
      </c>
    </row>
    <row r="1176" spans="1:1" x14ac:dyDescent="0.2">
      <c r="A1176" t="s">
        <v>242</v>
      </c>
    </row>
    <row r="1177" spans="1:1" x14ac:dyDescent="0.2">
      <c r="A1177" t="s">
        <v>238</v>
      </c>
    </row>
    <row r="1178" spans="1:1" x14ac:dyDescent="0.2">
      <c r="A1178" t="s">
        <v>230</v>
      </c>
    </row>
    <row r="1179" spans="1:1" x14ac:dyDescent="0.2">
      <c r="A1179" t="s">
        <v>246</v>
      </c>
    </row>
    <row r="1180" spans="1:1" x14ac:dyDescent="0.2">
      <c r="A1180" t="s">
        <v>254</v>
      </c>
    </row>
    <row r="1181" spans="1:1" x14ac:dyDescent="0.2">
      <c r="A1181" t="s">
        <v>225</v>
      </c>
    </row>
    <row r="1182" spans="1:1" x14ac:dyDescent="0.2">
      <c r="A1182" t="s">
        <v>250</v>
      </c>
    </row>
    <row r="1183" spans="1:1" x14ac:dyDescent="0.2">
      <c r="A1183" t="s">
        <v>258</v>
      </c>
    </row>
    <row r="1184" spans="1:1" x14ac:dyDescent="0.2">
      <c r="A1184" t="s">
        <v>215</v>
      </c>
    </row>
    <row r="1185" spans="1:1" x14ac:dyDescent="0.2">
      <c r="A1185" t="s">
        <v>221</v>
      </c>
    </row>
    <row r="1186" spans="1:1" x14ac:dyDescent="0.2">
      <c r="A1186" t="s">
        <v>703</v>
      </c>
    </row>
    <row r="1187" spans="1:1" x14ac:dyDescent="0.2">
      <c r="A1187" t="s">
        <v>691</v>
      </c>
    </row>
    <row r="1188" spans="1:1" x14ac:dyDescent="0.2">
      <c r="A1188" t="s">
        <v>685</v>
      </c>
    </row>
    <row r="1189" spans="1:1" x14ac:dyDescent="0.2">
      <c r="A1189" t="s">
        <v>699</v>
      </c>
    </row>
    <row r="1190" spans="1:1" x14ac:dyDescent="0.2">
      <c r="A1190" t="s">
        <v>695</v>
      </c>
    </row>
    <row r="1191" spans="1:1" x14ac:dyDescent="0.2">
      <c r="A1191" t="s">
        <v>707</v>
      </c>
    </row>
    <row r="1192" spans="1:1" x14ac:dyDescent="0.2">
      <c r="A1192" t="s">
        <v>711</v>
      </c>
    </row>
    <row r="1193" spans="1:1" x14ac:dyDescent="0.2">
      <c r="A1193" t="s">
        <v>715</v>
      </c>
    </row>
    <row r="1194" spans="1:1" x14ac:dyDescent="0.2">
      <c r="A1194" t="s">
        <v>6205</v>
      </c>
    </row>
    <row r="1195" spans="1:1" x14ac:dyDescent="0.2">
      <c r="A1195" t="s">
        <v>6241</v>
      </c>
    </row>
    <row r="1196" spans="1:1" x14ac:dyDescent="0.2">
      <c r="A1196" t="s">
        <v>6229</v>
      </c>
    </row>
    <row r="1197" spans="1:1" x14ac:dyDescent="0.2">
      <c r="A1197" t="s">
        <v>6209</v>
      </c>
    </row>
    <row r="1198" spans="1:1" x14ac:dyDescent="0.2">
      <c r="A1198" t="s">
        <v>6237</v>
      </c>
    </row>
    <row r="1199" spans="1:1" x14ac:dyDescent="0.2">
      <c r="A1199" t="s">
        <v>6225</v>
      </c>
    </row>
    <row r="1200" spans="1:1" x14ac:dyDescent="0.2">
      <c r="A1200" t="s">
        <v>6217</v>
      </c>
    </row>
    <row r="1201" spans="1:1" x14ac:dyDescent="0.2">
      <c r="A1201" t="s">
        <v>6233</v>
      </c>
    </row>
    <row r="1202" spans="1:1" x14ac:dyDescent="0.2">
      <c r="A1202" t="s">
        <v>6221</v>
      </c>
    </row>
    <row r="1203" spans="1:1" x14ac:dyDescent="0.2">
      <c r="A1203" t="s">
        <v>6213</v>
      </c>
    </row>
    <row r="1204" spans="1:1" x14ac:dyDescent="0.2">
      <c r="A1204" t="s">
        <v>6199</v>
      </c>
    </row>
    <row r="1205" spans="1:1" x14ac:dyDescent="0.2">
      <c r="A1205" t="s">
        <v>6942</v>
      </c>
    </row>
    <row r="1206" spans="1:1" x14ac:dyDescent="0.2">
      <c r="A1206" t="s">
        <v>6948</v>
      </c>
    </row>
    <row r="1207" spans="1:1" x14ac:dyDescent="0.2">
      <c r="A1207" t="s">
        <v>6952</v>
      </c>
    </row>
    <row r="1208" spans="1:1" x14ac:dyDescent="0.2">
      <c r="A1208" t="s">
        <v>6956</v>
      </c>
    </row>
    <row r="1209" spans="1:1" x14ac:dyDescent="0.2">
      <c r="A1209" t="s">
        <v>6960</v>
      </c>
    </row>
    <row r="1210" spans="1:1" x14ac:dyDescent="0.2">
      <c r="A1210" t="s">
        <v>6968</v>
      </c>
    </row>
    <row r="1211" spans="1:1" x14ac:dyDescent="0.2">
      <c r="A1211" t="s">
        <v>6964</v>
      </c>
    </row>
    <row r="1212" spans="1:1" x14ac:dyDescent="0.2">
      <c r="A1212" t="s">
        <v>7349</v>
      </c>
    </row>
    <row r="1213" spans="1:1" x14ac:dyDescent="0.2">
      <c r="A1213" t="s">
        <v>7568</v>
      </c>
    </row>
    <row r="1214" spans="1:1" x14ac:dyDescent="0.2">
      <c r="A1214" t="s">
        <v>7569</v>
      </c>
    </row>
    <row r="1215" spans="1:1" x14ac:dyDescent="0.2">
      <c r="A1215" t="s">
        <v>7570</v>
      </c>
    </row>
    <row r="1216" spans="1:1" x14ac:dyDescent="0.2">
      <c r="A1216" t="s">
        <v>7571</v>
      </c>
    </row>
    <row r="1217" spans="1:1" x14ac:dyDescent="0.2">
      <c r="A1217" t="s">
        <v>7572</v>
      </c>
    </row>
    <row r="1218" spans="1:1" x14ac:dyDescent="0.2">
      <c r="A1218" t="s">
        <v>7573</v>
      </c>
    </row>
    <row r="1219" spans="1:1" x14ac:dyDescent="0.2">
      <c r="A1219" t="s">
        <v>7574</v>
      </c>
    </row>
    <row r="1220" spans="1:1" x14ac:dyDescent="0.2">
      <c r="A1220" t="s">
        <v>7575</v>
      </c>
    </row>
    <row r="1221" spans="1:1" x14ac:dyDescent="0.2">
      <c r="A1221" t="s">
        <v>7576</v>
      </c>
    </row>
    <row r="1222" spans="1:1" x14ac:dyDescent="0.2">
      <c r="A1222" t="s">
        <v>7577</v>
      </c>
    </row>
    <row r="1223" spans="1:1" x14ac:dyDescent="0.2">
      <c r="A1223" t="s">
        <v>1520</v>
      </c>
    </row>
    <row r="1224" spans="1:1" x14ac:dyDescent="0.2">
      <c r="A1224" t="s">
        <v>1517</v>
      </c>
    </row>
    <row r="1225" spans="1:1" x14ac:dyDescent="0.2">
      <c r="A1225" t="s">
        <v>7578</v>
      </c>
    </row>
    <row r="1226" spans="1:1" x14ac:dyDescent="0.2">
      <c r="A1226" t="s">
        <v>7579</v>
      </c>
    </row>
    <row r="1227" spans="1:1" x14ac:dyDescent="0.2">
      <c r="A1227" t="s">
        <v>7580</v>
      </c>
    </row>
    <row r="1228" spans="1:1" x14ac:dyDescent="0.2">
      <c r="A1228" t="s">
        <v>1540</v>
      </c>
    </row>
    <row r="1229" spans="1:1" x14ac:dyDescent="0.2">
      <c r="A1229" t="s">
        <v>1544</v>
      </c>
    </row>
    <row r="1230" spans="1:1" x14ac:dyDescent="0.2">
      <c r="A1230" t="s">
        <v>7112</v>
      </c>
    </row>
    <row r="1231" spans="1:1" x14ac:dyDescent="0.2">
      <c r="A1231" t="s">
        <v>7581</v>
      </c>
    </row>
    <row r="1232" spans="1:1" x14ac:dyDescent="0.2">
      <c r="A1232" t="s">
        <v>7111</v>
      </c>
    </row>
    <row r="1233" spans="1:1" x14ac:dyDescent="0.2">
      <c r="A1233" t="s">
        <v>7582</v>
      </c>
    </row>
    <row r="1234" spans="1:1" x14ac:dyDescent="0.2">
      <c r="A1234" t="s">
        <v>3224</v>
      </c>
    </row>
    <row r="1235" spans="1:1" x14ac:dyDescent="0.2">
      <c r="A1235" t="s">
        <v>3941</v>
      </c>
    </row>
    <row r="1236" spans="1:1" x14ac:dyDescent="0.2">
      <c r="A1236" t="s">
        <v>3945</v>
      </c>
    </row>
    <row r="1237" spans="1:1" x14ac:dyDescent="0.2">
      <c r="A1237" t="s">
        <v>3949</v>
      </c>
    </row>
    <row r="1238" spans="1:1" x14ac:dyDescent="0.2">
      <c r="A1238" t="s">
        <v>3937</v>
      </c>
    </row>
    <row r="1239" spans="1:1" x14ac:dyDescent="0.2">
      <c r="A1239" t="s">
        <v>3953</v>
      </c>
    </row>
    <row r="1240" spans="1:1" x14ac:dyDescent="0.2">
      <c r="A1240" t="s">
        <v>3957</v>
      </c>
    </row>
    <row r="1241" spans="1:1" x14ac:dyDescent="0.2">
      <c r="A1241" t="s">
        <v>3965</v>
      </c>
    </row>
    <row r="1242" spans="1:1" x14ac:dyDescent="0.2">
      <c r="A1242" t="s">
        <v>3969</v>
      </c>
    </row>
    <row r="1243" spans="1:1" x14ac:dyDescent="0.2">
      <c r="A1243" t="s">
        <v>3973</v>
      </c>
    </row>
    <row r="1244" spans="1:1" x14ac:dyDescent="0.2">
      <c r="A1244" t="s">
        <v>7583</v>
      </c>
    </row>
    <row r="1245" spans="1:1" x14ac:dyDescent="0.2">
      <c r="A1245" t="s">
        <v>3977</v>
      </c>
    </row>
    <row r="1246" spans="1:1" x14ac:dyDescent="0.2">
      <c r="A1246" t="s">
        <v>3929</v>
      </c>
    </row>
    <row r="1247" spans="1:1" x14ac:dyDescent="0.2">
      <c r="A1247" t="s">
        <v>3934</v>
      </c>
    </row>
    <row r="1248" spans="1:1" x14ac:dyDescent="0.2">
      <c r="A1248" t="s">
        <v>7361</v>
      </c>
    </row>
    <row r="1249" spans="1:1" x14ac:dyDescent="0.2">
      <c r="A1249" t="s">
        <v>7302</v>
      </c>
    </row>
    <row r="1250" spans="1:1" x14ac:dyDescent="0.2">
      <c r="A1250" t="s">
        <v>4125</v>
      </c>
    </row>
    <row r="1251" spans="1:1" x14ac:dyDescent="0.2">
      <c r="A1251" t="s">
        <v>4128</v>
      </c>
    </row>
    <row r="1252" spans="1:1" x14ac:dyDescent="0.2">
      <c r="A1252" t="s">
        <v>4114</v>
      </c>
    </row>
    <row r="1253" spans="1:1" x14ac:dyDescent="0.2">
      <c r="A1253" t="s">
        <v>4106</v>
      </c>
    </row>
    <row r="1254" spans="1:1" x14ac:dyDescent="0.2">
      <c r="A1254" t="s">
        <v>4083</v>
      </c>
    </row>
    <row r="1255" spans="1:1" x14ac:dyDescent="0.2">
      <c r="A1255" t="s">
        <v>7584</v>
      </c>
    </row>
    <row r="1256" spans="1:1" x14ac:dyDescent="0.2">
      <c r="A1256" t="s">
        <v>4098</v>
      </c>
    </row>
    <row r="1257" spans="1:1" x14ac:dyDescent="0.2">
      <c r="A1257" t="s">
        <v>4102</v>
      </c>
    </row>
    <row r="1258" spans="1:1" x14ac:dyDescent="0.2">
      <c r="A1258" t="s">
        <v>4090</v>
      </c>
    </row>
    <row r="1259" spans="1:1" x14ac:dyDescent="0.2">
      <c r="A1259" t="s">
        <v>4094</v>
      </c>
    </row>
    <row r="1260" spans="1:1" x14ac:dyDescent="0.2">
      <c r="A1260" t="s">
        <v>4086</v>
      </c>
    </row>
    <row r="1261" spans="1:1" x14ac:dyDescent="0.2">
      <c r="A1261" t="s">
        <v>4140</v>
      </c>
    </row>
    <row r="1262" spans="1:1" x14ac:dyDescent="0.2">
      <c r="A1262" t="s">
        <v>4136</v>
      </c>
    </row>
    <row r="1263" spans="1:1" x14ac:dyDescent="0.2">
      <c r="A1263" t="s">
        <v>7585</v>
      </c>
    </row>
    <row r="1264" spans="1:1" x14ac:dyDescent="0.2">
      <c r="A1264" t="s">
        <v>4110</v>
      </c>
    </row>
    <row r="1265" spans="1:1" x14ac:dyDescent="0.2">
      <c r="A1265" t="s">
        <v>4079</v>
      </c>
    </row>
    <row r="1266" spans="1:1" x14ac:dyDescent="0.2">
      <c r="A1266" t="s">
        <v>510</v>
      </c>
    </row>
    <row r="1267" spans="1:1" x14ac:dyDescent="0.2">
      <c r="A1267" t="s">
        <v>506</v>
      </c>
    </row>
    <row r="1268" spans="1:1" x14ac:dyDescent="0.2">
      <c r="A1268" t="s">
        <v>502</v>
      </c>
    </row>
    <row r="1269" spans="1:1" x14ac:dyDescent="0.2">
      <c r="A1269" t="s">
        <v>486</v>
      </c>
    </row>
    <row r="1270" spans="1:1" x14ac:dyDescent="0.2">
      <c r="A1270" t="s">
        <v>494</v>
      </c>
    </row>
    <row r="1271" spans="1:1" x14ac:dyDescent="0.2">
      <c r="A1271" t="s">
        <v>474</v>
      </c>
    </row>
    <row r="1272" spans="1:1" x14ac:dyDescent="0.2">
      <c r="A1272" t="s">
        <v>482</v>
      </c>
    </row>
    <row r="1273" spans="1:1" x14ac:dyDescent="0.2">
      <c r="A1273" t="s">
        <v>478</v>
      </c>
    </row>
    <row r="1274" spans="1:1" x14ac:dyDescent="0.2">
      <c r="A1274" t="s">
        <v>490</v>
      </c>
    </row>
    <row r="1275" spans="1:1" x14ac:dyDescent="0.2">
      <c r="A1275" t="s">
        <v>498</v>
      </c>
    </row>
    <row r="1276" spans="1:1" x14ac:dyDescent="0.2">
      <c r="A1276" t="s">
        <v>465</v>
      </c>
    </row>
    <row r="1277" spans="1:1" x14ac:dyDescent="0.2">
      <c r="A1277" t="s">
        <v>7586</v>
      </c>
    </row>
    <row r="1278" spans="1:1" x14ac:dyDescent="0.2">
      <c r="A1278" t="s">
        <v>847</v>
      </c>
    </row>
    <row r="1279" spans="1:1" x14ac:dyDescent="0.2">
      <c r="A1279" t="s">
        <v>855</v>
      </c>
    </row>
    <row r="1280" spans="1:1" x14ac:dyDescent="0.2">
      <c r="A1280" t="s">
        <v>514</v>
      </c>
    </row>
    <row r="1281" spans="1:1" x14ac:dyDescent="0.2">
      <c r="A1281" t="s">
        <v>459</v>
      </c>
    </row>
    <row r="1282" spans="1:1" x14ac:dyDescent="0.2">
      <c r="A1282" t="s">
        <v>834</v>
      </c>
    </row>
    <row r="1283" spans="1:1" x14ac:dyDescent="0.2">
      <c r="A1283" t="s">
        <v>891</v>
      </c>
    </row>
    <row r="1284" spans="1:1" x14ac:dyDescent="0.2">
      <c r="A1284" t="s">
        <v>7211</v>
      </c>
    </row>
    <row r="1285" spans="1:1" x14ac:dyDescent="0.2">
      <c r="A1285" t="s">
        <v>170</v>
      </c>
    </row>
    <row r="1286" spans="1:1" x14ac:dyDescent="0.2">
      <c r="A1286" t="s">
        <v>166</v>
      </c>
    </row>
    <row r="1287" spans="1:1" x14ac:dyDescent="0.2">
      <c r="A1287" t="s">
        <v>197</v>
      </c>
    </row>
    <row r="1288" spans="1:1" x14ac:dyDescent="0.2">
      <c r="A1288" t="s">
        <v>162</v>
      </c>
    </row>
    <row r="1289" spans="1:1" x14ac:dyDescent="0.2">
      <c r="A1289" t="s">
        <v>154</v>
      </c>
    </row>
    <row r="1290" spans="1:1" x14ac:dyDescent="0.2">
      <c r="A1290" t="s">
        <v>7587</v>
      </c>
    </row>
    <row r="1291" spans="1:1" x14ac:dyDescent="0.2">
      <c r="A1291" t="s">
        <v>136</v>
      </c>
    </row>
    <row r="1292" spans="1:1" x14ac:dyDescent="0.2">
      <c r="A1292" t="s">
        <v>150</v>
      </c>
    </row>
    <row r="1293" spans="1:1" x14ac:dyDescent="0.2">
      <c r="A1293" t="s">
        <v>7588</v>
      </c>
    </row>
    <row r="1294" spans="1:1" x14ac:dyDescent="0.2">
      <c r="A1294" t="s">
        <v>131</v>
      </c>
    </row>
    <row r="1295" spans="1:1" x14ac:dyDescent="0.2">
      <c r="A1295" t="s">
        <v>141</v>
      </c>
    </row>
    <row r="1296" spans="1:1" x14ac:dyDescent="0.2">
      <c r="A1296" t="s">
        <v>7589</v>
      </c>
    </row>
    <row r="1297" spans="1:1" x14ac:dyDescent="0.2">
      <c r="A1297" t="s">
        <v>7590</v>
      </c>
    </row>
    <row r="1298" spans="1:1" x14ac:dyDescent="0.2">
      <c r="A1298" t="s">
        <v>210</v>
      </c>
    </row>
    <row r="1299" spans="1:1" x14ac:dyDescent="0.2">
      <c r="A1299" t="s">
        <v>201</v>
      </c>
    </row>
    <row r="1300" spans="1:1" x14ac:dyDescent="0.2">
      <c r="A1300" t="s">
        <v>122</v>
      </c>
    </row>
    <row r="1301" spans="1:1" x14ac:dyDescent="0.2">
      <c r="A1301" t="s">
        <v>114</v>
      </c>
    </row>
    <row r="1302" spans="1:1" x14ac:dyDescent="0.2">
      <c r="A1302" t="s">
        <v>7116</v>
      </c>
    </row>
    <row r="1303" spans="1:1" x14ac:dyDescent="0.2">
      <c r="A1303" t="s">
        <v>1329</v>
      </c>
    </row>
    <row r="1304" spans="1:1" x14ac:dyDescent="0.2">
      <c r="A1304" t="s">
        <v>1325</v>
      </c>
    </row>
    <row r="1305" spans="1:1" x14ac:dyDescent="0.2">
      <c r="A1305" t="s">
        <v>1315</v>
      </c>
    </row>
    <row r="1306" spans="1:1" x14ac:dyDescent="0.2">
      <c r="A1306" t="s">
        <v>1321</v>
      </c>
    </row>
    <row r="1307" spans="1:1" x14ac:dyDescent="0.2">
      <c r="A1307" t="s">
        <v>1341</v>
      </c>
    </row>
    <row r="1308" spans="1:1" x14ac:dyDescent="0.2">
      <c r="A1308" t="s">
        <v>1333</v>
      </c>
    </row>
    <row r="1309" spans="1:1" x14ac:dyDescent="0.2">
      <c r="A1309" t="s">
        <v>1337</v>
      </c>
    </row>
    <row r="1310" spans="1:1" x14ac:dyDescent="0.2">
      <c r="A1310" t="s">
        <v>1345</v>
      </c>
    </row>
    <row r="1311" spans="1:1" x14ac:dyDescent="0.2">
      <c r="A1311" t="s">
        <v>7591</v>
      </c>
    </row>
    <row r="1312" spans="1:1" x14ac:dyDescent="0.2">
      <c r="A1312" t="s">
        <v>3104</v>
      </c>
    </row>
    <row r="1313" spans="1:1" x14ac:dyDescent="0.2">
      <c r="A1313" t="s">
        <v>3015</v>
      </c>
    </row>
    <row r="1314" spans="1:1" x14ac:dyDescent="0.2">
      <c r="A1314" t="s">
        <v>7000</v>
      </c>
    </row>
    <row r="1315" spans="1:1" x14ac:dyDescent="0.2">
      <c r="A1315" t="s">
        <v>3003</v>
      </c>
    </row>
    <row r="1316" spans="1:1" x14ac:dyDescent="0.2">
      <c r="A1316" t="s">
        <v>3022</v>
      </c>
    </row>
    <row r="1317" spans="1:1" x14ac:dyDescent="0.2">
      <c r="A1317" t="s">
        <v>3085</v>
      </c>
    </row>
    <row r="1318" spans="1:1" x14ac:dyDescent="0.2">
      <c r="A1318" t="s">
        <v>7358</v>
      </c>
    </row>
    <row r="1319" spans="1:1" x14ac:dyDescent="0.2">
      <c r="A1319" t="s">
        <v>669</v>
      </c>
    </row>
    <row r="1320" spans="1:1" x14ac:dyDescent="0.2">
      <c r="A1320" t="s">
        <v>665</v>
      </c>
    </row>
    <row r="1321" spans="1:1" x14ac:dyDescent="0.2">
      <c r="A1321" t="s">
        <v>641</v>
      </c>
    </row>
    <row r="1322" spans="1:1" x14ac:dyDescent="0.2">
      <c r="A1322" t="s">
        <v>645</v>
      </c>
    </row>
    <row r="1323" spans="1:1" x14ac:dyDescent="0.2">
      <c r="A1323" t="s">
        <v>633</v>
      </c>
    </row>
    <row r="1324" spans="1:1" x14ac:dyDescent="0.2">
      <c r="A1324" t="s">
        <v>621</v>
      </c>
    </row>
    <row r="1325" spans="1:1" x14ac:dyDescent="0.2">
      <c r="A1325" t="s">
        <v>677</v>
      </c>
    </row>
    <row r="1326" spans="1:1" x14ac:dyDescent="0.2">
      <c r="A1326" t="s">
        <v>681</v>
      </c>
    </row>
    <row r="1327" spans="1:1" x14ac:dyDescent="0.2">
      <c r="A1327" t="s">
        <v>7592</v>
      </c>
    </row>
    <row r="1328" spans="1:1" x14ac:dyDescent="0.2">
      <c r="A1328" t="s">
        <v>544</v>
      </c>
    </row>
    <row r="1329" spans="1:1" x14ac:dyDescent="0.2">
      <c r="A1329" t="s">
        <v>558</v>
      </c>
    </row>
    <row r="1330" spans="1:1" x14ac:dyDescent="0.2">
      <c r="A1330" t="s">
        <v>566</v>
      </c>
    </row>
    <row r="1331" spans="1:1" x14ac:dyDescent="0.2">
      <c r="A1331" t="s">
        <v>7593</v>
      </c>
    </row>
    <row r="1332" spans="1:1" x14ac:dyDescent="0.2">
      <c r="A1332" t="s">
        <v>601</v>
      </c>
    </row>
    <row r="1333" spans="1:1" x14ac:dyDescent="0.2">
      <c r="A1333" t="s">
        <v>588</v>
      </c>
    </row>
    <row r="1334" spans="1:1" x14ac:dyDescent="0.2">
      <c r="A1334" t="s">
        <v>4696</v>
      </c>
    </row>
    <row r="1335" spans="1:1" x14ac:dyDescent="0.2">
      <c r="A1335" t="s">
        <v>4692</v>
      </c>
    </row>
    <row r="1336" spans="1:1" x14ac:dyDescent="0.2">
      <c r="A1336" t="s">
        <v>4688</v>
      </c>
    </row>
    <row r="1337" spans="1:1" x14ac:dyDescent="0.2">
      <c r="A1337" t="s">
        <v>4681</v>
      </c>
    </row>
    <row r="1338" spans="1:1" x14ac:dyDescent="0.2">
      <c r="A1338" t="s">
        <v>4677</v>
      </c>
    </row>
    <row r="1339" spans="1:1" x14ac:dyDescent="0.2">
      <c r="A1339" t="s">
        <v>4685</v>
      </c>
    </row>
    <row r="1340" spans="1:1" x14ac:dyDescent="0.2">
      <c r="A1340" t="s">
        <v>4673</v>
      </c>
    </row>
    <row r="1341" spans="1:1" x14ac:dyDescent="0.2">
      <c r="A1341" t="s">
        <v>4700</v>
      </c>
    </row>
    <row r="1342" spans="1:1" x14ac:dyDescent="0.2">
      <c r="A1342" t="s">
        <v>4704</v>
      </c>
    </row>
    <row r="1343" spans="1:1" x14ac:dyDescent="0.2">
      <c r="A1343" t="s">
        <v>4708</v>
      </c>
    </row>
    <row r="1344" spans="1:1" x14ac:dyDescent="0.2">
      <c r="A1344" t="s">
        <v>4669</v>
      </c>
    </row>
    <row r="1345" spans="1:1" x14ac:dyDescent="0.2">
      <c r="A1345" t="s">
        <v>4666</v>
      </c>
    </row>
    <row r="1346" spans="1:1" x14ac:dyDescent="0.2">
      <c r="A1346" t="s">
        <v>7594</v>
      </c>
    </row>
    <row r="1347" spans="1:1" x14ac:dyDescent="0.2">
      <c r="A1347" t="s">
        <v>7595</v>
      </c>
    </row>
    <row r="1348" spans="1:1" x14ac:dyDescent="0.2">
      <c r="A1348" t="s">
        <v>7596</v>
      </c>
    </row>
    <row r="1349" spans="1:1" x14ac:dyDescent="0.2">
      <c r="A1349" t="s">
        <v>7597</v>
      </c>
    </row>
    <row r="1350" spans="1:1" x14ac:dyDescent="0.2">
      <c r="A1350" t="s">
        <v>7598</v>
      </c>
    </row>
    <row r="1351" spans="1:1" x14ac:dyDescent="0.2">
      <c r="A1351" t="s">
        <v>7599</v>
      </c>
    </row>
    <row r="1352" spans="1:1" x14ac:dyDescent="0.2">
      <c r="A1352" t="s">
        <v>7600</v>
      </c>
    </row>
    <row r="1353" spans="1:1" x14ac:dyDescent="0.2">
      <c r="A1353" t="s">
        <v>7601</v>
      </c>
    </row>
    <row r="1354" spans="1:1" x14ac:dyDescent="0.2">
      <c r="A1354" t="s">
        <v>7602</v>
      </c>
    </row>
    <row r="1355" spans="1:1" x14ac:dyDescent="0.2">
      <c r="A1355" t="s">
        <v>7603</v>
      </c>
    </row>
    <row r="1356" spans="1:1" x14ac:dyDescent="0.2">
      <c r="A1356" t="s">
        <v>7604</v>
      </c>
    </row>
    <row r="1357" spans="1:1" x14ac:dyDescent="0.2">
      <c r="A1357" t="s">
        <v>7605</v>
      </c>
    </row>
    <row r="1358" spans="1:1" x14ac:dyDescent="0.2">
      <c r="A1358" t="s">
        <v>7606</v>
      </c>
    </row>
    <row r="1359" spans="1:1" x14ac:dyDescent="0.2">
      <c r="A1359" t="s">
        <v>7607</v>
      </c>
    </row>
    <row r="1360" spans="1:1" x14ac:dyDescent="0.2">
      <c r="A1360" t="s">
        <v>7608</v>
      </c>
    </row>
    <row r="1361" spans="1:1" x14ac:dyDescent="0.2">
      <c r="A1361" t="s">
        <v>7105</v>
      </c>
    </row>
    <row r="1362" spans="1:1" x14ac:dyDescent="0.2">
      <c r="A1362" t="s">
        <v>7609</v>
      </c>
    </row>
    <row r="1363" spans="1:1" x14ac:dyDescent="0.2">
      <c r="A1363" t="s">
        <v>7364</v>
      </c>
    </row>
    <row r="1364" spans="1:1" x14ac:dyDescent="0.2">
      <c r="A1364" t="s">
        <v>7610</v>
      </c>
    </row>
    <row r="1365" spans="1:1" x14ac:dyDescent="0.2">
      <c r="A1365" t="s">
        <v>7611</v>
      </c>
    </row>
    <row r="1366" spans="1:1" x14ac:dyDescent="0.2">
      <c r="A1366" t="s">
        <v>5525</v>
      </c>
    </row>
    <row r="1367" spans="1:1" x14ac:dyDescent="0.2">
      <c r="A1367" t="s">
        <v>5549</v>
      </c>
    </row>
    <row r="1368" spans="1:1" x14ac:dyDescent="0.2">
      <c r="A1368" t="s">
        <v>5529</v>
      </c>
    </row>
    <row r="1369" spans="1:1" x14ac:dyDescent="0.2">
      <c r="A1369" t="s">
        <v>5545</v>
      </c>
    </row>
    <row r="1370" spans="1:1" x14ac:dyDescent="0.2">
      <c r="A1370" t="s">
        <v>5541</v>
      </c>
    </row>
    <row r="1371" spans="1:1" x14ac:dyDescent="0.2">
      <c r="A1371" t="s">
        <v>5533</v>
      </c>
    </row>
    <row r="1372" spans="1:1" x14ac:dyDescent="0.2">
      <c r="A1372" t="s">
        <v>5537</v>
      </c>
    </row>
    <row r="1373" spans="1:1" x14ac:dyDescent="0.2">
      <c r="A1373" t="s">
        <v>5521</v>
      </c>
    </row>
    <row r="1374" spans="1:1" x14ac:dyDescent="0.2">
      <c r="A1374" t="s">
        <v>5553</v>
      </c>
    </row>
    <row r="1375" spans="1:1" x14ac:dyDescent="0.2">
      <c r="A1375" t="s">
        <v>5561</v>
      </c>
    </row>
    <row r="1376" spans="1:1" x14ac:dyDescent="0.2">
      <c r="A1376" t="s">
        <v>5565</v>
      </c>
    </row>
    <row r="1377" spans="1:1" x14ac:dyDescent="0.2">
      <c r="A1377" t="s">
        <v>5557</v>
      </c>
    </row>
    <row r="1378" spans="1:1" x14ac:dyDescent="0.2">
      <c r="A1378" t="s">
        <v>5569</v>
      </c>
    </row>
    <row r="1379" spans="1:1" x14ac:dyDescent="0.2">
      <c r="A1379" t="s">
        <v>5517</v>
      </c>
    </row>
    <row r="1380" spans="1:1" x14ac:dyDescent="0.2">
      <c r="A1380" t="s">
        <v>5511</v>
      </c>
    </row>
    <row r="1381" spans="1:1" x14ac:dyDescent="0.2">
      <c r="A1381" t="s">
        <v>189</v>
      </c>
    </row>
    <row r="1382" spans="1:1" x14ac:dyDescent="0.2">
      <c r="A1382" t="s">
        <v>126</v>
      </c>
    </row>
    <row r="1383" spans="1:1" x14ac:dyDescent="0.2">
      <c r="A1383" t="s">
        <v>7612</v>
      </c>
    </row>
    <row r="1384" spans="1:1" x14ac:dyDescent="0.2">
      <c r="A1384" t="s">
        <v>158</v>
      </c>
    </row>
    <row r="1385" spans="1:1" x14ac:dyDescent="0.2">
      <c r="A1385" t="s">
        <v>193</v>
      </c>
    </row>
    <row r="1386" spans="1:1" x14ac:dyDescent="0.2">
      <c r="A1386" t="s">
        <v>174</v>
      </c>
    </row>
    <row r="1387" spans="1:1" x14ac:dyDescent="0.2">
      <c r="A1387" t="s">
        <v>179</v>
      </c>
    </row>
    <row r="1388" spans="1:1" x14ac:dyDescent="0.2">
      <c r="A1388" t="s">
        <v>7613</v>
      </c>
    </row>
    <row r="1389" spans="1:1" x14ac:dyDescent="0.2">
      <c r="A1389" t="s">
        <v>183</v>
      </c>
    </row>
    <row r="1390" spans="1:1" x14ac:dyDescent="0.2">
      <c r="A1390" t="s">
        <v>187</v>
      </c>
    </row>
    <row r="1391" spans="1:1" x14ac:dyDescent="0.2">
      <c r="A1391" t="s">
        <v>7614</v>
      </c>
    </row>
    <row r="1392" spans="1:1" x14ac:dyDescent="0.2">
      <c r="A1392" t="s">
        <v>7615</v>
      </c>
    </row>
    <row r="1393" spans="1:1" x14ac:dyDescent="0.2">
      <c r="A1393" t="s">
        <v>7616</v>
      </c>
    </row>
    <row r="1394" spans="1:1" x14ac:dyDescent="0.2">
      <c r="A1394" t="s">
        <v>7617</v>
      </c>
    </row>
    <row r="1395" spans="1:1" x14ac:dyDescent="0.2">
      <c r="A1395" t="s">
        <v>7618</v>
      </c>
    </row>
    <row r="1396" spans="1:1" x14ac:dyDescent="0.2">
      <c r="A1396" t="s">
        <v>7619</v>
      </c>
    </row>
    <row r="1397" spans="1:1" x14ac:dyDescent="0.2">
      <c r="A1397" t="s">
        <v>7620</v>
      </c>
    </row>
    <row r="1398" spans="1:1" x14ac:dyDescent="0.2">
      <c r="A1398" t="s">
        <v>7621</v>
      </c>
    </row>
    <row r="1399" spans="1:1" x14ac:dyDescent="0.2">
      <c r="A1399" t="s">
        <v>7622</v>
      </c>
    </row>
    <row r="1400" spans="1:1" x14ac:dyDescent="0.2">
      <c r="A1400" t="s">
        <v>7623</v>
      </c>
    </row>
    <row r="1401" spans="1:1" x14ac:dyDescent="0.2">
      <c r="A1401" t="s">
        <v>7624</v>
      </c>
    </row>
    <row r="1402" spans="1:1" x14ac:dyDescent="0.2">
      <c r="A1402" t="s">
        <v>7625</v>
      </c>
    </row>
    <row r="1403" spans="1:1" x14ac:dyDescent="0.2">
      <c r="A1403" t="s">
        <v>7626</v>
      </c>
    </row>
    <row r="1404" spans="1:1" x14ac:dyDescent="0.2">
      <c r="A1404" t="s">
        <v>7627</v>
      </c>
    </row>
    <row r="1405" spans="1:1" x14ac:dyDescent="0.2">
      <c r="A1405" t="s">
        <v>7628</v>
      </c>
    </row>
    <row r="1406" spans="1:1" x14ac:dyDescent="0.2">
      <c r="A1406" t="s">
        <v>1043</v>
      </c>
    </row>
    <row r="1407" spans="1:1" x14ac:dyDescent="0.2">
      <c r="A1407" t="s">
        <v>7629</v>
      </c>
    </row>
    <row r="1408" spans="1:1" x14ac:dyDescent="0.2">
      <c r="A1408" t="s">
        <v>7630</v>
      </c>
    </row>
    <row r="1409" spans="1:1" x14ac:dyDescent="0.2">
      <c r="A1409" t="s">
        <v>1065</v>
      </c>
    </row>
    <row r="1410" spans="1:1" x14ac:dyDescent="0.2">
      <c r="A1410" t="s">
        <v>7631</v>
      </c>
    </row>
    <row r="1411" spans="1:1" x14ac:dyDescent="0.2">
      <c r="A1411" t="s">
        <v>1082</v>
      </c>
    </row>
    <row r="1412" spans="1:1" x14ac:dyDescent="0.2">
      <c r="A1412" t="s">
        <v>1027</v>
      </c>
    </row>
    <row r="1413" spans="1:1" x14ac:dyDescent="0.2">
      <c r="A1413" t="s">
        <v>1000</v>
      </c>
    </row>
    <row r="1414" spans="1:1" x14ac:dyDescent="0.2">
      <c r="A1414" t="s">
        <v>1035</v>
      </c>
    </row>
    <row r="1415" spans="1:1" x14ac:dyDescent="0.2">
      <c r="A1415" t="s">
        <v>1069</v>
      </c>
    </row>
    <row r="1416" spans="1:1" x14ac:dyDescent="0.2">
      <c r="A1416" t="s">
        <v>5730</v>
      </c>
    </row>
    <row r="1417" spans="1:1" x14ac:dyDescent="0.2">
      <c r="A1417" t="s">
        <v>5722</v>
      </c>
    </row>
    <row r="1418" spans="1:1" x14ac:dyDescent="0.2">
      <c r="A1418" t="s">
        <v>5718</v>
      </c>
    </row>
    <row r="1419" spans="1:1" x14ac:dyDescent="0.2">
      <c r="A1419" t="s">
        <v>5706</v>
      </c>
    </row>
    <row r="1420" spans="1:1" x14ac:dyDescent="0.2">
      <c r="A1420" t="s">
        <v>5710</v>
      </c>
    </row>
    <row r="1421" spans="1:1" x14ac:dyDescent="0.2">
      <c r="A1421" t="s">
        <v>5714</v>
      </c>
    </row>
    <row r="1422" spans="1:1" x14ac:dyDescent="0.2">
      <c r="A1422" t="s">
        <v>5702</v>
      </c>
    </row>
    <row r="1423" spans="1:1" x14ac:dyDescent="0.2">
      <c r="A1423" t="s">
        <v>5726</v>
      </c>
    </row>
    <row r="1424" spans="1:1" x14ac:dyDescent="0.2">
      <c r="A1424" t="s">
        <v>5734</v>
      </c>
    </row>
    <row r="1425" spans="1:1" x14ac:dyDescent="0.2">
      <c r="A1425" t="s">
        <v>7043</v>
      </c>
    </row>
    <row r="1426" spans="1:1" x14ac:dyDescent="0.2">
      <c r="A1426" t="s">
        <v>7632</v>
      </c>
    </row>
    <row r="1427" spans="1:1" x14ac:dyDescent="0.2">
      <c r="A1427" t="s">
        <v>7633</v>
      </c>
    </row>
    <row r="1428" spans="1:1" x14ac:dyDescent="0.2">
      <c r="A1428" t="s">
        <v>7634</v>
      </c>
    </row>
    <row r="1429" spans="1:1" x14ac:dyDescent="0.2">
      <c r="A1429" t="s">
        <v>7635</v>
      </c>
    </row>
    <row r="1430" spans="1:1" x14ac:dyDescent="0.2">
      <c r="A1430" t="s">
        <v>7636</v>
      </c>
    </row>
    <row r="1431" spans="1:1" x14ac:dyDescent="0.2">
      <c r="A1431" t="s">
        <v>7637</v>
      </c>
    </row>
    <row r="1432" spans="1:1" x14ac:dyDescent="0.2">
      <c r="A1432" t="s">
        <v>7638</v>
      </c>
    </row>
    <row r="1433" spans="1:1" x14ac:dyDescent="0.2">
      <c r="A1433" t="s">
        <v>7639</v>
      </c>
    </row>
    <row r="1434" spans="1:1" x14ac:dyDescent="0.2">
      <c r="A1434" t="s">
        <v>7640</v>
      </c>
    </row>
    <row r="1435" spans="1:1" x14ac:dyDescent="0.2">
      <c r="A1435" t="s">
        <v>7641</v>
      </c>
    </row>
    <row r="1436" spans="1:1" x14ac:dyDescent="0.2">
      <c r="A1436" t="s">
        <v>7642</v>
      </c>
    </row>
    <row r="1437" spans="1:1" x14ac:dyDescent="0.2">
      <c r="A1437" t="s">
        <v>7106</v>
      </c>
    </row>
    <row r="1438" spans="1:1" x14ac:dyDescent="0.2">
      <c r="A1438" t="s">
        <v>7107</v>
      </c>
    </row>
    <row r="1439" spans="1:1" x14ac:dyDescent="0.2">
      <c r="A1439" t="s">
        <v>7643</v>
      </c>
    </row>
    <row r="1440" spans="1:1" x14ac:dyDescent="0.2">
      <c r="A1440" t="s">
        <v>7644</v>
      </c>
    </row>
    <row r="1441" spans="1:1" x14ac:dyDescent="0.2">
      <c r="A1441" t="s">
        <v>7220</v>
      </c>
    </row>
    <row r="1442" spans="1:1" x14ac:dyDescent="0.2">
      <c r="A1442" t="s">
        <v>470</v>
      </c>
    </row>
    <row r="1443" spans="1:1" x14ac:dyDescent="0.2">
      <c r="A1443" t="s">
        <v>7645</v>
      </c>
    </row>
    <row r="1444" spans="1:1" x14ac:dyDescent="0.2">
      <c r="A1444" t="s">
        <v>7646</v>
      </c>
    </row>
    <row r="1445" spans="1:1" x14ac:dyDescent="0.2">
      <c r="A1445" t="s">
        <v>7647</v>
      </c>
    </row>
    <row r="1446" spans="1:1" x14ac:dyDescent="0.2">
      <c r="A1446" t="s">
        <v>5834</v>
      </c>
    </row>
    <row r="1447" spans="1:1" x14ac:dyDescent="0.2">
      <c r="A1447" t="s">
        <v>5831</v>
      </c>
    </row>
    <row r="1448" spans="1:1" x14ac:dyDescent="0.2">
      <c r="A1448" t="s">
        <v>5820</v>
      </c>
    </row>
    <row r="1449" spans="1:1" x14ac:dyDescent="0.2">
      <c r="A1449" t="s">
        <v>5836</v>
      </c>
    </row>
    <row r="1450" spans="1:1" x14ac:dyDescent="0.2">
      <c r="A1450" t="s">
        <v>5840</v>
      </c>
    </row>
    <row r="1451" spans="1:1" x14ac:dyDescent="0.2">
      <c r="A1451" t="s">
        <v>5846</v>
      </c>
    </row>
    <row r="1452" spans="1:1" x14ac:dyDescent="0.2">
      <c r="A1452" t="s">
        <v>7648</v>
      </c>
    </row>
    <row r="1453" spans="1:1" x14ac:dyDescent="0.2">
      <c r="A1453" t="s">
        <v>7649</v>
      </c>
    </row>
    <row r="1454" spans="1:1" x14ac:dyDescent="0.2">
      <c r="A1454" t="s">
        <v>5825</v>
      </c>
    </row>
    <row r="1455" spans="1:1" x14ac:dyDescent="0.2">
      <c r="A1455" t="s">
        <v>5828</v>
      </c>
    </row>
    <row r="1456" spans="1:1" x14ac:dyDescent="0.2">
      <c r="A1456" t="s">
        <v>7650</v>
      </c>
    </row>
    <row r="1457" spans="1:1" x14ac:dyDescent="0.2">
      <c r="A1457" t="s">
        <v>5849</v>
      </c>
    </row>
    <row r="1458" spans="1:1" x14ac:dyDescent="0.2">
      <c r="A1458" t="s">
        <v>7651</v>
      </c>
    </row>
    <row r="1459" spans="1:1" x14ac:dyDescent="0.2">
      <c r="A1459" t="s">
        <v>5843</v>
      </c>
    </row>
    <row r="1460" spans="1:1" x14ac:dyDescent="0.2">
      <c r="A1460" t="s">
        <v>7120</v>
      </c>
    </row>
    <row r="1461" spans="1:1" x14ac:dyDescent="0.2">
      <c r="A1461" t="s">
        <v>7062</v>
      </c>
    </row>
    <row r="1462" spans="1:1" x14ac:dyDescent="0.2">
      <c r="A1462" t="s">
        <v>7181</v>
      </c>
    </row>
    <row r="1463" spans="1:1" x14ac:dyDescent="0.2">
      <c r="A1463" t="s">
        <v>7652</v>
      </c>
    </row>
    <row r="1464" spans="1:1" x14ac:dyDescent="0.2">
      <c r="A1464" t="s">
        <v>4477</v>
      </c>
    </row>
    <row r="1465" spans="1:1" x14ac:dyDescent="0.2">
      <c r="A1465" t="s">
        <v>4473</v>
      </c>
    </row>
    <row r="1466" spans="1:1" x14ac:dyDescent="0.2">
      <c r="A1466" t="s">
        <v>4453</v>
      </c>
    </row>
    <row r="1467" spans="1:1" x14ac:dyDescent="0.2">
      <c r="A1467" t="s">
        <v>4461</v>
      </c>
    </row>
    <row r="1468" spans="1:1" x14ac:dyDescent="0.2">
      <c r="A1468" t="s">
        <v>4439</v>
      </c>
    </row>
    <row r="1469" spans="1:1" x14ac:dyDescent="0.2">
      <c r="A1469" t="s">
        <v>4449</v>
      </c>
    </row>
    <row r="1470" spans="1:1" x14ac:dyDescent="0.2">
      <c r="A1470" t="s">
        <v>4457</v>
      </c>
    </row>
    <row r="1471" spans="1:1" x14ac:dyDescent="0.2">
      <c r="A1471" t="s">
        <v>4465</v>
      </c>
    </row>
    <row r="1472" spans="1:1" x14ac:dyDescent="0.2">
      <c r="A1472" t="s">
        <v>4469</v>
      </c>
    </row>
    <row r="1473" spans="1:1" x14ac:dyDescent="0.2">
      <c r="A1473" t="s">
        <v>4445</v>
      </c>
    </row>
    <row r="1474" spans="1:1" x14ac:dyDescent="0.2">
      <c r="A1474" t="s">
        <v>7653</v>
      </c>
    </row>
    <row r="1475" spans="1:1" x14ac:dyDescent="0.2">
      <c r="A1475" t="s">
        <v>7654</v>
      </c>
    </row>
    <row r="1476" spans="1:1" x14ac:dyDescent="0.2">
      <c r="A1476" t="s">
        <v>1243</v>
      </c>
    </row>
    <row r="1477" spans="1:1" x14ac:dyDescent="0.2">
      <c r="A1477" t="s">
        <v>1247</v>
      </c>
    </row>
    <row r="1478" spans="1:1" x14ac:dyDescent="0.2">
      <c r="A1478" t="s">
        <v>1239</v>
      </c>
    </row>
    <row r="1479" spans="1:1" x14ac:dyDescent="0.2">
      <c r="A1479" t="s">
        <v>1231</v>
      </c>
    </row>
    <row r="1480" spans="1:1" x14ac:dyDescent="0.2">
      <c r="A1480" t="s">
        <v>1227</v>
      </c>
    </row>
    <row r="1481" spans="1:1" x14ac:dyDescent="0.2">
      <c r="A1481" t="s">
        <v>1219</v>
      </c>
    </row>
    <row r="1482" spans="1:1" x14ac:dyDescent="0.2">
      <c r="A1482" t="s">
        <v>1215</v>
      </c>
    </row>
    <row r="1483" spans="1:1" x14ac:dyDescent="0.2">
      <c r="A1483" t="s">
        <v>1211</v>
      </c>
    </row>
    <row r="1484" spans="1:1" x14ac:dyDescent="0.2">
      <c r="A1484" t="s">
        <v>1195</v>
      </c>
    </row>
    <row r="1485" spans="1:1" x14ac:dyDescent="0.2">
      <c r="A1485" t="s">
        <v>7655</v>
      </c>
    </row>
    <row r="1486" spans="1:1" x14ac:dyDescent="0.2">
      <c r="A1486" t="s">
        <v>1191</v>
      </c>
    </row>
    <row r="1487" spans="1:1" x14ac:dyDescent="0.2">
      <c r="A1487" t="s">
        <v>1199</v>
      </c>
    </row>
    <row r="1488" spans="1:1" x14ac:dyDescent="0.2">
      <c r="A1488" t="s">
        <v>1203</v>
      </c>
    </row>
    <row r="1489" spans="1:1" x14ac:dyDescent="0.2">
      <c r="A1489" t="s">
        <v>1207</v>
      </c>
    </row>
    <row r="1490" spans="1:1" x14ac:dyDescent="0.2">
      <c r="A1490" t="s">
        <v>1223</v>
      </c>
    </row>
    <row r="1491" spans="1:1" x14ac:dyDescent="0.2">
      <c r="A1491" t="s">
        <v>1187</v>
      </c>
    </row>
    <row r="1492" spans="1:1" x14ac:dyDescent="0.2">
      <c r="A1492" t="s">
        <v>3712</v>
      </c>
    </row>
    <row r="1493" spans="1:1" x14ac:dyDescent="0.2">
      <c r="A1493" t="s">
        <v>3700</v>
      </c>
    </row>
    <row r="1494" spans="1:1" x14ac:dyDescent="0.2">
      <c r="A1494" t="s">
        <v>3716</v>
      </c>
    </row>
    <row r="1495" spans="1:1" x14ac:dyDescent="0.2">
      <c r="A1495" t="s">
        <v>3724</v>
      </c>
    </row>
    <row r="1496" spans="1:1" x14ac:dyDescent="0.2">
      <c r="A1496" t="s">
        <v>3727</v>
      </c>
    </row>
    <row r="1497" spans="1:1" x14ac:dyDescent="0.2">
      <c r="A1497" t="s">
        <v>3708</v>
      </c>
    </row>
    <row r="1498" spans="1:1" x14ac:dyDescent="0.2">
      <c r="A1498" t="s">
        <v>3704</v>
      </c>
    </row>
    <row r="1499" spans="1:1" x14ac:dyDescent="0.2">
      <c r="A1499" t="s">
        <v>3694</v>
      </c>
    </row>
    <row r="1500" spans="1:1" x14ac:dyDescent="0.2">
      <c r="A1500" t="s">
        <v>3731</v>
      </c>
    </row>
    <row r="1501" spans="1:1" x14ac:dyDescent="0.2">
      <c r="A1501" t="s">
        <v>3720</v>
      </c>
    </row>
    <row r="1502" spans="1:1" x14ac:dyDescent="0.2">
      <c r="A1502" t="s">
        <v>3735</v>
      </c>
    </row>
    <row r="1503" spans="1:1" x14ac:dyDescent="0.2">
      <c r="A1503" t="s">
        <v>7226</v>
      </c>
    </row>
    <row r="1504" spans="1:1" x14ac:dyDescent="0.2">
      <c r="A1504" t="s">
        <v>455</v>
      </c>
    </row>
    <row r="1505" spans="1:1" x14ac:dyDescent="0.2">
      <c r="A1505" t="s">
        <v>7656</v>
      </c>
    </row>
    <row r="1506" spans="1:1" x14ac:dyDescent="0.2">
      <c r="A1506" t="s">
        <v>443</v>
      </c>
    </row>
    <row r="1507" spans="1:1" x14ac:dyDescent="0.2">
      <c r="A1507" t="s">
        <v>439</v>
      </c>
    </row>
    <row r="1508" spans="1:1" x14ac:dyDescent="0.2">
      <c r="A1508" t="s">
        <v>435</v>
      </c>
    </row>
    <row r="1509" spans="1:1" x14ac:dyDescent="0.2">
      <c r="A1509" t="s">
        <v>431</v>
      </c>
    </row>
    <row r="1510" spans="1:1" x14ac:dyDescent="0.2">
      <c r="A1510" t="s">
        <v>403</v>
      </c>
    </row>
    <row r="1511" spans="1:1" x14ac:dyDescent="0.2">
      <c r="A1511" t="s">
        <v>407</v>
      </c>
    </row>
    <row r="1512" spans="1:1" x14ac:dyDescent="0.2">
      <c r="A1512" t="s">
        <v>411</v>
      </c>
    </row>
    <row r="1513" spans="1:1" x14ac:dyDescent="0.2">
      <c r="A1513" t="s">
        <v>415</v>
      </c>
    </row>
    <row r="1514" spans="1:1" x14ac:dyDescent="0.2">
      <c r="A1514" t="s">
        <v>419</v>
      </c>
    </row>
    <row r="1515" spans="1:1" x14ac:dyDescent="0.2">
      <c r="A1515" t="s">
        <v>423</v>
      </c>
    </row>
    <row r="1516" spans="1:1" x14ac:dyDescent="0.2">
      <c r="A1516" t="s">
        <v>394</v>
      </c>
    </row>
    <row r="1517" spans="1:1" x14ac:dyDescent="0.2">
      <c r="A1517" t="s">
        <v>400</v>
      </c>
    </row>
    <row r="1518" spans="1:1" x14ac:dyDescent="0.2">
      <c r="A1518" t="s">
        <v>451</v>
      </c>
    </row>
    <row r="1519" spans="1:1" x14ac:dyDescent="0.2">
      <c r="A1519" t="s">
        <v>6750</v>
      </c>
    </row>
    <row r="1520" spans="1:1" x14ac:dyDescent="0.2">
      <c r="A1520" t="s">
        <v>6756</v>
      </c>
    </row>
    <row r="1521" spans="1:1" x14ac:dyDescent="0.2">
      <c r="A1521" t="s">
        <v>6778</v>
      </c>
    </row>
    <row r="1522" spans="1:1" x14ac:dyDescent="0.2">
      <c r="A1522" t="s">
        <v>6759</v>
      </c>
    </row>
    <row r="1523" spans="1:1" x14ac:dyDescent="0.2">
      <c r="A1523" t="s">
        <v>6767</v>
      </c>
    </row>
    <row r="1524" spans="1:1" x14ac:dyDescent="0.2">
      <c r="A1524" t="s">
        <v>6775</v>
      </c>
    </row>
    <row r="1525" spans="1:1" x14ac:dyDescent="0.2">
      <c r="A1525" t="s">
        <v>6771</v>
      </c>
    </row>
    <row r="1526" spans="1:1" x14ac:dyDescent="0.2">
      <c r="A1526" t="s">
        <v>6763</v>
      </c>
    </row>
    <row r="1527" spans="1:1" x14ac:dyDescent="0.2">
      <c r="A1527" t="s">
        <v>6782</v>
      </c>
    </row>
    <row r="1528" spans="1:1" x14ac:dyDescent="0.2">
      <c r="A1528" t="s">
        <v>6786</v>
      </c>
    </row>
    <row r="1529" spans="1:1" x14ac:dyDescent="0.2">
      <c r="A1529" t="s">
        <v>7657</v>
      </c>
    </row>
    <row r="1530" spans="1:1" x14ac:dyDescent="0.2">
      <c r="A1530" t="s">
        <v>7125</v>
      </c>
    </row>
    <row r="1531" spans="1:1" x14ac:dyDescent="0.2">
      <c r="A1531" t="s">
        <v>5680</v>
      </c>
    </row>
    <row r="1532" spans="1:1" x14ac:dyDescent="0.2">
      <c r="A1532" t="s">
        <v>5665</v>
      </c>
    </row>
    <row r="1533" spans="1:1" x14ac:dyDescent="0.2">
      <c r="A1533" t="s">
        <v>5591</v>
      </c>
    </row>
    <row r="1534" spans="1:1" x14ac:dyDescent="0.2">
      <c r="A1534" t="s">
        <v>5587</v>
      </c>
    </row>
    <row r="1535" spans="1:1" x14ac:dyDescent="0.2">
      <c r="A1535" t="s">
        <v>5652</v>
      </c>
    </row>
    <row r="1536" spans="1:1" x14ac:dyDescent="0.2">
      <c r="A1536" t="s">
        <v>5657</v>
      </c>
    </row>
    <row r="1537" spans="1:1" x14ac:dyDescent="0.2">
      <c r="A1537" t="s">
        <v>5684</v>
      </c>
    </row>
    <row r="1538" spans="1:1" x14ac:dyDescent="0.2">
      <c r="A1538" t="s">
        <v>5688</v>
      </c>
    </row>
    <row r="1539" spans="1:1" x14ac:dyDescent="0.2">
      <c r="A1539" t="s">
        <v>5692</v>
      </c>
    </row>
    <row r="1540" spans="1:1" x14ac:dyDescent="0.2">
      <c r="A1540" t="s">
        <v>5583</v>
      </c>
    </row>
    <row r="1541" spans="1:1" x14ac:dyDescent="0.2">
      <c r="A1541" t="s">
        <v>5573</v>
      </c>
    </row>
    <row r="1542" spans="1:1" x14ac:dyDescent="0.2">
      <c r="A1542" t="s">
        <v>5649</v>
      </c>
    </row>
    <row r="1543" spans="1:1" x14ac:dyDescent="0.2">
      <c r="A1543" t="s">
        <v>5644</v>
      </c>
    </row>
    <row r="1544" spans="1:1" x14ac:dyDescent="0.2">
      <c r="A1544" t="s">
        <v>7208</v>
      </c>
    </row>
    <row r="1545" spans="1:1" x14ac:dyDescent="0.2">
      <c r="A1545" t="s">
        <v>3443</v>
      </c>
    </row>
    <row r="1546" spans="1:1" x14ac:dyDescent="0.2">
      <c r="A1546" t="s">
        <v>3447</v>
      </c>
    </row>
    <row r="1547" spans="1:1" x14ac:dyDescent="0.2">
      <c r="A1547" t="s">
        <v>7658</v>
      </c>
    </row>
    <row r="1548" spans="1:1" x14ac:dyDescent="0.2">
      <c r="A1548" t="s">
        <v>3439</v>
      </c>
    </row>
    <row r="1549" spans="1:1" x14ac:dyDescent="0.2">
      <c r="A1549" t="s">
        <v>3420</v>
      </c>
    </row>
    <row r="1550" spans="1:1" x14ac:dyDescent="0.2">
      <c r="A1550" t="s">
        <v>3434</v>
      </c>
    </row>
    <row r="1551" spans="1:1" x14ac:dyDescent="0.2">
      <c r="A1551" t="s">
        <v>3438</v>
      </c>
    </row>
    <row r="1552" spans="1:1" x14ac:dyDescent="0.2">
      <c r="A1552" t="s">
        <v>3451</v>
      </c>
    </row>
    <row r="1553" spans="1:1" x14ac:dyDescent="0.2">
      <c r="A1553" t="s">
        <v>7659</v>
      </c>
    </row>
    <row r="1554" spans="1:1" x14ac:dyDescent="0.2">
      <c r="A1554" t="s">
        <v>3459</v>
      </c>
    </row>
    <row r="1555" spans="1:1" x14ac:dyDescent="0.2">
      <c r="A1555" t="s">
        <v>3467</v>
      </c>
    </row>
    <row r="1556" spans="1:1" x14ac:dyDescent="0.2">
      <c r="A1556" t="s">
        <v>3471</v>
      </c>
    </row>
    <row r="1557" spans="1:1" x14ac:dyDescent="0.2">
      <c r="A1557" t="s">
        <v>3463</v>
      </c>
    </row>
    <row r="1558" spans="1:1" x14ac:dyDescent="0.2">
      <c r="A1558" t="s">
        <v>3455</v>
      </c>
    </row>
    <row r="1559" spans="1:1" x14ac:dyDescent="0.2">
      <c r="A1559" t="s">
        <v>3430</v>
      </c>
    </row>
    <row r="1560" spans="1:1" x14ac:dyDescent="0.2">
      <c r="A1560" t="s">
        <v>7660</v>
      </c>
    </row>
    <row r="1561" spans="1:1" x14ac:dyDescent="0.2">
      <c r="A1561" t="s">
        <v>7661</v>
      </c>
    </row>
    <row r="1562" spans="1:1" x14ac:dyDescent="0.2">
      <c r="A1562" t="s">
        <v>3427</v>
      </c>
    </row>
    <row r="1563" spans="1:1" x14ac:dyDescent="0.2">
      <c r="A1563" t="s">
        <v>7115</v>
      </c>
    </row>
    <row r="1564" spans="1:1" x14ac:dyDescent="0.2">
      <c r="A1564" t="s">
        <v>7190</v>
      </c>
    </row>
    <row r="1565" spans="1:1" x14ac:dyDescent="0.2">
      <c r="A1565" t="s">
        <v>4650</v>
      </c>
    </row>
    <row r="1566" spans="1:1" x14ac:dyDescent="0.2">
      <c r="A1566" t="s">
        <v>4646</v>
      </c>
    </row>
    <row r="1567" spans="1:1" x14ac:dyDescent="0.2">
      <c r="A1567" t="s">
        <v>4626</v>
      </c>
    </row>
    <row r="1568" spans="1:1" x14ac:dyDescent="0.2">
      <c r="A1568" t="s">
        <v>4630</v>
      </c>
    </row>
    <row r="1569" spans="1:1" x14ac:dyDescent="0.2">
      <c r="A1569" t="s">
        <v>4638</v>
      </c>
    </row>
    <row r="1570" spans="1:1" x14ac:dyDescent="0.2">
      <c r="A1570" t="s">
        <v>4642</v>
      </c>
    </row>
    <row r="1571" spans="1:1" x14ac:dyDescent="0.2">
      <c r="A1571" t="s">
        <v>4622</v>
      </c>
    </row>
    <row r="1572" spans="1:1" x14ac:dyDescent="0.2">
      <c r="A1572" t="s">
        <v>4634</v>
      </c>
    </row>
    <row r="1573" spans="1:1" x14ac:dyDescent="0.2">
      <c r="A1573" t="s">
        <v>4618</v>
      </c>
    </row>
    <row r="1574" spans="1:1" x14ac:dyDescent="0.2">
      <c r="A1574" t="s">
        <v>4612</v>
      </c>
    </row>
    <row r="1575" spans="1:1" x14ac:dyDescent="0.2">
      <c r="A1575" t="s">
        <v>4615</v>
      </c>
    </row>
    <row r="1576" spans="1:1" x14ac:dyDescent="0.2">
      <c r="A1576" t="s">
        <v>4654</v>
      </c>
    </row>
    <row r="1577" spans="1:1" x14ac:dyDescent="0.2">
      <c r="A1577" t="s">
        <v>4662</v>
      </c>
    </row>
    <row r="1578" spans="1:1" x14ac:dyDescent="0.2">
      <c r="A1578" t="s">
        <v>4658</v>
      </c>
    </row>
    <row r="1579" spans="1:1" x14ac:dyDescent="0.2">
      <c r="A1579" t="s">
        <v>4602</v>
      </c>
    </row>
    <row r="1580" spans="1:1" x14ac:dyDescent="0.2">
      <c r="A1580" t="s">
        <v>4608</v>
      </c>
    </row>
    <row r="1581" spans="1:1" x14ac:dyDescent="0.2">
      <c r="A1581" t="s">
        <v>300</v>
      </c>
    </row>
    <row r="1582" spans="1:1" x14ac:dyDescent="0.2">
      <c r="A1582" t="s">
        <v>7282</v>
      </c>
    </row>
    <row r="1583" spans="1:1" x14ac:dyDescent="0.2">
      <c r="A1583" t="s">
        <v>4278</v>
      </c>
    </row>
    <row r="1584" spans="1:1" x14ac:dyDescent="0.2">
      <c r="A1584" t="s">
        <v>4246</v>
      </c>
    </row>
    <row r="1585" spans="1:1" x14ac:dyDescent="0.2">
      <c r="A1585" t="s">
        <v>4250</v>
      </c>
    </row>
    <row r="1586" spans="1:1" x14ac:dyDescent="0.2">
      <c r="A1586" t="s">
        <v>4254</v>
      </c>
    </row>
    <row r="1587" spans="1:1" x14ac:dyDescent="0.2">
      <c r="A1587" t="s">
        <v>4258</v>
      </c>
    </row>
    <row r="1588" spans="1:1" x14ac:dyDescent="0.2">
      <c r="A1588" t="s">
        <v>4262</v>
      </c>
    </row>
    <row r="1589" spans="1:1" x14ac:dyDescent="0.2">
      <c r="A1589" t="s">
        <v>4266</v>
      </c>
    </row>
    <row r="1590" spans="1:1" x14ac:dyDescent="0.2">
      <c r="A1590" t="s">
        <v>4274</v>
      </c>
    </row>
    <row r="1591" spans="1:1" x14ac:dyDescent="0.2">
      <c r="A1591" t="s">
        <v>4270</v>
      </c>
    </row>
    <row r="1592" spans="1:1" x14ac:dyDescent="0.2">
      <c r="A1592" t="s">
        <v>4242</v>
      </c>
    </row>
    <row r="1593" spans="1:1" x14ac:dyDescent="0.2">
      <c r="A1593" t="s">
        <v>4193</v>
      </c>
    </row>
    <row r="1594" spans="1:1" x14ac:dyDescent="0.2">
      <c r="A1594" t="s">
        <v>7662</v>
      </c>
    </row>
    <row r="1595" spans="1:1" x14ac:dyDescent="0.2">
      <c r="A1595" t="s">
        <v>7663</v>
      </c>
    </row>
    <row r="1596" spans="1:1" x14ac:dyDescent="0.2">
      <c r="A1596" t="s">
        <v>4235</v>
      </c>
    </row>
    <row r="1597" spans="1:1" x14ac:dyDescent="0.2">
      <c r="A1597" t="s">
        <v>4231</v>
      </c>
    </row>
    <row r="1598" spans="1:1" x14ac:dyDescent="0.2">
      <c r="A1598" t="s">
        <v>4221</v>
      </c>
    </row>
    <row r="1599" spans="1:1" x14ac:dyDescent="0.2">
      <c r="A1599" t="s">
        <v>4227</v>
      </c>
    </row>
    <row r="1600" spans="1:1" x14ac:dyDescent="0.2">
      <c r="A1600" t="s">
        <v>4282</v>
      </c>
    </row>
    <row r="1601" spans="1:1" x14ac:dyDescent="0.2">
      <c r="A1601" t="s">
        <v>4239</v>
      </c>
    </row>
    <row r="1602" spans="1:1" x14ac:dyDescent="0.2">
      <c r="A1602" t="s">
        <v>284</v>
      </c>
    </row>
    <row r="1603" spans="1:1" x14ac:dyDescent="0.2">
      <c r="A1603" t="s">
        <v>288</v>
      </c>
    </row>
    <row r="1604" spans="1:1" x14ac:dyDescent="0.2">
      <c r="A1604" t="s">
        <v>292</v>
      </c>
    </row>
    <row r="1605" spans="1:1" x14ac:dyDescent="0.2">
      <c r="A1605" t="s">
        <v>296</v>
      </c>
    </row>
    <row r="1606" spans="1:1" x14ac:dyDescent="0.2">
      <c r="A1606" t="s">
        <v>309</v>
      </c>
    </row>
    <row r="1607" spans="1:1" x14ac:dyDescent="0.2">
      <c r="A1607" t="s">
        <v>279</v>
      </c>
    </row>
    <row r="1608" spans="1:1" x14ac:dyDescent="0.2">
      <c r="A1608" t="s">
        <v>7664</v>
      </c>
    </row>
    <row r="1609" spans="1:1" x14ac:dyDescent="0.2">
      <c r="A1609" t="s">
        <v>262</v>
      </c>
    </row>
    <row r="1610" spans="1:1" x14ac:dyDescent="0.2">
      <c r="A1610" t="s">
        <v>275</v>
      </c>
    </row>
    <row r="1611" spans="1:1" x14ac:dyDescent="0.2">
      <c r="A1611" t="s">
        <v>271</v>
      </c>
    </row>
    <row r="1612" spans="1:1" x14ac:dyDescent="0.2">
      <c r="A1612" t="s">
        <v>314</v>
      </c>
    </row>
    <row r="1613" spans="1:1" x14ac:dyDescent="0.2">
      <c r="A1613" t="s">
        <v>381</v>
      </c>
    </row>
    <row r="1614" spans="1:1" x14ac:dyDescent="0.2">
      <c r="A1614" t="s">
        <v>377</v>
      </c>
    </row>
    <row r="1615" spans="1:1" x14ac:dyDescent="0.2">
      <c r="A1615" t="s">
        <v>373</v>
      </c>
    </row>
    <row r="1616" spans="1:1" x14ac:dyDescent="0.2">
      <c r="A1616" t="s">
        <v>365</v>
      </c>
    </row>
    <row r="1617" spans="1:1" x14ac:dyDescent="0.2">
      <c r="A1617" t="s">
        <v>361</v>
      </c>
    </row>
    <row r="1618" spans="1:1" x14ac:dyDescent="0.2">
      <c r="A1618" t="s">
        <v>369</v>
      </c>
    </row>
    <row r="1619" spans="1:1" x14ac:dyDescent="0.2">
      <c r="A1619" t="s">
        <v>357</v>
      </c>
    </row>
    <row r="1620" spans="1:1" x14ac:dyDescent="0.2">
      <c r="A1620" t="s">
        <v>353</v>
      </c>
    </row>
    <row r="1621" spans="1:1" x14ac:dyDescent="0.2">
      <c r="A1621" t="s">
        <v>345</v>
      </c>
    </row>
    <row r="1622" spans="1:1" x14ac:dyDescent="0.2">
      <c r="A1622" t="s">
        <v>325</v>
      </c>
    </row>
    <row r="1623" spans="1:1" x14ac:dyDescent="0.2">
      <c r="A1623" t="s">
        <v>329</v>
      </c>
    </row>
    <row r="1624" spans="1:1" x14ac:dyDescent="0.2">
      <c r="A1624" t="s">
        <v>333</v>
      </c>
    </row>
    <row r="1625" spans="1:1" x14ac:dyDescent="0.2">
      <c r="A1625" t="s">
        <v>337</v>
      </c>
    </row>
    <row r="1626" spans="1:1" x14ac:dyDescent="0.2">
      <c r="A1626" t="s">
        <v>385</v>
      </c>
    </row>
    <row r="1627" spans="1:1" x14ac:dyDescent="0.2">
      <c r="A1627" t="s">
        <v>390</v>
      </c>
    </row>
    <row r="1628" spans="1:1" x14ac:dyDescent="0.2">
      <c r="A1628" t="s">
        <v>341</v>
      </c>
    </row>
    <row r="1629" spans="1:1" x14ac:dyDescent="0.2">
      <c r="A1629" t="s">
        <v>319</v>
      </c>
    </row>
    <row r="1630" spans="1:1" x14ac:dyDescent="0.2">
      <c r="A1630" t="s">
        <v>349</v>
      </c>
    </row>
    <row r="1631" spans="1:1" x14ac:dyDescent="0.2">
      <c r="A1631" t="s">
        <v>5471</v>
      </c>
    </row>
    <row r="1632" spans="1:1" x14ac:dyDescent="0.2">
      <c r="A1632" t="s">
        <v>5448</v>
      </c>
    </row>
    <row r="1633" spans="1:1" x14ac:dyDescent="0.2">
      <c r="A1633" t="s">
        <v>5459</v>
      </c>
    </row>
    <row r="1634" spans="1:1" x14ac:dyDescent="0.2">
      <c r="A1634" t="s">
        <v>5452</v>
      </c>
    </row>
    <row r="1635" spans="1:1" x14ac:dyDescent="0.2">
      <c r="A1635" t="s">
        <v>5463</v>
      </c>
    </row>
    <row r="1636" spans="1:1" x14ac:dyDescent="0.2">
      <c r="A1636" t="s">
        <v>5444</v>
      </c>
    </row>
    <row r="1637" spans="1:1" x14ac:dyDescent="0.2">
      <c r="A1637" t="s">
        <v>5455</v>
      </c>
    </row>
    <row r="1638" spans="1:1" x14ac:dyDescent="0.2">
      <c r="A1638" t="s">
        <v>5467</v>
      </c>
    </row>
    <row r="1639" spans="1:1" x14ac:dyDescent="0.2">
      <c r="A1639" t="s">
        <v>5438</v>
      </c>
    </row>
    <row r="1640" spans="1:1" x14ac:dyDescent="0.2">
      <c r="A1640" t="s">
        <v>4286</v>
      </c>
    </row>
    <row r="1641" spans="1:1" x14ac:dyDescent="0.2">
      <c r="A1641" t="s">
        <v>7665</v>
      </c>
    </row>
    <row r="1642" spans="1:1" x14ac:dyDescent="0.2">
      <c r="A1642" t="s">
        <v>4292</v>
      </c>
    </row>
    <row r="1643" spans="1:1" x14ac:dyDescent="0.2">
      <c r="A1643" t="s">
        <v>7666</v>
      </c>
    </row>
    <row r="1644" spans="1:1" x14ac:dyDescent="0.2">
      <c r="A1644" t="s">
        <v>4296</v>
      </c>
    </row>
    <row r="1645" spans="1:1" x14ac:dyDescent="0.2">
      <c r="A1645" t="s">
        <v>7667</v>
      </c>
    </row>
    <row r="1646" spans="1:1" x14ac:dyDescent="0.2">
      <c r="A1646" t="s">
        <v>7668</v>
      </c>
    </row>
    <row r="1647" spans="1:1" x14ac:dyDescent="0.2">
      <c r="A1647" t="s">
        <v>7669</v>
      </c>
    </row>
    <row r="1648" spans="1:1" x14ac:dyDescent="0.2">
      <c r="A1648" t="s">
        <v>7670</v>
      </c>
    </row>
    <row r="1649" spans="1:1" x14ac:dyDescent="0.2">
      <c r="A1649" t="s">
        <v>7671</v>
      </c>
    </row>
    <row r="1650" spans="1:1" x14ac:dyDescent="0.2">
      <c r="A1650" t="s">
        <v>2775</v>
      </c>
    </row>
    <row r="1651" spans="1:1" x14ac:dyDescent="0.2">
      <c r="A1651" t="s">
        <v>2779</v>
      </c>
    </row>
    <row r="1652" spans="1:1" x14ac:dyDescent="0.2">
      <c r="A1652" t="s">
        <v>2771</v>
      </c>
    </row>
    <row r="1653" spans="1:1" x14ac:dyDescent="0.2">
      <c r="A1653" t="s">
        <v>2767</v>
      </c>
    </row>
    <row r="1654" spans="1:1" x14ac:dyDescent="0.2">
      <c r="A1654" t="s">
        <v>2763</v>
      </c>
    </row>
    <row r="1655" spans="1:1" x14ac:dyDescent="0.2">
      <c r="A1655" t="s">
        <v>2759</v>
      </c>
    </row>
    <row r="1656" spans="1:1" x14ac:dyDescent="0.2">
      <c r="A1656" t="s">
        <v>2783</v>
      </c>
    </row>
    <row r="1657" spans="1:1" x14ac:dyDescent="0.2">
      <c r="A1657" t="s">
        <v>2787</v>
      </c>
    </row>
    <row r="1658" spans="1:1" x14ac:dyDescent="0.2">
      <c r="A1658" t="s">
        <v>2791</v>
      </c>
    </row>
    <row r="1659" spans="1:1" x14ac:dyDescent="0.2">
      <c r="A1659" t="s">
        <v>2795</v>
      </c>
    </row>
    <row r="1660" spans="1:1" x14ac:dyDescent="0.2">
      <c r="A1660" t="s">
        <v>2799</v>
      </c>
    </row>
    <row r="1661" spans="1:1" x14ac:dyDescent="0.2">
      <c r="A1661" t="s">
        <v>2811</v>
      </c>
    </row>
    <row r="1662" spans="1:1" x14ac:dyDescent="0.2">
      <c r="A1662" t="s">
        <v>2815</v>
      </c>
    </row>
    <row r="1663" spans="1:1" x14ac:dyDescent="0.2">
      <c r="A1663" t="s">
        <v>2819</v>
      </c>
    </row>
    <row r="1664" spans="1:1" x14ac:dyDescent="0.2">
      <c r="A1664" t="s">
        <v>2803</v>
      </c>
    </row>
    <row r="1665" spans="1:1" x14ac:dyDescent="0.2">
      <c r="A1665" t="s">
        <v>2753</v>
      </c>
    </row>
    <row r="1666" spans="1:1" x14ac:dyDescent="0.2">
      <c r="A1666" t="s">
        <v>7296</v>
      </c>
    </row>
    <row r="1667" spans="1:1" x14ac:dyDescent="0.2">
      <c r="A1667" t="s">
        <v>7205</v>
      </c>
    </row>
    <row r="1668" spans="1:1" x14ac:dyDescent="0.2">
      <c r="A1668" t="s">
        <v>6094</v>
      </c>
    </row>
    <row r="1669" spans="1:1" x14ac:dyDescent="0.2">
      <c r="A1669" t="s">
        <v>5996</v>
      </c>
    </row>
    <row r="1670" spans="1:1" x14ac:dyDescent="0.2">
      <c r="A1670" t="s">
        <v>6097</v>
      </c>
    </row>
    <row r="1671" spans="1:1" x14ac:dyDescent="0.2">
      <c r="A1671" t="s">
        <v>6091</v>
      </c>
    </row>
    <row r="1672" spans="1:1" x14ac:dyDescent="0.2">
      <c r="A1672" t="s">
        <v>6074</v>
      </c>
    </row>
    <row r="1673" spans="1:1" x14ac:dyDescent="0.2">
      <c r="A1673" t="s">
        <v>6071</v>
      </c>
    </row>
    <row r="1674" spans="1:1" x14ac:dyDescent="0.2">
      <c r="A1674" t="s">
        <v>6077</v>
      </c>
    </row>
    <row r="1675" spans="1:1" x14ac:dyDescent="0.2">
      <c r="A1675" t="s">
        <v>6086</v>
      </c>
    </row>
    <row r="1676" spans="1:1" x14ac:dyDescent="0.2">
      <c r="A1676" t="s">
        <v>6083</v>
      </c>
    </row>
    <row r="1677" spans="1:1" x14ac:dyDescent="0.2">
      <c r="A1677" t="s">
        <v>6080</v>
      </c>
    </row>
    <row r="1678" spans="1:1" x14ac:dyDescent="0.2">
      <c r="A1678" t="s">
        <v>6063</v>
      </c>
    </row>
    <row r="1679" spans="1:1" x14ac:dyDescent="0.2">
      <c r="A1679" t="s">
        <v>6088</v>
      </c>
    </row>
    <row r="1680" spans="1:1" x14ac:dyDescent="0.2">
      <c r="A1680" t="s">
        <v>6068</v>
      </c>
    </row>
    <row r="1681" spans="1:1" x14ac:dyDescent="0.2">
      <c r="A1681" t="s">
        <v>6720</v>
      </c>
    </row>
    <row r="1682" spans="1:1" x14ac:dyDescent="0.2">
      <c r="A1682" t="s">
        <v>6724</v>
      </c>
    </row>
    <row r="1683" spans="1:1" x14ac:dyDescent="0.2">
      <c r="A1683" t="s">
        <v>6728</v>
      </c>
    </row>
    <row r="1684" spans="1:1" x14ac:dyDescent="0.2">
      <c r="A1684" t="s">
        <v>6732</v>
      </c>
    </row>
    <row r="1685" spans="1:1" x14ac:dyDescent="0.2">
      <c r="A1685" t="s">
        <v>6736</v>
      </c>
    </row>
    <row r="1686" spans="1:1" x14ac:dyDescent="0.2">
      <c r="A1686" t="s">
        <v>7672</v>
      </c>
    </row>
    <row r="1687" spans="1:1" x14ac:dyDescent="0.2">
      <c r="A1687" t="s">
        <v>6746</v>
      </c>
    </row>
    <row r="1688" spans="1:1" x14ac:dyDescent="0.2">
      <c r="A1688" t="s">
        <v>6739</v>
      </c>
    </row>
    <row r="1689" spans="1:1" x14ac:dyDescent="0.2">
      <c r="A1689" t="s">
        <v>6716</v>
      </c>
    </row>
    <row r="1690" spans="1:1" x14ac:dyDescent="0.2">
      <c r="A1690" t="s">
        <v>6712</v>
      </c>
    </row>
    <row r="1691" spans="1:1" x14ac:dyDescent="0.2">
      <c r="A1691" t="s">
        <v>6708</v>
      </c>
    </row>
    <row r="1692" spans="1:1" x14ac:dyDescent="0.2">
      <c r="A1692" t="s">
        <v>6703</v>
      </c>
    </row>
    <row r="1693" spans="1:1" x14ac:dyDescent="0.2">
      <c r="A1693" t="s">
        <v>6697</v>
      </c>
    </row>
    <row r="1694" spans="1:1" x14ac:dyDescent="0.2">
      <c r="A1694" t="s">
        <v>6743</v>
      </c>
    </row>
    <row r="1695" spans="1:1" x14ac:dyDescent="0.2">
      <c r="A1695" t="s">
        <v>7673</v>
      </c>
    </row>
    <row r="1696" spans="1:1" x14ac:dyDescent="0.2">
      <c r="A1696" t="s">
        <v>7674</v>
      </c>
    </row>
    <row r="1697" spans="1:1" x14ac:dyDescent="0.2">
      <c r="A1697" t="s">
        <v>7675</v>
      </c>
    </row>
    <row r="1698" spans="1:1" x14ac:dyDescent="0.2">
      <c r="A1698" t="s">
        <v>7676</v>
      </c>
    </row>
    <row r="1699" spans="1:1" x14ac:dyDescent="0.2">
      <c r="A1699" t="s">
        <v>7677</v>
      </c>
    </row>
    <row r="1700" spans="1:1" x14ac:dyDescent="0.2">
      <c r="A1700" t="s">
        <v>1009</v>
      </c>
    </row>
    <row r="1701" spans="1:1" x14ac:dyDescent="0.2">
      <c r="A1701" t="s">
        <v>7678</v>
      </c>
    </row>
    <row r="1702" spans="1:1" x14ac:dyDescent="0.2">
      <c r="A1702" t="s">
        <v>7679</v>
      </c>
    </row>
    <row r="1703" spans="1:1" x14ac:dyDescent="0.2">
      <c r="A1703" t="s">
        <v>7680</v>
      </c>
    </row>
    <row r="1704" spans="1:1" x14ac:dyDescent="0.2">
      <c r="A1704" t="s">
        <v>7681</v>
      </c>
    </row>
    <row r="1705" spans="1:1" x14ac:dyDescent="0.2">
      <c r="A1705" t="s">
        <v>7682</v>
      </c>
    </row>
    <row r="1706" spans="1:1" x14ac:dyDescent="0.2">
      <c r="A1706" t="s">
        <v>7683</v>
      </c>
    </row>
    <row r="1707" spans="1:1" x14ac:dyDescent="0.2">
      <c r="A1707" t="s">
        <v>7684</v>
      </c>
    </row>
    <row r="1708" spans="1:1" x14ac:dyDescent="0.2">
      <c r="A1708" t="s">
        <v>7685</v>
      </c>
    </row>
    <row r="1709" spans="1:1" x14ac:dyDescent="0.2">
      <c r="A1709" t="s">
        <v>7686</v>
      </c>
    </row>
    <row r="1710" spans="1:1" x14ac:dyDescent="0.2">
      <c r="A1710" t="s">
        <v>1017</v>
      </c>
    </row>
    <row r="1711" spans="1:1" x14ac:dyDescent="0.2">
      <c r="A1711" t="s">
        <v>7687</v>
      </c>
    </row>
    <row r="1712" spans="1:1" x14ac:dyDescent="0.2">
      <c r="A1712" t="s">
        <v>7688</v>
      </c>
    </row>
    <row r="1713" spans="1:1" x14ac:dyDescent="0.2">
      <c r="A1713" t="s">
        <v>1013</v>
      </c>
    </row>
    <row r="1714" spans="1:1" x14ac:dyDescent="0.2">
      <c r="A1714" t="s">
        <v>7689</v>
      </c>
    </row>
    <row r="1715" spans="1:1" x14ac:dyDescent="0.2">
      <c r="A1715" t="s">
        <v>7690</v>
      </c>
    </row>
    <row r="1716" spans="1:1" x14ac:dyDescent="0.2">
      <c r="A1716" t="s">
        <v>7691</v>
      </c>
    </row>
    <row r="1717" spans="1:1" x14ac:dyDescent="0.2">
      <c r="A1717" t="s">
        <v>7692</v>
      </c>
    </row>
    <row r="1718" spans="1:1" x14ac:dyDescent="0.2">
      <c r="A1718" t="s">
        <v>7693</v>
      </c>
    </row>
    <row r="1719" spans="1:1" x14ac:dyDescent="0.2">
      <c r="A1719" t="s">
        <v>7694</v>
      </c>
    </row>
    <row r="1720" spans="1:1" x14ac:dyDescent="0.2">
      <c r="A1720" t="s">
        <v>944</v>
      </c>
    </row>
    <row r="1721" spans="1:1" x14ac:dyDescent="0.2">
      <c r="A1721" t="s">
        <v>7695</v>
      </c>
    </row>
    <row r="1722" spans="1:1" x14ac:dyDescent="0.2">
      <c r="A1722" t="s">
        <v>7117</v>
      </c>
    </row>
    <row r="1723" spans="1:1" x14ac:dyDescent="0.2">
      <c r="A1723" t="s">
        <v>7324</v>
      </c>
    </row>
    <row r="1724" spans="1:1" x14ac:dyDescent="0.2">
      <c r="A1724" t="s">
        <v>6377</v>
      </c>
    </row>
    <row r="1725" spans="1:1" x14ac:dyDescent="0.2">
      <c r="A1725" t="s">
        <v>6353</v>
      </c>
    </row>
    <row r="1726" spans="1:1" x14ac:dyDescent="0.2">
      <c r="A1726" t="s">
        <v>6349</v>
      </c>
    </row>
    <row r="1727" spans="1:1" x14ac:dyDescent="0.2">
      <c r="A1727" t="s">
        <v>6345</v>
      </c>
    </row>
    <row r="1728" spans="1:1" x14ac:dyDescent="0.2">
      <c r="A1728" t="s">
        <v>6385</v>
      </c>
    </row>
    <row r="1729" spans="1:1" x14ac:dyDescent="0.2">
      <c r="A1729" t="s">
        <v>6398</v>
      </c>
    </row>
    <row r="1730" spans="1:1" x14ac:dyDescent="0.2">
      <c r="A1730" t="s">
        <v>6402</v>
      </c>
    </row>
    <row r="1731" spans="1:1" x14ac:dyDescent="0.2">
      <c r="A1731" t="s">
        <v>6341</v>
      </c>
    </row>
    <row r="1732" spans="1:1" x14ac:dyDescent="0.2">
      <c r="A1732" t="s">
        <v>6410</v>
      </c>
    </row>
    <row r="1733" spans="1:1" x14ac:dyDescent="0.2">
      <c r="A1733" t="s">
        <v>6406</v>
      </c>
    </row>
    <row r="1734" spans="1:1" x14ac:dyDescent="0.2">
      <c r="A1734" t="s">
        <v>6357</v>
      </c>
    </row>
    <row r="1735" spans="1:1" x14ac:dyDescent="0.2">
      <c r="A1735" t="s">
        <v>6390</v>
      </c>
    </row>
    <row r="1736" spans="1:1" x14ac:dyDescent="0.2">
      <c r="A1736" t="s">
        <v>7696</v>
      </c>
    </row>
    <row r="1737" spans="1:1" x14ac:dyDescent="0.2">
      <c r="A1737" t="s">
        <v>6336</v>
      </c>
    </row>
    <row r="1738" spans="1:1" x14ac:dyDescent="0.2">
      <c r="A1738" t="s">
        <v>7241</v>
      </c>
    </row>
    <row r="1739" spans="1:1" x14ac:dyDescent="0.2">
      <c r="A1739" t="s">
        <v>7697</v>
      </c>
    </row>
    <row r="1740" spans="1:1" x14ac:dyDescent="0.2">
      <c r="A1740" t="s">
        <v>6460</v>
      </c>
    </row>
    <row r="1741" spans="1:1" x14ac:dyDescent="0.2">
      <c r="A1741" t="s">
        <v>6464</v>
      </c>
    </row>
    <row r="1742" spans="1:1" x14ac:dyDescent="0.2">
      <c r="A1742" t="s">
        <v>6452</v>
      </c>
    </row>
    <row r="1743" spans="1:1" x14ac:dyDescent="0.2">
      <c r="A1743" t="s">
        <v>6487</v>
      </c>
    </row>
    <row r="1744" spans="1:1" x14ac:dyDescent="0.2">
      <c r="A1744" t="s">
        <v>6483</v>
      </c>
    </row>
    <row r="1745" spans="1:1" x14ac:dyDescent="0.2">
      <c r="A1745" t="s">
        <v>6479</v>
      </c>
    </row>
    <row r="1746" spans="1:1" x14ac:dyDescent="0.2">
      <c r="A1746" t="s">
        <v>6448</v>
      </c>
    </row>
    <row r="1747" spans="1:1" x14ac:dyDescent="0.2">
      <c r="A1747" t="s">
        <v>6432</v>
      </c>
    </row>
    <row r="1748" spans="1:1" x14ac:dyDescent="0.2">
      <c r="A1748" t="s">
        <v>7001</v>
      </c>
    </row>
    <row r="1749" spans="1:1" x14ac:dyDescent="0.2">
      <c r="A1749" t="s">
        <v>6472</v>
      </c>
    </row>
    <row r="1750" spans="1:1" x14ac:dyDescent="0.2">
      <c r="A1750" t="s">
        <v>2837</v>
      </c>
    </row>
    <row r="1751" spans="1:1" x14ac:dyDescent="0.2">
      <c r="A1751" t="s">
        <v>6426</v>
      </c>
    </row>
    <row r="1752" spans="1:1" x14ac:dyDescent="0.2">
      <c r="A1752" t="s">
        <v>6436</v>
      </c>
    </row>
    <row r="1753" spans="1:1" x14ac:dyDescent="0.2">
      <c r="A1753" t="s">
        <v>6440</v>
      </c>
    </row>
    <row r="1754" spans="1:1" x14ac:dyDescent="0.2">
      <c r="A1754" t="s">
        <v>7698</v>
      </c>
    </row>
    <row r="1755" spans="1:1" x14ac:dyDescent="0.2">
      <c r="A1755" t="s">
        <v>7311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6100-0D6A-4BA5-B024-967639838996}">
  <dimension ref="A1:D31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28.5" bestFit="1" customWidth="1"/>
    <col min="2" max="2" width="12.33203125" bestFit="1" customWidth="1"/>
    <col min="3" max="3" width="15.5" bestFit="1" customWidth="1"/>
    <col min="4" max="4" width="11.33203125" bestFit="1" customWidth="1"/>
  </cols>
  <sheetData>
    <row r="1" spans="1:4" ht="32" x14ac:dyDescent="0.2">
      <c r="A1" s="43" t="s">
        <v>7706</v>
      </c>
      <c r="B1" s="44" t="s">
        <v>7017</v>
      </c>
      <c r="C1" s="43" t="s">
        <v>7707</v>
      </c>
      <c r="D1" s="45" t="s">
        <v>7708</v>
      </c>
    </row>
    <row r="2" spans="1:4" ht="16" x14ac:dyDescent="0.2">
      <c r="A2" s="49" t="s">
        <v>7135</v>
      </c>
      <c r="B2" s="48" t="s">
        <v>7709</v>
      </c>
      <c r="C2" s="46" t="s">
        <v>7710</v>
      </c>
      <c r="D2" s="47">
        <v>43181</v>
      </c>
    </row>
    <row r="3" spans="1:4" ht="16" x14ac:dyDescent="0.2">
      <c r="A3" s="49" t="s">
        <v>7138</v>
      </c>
      <c r="B3" s="48" t="s">
        <v>7711</v>
      </c>
      <c r="C3" s="46" t="s">
        <v>7712</v>
      </c>
      <c r="D3" s="47">
        <v>43181</v>
      </c>
    </row>
    <row r="4" spans="1:4" ht="16" x14ac:dyDescent="0.2">
      <c r="A4" s="50" t="s">
        <v>7139</v>
      </c>
      <c r="B4" s="48" t="s">
        <v>7713</v>
      </c>
      <c r="C4" s="46" t="s">
        <v>7714</v>
      </c>
      <c r="D4" s="47">
        <v>43181</v>
      </c>
    </row>
    <row r="5" spans="1:4" ht="16" x14ac:dyDescent="0.2">
      <c r="A5" s="50" t="s">
        <v>7139</v>
      </c>
      <c r="B5" s="48" t="s">
        <v>7715</v>
      </c>
      <c r="C5" s="46" t="s">
        <v>7714</v>
      </c>
      <c r="D5" s="47">
        <v>43181</v>
      </c>
    </row>
    <row r="6" spans="1:4" ht="16" x14ac:dyDescent="0.2">
      <c r="A6" s="50" t="s">
        <v>7139</v>
      </c>
      <c r="B6" s="48" t="s">
        <v>7716</v>
      </c>
      <c r="C6" s="46" t="s">
        <v>7714</v>
      </c>
      <c r="D6" s="47">
        <v>43181</v>
      </c>
    </row>
    <row r="7" spans="1:4" ht="16" x14ac:dyDescent="0.2">
      <c r="A7" s="50" t="s">
        <v>7139</v>
      </c>
      <c r="B7" s="48" t="s">
        <v>7717</v>
      </c>
      <c r="C7" s="46" t="s">
        <v>7714</v>
      </c>
      <c r="D7" s="47">
        <v>43181</v>
      </c>
    </row>
    <row r="8" spans="1:4" ht="16" x14ac:dyDescent="0.2">
      <c r="A8" s="50" t="s">
        <v>7139</v>
      </c>
      <c r="B8" s="48" t="s">
        <v>7718</v>
      </c>
      <c r="C8" s="46" t="s">
        <v>7714</v>
      </c>
      <c r="D8" s="47">
        <v>43181</v>
      </c>
    </row>
    <row r="9" spans="1:4" ht="16" x14ac:dyDescent="0.2">
      <c r="A9" s="49" t="s">
        <v>7133</v>
      </c>
      <c r="B9" s="48" t="s">
        <v>7719</v>
      </c>
      <c r="C9" s="46" t="s">
        <v>7720</v>
      </c>
      <c r="D9" s="47">
        <v>43181</v>
      </c>
    </row>
    <row r="10" spans="1:4" ht="16" x14ac:dyDescent="0.2">
      <c r="A10" s="50" t="s">
        <v>7143</v>
      </c>
      <c r="B10" s="48" t="s">
        <v>7721</v>
      </c>
      <c r="C10" s="46" t="s">
        <v>7722</v>
      </c>
      <c r="D10" s="47">
        <v>43181</v>
      </c>
    </row>
    <row r="11" spans="1:4" ht="16" x14ac:dyDescent="0.2">
      <c r="A11" s="50" t="s">
        <v>7147</v>
      </c>
      <c r="B11" s="48" t="s">
        <v>7723</v>
      </c>
      <c r="C11" s="46" t="s">
        <v>7724</v>
      </c>
      <c r="D11" s="47">
        <v>43181</v>
      </c>
    </row>
    <row r="12" spans="1:4" ht="16" x14ac:dyDescent="0.2">
      <c r="A12" s="50" t="s">
        <v>7147</v>
      </c>
      <c r="B12" s="48" t="s">
        <v>7725</v>
      </c>
      <c r="C12" s="46" t="s">
        <v>7724</v>
      </c>
      <c r="D12" s="47">
        <v>43181</v>
      </c>
    </row>
    <row r="13" spans="1:4" ht="16" x14ac:dyDescent="0.2">
      <c r="A13" s="50" t="s">
        <v>7147</v>
      </c>
      <c r="B13" s="48" t="s">
        <v>7726</v>
      </c>
      <c r="C13" s="46" t="s">
        <v>7724</v>
      </c>
      <c r="D13" s="47">
        <v>43181</v>
      </c>
    </row>
    <row r="14" spans="1:4" ht="16" x14ac:dyDescent="0.2">
      <c r="A14" s="50" t="s">
        <v>7727</v>
      </c>
      <c r="B14" s="48" t="s">
        <v>7728</v>
      </c>
      <c r="C14" s="46" t="s">
        <v>7729</v>
      </c>
      <c r="D14" s="47">
        <v>43181</v>
      </c>
    </row>
    <row r="15" spans="1:4" ht="16" x14ac:dyDescent="0.2">
      <c r="A15" s="50" t="s">
        <v>7727</v>
      </c>
      <c r="B15" s="48" t="s">
        <v>7730</v>
      </c>
      <c r="C15" s="46" t="s">
        <v>7731</v>
      </c>
      <c r="D15" s="47">
        <v>43181</v>
      </c>
    </row>
    <row r="16" spans="1:4" ht="16" x14ac:dyDescent="0.2">
      <c r="A16" s="50" t="s">
        <v>7158</v>
      </c>
      <c r="B16" s="48" t="s">
        <v>7732</v>
      </c>
      <c r="C16" s="46" t="s">
        <v>7733</v>
      </c>
      <c r="D16" s="47">
        <v>43181</v>
      </c>
    </row>
    <row r="17" spans="1:4" ht="16" x14ac:dyDescent="0.2">
      <c r="A17" s="50" t="s">
        <v>7158</v>
      </c>
      <c r="B17" s="48" t="s">
        <v>7734</v>
      </c>
      <c r="C17" s="46" t="s">
        <v>7733</v>
      </c>
      <c r="D17" s="47">
        <v>43181</v>
      </c>
    </row>
    <row r="18" spans="1:4" ht="16" x14ac:dyDescent="0.2">
      <c r="A18" s="50" t="s">
        <v>7158</v>
      </c>
      <c r="B18" s="48" t="s">
        <v>7735</v>
      </c>
      <c r="C18" s="46" t="s">
        <v>7736</v>
      </c>
      <c r="D18" s="47">
        <v>43181</v>
      </c>
    </row>
    <row r="19" spans="1:4" ht="16" x14ac:dyDescent="0.2">
      <c r="A19" s="51" t="s">
        <v>7159</v>
      </c>
      <c r="B19" s="48" t="s">
        <v>7737</v>
      </c>
      <c r="C19" s="46" t="s">
        <v>7738</v>
      </c>
      <c r="D19" s="47">
        <v>43181</v>
      </c>
    </row>
    <row r="20" spans="1:4" ht="16" x14ac:dyDescent="0.2">
      <c r="A20" s="51" t="s">
        <v>7159</v>
      </c>
      <c r="B20" s="48" t="s">
        <v>7739</v>
      </c>
      <c r="C20" s="46" t="s">
        <v>7738</v>
      </c>
      <c r="D20" s="47">
        <v>43181</v>
      </c>
    </row>
    <row r="21" spans="1:4" ht="16" x14ac:dyDescent="0.2">
      <c r="A21" s="51" t="s">
        <v>7159</v>
      </c>
      <c r="B21" s="48" t="s">
        <v>7740</v>
      </c>
      <c r="C21" s="46" t="s">
        <v>7738</v>
      </c>
      <c r="D21" s="47">
        <v>43181</v>
      </c>
    </row>
    <row r="22" spans="1:4" ht="16" x14ac:dyDescent="0.2">
      <c r="A22" s="50" t="s">
        <v>7163</v>
      </c>
      <c r="B22" s="48" t="s">
        <v>7741</v>
      </c>
      <c r="C22" s="46" t="s">
        <v>7742</v>
      </c>
      <c r="D22" s="47">
        <v>43181</v>
      </c>
    </row>
    <row r="23" spans="1:4" ht="16" x14ac:dyDescent="0.2">
      <c r="A23" s="50" t="s">
        <v>7163</v>
      </c>
      <c r="B23" s="48" t="s">
        <v>7743</v>
      </c>
      <c r="C23" s="46" t="s">
        <v>7742</v>
      </c>
      <c r="D23" s="47">
        <v>43181</v>
      </c>
    </row>
    <row r="24" spans="1:4" ht="16" x14ac:dyDescent="0.2">
      <c r="A24" s="50" t="s">
        <v>7163</v>
      </c>
      <c r="B24" s="48" t="s">
        <v>7744</v>
      </c>
      <c r="C24" s="46" t="s">
        <v>7742</v>
      </c>
      <c r="D24" s="47">
        <v>43181</v>
      </c>
    </row>
    <row r="25" spans="1:4" ht="16" x14ac:dyDescent="0.2">
      <c r="A25" s="50" t="s">
        <v>7163</v>
      </c>
      <c r="B25" s="48" t="s">
        <v>7745</v>
      </c>
      <c r="C25" s="46" t="s">
        <v>7742</v>
      </c>
      <c r="D25" s="47">
        <v>43181</v>
      </c>
    </row>
    <row r="26" spans="1:4" ht="16" x14ac:dyDescent="0.2">
      <c r="A26" s="50" t="s">
        <v>7163</v>
      </c>
      <c r="B26" s="48" t="s">
        <v>7746</v>
      </c>
      <c r="C26" s="46" t="s">
        <v>7742</v>
      </c>
      <c r="D26" s="47">
        <v>43181</v>
      </c>
    </row>
    <row r="27" spans="1:4" ht="16" x14ac:dyDescent="0.2">
      <c r="A27" s="50" t="s">
        <v>7747</v>
      </c>
      <c r="B27" s="48" t="s">
        <v>7748</v>
      </c>
      <c r="C27" s="46" t="s">
        <v>7749</v>
      </c>
      <c r="D27" s="47">
        <v>43181</v>
      </c>
    </row>
    <row r="28" spans="1:4" ht="16" x14ac:dyDescent="0.2">
      <c r="A28" s="50" t="s">
        <v>7747</v>
      </c>
      <c r="B28" s="48" t="s">
        <v>7750</v>
      </c>
      <c r="C28" s="46" t="s">
        <v>7749</v>
      </c>
      <c r="D28" s="47">
        <v>43181</v>
      </c>
    </row>
    <row r="29" spans="1:4" ht="16" x14ac:dyDescent="0.2">
      <c r="A29" s="50" t="s">
        <v>7747</v>
      </c>
      <c r="B29" s="48" t="s">
        <v>7751</v>
      </c>
      <c r="C29" s="46" t="s">
        <v>7749</v>
      </c>
      <c r="D29" s="47">
        <v>43181</v>
      </c>
    </row>
    <row r="30" spans="1:4" ht="16" x14ac:dyDescent="0.2">
      <c r="A30" s="50" t="s">
        <v>7747</v>
      </c>
      <c r="B30" s="48" t="s">
        <v>7752</v>
      </c>
      <c r="C30" s="46" t="s">
        <v>7749</v>
      </c>
      <c r="D30" s="47">
        <v>43181</v>
      </c>
    </row>
    <row r="31" spans="1:4" ht="16" x14ac:dyDescent="0.2">
      <c r="A31" s="50" t="s">
        <v>7747</v>
      </c>
      <c r="B31" s="48" t="s">
        <v>7753</v>
      </c>
      <c r="C31" s="46" t="s">
        <v>7749</v>
      </c>
      <c r="D31" s="47">
        <v>43181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4276-124D-4F42-85D2-0D9CCCE400DD}">
  <dimension ref="A1:I101"/>
  <sheetViews>
    <sheetView workbookViewId="0">
      <selection activeCell="A2" sqref="A2"/>
    </sheetView>
  </sheetViews>
  <sheetFormatPr baseColWidth="10" defaultColWidth="11.5" defaultRowHeight="15" x14ac:dyDescent="0.2"/>
  <cols>
    <col min="1" max="1" width="9.33203125" bestFit="1" customWidth="1"/>
    <col min="2" max="2" width="18.83203125" bestFit="1" customWidth="1"/>
    <col min="3" max="3" width="25.1640625" bestFit="1" customWidth="1"/>
  </cols>
  <sheetData>
    <row r="1" spans="1:9" x14ac:dyDescent="0.2">
      <c r="A1" t="s">
        <v>7369</v>
      </c>
      <c r="B1" t="s">
        <v>7368</v>
      </c>
      <c r="C1" t="s">
        <v>7367</v>
      </c>
    </row>
    <row r="2" spans="1:9" x14ac:dyDescent="0.2">
      <c r="A2" s="33" t="s">
        <v>6675</v>
      </c>
      <c r="B2" s="33" t="s">
        <v>6676</v>
      </c>
      <c r="C2" s="33" t="s">
        <v>7340</v>
      </c>
    </row>
    <row r="3" spans="1:9" x14ac:dyDescent="0.2">
      <c r="A3" s="33" t="s">
        <v>3153</v>
      </c>
      <c r="B3" s="33" t="s">
        <v>3155</v>
      </c>
      <c r="C3" s="33" t="s">
        <v>3154</v>
      </c>
    </row>
    <row r="4" spans="1:9" x14ac:dyDescent="0.2">
      <c r="A4" s="33" t="s">
        <v>5603</v>
      </c>
      <c r="B4" s="33" t="s">
        <v>5605</v>
      </c>
      <c r="C4" s="33" t="s">
        <v>5604</v>
      </c>
    </row>
    <row r="5" spans="1:9" x14ac:dyDescent="0.2">
      <c r="A5" s="33" t="s">
        <v>7181</v>
      </c>
      <c r="B5" s="33" t="s">
        <v>7182</v>
      </c>
      <c r="C5" s="33" t="s">
        <v>7183</v>
      </c>
    </row>
    <row r="6" spans="1:9" x14ac:dyDescent="0.2">
      <c r="A6" s="33" t="s">
        <v>3224</v>
      </c>
      <c r="B6" s="33" t="s">
        <v>3226</v>
      </c>
      <c r="C6" s="33" t="s">
        <v>3225</v>
      </c>
    </row>
    <row r="7" spans="1:9" x14ac:dyDescent="0.2">
      <c r="A7" s="33" t="s">
        <v>5021</v>
      </c>
      <c r="B7" s="33" t="s">
        <v>7370</v>
      </c>
      <c r="C7" s="33" t="s">
        <v>5022</v>
      </c>
    </row>
    <row r="8" spans="1:9" x14ac:dyDescent="0.2">
      <c r="A8" s="33" t="s">
        <v>7184</v>
      </c>
      <c r="B8" s="33" t="s">
        <v>7185</v>
      </c>
      <c r="C8" s="33" t="s">
        <v>7186</v>
      </c>
    </row>
    <row r="9" spans="1:9" x14ac:dyDescent="0.2">
      <c r="A9" s="33" t="s">
        <v>3302</v>
      </c>
      <c r="B9" s="33" t="s">
        <v>3304</v>
      </c>
      <c r="C9" s="33" t="s">
        <v>3303</v>
      </c>
    </row>
    <row r="10" spans="1:9" x14ac:dyDescent="0.2">
      <c r="A10" s="33" t="s">
        <v>7266</v>
      </c>
      <c r="B10" s="33" t="s">
        <v>7267</v>
      </c>
      <c r="C10" s="33" t="s">
        <v>7268</v>
      </c>
    </row>
    <row r="11" spans="1:9" x14ac:dyDescent="0.2">
      <c r="A11" s="33" t="s">
        <v>4916</v>
      </c>
      <c r="B11" s="33" t="s">
        <v>7344</v>
      </c>
      <c r="C11" s="33" t="s">
        <v>4918</v>
      </c>
    </row>
    <row r="12" spans="1:9" x14ac:dyDescent="0.2">
      <c r="A12" s="33" t="s">
        <v>7364</v>
      </c>
      <c r="B12" s="33" t="s">
        <v>7365</v>
      </c>
      <c r="C12" s="33" t="s">
        <v>7366</v>
      </c>
    </row>
    <row r="13" spans="1:9" x14ac:dyDescent="0.2">
      <c r="A13" s="33" t="s">
        <v>6245</v>
      </c>
      <c r="B13" s="33" t="s">
        <v>6249</v>
      </c>
      <c r="C13" s="33" t="s">
        <v>6248</v>
      </c>
    </row>
    <row r="14" spans="1:9" x14ac:dyDescent="0.2">
      <c r="A14" s="33" t="s">
        <v>349</v>
      </c>
      <c r="B14" s="33" t="s">
        <v>351</v>
      </c>
      <c r="C14" s="33" t="s">
        <v>350</v>
      </c>
      <c r="G14" s="26">
        <v>263</v>
      </c>
      <c r="H14" s="26" t="s">
        <v>105</v>
      </c>
      <c r="I14" s="26">
        <v>263</v>
      </c>
    </row>
    <row r="15" spans="1:9" x14ac:dyDescent="0.2">
      <c r="A15" s="33" t="s">
        <v>7187</v>
      </c>
      <c r="B15" s="33" t="s">
        <v>7188</v>
      </c>
      <c r="C15" s="33" t="s">
        <v>7189</v>
      </c>
      <c r="G15" s="36">
        <v>323</v>
      </c>
      <c r="H15" s="36" t="s">
        <v>7371</v>
      </c>
      <c r="I15" s="36">
        <v>323</v>
      </c>
    </row>
    <row r="16" spans="1:9" x14ac:dyDescent="0.2">
      <c r="A16" s="33" t="s">
        <v>7190</v>
      </c>
      <c r="B16" s="33" t="s">
        <v>7191</v>
      </c>
      <c r="C16" s="33" t="s">
        <v>7192</v>
      </c>
      <c r="G16" s="26">
        <v>225</v>
      </c>
      <c r="H16" s="26" t="s">
        <v>64</v>
      </c>
      <c r="I16" s="26">
        <v>225</v>
      </c>
    </row>
    <row r="17" spans="1:3" x14ac:dyDescent="0.2">
      <c r="A17" s="33" t="s">
        <v>7293</v>
      </c>
      <c r="B17" s="33" t="s">
        <v>7294</v>
      </c>
      <c r="C17" s="33" t="s">
        <v>7295</v>
      </c>
    </row>
    <row r="18" spans="1:3" x14ac:dyDescent="0.2">
      <c r="A18" s="33" t="s">
        <v>300</v>
      </c>
      <c r="B18" s="34" t="s">
        <v>307</v>
      </c>
      <c r="C18" s="33" t="s">
        <v>306</v>
      </c>
    </row>
    <row r="19" spans="1:3" x14ac:dyDescent="0.2">
      <c r="A19" s="33" t="s">
        <v>7193</v>
      </c>
      <c r="B19" s="33" t="s">
        <v>7194</v>
      </c>
      <c r="C19" s="33" t="s">
        <v>7195</v>
      </c>
    </row>
    <row r="20" spans="1:3" x14ac:dyDescent="0.2">
      <c r="A20" s="33" t="s">
        <v>4976</v>
      </c>
      <c r="B20" s="33" t="s">
        <v>4978</v>
      </c>
      <c r="C20" s="33" t="s">
        <v>4977</v>
      </c>
    </row>
    <row r="21" spans="1:3" x14ac:dyDescent="0.2">
      <c r="A21" s="33" t="s">
        <v>7196</v>
      </c>
      <c r="B21" s="33" t="s">
        <v>7197</v>
      </c>
      <c r="C21" s="33" t="s">
        <v>7198</v>
      </c>
    </row>
    <row r="22" spans="1:3" x14ac:dyDescent="0.2">
      <c r="A22" s="33" t="s">
        <v>5438</v>
      </c>
      <c r="B22" s="33" t="s">
        <v>5442</v>
      </c>
      <c r="C22" s="33" t="s">
        <v>5441</v>
      </c>
    </row>
    <row r="23" spans="1:3" x14ac:dyDescent="0.2">
      <c r="A23" s="33" t="s">
        <v>6336</v>
      </c>
      <c r="B23" s="33" t="s">
        <v>7323</v>
      </c>
      <c r="C23" s="33" t="s">
        <v>6339</v>
      </c>
    </row>
    <row r="24" spans="1:3" x14ac:dyDescent="0.2">
      <c r="A24" s="33" t="s">
        <v>5249</v>
      </c>
      <c r="B24" s="33" t="s">
        <v>7253</v>
      </c>
      <c r="C24" s="33" t="s">
        <v>5250</v>
      </c>
    </row>
    <row r="25" spans="1:3" x14ac:dyDescent="0.2">
      <c r="A25" s="33" t="s">
        <v>1445</v>
      </c>
      <c r="B25" s="33" t="s">
        <v>1447</v>
      </c>
      <c r="C25" s="33" t="s">
        <v>1446</v>
      </c>
    </row>
    <row r="26" spans="1:3" x14ac:dyDescent="0.2">
      <c r="A26" s="33" t="s">
        <v>7199</v>
      </c>
      <c r="B26" s="33" t="s">
        <v>7200</v>
      </c>
      <c r="C26" s="33" t="s">
        <v>7201</v>
      </c>
    </row>
    <row r="27" spans="1:3" x14ac:dyDescent="0.2">
      <c r="A27" s="33" t="s">
        <v>7308</v>
      </c>
      <c r="B27" s="33" t="s">
        <v>7309</v>
      </c>
      <c r="C27" s="33" t="s">
        <v>7310</v>
      </c>
    </row>
    <row r="28" spans="1:3" x14ac:dyDescent="0.2">
      <c r="A28" s="33" t="s">
        <v>6394</v>
      </c>
      <c r="B28" s="33" t="s">
        <v>6396</v>
      </c>
      <c r="C28" s="33" t="s">
        <v>6395</v>
      </c>
    </row>
    <row r="29" spans="1:3" x14ac:dyDescent="0.2">
      <c r="A29" s="33" t="s">
        <v>6100</v>
      </c>
      <c r="B29" s="33" t="s">
        <v>7174</v>
      </c>
      <c r="C29" s="33" t="s">
        <v>6103</v>
      </c>
    </row>
    <row r="30" spans="1:3" x14ac:dyDescent="0.2">
      <c r="A30" s="33" t="s">
        <v>7263</v>
      </c>
      <c r="B30" s="33" t="s">
        <v>7264</v>
      </c>
      <c r="C30" s="33" t="s">
        <v>7265</v>
      </c>
    </row>
    <row r="31" spans="1:3" x14ac:dyDescent="0.2">
      <c r="A31" s="33" t="s">
        <v>7296</v>
      </c>
      <c r="B31" s="33" t="s">
        <v>7297</v>
      </c>
      <c r="C31" s="33" t="s">
        <v>7298</v>
      </c>
    </row>
    <row r="32" spans="1:3" x14ac:dyDescent="0.2">
      <c r="A32" s="33" t="s">
        <v>1272</v>
      </c>
      <c r="B32" s="33" t="s">
        <v>1274</v>
      </c>
      <c r="C32" s="33" t="s">
        <v>1273</v>
      </c>
    </row>
    <row r="33" spans="1:3" x14ac:dyDescent="0.2">
      <c r="A33" s="33" t="s">
        <v>6444</v>
      </c>
      <c r="B33" s="33" t="s">
        <v>6446</v>
      </c>
      <c r="C33" s="33" t="s">
        <v>6445</v>
      </c>
    </row>
    <row r="34" spans="1:3" x14ac:dyDescent="0.2">
      <c r="A34" s="33" t="s">
        <v>7285</v>
      </c>
      <c r="B34" s="33" t="s">
        <v>7286</v>
      </c>
      <c r="C34" s="33" t="s">
        <v>7287</v>
      </c>
    </row>
    <row r="35" spans="1:3" x14ac:dyDescent="0.2">
      <c r="A35" s="33" t="s">
        <v>5607</v>
      </c>
      <c r="B35" s="33" t="s">
        <v>5609</v>
      </c>
      <c r="C35" s="33" t="s">
        <v>5608</v>
      </c>
    </row>
    <row r="36" spans="1:3" x14ac:dyDescent="0.2">
      <c r="A36" s="33" t="s">
        <v>7202</v>
      </c>
      <c r="B36" s="33" t="s">
        <v>7203</v>
      </c>
      <c r="C36" s="33" t="s">
        <v>7204</v>
      </c>
    </row>
    <row r="37" spans="1:3" x14ac:dyDescent="0.2">
      <c r="A37" s="33" t="s">
        <v>7282</v>
      </c>
      <c r="B37" s="33" t="s">
        <v>7283</v>
      </c>
      <c r="C37" s="33" t="s">
        <v>7284</v>
      </c>
    </row>
    <row r="38" spans="1:3" x14ac:dyDescent="0.2">
      <c r="A38" s="33" t="s">
        <v>7346</v>
      </c>
      <c r="B38" s="33" t="s">
        <v>7347</v>
      </c>
      <c r="C38" s="33" t="s">
        <v>7348</v>
      </c>
    </row>
    <row r="39" spans="1:3" x14ac:dyDescent="0.2">
      <c r="A39" s="33" t="s">
        <v>7320</v>
      </c>
      <c r="B39" s="33" t="s">
        <v>7321</v>
      </c>
      <c r="C39" s="33" t="s">
        <v>7322</v>
      </c>
    </row>
    <row r="40" spans="1:3" x14ac:dyDescent="0.2">
      <c r="A40" s="33" t="s">
        <v>1907</v>
      </c>
      <c r="B40" s="33" t="s">
        <v>7335</v>
      </c>
      <c r="C40" s="33" t="s">
        <v>1908</v>
      </c>
    </row>
    <row r="41" spans="1:3" x14ac:dyDescent="0.2">
      <c r="A41" s="33" t="s">
        <v>6613</v>
      </c>
      <c r="B41" s="33" t="s">
        <v>6614</v>
      </c>
      <c r="C41" s="33" t="s">
        <v>7291</v>
      </c>
    </row>
    <row r="42" spans="1:3" x14ac:dyDescent="0.2">
      <c r="A42" s="33" t="s">
        <v>7311</v>
      </c>
      <c r="B42" s="33" t="s">
        <v>7312</v>
      </c>
      <c r="C42" s="33" t="s">
        <v>7313</v>
      </c>
    </row>
    <row r="43" spans="1:3" x14ac:dyDescent="0.2">
      <c r="A43" s="33" t="s">
        <v>7250</v>
      </c>
      <c r="B43" s="33" t="s">
        <v>7251</v>
      </c>
      <c r="C43" s="33" t="s">
        <v>7252</v>
      </c>
    </row>
    <row r="44" spans="1:3" x14ac:dyDescent="0.2">
      <c r="A44" s="33" t="s">
        <v>7205</v>
      </c>
      <c r="B44" s="33" t="s">
        <v>7206</v>
      </c>
      <c r="C44" s="33" t="s">
        <v>7207</v>
      </c>
    </row>
    <row r="45" spans="1:3" x14ac:dyDescent="0.2">
      <c r="A45" s="33" t="s">
        <v>7208</v>
      </c>
      <c r="B45" s="33" t="s">
        <v>7209</v>
      </c>
      <c r="C45" s="33" t="s">
        <v>7210</v>
      </c>
    </row>
    <row r="46" spans="1:3" x14ac:dyDescent="0.2">
      <c r="A46" s="33" t="s">
        <v>7276</v>
      </c>
      <c r="B46" s="33" t="s">
        <v>7277</v>
      </c>
      <c r="C46" s="33" t="s">
        <v>7278</v>
      </c>
    </row>
    <row r="47" spans="1:3" x14ac:dyDescent="0.2">
      <c r="A47" s="33" t="s">
        <v>470</v>
      </c>
      <c r="B47" s="33" t="s">
        <v>472</v>
      </c>
      <c r="C47" s="33" t="s">
        <v>471</v>
      </c>
    </row>
    <row r="48" spans="1:3" x14ac:dyDescent="0.2">
      <c r="A48" s="33" t="s">
        <v>7211</v>
      </c>
      <c r="B48" s="33" t="s">
        <v>7212</v>
      </c>
      <c r="C48" s="33" t="s">
        <v>7213</v>
      </c>
    </row>
    <row r="49" spans="1:3" x14ac:dyDescent="0.2">
      <c r="A49" s="33" t="s">
        <v>7339</v>
      </c>
      <c r="B49" s="33" t="s">
        <v>2857</v>
      </c>
      <c r="C49" s="33" t="s">
        <v>2856</v>
      </c>
    </row>
    <row r="50" spans="1:3" x14ac:dyDescent="0.2">
      <c r="A50" s="33" t="s">
        <v>7214</v>
      </c>
      <c r="B50" s="33" t="s">
        <v>7215</v>
      </c>
      <c r="C50" s="33" t="s">
        <v>7216</v>
      </c>
    </row>
    <row r="51" spans="1:3" x14ac:dyDescent="0.2">
      <c r="A51" s="33" t="s">
        <v>4239</v>
      </c>
      <c r="B51" s="33" t="s">
        <v>4241</v>
      </c>
      <c r="C51" s="33" t="s">
        <v>4240</v>
      </c>
    </row>
    <row r="52" spans="1:3" x14ac:dyDescent="0.2">
      <c r="A52" s="33" t="s">
        <v>7324</v>
      </c>
      <c r="B52" s="33" t="s">
        <v>7325</v>
      </c>
      <c r="C52" s="33" t="s">
        <v>7326</v>
      </c>
    </row>
    <row r="53" spans="1:3" x14ac:dyDescent="0.2">
      <c r="A53" s="33" t="s">
        <v>6817</v>
      </c>
      <c r="B53" s="33" t="s">
        <v>7333</v>
      </c>
      <c r="C53" s="33" t="s">
        <v>7173</v>
      </c>
    </row>
    <row r="54" spans="1:3" x14ac:dyDescent="0.2">
      <c r="A54" s="33" t="s">
        <v>7254</v>
      </c>
      <c r="B54" s="33" t="s">
        <v>7255</v>
      </c>
      <c r="C54" s="33" t="s">
        <v>7256</v>
      </c>
    </row>
    <row r="55" spans="1:3" x14ac:dyDescent="0.2">
      <c r="A55" s="33" t="s">
        <v>7217</v>
      </c>
      <c r="B55" s="33" t="s">
        <v>7218</v>
      </c>
      <c r="C55" s="33" t="s">
        <v>7219</v>
      </c>
    </row>
    <row r="56" spans="1:3" x14ac:dyDescent="0.2">
      <c r="A56" s="33" t="s">
        <v>6893</v>
      </c>
      <c r="B56" s="33" t="s">
        <v>6895</v>
      </c>
      <c r="C56" s="33" t="s">
        <v>6894</v>
      </c>
    </row>
    <row r="57" spans="1:3" x14ac:dyDescent="0.2">
      <c r="A57" s="33" t="s">
        <v>7336</v>
      </c>
      <c r="B57" s="33" t="s">
        <v>7337</v>
      </c>
      <c r="C57" s="33" t="s">
        <v>7338</v>
      </c>
    </row>
    <row r="58" spans="1:3" x14ac:dyDescent="0.2">
      <c r="A58" s="33" t="s">
        <v>7175</v>
      </c>
      <c r="B58" s="33" t="s">
        <v>7176</v>
      </c>
      <c r="C58" s="33" t="s">
        <v>7177</v>
      </c>
    </row>
    <row r="59" spans="1:3" x14ac:dyDescent="0.2">
      <c r="A59" s="33" t="s">
        <v>427</v>
      </c>
      <c r="B59" s="33" t="s">
        <v>429</v>
      </c>
      <c r="C59" s="33" t="s">
        <v>428</v>
      </c>
    </row>
    <row r="60" spans="1:3" x14ac:dyDescent="0.2">
      <c r="A60" s="33" t="s">
        <v>7220</v>
      </c>
      <c r="B60" s="33" t="s">
        <v>7221</v>
      </c>
      <c r="C60" s="33" t="s">
        <v>7222</v>
      </c>
    </row>
    <row r="61" spans="1:3" x14ac:dyDescent="0.2">
      <c r="A61" s="33" t="s">
        <v>7178</v>
      </c>
      <c r="B61" s="33" t="s">
        <v>7179</v>
      </c>
      <c r="C61" s="33" t="s">
        <v>7180</v>
      </c>
    </row>
    <row r="62" spans="1:3" x14ac:dyDescent="0.2">
      <c r="A62" s="33" t="s">
        <v>3376</v>
      </c>
      <c r="B62" s="33" t="s">
        <v>3378</v>
      </c>
      <c r="C62" s="33" t="s">
        <v>3377</v>
      </c>
    </row>
    <row r="63" spans="1:3" x14ac:dyDescent="0.2">
      <c r="A63" s="33" t="s">
        <v>7299</v>
      </c>
      <c r="B63" s="33" t="s">
        <v>7300</v>
      </c>
      <c r="C63" s="33" t="s">
        <v>7301</v>
      </c>
    </row>
    <row r="64" spans="1:3" x14ac:dyDescent="0.2">
      <c r="A64" s="33" t="s">
        <v>7260</v>
      </c>
      <c r="B64" s="33" t="s">
        <v>7261</v>
      </c>
      <c r="C64" s="33" t="s">
        <v>7262</v>
      </c>
    </row>
    <row r="65" spans="1:3" x14ac:dyDescent="0.2">
      <c r="A65" s="33" t="s">
        <v>7302</v>
      </c>
      <c r="B65" s="33" t="s">
        <v>7303</v>
      </c>
      <c r="C65" s="33" t="s">
        <v>7304</v>
      </c>
    </row>
    <row r="66" spans="1:3" x14ac:dyDescent="0.2">
      <c r="A66" s="33" t="s">
        <v>7223</v>
      </c>
      <c r="B66" s="33" t="s">
        <v>7224</v>
      </c>
      <c r="C66" s="33" t="s">
        <v>7225</v>
      </c>
    </row>
    <row r="67" spans="1:3" x14ac:dyDescent="0.2">
      <c r="A67" s="33" t="s">
        <v>7361</v>
      </c>
      <c r="B67" s="33" t="s">
        <v>7362</v>
      </c>
      <c r="C67" s="33" t="s">
        <v>7363</v>
      </c>
    </row>
    <row r="68" spans="1:3" x14ac:dyDescent="0.2">
      <c r="A68" s="33" t="s">
        <v>7273</v>
      </c>
      <c r="B68" s="33" t="s">
        <v>7274</v>
      </c>
      <c r="C68" s="33" t="s">
        <v>7275</v>
      </c>
    </row>
    <row r="69" spans="1:3" x14ac:dyDescent="0.2">
      <c r="A69" s="33" t="s">
        <v>7314</v>
      </c>
      <c r="B69" s="33" t="s">
        <v>7315</v>
      </c>
      <c r="C69" s="33" t="s">
        <v>7316</v>
      </c>
    </row>
    <row r="70" spans="1:3" x14ac:dyDescent="0.2">
      <c r="A70" s="33" t="s">
        <v>7352</v>
      </c>
      <c r="B70" s="33" t="s">
        <v>7353</v>
      </c>
      <c r="C70" s="33" t="s">
        <v>7354</v>
      </c>
    </row>
    <row r="71" spans="1:3" x14ac:dyDescent="0.2">
      <c r="A71" s="33" t="s">
        <v>7257</v>
      </c>
      <c r="B71" s="33" t="s">
        <v>7258</v>
      </c>
      <c r="C71" s="33" t="s">
        <v>7259</v>
      </c>
    </row>
    <row r="72" spans="1:3" x14ac:dyDescent="0.2">
      <c r="A72" s="33" t="s">
        <v>6150</v>
      </c>
      <c r="B72" s="33" t="s">
        <v>6153</v>
      </c>
      <c r="C72" s="33" t="s">
        <v>6152</v>
      </c>
    </row>
    <row r="73" spans="1:3" x14ac:dyDescent="0.2">
      <c r="A73" s="33" t="s">
        <v>7292</v>
      </c>
      <c r="B73" s="33" t="s">
        <v>4827</v>
      </c>
      <c r="C73" s="33" t="s">
        <v>4826</v>
      </c>
    </row>
    <row r="74" spans="1:3" x14ac:dyDescent="0.2">
      <c r="A74" s="33" t="s">
        <v>4920</v>
      </c>
      <c r="B74" s="33" t="s">
        <v>7345</v>
      </c>
      <c r="C74" s="33" t="s">
        <v>4921</v>
      </c>
    </row>
    <row r="75" spans="1:3" x14ac:dyDescent="0.2">
      <c r="A75" s="33" t="s">
        <v>859</v>
      </c>
      <c r="B75" s="33" t="s">
        <v>861</v>
      </c>
      <c r="C75" s="33" t="s">
        <v>860</v>
      </c>
    </row>
    <row r="76" spans="1:3" x14ac:dyDescent="0.2">
      <c r="A76" s="33" t="s">
        <v>7341</v>
      </c>
      <c r="B76" s="33" t="s">
        <v>7342</v>
      </c>
      <c r="C76" s="33" t="s">
        <v>7343</v>
      </c>
    </row>
    <row r="77" spans="1:3" x14ac:dyDescent="0.2">
      <c r="A77" s="33" t="s">
        <v>7349</v>
      </c>
      <c r="B77" s="33" t="s">
        <v>7350</v>
      </c>
      <c r="C77" s="33" t="s">
        <v>7351</v>
      </c>
    </row>
    <row r="78" spans="1:3" x14ac:dyDescent="0.2">
      <c r="A78" s="33" t="s">
        <v>7226</v>
      </c>
      <c r="B78" s="33" t="s">
        <v>7227</v>
      </c>
      <c r="C78" s="33" t="s">
        <v>7228</v>
      </c>
    </row>
    <row r="79" spans="1:3" x14ac:dyDescent="0.2">
      <c r="A79" s="33" t="s">
        <v>5696</v>
      </c>
      <c r="B79" s="33" t="s">
        <v>5700</v>
      </c>
      <c r="C79" s="33" t="s">
        <v>5699</v>
      </c>
    </row>
    <row r="80" spans="1:3" x14ac:dyDescent="0.2">
      <c r="A80" s="33" t="s">
        <v>7229</v>
      </c>
      <c r="B80" s="33" t="s">
        <v>7230</v>
      </c>
      <c r="C80" s="33" t="s">
        <v>7231</v>
      </c>
    </row>
    <row r="81" spans="1:3" x14ac:dyDescent="0.2">
      <c r="A81" s="33" t="s">
        <v>7232</v>
      </c>
      <c r="B81" s="33" t="s">
        <v>7233</v>
      </c>
      <c r="C81" s="33" t="s">
        <v>7234</v>
      </c>
    </row>
    <row r="82" spans="1:3" x14ac:dyDescent="0.2">
      <c r="A82" s="33" t="s">
        <v>7235</v>
      </c>
      <c r="B82" s="33" t="s">
        <v>7236</v>
      </c>
      <c r="C82" s="33" t="s">
        <v>7237</v>
      </c>
    </row>
    <row r="83" spans="1:3" x14ac:dyDescent="0.2">
      <c r="A83" s="33" t="s">
        <v>7238</v>
      </c>
      <c r="B83" s="33" t="s">
        <v>7239</v>
      </c>
      <c r="C83" s="33" t="s">
        <v>7240</v>
      </c>
    </row>
    <row r="84" spans="1:3" x14ac:dyDescent="0.2">
      <c r="A84" s="33" t="s">
        <v>7355</v>
      </c>
      <c r="B84" s="33" t="s">
        <v>7356</v>
      </c>
      <c r="C84" s="33" t="s">
        <v>7357</v>
      </c>
    </row>
    <row r="85" spans="1:3" x14ac:dyDescent="0.2">
      <c r="A85" s="33" t="s">
        <v>7241</v>
      </c>
      <c r="B85" s="33" t="s">
        <v>7242</v>
      </c>
      <c r="C85" s="33" t="s">
        <v>7243</v>
      </c>
    </row>
    <row r="86" spans="1:3" x14ac:dyDescent="0.2">
      <c r="A86" s="33" t="s">
        <v>4866</v>
      </c>
      <c r="B86" s="33" t="s">
        <v>7272</v>
      </c>
      <c r="C86" s="33" t="s">
        <v>4867</v>
      </c>
    </row>
    <row r="87" spans="1:3" x14ac:dyDescent="0.2">
      <c r="A87" s="33" t="s">
        <v>7244</v>
      </c>
      <c r="B87" s="33" t="s">
        <v>7245</v>
      </c>
      <c r="C87" s="33" t="s">
        <v>7246</v>
      </c>
    </row>
    <row r="88" spans="1:3" x14ac:dyDescent="0.2">
      <c r="A88" s="33" t="s">
        <v>7247</v>
      </c>
      <c r="B88" s="33" t="s">
        <v>7248</v>
      </c>
      <c r="C88" s="33" t="s">
        <v>7249</v>
      </c>
    </row>
    <row r="89" spans="1:3" x14ac:dyDescent="0.2">
      <c r="A89" s="33" t="s">
        <v>7269</v>
      </c>
      <c r="B89" s="33" t="s">
        <v>7270</v>
      </c>
      <c r="C89" s="33" t="s">
        <v>7271</v>
      </c>
    </row>
    <row r="90" spans="1:3" x14ac:dyDescent="0.2">
      <c r="A90" s="33" t="s">
        <v>5756</v>
      </c>
      <c r="B90" s="33" t="s">
        <v>5757</v>
      </c>
      <c r="C90" s="33" t="s">
        <v>7334</v>
      </c>
    </row>
    <row r="91" spans="1:3" x14ac:dyDescent="0.2">
      <c r="A91" s="33" t="s">
        <v>7279</v>
      </c>
      <c r="B91" s="33" t="s">
        <v>7280</v>
      </c>
      <c r="C91" s="33" t="s">
        <v>7281</v>
      </c>
    </row>
    <row r="92" spans="1:3" x14ac:dyDescent="0.2">
      <c r="A92" s="33" t="s">
        <v>781</v>
      </c>
      <c r="B92" s="33" t="s">
        <v>783</v>
      </c>
      <c r="C92" s="33" t="s">
        <v>782</v>
      </c>
    </row>
    <row r="93" spans="1:3" x14ac:dyDescent="0.2">
      <c r="A93" s="33" t="s">
        <v>7305</v>
      </c>
      <c r="B93" s="33" t="s">
        <v>7306</v>
      </c>
      <c r="C93" s="33" t="s">
        <v>7307</v>
      </c>
    </row>
    <row r="94" spans="1:3" x14ac:dyDescent="0.2">
      <c r="A94" s="33" t="s">
        <v>7330</v>
      </c>
      <c r="B94" s="33" t="s">
        <v>7331</v>
      </c>
      <c r="C94" s="33" t="s">
        <v>7332</v>
      </c>
    </row>
    <row r="95" spans="1:3" x14ac:dyDescent="0.2">
      <c r="A95" s="33" t="s">
        <v>7288</v>
      </c>
      <c r="B95" s="33" t="s">
        <v>7289</v>
      </c>
      <c r="C95" s="33" t="s">
        <v>7290</v>
      </c>
    </row>
    <row r="96" spans="1:3" x14ac:dyDescent="0.2">
      <c r="A96" s="33" t="s">
        <v>7327</v>
      </c>
      <c r="B96" s="33" t="s">
        <v>7328</v>
      </c>
      <c r="C96" s="33" t="s">
        <v>7329</v>
      </c>
    </row>
    <row r="97" spans="1:3" x14ac:dyDescent="0.2">
      <c r="A97" s="33" t="s">
        <v>7317</v>
      </c>
      <c r="B97" s="33" t="s">
        <v>7318</v>
      </c>
      <c r="C97" s="33" t="s">
        <v>7319</v>
      </c>
    </row>
    <row r="98" spans="1:3" x14ac:dyDescent="0.2">
      <c r="A98" s="33" t="s">
        <v>7358</v>
      </c>
      <c r="B98" s="33" t="s">
        <v>7359</v>
      </c>
      <c r="C98" s="33" t="s">
        <v>7360</v>
      </c>
    </row>
    <row r="99" spans="1:3" x14ac:dyDescent="0.2">
      <c r="A99" s="33" t="s">
        <v>6068</v>
      </c>
      <c r="B99" s="33" t="s">
        <v>6070</v>
      </c>
      <c r="C99" s="33" t="s">
        <v>6069</v>
      </c>
    </row>
    <row r="100" spans="1:3" x14ac:dyDescent="0.2">
      <c r="A100" s="33" t="s">
        <v>5474</v>
      </c>
      <c r="B100" s="33" t="s">
        <v>5478</v>
      </c>
      <c r="C100" s="33" t="s">
        <v>5477</v>
      </c>
    </row>
    <row r="101" spans="1:3" x14ac:dyDescent="0.2">
      <c r="A101" s="33" t="s">
        <v>2957</v>
      </c>
      <c r="B101" s="33" t="s">
        <v>2959</v>
      </c>
      <c r="C101" s="33" t="s">
        <v>2958</v>
      </c>
    </row>
  </sheetData>
  <autoFilter ref="A1:C1" xr:uid="{C62B8286-BC06-1E48-B30C-C54CA558D37C}">
    <sortState xmlns:xlrd2="http://schemas.microsoft.com/office/spreadsheetml/2017/richdata2" ref="A2:C101">
      <sortCondition ref="A1:A101"/>
    </sortState>
  </autoFilter>
  <conditionalFormatting sqref="G14:H16">
    <cfRule type="containsBlanks" dxfId="1" priority="2">
      <formula>LEN(TRIM(G14))=0</formula>
    </cfRule>
  </conditionalFormatting>
  <conditionalFormatting sqref="I14:I16">
    <cfRule type="containsBlanks" dxfId="0" priority="1">
      <formula>LEN(TRIM(I14))=0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6D26-068B-4233-A6DE-C0BE30994E61}">
  <dimension ref="A1:G157"/>
  <sheetViews>
    <sheetView topLeftCell="A115" workbookViewId="0">
      <selection activeCell="C101" sqref="C101"/>
    </sheetView>
  </sheetViews>
  <sheetFormatPr baseColWidth="10" defaultColWidth="9.33203125" defaultRowHeight="15" x14ac:dyDescent="0.2"/>
  <cols>
    <col min="1" max="1" width="19.1640625" bestFit="1" customWidth="1"/>
    <col min="2" max="2" width="7.5" bestFit="1" customWidth="1"/>
    <col min="3" max="3" width="87.83203125" bestFit="1" customWidth="1"/>
    <col min="4" max="5" width="10" bestFit="1" customWidth="1"/>
    <col min="6" max="6" width="11" bestFit="1" customWidth="1"/>
    <col min="7" max="7" width="87.83203125" bestFit="1" customWidth="1"/>
  </cols>
  <sheetData>
    <row r="1" spans="1:7" x14ac:dyDescent="0.2">
      <c r="A1" s="13" t="s">
        <v>1</v>
      </c>
      <c r="B1" s="14" t="s">
        <v>3</v>
      </c>
      <c r="C1" s="14" t="s">
        <v>2</v>
      </c>
      <c r="D1" s="14" t="s">
        <v>6972</v>
      </c>
      <c r="E1" s="14" t="s">
        <v>10</v>
      </c>
      <c r="F1" s="14" t="s">
        <v>7</v>
      </c>
      <c r="G1" s="14" t="s">
        <v>6</v>
      </c>
    </row>
    <row r="2" spans="1:7" x14ac:dyDescent="0.2">
      <c r="A2" s="15" t="s">
        <v>6101</v>
      </c>
      <c r="B2" s="16" t="s">
        <v>23</v>
      </c>
      <c r="C2" s="16" t="s">
        <v>6102</v>
      </c>
      <c r="D2" s="16" t="s">
        <v>29</v>
      </c>
      <c r="E2" s="17">
        <v>2020</v>
      </c>
      <c r="F2" s="16" t="s">
        <v>63</v>
      </c>
      <c r="G2" s="16" t="s">
        <v>22</v>
      </c>
    </row>
    <row r="3" spans="1:7" x14ac:dyDescent="0.2">
      <c r="A3" s="15" t="s">
        <v>5116</v>
      </c>
      <c r="B3" s="16" t="s">
        <v>23</v>
      </c>
      <c r="C3" s="16" t="s">
        <v>5117</v>
      </c>
      <c r="D3" s="16" t="s">
        <v>205</v>
      </c>
      <c r="E3" s="17">
        <v>2019</v>
      </c>
      <c r="F3" s="16" t="s">
        <v>549</v>
      </c>
      <c r="G3" s="16" t="s">
        <v>71</v>
      </c>
    </row>
    <row r="4" spans="1:7" x14ac:dyDescent="0.2">
      <c r="A4" s="15" t="s">
        <v>5077</v>
      </c>
      <c r="B4" s="16" t="s">
        <v>23</v>
      </c>
      <c r="C4" s="16" t="s">
        <v>5078</v>
      </c>
      <c r="D4" s="16" t="s">
        <v>2599</v>
      </c>
      <c r="E4" s="17">
        <v>2018</v>
      </c>
      <c r="F4" s="16" t="s">
        <v>24</v>
      </c>
      <c r="G4" s="16" t="s">
        <v>6973</v>
      </c>
    </row>
    <row r="5" spans="1:7" x14ac:dyDescent="0.2">
      <c r="A5" s="15" t="s">
        <v>4144</v>
      </c>
      <c r="B5" s="16" t="s">
        <v>23</v>
      </c>
      <c r="C5" s="16" t="s">
        <v>4145</v>
      </c>
      <c r="D5" s="16" t="s">
        <v>6974</v>
      </c>
      <c r="E5" s="17">
        <v>2017</v>
      </c>
      <c r="F5" s="16" t="s">
        <v>302</v>
      </c>
      <c r="G5" s="16" t="s">
        <v>116</v>
      </c>
    </row>
    <row r="6" spans="1:7" x14ac:dyDescent="0.2">
      <c r="A6" s="15" t="s">
        <v>5198</v>
      </c>
      <c r="B6" s="16" t="s">
        <v>23</v>
      </c>
      <c r="C6" s="16" t="s">
        <v>5199</v>
      </c>
      <c r="D6" s="16" t="s">
        <v>6975</v>
      </c>
      <c r="E6" s="17">
        <v>2016</v>
      </c>
      <c r="F6" s="16" t="s">
        <v>6976</v>
      </c>
      <c r="G6" s="16" t="s">
        <v>264</v>
      </c>
    </row>
    <row r="7" spans="1:7" x14ac:dyDescent="0.2">
      <c r="A7" s="15" t="s">
        <v>1349</v>
      </c>
      <c r="B7" s="16" t="s">
        <v>23</v>
      </c>
      <c r="C7" s="16" t="s">
        <v>1350</v>
      </c>
      <c r="D7" s="16" t="s">
        <v>6977</v>
      </c>
      <c r="E7" s="17">
        <v>2015</v>
      </c>
      <c r="F7" s="16" t="s">
        <v>2275</v>
      </c>
      <c r="G7" s="16" t="s">
        <v>321</v>
      </c>
    </row>
    <row r="8" spans="1:7" x14ac:dyDescent="0.2">
      <c r="A8" s="15" t="s">
        <v>1489</v>
      </c>
      <c r="B8" s="16" t="s">
        <v>23</v>
      </c>
      <c r="C8" s="16" t="s">
        <v>1490</v>
      </c>
      <c r="D8" s="16" t="s">
        <v>6978</v>
      </c>
      <c r="E8" s="17">
        <v>2014</v>
      </c>
      <c r="F8" s="16" t="s">
        <v>717</v>
      </c>
      <c r="G8" s="16" t="s">
        <v>520</v>
      </c>
    </row>
    <row r="9" spans="1:7" x14ac:dyDescent="0.2">
      <c r="A9" s="15" t="s">
        <v>4205</v>
      </c>
      <c r="B9" s="16" t="s">
        <v>23</v>
      </c>
      <c r="C9" s="16" t="s">
        <v>4206</v>
      </c>
      <c r="D9" s="16" t="s">
        <v>6979</v>
      </c>
      <c r="E9" s="17">
        <v>2013</v>
      </c>
      <c r="F9" s="16" t="s">
        <v>202</v>
      </c>
      <c r="G9" s="16" t="s">
        <v>6980</v>
      </c>
    </row>
    <row r="10" spans="1:7" x14ac:dyDescent="0.2">
      <c r="A10" s="15" t="s">
        <v>4967</v>
      </c>
      <c r="B10" s="16" t="s">
        <v>23</v>
      </c>
      <c r="C10" s="16" t="s">
        <v>4968</v>
      </c>
      <c r="D10" s="16" t="s">
        <v>6981</v>
      </c>
      <c r="E10" s="17">
        <v>2012</v>
      </c>
      <c r="G10" s="16" t="s">
        <v>461</v>
      </c>
    </row>
    <row r="11" spans="1:7" x14ac:dyDescent="0.2">
      <c r="A11" s="15" t="s">
        <v>4482</v>
      </c>
      <c r="B11" s="16" t="s">
        <v>23</v>
      </c>
      <c r="C11" s="16" t="s">
        <v>4483</v>
      </c>
      <c r="D11" s="16" t="s">
        <v>6982</v>
      </c>
      <c r="E11" s="17">
        <v>2011</v>
      </c>
      <c r="G11" s="16" t="s">
        <v>724</v>
      </c>
    </row>
    <row r="12" spans="1:7" x14ac:dyDescent="0.2">
      <c r="A12" s="15" t="s">
        <v>1569</v>
      </c>
      <c r="B12" s="16" t="s">
        <v>23</v>
      </c>
      <c r="C12" s="16" t="s">
        <v>1570</v>
      </c>
      <c r="E12" s="17">
        <v>2010</v>
      </c>
      <c r="G12" s="16" t="s">
        <v>769</v>
      </c>
    </row>
    <row r="13" spans="1:7" x14ac:dyDescent="0.2">
      <c r="A13" s="15" t="s">
        <v>3740</v>
      </c>
      <c r="B13" s="16" t="s">
        <v>23</v>
      </c>
      <c r="C13" s="16" t="s">
        <v>3741</v>
      </c>
      <c r="G13" s="16" t="s">
        <v>905</v>
      </c>
    </row>
    <row r="14" spans="1:7" x14ac:dyDescent="0.2">
      <c r="A14" s="15" t="s">
        <v>6554</v>
      </c>
      <c r="B14" s="16" t="s">
        <v>23</v>
      </c>
      <c r="C14" s="16" t="s">
        <v>6555</v>
      </c>
      <c r="G14" s="16" t="s">
        <v>946</v>
      </c>
    </row>
    <row r="15" spans="1:7" x14ac:dyDescent="0.2">
      <c r="A15" s="15" t="s">
        <v>5246</v>
      </c>
      <c r="B15" s="16" t="s">
        <v>23</v>
      </c>
      <c r="C15" s="16" t="s">
        <v>5199</v>
      </c>
      <c r="G15" s="16" t="s">
        <v>1093</v>
      </c>
    </row>
    <row r="16" spans="1:7" x14ac:dyDescent="0.2">
      <c r="A16" s="15" t="s">
        <v>3782</v>
      </c>
      <c r="B16" s="16" t="s">
        <v>23</v>
      </c>
      <c r="C16" s="16" t="s">
        <v>3741</v>
      </c>
      <c r="G16" s="16" t="s">
        <v>117</v>
      </c>
    </row>
    <row r="17" spans="1:7" x14ac:dyDescent="0.2">
      <c r="A17" s="15" t="s">
        <v>1779</v>
      </c>
      <c r="B17" s="16" t="s">
        <v>23</v>
      </c>
      <c r="C17" s="16" t="s">
        <v>40</v>
      </c>
      <c r="G17" s="16" t="s">
        <v>6983</v>
      </c>
    </row>
    <row r="18" spans="1:7" x14ac:dyDescent="0.2">
      <c r="A18" s="15" t="s">
        <v>3982</v>
      </c>
      <c r="B18" s="16" t="s">
        <v>23</v>
      </c>
      <c r="C18" s="16" t="s">
        <v>3983</v>
      </c>
      <c r="G18" s="16" t="s">
        <v>1155</v>
      </c>
    </row>
    <row r="19" spans="1:7" x14ac:dyDescent="0.2">
      <c r="A19" s="15" t="s">
        <v>3355</v>
      </c>
      <c r="B19" s="16" t="s">
        <v>23</v>
      </c>
      <c r="C19" s="16" t="s">
        <v>3356</v>
      </c>
      <c r="G19" s="16" t="s">
        <v>1253</v>
      </c>
    </row>
    <row r="20" spans="1:7" x14ac:dyDescent="0.2">
      <c r="A20" s="15" t="s">
        <v>1091</v>
      </c>
      <c r="B20" s="16" t="s">
        <v>23</v>
      </c>
      <c r="C20" s="16" t="s">
        <v>1092</v>
      </c>
      <c r="G20" s="16" t="s">
        <v>1317</v>
      </c>
    </row>
    <row r="21" spans="1:7" x14ac:dyDescent="0.2">
      <c r="A21" s="15" t="s">
        <v>723</v>
      </c>
      <c r="B21" s="16" t="s">
        <v>23</v>
      </c>
      <c r="C21" s="16" t="s">
        <v>724</v>
      </c>
      <c r="G21" s="16" t="s">
        <v>1350</v>
      </c>
    </row>
    <row r="22" spans="1:7" x14ac:dyDescent="0.2">
      <c r="A22" s="15" t="s">
        <v>3876</v>
      </c>
      <c r="B22" s="16" t="s">
        <v>23</v>
      </c>
      <c r="C22" s="16" t="s">
        <v>104</v>
      </c>
      <c r="G22" s="16" t="s">
        <v>1429</v>
      </c>
    </row>
    <row r="23" spans="1:7" x14ac:dyDescent="0.2">
      <c r="A23" s="15" t="s">
        <v>1820</v>
      </c>
      <c r="B23" s="16" t="s">
        <v>23</v>
      </c>
      <c r="C23" s="16" t="s">
        <v>40</v>
      </c>
      <c r="G23" s="16" t="s">
        <v>1490</v>
      </c>
    </row>
    <row r="24" spans="1:7" x14ac:dyDescent="0.2">
      <c r="A24" s="15" t="s">
        <v>602</v>
      </c>
      <c r="B24" s="16" t="s">
        <v>23</v>
      </c>
      <c r="C24" s="16" t="s">
        <v>520</v>
      </c>
      <c r="G24" s="16" t="s">
        <v>1570</v>
      </c>
    </row>
    <row r="25" spans="1:7" x14ac:dyDescent="0.2">
      <c r="A25" s="15" t="s">
        <v>4331</v>
      </c>
      <c r="B25" s="16" t="s">
        <v>23</v>
      </c>
      <c r="C25" s="16" t="s">
        <v>4206</v>
      </c>
      <c r="G25" s="16" t="s">
        <v>6984</v>
      </c>
    </row>
    <row r="26" spans="1:7" x14ac:dyDescent="0.2">
      <c r="A26" s="15" t="s">
        <v>2989</v>
      </c>
      <c r="B26" s="16" t="s">
        <v>23</v>
      </c>
      <c r="C26" s="16" t="s">
        <v>975</v>
      </c>
      <c r="G26" s="16" t="s">
        <v>40</v>
      </c>
    </row>
    <row r="27" spans="1:7" x14ac:dyDescent="0.2">
      <c r="A27" s="15" t="s">
        <v>5935</v>
      </c>
      <c r="B27" s="16" t="s">
        <v>23</v>
      </c>
      <c r="C27" s="16" t="s">
        <v>5936</v>
      </c>
      <c r="G27" s="16" t="s">
        <v>2755</v>
      </c>
    </row>
    <row r="28" spans="1:7" x14ac:dyDescent="0.2">
      <c r="A28" s="15" t="s">
        <v>4713</v>
      </c>
      <c r="B28" s="16" t="s">
        <v>23</v>
      </c>
      <c r="C28" s="16" t="s">
        <v>4714</v>
      </c>
      <c r="G28" s="16" t="s">
        <v>2824</v>
      </c>
    </row>
    <row r="29" spans="1:7" x14ac:dyDescent="0.2">
      <c r="A29" s="15" t="s">
        <v>21</v>
      </c>
      <c r="B29" s="16" t="s">
        <v>23</v>
      </c>
      <c r="C29" s="16" t="s">
        <v>22</v>
      </c>
      <c r="G29" s="16" t="s">
        <v>2925</v>
      </c>
    </row>
    <row r="30" spans="1:7" x14ac:dyDescent="0.2">
      <c r="A30" s="15" t="s">
        <v>2924</v>
      </c>
      <c r="B30" s="16" t="s">
        <v>23</v>
      </c>
      <c r="C30" s="16" t="s">
        <v>2925</v>
      </c>
      <c r="G30" s="16" t="s">
        <v>975</v>
      </c>
    </row>
    <row r="31" spans="1:7" x14ac:dyDescent="0.2">
      <c r="A31" s="15" t="s">
        <v>1428</v>
      </c>
      <c r="B31" s="16" t="s">
        <v>23</v>
      </c>
      <c r="C31" s="16" t="s">
        <v>1429</v>
      </c>
      <c r="G31" s="16" t="s">
        <v>3122</v>
      </c>
    </row>
    <row r="32" spans="1:7" x14ac:dyDescent="0.2">
      <c r="A32" s="15" t="s">
        <v>945</v>
      </c>
      <c r="B32" s="16" t="s">
        <v>23</v>
      </c>
      <c r="C32" s="16" t="s">
        <v>946</v>
      </c>
      <c r="G32" s="16" t="s">
        <v>3175</v>
      </c>
    </row>
    <row r="33" spans="1:7" x14ac:dyDescent="0.2">
      <c r="A33" s="15" t="s">
        <v>4603</v>
      </c>
      <c r="B33" s="16" t="s">
        <v>23</v>
      </c>
      <c r="C33" s="16" t="s">
        <v>4604</v>
      </c>
      <c r="G33" s="16" t="s">
        <v>3220</v>
      </c>
    </row>
    <row r="34" spans="1:7" x14ac:dyDescent="0.2">
      <c r="A34" s="15" t="s">
        <v>4222</v>
      </c>
      <c r="B34" s="16" t="s">
        <v>23</v>
      </c>
      <c r="C34" s="16" t="s">
        <v>4223</v>
      </c>
      <c r="G34" s="16" t="s">
        <v>3286</v>
      </c>
    </row>
    <row r="35" spans="1:7" x14ac:dyDescent="0.2">
      <c r="A35" s="15" t="s">
        <v>1865</v>
      </c>
      <c r="B35" s="16" t="s">
        <v>23</v>
      </c>
      <c r="C35" s="16" t="s">
        <v>40</v>
      </c>
      <c r="G35" s="16" t="s">
        <v>3356</v>
      </c>
    </row>
    <row r="36" spans="1:7" x14ac:dyDescent="0.2">
      <c r="A36" s="15" t="s">
        <v>4848</v>
      </c>
      <c r="B36" s="16" t="s">
        <v>23</v>
      </c>
      <c r="C36" s="16" t="s">
        <v>4849</v>
      </c>
      <c r="G36" s="16" t="s">
        <v>3422</v>
      </c>
    </row>
    <row r="37" spans="1:7" x14ac:dyDescent="0.2">
      <c r="A37" s="15" t="s">
        <v>6246</v>
      </c>
      <c r="B37" s="16" t="s">
        <v>23</v>
      </c>
      <c r="C37" s="16" t="s">
        <v>6247</v>
      </c>
      <c r="G37" s="16" t="s">
        <v>3696</v>
      </c>
    </row>
    <row r="38" spans="1:7" x14ac:dyDescent="0.2">
      <c r="A38" s="15" t="s">
        <v>5991</v>
      </c>
      <c r="B38" s="16" t="s">
        <v>23</v>
      </c>
      <c r="C38" s="16" t="s">
        <v>5992</v>
      </c>
      <c r="G38" s="16" t="s">
        <v>104</v>
      </c>
    </row>
    <row r="39" spans="1:7" x14ac:dyDescent="0.2">
      <c r="A39" s="15" t="s">
        <v>1389</v>
      </c>
      <c r="B39" s="16" t="s">
        <v>23</v>
      </c>
      <c r="C39" s="16" t="s">
        <v>1350</v>
      </c>
      <c r="G39" s="16" t="s">
        <v>3983</v>
      </c>
    </row>
    <row r="40" spans="1:7" x14ac:dyDescent="0.2">
      <c r="A40" s="15" t="s">
        <v>6151</v>
      </c>
      <c r="B40" s="16" t="s">
        <v>23</v>
      </c>
      <c r="C40" s="16" t="s">
        <v>6102</v>
      </c>
      <c r="G40" s="16" t="s">
        <v>3741</v>
      </c>
    </row>
    <row r="41" spans="1:7" x14ac:dyDescent="0.2">
      <c r="A41" s="15" t="s">
        <v>70</v>
      </c>
      <c r="B41" s="16" t="s">
        <v>23</v>
      </c>
      <c r="C41" s="16" t="s">
        <v>71</v>
      </c>
      <c r="G41" s="16" t="s">
        <v>4025</v>
      </c>
    </row>
    <row r="42" spans="1:7" x14ac:dyDescent="0.2">
      <c r="A42" s="15" t="s">
        <v>6985</v>
      </c>
      <c r="B42" s="16" t="s">
        <v>23</v>
      </c>
      <c r="C42" s="16" t="s">
        <v>6973</v>
      </c>
      <c r="G42" s="16" t="s">
        <v>4081</v>
      </c>
    </row>
    <row r="43" spans="1:7" x14ac:dyDescent="0.2">
      <c r="A43" s="15" t="s">
        <v>6592</v>
      </c>
      <c r="B43" s="16" t="s">
        <v>23</v>
      </c>
      <c r="C43" s="16" t="s">
        <v>6597</v>
      </c>
      <c r="G43" s="16" t="s">
        <v>301</v>
      </c>
    </row>
    <row r="44" spans="1:7" x14ac:dyDescent="0.2">
      <c r="A44" s="15" t="s">
        <v>4798</v>
      </c>
      <c r="B44" s="16" t="s">
        <v>23</v>
      </c>
      <c r="C44" s="16" t="s">
        <v>4714</v>
      </c>
      <c r="G44" s="16" t="s">
        <v>6986</v>
      </c>
    </row>
    <row r="45" spans="1:7" x14ac:dyDescent="0.2">
      <c r="A45" s="15" t="s">
        <v>3174</v>
      </c>
      <c r="B45" s="16" t="s">
        <v>23</v>
      </c>
      <c r="C45" s="16" t="s">
        <v>3175</v>
      </c>
      <c r="G45" s="16" t="s">
        <v>4206</v>
      </c>
    </row>
    <row r="46" spans="1:7" x14ac:dyDescent="0.2">
      <c r="A46" s="15" t="s">
        <v>5361</v>
      </c>
      <c r="B46" s="16" t="s">
        <v>23</v>
      </c>
      <c r="C46" s="16" t="s">
        <v>5199</v>
      </c>
      <c r="G46" s="16" t="s">
        <v>4145</v>
      </c>
    </row>
    <row r="47" spans="1:7" x14ac:dyDescent="0.2">
      <c r="A47" s="15" t="s">
        <v>6987</v>
      </c>
      <c r="B47" s="16" t="s">
        <v>23</v>
      </c>
      <c r="C47" s="16" t="s">
        <v>6752</v>
      </c>
      <c r="G47" s="16" t="s">
        <v>4223</v>
      </c>
    </row>
    <row r="48" spans="1:7" x14ac:dyDescent="0.2">
      <c r="A48" s="15" t="s">
        <v>4024</v>
      </c>
      <c r="B48" s="16" t="s">
        <v>23</v>
      </c>
      <c r="C48" s="16" t="s">
        <v>4025</v>
      </c>
      <c r="G48" s="16" t="s">
        <v>4288</v>
      </c>
    </row>
    <row r="49" spans="1:7" x14ac:dyDescent="0.2">
      <c r="A49" s="15" t="s">
        <v>6836</v>
      </c>
      <c r="B49" s="16" t="s">
        <v>23</v>
      </c>
      <c r="C49" s="16" t="s">
        <v>6837</v>
      </c>
      <c r="G49" s="16" t="s">
        <v>4441</v>
      </c>
    </row>
    <row r="50" spans="1:7" x14ac:dyDescent="0.2">
      <c r="A50" s="15" t="s">
        <v>5475</v>
      </c>
      <c r="B50" s="16" t="s">
        <v>23</v>
      </c>
      <c r="C50" s="16" t="s">
        <v>5476</v>
      </c>
      <c r="G50" s="16" t="s">
        <v>4483</v>
      </c>
    </row>
    <row r="51" spans="1:7" x14ac:dyDescent="0.2">
      <c r="A51" s="15" t="s">
        <v>4536</v>
      </c>
      <c r="B51" s="16" t="s">
        <v>23</v>
      </c>
      <c r="C51" s="16" t="s">
        <v>4483</v>
      </c>
      <c r="G51" s="16" t="s">
        <v>4604</v>
      </c>
    </row>
    <row r="52" spans="1:7" x14ac:dyDescent="0.2">
      <c r="A52" s="15" t="s">
        <v>3121</v>
      </c>
      <c r="B52" s="16" t="s">
        <v>23</v>
      </c>
      <c r="C52" s="16" t="s">
        <v>3122</v>
      </c>
      <c r="G52" s="16" t="s">
        <v>4714</v>
      </c>
    </row>
    <row r="53" spans="1:7" x14ac:dyDescent="0.2">
      <c r="A53" s="15" t="s">
        <v>6337</v>
      </c>
      <c r="B53" s="16" t="s">
        <v>23</v>
      </c>
      <c r="C53" s="16" t="s">
        <v>6338</v>
      </c>
      <c r="G53" s="16" t="s">
        <v>4849</v>
      </c>
    </row>
    <row r="54" spans="1:7" x14ac:dyDescent="0.2">
      <c r="A54" s="15" t="s">
        <v>6698</v>
      </c>
      <c r="B54" s="16" t="s">
        <v>23</v>
      </c>
      <c r="C54" s="16" t="s">
        <v>6699</v>
      </c>
      <c r="G54" s="16" t="s">
        <v>4968</v>
      </c>
    </row>
    <row r="55" spans="1:7" x14ac:dyDescent="0.2">
      <c r="A55" s="15" t="s">
        <v>1001</v>
      </c>
      <c r="B55" s="16" t="s">
        <v>23</v>
      </c>
      <c r="C55" s="16" t="s">
        <v>946</v>
      </c>
      <c r="G55" s="16" t="s">
        <v>5117</v>
      </c>
    </row>
    <row r="56" spans="1:7" x14ac:dyDescent="0.2">
      <c r="A56" s="15" t="s">
        <v>5404</v>
      </c>
      <c r="B56" s="16" t="s">
        <v>23</v>
      </c>
      <c r="C56" s="16" t="s">
        <v>5117</v>
      </c>
      <c r="G56" s="16" t="s">
        <v>5199</v>
      </c>
    </row>
    <row r="57" spans="1:7" x14ac:dyDescent="0.2">
      <c r="A57" s="15" t="s">
        <v>6795</v>
      </c>
      <c r="B57" s="16" t="s">
        <v>23</v>
      </c>
      <c r="C57" s="16" t="s">
        <v>6796</v>
      </c>
      <c r="G57" s="16" t="s">
        <v>146</v>
      </c>
    </row>
    <row r="58" spans="1:7" x14ac:dyDescent="0.2">
      <c r="A58" s="15" t="s">
        <v>3219</v>
      </c>
      <c r="B58" s="16" t="s">
        <v>23</v>
      </c>
      <c r="C58" s="16" t="s">
        <v>3220</v>
      </c>
      <c r="G58" s="16" t="s">
        <v>5078</v>
      </c>
    </row>
    <row r="59" spans="1:7" x14ac:dyDescent="0.2">
      <c r="A59" s="15" t="s">
        <v>5739</v>
      </c>
      <c r="B59" s="16" t="s">
        <v>23</v>
      </c>
      <c r="C59" s="16" t="s">
        <v>5740</v>
      </c>
      <c r="G59" s="16" t="s">
        <v>5440</v>
      </c>
    </row>
    <row r="60" spans="1:7" x14ac:dyDescent="0.2">
      <c r="A60" s="15" t="s">
        <v>1252</v>
      </c>
      <c r="B60" s="16" t="s">
        <v>23</v>
      </c>
      <c r="C60" s="16" t="s">
        <v>1253</v>
      </c>
      <c r="G60" s="16" t="s">
        <v>5476</v>
      </c>
    </row>
    <row r="61" spans="1:7" x14ac:dyDescent="0.2">
      <c r="A61" s="15" t="s">
        <v>4301</v>
      </c>
      <c r="B61" s="16" t="s">
        <v>23</v>
      </c>
      <c r="C61" s="16" t="s">
        <v>4081</v>
      </c>
      <c r="G61" s="16" t="s">
        <v>5513</v>
      </c>
    </row>
    <row r="62" spans="1:7" x14ac:dyDescent="0.2">
      <c r="A62" s="15" t="s">
        <v>6029</v>
      </c>
      <c r="B62" s="16" t="s">
        <v>23</v>
      </c>
      <c r="C62" s="16" t="s">
        <v>5992</v>
      </c>
      <c r="G62" s="16" t="s">
        <v>5575</v>
      </c>
    </row>
    <row r="63" spans="1:7" x14ac:dyDescent="0.2">
      <c r="A63" s="15" t="s">
        <v>1903</v>
      </c>
      <c r="B63" s="16" t="s">
        <v>23</v>
      </c>
      <c r="C63" s="16" t="s">
        <v>40</v>
      </c>
      <c r="G63" s="16" t="s">
        <v>5698</v>
      </c>
    </row>
    <row r="64" spans="1:7" x14ac:dyDescent="0.2">
      <c r="A64" s="15" t="s">
        <v>5852</v>
      </c>
      <c r="B64" s="16" t="s">
        <v>23</v>
      </c>
      <c r="C64" s="16" t="s">
        <v>5853</v>
      </c>
      <c r="G64" s="16" t="s">
        <v>5740</v>
      </c>
    </row>
    <row r="65" spans="1:7" x14ac:dyDescent="0.2">
      <c r="A65" s="15" t="s">
        <v>2823</v>
      </c>
      <c r="B65" s="16" t="s">
        <v>23</v>
      </c>
      <c r="C65" s="16" t="s">
        <v>2824</v>
      </c>
      <c r="G65" s="16" t="s">
        <v>5796</v>
      </c>
    </row>
    <row r="66" spans="1:7" x14ac:dyDescent="0.2">
      <c r="A66" s="15" t="s">
        <v>6652</v>
      </c>
      <c r="B66" s="16" t="s">
        <v>23</v>
      </c>
      <c r="C66" s="16" t="s">
        <v>4858</v>
      </c>
      <c r="G66" s="16" t="s">
        <v>6988</v>
      </c>
    </row>
    <row r="67" spans="1:7" x14ac:dyDescent="0.2">
      <c r="A67" s="15" t="s">
        <v>768</v>
      </c>
      <c r="B67" s="16" t="s">
        <v>23</v>
      </c>
      <c r="C67" s="16" t="s">
        <v>769</v>
      </c>
      <c r="G67" s="16" t="s">
        <v>5853</v>
      </c>
    </row>
    <row r="68" spans="1:7" x14ac:dyDescent="0.2">
      <c r="A68" s="15" t="s">
        <v>5795</v>
      </c>
      <c r="B68" s="16" t="s">
        <v>23</v>
      </c>
      <c r="C68" s="16" t="s">
        <v>5796</v>
      </c>
      <c r="G68" s="16" t="s">
        <v>5936</v>
      </c>
    </row>
    <row r="69" spans="1:7" x14ac:dyDescent="0.2">
      <c r="A69" s="15" t="s">
        <v>6288</v>
      </c>
      <c r="B69" s="16" t="s">
        <v>23</v>
      </c>
      <c r="C69" s="16" t="s">
        <v>6247</v>
      </c>
      <c r="G69" s="16" t="s">
        <v>5992</v>
      </c>
    </row>
    <row r="70" spans="1:7" x14ac:dyDescent="0.2">
      <c r="A70" s="15" t="s">
        <v>6886</v>
      </c>
      <c r="B70" s="16" t="s">
        <v>23</v>
      </c>
      <c r="C70" s="16" t="s">
        <v>2829</v>
      </c>
      <c r="G70" s="16" t="s">
        <v>6102</v>
      </c>
    </row>
    <row r="71" spans="1:7" x14ac:dyDescent="0.2">
      <c r="A71" s="15" t="s">
        <v>3819</v>
      </c>
      <c r="B71" s="16" t="s">
        <v>23</v>
      </c>
      <c r="C71" s="16" t="s">
        <v>3741</v>
      </c>
      <c r="G71" s="16" t="s">
        <v>6201</v>
      </c>
    </row>
    <row r="72" spans="1:7" x14ac:dyDescent="0.2">
      <c r="A72" s="15" t="s">
        <v>5017</v>
      </c>
      <c r="B72" s="16" t="s">
        <v>23</v>
      </c>
      <c r="C72" s="16" t="s">
        <v>4968</v>
      </c>
      <c r="G72" s="16" t="s">
        <v>6247</v>
      </c>
    </row>
    <row r="73" spans="1:7" x14ac:dyDescent="0.2">
      <c r="A73" s="15" t="s">
        <v>5953</v>
      </c>
      <c r="B73" s="16" t="s">
        <v>23</v>
      </c>
      <c r="C73" s="16" t="s">
        <v>5936</v>
      </c>
      <c r="G73" s="16" t="s">
        <v>6338</v>
      </c>
    </row>
    <row r="74" spans="1:7" x14ac:dyDescent="0.2">
      <c r="A74" s="15" t="s">
        <v>5331</v>
      </c>
      <c r="B74" s="16" t="s">
        <v>23</v>
      </c>
      <c r="C74" s="16" t="s">
        <v>5199</v>
      </c>
      <c r="G74" s="16" t="s">
        <v>6428</v>
      </c>
    </row>
    <row r="75" spans="1:7" x14ac:dyDescent="0.2">
      <c r="A75" s="15" t="s">
        <v>5294</v>
      </c>
      <c r="B75" s="16" t="s">
        <v>23</v>
      </c>
      <c r="C75" s="16" t="s">
        <v>5199</v>
      </c>
      <c r="G75" s="16" t="s">
        <v>6597</v>
      </c>
    </row>
    <row r="76" spans="1:7" x14ac:dyDescent="0.2">
      <c r="A76" s="15" t="s">
        <v>6386</v>
      </c>
      <c r="B76" s="16" t="s">
        <v>23</v>
      </c>
      <c r="C76" s="16" t="s">
        <v>6338</v>
      </c>
      <c r="G76" s="16" t="s">
        <v>396</v>
      </c>
    </row>
    <row r="77" spans="1:7" x14ac:dyDescent="0.2">
      <c r="A77" s="15" t="s">
        <v>1154</v>
      </c>
      <c r="B77" s="16" t="s">
        <v>23</v>
      </c>
      <c r="C77" s="16" t="s">
        <v>1155</v>
      </c>
      <c r="G77" s="16" t="s">
        <v>6555</v>
      </c>
    </row>
    <row r="78" spans="1:7" x14ac:dyDescent="0.2">
      <c r="A78" s="15" t="s">
        <v>5574</v>
      </c>
      <c r="B78" s="16" t="s">
        <v>23</v>
      </c>
      <c r="C78" s="16" t="s">
        <v>5575</v>
      </c>
      <c r="G78" s="16" t="s">
        <v>4858</v>
      </c>
    </row>
    <row r="79" spans="1:7" x14ac:dyDescent="0.2">
      <c r="A79" s="15" t="s">
        <v>4917</v>
      </c>
      <c r="B79" s="16" t="s">
        <v>23</v>
      </c>
      <c r="C79" s="16" t="s">
        <v>4849</v>
      </c>
      <c r="G79" s="16" t="s">
        <v>6699</v>
      </c>
    </row>
    <row r="80" spans="1:7" x14ac:dyDescent="0.2">
      <c r="A80" s="15" t="s">
        <v>1023</v>
      </c>
      <c r="B80" s="16" t="s">
        <v>23</v>
      </c>
      <c r="C80" s="16" t="s">
        <v>946</v>
      </c>
      <c r="G80" s="16" t="s">
        <v>6752</v>
      </c>
    </row>
    <row r="81" spans="1:7" x14ac:dyDescent="0.2">
      <c r="A81" s="15" t="s">
        <v>263</v>
      </c>
      <c r="B81" s="16" t="s">
        <v>23</v>
      </c>
      <c r="C81" s="16" t="s">
        <v>264</v>
      </c>
      <c r="G81" s="16" t="s">
        <v>6796</v>
      </c>
    </row>
    <row r="82" spans="1:7" x14ac:dyDescent="0.2">
      <c r="A82" s="15" t="s">
        <v>5889</v>
      </c>
      <c r="B82" s="16" t="s">
        <v>23</v>
      </c>
      <c r="C82" s="16" t="s">
        <v>5853</v>
      </c>
      <c r="G82" s="16" t="s">
        <v>6837</v>
      </c>
    </row>
    <row r="83" spans="1:7" x14ac:dyDescent="0.2">
      <c r="A83" s="15" t="s">
        <v>3039</v>
      </c>
      <c r="B83" s="16" t="s">
        <v>23</v>
      </c>
      <c r="C83" s="16" t="s">
        <v>975</v>
      </c>
      <c r="G83" s="16" t="s">
        <v>2829</v>
      </c>
    </row>
    <row r="84" spans="1:7" x14ac:dyDescent="0.2">
      <c r="A84" s="15" t="s">
        <v>904</v>
      </c>
      <c r="B84" s="16" t="s">
        <v>23</v>
      </c>
      <c r="C84" s="16" t="s">
        <v>905</v>
      </c>
      <c r="G84" s="16" t="s">
        <v>6944</v>
      </c>
    </row>
    <row r="85" spans="1:7" x14ac:dyDescent="0.2">
      <c r="A85" s="15" t="s">
        <v>3285</v>
      </c>
      <c r="B85" s="16" t="s">
        <v>23</v>
      </c>
      <c r="C85" s="16" t="s">
        <v>3286</v>
      </c>
      <c r="G85" s="16" t="s">
        <v>716</v>
      </c>
    </row>
    <row r="86" spans="1:7" x14ac:dyDescent="0.2">
      <c r="A86" s="15" t="s">
        <v>839</v>
      </c>
      <c r="B86" s="16" t="s">
        <v>23</v>
      </c>
      <c r="C86" s="16" t="s">
        <v>769</v>
      </c>
    </row>
    <row r="87" spans="1:7" x14ac:dyDescent="0.2">
      <c r="A87" s="15" t="s">
        <v>216</v>
      </c>
      <c r="B87" s="16" t="s">
        <v>23</v>
      </c>
      <c r="C87" s="16" t="s">
        <v>217</v>
      </c>
    </row>
    <row r="88" spans="1:7" x14ac:dyDescent="0.2">
      <c r="A88" s="15" t="s">
        <v>686</v>
      </c>
      <c r="B88" s="16" t="s">
        <v>23</v>
      </c>
      <c r="C88" s="16" t="s">
        <v>687</v>
      </c>
    </row>
    <row r="89" spans="1:7" x14ac:dyDescent="0.2">
      <c r="A89" s="15" t="s">
        <v>6200</v>
      </c>
      <c r="B89" s="16" t="s">
        <v>23</v>
      </c>
      <c r="C89" s="16" t="s">
        <v>6201</v>
      </c>
    </row>
    <row r="90" spans="1:7" x14ac:dyDescent="0.2">
      <c r="A90" s="15" t="s">
        <v>6943</v>
      </c>
      <c r="B90" s="16" t="s">
        <v>23</v>
      </c>
      <c r="C90" s="16" t="s">
        <v>6944</v>
      </c>
    </row>
    <row r="91" spans="1:7" x14ac:dyDescent="0.2">
      <c r="A91" s="15" t="s">
        <v>6989</v>
      </c>
      <c r="B91" s="16" t="s">
        <v>23</v>
      </c>
      <c r="C91" s="16" t="s">
        <v>1490</v>
      </c>
    </row>
    <row r="92" spans="1:7" x14ac:dyDescent="0.2">
      <c r="A92" s="15" t="s">
        <v>3100</v>
      </c>
      <c r="B92" s="16" t="s">
        <v>23</v>
      </c>
      <c r="C92" s="16" t="s">
        <v>975</v>
      </c>
    </row>
    <row r="93" spans="1:7" x14ac:dyDescent="0.2">
      <c r="A93" s="15" t="s">
        <v>4080</v>
      </c>
      <c r="B93" s="16" t="s">
        <v>23</v>
      </c>
      <c r="C93" s="16" t="s">
        <v>4081</v>
      </c>
    </row>
    <row r="94" spans="1:7" x14ac:dyDescent="0.2">
      <c r="A94" s="15" t="s">
        <v>3930</v>
      </c>
      <c r="B94" s="16" t="s">
        <v>23</v>
      </c>
      <c r="C94" s="16" t="s">
        <v>104</v>
      </c>
    </row>
    <row r="95" spans="1:7" x14ac:dyDescent="0.2">
      <c r="A95" s="15" t="s">
        <v>460</v>
      </c>
      <c r="B95" s="16" t="s">
        <v>23</v>
      </c>
      <c r="C95" s="16" t="s">
        <v>461</v>
      </c>
    </row>
    <row r="96" spans="1:7" x14ac:dyDescent="0.2">
      <c r="A96" s="15" t="s">
        <v>115</v>
      </c>
      <c r="B96" s="16" t="s">
        <v>23</v>
      </c>
      <c r="C96" s="16" t="s">
        <v>116</v>
      </c>
    </row>
    <row r="97" spans="1:3" x14ac:dyDescent="0.2">
      <c r="A97" s="15" t="s">
        <v>1316</v>
      </c>
      <c r="B97" s="16" t="s">
        <v>23</v>
      </c>
      <c r="C97" s="16" t="s">
        <v>1317</v>
      </c>
    </row>
    <row r="98" spans="1:3" x14ac:dyDescent="0.2">
      <c r="A98" s="15" t="s">
        <v>6427</v>
      </c>
      <c r="B98" s="16" t="s">
        <v>23</v>
      </c>
      <c r="C98" s="16" t="s">
        <v>6428</v>
      </c>
    </row>
    <row r="99" spans="1:3" x14ac:dyDescent="0.2">
      <c r="A99" s="15" t="s">
        <v>6990</v>
      </c>
      <c r="B99" s="16" t="s">
        <v>23</v>
      </c>
      <c r="C99" s="16" t="s">
        <v>40</v>
      </c>
    </row>
    <row r="100" spans="1:3" x14ac:dyDescent="0.2">
      <c r="A100" s="15" t="s">
        <v>4667</v>
      </c>
      <c r="B100" s="16" t="s">
        <v>23</v>
      </c>
      <c r="C100" s="16" t="s">
        <v>4604</v>
      </c>
    </row>
    <row r="101" spans="1:3" x14ac:dyDescent="0.2">
      <c r="A101" s="15" t="s">
        <v>519</v>
      </c>
      <c r="B101" s="16" t="s">
        <v>23</v>
      </c>
      <c r="C101" s="16" t="s">
        <v>520</v>
      </c>
    </row>
    <row r="102" spans="1:3" x14ac:dyDescent="0.2">
      <c r="A102" s="15" t="s">
        <v>6991</v>
      </c>
      <c r="B102" s="16" t="s">
        <v>23</v>
      </c>
      <c r="C102" s="16" t="s">
        <v>6973</v>
      </c>
    </row>
    <row r="103" spans="1:3" x14ac:dyDescent="0.2">
      <c r="A103" s="15" t="s">
        <v>5512</v>
      </c>
      <c r="B103" s="16" t="s">
        <v>23</v>
      </c>
      <c r="C103" s="16" t="s">
        <v>5513</v>
      </c>
    </row>
    <row r="104" spans="1:3" x14ac:dyDescent="0.2">
      <c r="A104" s="15" t="s">
        <v>175</v>
      </c>
      <c r="B104" s="16" t="s">
        <v>23</v>
      </c>
      <c r="C104" s="16" t="s">
        <v>116</v>
      </c>
    </row>
    <row r="105" spans="1:3" x14ac:dyDescent="0.2">
      <c r="A105" s="15" t="s">
        <v>6992</v>
      </c>
      <c r="B105" s="16" t="s">
        <v>23</v>
      </c>
      <c r="C105" s="16" t="s">
        <v>6983</v>
      </c>
    </row>
    <row r="106" spans="1:3" x14ac:dyDescent="0.2">
      <c r="A106" s="15" t="s">
        <v>1070</v>
      </c>
      <c r="B106" s="16" t="s">
        <v>23</v>
      </c>
      <c r="C106" s="16" t="s">
        <v>946</v>
      </c>
    </row>
    <row r="107" spans="1:3" x14ac:dyDescent="0.2">
      <c r="A107" s="15" t="s">
        <v>320</v>
      </c>
      <c r="B107" s="16" t="s">
        <v>23</v>
      </c>
      <c r="C107" s="16" t="s">
        <v>321</v>
      </c>
    </row>
    <row r="108" spans="1:3" x14ac:dyDescent="0.2">
      <c r="A108" s="15" t="s">
        <v>5439</v>
      </c>
      <c r="B108" s="16" t="s">
        <v>23</v>
      </c>
      <c r="C108" s="16" t="s">
        <v>5440</v>
      </c>
    </row>
    <row r="109" spans="1:3" x14ac:dyDescent="0.2">
      <c r="A109" s="15" t="s">
        <v>4287</v>
      </c>
      <c r="B109" s="16" t="s">
        <v>23</v>
      </c>
      <c r="C109" s="16" t="s">
        <v>4288</v>
      </c>
    </row>
    <row r="110" spans="1:3" x14ac:dyDescent="0.2">
      <c r="A110" s="15" t="s">
        <v>2754</v>
      </c>
      <c r="B110" s="16" t="s">
        <v>23</v>
      </c>
      <c r="C110" s="16" t="s">
        <v>2755</v>
      </c>
    </row>
    <row r="111" spans="1:3" x14ac:dyDescent="0.2">
      <c r="A111" s="15" t="s">
        <v>6064</v>
      </c>
      <c r="B111" s="16" t="s">
        <v>23</v>
      </c>
      <c r="C111" s="16" t="s">
        <v>5992</v>
      </c>
    </row>
    <row r="112" spans="1:3" x14ac:dyDescent="0.2">
      <c r="A112" s="15" t="s">
        <v>5697</v>
      </c>
      <c r="B112" s="16" t="s">
        <v>23</v>
      </c>
      <c r="C112" s="16" t="s">
        <v>5698</v>
      </c>
    </row>
    <row r="113" spans="1:3" x14ac:dyDescent="0.2">
      <c r="A113" s="15" t="s">
        <v>6993</v>
      </c>
      <c r="B113" s="16" t="s">
        <v>23</v>
      </c>
      <c r="C113" s="16" t="s">
        <v>6973</v>
      </c>
    </row>
    <row r="114" spans="1:3" x14ac:dyDescent="0.2">
      <c r="A114" s="15" t="s">
        <v>5821</v>
      </c>
      <c r="B114" s="16" t="s">
        <v>23</v>
      </c>
      <c r="C114" s="16" t="s">
        <v>5796</v>
      </c>
    </row>
    <row r="115" spans="1:3" x14ac:dyDescent="0.2">
      <c r="A115" s="15" t="s">
        <v>4440</v>
      </c>
      <c r="B115" s="16" t="s">
        <v>23</v>
      </c>
      <c r="C115" s="16" t="s">
        <v>4441</v>
      </c>
    </row>
    <row r="116" spans="1:3" x14ac:dyDescent="0.2">
      <c r="A116" s="15" t="s">
        <v>1188</v>
      </c>
      <c r="B116" s="16" t="s">
        <v>23</v>
      </c>
      <c r="C116" s="16" t="s">
        <v>1155</v>
      </c>
    </row>
    <row r="117" spans="1:3" x14ac:dyDescent="0.2">
      <c r="A117" s="15" t="s">
        <v>3695</v>
      </c>
      <c r="B117" s="16" t="s">
        <v>23</v>
      </c>
      <c r="C117" s="16" t="s">
        <v>3696</v>
      </c>
    </row>
    <row r="118" spans="1:3" x14ac:dyDescent="0.2">
      <c r="A118" s="15" t="s">
        <v>395</v>
      </c>
      <c r="B118" s="16" t="s">
        <v>23</v>
      </c>
      <c r="C118" s="16" t="s">
        <v>396</v>
      </c>
    </row>
    <row r="119" spans="1:3" x14ac:dyDescent="0.2">
      <c r="A119" s="15" t="s">
        <v>6751</v>
      </c>
      <c r="B119" s="16" t="s">
        <v>23</v>
      </c>
      <c r="C119" s="16" t="s">
        <v>6752</v>
      </c>
    </row>
    <row r="120" spans="1:3" x14ac:dyDescent="0.2">
      <c r="A120" s="15" t="s">
        <v>5645</v>
      </c>
      <c r="B120" s="16" t="s">
        <v>23</v>
      </c>
      <c r="C120" s="16" t="s">
        <v>5575</v>
      </c>
    </row>
    <row r="121" spans="1:3" x14ac:dyDescent="0.2">
      <c r="A121" s="15" t="s">
        <v>3421</v>
      </c>
      <c r="B121" s="16" t="s">
        <v>23</v>
      </c>
      <c r="C121" s="16" t="s">
        <v>3422</v>
      </c>
    </row>
    <row r="122" spans="1:3" x14ac:dyDescent="0.2">
      <c r="A122" s="15" t="s">
        <v>1610</v>
      </c>
      <c r="B122" s="16" t="s">
        <v>1611</v>
      </c>
      <c r="C122" s="16" t="s">
        <v>40</v>
      </c>
    </row>
    <row r="123" spans="1:3" x14ac:dyDescent="0.2">
      <c r="A123" s="15" t="s">
        <v>1647</v>
      </c>
      <c r="B123" s="16" t="s">
        <v>1611</v>
      </c>
      <c r="C123" s="16" t="s">
        <v>40</v>
      </c>
    </row>
    <row r="124" spans="1:3" x14ac:dyDescent="0.2">
      <c r="A124" s="15" t="s">
        <v>1664</v>
      </c>
      <c r="B124" s="16" t="s">
        <v>1611</v>
      </c>
      <c r="C124" s="16" t="s">
        <v>40</v>
      </c>
    </row>
    <row r="125" spans="1:3" x14ac:dyDescent="0.2">
      <c r="A125" s="15" t="s">
        <v>1709</v>
      </c>
      <c r="B125" s="16" t="s">
        <v>1611</v>
      </c>
      <c r="C125" s="16" t="s">
        <v>40</v>
      </c>
    </row>
    <row r="126" spans="1:3" x14ac:dyDescent="0.2">
      <c r="A126" s="15" t="s">
        <v>1746</v>
      </c>
      <c r="B126" s="16" t="s">
        <v>1611</v>
      </c>
      <c r="C126" s="16" t="s">
        <v>40</v>
      </c>
    </row>
    <row r="127" spans="1:3" x14ac:dyDescent="0.2">
      <c r="A127" s="15" t="s">
        <v>3476</v>
      </c>
      <c r="B127" s="16" t="s">
        <v>3477</v>
      </c>
      <c r="C127" s="16" t="s">
        <v>40</v>
      </c>
    </row>
    <row r="128" spans="1:3" x14ac:dyDescent="0.2">
      <c r="A128" s="15" t="s">
        <v>3502</v>
      </c>
      <c r="B128" s="16" t="s">
        <v>3477</v>
      </c>
      <c r="C128" s="16" t="s">
        <v>40</v>
      </c>
    </row>
    <row r="129" spans="1:3" x14ac:dyDescent="0.2">
      <c r="A129" s="15" t="s">
        <v>3526</v>
      </c>
      <c r="B129" s="16" t="s">
        <v>3477</v>
      </c>
      <c r="C129" s="16" t="s">
        <v>40</v>
      </c>
    </row>
    <row r="130" spans="1:3" x14ac:dyDescent="0.2">
      <c r="A130" s="15" t="s">
        <v>6994</v>
      </c>
      <c r="B130" s="16" t="s">
        <v>3477</v>
      </c>
      <c r="C130" s="16" t="s">
        <v>40</v>
      </c>
    </row>
    <row r="131" spans="1:3" x14ac:dyDescent="0.2">
      <c r="A131" s="15" t="s">
        <v>2403</v>
      </c>
      <c r="B131" s="16" t="s">
        <v>1960</v>
      </c>
      <c r="C131" s="16" t="s">
        <v>40</v>
      </c>
    </row>
    <row r="132" spans="1:3" x14ac:dyDescent="0.2">
      <c r="A132" s="15" t="s">
        <v>6492</v>
      </c>
      <c r="B132" s="16" t="s">
        <v>1960</v>
      </c>
      <c r="C132" s="16" t="s">
        <v>40</v>
      </c>
    </row>
    <row r="133" spans="1:3" x14ac:dyDescent="0.2">
      <c r="A133" s="15" t="s">
        <v>6516</v>
      </c>
      <c r="B133" s="16" t="s">
        <v>1960</v>
      </c>
      <c r="C133" s="16" t="s">
        <v>40</v>
      </c>
    </row>
    <row r="134" spans="1:3" x14ac:dyDescent="0.2">
      <c r="A134" s="15" t="s">
        <v>1959</v>
      </c>
      <c r="B134" s="16" t="s">
        <v>1960</v>
      </c>
      <c r="C134" s="16" t="s">
        <v>40</v>
      </c>
    </row>
    <row r="135" spans="1:3" x14ac:dyDescent="0.2">
      <c r="A135" s="15" t="s">
        <v>1989</v>
      </c>
      <c r="B135" s="16" t="s">
        <v>1960</v>
      </c>
      <c r="C135" s="16" t="s">
        <v>40</v>
      </c>
    </row>
    <row r="136" spans="1:3" x14ac:dyDescent="0.2">
      <c r="A136" s="15" t="s">
        <v>2010</v>
      </c>
      <c r="B136" s="16" t="s">
        <v>1960</v>
      </c>
      <c r="C136" s="16" t="s">
        <v>40</v>
      </c>
    </row>
    <row r="137" spans="1:3" x14ac:dyDescent="0.2">
      <c r="A137" s="15" t="s">
        <v>2055</v>
      </c>
      <c r="B137" s="16" t="s">
        <v>1960</v>
      </c>
      <c r="C137" s="16" t="s">
        <v>40</v>
      </c>
    </row>
    <row r="138" spans="1:3" x14ac:dyDescent="0.2">
      <c r="A138" s="15" t="s">
        <v>2110</v>
      </c>
      <c r="B138" s="16" t="s">
        <v>1960</v>
      </c>
      <c r="C138" s="16" t="s">
        <v>40</v>
      </c>
    </row>
    <row r="139" spans="1:3" x14ac:dyDescent="0.2">
      <c r="A139" s="15" t="s">
        <v>2135</v>
      </c>
      <c r="B139" s="16" t="s">
        <v>1960</v>
      </c>
      <c r="C139" s="16" t="s">
        <v>40</v>
      </c>
    </row>
    <row r="140" spans="1:3" x14ac:dyDescent="0.2">
      <c r="A140" s="15" t="s">
        <v>2168</v>
      </c>
      <c r="B140" s="16" t="s">
        <v>1960</v>
      </c>
      <c r="C140" s="16" t="s">
        <v>40</v>
      </c>
    </row>
    <row r="141" spans="1:3" x14ac:dyDescent="0.2">
      <c r="A141" s="15" t="s">
        <v>2205</v>
      </c>
      <c r="B141" s="16" t="s">
        <v>1960</v>
      </c>
      <c r="C141" s="16" t="s">
        <v>40</v>
      </c>
    </row>
    <row r="142" spans="1:3" x14ac:dyDescent="0.2">
      <c r="A142" s="15" t="s">
        <v>2274</v>
      </c>
      <c r="B142" s="16" t="s">
        <v>1960</v>
      </c>
      <c r="C142" s="16" t="s">
        <v>40</v>
      </c>
    </row>
    <row r="143" spans="1:3" x14ac:dyDescent="0.2">
      <c r="A143" s="15" t="s">
        <v>6995</v>
      </c>
      <c r="B143" s="16" t="s">
        <v>1960</v>
      </c>
      <c r="C143" s="16" t="s">
        <v>40</v>
      </c>
    </row>
    <row r="144" spans="1:3" x14ac:dyDescent="0.2">
      <c r="A144" s="15" t="s">
        <v>2320</v>
      </c>
      <c r="B144" s="16" t="s">
        <v>1960</v>
      </c>
      <c r="C144" s="16" t="s">
        <v>40</v>
      </c>
    </row>
    <row r="145" spans="1:3" x14ac:dyDescent="0.2">
      <c r="A145" s="15" t="s">
        <v>2383</v>
      </c>
      <c r="B145" s="16" t="s">
        <v>1960</v>
      </c>
      <c r="C145" s="16" t="s">
        <v>40</v>
      </c>
    </row>
    <row r="146" spans="1:3" x14ac:dyDescent="0.2">
      <c r="A146" s="15" t="s">
        <v>6996</v>
      </c>
      <c r="B146" s="16" t="s">
        <v>2534</v>
      </c>
      <c r="C146" s="16" t="s">
        <v>40</v>
      </c>
    </row>
    <row r="147" spans="1:3" x14ac:dyDescent="0.2">
      <c r="A147" s="15" t="s">
        <v>3580</v>
      </c>
      <c r="B147" s="16" t="s">
        <v>2534</v>
      </c>
      <c r="C147" s="16" t="s">
        <v>40</v>
      </c>
    </row>
    <row r="148" spans="1:3" x14ac:dyDescent="0.2">
      <c r="A148" s="15" t="s">
        <v>3626</v>
      </c>
      <c r="B148" s="16" t="s">
        <v>2534</v>
      </c>
      <c r="C148" s="16" t="s">
        <v>40</v>
      </c>
    </row>
    <row r="149" spans="1:3" x14ac:dyDescent="0.2">
      <c r="A149" s="15" t="s">
        <v>2470</v>
      </c>
      <c r="B149" s="16" t="s">
        <v>2534</v>
      </c>
      <c r="C149" s="16" t="s">
        <v>40</v>
      </c>
    </row>
    <row r="150" spans="1:3" x14ac:dyDescent="0.2">
      <c r="A150" s="15" t="s">
        <v>2525</v>
      </c>
      <c r="B150" s="16" t="s">
        <v>2534</v>
      </c>
      <c r="C150" s="16" t="s">
        <v>40</v>
      </c>
    </row>
    <row r="151" spans="1:3" x14ac:dyDescent="0.2">
      <c r="A151" s="15" t="s">
        <v>6997</v>
      </c>
      <c r="B151" s="16" t="s">
        <v>2534</v>
      </c>
      <c r="C151" s="16" t="s">
        <v>40</v>
      </c>
    </row>
    <row r="152" spans="1:3" x14ac:dyDescent="0.2">
      <c r="A152" s="15" t="s">
        <v>6998</v>
      </c>
      <c r="B152" s="16" t="s">
        <v>2534</v>
      </c>
      <c r="C152" s="16" t="s">
        <v>40</v>
      </c>
    </row>
    <row r="153" spans="1:3" x14ac:dyDescent="0.2">
      <c r="A153" s="15" t="s">
        <v>2604</v>
      </c>
      <c r="B153" s="16" t="s">
        <v>2534</v>
      </c>
      <c r="C153" s="16" t="s">
        <v>40</v>
      </c>
    </row>
    <row r="154" spans="1:3" x14ac:dyDescent="0.2">
      <c r="A154" s="15" t="s">
        <v>2638</v>
      </c>
      <c r="B154" s="16" t="s">
        <v>2534</v>
      </c>
      <c r="C154" s="16" t="s">
        <v>40</v>
      </c>
    </row>
    <row r="155" spans="1:3" x14ac:dyDescent="0.2">
      <c r="A155" s="15" t="s">
        <v>2707</v>
      </c>
      <c r="B155" s="16" t="s">
        <v>2534</v>
      </c>
      <c r="C155" s="16" t="s">
        <v>40</v>
      </c>
    </row>
    <row r="156" spans="1:3" x14ac:dyDescent="0.2">
      <c r="A156" s="15" t="s">
        <v>3551</v>
      </c>
      <c r="B156" s="16" t="s">
        <v>2534</v>
      </c>
      <c r="C156" s="16" t="s">
        <v>40</v>
      </c>
    </row>
    <row r="157" spans="1:3" x14ac:dyDescent="0.2">
      <c r="A157" s="15" t="s">
        <v>2736</v>
      </c>
      <c r="B157" s="16" t="s">
        <v>2534</v>
      </c>
      <c r="C157" s="16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A7DF-16BB-4D31-AF40-22D01297D6B8}">
  <dimension ref="A1:B78"/>
  <sheetViews>
    <sheetView topLeftCell="A19" workbookViewId="0">
      <selection activeCell="B34" sqref="B34"/>
    </sheetView>
  </sheetViews>
  <sheetFormatPr baseColWidth="10" defaultColWidth="8.83203125" defaultRowHeight="15" x14ac:dyDescent="0.2"/>
  <cols>
    <col min="1" max="1" width="91.5" bestFit="1" customWidth="1"/>
  </cols>
  <sheetData>
    <row r="1" spans="1:2" x14ac:dyDescent="0.2">
      <c r="A1" t="s">
        <v>6102</v>
      </c>
      <c r="B1">
        <f>COUNTIF('Filo Araçları'!C:C,Özet!A1)</f>
        <v>24</v>
      </c>
    </row>
    <row r="2" spans="1:2" x14ac:dyDescent="0.2">
      <c r="A2" t="s">
        <v>5117</v>
      </c>
      <c r="B2">
        <f>COUNTIF('Filo Araçları'!C:C,Özet!A2)</f>
        <v>30</v>
      </c>
    </row>
    <row r="3" spans="1:2" x14ac:dyDescent="0.2">
      <c r="A3" t="s">
        <v>5078</v>
      </c>
      <c r="B3">
        <f>COUNTIF('Filo Araçları'!C:C,Özet!A3)</f>
        <v>8</v>
      </c>
    </row>
    <row r="4" spans="1:2" x14ac:dyDescent="0.2">
      <c r="A4" t="s">
        <v>4145</v>
      </c>
      <c r="B4">
        <f>COUNTIF('Filo Araçları'!C:C,Özet!A4)</f>
        <v>16</v>
      </c>
    </row>
    <row r="5" spans="1:2" x14ac:dyDescent="0.2">
      <c r="A5" t="s">
        <v>5199</v>
      </c>
      <c r="B5">
        <f>COUNTIF('Filo Araçları'!C:C,Özet!A5)</f>
        <v>62</v>
      </c>
    </row>
    <row r="6" spans="1:2" x14ac:dyDescent="0.2">
      <c r="A6" t="s">
        <v>1350</v>
      </c>
      <c r="B6">
        <f>COUNTIF('Filo Araçları'!C:C,Özet!A6)</f>
        <v>20</v>
      </c>
    </row>
    <row r="7" spans="1:2" x14ac:dyDescent="0.2">
      <c r="A7" t="s">
        <v>1490</v>
      </c>
      <c r="B7">
        <f>COUNTIF('Filo Araçları'!C:C,Özet!A7)</f>
        <v>20</v>
      </c>
    </row>
    <row r="8" spans="1:2" x14ac:dyDescent="0.2">
      <c r="A8" t="s">
        <v>4206</v>
      </c>
      <c r="B8">
        <f>COUNTIF('Filo Araçları'!C:C,Özet!A8)</f>
        <v>31</v>
      </c>
    </row>
    <row r="9" spans="1:2" x14ac:dyDescent="0.2">
      <c r="A9" t="s">
        <v>4968</v>
      </c>
      <c r="B9">
        <f>COUNTIF('Filo Araçları'!C:C,Özet!A9)</f>
        <v>27</v>
      </c>
    </row>
    <row r="10" spans="1:2" x14ac:dyDescent="0.2">
      <c r="A10" t="s">
        <v>4483</v>
      </c>
      <c r="B10">
        <f>COUNTIF('Filo Araçları'!C:C,Özet!A10)</f>
        <v>31</v>
      </c>
    </row>
    <row r="11" spans="1:2" x14ac:dyDescent="0.2">
      <c r="A11" t="s">
        <v>1570</v>
      </c>
      <c r="B11">
        <f>COUNTIF('Filo Araçları'!C:C,Özet!A11)</f>
        <v>10</v>
      </c>
    </row>
    <row r="12" spans="1:2" x14ac:dyDescent="0.2">
      <c r="A12" t="s">
        <v>3741</v>
      </c>
      <c r="B12">
        <f>COUNTIF('Filo Araçları'!C:C,Özet!A12)</f>
        <v>33</v>
      </c>
    </row>
    <row r="13" spans="1:2" x14ac:dyDescent="0.2">
      <c r="A13" t="s">
        <v>6555</v>
      </c>
      <c r="B13">
        <f>COUNTIF('Filo Araçları'!C:C,Özet!A13)</f>
        <v>9</v>
      </c>
    </row>
    <row r="14" spans="1:2" x14ac:dyDescent="0.2">
      <c r="A14" t="s">
        <v>40</v>
      </c>
      <c r="B14">
        <f>COUNTIF('Filo Araçları'!C:C,Özet!A14)</f>
        <v>395</v>
      </c>
    </row>
    <row r="15" spans="1:2" x14ac:dyDescent="0.2">
      <c r="A15" t="s">
        <v>3983</v>
      </c>
      <c r="B15">
        <f>COUNTIF('Filo Araçları'!C:C,Özet!A15)</f>
        <v>10</v>
      </c>
    </row>
    <row r="16" spans="1:2" x14ac:dyDescent="0.2">
      <c r="A16" t="s">
        <v>3356</v>
      </c>
      <c r="B16">
        <f>COUNTIF('Filo Araçları'!C:C,Özet!A16)</f>
        <v>16</v>
      </c>
    </row>
    <row r="17" spans="1:2" x14ac:dyDescent="0.2">
      <c r="A17" t="s">
        <v>1092</v>
      </c>
      <c r="B17">
        <f>COUNTIF('Filo Araçları'!C:C,Özet!A17)</f>
        <v>16</v>
      </c>
    </row>
    <row r="18" spans="1:2" x14ac:dyDescent="0.2">
      <c r="A18" t="s">
        <v>724</v>
      </c>
      <c r="B18">
        <f>COUNTIF('Filo Araçları'!C:C,Özet!A18)</f>
        <v>10</v>
      </c>
    </row>
    <row r="19" spans="1:2" x14ac:dyDescent="0.2">
      <c r="A19" t="s">
        <v>104</v>
      </c>
      <c r="B19">
        <f>COUNTIF('Filo Araçları'!C:C,Özet!A19)</f>
        <v>26</v>
      </c>
    </row>
    <row r="20" spans="1:2" x14ac:dyDescent="0.2">
      <c r="A20" t="s">
        <v>520</v>
      </c>
      <c r="B20">
        <f>COUNTIF('Filo Araçları'!C:C,Özet!A20)</f>
        <v>39</v>
      </c>
    </row>
    <row r="21" spans="1:2" x14ac:dyDescent="0.2">
      <c r="A21" t="s">
        <v>975</v>
      </c>
      <c r="B21">
        <f>COUNTIF('Filo Araçları'!C:C,Özet!A21)</f>
        <v>34</v>
      </c>
    </row>
    <row r="22" spans="1:2" x14ac:dyDescent="0.2">
      <c r="A22" t="s">
        <v>5936</v>
      </c>
      <c r="B22">
        <f>COUNTIF('Filo Araçları'!C:C,Özet!A22)</f>
        <v>17</v>
      </c>
    </row>
    <row r="23" spans="1:2" x14ac:dyDescent="0.2">
      <c r="A23" t="s">
        <v>4714</v>
      </c>
      <c r="B23">
        <f>COUNTIF('Filo Araçları'!C:C,Özet!A23)</f>
        <v>34</v>
      </c>
    </row>
    <row r="24" spans="1:2" x14ac:dyDescent="0.2">
      <c r="A24" t="s">
        <v>22</v>
      </c>
      <c r="B24">
        <f>COUNTIF('Filo Araçları'!C:C,Özet!A24)</f>
        <v>8</v>
      </c>
    </row>
    <row r="25" spans="1:2" x14ac:dyDescent="0.2">
      <c r="A25" t="s">
        <v>2925</v>
      </c>
      <c r="B25">
        <f>COUNTIF('Filo Araçları'!C:C,Özet!A25)</f>
        <v>16</v>
      </c>
    </row>
    <row r="26" spans="1:2" x14ac:dyDescent="0.2">
      <c r="A26" t="s">
        <v>1429</v>
      </c>
      <c r="B26">
        <f>COUNTIF('Filo Araçları'!C:C,Özet!A26)</f>
        <v>15</v>
      </c>
    </row>
    <row r="27" spans="1:2" x14ac:dyDescent="0.2">
      <c r="A27" t="s">
        <v>946</v>
      </c>
      <c r="B27">
        <f>COUNTIF('Filo Araçları'!C:C,Özet!A27)</f>
        <v>34</v>
      </c>
    </row>
    <row r="28" spans="1:2" x14ac:dyDescent="0.2">
      <c r="A28" t="s">
        <v>4604</v>
      </c>
      <c r="B28">
        <f>COUNTIF('Filo Araçları'!C:C,Özet!A28)</f>
        <v>28</v>
      </c>
    </row>
    <row r="29" spans="1:2" x14ac:dyDescent="0.2">
      <c r="A29" t="s">
        <v>4223</v>
      </c>
      <c r="B29">
        <f>COUNTIF('Filo Araçları'!C:C,Özet!A29)</f>
        <v>16</v>
      </c>
    </row>
    <row r="30" spans="1:2" x14ac:dyDescent="0.2">
      <c r="A30" t="s">
        <v>4849</v>
      </c>
      <c r="B30">
        <f>COUNTIF('Filo Araçları'!C:C,Özet!A30)</f>
        <v>31</v>
      </c>
    </row>
    <row r="31" spans="1:2" x14ac:dyDescent="0.2">
      <c r="A31" t="s">
        <v>6247</v>
      </c>
      <c r="B31">
        <f>COUNTIF('Filo Araçları'!C:C,Özet!A31)</f>
        <v>22</v>
      </c>
    </row>
    <row r="32" spans="1:2" x14ac:dyDescent="0.2">
      <c r="A32" t="s">
        <v>5992</v>
      </c>
      <c r="B32">
        <f>COUNTIF('Filo Araçları'!C:C,Özet!A32)</f>
        <v>36</v>
      </c>
    </row>
    <row r="33" spans="1:2" x14ac:dyDescent="0.2">
      <c r="A33" t="s">
        <v>71</v>
      </c>
      <c r="B33">
        <f>COUNTIF('Filo Araçları'!C:C,Özet!A33)</f>
        <v>9</v>
      </c>
    </row>
    <row r="34" spans="1:2" x14ac:dyDescent="0.2">
      <c r="A34" t="s">
        <v>6973</v>
      </c>
      <c r="B34">
        <f>COUNTIF('Filo Araçları'!C:C,Özet!A34)</f>
        <v>26</v>
      </c>
    </row>
    <row r="35" spans="1:2" x14ac:dyDescent="0.2">
      <c r="A35" t="s">
        <v>6597</v>
      </c>
      <c r="B35">
        <f>COUNTIF('Filo Araçları'!C:C,Özet!A35)</f>
        <v>14</v>
      </c>
    </row>
    <row r="36" spans="1:2" x14ac:dyDescent="0.2">
      <c r="A36" t="s">
        <v>3175</v>
      </c>
      <c r="B36">
        <f>COUNTIF('Filo Araçları'!C:C,Özet!A36)</f>
        <v>11</v>
      </c>
    </row>
    <row r="37" spans="1:2" x14ac:dyDescent="0.2">
      <c r="A37" t="s">
        <v>6752</v>
      </c>
      <c r="B37">
        <f>COUNTIF('Filo Araçları'!C:C,Özet!A37)</f>
        <v>11</v>
      </c>
    </row>
    <row r="38" spans="1:2" x14ac:dyDescent="0.2">
      <c r="A38" t="s">
        <v>4025</v>
      </c>
      <c r="B38">
        <f>COUNTIF('Filo Araçları'!C:C,Özet!A38)</f>
        <v>14</v>
      </c>
    </row>
    <row r="39" spans="1:2" x14ac:dyDescent="0.2">
      <c r="A39" t="s">
        <v>6837</v>
      </c>
      <c r="B39">
        <f>COUNTIF('Filo Araçları'!C:C,Özet!A39)</f>
        <v>13</v>
      </c>
    </row>
    <row r="40" spans="1:2" x14ac:dyDescent="0.2">
      <c r="A40" t="s">
        <v>5476</v>
      </c>
      <c r="B40">
        <f>COUNTIF('Filo Araçları'!C:C,Özet!A40)</f>
        <v>9</v>
      </c>
    </row>
    <row r="41" spans="1:2" x14ac:dyDescent="0.2">
      <c r="A41" t="s">
        <v>3122</v>
      </c>
      <c r="B41">
        <f>COUNTIF('Filo Araçları'!C:C,Özet!A41)</f>
        <v>13</v>
      </c>
    </row>
    <row r="42" spans="1:2" x14ac:dyDescent="0.2">
      <c r="A42" t="s">
        <v>6338</v>
      </c>
      <c r="B42">
        <f>COUNTIF('Filo Araçları'!C:C,Özet!A42)</f>
        <v>22</v>
      </c>
    </row>
    <row r="43" spans="1:2" x14ac:dyDescent="0.2">
      <c r="A43" t="s">
        <v>6699</v>
      </c>
      <c r="B43">
        <f>COUNTIF('Filo Araçları'!C:C,Özet!A43)</f>
        <v>13</v>
      </c>
    </row>
    <row r="44" spans="1:2" x14ac:dyDescent="0.2">
      <c r="A44" t="s">
        <v>6796</v>
      </c>
      <c r="B44">
        <f>COUNTIF('Filo Araçları'!C:C,Özet!A44)</f>
        <v>11</v>
      </c>
    </row>
    <row r="45" spans="1:2" x14ac:dyDescent="0.2">
      <c r="A45" t="s">
        <v>3220</v>
      </c>
      <c r="B45">
        <f>COUNTIF('Filo Araçları'!C:C,Özet!A45)</f>
        <v>16</v>
      </c>
    </row>
    <row r="46" spans="1:2" x14ac:dyDescent="0.2">
      <c r="A46" t="s">
        <v>5740</v>
      </c>
      <c r="B46">
        <f>COUNTIF('Filo Araçları'!C:C,Özet!A46)</f>
        <v>18</v>
      </c>
    </row>
    <row r="47" spans="1:2" x14ac:dyDescent="0.2">
      <c r="A47" t="s">
        <v>1253</v>
      </c>
      <c r="B47">
        <f>COUNTIF('Filo Araçları'!C:C,Özet!A47)</f>
        <v>17</v>
      </c>
    </row>
    <row r="48" spans="1:2" x14ac:dyDescent="0.2">
      <c r="A48" t="s">
        <v>4081</v>
      </c>
      <c r="B48">
        <f>COUNTIF('Filo Araçları'!C:C,Özet!A48)</f>
        <v>25</v>
      </c>
    </row>
    <row r="49" spans="1:2" x14ac:dyDescent="0.2">
      <c r="A49" t="s">
        <v>5853</v>
      </c>
      <c r="B49">
        <f>COUNTIF('Filo Araçları'!C:C,Özet!A49)</f>
        <v>26</v>
      </c>
    </row>
    <row r="50" spans="1:2" x14ac:dyDescent="0.2">
      <c r="A50" t="s">
        <v>2824</v>
      </c>
      <c r="B50">
        <f>COUNTIF('Filo Araçları'!C:C,Özet!A50)</f>
        <v>25</v>
      </c>
    </row>
    <row r="51" spans="1:2" x14ac:dyDescent="0.2">
      <c r="A51" t="s">
        <v>4858</v>
      </c>
      <c r="B51">
        <f>COUNTIF('Filo Araçları'!C:C,Özet!A51)</f>
        <v>13</v>
      </c>
    </row>
    <row r="52" spans="1:2" x14ac:dyDescent="0.2">
      <c r="A52" t="s">
        <v>769</v>
      </c>
      <c r="B52">
        <f>COUNTIF('Filo Araçları'!C:C,Özet!A52)</f>
        <v>33</v>
      </c>
    </row>
    <row r="53" spans="1:2" x14ac:dyDescent="0.2">
      <c r="A53" t="s">
        <v>5796</v>
      </c>
      <c r="B53">
        <f>COUNTIF('Filo Araçları'!C:C,Özet!A53)</f>
        <v>20</v>
      </c>
    </row>
    <row r="54" spans="1:2" x14ac:dyDescent="0.2">
      <c r="A54" t="s">
        <v>2829</v>
      </c>
      <c r="B54">
        <f>COUNTIF('Filo Araçları'!C:C,Özet!A54)</f>
        <v>14</v>
      </c>
    </row>
    <row r="55" spans="1:2" x14ac:dyDescent="0.2">
      <c r="A55" t="s">
        <v>1155</v>
      </c>
      <c r="B55">
        <f>COUNTIF('Filo Araçları'!C:C,Özet!A55)</f>
        <v>24</v>
      </c>
    </row>
    <row r="56" spans="1:2" x14ac:dyDescent="0.2">
      <c r="A56" t="s">
        <v>5575</v>
      </c>
      <c r="B56">
        <f>COUNTIF('Filo Araçları'!C:C,Özet!A56)</f>
        <v>30</v>
      </c>
    </row>
    <row r="57" spans="1:2" x14ac:dyDescent="0.2">
      <c r="A57" t="s">
        <v>264</v>
      </c>
      <c r="B57">
        <f>COUNTIF('Filo Araçları'!C:C,Özet!A57)</f>
        <v>11</v>
      </c>
    </row>
    <row r="58" spans="1:2" x14ac:dyDescent="0.2">
      <c r="A58" t="s">
        <v>905</v>
      </c>
      <c r="B58">
        <f>COUNTIF('Filo Araçları'!C:C,Özet!A58)</f>
        <v>10</v>
      </c>
    </row>
    <row r="59" spans="1:2" x14ac:dyDescent="0.2">
      <c r="A59" t="s">
        <v>3286</v>
      </c>
      <c r="B59">
        <f>COUNTIF('Filo Araçları'!C:C,Özet!A59)</f>
        <v>17</v>
      </c>
    </row>
    <row r="60" spans="1:2" x14ac:dyDescent="0.2">
      <c r="A60" t="s">
        <v>217</v>
      </c>
      <c r="B60">
        <f>COUNTIF('Filo Araçları'!C:C,Özet!A60)</f>
        <v>11</v>
      </c>
    </row>
    <row r="61" spans="1:2" x14ac:dyDescent="0.2">
      <c r="A61" t="s">
        <v>687</v>
      </c>
      <c r="B61">
        <f>COUNTIF('Filo Araçları'!C:C,Özet!A61)</f>
        <v>8</v>
      </c>
    </row>
    <row r="62" spans="1:2" x14ac:dyDescent="0.2">
      <c r="A62" t="s">
        <v>6201</v>
      </c>
      <c r="B62">
        <f>COUNTIF('Filo Araçları'!C:C,Özet!A62)</f>
        <v>11</v>
      </c>
    </row>
    <row r="63" spans="1:2" x14ac:dyDescent="0.2">
      <c r="A63" t="s">
        <v>6944</v>
      </c>
      <c r="B63">
        <f>COUNTIF('Filo Araçları'!C:C,Özet!A63)</f>
        <v>7</v>
      </c>
    </row>
    <row r="64" spans="1:2" x14ac:dyDescent="0.2">
      <c r="A64" t="s">
        <v>461</v>
      </c>
      <c r="B64">
        <f>COUNTIF('Filo Araçları'!C:C,Özet!A64)</f>
        <v>14</v>
      </c>
    </row>
    <row r="65" spans="1:2" x14ac:dyDescent="0.2">
      <c r="A65" t="s">
        <v>116</v>
      </c>
      <c r="B65">
        <f>COUNTIF('Filo Araçları'!C:C,Özet!A65)</f>
        <v>22</v>
      </c>
    </row>
    <row r="66" spans="1:2" x14ac:dyDescent="0.2">
      <c r="A66" t="s">
        <v>1317</v>
      </c>
      <c r="B66">
        <f>COUNTIF('Filo Araçları'!C:C,Özet!A66)</f>
        <v>8</v>
      </c>
    </row>
    <row r="67" spans="1:2" x14ac:dyDescent="0.2">
      <c r="A67" t="s">
        <v>6428</v>
      </c>
      <c r="B67">
        <f>COUNTIF('Filo Araçları'!C:C,Özet!A67)</f>
        <v>16</v>
      </c>
    </row>
    <row r="68" spans="1:2" x14ac:dyDescent="0.2">
      <c r="A68" t="s">
        <v>5513</v>
      </c>
      <c r="B68">
        <f>COUNTIF('Filo Araçları'!C:C,Özet!A68)</f>
        <v>15</v>
      </c>
    </row>
    <row r="69" spans="1:2" x14ac:dyDescent="0.2">
      <c r="A69" t="s">
        <v>6983</v>
      </c>
      <c r="B69">
        <f>COUNTIF('Filo Araçları'!C:C,Özet!A69)</f>
        <v>0</v>
      </c>
    </row>
    <row r="70" spans="1:2" x14ac:dyDescent="0.2">
      <c r="A70" t="s">
        <v>321</v>
      </c>
      <c r="B70">
        <f>COUNTIF('Filo Araçları'!C:C,Özet!A70)</f>
        <v>18</v>
      </c>
    </row>
    <row r="71" spans="1:2" x14ac:dyDescent="0.2">
      <c r="A71" t="s">
        <v>5440</v>
      </c>
      <c r="B71">
        <f>COUNTIF('Filo Araçları'!C:C,Özet!A71)</f>
        <v>9</v>
      </c>
    </row>
    <row r="72" spans="1:2" x14ac:dyDescent="0.2">
      <c r="A72" t="s">
        <v>4288</v>
      </c>
      <c r="B72">
        <f>COUNTIF('Filo Araçları'!C:C,Özet!A72)</f>
        <v>4</v>
      </c>
    </row>
    <row r="73" spans="1:2" x14ac:dyDescent="0.2">
      <c r="A73" t="s">
        <v>2755</v>
      </c>
      <c r="B73">
        <f>COUNTIF('Filo Araçları'!C:C,Özet!A73)</f>
        <v>17</v>
      </c>
    </row>
    <row r="74" spans="1:2" x14ac:dyDescent="0.2">
      <c r="A74" t="s">
        <v>5698</v>
      </c>
      <c r="B74">
        <f>COUNTIF('Filo Araçları'!C:C,Özet!A74)</f>
        <v>10</v>
      </c>
    </row>
    <row r="75" spans="1:2" x14ac:dyDescent="0.2">
      <c r="A75" t="s">
        <v>4441</v>
      </c>
      <c r="B75">
        <f>COUNTIF('Filo Araçları'!C:C,Özet!A75)</f>
        <v>10</v>
      </c>
    </row>
    <row r="76" spans="1:2" x14ac:dyDescent="0.2">
      <c r="A76" t="s">
        <v>3696</v>
      </c>
      <c r="B76">
        <f>COUNTIF('Filo Araçları'!C:C,Özet!A76)</f>
        <v>11</v>
      </c>
    </row>
    <row r="77" spans="1:2" x14ac:dyDescent="0.2">
      <c r="A77" t="s">
        <v>396</v>
      </c>
      <c r="B77">
        <f>COUNTIF('Filo Araçları'!C:C,Özet!A77)</f>
        <v>16</v>
      </c>
    </row>
    <row r="78" spans="1:2" x14ac:dyDescent="0.2">
      <c r="A78" t="s">
        <v>3422</v>
      </c>
      <c r="B78">
        <f>COUNTIF('Filo Araçları'!C:C,Özet!A78)</f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1522-AE8D-45ED-8D5B-BCAF51E84666}">
  <dimension ref="A1:Q101"/>
  <sheetViews>
    <sheetView topLeftCell="A61" zoomScaleNormal="100" workbookViewId="0">
      <selection activeCell="F41" sqref="F41"/>
    </sheetView>
  </sheetViews>
  <sheetFormatPr baseColWidth="10" defaultColWidth="8.83203125" defaultRowHeight="15" x14ac:dyDescent="0.2"/>
  <cols>
    <col min="1" max="1" width="11.5" bestFit="1" customWidth="1"/>
    <col min="2" max="2" width="24" bestFit="1" customWidth="1"/>
    <col min="3" max="3" width="73.6640625" bestFit="1" customWidth="1"/>
    <col min="8" max="8" width="15.5" bestFit="1" customWidth="1"/>
    <col min="13" max="13" width="20.1640625" customWidth="1"/>
    <col min="14" max="14" width="33.5" customWidth="1"/>
  </cols>
  <sheetData>
    <row r="1" spans="1:6" x14ac:dyDescent="0.2">
      <c r="A1" s="31" t="s">
        <v>0</v>
      </c>
      <c r="B1" s="31" t="s">
        <v>7169</v>
      </c>
      <c r="C1" s="31" t="s">
        <v>7170</v>
      </c>
      <c r="D1" s="31" t="s">
        <v>7755</v>
      </c>
    </row>
    <row r="2" spans="1:6" x14ac:dyDescent="0.2">
      <c r="A2" s="1" t="s">
        <v>7105</v>
      </c>
      <c r="B2" s="1" t="s">
        <v>7129</v>
      </c>
      <c r="C2" s="1" t="s">
        <v>7129</v>
      </c>
      <c r="D2" s="1"/>
      <c r="F2" t="s">
        <v>8147</v>
      </c>
    </row>
    <row r="3" spans="1:6" x14ac:dyDescent="0.2">
      <c r="A3" s="1" t="s">
        <v>7106</v>
      </c>
      <c r="B3" s="1" t="s">
        <v>7129</v>
      </c>
      <c r="C3" s="1" t="s">
        <v>7129</v>
      </c>
      <c r="D3" s="1"/>
      <c r="F3" t="s">
        <v>8147</v>
      </c>
    </row>
    <row r="4" spans="1:6" x14ac:dyDescent="0.2">
      <c r="A4" s="1" t="s">
        <v>7107</v>
      </c>
      <c r="B4" s="1" t="s">
        <v>7129</v>
      </c>
      <c r="C4" s="1" t="s">
        <v>7129</v>
      </c>
      <c r="D4" s="1"/>
      <c r="F4" t="s">
        <v>8147</v>
      </c>
    </row>
    <row r="5" spans="1:6" x14ac:dyDescent="0.2">
      <c r="A5" s="56" t="s">
        <v>314</v>
      </c>
      <c r="B5" s="56" t="s">
        <v>7130</v>
      </c>
      <c r="C5" s="56" t="s">
        <v>7130</v>
      </c>
      <c r="D5" s="56"/>
    </row>
    <row r="6" spans="1:6" x14ac:dyDescent="0.2">
      <c r="A6" s="57" t="s">
        <v>7108</v>
      </c>
      <c r="B6" s="57" t="s">
        <v>7131</v>
      </c>
      <c r="C6" s="57" t="e">
        <f>VLOOKUP([1]!Table2[[#This Row],[Plaka]],'[1]Filo Araçları'!A:C,3,)</f>
        <v>#REF!</v>
      </c>
      <c r="D6" s="57" t="s">
        <v>7755</v>
      </c>
    </row>
    <row r="7" spans="1:6" x14ac:dyDescent="0.2">
      <c r="A7" s="56" t="s">
        <v>601</v>
      </c>
      <c r="B7" s="56" t="s">
        <v>7132</v>
      </c>
      <c r="C7" s="56" t="s">
        <v>7132</v>
      </c>
      <c r="D7" s="56"/>
    </row>
    <row r="8" spans="1:6" x14ac:dyDescent="0.2">
      <c r="A8" s="56" t="s">
        <v>606</v>
      </c>
      <c r="B8" s="56" t="s">
        <v>7132</v>
      </c>
      <c r="C8" s="56" t="s">
        <v>7132</v>
      </c>
      <c r="D8" s="56"/>
    </row>
    <row r="9" spans="1:6" x14ac:dyDescent="0.2">
      <c r="A9" s="56" t="s">
        <v>610</v>
      </c>
      <c r="B9" s="56" t="s">
        <v>7132</v>
      </c>
      <c r="C9" s="56" t="s">
        <v>7132</v>
      </c>
      <c r="D9" s="56"/>
    </row>
    <row r="10" spans="1:6" x14ac:dyDescent="0.2">
      <c r="A10" s="56" t="s">
        <v>518</v>
      </c>
      <c r="B10" s="56" t="s">
        <v>7132</v>
      </c>
      <c r="C10" s="56" t="s">
        <v>7132</v>
      </c>
      <c r="D10" s="56"/>
    </row>
    <row r="11" spans="1:6" x14ac:dyDescent="0.2">
      <c r="A11" s="56" t="s">
        <v>524</v>
      </c>
      <c r="B11" s="56" t="s">
        <v>7132</v>
      </c>
      <c r="C11" s="56" t="s">
        <v>7132</v>
      </c>
      <c r="D11" s="56"/>
    </row>
    <row r="12" spans="1:6" x14ac:dyDescent="0.2">
      <c r="A12" s="56" t="s">
        <v>838</v>
      </c>
      <c r="B12" s="56" t="s">
        <v>7134</v>
      </c>
      <c r="C12" s="56" t="s">
        <v>7134</v>
      </c>
      <c r="D12" s="56"/>
    </row>
    <row r="13" spans="1:6" x14ac:dyDescent="0.2">
      <c r="A13" s="57" t="s">
        <v>7110</v>
      </c>
      <c r="B13" s="57" t="s">
        <v>7134</v>
      </c>
      <c r="C13" s="57" t="e">
        <f>VLOOKUP([1]!Table2[[#This Row],[Plaka]],'[1]Filo Araçları'!A:C,3,)</f>
        <v>#REF!</v>
      </c>
      <c r="D13" s="57" t="s">
        <v>7755</v>
      </c>
    </row>
    <row r="14" spans="1:6" x14ac:dyDescent="0.2">
      <c r="A14" s="56" t="s">
        <v>767</v>
      </c>
      <c r="B14" s="56" t="s">
        <v>7134</v>
      </c>
      <c r="C14" s="56" t="s">
        <v>7134</v>
      </c>
      <c r="D14" s="56"/>
    </row>
    <row r="15" spans="1:6" x14ac:dyDescent="0.2">
      <c r="A15" s="56" t="s">
        <v>843</v>
      </c>
      <c r="B15" s="56" t="s">
        <v>7134</v>
      </c>
      <c r="C15" s="56" t="s">
        <v>7134</v>
      </c>
      <c r="D15" s="56"/>
    </row>
    <row r="16" spans="1:6" x14ac:dyDescent="0.2">
      <c r="A16" s="56" t="s">
        <v>1256</v>
      </c>
      <c r="B16" s="56" t="s">
        <v>7135</v>
      </c>
      <c r="C16" s="56" t="s">
        <v>7135</v>
      </c>
      <c r="D16" s="56"/>
    </row>
    <row r="17" spans="1:6" x14ac:dyDescent="0.2">
      <c r="A17" s="56" t="s">
        <v>1251</v>
      </c>
      <c r="B17" s="56" t="s">
        <v>7135</v>
      </c>
      <c r="C17" s="56" t="s">
        <v>7135</v>
      </c>
      <c r="D17" s="56"/>
    </row>
    <row r="18" spans="1:6" x14ac:dyDescent="0.2">
      <c r="A18" s="56" t="s">
        <v>1427</v>
      </c>
      <c r="B18" s="56" t="s">
        <v>7136</v>
      </c>
      <c r="C18" s="56" t="s">
        <v>7136</v>
      </c>
      <c r="D18" s="56"/>
    </row>
    <row r="19" spans="1:6" x14ac:dyDescent="0.2">
      <c r="A19" s="56" t="s">
        <v>1433</v>
      </c>
      <c r="B19" s="56" t="s">
        <v>7136</v>
      </c>
      <c r="C19" s="56" t="s">
        <v>7136</v>
      </c>
      <c r="D19" s="56"/>
    </row>
    <row r="20" spans="1:6" x14ac:dyDescent="0.2">
      <c r="A20" s="1" t="s">
        <v>7119</v>
      </c>
      <c r="B20" s="1" t="s">
        <v>7162</v>
      </c>
      <c r="C20" s="1" t="s">
        <v>8164</v>
      </c>
      <c r="D20" s="1"/>
      <c r="F20" t="s">
        <v>7937</v>
      </c>
    </row>
    <row r="21" spans="1:6" x14ac:dyDescent="0.2">
      <c r="A21" s="1" t="s">
        <v>7118</v>
      </c>
      <c r="B21" s="1" t="s">
        <v>7162</v>
      </c>
      <c r="C21" s="1" t="s">
        <v>8164</v>
      </c>
      <c r="D21" s="1"/>
      <c r="F21" t="s">
        <v>7937</v>
      </c>
    </row>
    <row r="22" spans="1:6" x14ac:dyDescent="0.2">
      <c r="A22" s="1" t="s">
        <v>7124</v>
      </c>
      <c r="B22" s="1" t="s">
        <v>7162</v>
      </c>
      <c r="C22" s="1" t="s">
        <v>946</v>
      </c>
      <c r="D22" s="1"/>
    </row>
    <row r="23" spans="1:6" x14ac:dyDescent="0.2">
      <c r="A23" s="56" t="s">
        <v>1069</v>
      </c>
      <c r="B23" s="56" t="s">
        <v>7162</v>
      </c>
      <c r="C23" s="1" t="s">
        <v>946</v>
      </c>
      <c r="D23" s="56"/>
    </row>
    <row r="24" spans="1:6" x14ac:dyDescent="0.2">
      <c r="A24" s="1" t="s">
        <v>7125</v>
      </c>
      <c r="B24" s="1" t="s">
        <v>7162</v>
      </c>
      <c r="C24" s="1" t="s">
        <v>7935</v>
      </c>
      <c r="D24" s="1"/>
    </row>
    <row r="25" spans="1:6" x14ac:dyDescent="0.2">
      <c r="A25" s="56" t="s">
        <v>1074</v>
      </c>
      <c r="B25" s="56" t="s">
        <v>7162</v>
      </c>
      <c r="C25" s="56" t="s">
        <v>7162</v>
      </c>
      <c r="D25" s="56"/>
    </row>
    <row r="26" spans="1:6" x14ac:dyDescent="0.2">
      <c r="A26" s="1" t="s">
        <v>7109</v>
      </c>
      <c r="B26" s="1" t="s">
        <v>7162</v>
      </c>
      <c r="C26" s="1" t="s">
        <v>946</v>
      </c>
      <c r="D26" s="1"/>
    </row>
    <row r="27" spans="1:6" x14ac:dyDescent="0.2">
      <c r="A27" s="56" t="s">
        <v>950</v>
      </c>
      <c r="B27" s="56" t="s">
        <v>7162</v>
      </c>
      <c r="C27" s="56" t="s">
        <v>7162</v>
      </c>
      <c r="D27" s="56"/>
    </row>
    <row r="28" spans="1:6" x14ac:dyDescent="0.2">
      <c r="A28" s="56" t="s">
        <v>1494</v>
      </c>
      <c r="B28" s="56" t="s">
        <v>7137</v>
      </c>
      <c r="C28" s="56" t="s">
        <v>7137</v>
      </c>
      <c r="D28" s="56"/>
    </row>
    <row r="29" spans="1:6" x14ac:dyDescent="0.2">
      <c r="A29" s="56" t="s">
        <v>1488</v>
      </c>
      <c r="B29" s="56" t="s">
        <v>7137</v>
      </c>
      <c r="C29" s="56" t="s">
        <v>7137</v>
      </c>
      <c r="D29" s="56"/>
    </row>
    <row r="30" spans="1:6" x14ac:dyDescent="0.2">
      <c r="A30" s="1" t="s">
        <v>7111</v>
      </c>
      <c r="B30" s="1" t="s">
        <v>7137</v>
      </c>
      <c r="C30" s="1" t="s">
        <v>1490</v>
      </c>
      <c r="D30" s="1"/>
    </row>
    <row r="31" spans="1:6" x14ac:dyDescent="0.2">
      <c r="A31" s="1" t="s">
        <v>7112</v>
      </c>
      <c r="B31" s="1" t="s">
        <v>7137</v>
      </c>
      <c r="C31" s="1" t="s">
        <v>1490</v>
      </c>
      <c r="D31" s="1"/>
    </row>
    <row r="32" spans="1:6" x14ac:dyDescent="0.2">
      <c r="A32" s="56" t="s">
        <v>2753</v>
      </c>
      <c r="B32" s="56" t="s">
        <v>7138</v>
      </c>
      <c r="C32" s="56" t="s">
        <v>7138</v>
      </c>
      <c r="D32" s="56"/>
    </row>
    <row r="33" spans="1:17" x14ac:dyDescent="0.2">
      <c r="A33" s="56" t="s">
        <v>2923</v>
      </c>
      <c r="B33" s="56" t="s">
        <v>7139</v>
      </c>
      <c r="C33" s="56" t="s">
        <v>7139</v>
      </c>
      <c r="D33" s="56"/>
    </row>
    <row r="34" spans="1:17" x14ac:dyDescent="0.2">
      <c r="A34" s="56" t="s">
        <v>2945</v>
      </c>
      <c r="B34" s="56" t="s">
        <v>7139</v>
      </c>
      <c r="C34" s="56" t="s">
        <v>7139</v>
      </c>
      <c r="D34" s="56"/>
    </row>
    <row r="35" spans="1:17" x14ac:dyDescent="0.2">
      <c r="A35" s="56" t="s">
        <v>2995</v>
      </c>
      <c r="B35" s="56" t="s">
        <v>7140</v>
      </c>
      <c r="C35" s="56" t="s">
        <v>7140</v>
      </c>
      <c r="D35" s="56"/>
    </row>
    <row r="36" spans="1:17" x14ac:dyDescent="0.2">
      <c r="A36" s="56" t="s">
        <v>2992</v>
      </c>
      <c r="B36" s="56" t="s">
        <v>7140</v>
      </c>
      <c r="C36" s="56" t="s">
        <v>7140</v>
      </c>
      <c r="D36" s="56"/>
    </row>
    <row r="37" spans="1:17" x14ac:dyDescent="0.2">
      <c r="A37" s="56" t="s">
        <v>2999</v>
      </c>
      <c r="B37" s="56" t="s">
        <v>7140</v>
      </c>
      <c r="C37" s="56" t="s">
        <v>7140</v>
      </c>
      <c r="D37" s="56"/>
    </row>
    <row r="38" spans="1:17" x14ac:dyDescent="0.2">
      <c r="A38" s="1" t="s">
        <v>7113</v>
      </c>
      <c r="B38" s="1" t="s">
        <v>7140</v>
      </c>
      <c r="C38" s="1" t="s">
        <v>7140</v>
      </c>
      <c r="D38" s="1"/>
    </row>
    <row r="39" spans="1:17" x14ac:dyDescent="0.2">
      <c r="A39" s="1" t="s">
        <v>7114</v>
      </c>
      <c r="B39" s="1" t="s">
        <v>7141</v>
      </c>
      <c r="C39" s="1" t="s">
        <v>3122</v>
      </c>
      <c r="D39" s="1"/>
    </row>
    <row r="40" spans="1:17" x14ac:dyDescent="0.2">
      <c r="A40" s="56" t="s">
        <v>3126</v>
      </c>
      <c r="B40" s="56" t="s">
        <v>7141</v>
      </c>
      <c r="C40" s="56" t="s">
        <v>7141</v>
      </c>
      <c r="D40" s="56"/>
    </row>
    <row r="41" spans="1:17" ht="37" thickBot="1" x14ac:dyDescent="0.25">
      <c r="A41" s="1" t="s">
        <v>7123</v>
      </c>
      <c r="B41" s="1" t="s">
        <v>7160</v>
      </c>
      <c r="C41" s="1" t="e">
        <f>VLOOKUP([1]!Table2[[#This Row],[Plaka]],'[1]Filo Araçları'!A:C,3,)</f>
        <v>#REF!</v>
      </c>
      <c r="D41" s="75" t="s">
        <v>8165</v>
      </c>
      <c r="F41" s="76" t="s">
        <v>7159</v>
      </c>
      <c r="G41" s="76" t="s">
        <v>7123</v>
      </c>
      <c r="H41" s="77">
        <v>43732.796215277776</v>
      </c>
      <c r="I41" s="76" t="s">
        <v>8169</v>
      </c>
      <c r="J41" s="76" t="s">
        <v>8173</v>
      </c>
      <c r="K41" s="76" t="s">
        <v>23</v>
      </c>
      <c r="L41" s="12" t="s">
        <v>8174</v>
      </c>
      <c r="Q41" t="s">
        <v>8175</v>
      </c>
    </row>
    <row r="42" spans="1:17" x14ac:dyDescent="0.2">
      <c r="A42" s="56" t="s">
        <v>3284</v>
      </c>
      <c r="B42" s="56" t="s">
        <v>7142</v>
      </c>
      <c r="C42" s="56" t="s">
        <v>7142</v>
      </c>
      <c r="D42" s="56"/>
    </row>
    <row r="43" spans="1:17" x14ac:dyDescent="0.2">
      <c r="A43" s="56" t="s">
        <v>3290</v>
      </c>
      <c r="B43" s="56" t="s">
        <v>7142</v>
      </c>
      <c r="C43" s="56" t="s">
        <v>7142</v>
      </c>
      <c r="D43" s="56"/>
    </row>
    <row r="44" spans="1:17" x14ac:dyDescent="0.2">
      <c r="A44" s="56" t="s">
        <v>3354</v>
      </c>
      <c r="B44" s="56" t="s">
        <v>7133</v>
      </c>
      <c r="C44" s="56" t="s">
        <v>7133</v>
      </c>
      <c r="D44" s="56"/>
    </row>
    <row r="45" spans="1:17" x14ac:dyDescent="0.2">
      <c r="A45" s="56" t="s">
        <v>3427</v>
      </c>
      <c r="B45" s="56" t="s">
        <v>7143</v>
      </c>
      <c r="C45" s="56" t="s">
        <v>7143</v>
      </c>
      <c r="D45" s="56"/>
    </row>
    <row r="46" spans="1:17" x14ac:dyDescent="0.2">
      <c r="A46" s="1" t="s">
        <v>7115</v>
      </c>
      <c r="B46" s="1" t="s">
        <v>7143</v>
      </c>
      <c r="C46" s="1" t="s">
        <v>7143</v>
      </c>
      <c r="D46" s="1"/>
    </row>
    <row r="47" spans="1:17" x14ac:dyDescent="0.2">
      <c r="A47" s="57" t="s">
        <v>7116</v>
      </c>
      <c r="B47" s="57" t="s">
        <v>7143</v>
      </c>
      <c r="C47" s="57" t="e">
        <f>VLOOKUP([1]!Table2[[#This Row],[Plaka]],'[1]Filo Araçları'!A:C,3,)</f>
        <v>#REF!</v>
      </c>
      <c r="D47" s="57" t="s">
        <v>7755</v>
      </c>
    </row>
    <row r="48" spans="1:17" x14ac:dyDescent="0.2">
      <c r="A48" s="58" t="s">
        <v>944</v>
      </c>
      <c r="B48" s="58" t="s">
        <v>7144</v>
      </c>
      <c r="C48" s="1" t="s">
        <v>946</v>
      </c>
      <c r="D48" s="58"/>
    </row>
    <row r="49" spans="1:4" x14ac:dyDescent="0.2">
      <c r="A49" s="1" t="s">
        <v>7117</v>
      </c>
      <c r="B49" s="1" t="s">
        <v>7144</v>
      </c>
      <c r="C49" s="1" t="s">
        <v>946</v>
      </c>
      <c r="D49" s="1"/>
    </row>
    <row r="50" spans="1:4" x14ac:dyDescent="0.2">
      <c r="A50" s="56" t="s">
        <v>3880</v>
      </c>
      <c r="B50" s="56" t="s">
        <v>7145</v>
      </c>
      <c r="C50" s="56" t="s">
        <v>7145</v>
      </c>
      <c r="D50" s="56"/>
    </row>
    <row r="51" spans="1:4" x14ac:dyDescent="0.2">
      <c r="A51" s="56" t="s">
        <v>3884</v>
      </c>
      <c r="B51" s="56" t="s">
        <v>7145</v>
      </c>
      <c r="C51" s="56" t="s">
        <v>7145</v>
      </c>
      <c r="D51" s="56"/>
    </row>
    <row r="52" spans="1:4" x14ac:dyDescent="0.2">
      <c r="A52" s="58" t="s">
        <v>6028</v>
      </c>
      <c r="B52" s="58" t="s">
        <v>7161</v>
      </c>
      <c r="C52" s="58" t="s">
        <v>8166</v>
      </c>
      <c r="D52" s="58"/>
    </row>
    <row r="53" spans="1:4" x14ac:dyDescent="0.2">
      <c r="A53" s="56" t="s">
        <v>3781</v>
      </c>
      <c r="B53" s="56" t="s">
        <v>7146</v>
      </c>
      <c r="C53" s="56" t="s">
        <v>7146</v>
      </c>
      <c r="D53" s="56"/>
    </row>
    <row r="54" spans="1:4" x14ac:dyDescent="0.2">
      <c r="A54" s="56" t="s">
        <v>3818</v>
      </c>
      <c r="B54" s="56" t="s">
        <v>7146</v>
      </c>
      <c r="C54" s="56" t="s">
        <v>7146</v>
      </c>
      <c r="D54" s="56"/>
    </row>
    <row r="55" spans="1:4" x14ac:dyDescent="0.2">
      <c r="A55" s="56" t="s">
        <v>3739</v>
      </c>
      <c r="B55" s="56" t="s">
        <v>7146</v>
      </c>
      <c r="C55" s="56" t="s">
        <v>7146</v>
      </c>
      <c r="D55" s="56"/>
    </row>
    <row r="56" spans="1:4" x14ac:dyDescent="0.2">
      <c r="A56" s="1" t="s">
        <v>7168</v>
      </c>
      <c r="B56" s="1" t="s">
        <v>7146</v>
      </c>
      <c r="C56" s="1" t="s">
        <v>7146</v>
      </c>
      <c r="D56" s="1"/>
    </row>
    <row r="57" spans="1:4" x14ac:dyDescent="0.2">
      <c r="A57" s="56" t="s">
        <v>4023</v>
      </c>
      <c r="B57" s="56" t="s">
        <v>7147</v>
      </c>
      <c r="C57" s="56" t="s">
        <v>7147</v>
      </c>
      <c r="D57" s="56"/>
    </row>
    <row r="58" spans="1:4" x14ac:dyDescent="0.2">
      <c r="A58" s="56" t="s">
        <v>4037</v>
      </c>
      <c r="B58" s="56" t="s">
        <v>7147</v>
      </c>
      <c r="C58" s="56" t="s">
        <v>7147</v>
      </c>
      <c r="D58" s="56"/>
    </row>
    <row r="59" spans="1:4" x14ac:dyDescent="0.2">
      <c r="A59" s="56" t="s">
        <v>4079</v>
      </c>
      <c r="B59" s="56" t="s">
        <v>7148</v>
      </c>
      <c r="C59" s="56" t="s">
        <v>7148</v>
      </c>
      <c r="D59" s="56"/>
    </row>
    <row r="60" spans="1:4" x14ac:dyDescent="0.2">
      <c r="A60" s="56" t="s">
        <v>4335</v>
      </c>
      <c r="B60" s="56" t="s">
        <v>7149</v>
      </c>
      <c r="C60" s="56" t="s">
        <v>7149</v>
      </c>
      <c r="D60" s="56"/>
    </row>
    <row r="61" spans="1:4" x14ac:dyDescent="0.2">
      <c r="A61" s="56" t="s">
        <v>4339</v>
      </c>
      <c r="B61" s="56" t="s">
        <v>7149</v>
      </c>
      <c r="C61" s="56" t="s">
        <v>7149</v>
      </c>
      <c r="D61" s="56"/>
    </row>
    <row r="62" spans="1:4" x14ac:dyDescent="0.2">
      <c r="A62" s="56" t="s">
        <v>4204</v>
      </c>
      <c r="B62" s="56" t="s">
        <v>7149</v>
      </c>
      <c r="C62" s="56" t="s">
        <v>7149</v>
      </c>
      <c r="D62" s="56"/>
    </row>
    <row r="63" spans="1:4" x14ac:dyDescent="0.2">
      <c r="A63" s="56" t="s">
        <v>4343</v>
      </c>
      <c r="B63" s="56" t="s">
        <v>7149</v>
      </c>
      <c r="C63" s="56" t="s">
        <v>7149</v>
      </c>
      <c r="D63" s="56"/>
    </row>
    <row r="64" spans="1:4" x14ac:dyDescent="0.2">
      <c r="A64" s="58" t="s">
        <v>4227</v>
      </c>
      <c r="B64" s="58" t="s">
        <v>7150</v>
      </c>
      <c r="C64" s="58" t="s">
        <v>8167</v>
      </c>
      <c r="D64" s="58"/>
    </row>
    <row r="65" spans="1:4" x14ac:dyDescent="0.2">
      <c r="A65" s="58" t="s">
        <v>4221</v>
      </c>
      <c r="B65" s="58" t="s">
        <v>7150</v>
      </c>
      <c r="C65" s="58" t="s">
        <v>8167</v>
      </c>
      <c r="D65" s="58"/>
    </row>
    <row r="66" spans="1:4" x14ac:dyDescent="0.2">
      <c r="A66" s="56" t="s">
        <v>4535</v>
      </c>
      <c r="B66" s="56" t="s">
        <v>7151</v>
      </c>
      <c r="C66" s="56" t="s">
        <v>7151</v>
      </c>
      <c r="D66" s="56"/>
    </row>
    <row r="67" spans="1:4" x14ac:dyDescent="0.2">
      <c r="A67" s="56" t="s">
        <v>4602</v>
      </c>
      <c r="B67" s="56" t="s">
        <v>7152</v>
      </c>
      <c r="C67" s="56" t="s">
        <v>7152</v>
      </c>
      <c r="D67" s="56"/>
    </row>
    <row r="68" spans="1:4" x14ac:dyDescent="0.2">
      <c r="A68" s="56" t="s">
        <v>4669</v>
      </c>
      <c r="B68" s="56" t="s">
        <v>7152</v>
      </c>
      <c r="C68" s="56" t="s">
        <v>7152</v>
      </c>
      <c r="D68" s="56"/>
    </row>
    <row r="69" spans="1:4" x14ac:dyDescent="0.2">
      <c r="A69" s="56" t="s">
        <v>4608</v>
      </c>
      <c r="B69" s="56" t="s">
        <v>7152</v>
      </c>
      <c r="C69" s="56" t="s">
        <v>7152</v>
      </c>
      <c r="D69" s="56"/>
    </row>
    <row r="70" spans="1:4" x14ac:dyDescent="0.2">
      <c r="A70" s="56" t="s">
        <v>5511</v>
      </c>
      <c r="B70" s="56" t="s">
        <v>7153</v>
      </c>
      <c r="C70" s="56" t="s">
        <v>7153</v>
      </c>
      <c r="D70" s="56"/>
    </row>
    <row r="71" spans="1:4" x14ac:dyDescent="0.2">
      <c r="A71" s="56" t="s">
        <v>5517</v>
      </c>
      <c r="B71" s="56" t="s">
        <v>7153</v>
      </c>
      <c r="C71" s="56" t="s">
        <v>7153</v>
      </c>
      <c r="D71" s="56"/>
    </row>
    <row r="72" spans="1:4" x14ac:dyDescent="0.2">
      <c r="A72" s="56" t="s">
        <v>5661</v>
      </c>
      <c r="B72" s="56" t="s">
        <v>7154</v>
      </c>
      <c r="C72" s="56" t="s">
        <v>7154</v>
      </c>
      <c r="D72" s="56"/>
    </row>
    <row r="73" spans="1:4" x14ac:dyDescent="0.2">
      <c r="A73" s="56" t="s">
        <v>5583</v>
      </c>
      <c r="B73" s="56" t="s">
        <v>7154</v>
      </c>
      <c r="C73" s="56" t="s">
        <v>7154</v>
      </c>
      <c r="D73" s="56"/>
    </row>
    <row r="74" spans="1:4" x14ac:dyDescent="0.2">
      <c r="A74" s="56" t="s">
        <v>5744</v>
      </c>
      <c r="B74" s="56" t="s">
        <v>7155</v>
      </c>
      <c r="C74" s="56" t="s">
        <v>7155</v>
      </c>
      <c r="D74" s="56"/>
    </row>
    <row r="75" spans="1:4" x14ac:dyDescent="0.2">
      <c r="A75" s="56" t="s">
        <v>5747</v>
      </c>
      <c r="B75" s="56" t="s">
        <v>7155</v>
      </c>
      <c r="C75" s="56" t="s">
        <v>7155</v>
      </c>
      <c r="D75" s="56"/>
    </row>
    <row r="76" spans="1:4" x14ac:dyDescent="0.2">
      <c r="A76" s="1" t="s">
        <v>7120</v>
      </c>
      <c r="B76" s="1" t="s">
        <v>7156</v>
      </c>
      <c r="C76" s="1" t="s">
        <v>5796</v>
      </c>
      <c r="D76" s="1"/>
    </row>
    <row r="77" spans="1:4" x14ac:dyDescent="0.2">
      <c r="A77" s="1" t="s">
        <v>7121</v>
      </c>
      <c r="B77" s="1" t="s">
        <v>7156</v>
      </c>
      <c r="C77" s="1" t="s">
        <v>5796</v>
      </c>
      <c r="D77" s="1"/>
    </row>
    <row r="78" spans="1:4" x14ac:dyDescent="0.2">
      <c r="A78" s="56" t="s">
        <v>4718</v>
      </c>
      <c r="B78" s="56" t="s">
        <v>7157</v>
      </c>
      <c r="C78" s="56" t="s">
        <v>7157</v>
      </c>
      <c r="D78" s="56"/>
    </row>
    <row r="79" spans="1:4" x14ac:dyDescent="0.2">
      <c r="A79" s="56" t="s">
        <v>4722</v>
      </c>
      <c r="B79" s="56" t="s">
        <v>7157</v>
      </c>
      <c r="C79" s="56" t="s">
        <v>7157</v>
      </c>
      <c r="D79" s="56"/>
    </row>
    <row r="80" spans="1:4" x14ac:dyDescent="0.2">
      <c r="A80" s="56" t="s">
        <v>4813</v>
      </c>
      <c r="B80" s="56" t="s">
        <v>7157</v>
      </c>
      <c r="C80" s="56" t="s">
        <v>7157</v>
      </c>
      <c r="D80" s="56"/>
    </row>
    <row r="81" spans="1:16" x14ac:dyDescent="0.2">
      <c r="A81" s="56" t="s">
        <v>4726</v>
      </c>
      <c r="B81" s="56" t="s">
        <v>7157</v>
      </c>
      <c r="C81" s="56" t="s">
        <v>7157</v>
      </c>
      <c r="D81" s="56"/>
    </row>
    <row r="82" spans="1:16" x14ac:dyDescent="0.2">
      <c r="A82" s="56" t="s">
        <v>5851</v>
      </c>
      <c r="B82" s="56" t="s">
        <v>7158</v>
      </c>
      <c r="C82" s="56" t="s">
        <v>7158</v>
      </c>
      <c r="D82" s="56"/>
    </row>
    <row r="83" spans="1:16" x14ac:dyDescent="0.2">
      <c r="A83" s="56" t="s">
        <v>5892</v>
      </c>
      <c r="B83" s="56" t="s">
        <v>7158</v>
      </c>
      <c r="C83" s="56" t="s">
        <v>7158</v>
      </c>
      <c r="D83" s="56"/>
    </row>
    <row r="84" spans="1:16" x14ac:dyDescent="0.2">
      <c r="A84" s="58" t="s">
        <v>1902</v>
      </c>
      <c r="B84" s="58" t="s">
        <v>7159</v>
      </c>
      <c r="C84" s="58" t="s">
        <v>40</v>
      </c>
      <c r="D84" s="58"/>
    </row>
    <row r="85" spans="1:16" x14ac:dyDescent="0.2">
      <c r="A85" s="56" t="s">
        <v>5934</v>
      </c>
      <c r="B85" s="56" t="s">
        <v>7159</v>
      </c>
      <c r="C85" s="56" t="s">
        <v>7159</v>
      </c>
      <c r="D85" s="56"/>
    </row>
    <row r="86" spans="1:16" x14ac:dyDescent="0.2">
      <c r="A86" s="57" t="s">
        <v>7122</v>
      </c>
      <c r="B86" s="57" t="s">
        <v>7159</v>
      </c>
      <c r="C86" s="57" t="e">
        <f>VLOOKUP([1]!Table2[[#This Row],[Plaka]],'[1]Filo Araçları'!A:C,3,)</f>
        <v>#REF!</v>
      </c>
      <c r="D86" s="57" t="s">
        <v>7755</v>
      </c>
    </row>
    <row r="87" spans="1:16" x14ac:dyDescent="0.2">
      <c r="A87" s="56" t="s">
        <v>6426</v>
      </c>
      <c r="B87" s="56" t="s">
        <v>7167</v>
      </c>
      <c r="C87" s="56" t="s">
        <v>7167</v>
      </c>
      <c r="D87" s="56"/>
    </row>
    <row r="88" spans="1:16" ht="73" thickBot="1" x14ac:dyDescent="0.25">
      <c r="A88" s="1" t="s">
        <v>7698</v>
      </c>
      <c r="B88" s="1" t="s">
        <v>7167</v>
      </c>
      <c r="C88" s="1" t="e">
        <f>VLOOKUP([1]!Table2[[#This Row],[Plaka]],'[1]Filo Araçları'!A:C,3,)</f>
        <v>#REF!</v>
      </c>
      <c r="D88" s="75" t="s">
        <v>8165</v>
      </c>
      <c r="F88" s="76" t="s">
        <v>8168</v>
      </c>
      <c r="G88" s="76" t="s">
        <v>7127</v>
      </c>
      <c r="H88" s="77">
        <v>43310.027349537035</v>
      </c>
      <c r="I88" s="76" t="s">
        <v>8169</v>
      </c>
      <c r="J88" s="76" t="s">
        <v>8170</v>
      </c>
      <c r="K88" s="76" t="s">
        <v>23</v>
      </c>
      <c r="L88" s="76" t="s">
        <v>8171</v>
      </c>
      <c r="M88" s="79" t="s">
        <v>8176</v>
      </c>
      <c r="N88" s="79" t="s">
        <v>8177</v>
      </c>
      <c r="O88" s="79" t="s">
        <v>8264</v>
      </c>
      <c r="P88" s="79" t="s">
        <v>8265</v>
      </c>
    </row>
    <row r="89" spans="1:16" x14ac:dyDescent="0.2">
      <c r="A89" s="1" t="s">
        <v>7128</v>
      </c>
      <c r="B89" s="1" t="s">
        <v>7167</v>
      </c>
      <c r="C89" s="1" t="s">
        <v>40</v>
      </c>
      <c r="D89" s="1"/>
    </row>
    <row r="90" spans="1:16" x14ac:dyDescent="0.2">
      <c r="A90" s="56" t="s">
        <v>6647</v>
      </c>
      <c r="B90" s="56" t="s">
        <v>7163</v>
      </c>
      <c r="C90" s="56" t="s">
        <v>7163</v>
      </c>
      <c r="D90" s="56"/>
    </row>
    <row r="91" spans="1:16" x14ac:dyDescent="0.2">
      <c r="A91" s="57" t="s">
        <v>7126</v>
      </c>
      <c r="B91" s="57" t="s">
        <v>7163</v>
      </c>
      <c r="C91" s="57" t="e">
        <f>VLOOKUP([1]!Table2[[#This Row],[Plaka]],'[1]Filo Araçları'!A:C,3,)</f>
        <v>#REF!</v>
      </c>
      <c r="D91" s="57" t="s">
        <v>7755</v>
      </c>
    </row>
    <row r="92" spans="1:16" x14ac:dyDescent="0.2">
      <c r="A92" s="56" t="s">
        <v>6624</v>
      </c>
      <c r="B92" s="56" t="s">
        <v>7163</v>
      </c>
      <c r="C92" s="56" t="s">
        <v>7163</v>
      </c>
      <c r="D92" s="56"/>
    </row>
    <row r="93" spans="1:16" x14ac:dyDescent="0.2">
      <c r="A93" s="56" t="s">
        <v>400</v>
      </c>
      <c r="B93" s="56" t="s">
        <v>7164</v>
      </c>
      <c r="C93" s="56" t="s">
        <v>7747</v>
      </c>
      <c r="D93" s="56"/>
    </row>
    <row r="94" spans="1:16" x14ac:dyDescent="0.2">
      <c r="A94" s="56" t="s">
        <v>394</v>
      </c>
      <c r="B94" s="56" t="s">
        <v>7164</v>
      </c>
      <c r="C94" s="56" t="s">
        <v>7747</v>
      </c>
      <c r="D94" s="56"/>
    </row>
    <row r="95" spans="1:16" x14ac:dyDescent="0.2">
      <c r="A95" s="57" t="s">
        <v>6743</v>
      </c>
      <c r="B95" s="57" t="s">
        <v>7165</v>
      </c>
      <c r="C95" s="57" t="e">
        <f>VLOOKUP([1]!Table2[[#This Row],[Plaka]],'[1]Filo Araçları'!A:C,3,)</f>
        <v>#REF!</v>
      </c>
      <c r="D95" s="57" t="s">
        <v>7755</v>
      </c>
    </row>
    <row r="96" spans="1:16" x14ac:dyDescent="0.2">
      <c r="A96" s="56" t="s">
        <v>6936</v>
      </c>
      <c r="B96" s="56" t="s">
        <v>7166</v>
      </c>
      <c r="C96" s="56" t="s">
        <v>7166</v>
      </c>
      <c r="D96" s="56"/>
    </row>
    <row r="97" spans="1:4" x14ac:dyDescent="0.2">
      <c r="A97" s="58" t="s">
        <v>2833</v>
      </c>
      <c r="B97" s="58" t="s">
        <v>7166</v>
      </c>
      <c r="C97" s="58" t="s">
        <v>8172</v>
      </c>
      <c r="D97" s="58"/>
    </row>
    <row r="98" spans="1:4" x14ac:dyDescent="0.2">
      <c r="A98" s="56" t="s">
        <v>6885</v>
      </c>
      <c r="B98" s="56" t="s">
        <v>7166</v>
      </c>
      <c r="C98" s="56" t="s">
        <v>7166</v>
      </c>
      <c r="D98" s="56"/>
    </row>
    <row r="99" spans="1:4" x14ac:dyDescent="0.2">
      <c r="A99" s="58" t="s">
        <v>2837</v>
      </c>
      <c r="B99" s="58" t="s">
        <v>7166</v>
      </c>
      <c r="C99" s="58" t="s">
        <v>8172</v>
      </c>
      <c r="D99" s="58"/>
    </row>
    <row r="100" spans="1:4" x14ac:dyDescent="0.2">
      <c r="A100" s="58" t="s">
        <v>2841</v>
      </c>
      <c r="B100" s="58" t="s">
        <v>7166</v>
      </c>
      <c r="C100" s="58" t="s">
        <v>8172</v>
      </c>
      <c r="D100" s="58"/>
    </row>
    <row r="101" spans="1:4" x14ac:dyDescent="0.2">
      <c r="A101" s="56" t="s">
        <v>6889</v>
      </c>
      <c r="B101" s="56" t="s">
        <v>7166</v>
      </c>
      <c r="C101" s="56" t="s">
        <v>7166</v>
      </c>
      <c r="D101" s="5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A19C-C21F-4A1A-B692-FDCC80BC32CA}">
  <dimension ref="A1:M41"/>
  <sheetViews>
    <sheetView topLeftCell="A16" workbookViewId="0">
      <selection activeCell="A19" sqref="A19"/>
    </sheetView>
  </sheetViews>
  <sheetFormatPr baseColWidth="10" defaultColWidth="8.83203125" defaultRowHeight="15" x14ac:dyDescent="0.2"/>
  <cols>
    <col min="1" max="1" width="9.5" bestFit="1" customWidth="1"/>
    <col min="2" max="2" width="15.5" bestFit="1" customWidth="1"/>
    <col min="3" max="3" width="16.5" bestFit="1" customWidth="1"/>
    <col min="4" max="4" width="20.1640625" bestFit="1" customWidth="1"/>
    <col min="5" max="5" width="13.33203125" hidden="1" customWidth="1"/>
    <col min="6" max="6" width="9.33203125" hidden="1" customWidth="1"/>
    <col min="7" max="7" width="11.33203125" hidden="1" customWidth="1"/>
    <col min="8" max="8" width="41.33203125" hidden="1" customWidth="1"/>
    <col min="9" max="9" width="5" hidden="1" customWidth="1"/>
    <col min="10" max="10" width="13.83203125" hidden="1" customWidth="1"/>
    <col min="11" max="11" width="25.5" hidden="1" customWidth="1"/>
    <col min="12" max="12" width="3.6640625" customWidth="1"/>
    <col min="13" max="13" width="73.6640625" bestFit="1" customWidth="1"/>
  </cols>
  <sheetData>
    <row r="1" spans="1:13" x14ac:dyDescent="0.2">
      <c r="A1" t="s">
        <v>7017</v>
      </c>
      <c r="B1" t="s">
        <v>7102</v>
      </c>
      <c r="C1" t="s">
        <v>7018</v>
      </c>
      <c r="D1" t="s">
        <v>7019</v>
      </c>
      <c r="E1" t="s">
        <v>7103</v>
      </c>
      <c r="F1" t="s">
        <v>7104</v>
      </c>
      <c r="G1" t="s">
        <v>7020</v>
      </c>
      <c r="H1" t="s">
        <v>7021</v>
      </c>
      <c r="I1" t="s">
        <v>7022</v>
      </c>
      <c r="J1" t="s">
        <v>7023</v>
      </c>
    </row>
    <row r="2" spans="1:13" x14ac:dyDescent="0.2">
      <c r="A2" t="s">
        <v>6440</v>
      </c>
      <c r="B2" t="s">
        <v>7024</v>
      </c>
      <c r="C2" t="s">
        <v>6441</v>
      </c>
      <c r="D2" t="s">
        <v>6442</v>
      </c>
      <c r="E2">
        <v>100</v>
      </c>
      <c r="F2">
        <v>1221</v>
      </c>
      <c r="G2" t="s">
        <v>7025</v>
      </c>
      <c r="H2" t="s">
        <v>7026</v>
      </c>
      <c r="I2">
        <v>2018</v>
      </c>
      <c r="J2" t="s">
        <v>7027</v>
      </c>
      <c r="M2" s="78" t="str">
        <f>VLOOKUP(A2,'[1]Filo Araçları'!A:C,3,)</f>
        <v>Turgay Yarış</v>
      </c>
    </row>
    <row r="3" spans="1:13" x14ac:dyDescent="0.2">
      <c r="A3" t="s">
        <v>6790</v>
      </c>
      <c r="B3" t="s">
        <v>7028</v>
      </c>
      <c r="C3" t="s">
        <v>6791</v>
      </c>
      <c r="D3" t="s">
        <v>6792</v>
      </c>
      <c r="E3">
        <v>100</v>
      </c>
      <c r="F3">
        <v>1221</v>
      </c>
      <c r="G3" t="s">
        <v>7025</v>
      </c>
      <c r="H3" t="s">
        <v>7026</v>
      </c>
      <c r="I3">
        <v>2018</v>
      </c>
      <c r="J3" t="s">
        <v>7027</v>
      </c>
      <c r="M3" s="78" t="str">
        <f>VLOOKUP(A3,'[1]Filo Araçları'!A:C,3,)</f>
        <v>Yenka Dağıtım ve Gıda Sanayi Ticaret Limited Şirketi</v>
      </c>
    </row>
    <row r="4" spans="1:13" x14ac:dyDescent="0.2">
      <c r="A4" t="s">
        <v>7029</v>
      </c>
      <c r="B4" t="s">
        <v>7030</v>
      </c>
      <c r="C4" t="s">
        <v>7031</v>
      </c>
      <c r="D4" t="s">
        <v>7032</v>
      </c>
      <c r="E4">
        <v>100</v>
      </c>
      <c r="F4">
        <v>1221</v>
      </c>
      <c r="G4" t="s">
        <v>7025</v>
      </c>
      <c r="H4" t="s">
        <v>7026</v>
      </c>
      <c r="I4">
        <v>2018</v>
      </c>
      <c r="J4" t="s">
        <v>7027</v>
      </c>
      <c r="M4" s="78" t="s">
        <v>5199</v>
      </c>
    </row>
    <row r="5" spans="1:13" x14ac:dyDescent="0.2">
      <c r="A5" t="s">
        <v>6199</v>
      </c>
      <c r="B5" t="s">
        <v>7033</v>
      </c>
      <c r="C5" t="s">
        <v>6202</v>
      </c>
      <c r="D5" t="s">
        <v>6203</v>
      </c>
      <c r="E5">
        <v>100</v>
      </c>
      <c r="F5">
        <v>1221</v>
      </c>
      <c r="G5" t="s">
        <v>7025</v>
      </c>
      <c r="H5" t="s">
        <v>7026</v>
      </c>
      <c r="I5">
        <v>2018</v>
      </c>
      <c r="J5" t="s">
        <v>7027</v>
      </c>
      <c r="M5" s="78" t="str">
        <f>VLOOKUP(A5,'[1]Filo Araçları'!A:C,3,)</f>
        <v>Tolga Atik</v>
      </c>
    </row>
    <row r="6" spans="1:13" x14ac:dyDescent="0.2">
      <c r="A6" t="s">
        <v>4445</v>
      </c>
      <c r="B6" t="s">
        <v>7034</v>
      </c>
      <c r="C6" t="s">
        <v>4446</v>
      </c>
      <c r="D6" t="s">
        <v>4447</v>
      </c>
      <c r="E6">
        <v>100</v>
      </c>
      <c r="F6">
        <v>1221</v>
      </c>
      <c r="G6" t="s">
        <v>7025</v>
      </c>
      <c r="H6" t="s">
        <v>7026</v>
      </c>
      <c r="I6">
        <v>2018</v>
      </c>
      <c r="J6" t="s">
        <v>7027</v>
      </c>
      <c r="M6" s="78" t="str">
        <f>VLOOKUP(A6,'[1]Filo Araçları'!A:C,3,)</f>
        <v>Mustafa Diler &amp; Emre Orhan Adi Ortaklığı</v>
      </c>
    </row>
    <row r="7" spans="1:13" x14ac:dyDescent="0.2">
      <c r="A7" t="s">
        <v>1348</v>
      </c>
      <c r="B7" t="s">
        <v>7035</v>
      </c>
      <c r="C7" t="s">
        <v>1351</v>
      </c>
      <c r="D7" t="s">
        <v>1352</v>
      </c>
      <c r="E7">
        <v>100</v>
      </c>
      <c r="F7">
        <v>1221</v>
      </c>
      <c r="G7" t="s">
        <v>7025</v>
      </c>
      <c r="H7" t="s">
        <v>7026</v>
      </c>
      <c r="I7">
        <v>2018</v>
      </c>
      <c r="J7" t="s">
        <v>7027</v>
      </c>
      <c r="M7" s="78" t="str">
        <f>VLOOKUP(A7,'[1]Filo Araçları'!A:C,3,)</f>
        <v>Erol Akgün</v>
      </c>
    </row>
    <row r="8" spans="1:13" x14ac:dyDescent="0.2">
      <c r="A8" t="s">
        <v>4853</v>
      </c>
      <c r="B8" t="s">
        <v>7036</v>
      </c>
      <c r="C8" t="s">
        <v>4854</v>
      </c>
      <c r="D8" t="s">
        <v>4855</v>
      </c>
      <c r="E8">
        <v>100</v>
      </c>
      <c r="F8">
        <v>1221</v>
      </c>
      <c r="G8" t="s">
        <v>7025</v>
      </c>
      <c r="H8" t="s">
        <v>7026</v>
      </c>
      <c r="I8">
        <v>2018</v>
      </c>
      <c r="J8" t="s">
        <v>7027</v>
      </c>
      <c r="M8" s="78" t="str">
        <f>VLOOKUP(A8,'[1]Filo Araçları'!A:C,3,)</f>
        <v>Okay Lojistik Vahit Aygör ve Ortağı</v>
      </c>
    </row>
    <row r="9" spans="1:13" x14ac:dyDescent="0.2">
      <c r="A9" t="s">
        <v>4972</v>
      </c>
      <c r="B9" t="s">
        <v>7037</v>
      </c>
      <c r="C9" t="s">
        <v>4973</v>
      </c>
      <c r="D9" t="s">
        <v>4974</v>
      </c>
      <c r="E9">
        <v>100</v>
      </c>
      <c r="F9">
        <v>1221</v>
      </c>
      <c r="G9" t="s">
        <v>7025</v>
      </c>
      <c r="H9" t="s">
        <v>7026</v>
      </c>
      <c r="I9">
        <v>2018</v>
      </c>
      <c r="J9" t="s">
        <v>7027</v>
      </c>
      <c r="M9" s="78" t="s">
        <v>4968</v>
      </c>
    </row>
    <row r="10" spans="1:13" x14ac:dyDescent="0.2">
      <c r="A10" t="s">
        <v>1117</v>
      </c>
      <c r="B10" t="s">
        <v>7038</v>
      </c>
      <c r="C10" t="s">
        <v>1118</v>
      </c>
      <c r="D10" t="s">
        <v>1119</v>
      </c>
      <c r="E10">
        <v>100</v>
      </c>
      <c r="F10">
        <v>1221</v>
      </c>
      <c r="G10" t="s">
        <v>7025</v>
      </c>
      <c r="H10" t="s">
        <v>7026</v>
      </c>
      <c r="I10">
        <v>2018</v>
      </c>
      <c r="J10" t="s">
        <v>7027</v>
      </c>
      <c r="M10" s="78" t="str">
        <f>VLOOKUP(A10,'[1]Filo Araçları'!A:C,3,)</f>
        <v>Deng İthalat İhracat İnşaat Tekstil İletişim San ve Tic Ltd Şti</v>
      </c>
    </row>
    <row r="11" spans="1:13" x14ac:dyDescent="0.2">
      <c r="A11" t="s">
        <v>7039</v>
      </c>
      <c r="B11" t="s">
        <v>7040</v>
      </c>
      <c r="C11" t="s">
        <v>7041</v>
      </c>
      <c r="D11" t="s">
        <v>7042</v>
      </c>
      <c r="E11">
        <v>100</v>
      </c>
      <c r="F11">
        <v>1221</v>
      </c>
      <c r="G11" t="s">
        <v>7025</v>
      </c>
      <c r="H11" t="s">
        <v>7026</v>
      </c>
      <c r="I11">
        <v>2018</v>
      </c>
      <c r="J11" t="s">
        <v>7027</v>
      </c>
      <c r="M11" s="78" t="s">
        <v>5199</v>
      </c>
    </row>
    <row r="12" spans="1:13" x14ac:dyDescent="0.2">
      <c r="A12" t="s">
        <v>7043</v>
      </c>
      <c r="B12" t="s">
        <v>7044</v>
      </c>
      <c r="C12" t="s">
        <v>7045</v>
      </c>
      <c r="D12" t="s">
        <v>7046</v>
      </c>
      <c r="E12">
        <v>100</v>
      </c>
      <c r="F12">
        <v>1221</v>
      </c>
      <c r="G12" t="s">
        <v>7025</v>
      </c>
      <c r="H12" t="s">
        <v>7026</v>
      </c>
      <c r="I12">
        <v>2018</v>
      </c>
      <c r="J12" t="s">
        <v>7027</v>
      </c>
      <c r="M12" s="78" t="s">
        <v>5698</v>
      </c>
    </row>
    <row r="13" spans="1:13" x14ac:dyDescent="0.2">
      <c r="A13" t="s">
        <v>6794</v>
      </c>
      <c r="B13" t="s">
        <v>7047</v>
      </c>
      <c r="C13" t="s">
        <v>7048</v>
      </c>
      <c r="D13" t="s">
        <v>7049</v>
      </c>
      <c r="E13">
        <v>100</v>
      </c>
      <c r="F13">
        <v>1221</v>
      </c>
      <c r="G13" t="s">
        <v>7025</v>
      </c>
      <c r="H13" t="s">
        <v>7026</v>
      </c>
      <c r="I13">
        <v>2018</v>
      </c>
      <c r="J13" t="s">
        <v>7027</v>
      </c>
      <c r="M13" s="78" t="str">
        <f>VLOOKUP(A13,'[1]Filo Araçları'!A:C,3,)</f>
        <v>Yiğit Yaman &amp; Mert Yaman Adi Ortaklığı</v>
      </c>
    </row>
    <row r="14" spans="1:13" x14ac:dyDescent="0.2">
      <c r="A14" t="s">
        <v>221</v>
      </c>
      <c r="B14" t="s">
        <v>7050</v>
      </c>
      <c r="C14" t="s">
        <v>222</v>
      </c>
      <c r="D14" t="s">
        <v>223</v>
      </c>
      <c r="E14">
        <v>100</v>
      </c>
      <c r="F14">
        <v>1221</v>
      </c>
      <c r="G14" t="s">
        <v>7025</v>
      </c>
      <c r="H14" t="s">
        <v>7026</v>
      </c>
      <c r="I14">
        <v>2018</v>
      </c>
      <c r="J14" t="s">
        <v>7027</v>
      </c>
      <c r="M14" s="78" t="str">
        <f>VLOOKUP(A14,'[1]Filo Araçları'!A:C,3,)</f>
        <v>Ekrem Eren Erbay</v>
      </c>
    </row>
    <row r="15" spans="1:13" x14ac:dyDescent="0.2">
      <c r="A15" t="s">
        <v>5016</v>
      </c>
      <c r="B15" t="s">
        <v>7051</v>
      </c>
      <c r="C15" t="s">
        <v>5018</v>
      </c>
      <c r="D15" t="s">
        <v>5019</v>
      </c>
      <c r="E15">
        <v>100</v>
      </c>
      <c r="F15">
        <v>1221</v>
      </c>
      <c r="G15" t="s">
        <v>7025</v>
      </c>
      <c r="H15" t="s">
        <v>7026</v>
      </c>
      <c r="I15">
        <v>2018</v>
      </c>
      <c r="J15" t="s">
        <v>7027</v>
      </c>
      <c r="M15" s="78" t="str">
        <f>VLOOKUP(A15,'[1]Filo Araçları'!A:C,3,)</f>
        <v>Ongu Lojistik Gıda Ve İnşaat İthalat İhracat Ticaret Limited Şirketi</v>
      </c>
    </row>
    <row r="16" spans="1:13" x14ac:dyDescent="0.2">
      <c r="A16" t="s">
        <v>6835</v>
      </c>
      <c r="B16" t="s">
        <v>7052</v>
      </c>
      <c r="C16" t="s">
        <v>6838</v>
      </c>
      <c r="D16" t="s">
        <v>6839</v>
      </c>
      <c r="E16">
        <v>100</v>
      </c>
      <c r="F16">
        <v>1221</v>
      </c>
      <c r="G16" t="s">
        <v>7025</v>
      </c>
      <c r="H16" t="s">
        <v>7026</v>
      </c>
      <c r="I16">
        <v>2018</v>
      </c>
      <c r="J16" t="s">
        <v>7027</v>
      </c>
      <c r="M16" s="78" t="str">
        <f>VLOOKUP(A16,'[1]Filo Araçları'!A:C,3,)</f>
        <v>Yunus Gül &amp; Serhat Duman Adi Ortaklığı</v>
      </c>
    </row>
    <row r="17" spans="1:13" x14ac:dyDescent="0.2">
      <c r="A17" t="s">
        <v>1187</v>
      </c>
      <c r="B17" t="s">
        <v>7053</v>
      </c>
      <c r="C17" t="s">
        <v>1189</v>
      </c>
      <c r="D17" t="s">
        <v>7054</v>
      </c>
      <c r="E17">
        <v>100</v>
      </c>
      <c r="F17">
        <v>1221</v>
      </c>
      <c r="G17" t="s">
        <v>7025</v>
      </c>
      <c r="H17" t="s">
        <v>7026</v>
      </c>
      <c r="I17">
        <v>2018</v>
      </c>
      <c r="J17" t="s">
        <v>7027</v>
      </c>
      <c r="M17" s="78" t="str">
        <f>VLOOKUP(A17,'[1]Filo Araçları'!A:C,3,)</f>
        <v>Elif Şahin</v>
      </c>
    </row>
    <row r="18" spans="1:13" x14ac:dyDescent="0.2">
      <c r="A18" t="s">
        <v>6390</v>
      </c>
      <c r="B18" t="s">
        <v>7055</v>
      </c>
      <c r="C18" t="s">
        <v>6391</v>
      </c>
      <c r="D18" t="s">
        <v>6392</v>
      </c>
      <c r="E18">
        <v>100</v>
      </c>
      <c r="F18">
        <v>1221</v>
      </c>
      <c r="G18" t="s">
        <v>7025</v>
      </c>
      <c r="H18" t="s">
        <v>7026</v>
      </c>
      <c r="I18">
        <v>2018</v>
      </c>
      <c r="J18" t="s">
        <v>7027</v>
      </c>
      <c r="M18" s="78" t="str">
        <f>VLOOKUP(A18,'[1]Filo Araçları'!A:C,3,)</f>
        <v>Tuncay Çağlayan</v>
      </c>
    </row>
    <row r="19" spans="1:13" x14ac:dyDescent="0.2">
      <c r="A19" t="s">
        <v>7056</v>
      </c>
      <c r="B19" t="s">
        <v>7057</v>
      </c>
      <c r="C19" t="s">
        <v>7058</v>
      </c>
      <c r="D19" t="s">
        <v>7059</v>
      </c>
      <c r="E19">
        <v>100</v>
      </c>
      <c r="F19">
        <v>1221</v>
      </c>
      <c r="G19" t="s">
        <v>7025</v>
      </c>
      <c r="H19" t="s">
        <v>7026</v>
      </c>
      <c r="I19">
        <v>2018</v>
      </c>
      <c r="J19" t="s">
        <v>7027</v>
      </c>
      <c r="M19" s="78" t="s">
        <v>946</v>
      </c>
    </row>
    <row r="20" spans="1:13" x14ac:dyDescent="0.2">
      <c r="A20" t="s">
        <v>6292</v>
      </c>
      <c r="B20" t="s">
        <v>7060</v>
      </c>
      <c r="C20" t="s">
        <v>6293</v>
      </c>
      <c r="D20" t="s">
        <v>6294</v>
      </c>
      <c r="E20">
        <v>100</v>
      </c>
      <c r="F20">
        <v>1221</v>
      </c>
      <c r="G20" t="s">
        <v>7025</v>
      </c>
      <c r="H20" t="s">
        <v>7026</v>
      </c>
      <c r="I20">
        <v>2018</v>
      </c>
      <c r="J20" t="s">
        <v>7027</v>
      </c>
      <c r="M20" s="78" t="str">
        <f>VLOOKUP(A20,'[1]Filo Araçları'!A:C,3,)</f>
        <v>Tram Lojistik Ticaret Anonim Şirketi</v>
      </c>
    </row>
    <row r="21" spans="1:13" x14ac:dyDescent="0.2">
      <c r="A21" t="s">
        <v>1035</v>
      </c>
      <c r="B21" t="s">
        <v>7061</v>
      </c>
      <c r="C21" t="s">
        <v>1036</v>
      </c>
      <c r="D21" t="s">
        <v>1037</v>
      </c>
      <c r="E21">
        <v>100</v>
      </c>
      <c r="F21">
        <v>1221</v>
      </c>
      <c r="G21" t="s">
        <v>7025</v>
      </c>
      <c r="H21" t="s">
        <v>7026</v>
      </c>
      <c r="I21">
        <v>2018</v>
      </c>
      <c r="J21" t="s">
        <v>7027</v>
      </c>
      <c r="M21" s="78" t="str">
        <f>VLOOKUP(A21,'[1]Filo Araçları'!A:C,3,)</f>
        <v>Demirağ Lojistik Gıda ve İnşaat İthalat İhracat Limited Şirketi</v>
      </c>
    </row>
    <row r="22" spans="1:13" x14ac:dyDescent="0.2">
      <c r="A22" t="s">
        <v>7062</v>
      </c>
      <c r="B22" t="s">
        <v>7063</v>
      </c>
      <c r="C22" t="s">
        <v>7064</v>
      </c>
      <c r="D22" t="s">
        <v>7065</v>
      </c>
      <c r="E22">
        <v>100</v>
      </c>
      <c r="F22">
        <v>1221</v>
      </c>
      <c r="G22" t="s">
        <v>7025</v>
      </c>
      <c r="H22" t="s">
        <v>7026</v>
      </c>
      <c r="I22">
        <v>2018</v>
      </c>
      <c r="J22" t="s">
        <v>7027</v>
      </c>
      <c r="M22" s="78" t="s">
        <v>5796</v>
      </c>
    </row>
    <row r="23" spans="1:13" x14ac:dyDescent="0.2">
      <c r="A23" t="s">
        <v>6063</v>
      </c>
      <c r="B23" t="s">
        <v>7066</v>
      </c>
      <c r="C23" t="s">
        <v>6065</v>
      </c>
      <c r="D23" t="s">
        <v>6066</v>
      </c>
      <c r="E23">
        <v>100</v>
      </c>
      <c r="F23">
        <v>1221</v>
      </c>
      <c r="G23" t="s">
        <v>7025</v>
      </c>
      <c r="H23" t="s">
        <v>7026</v>
      </c>
      <c r="I23">
        <v>2018</v>
      </c>
      <c r="J23" t="s">
        <v>7027</v>
      </c>
      <c r="M23" s="78" t="str">
        <f>VLOOKUP(A23,'[1]Filo Araçları'!A:C,3,)</f>
        <v>Şeker Metal Lojistik Gıda İnşaat Otomotiv Emlak Sanayi ve Ticaret Anonim Şirketi</v>
      </c>
    </row>
    <row r="24" spans="1:13" x14ac:dyDescent="0.2">
      <c r="A24" t="s">
        <v>341</v>
      </c>
      <c r="B24" t="s">
        <v>7067</v>
      </c>
      <c r="C24" t="s">
        <v>342</v>
      </c>
      <c r="D24" t="s">
        <v>343</v>
      </c>
      <c r="E24">
        <v>100</v>
      </c>
      <c r="F24">
        <v>1221</v>
      </c>
      <c r="G24" t="s">
        <v>7025</v>
      </c>
      <c r="H24" t="s">
        <v>7026</v>
      </c>
      <c r="I24">
        <v>2018</v>
      </c>
      <c r="J24" t="s">
        <v>7027</v>
      </c>
      <c r="M24" s="78" t="str">
        <f>VLOOKUP(A24,'[1]Filo Araçları'!A:C,3,)</f>
        <v>Alpaslan Çelik</v>
      </c>
    </row>
    <row r="25" spans="1:13" x14ac:dyDescent="0.2">
      <c r="A25" t="s">
        <v>3179</v>
      </c>
      <c r="B25" t="s">
        <v>7068</v>
      </c>
      <c r="C25" t="s">
        <v>3180</v>
      </c>
      <c r="D25" t="s">
        <v>3181</v>
      </c>
      <c r="E25">
        <v>100</v>
      </c>
      <c r="F25">
        <v>1221</v>
      </c>
      <c r="G25" t="s">
        <v>7025</v>
      </c>
      <c r="H25" t="s">
        <v>7026</v>
      </c>
      <c r="I25">
        <v>2018</v>
      </c>
      <c r="J25" t="s">
        <v>7027</v>
      </c>
      <c r="M25" s="78" t="str">
        <f>VLOOKUP(A25,'[1]Filo Araçları'!A:C,3,)</f>
        <v>Hasan Karaca</v>
      </c>
    </row>
    <row r="26" spans="1:13" x14ac:dyDescent="0.2">
      <c r="A26" t="s">
        <v>5115</v>
      </c>
      <c r="B26" t="s">
        <v>7069</v>
      </c>
      <c r="C26" t="s">
        <v>5118</v>
      </c>
      <c r="D26" t="s">
        <v>5119</v>
      </c>
      <c r="E26">
        <v>100</v>
      </c>
      <c r="F26">
        <v>1221</v>
      </c>
      <c r="G26" t="s">
        <v>7025</v>
      </c>
      <c r="H26" t="s">
        <v>7026</v>
      </c>
      <c r="I26">
        <v>2018</v>
      </c>
      <c r="J26" t="s">
        <v>7027</v>
      </c>
      <c r="M26" s="78" t="str">
        <f>VLOOKUP(A26,'[1]Filo Araçları'!A:C,3,)</f>
        <v>Onur Fatih Aladağ</v>
      </c>
    </row>
    <row r="27" spans="1:13" x14ac:dyDescent="0.2">
      <c r="A27" t="s">
        <v>5197</v>
      </c>
      <c r="B27" t="s">
        <v>7070</v>
      </c>
      <c r="C27" t="s">
        <v>7071</v>
      </c>
      <c r="D27" t="s">
        <v>5200</v>
      </c>
      <c r="E27">
        <v>100</v>
      </c>
      <c r="F27">
        <v>1221</v>
      </c>
      <c r="G27" t="s">
        <v>7025</v>
      </c>
      <c r="H27" t="s">
        <v>7026</v>
      </c>
      <c r="I27">
        <v>2018</v>
      </c>
      <c r="J27" t="s">
        <v>7027</v>
      </c>
      <c r="M27" s="78" t="str">
        <f>VLOOKUP(A27,'[1]Filo Araçları'!A:C,3,)</f>
        <v>Onur Sayan</v>
      </c>
    </row>
    <row r="28" spans="1:13" x14ac:dyDescent="0.2">
      <c r="A28" t="s">
        <v>122</v>
      </c>
      <c r="B28" t="s">
        <v>7072</v>
      </c>
      <c r="C28" t="s">
        <v>123</v>
      </c>
      <c r="D28" t="s">
        <v>124</v>
      </c>
      <c r="E28">
        <v>100</v>
      </c>
      <c r="F28">
        <v>1221</v>
      </c>
      <c r="G28" t="s">
        <v>7025</v>
      </c>
      <c r="H28" t="s">
        <v>7026</v>
      </c>
      <c r="I28">
        <v>2018</v>
      </c>
      <c r="J28" t="s">
        <v>7027</v>
      </c>
      <c r="M28" s="78" t="str">
        <f>VLOOKUP(A28,'[1]Filo Araçları'!A:C,3,)</f>
        <v>Ali Diler</v>
      </c>
    </row>
    <row r="29" spans="1:13" x14ac:dyDescent="0.2">
      <c r="A29" t="s">
        <v>5990</v>
      </c>
      <c r="B29" t="s">
        <v>7073</v>
      </c>
      <c r="C29" t="s">
        <v>5993</v>
      </c>
      <c r="D29" t="s">
        <v>5994</v>
      </c>
      <c r="E29">
        <v>100</v>
      </c>
      <c r="F29">
        <v>1221</v>
      </c>
      <c r="G29" t="s">
        <v>7025</v>
      </c>
      <c r="H29" t="s">
        <v>7026</v>
      </c>
      <c r="I29">
        <v>2018</v>
      </c>
      <c r="J29" t="s">
        <v>7027</v>
      </c>
      <c r="M29" s="78" t="str">
        <f>VLOOKUP(A29,'[1]Filo Araçları'!A:C,3,)</f>
        <v>Şeker Metal Lojistik Gıda İnşaat Otomotiv Emlak Sanayi ve Ticaret Anonim Şirketi</v>
      </c>
    </row>
    <row r="30" spans="1:13" x14ac:dyDescent="0.2">
      <c r="A30" t="s">
        <v>7074</v>
      </c>
      <c r="B30" t="s">
        <v>7075</v>
      </c>
      <c r="C30" t="s">
        <v>7076</v>
      </c>
      <c r="D30" t="s">
        <v>7077</v>
      </c>
      <c r="E30">
        <v>100</v>
      </c>
      <c r="F30">
        <v>1221</v>
      </c>
      <c r="G30" t="s">
        <v>7025</v>
      </c>
      <c r="H30" t="s">
        <v>7026</v>
      </c>
      <c r="I30">
        <v>2018</v>
      </c>
      <c r="J30" t="s">
        <v>7027</v>
      </c>
      <c r="M30" s="78" t="s">
        <v>40</v>
      </c>
    </row>
    <row r="31" spans="1:13" x14ac:dyDescent="0.2">
      <c r="A31" t="s">
        <v>7078</v>
      </c>
      <c r="B31" t="s">
        <v>7079</v>
      </c>
      <c r="C31" t="s">
        <v>7080</v>
      </c>
      <c r="D31" t="s">
        <v>7081</v>
      </c>
      <c r="E31">
        <v>100</v>
      </c>
      <c r="F31">
        <v>1221</v>
      </c>
      <c r="G31" t="s">
        <v>7025</v>
      </c>
      <c r="H31" t="s">
        <v>7026</v>
      </c>
      <c r="I31">
        <v>2018</v>
      </c>
      <c r="J31" t="s">
        <v>7027</v>
      </c>
      <c r="M31" s="78" t="s">
        <v>5199</v>
      </c>
    </row>
    <row r="32" spans="1:13" x14ac:dyDescent="0.2">
      <c r="A32" t="s">
        <v>7082</v>
      </c>
      <c r="B32" t="s">
        <v>7083</v>
      </c>
      <c r="C32" t="s">
        <v>7084</v>
      </c>
      <c r="D32" t="s">
        <v>7085</v>
      </c>
      <c r="E32">
        <v>100</v>
      </c>
      <c r="F32">
        <v>1221</v>
      </c>
      <c r="G32" t="s">
        <v>7025</v>
      </c>
      <c r="H32" t="s">
        <v>7026</v>
      </c>
      <c r="I32">
        <v>2018</v>
      </c>
      <c r="J32" t="s">
        <v>7027</v>
      </c>
      <c r="M32" s="78" t="s">
        <v>6752</v>
      </c>
    </row>
    <row r="33" spans="1:13" x14ac:dyDescent="0.2">
      <c r="A33" t="s">
        <v>3133</v>
      </c>
      <c r="B33" t="s">
        <v>7086</v>
      </c>
      <c r="C33" t="s">
        <v>3134</v>
      </c>
      <c r="D33" t="s">
        <v>3135</v>
      </c>
      <c r="E33">
        <v>100</v>
      </c>
      <c r="F33">
        <v>1221</v>
      </c>
      <c r="G33" t="s">
        <v>7025</v>
      </c>
      <c r="H33" t="s">
        <v>7026</v>
      </c>
      <c r="I33">
        <v>2018</v>
      </c>
      <c r="J33" t="s">
        <v>7027</v>
      </c>
      <c r="M33" s="78" t="str">
        <f>VLOOKUP(A33,'[1]Filo Araçları'!A:C,3,)</f>
        <v>Hasan Hüseyin Bakan</v>
      </c>
    </row>
    <row r="34" spans="1:13" x14ac:dyDescent="0.2">
      <c r="A34" t="s">
        <v>459</v>
      </c>
      <c r="B34" t="s">
        <v>7087</v>
      </c>
      <c r="C34" t="s">
        <v>462</v>
      </c>
      <c r="D34" t="s">
        <v>463</v>
      </c>
      <c r="E34">
        <v>100</v>
      </c>
      <c r="F34">
        <v>1221</v>
      </c>
      <c r="G34" t="s">
        <v>7025</v>
      </c>
      <c r="H34" t="s">
        <v>7026</v>
      </c>
      <c r="I34">
        <v>2018</v>
      </c>
      <c r="J34" t="s">
        <v>7027</v>
      </c>
      <c r="M34" s="78" t="str">
        <f>VLOOKUP(A34,'[1]Filo Araçları'!A:C,3,)</f>
        <v>Bilal Aytar</v>
      </c>
    </row>
    <row r="35" spans="1:13" x14ac:dyDescent="0.2">
      <c r="A35" t="s">
        <v>5076</v>
      </c>
      <c r="B35" t="s">
        <v>7088</v>
      </c>
      <c r="C35" t="s">
        <v>5079</v>
      </c>
      <c r="D35" t="s">
        <v>5080</v>
      </c>
      <c r="E35">
        <v>100</v>
      </c>
      <c r="F35">
        <v>1221</v>
      </c>
      <c r="G35" t="s">
        <v>7025</v>
      </c>
      <c r="H35" t="s">
        <v>7026</v>
      </c>
      <c r="I35">
        <v>2018</v>
      </c>
      <c r="J35" t="s">
        <v>7027</v>
      </c>
      <c r="M35" s="78" t="str">
        <f>VLOOKUP(A35,'[1]Filo Araçları'!A:C,3,)</f>
        <v>Getir Perakende Lojistik Anonim Şirketi</v>
      </c>
    </row>
    <row r="36" spans="1:13" x14ac:dyDescent="0.2">
      <c r="A36" t="s">
        <v>7089</v>
      </c>
      <c r="B36" t="s">
        <v>7090</v>
      </c>
      <c r="C36" t="s">
        <v>7091</v>
      </c>
      <c r="D36" t="s">
        <v>7092</v>
      </c>
      <c r="E36">
        <v>100</v>
      </c>
      <c r="F36">
        <v>1221</v>
      </c>
      <c r="G36" t="s">
        <v>7025</v>
      </c>
      <c r="H36" t="s">
        <v>7026</v>
      </c>
      <c r="I36">
        <v>2018</v>
      </c>
      <c r="J36" t="s">
        <v>7027</v>
      </c>
      <c r="M36" s="78" t="s">
        <v>40</v>
      </c>
    </row>
    <row r="37" spans="1:13" x14ac:dyDescent="0.2">
      <c r="A37" t="s">
        <v>1032</v>
      </c>
      <c r="B37" t="s">
        <v>7093</v>
      </c>
      <c r="C37" t="s">
        <v>1033</v>
      </c>
      <c r="D37" t="s">
        <v>7094</v>
      </c>
      <c r="E37">
        <v>100</v>
      </c>
      <c r="F37">
        <v>1221</v>
      </c>
      <c r="G37" t="s">
        <v>7025</v>
      </c>
      <c r="H37" t="s">
        <v>7026</v>
      </c>
      <c r="I37">
        <v>2018</v>
      </c>
      <c r="J37" t="s">
        <v>7027</v>
      </c>
      <c r="M37" s="78" t="str">
        <f>VLOOKUP(A37,'[1]Filo Araçları'!A:C,3,)</f>
        <v>Demirağ Lojistik Gıda ve İnşaat İthalat İhracat Limited Şirketi</v>
      </c>
    </row>
    <row r="38" spans="1:13" x14ac:dyDescent="0.2">
      <c r="A38" t="s">
        <v>7095</v>
      </c>
      <c r="B38" t="s">
        <v>7096</v>
      </c>
      <c r="C38" t="s">
        <v>7097</v>
      </c>
      <c r="D38" t="s">
        <v>7098</v>
      </c>
      <c r="E38">
        <v>100</v>
      </c>
      <c r="F38">
        <v>1221</v>
      </c>
      <c r="G38" t="s">
        <v>7025</v>
      </c>
      <c r="H38" t="s">
        <v>7026</v>
      </c>
      <c r="I38">
        <v>2018</v>
      </c>
      <c r="J38" t="s">
        <v>7027</v>
      </c>
      <c r="M38" s="78" t="s">
        <v>40</v>
      </c>
    </row>
    <row r="39" spans="1:13" x14ac:dyDescent="0.2">
      <c r="A39" t="s">
        <v>6436</v>
      </c>
      <c r="B39" t="s">
        <v>7099</v>
      </c>
      <c r="C39" t="s">
        <v>6437</v>
      </c>
      <c r="D39" t="s">
        <v>6438</v>
      </c>
      <c r="E39">
        <v>100</v>
      </c>
      <c r="F39">
        <v>1221</v>
      </c>
      <c r="G39" t="s">
        <v>7025</v>
      </c>
      <c r="H39" t="s">
        <v>7026</v>
      </c>
      <c r="I39">
        <v>2018</v>
      </c>
      <c r="J39" t="s">
        <v>7027</v>
      </c>
      <c r="M39" s="78" t="str">
        <f>VLOOKUP(A39,'[1]Filo Araçları'!A:C,3,)</f>
        <v>Turgay Yarış</v>
      </c>
    </row>
    <row r="40" spans="1:13" x14ac:dyDescent="0.2">
      <c r="A40" t="s">
        <v>4966</v>
      </c>
      <c r="B40" t="s">
        <v>7100</v>
      </c>
      <c r="C40" t="s">
        <v>4969</v>
      </c>
      <c r="D40" t="s">
        <v>4970</v>
      </c>
      <c r="E40">
        <v>100</v>
      </c>
      <c r="F40">
        <v>1221</v>
      </c>
      <c r="G40" t="s">
        <v>7025</v>
      </c>
      <c r="H40" t="s">
        <v>7026</v>
      </c>
      <c r="I40">
        <v>2018</v>
      </c>
      <c r="J40" t="s">
        <v>7027</v>
      </c>
      <c r="M40" s="78" t="str">
        <f>VLOOKUP(A40,'[1]Filo Araçları'!A:C,3,)</f>
        <v>Ongu Lojistik Gıda Ve İnşaat İthalat İhracat Ticaret Limited Şirketi</v>
      </c>
    </row>
    <row r="41" spans="1:13" x14ac:dyDescent="0.2">
      <c r="A41" t="s">
        <v>114</v>
      </c>
      <c r="B41" t="s">
        <v>7101</v>
      </c>
      <c r="C41" t="s">
        <v>118</v>
      </c>
      <c r="D41" t="s">
        <v>119</v>
      </c>
      <c r="E41">
        <v>100</v>
      </c>
      <c r="F41">
        <v>1221</v>
      </c>
      <c r="G41" t="s">
        <v>7025</v>
      </c>
      <c r="H41" t="s">
        <v>7026</v>
      </c>
      <c r="I41">
        <v>2018</v>
      </c>
      <c r="J41" t="s">
        <v>7027</v>
      </c>
      <c r="M41" s="78" t="str">
        <f>VLOOKUP(A41,'[1]Filo Araçları'!A:C,3,)</f>
        <v>Ali Diler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4B6F-2504-428F-861E-5745C8BD0D49}">
  <dimension ref="A1:D31"/>
  <sheetViews>
    <sheetView workbookViewId="0">
      <selection activeCell="C37" sqref="C37"/>
    </sheetView>
  </sheetViews>
  <sheetFormatPr baseColWidth="10" defaultColWidth="8.83203125" defaultRowHeight="15" x14ac:dyDescent="0.2"/>
  <cols>
    <col min="1" max="1" width="10.83203125" bestFit="1" customWidth="1"/>
    <col min="2" max="2" width="28.33203125" bestFit="1" customWidth="1"/>
    <col min="3" max="3" width="14.5" bestFit="1" customWidth="1"/>
    <col min="4" max="4" width="20.5" style="12" bestFit="1" customWidth="1"/>
  </cols>
  <sheetData>
    <row r="1" spans="1:4" ht="16" thickBot="1" x14ac:dyDescent="0.25">
      <c r="A1" s="31" t="s">
        <v>7017</v>
      </c>
      <c r="B1" s="31" t="s">
        <v>7706</v>
      </c>
      <c r="C1" s="31" t="s">
        <v>7707</v>
      </c>
      <c r="D1" s="52" t="s">
        <v>7708</v>
      </c>
    </row>
    <row r="2" spans="1:4" x14ac:dyDescent="0.2">
      <c r="A2" s="3" t="s">
        <v>1260</v>
      </c>
      <c r="B2" s="3" t="s">
        <v>7135</v>
      </c>
      <c r="C2" s="3" t="s">
        <v>7710</v>
      </c>
      <c r="D2" s="53">
        <v>43181</v>
      </c>
    </row>
    <row r="3" spans="1:4" x14ac:dyDescent="0.2">
      <c r="A3" s="1" t="s">
        <v>2759</v>
      </c>
      <c r="B3" s="1" t="s">
        <v>7138</v>
      </c>
      <c r="C3" s="1" t="s">
        <v>7712</v>
      </c>
      <c r="D3" s="54">
        <v>43181</v>
      </c>
    </row>
    <row r="4" spans="1:4" x14ac:dyDescent="0.2">
      <c r="A4" s="1" t="s">
        <v>2969</v>
      </c>
      <c r="B4" s="1" t="s">
        <v>7139</v>
      </c>
      <c r="C4" s="1" t="s">
        <v>7714</v>
      </c>
      <c r="D4" s="54">
        <v>43181</v>
      </c>
    </row>
    <row r="5" spans="1:4" x14ac:dyDescent="0.2">
      <c r="A5" s="1" t="s">
        <v>2933</v>
      </c>
      <c r="B5" s="1" t="s">
        <v>7139</v>
      </c>
      <c r="C5" s="1" t="s">
        <v>7714</v>
      </c>
      <c r="D5" s="54">
        <v>43181</v>
      </c>
    </row>
    <row r="6" spans="1:4" x14ac:dyDescent="0.2">
      <c r="A6" s="1" t="s">
        <v>2941</v>
      </c>
      <c r="B6" s="1" t="s">
        <v>7139</v>
      </c>
      <c r="C6" s="1" t="s">
        <v>7714</v>
      </c>
      <c r="D6" s="54">
        <v>43181</v>
      </c>
    </row>
    <row r="7" spans="1:4" x14ac:dyDescent="0.2">
      <c r="A7" s="1" t="s">
        <v>2937</v>
      </c>
      <c r="B7" s="1" t="s">
        <v>7139</v>
      </c>
      <c r="C7" s="1" t="s">
        <v>7714</v>
      </c>
      <c r="D7" s="54">
        <v>43181</v>
      </c>
    </row>
    <row r="8" spans="1:4" x14ac:dyDescent="0.2">
      <c r="A8" s="1" t="s">
        <v>2929</v>
      </c>
      <c r="B8" s="1" t="s">
        <v>7139</v>
      </c>
      <c r="C8" s="1" t="s">
        <v>7714</v>
      </c>
      <c r="D8" s="54">
        <v>43181</v>
      </c>
    </row>
    <row r="9" spans="1:4" x14ac:dyDescent="0.2">
      <c r="A9" s="1" t="s">
        <v>3360</v>
      </c>
      <c r="B9" s="1" t="s">
        <v>7133</v>
      </c>
      <c r="C9" s="1" t="s">
        <v>7720</v>
      </c>
      <c r="D9" s="54">
        <v>43181</v>
      </c>
    </row>
    <row r="10" spans="1:4" x14ac:dyDescent="0.2">
      <c r="A10" s="1" t="s">
        <v>7660</v>
      </c>
      <c r="B10" s="1" t="s">
        <v>7143</v>
      </c>
      <c r="C10" s="1" t="s">
        <v>7722</v>
      </c>
      <c r="D10" s="54">
        <v>43181</v>
      </c>
    </row>
    <row r="11" spans="1:4" x14ac:dyDescent="0.2">
      <c r="A11" s="1" t="s">
        <v>4033</v>
      </c>
      <c r="B11" s="1" t="s">
        <v>7147</v>
      </c>
      <c r="C11" s="1" t="s">
        <v>7724</v>
      </c>
      <c r="D11" s="54">
        <v>43181</v>
      </c>
    </row>
    <row r="12" spans="1:4" x14ac:dyDescent="0.2">
      <c r="A12" s="1" t="s">
        <v>4029</v>
      </c>
      <c r="B12" s="1" t="s">
        <v>7147</v>
      </c>
      <c r="C12" s="1" t="s">
        <v>7724</v>
      </c>
      <c r="D12" s="54">
        <v>43181</v>
      </c>
    </row>
    <row r="13" spans="1:4" x14ac:dyDescent="0.2">
      <c r="A13" s="1" t="s">
        <v>4078</v>
      </c>
      <c r="B13" s="1" t="s">
        <v>7147</v>
      </c>
      <c r="C13" s="1" t="s">
        <v>7724</v>
      </c>
      <c r="D13" s="54">
        <v>43181</v>
      </c>
    </row>
    <row r="14" spans="1:4" x14ac:dyDescent="0.2">
      <c r="A14" s="1" t="s">
        <v>4235</v>
      </c>
      <c r="B14" s="1" t="s">
        <v>7727</v>
      </c>
      <c r="C14" s="1" t="s">
        <v>7729</v>
      </c>
      <c r="D14" s="54">
        <v>43181</v>
      </c>
    </row>
    <row r="15" spans="1:4" x14ac:dyDescent="0.2">
      <c r="A15" s="1" t="s">
        <v>4231</v>
      </c>
      <c r="B15" s="1" t="s">
        <v>7727</v>
      </c>
      <c r="C15" s="1" t="s">
        <v>7731</v>
      </c>
      <c r="D15" s="54">
        <v>43181</v>
      </c>
    </row>
    <row r="16" spans="1:4" x14ac:dyDescent="0.2">
      <c r="A16" s="1" t="s">
        <v>5898</v>
      </c>
      <c r="B16" s="1" t="s">
        <v>7158</v>
      </c>
      <c r="C16" s="1" t="s">
        <v>7733</v>
      </c>
      <c r="D16" s="54">
        <v>43181</v>
      </c>
    </row>
    <row r="17" spans="1:4" x14ac:dyDescent="0.2">
      <c r="A17" s="1" t="s">
        <v>5895</v>
      </c>
      <c r="B17" s="1" t="s">
        <v>7158</v>
      </c>
      <c r="C17" s="1" t="s">
        <v>7733</v>
      </c>
      <c r="D17" s="54">
        <v>43181</v>
      </c>
    </row>
    <row r="18" spans="1:4" x14ac:dyDescent="0.2">
      <c r="A18" s="1" t="s">
        <v>5856</v>
      </c>
      <c r="B18" s="1" t="s">
        <v>7158</v>
      </c>
      <c r="C18" s="1" t="s">
        <v>7736</v>
      </c>
      <c r="D18" s="54">
        <v>43181</v>
      </c>
    </row>
    <row r="19" spans="1:4" x14ac:dyDescent="0.2">
      <c r="A19" s="1" t="s">
        <v>5952</v>
      </c>
      <c r="B19" s="1" t="s">
        <v>7159</v>
      </c>
      <c r="C19" s="1" t="s">
        <v>7738</v>
      </c>
      <c r="D19" s="54">
        <v>43181</v>
      </c>
    </row>
    <row r="20" spans="1:4" x14ac:dyDescent="0.2">
      <c r="A20" s="1" t="s">
        <v>7431</v>
      </c>
      <c r="B20" s="1" t="s">
        <v>7159</v>
      </c>
      <c r="C20" s="1" t="s">
        <v>7738</v>
      </c>
      <c r="D20" s="54">
        <v>43181</v>
      </c>
    </row>
    <row r="21" spans="1:4" x14ac:dyDescent="0.2">
      <c r="A21" s="1" t="s">
        <v>7432</v>
      </c>
      <c r="B21" s="1" t="s">
        <v>7159</v>
      </c>
      <c r="C21" s="1" t="s">
        <v>7738</v>
      </c>
      <c r="D21" s="54">
        <v>43181</v>
      </c>
    </row>
    <row r="22" spans="1:4" x14ac:dyDescent="0.2">
      <c r="A22" s="1" t="s">
        <v>6635</v>
      </c>
      <c r="B22" s="1" t="s">
        <v>7163</v>
      </c>
      <c r="C22" s="1" t="s">
        <v>7742</v>
      </c>
      <c r="D22" s="54">
        <v>43181</v>
      </c>
    </row>
    <row r="23" spans="1:4" x14ac:dyDescent="0.2">
      <c r="A23" s="1" t="s">
        <v>6643</v>
      </c>
      <c r="B23" s="1" t="s">
        <v>7163</v>
      </c>
      <c r="C23" s="1" t="s">
        <v>7742</v>
      </c>
      <c r="D23" s="54">
        <v>43181</v>
      </c>
    </row>
    <row r="24" spans="1:4" x14ac:dyDescent="0.2">
      <c r="A24" s="1" t="s">
        <v>6639</v>
      </c>
      <c r="B24" s="1" t="s">
        <v>7163</v>
      </c>
      <c r="C24" s="1" t="s">
        <v>7742</v>
      </c>
      <c r="D24" s="54">
        <v>43181</v>
      </c>
    </row>
    <row r="25" spans="1:4" x14ac:dyDescent="0.2">
      <c r="A25" s="1" t="s">
        <v>6631</v>
      </c>
      <c r="B25" s="1" t="s">
        <v>7163</v>
      </c>
      <c r="C25" s="1" t="s">
        <v>7742</v>
      </c>
      <c r="D25" s="54">
        <v>43181</v>
      </c>
    </row>
    <row r="26" spans="1:4" x14ac:dyDescent="0.2">
      <c r="A26" s="1" t="s">
        <v>6627</v>
      </c>
      <c r="B26" s="1" t="s">
        <v>7163</v>
      </c>
      <c r="C26" s="1" t="s">
        <v>7742</v>
      </c>
      <c r="D26" s="54">
        <v>43181</v>
      </c>
    </row>
    <row r="27" spans="1:4" x14ac:dyDescent="0.2">
      <c r="A27" s="1" t="s">
        <v>419</v>
      </c>
      <c r="B27" s="1" t="s">
        <v>7747</v>
      </c>
      <c r="C27" s="1" t="s">
        <v>7749</v>
      </c>
      <c r="D27" s="54">
        <v>43181</v>
      </c>
    </row>
    <row r="28" spans="1:4" x14ac:dyDescent="0.2">
      <c r="A28" s="1" t="s">
        <v>415</v>
      </c>
      <c r="B28" s="1" t="s">
        <v>7747</v>
      </c>
      <c r="C28" s="1" t="s">
        <v>7749</v>
      </c>
      <c r="D28" s="54">
        <v>43181</v>
      </c>
    </row>
    <row r="29" spans="1:4" x14ac:dyDescent="0.2">
      <c r="A29" s="1" t="s">
        <v>411</v>
      </c>
      <c r="B29" s="1" t="s">
        <v>7747</v>
      </c>
      <c r="C29" s="1" t="s">
        <v>7749</v>
      </c>
      <c r="D29" s="54">
        <v>43181</v>
      </c>
    </row>
    <row r="30" spans="1:4" x14ac:dyDescent="0.2">
      <c r="A30" s="1" t="s">
        <v>403</v>
      </c>
      <c r="B30" s="1" t="s">
        <v>7747</v>
      </c>
      <c r="C30" s="1" t="s">
        <v>7749</v>
      </c>
      <c r="D30" s="54">
        <v>43181</v>
      </c>
    </row>
    <row r="31" spans="1:4" ht="16" thickBot="1" x14ac:dyDescent="0.25">
      <c r="A31" s="6" t="s">
        <v>407</v>
      </c>
      <c r="B31" s="6"/>
      <c r="C31" s="6" t="s">
        <v>7749</v>
      </c>
      <c r="D31" s="55">
        <v>43181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ECDC-E7C3-604E-BF1A-4013A61A418E}">
  <dimension ref="A2:E2145"/>
  <sheetViews>
    <sheetView topLeftCell="A91" zoomScaleNormal="100" workbookViewId="0"/>
  </sheetViews>
  <sheetFormatPr baseColWidth="10" defaultColWidth="11.5" defaultRowHeight="15" x14ac:dyDescent="0.2"/>
  <cols>
    <col min="2" max="3" width="10.83203125" style="40"/>
    <col min="4" max="4" width="14" style="40" bestFit="1" customWidth="1"/>
  </cols>
  <sheetData>
    <row r="2" spans="1:5" x14ac:dyDescent="0.2">
      <c r="D2" s="41" t="s">
        <v>7702</v>
      </c>
      <c r="E2">
        <f>COUNTIF($D$8:$D$2145,D2)</f>
        <v>1392</v>
      </c>
    </row>
    <row r="3" spans="1:5" x14ac:dyDescent="0.2">
      <c r="D3" s="41" t="s">
        <v>7703</v>
      </c>
      <c r="E3">
        <f t="shared" ref="E3:E4" si="0">COUNTIF($D$8:$D$2145,D3)</f>
        <v>379</v>
      </c>
    </row>
    <row r="4" spans="1:5" x14ac:dyDescent="0.2">
      <c r="D4" s="41" t="s">
        <v>7704</v>
      </c>
      <c r="E4">
        <f t="shared" si="0"/>
        <v>363</v>
      </c>
    </row>
    <row r="7" spans="1:5" x14ac:dyDescent="0.2">
      <c r="A7" s="37" t="s">
        <v>7378</v>
      </c>
      <c r="B7" s="39" t="s">
        <v>7699</v>
      </c>
      <c r="C7" s="39" t="s">
        <v>7700</v>
      </c>
      <c r="D7" s="39" t="s">
        <v>7701</v>
      </c>
    </row>
    <row r="8" spans="1:5" x14ac:dyDescent="0.2">
      <c r="A8" s="38" t="s">
        <v>6146</v>
      </c>
      <c r="B8" s="40">
        <f>COUNTIF(Table1[Plaka],'panel-excel-özet'!A8)</f>
        <v>1</v>
      </c>
      <c r="C8" s="40">
        <f>COUNTIF('panel-plakalar'!$A$1:$A$1755,'panel-excel-özet'!A8)</f>
        <v>1</v>
      </c>
      <c r="D8" s="40" t="str">
        <f>IF(AND(B8=1,C8=1),"İkisinde de var",IF(AND(B8=1,C8=0),"Excel'de var",IF(AND(B8=0,C8=1),"Panelde var","İkisinde de yok")))</f>
        <v>İkisinde de var</v>
      </c>
    </row>
    <row r="9" spans="1:5" x14ac:dyDescent="0.2">
      <c r="A9" s="38" t="s">
        <v>6142</v>
      </c>
      <c r="B9" s="40">
        <f>COUNTIF(Table1[Plaka],'panel-excel-özet'!A9)</f>
        <v>1</v>
      </c>
      <c r="C9" s="40">
        <f>COUNTIF('panel-plakalar'!$A$1:$A$1755,'panel-excel-özet'!A9)</f>
        <v>1</v>
      </c>
      <c r="D9" s="40" t="str">
        <f t="shared" ref="D9:D72" si="1">IF(AND(B9=1,C9=1),"İkisinde de var",IF(AND(B9=1,C9=0),"Excel'de var",IF(AND(B9=0,C9=1),"Panelde var","İkisinde de yok")))</f>
        <v>İkisinde de var</v>
      </c>
    </row>
    <row r="10" spans="1:5" x14ac:dyDescent="0.2">
      <c r="A10" s="38" t="s">
        <v>6110</v>
      </c>
      <c r="B10" s="40">
        <f>COUNTIF(Table1[Plaka],'panel-excel-özet'!A10)</f>
        <v>1</v>
      </c>
      <c r="C10" s="40">
        <f>COUNTIF('panel-plakalar'!$A$1:$A$1755,'panel-excel-özet'!A10)</f>
        <v>1</v>
      </c>
      <c r="D10" s="40" t="str">
        <f t="shared" si="1"/>
        <v>İkisinde de var</v>
      </c>
    </row>
    <row r="11" spans="1:5" x14ac:dyDescent="0.2">
      <c r="A11" s="38" t="s">
        <v>6105</v>
      </c>
      <c r="B11" s="40">
        <f>COUNTIF(Table1[Plaka],'panel-excel-özet'!A11)</f>
        <v>1</v>
      </c>
      <c r="C11" s="40">
        <f>COUNTIF('panel-plakalar'!$A$1:$A$1755,'panel-excel-özet'!A11)</f>
        <v>1</v>
      </c>
      <c r="D11" s="40" t="str">
        <f t="shared" si="1"/>
        <v>İkisinde de var</v>
      </c>
    </row>
    <row r="12" spans="1:5" x14ac:dyDescent="0.2">
      <c r="A12" s="38" t="s">
        <v>6134</v>
      </c>
      <c r="B12" s="40">
        <f>COUNTIF(Table1[Plaka],'panel-excel-özet'!A12)</f>
        <v>1</v>
      </c>
      <c r="C12" s="40">
        <f>COUNTIF('panel-plakalar'!$A$1:$A$1755,'panel-excel-özet'!A12)</f>
        <v>1</v>
      </c>
      <c r="D12" s="40" t="str">
        <f t="shared" si="1"/>
        <v>İkisinde de var</v>
      </c>
    </row>
    <row r="13" spans="1:5" x14ac:dyDescent="0.2">
      <c r="A13" s="38" t="s">
        <v>7379</v>
      </c>
      <c r="B13" s="40">
        <f>COUNTIF(Table1[Plaka],'panel-excel-özet'!A13)</f>
        <v>0</v>
      </c>
      <c r="C13" s="40">
        <f>COUNTIF('panel-plakalar'!$A$1:$A$1755,'panel-excel-özet'!A13)</f>
        <v>1</v>
      </c>
      <c r="D13" s="40" t="str">
        <f t="shared" si="1"/>
        <v>Panelde var</v>
      </c>
    </row>
    <row r="14" spans="1:5" x14ac:dyDescent="0.2">
      <c r="A14" s="38" t="s">
        <v>6126</v>
      </c>
      <c r="B14" s="40">
        <f>COUNTIF(Table1[Plaka],'panel-excel-özet'!A14)</f>
        <v>1</v>
      </c>
      <c r="C14" s="40">
        <f>COUNTIF('panel-plakalar'!$A$1:$A$1755,'panel-excel-özet'!A14)</f>
        <v>1</v>
      </c>
      <c r="D14" s="40" t="str">
        <f t="shared" si="1"/>
        <v>İkisinde de var</v>
      </c>
    </row>
    <row r="15" spans="1:5" x14ac:dyDescent="0.2">
      <c r="A15" s="38" t="s">
        <v>7380</v>
      </c>
      <c r="B15" s="40">
        <f>COUNTIF(Table1[Plaka],'panel-excel-özet'!A15)</f>
        <v>0</v>
      </c>
      <c r="C15" s="40">
        <f>COUNTIF('panel-plakalar'!$A$1:$A$1755,'panel-excel-özet'!A15)</f>
        <v>1</v>
      </c>
      <c r="D15" s="40" t="str">
        <f t="shared" si="1"/>
        <v>Panelde var</v>
      </c>
    </row>
    <row r="16" spans="1:5" x14ac:dyDescent="0.2">
      <c r="A16" s="38" t="s">
        <v>6118</v>
      </c>
      <c r="B16" s="40">
        <f>COUNTIF(Table1[Plaka],'panel-excel-özet'!A16)</f>
        <v>1</v>
      </c>
      <c r="C16" s="40">
        <f>COUNTIF('panel-plakalar'!$A$1:$A$1755,'panel-excel-özet'!A16)</f>
        <v>1</v>
      </c>
      <c r="D16" s="40" t="str">
        <f t="shared" si="1"/>
        <v>İkisinde de var</v>
      </c>
    </row>
    <row r="17" spans="1:4" x14ac:dyDescent="0.2">
      <c r="A17" s="38" t="s">
        <v>6122</v>
      </c>
      <c r="B17" s="40">
        <f>COUNTIF(Table1[Plaka],'panel-excel-özet'!A17)</f>
        <v>1</v>
      </c>
      <c r="C17" s="40">
        <f>COUNTIF('panel-plakalar'!$A$1:$A$1755,'panel-excel-özet'!A17)</f>
        <v>1</v>
      </c>
      <c r="D17" s="40" t="str">
        <f t="shared" si="1"/>
        <v>İkisinde de var</v>
      </c>
    </row>
    <row r="18" spans="1:4" x14ac:dyDescent="0.2">
      <c r="A18" s="38" t="s">
        <v>6138</v>
      </c>
      <c r="B18" s="40">
        <f>COUNTIF(Table1[Plaka],'panel-excel-özet'!A18)</f>
        <v>1</v>
      </c>
      <c r="C18" s="40">
        <f>COUNTIF('panel-plakalar'!$A$1:$A$1755,'panel-excel-özet'!A18)</f>
        <v>1</v>
      </c>
      <c r="D18" s="40" t="str">
        <f t="shared" si="1"/>
        <v>İkisinde de var</v>
      </c>
    </row>
    <row r="19" spans="1:4" x14ac:dyDescent="0.2">
      <c r="A19" s="38" t="s">
        <v>6150</v>
      </c>
      <c r="B19" s="40">
        <f>COUNTIF(Table1[Plaka],'panel-excel-özet'!A19)</f>
        <v>1</v>
      </c>
      <c r="C19" s="40">
        <f>COUNTIF('panel-plakalar'!$A$1:$A$1755,'panel-excel-özet'!A19)</f>
        <v>1</v>
      </c>
      <c r="D19" s="40" t="str">
        <f t="shared" si="1"/>
        <v>İkisinde de var</v>
      </c>
    </row>
    <row r="20" spans="1:4" x14ac:dyDescent="0.2">
      <c r="A20" s="38" t="s">
        <v>7381</v>
      </c>
      <c r="B20" s="40">
        <f>COUNTIF(Table1[Plaka],'panel-excel-özet'!A20)</f>
        <v>0</v>
      </c>
      <c r="C20" s="40">
        <f>COUNTIF('panel-plakalar'!$A$1:$A$1755,'panel-excel-özet'!A20)</f>
        <v>1</v>
      </c>
      <c r="D20" s="40" t="str">
        <f t="shared" si="1"/>
        <v>Panelde var</v>
      </c>
    </row>
    <row r="21" spans="1:4" x14ac:dyDescent="0.2">
      <c r="A21" s="38" t="s">
        <v>5185</v>
      </c>
      <c r="B21" s="40">
        <f>COUNTIF(Table1[Plaka],'panel-excel-özet'!A21)</f>
        <v>1</v>
      </c>
      <c r="C21" s="40">
        <f>COUNTIF('panel-plakalar'!$A$1:$A$1755,'panel-excel-özet'!A21)</f>
        <v>1</v>
      </c>
      <c r="D21" s="40" t="str">
        <f t="shared" si="1"/>
        <v>İkisinde de var</v>
      </c>
    </row>
    <row r="22" spans="1:4" x14ac:dyDescent="0.2">
      <c r="A22" s="38" t="s">
        <v>5193</v>
      </c>
      <c r="B22" s="40">
        <f>COUNTIF(Table1[Plaka],'panel-excel-özet'!A22)</f>
        <v>1</v>
      </c>
      <c r="C22" s="40">
        <f>COUNTIF('panel-plakalar'!$A$1:$A$1755,'panel-excel-özet'!A22)</f>
        <v>1</v>
      </c>
      <c r="D22" s="40" t="str">
        <f t="shared" si="1"/>
        <v>İkisinde de var</v>
      </c>
    </row>
    <row r="23" spans="1:4" x14ac:dyDescent="0.2">
      <c r="A23" s="38" t="s">
        <v>5189</v>
      </c>
      <c r="B23" s="40">
        <f>COUNTIF(Table1[Plaka],'panel-excel-özet'!A23)</f>
        <v>1</v>
      </c>
      <c r="C23" s="40">
        <f>COUNTIF('panel-plakalar'!$A$1:$A$1755,'panel-excel-özet'!A23)</f>
        <v>1</v>
      </c>
      <c r="D23" s="40" t="str">
        <f t="shared" si="1"/>
        <v>İkisinde de var</v>
      </c>
    </row>
    <row r="24" spans="1:4" x14ac:dyDescent="0.2">
      <c r="A24" s="38" t="s">
        <v>5149</v>
      </c>
      <c r="B24" s="40">
        <f>COUNTIF(Table1[Plaka],'panel-excel-özet'!A24)</f>
        <v>1</v>
      </c>
      <c r="C24" s="40">
        <f>COUNTIF('panel-plakalar'!$A$1:$A$1755,'panel-excel-özet'!A24)</f>
        <v>1</v>
      </c>
      <c r="D24" s="40" t="str">
        <f t="shared" si="1"/>
        <v>İkisinde de var</v>
      </c>
    </row>
    <row r="25" spans="1:4" x14ac:dyDescent="0.2">
      <c r="A25" s="38" t="s">
        <v>5181</v>
      </c>
      <c r="B25" s="40">
        <f>COUNTIF(Table1[Plaka],'panel-excel-özet'!A25)</f>
        <v>1</v>
      </c>
      <c r="C25" s="40">
        <f>COUNTIF('panel-plakalar'!$A$1:$A$1755,'panel-excel-özet'!A25)</f>
        <v>1</v>
      </c>
      <c r="D25" s="40" t="str">
        <f t="shared" si="1"/>
        <v>İkisinde de var</v>
      </c>
    </row>
    <row r="26" spans="1:4" x14ac:dyDescent="0.2">
      <c r="A26" s="38" t="s">
        <v>7382</v>
      </c>
      <c r="B26" s="40">
        <f>COUNTIF(Table1[Plaka],'panel-excel-özet'!A26)</f>
        <v>0</v>
      </c>
      <c r="C26" s="40">
        <f>COUNTIF('panel-plakalar'!$A$1:$A$1755,'panel-excel-özet'!A26)</f>
        <v>1</v>
      </c>
      <c r="D26" s="40" t="str">
        <f t="shared" si="1"/>
        <v>Panelde var</v>
      </c>
    </row>
    <row r="27" spans="1:4" x14ac:dyDescent="0.2">
      <c r="A27" s="38" t="s">
        <v>5177</v>
      </c>
      <c r="B27" s="40">
        <f>COUNTIF(Table1[Plaka],'panel-excel-özet'!A27)</f>
        <v>1</v>
      </c>
      <c r="C27" s="40">
        <f>COUNTIF('panel-plakalar'!$A$1:$A$1755,'panel-excel-özet'!A27)</f>
        <v>1</v>
      </c>
      <c r="D27" s="40" t="str">
        <f t="shared" si="1"/>
        <v>İkisinde de var</v>
      </c>
    </row>
    <row r="28" spans="1:4" x14ac:dyDescent="0.2">
      <c r="A28" s="38" t="s">
        <v>5165</v>
      </c>
      <c r="B28" s="40">
        <f>COUNTIF(Table1[Plaka],'panel-excel-özet'!A28)</f>
        <v>1</v>
      </c>
      <c r="C28" s="40">
        <f>COUNTIF('panel-plakalar'!$A$1:$A$1755,'panel-excel-özet'!A28)</f>
        <v>1</v>
      </c>
      <c r="D28" s="40" t="str">
        <f t="shared" si="1"/>
        <v>İkisinde de var</v>
      </c>
    </row>
    <row r="29" spans="1:4" x14ac:dyDescent="0.2">
      <c r="A29" s="38" t="s">
        <v>5161</v>
      </c>
      <c r="B29" s="40">
        <f>COUNTIF(Table1[Plaka],'panel-excel-özet'!A29)</f>
        <v>1</v>
      </c>
      <c r="C29" s="40">
        <f>COUNTIF('panel-plakalar'!$A$1:$A$1755,'panel-excel-özet'!A29)</f>
        <v>1</v>
      </c>
      <c r="D29" s="40" t="str">
        <f t="shared" si="1"/>
        <v>İkisinde de var</v>
      </c>
    </row>
    <row r="30" spans="1:4" x14ac:dyDescent="0.2">
      <c r="A30" s="38" t="s">
        <v>5157</v>
      </c>
      <c r="B30" s="40">
        <f>COUNTIF(Table1[Plaka],'panel-excel-özet'!A30)</f>
        <v>1</v>
      </c>
      <c r="C30" s="40">
        <f>COUNTIF('panel-plakalar'!$A$1:$A$1755,'panel-excel-özet'!A30)</f>
        <v>1</v>
      </c>
      <c r="D30" s="40" t="str">
        <f t="shared" si="1"/>
        <v>İkisinde de var</v>
      </c>
    </row>
    <row r="31" spans="1:4" x14ac:dyDescent="0.2">
      <c r="A31" s="38" t="s">
        <v>5153</v>
      </c>
      <c r="B31" s="40">
        <f>COUNTIF(Table1[Plaka],'panel-excel-özet'!A31)</f>
        <v>1</v>
      </c>
      <c r="C31" s="40">
        <f>COUNTIF('panel-plakalar'!$A$1:$A$1755,'panel-excel-özet'!A31)</f>
        <v>1</v>
      </c>
      <c r="D31" s="40" t="str">
        <f t="shared" si="1"/>
        <v>İkisinde de var</v>
      </c>
    </row>
    <row r="32" spans="1:4" x14ac:dyDescent="0.2">
      <c r="A32" s="38" t="s">
        <v>5145</v>
      </c>
      <c r="B32" s="40">
        <f>COUNTIF(Table1[Plaka],'panel-excel-özet'!A32)</f>
        <v>1</v>
      </c>
      <c r="C32" s="40">
        <f>COUNTIF('panel-plakalar'!$A$1:$A$1755,'panel-excel-özet'!A32)</f>
        <v>1</v>
      </c>
      <c r="D32" s="40" t="str">
        <f t="shared" si="1"/>
        <v>İkisinde de var</v>
      </c>
    </row>
    <row r="33" spans="1:4" x14ac:dyDescent="0.2">
      <c r="A33" s="38" t="s">
        <v>5129</v>
      </c>
      <c r="B33" s="40">
        <f>COUNTIF(Table1[Plaka],'panel-excel-özet'!A33)</f>
        <v>1</v>
      </c>
      <c r="C33" s="40">
        <f>COUNTIF('panel-plakalar'!$A$1:$A$1755,'panel-excel-özet'!A33)</f>
        <v>1</v>
      </c>
      <c r="D33" s="40" t="str">
        <f t="shared" si="1"/>
        <v>İkisinde de var</v>
      </c>
    </row>
    <row r="34" spans="1:4" x14ac:dyDescent="0.2">
      <c r="A34" s="38" t="s">
        <v>5121</v>
      </c>
      <c r="B34" s="40">
        <f>COUNTIF(Table1[Plaka],'panel-excel-özet'!A34)</f>
        <v>1</v>
      </c>
      <c r="C34" s="40">
        <f>COUNTIF('panel-plakalar'!$A$1:$A$1755,'panel-excel-özet'!A34)</f>
        <v>1</v>
      </c>
      <c r="D34" s="40" t="str">
        <f t="shared" si="1"/>
        <v>İkisinde de var</v>
      </c>
    </row>
    <row r="35" spans="1:4" x14ac:dyDescent="0.2">
      <c r="A35" s="38" t="s">
        <v>5125</v>
      </c>
      <c r="B35" s="40">
        <f>COUNTIF(Table1[Plaka],'panel-excel-özet'!A35)</f>
        <v>1</v>
      </c>
      <c r="C35" s="40">
        <f>COUNTIF('panel-plakalar'!$A$1:$A$1755,'panel-excel-özet'!A35)</f>
        <v>1</v>
      </c>
      <c r="D35" s="40" t="str">
        <f t="shared" si="1"/>
        <v>İkisinde de var</v>
      </c>
    </row>
    <row r="36" spans="1:4" x14ac:dyDescent="0.2">
      <c r="A36" s="38" t="s">
        <v>5137</v>
      </c>
      <c r="B36" s="40">
        <f>COUNTIF(Table1[Plaka],'panel-excel-özet'!A36)</f>
        <v>1</v>
      </c>
      <c r="C36" s="40">
        <f>COUNTIF('panel-plakalar'!$A$1:$A$1755,'panel-excel-özet'!A36)</f>
        <v>1</v>
      </c>
      <c r="D36" s="40" t="str">
        <f t="shared" si="1"/>
        <v>İkisinde de var</v>
      </c>
    </row>
    <row r="37" spans="1:4" x14ac:dyDescent="0.2">
      <c r="A37" s="38" t="s">
        <v>5141</v>
      </c>
      <c r="B37" s="40">
        <f>COUNTIF(Table1[Plaka],'panel-excel-özet'!A37)</f>
        <v>1</v>
      </c>
      <c r="C37" s="40">
        <f>COUNTIF('panel-plakalar'!$A$1:$A$1755,'panel-excel-özet'!A37)</f>
        <v>1</v>
      </c>
      <c r="D37" s="40" t="str">
        <f t="shared" si="1"/>
        <v>İkisinde de var</v>
      </c>
    </row>
    <row r="38" spans="1:4" x14ac:dyDescent="0.2">
      <c r="A38" s="38" t="s">
        <v>5133</v>
      </c>
      <c r="B38" s="40">
        <f>COUNTIF(Table1[Plaka],'panel-excel-özet'!A38)</f>
        <v>1</v>
      </c>
      <c r="C38" s="40">
        <f>COUNTIF('panel-plakalar'!$A$1:$A$1755,'panel-excel-özet'!A38)</f>
        <v>1</v>
      </c>
      <c r="D38" s="40" t="str">
        <f t="shared" si="1"/>
        <v>İkisinde de var</v>
      </c>
    </row>
    <row r="39" spans="1:4" x14ac:dyDescent="0.2">
      <c r="A39" s="38" t="s">
        <v>5428</v>
      </c>
      <c r="B39" s="40">
        <f>COUNTIF(Table1[Plaka],'panel-excel-özet'!A39)</f>
        <v>1</v>
      </c>
      <c r="C39" s="40">
        <f>COUNTIF('panel-plakalar'!$A$1:$A$1755,'panel-excel-özet'!A39)</f>
        <v>1</v>
      </c>
      <c r="D39" s="40" t="str">
        <f t="shared" si="1"/>
        <v>İkisinde de var</v>
      </c>
    </row>
    <row r="40" spans="1:4" x14ac:dyDescent="0.2">
      <c r="A40" s="38" t="s">
        <v>5173</v>
      </c>
      <c r="B40" s="40">
        <f>COUNTIF(Table1[Plaka],'panel-excel-özet'!A40)</f>
        <v>1</v>
      </c>
      <c r="C40" s="40">
        <f>COUNTIF('panel-plakalar'!$A$1:$A$1755,'panel-excel-özet'!A40)</f>
        <v>1</v>
      </c>
      <c r="D40" s="40" t="str">
        <f t="shared" si="1"/>
        <v>İkisinde de var</v>
      </c>
    </row>
    <row r="41" spans="1:4" x14ac:dyDescent="0.2">
      <c r="A41" s="38" t="s">
        <v>5115</v>
      </c>
      <c r="B41" s="40">
        <f>COUNTIF(Table1[Plaka],'panel-excel-özet'!A41)</f>
        <v>1</v>
      </c>
      <c r="C41" s="40">
        <f>COUNTIF('panel-plakalar'!$A$1:$A$1755,'panel-excel-özet'!A41)</f>
        <v>1</v>
      </c>
      <c r="D41" s="40" t="str">
        <f t="shared" si="1"/>
        <v>İkisinde de var</v>
      </c>
    </row>
    <row r="42" spans="1:4" x14ac:dyDescent="0.2">
      <c r="A42" s="38" t="s">
        <v>5106</v>
      </c>
      <c r="B42" s="40">
        <f>COUNTIF(Table1[Plaka],'panel-excel-özet'!A42)</f>
        <v>1</v>
      </c>
      <c r="C42" s="40">
        <f>COUNTIF('panel-plakalar'!$A$1:$A$1755,'panel-excel-özet'!A42)</f>
        <v>1</v>
      </c>
      <c r="D42" s="40" t="str">
        <f t="shared" si="1"/>
        <v>İkisinde de var</v>
      </c>
    </row>
    <row r="43" spans="1:4" x14ac:dyDescent="0.2">
      <c r="A43" s="38" t="s">
        <v>5090</v>
      </c>
      <c r="B43" s="40">
        <f>COUNTIF(Table1[Plaka],'panel-excel-özet'!A43)</f>
        <v>1</v>
      </c>
      <c r="C43" s="40">
        <f>COUNTIF('panel-plakalar'!$A$1:$A$1755,'panel-excel-özet'!A43)</f>
        <v>1</v>
      </c>
      <c r="D43" s="40" t="str">
        <f t="shared" si="1"/>
        <v>İkisinde de var</v>
      </c>
    </row>
    <row r="44" spans="1:4" x14ac:dyDescent="0.2">
      <c r="A44" s="38" t="s">
        <v>5086</v>
      </c>
      <c r="B44" s="40">
        <f>COUNTIF(Table1[Plaka],'panel-excel-özet'!A44)</f>
        <v>1</v>
      </c>
      <c r="C44" s="40">
        <f>COUNTIF('panel-plakalar'!$A$1:$A$1755,'panel-excel-özet'!A44)</f>
        <v>1</v>
      </c>
      <c r="D44" s="40" t="str">
        <f t="shared" si="1"/>
        <v>İkisinde de var</v>
      </c>
    </row>
    <row r="45" spans="1:4" x14ac:dyDescent="0.2">
      <c r="A45" s="38" t="s">
        <v>5082</v>
      </c>
      <c r="B45" s="40">
        <f>COUNTIF(Table1[Plaka],'panel-excel-özet'!A45)</f>
        <v>1</v>
      </c>
      <c r="C45" s="40">
        <f>COUNTIF('panel-plakalar'!$A$1:$A$1755,'panel-excel-özet'!A45)</f>
        <v>1</v>
      </c>
      <c r="D45" s="40" t="str">
        <f t="shared" si="1"/>
        <v>İkisinde de var</v>
      </c>
    </row>
    <row r="46" spans="1:4" x14ac:dyDescent="0.2">
      <c r="A46" s="38" t="s">
        <v>5094</v>
      </c>
      <c r="B46" s="40">
        <f>COUNTIF(Table1[Plaka],'panel-excel-özet'!A46)</f>
        <v>1</v>
      </c>
      <c r="C46" s="40">
        <f>COUNTIF('panel-plakalar'!$A$1:$A$1755,'panel-excel-özet'!A46)</f>
        <v>1</v>
      </c>
      <c r="D46" s="40" t="str">
        <f t="shared" si="1"/>
        <v>İkisinde de var</v>
      </c>
    </row>
    <row r="47" spans="1:4" x14ac:dyDescent="0.2">
      <c r="A47" s="38" t="s">
        <v>5098</v>
      </c>
      <c r="B47" s="40">
        <f>COUNTIF(Table1[Plaka],'panel-excel-özet'!A47)</f>
        <v>1</v>
      </c>
      <c r="C47" s="40">
        <f>COUNTIF('panel-plakalar'!$A$1:$A$1755,'panel-excel-özet'!A47)</f>
        <v>1</v>
      </c>
      <c r="D47" s="40" t="str">
        <f t="shared" si="1"/>
        <v>İkisinde de var</v>
      </c>
    </row>
    <row r="48" spans="1:4" x14ac:dyDescent="0.2">
      <c r="A48" s="38" t="s">
        <v>5102</v>
      </c>
      <c r="B48" s="40">
        <f>COUNTIF(Table1[Plaka],'panel-excel-özet'!A48)</f>
        <v>1</v>
      </c>
      <c r="C48" s="40">
        <f>COUNTIF('panel-plakalar'!$A$1:$A$1755,'panel-excel-özet'!A48)</f>
        <v>1</v>
      </c>
      <c r="D48" s="40" t="str">
        <f t="shared" si="1"/>
        <v>İkisinde de var</v>
      </c>
    </row>
    <row r="49" spans="1:4" x14ac:dyDescent="0.2">
      <c r="A49" s="38" t="s">
        <v>5076</v>
      </c>
      <c r="B49" s="40">
        <f>COUNTIF(Table1[Plaka],'panel-excel-özet'!A49)</f>
        <v>1</v>
      </c>
      <c r="C49" s="40">
        <f>COUNTIF('panel-plakalar'!$A$1:$A$1755,'panel-excel-özet'!A49)</f>
        <v>1</v>
      </c>
      <c r="D49" s="40" t="str">
        <f t="shared" si="1"/>
        <v>İkisinde de var</v>
      </c>
    </row>
    <row r="50" spans="1:4" x14ac:dyDescent="0.2">
      <c r="A50" s="38" t="s">
        <v>4157</v>
      </c>
      <c r="B50" s="40">
        <f>COUNTIF(Table1[Plaka],'panel-excel-özet'!A50)</f>
        <v>1</v>
      </c>
      <c r="C50" s="40">
        <f>COUNTIF('panel-plakalar'!$A$1:$A$1755,'panel-excel-özet'!A50)</f>
        <v>1</v>
      </c>
      <c r="D50" s="40" t="str">
        <f t="shared" si="1"/>
        <v>İkisinde de var</v>
      </c>
    </row>
    <row r="51" spans="1:4" x14ac:dyDescent="0.2">
      <c r="A51" s="38" t="s">
        <v>4161</v>
      </c>
      <c r="B51" s="40">
        <f>COUNTIF(Table1[Plaka],'panel-excel-özet'!A51)</f>
        <v>1</v>
      </c>
      <c r="C51" s="40">
        <f>COUNTIF('panel-plakalar'!$A$1:$A$1755,'panel-excel-özet'!A51)</f>
        <v>1</v>
      </c>
      <c r="D51" s="40" t="str">
        <f t="shared" si="1"/>
        <v>İkisinde de var</v>
      </c>
    </row>
    <row r="52" spans="1:4" x14ac:dyDescent="0.2">
      <c r="A52" s="38" t="s">
        <v>4153</v>
      </c>
      <c r="B52" s="40">
        <f>COUNTIF(Table1[Plaka],'panel-excel-özet'!A52)</f>
        <v>1</v>
      </c>
      <c r="C52" s="40">
        <f>COUNTIF('panel-plakalar'!$A$1:$A$1755,'panel-excel-özet'!A52)</f>
        <v>1</v>
      </c>
      <c r="D52" s="40" t="str">
        <f t="shared" si="1"/>
        <v>İkisinde de var</v>
      </c>
    </row>
    <row r="53" spans="1:4" x14ac:dyDescent="0.2">
      <c r="A53" s="38" t="s">
        <v>4177</v>
      </c>
      <c r="B53" s="40">
        <f>COUNTIF(Table1[Plaka],'panel-excel-özet'!A53)</f>
        <v>1</v>
      </c>
      <c r="C53" s="40">
        <f>COUNTIF('panel-plakalar'!$A$1:$A$1755,'panel-excel-özet'!A53)</f>
        <v>1</v>
      </c>
      <c r="D53" s="40" t="str">
        <f t="shared" si="1"/>
        <v>İkisinde de var</v>
      </c>
    </row>
    <row r="54" spans="1:4" x14ac:dyDescent="0.2">
      <c r="A54" s="38" t="s">
        <v>4173</v>
      </c>
      <c r="B54" s="40">
        <f>COUNTIF(Table1[Plaka],'panel-excel-özet'!A54)</f>
        <v>1</v>
      </c>
      <c r="C54" s="40">
        <f>COUNTIF('panel-plakalar'!$A$1:$A$1755,'panel-excel-özet'!A54)</f>
        <v>1</v>
      </c>
      <c r="D54" s="40" t="str">
        <f t="shared" si="1"/>
        <v>İkisinde de var</v>
      </c>
    </row>
    <row r="55" spans="1:4" x14ac:dyDescent="0.2">
      <c r="A55" s="38" t="s">
        <v>4169</v>
      </c>
      <c r="B55" s="40">
        <f>COUNTIF(Table1[Plaka],'panel-excel-özet'!A55)</f>
        <v>1</v>
      </c>
      <c r="C55" s="40">
        <f>COUNTIF('panel-plakalar'!$A$1:$A$1755,'panel-excel-özet'!A55)</f>
        <v>1</v>
      </c>
      <c r="D55" s="40" t="str">
        <f t="shared" si="1"/>
        <v>İkisinde de var</v>
      </c>
    </row>
    <row r="56" spans="1:4" x14ac:dyDescent="0.2">
      <c r="A56" s="38" t="s">
        <v>4165</v>
      </c>
      <c r="B56" s="40">
        <f>COUNTIF(Table1[Plaka],'panel-excel-özet'!A56)</f>
        <v>1</v>
      </c>
      <c r="C56" s="40">
        <f>COUNTIF('panel-plakalar'!$A$1:$A$1755,'panel-excel-özet'!A56)</f>
        <v>1</v>
      </c>
      <c r="D56" s="40" t="str">
        <f t="shared" si="1"/>
        <v>İkisinde de var</v>
      </c>
    </row>
    <row r="57" spans="1:4" x14ac:dyDescent="0.2">
      <c r="A57" s="38" t="s">
        <v>4149</v>
      </c>
      <c r="B57" s="40">
        <f>COUNTIF(Table1[Plaka],'panel-excel-özet'!A57)</f>
        <v>1</v>
      </c>
      <c r="C57" s="40">
        <f>COUNTIF('panel-plakalar'!$A$1:$A$1755,'panel-excel-özet'!A57)</f>
        <v>1</v>
      </c>
      <c r="D57" s="40" t="str">
        <f t="shared" si="1"/>
        <v>İkisinde de var</v>
      </c>
    </row>
    <row r="58" spans="1:4" x14ac:dyDescent="0.2">
      <c r="A58" s="38" t="s">
        <v>7383</v>
      </c>
      <c r="B58" s="40">
        <f>COUNTIF(Table1[Plaka],'panel-excel-özet'!A58)</f>
        <v>1</v>
      </c>
      <c r="C58" s="40">
        <f>COUNTIF('panel-plakalar'!$A$1:$A$1755,'panel-excel-özet'!A58)</f>
        <v>1</v>
      </c>
      <c r="D58" s="40" t="str">
        <f t="shared" si="1"/>
        <v>İkisinde de var</v>
      </c>
    </row>
    <row r="59" spans="1:4" x14ac:dyDescent="0.2">
      <c r="A59" s="38" t="s">
        <v>4143</v>
      </c>
      <c r="B59" s="40">
        <f>COUNTIF(Table1[Plaka],'panel-excel-özet'!A59)</f>
        <v>1</v>
      </c>
      <c r="C59" s="40">
        <f>COUNTIF('panel-plakalar'!$A$1:$A$1755,'panel-excel-özet'!A59)</f>
        <v>1</v>
      </c>
      <c r="D59" s="40" t="str">
        <f t="shared" si="1"/>
        <v>İkisinde de var</v>
      </c>
    </row>
    <row r="60" spans="1:4" x14ac:dyDescent="0.2">
      <c r="A60" s="38" t="s">
        <v>4181</v>
      </c>
      <c r="B60" s="40">
        <f>COUNTIF(Table1[Plaka],'panel-excel-özet'!A60)</f>
        <v>1</v>
      </c>
      <c r="C60" s="40">
        <f>COUNTIF('panel-plakalar'!$A$1:$A$1755,'panel-excel-özet'!A60)</f>
        <v>1</v>
      </c>
      <c r="D60" s="40" t="str">
        <f t="shared" si="1"/>
        <v>İkisinde de var</v>
      </c>
    </row>
    <row r="61" spans="1:4" x14ac:dyDescent="0.2">
      <c r="A61" s="38" t="s">
        <v>7384</v>
      </c>
      <c r="B61" s="40">
        <f>COUNTIF(Table1[Plaka],'panel-excel-özet'!A61)</f>
        <v>0</v>
      </c>
      <c r="C61" s="40">
        <f>COUNTIF('panel-plakalar'!$A$1:$A$1755,'panel-excel-özet'!A61)</f>
        <v>1</v>
      </c>
      <c r="D61" s="40" t="str">
        <f t="shared" si="1"/>
        <v>Panelde var</v>
      </c>
    </row>
    <row r="62" spans="1:4" x14ac:dyDescent="0.2">
      <c r="A62" s="38" t="s">
        <v>7385</v>
      </c>
      <c r="B62" s="40">
        <f>COUNTIF(Table1[Plaka],'panel-excel-özet'!A62)</f>
        <v>0</v>
      </c>
      <c r="C62" s="40">
        <f>COUNTIF('panel-plakalar'!$A$1:$A$1755,'panel-excel-özet'!A62)</f>
        <v>1</v>
      </c>
      <c r="D62" s="40" t="str">
        <f t="shared" si="1"/>
        <v>Panelde var</v>
      </c>
    </row>
    <row r="63" spans="1:4" x14ac:dyDescent="0.2">
      <c r="A63" s="38" t="s">
        <v>4196</v>
      </c>
      <c r="B63" s="40">
        <f>COUNTIF(Table1[Plaka],'panel-excel-özet'!A63)</f>
        <v>1</v>
      </c>
      <c r="C63" s="40">
        <f>COUNTIF('panel-plakalar'!$A$1:$A$1755,'panel-excel-özet'!A63)</f>
        <v>1</v>
      </c>
      <c r="D63" s="40" t="str">
        <f t="shared" si="1"/>
        <v>İkisinde de var</v>
      </c>
    </row>
    <row r="64" spans="1:4" x14ac:dyDescent="0.2">
      <c r="A64" s="38" t="s">
        <v>4200</v>
      </c>
      <c r="B64" s="40">
        <f>COUNTIF(Table1[Plaka],'panel-excel-özet'!A64)</f>
        <v>1</v>
      </c>
      <c r="C64" s="40">
        <f>COUNTIF('panel-plakalar'!$A$1:$A$1755,'panel-excel-özet'!A64)</f>
        <v>1</v>
      </c>
      <c r="D64" s="40" t="str">
        <f t="shared" si="1"/>
        <v>İkisinde de var</v>
      </c>
    </row>
    <row r="65" spans="1:4" x14ac:dyDescent="0.2">
      <c r="A65" s="38" t="s">
        <v>4185</v>
      </c>
      <c r="B65" s="40">
        <f>COUNTIF(Table1[Plaka],'panel-excel-özet'!A65)</f>
        <v>1</v>
      </c>
      <c r="C65" s="40">
        <f>COUNTIF('panel-plakalar'!$A$1:$A$1755,'panel-excel-özet'!A65)</f>
        <v>1</v>
      </c>
      <c r="D65" s="40" t="str">
        <f t="shared" si="1"/>
        <v>İkisinde de var</v>
      </c>
    </row>
    <row r="66" spans="1:4" x14ac:dyDescent="0.2">
      <c r="A66" s="38" t="s">
        <v>4189</v>
      </c>
      <c r="B66" s="40">
        <f>COUNTIF(Table1[Plaka],'panel-excel-özet'!A66)</f>
        <v>1</v>
      </c>
      <c r="C66" s="40">
        <f>COUNTIF('panel-plakalar'!$A$1:$A$1755,'panel-excel-özet'!A66)</f>
        <v>1</v>
      </c>
      <c r="D66" s="40" t="str">
        <f t="shared" si="1"/>
        <v>İkisinde de var</v>
      </c>
    </row>
    <row r="67" spans="1:4" x14ac:dyDescent="0.2">
      <c r="A67" s="38" t="s">
        <v>7175</v>
      </c>
      <c r="B67" s="40">
        <f>COUNTIF(Table1[Plaka],'panel-excel-özet'!A67)</f>
        <v>0</v>
      </c>
      <c r="C67" s="40">
        <f>COUNTIF('panel-plakalar'!$A$1:$A$1755,'panel-excel-özet'!A67)</f>
        <v>1</v>
      </c>
      <c r="D67" s="40" t="str">
        <f t="shared" si="1"/>
        <v>Panelde var</v>
      </c>
    </row>
    <row r="68" spans="1:4" x14ac:dyDescent="0.2">
      <c r="A68" s="38" t="s">
        <v>5234</v>
      </c>
      <c r="B68" s="40">
        <f>COUNTIF(Table1[Plaka],'panel-excel-özet'!A68)</f>
        <v>1</v>
      </c>
      <c r="C68" s="40">
        <f>COUNTIF('panel-plakalar'!$A$1:$A$1755,'panel-excel-özet'!A68)</f>
        <v>1</v>
      </c>
      <c r="D68" s="40" t="str">
        <f t="shared" si="1"/>
        <v>İkisinde de var</v>
      </c>
    </row>
    <row r="69" spans="1:4" x14ac:dyDescent="0.2">
      <c r="A69" s="38" t="s">
        <v>7386</v>
      </c>
      <c r="B69" s="40">
        <f>COUNTIF(Table1[Plaka],'panel-excel-özet'!A69)</f>
        <v>0</v>
      </c>
      <c r="C69" s="40">
        <f>COUNTIF('panel-plakalar'!$A$1:$A$1755,'panel-excel-özet'!A69)</f>
        <v>1</v>
      </c>
      <c r="D69" s="40" t="str">
        <f t="shared" si="1"/>
        <v>Panelde var</v>
      </c>
    </row>
    <row r="70" spans="1:4" x14ac:dyDescent="0.2">
      <c r="A70" s="38" t="s">
        <v>7387</v>
      </c>
      <c r="B70" s="40">
        <f>COUNTIF(Table1[Plaka],'panel-excel-özet'!A70)</f>
        <v>0</v>
      </c>
      <c r="C70" s="40">
        <f>COUNTIF('panel-plakalar'!$A$1:$A$1755,'panel-excel-özet'!A70)</f>
        <v>1</v>
      </c>
      <c r="D70" s="40" t="str">
        <f t="shared" si="1"/>
        <v>Panelde var</v>
      </c>
    </row>
    <row r="71" spans="1:4" x14ac:dyDescent="0.2">
      <c r="A71" s="38" t="s">
        <v>5227</v>
      </c>
      <c r="B71" s="40">
        <f>COUNTIF(Table1[Plaka],'panel-excel-özet'!A71)</f>
        <v>1</v>
      </c>
      <c r="C71" s="40">
        <f>COUNTIF('panel-plakalar'!$A$1:$A$1755,'panel-excel-özet'!A71)</f>
        <v>1</v>
      </c>
      <c r="D71" s="40" t="str">
        <f t="shared" si="1"/>
        <v>İkisinde de var</v>
      </c>
    </row>
    <row r="72" spans="1:4" x14ac:dyDescent="0.2">
      <c r="A72" s="38" t="s">
        <v>5212</v>
      </c>
      <c r="B72" s="40">
        <f>COUNTIF(Table1[Plaka],'panel-excel-özet'!A72)</f>
        <v>1</v>
      </c>
      <c r="C72" s="40">
        <f>COUNTIF('panel-plakalar'!$A$1:$A$1755,'panel-excel-özet'!A72)</f>
        <v>1</v>
      </c>
      <c r="D72" s="40" t="str">
        <f t="shared" si="1"/>
        <v>İkisinde de var</v>
      </c>
    </row>
    <row r="73" spans="1:4" x14ac:dyDescent="0.2">
      <c r="A73" s="38" t="s">
        <v>5209</v>
      </c>
      <c r="B73" s="40">
        <f>COUNTIF(Table1[Plaka],'panel-excel-özet'!A73)</f>
        <v>1</v>
      </c>
      <c r="C73" s="40">
        <f>COUNTIF('panel-plakalar'!$A$1:$A$1755,'panel-excel-özet'!A73)</f>
        <v>1</v>
      </c>
      <c r="D73" s="40" t="str">
        <f t="shared" ref="D73:D136" si="2">IF(AND(B73=1,C73=1),"İkisinde de var",IF(AND(B73=1,C73=0),"Excel'de var",IF(AND(B73=0,C73=1),"Panelde var","İkisinde de yok")))</f>
        <v>İkisinde de var</v>
      </c>
    </row>
    <row r="74" spans="1:4" x14ac:dyDescent="0.2">
      <c r="A74" s="38" t="s">
        <v>5206</v>
      </c>
      <c r="B74" s="40">
        <f>COUNTIF(Table1[Plaka],'panel-excel-özet'!A74)</f>
        <v>1</v>
      </c>
      <c r="C74" s="40">
        <f>COUNTIF('panel-plakalar'!$A$1:$A$1755,'panel-excel-özet'!A74)</f>
        <v>1</v>
      </c>
      <c r="D74" s="40" t="str">
        <f t="shared" si="2"/>
        <v>İkisinde de var</v>
      </c>
    </row>
    <row r="75" spans="1:4" x14ac:dyDescent="0.2">
      <c r="A75" s="38" t="s">
        <v>5219</v>
      </c>
      <c r="B75" s="40">
        <f>COUNTIF(Table1[Plaka],'panel-excel-özet'!A75)</f>
        <v>1</v>
      </c>
      <c r="C75" s="40">
        <f>COUNTIF('panel-plakalar'!$A$1:$A$1755,'panel-excel-özet'!A75)</f>
        <v>1</v>
      </c>
      <c r="D75" s="40" t="str">
        <f t="shared" si="2"/>
        <v>İkisinde de var</v>
      </c>
    </row>
    <row r="76" spans="1:4" x14ac:dyDescent="0.2">
      <c r="A76" s="38" t="s">
        <v>5223</v>
      </c>
      <c r="B76" s="40">
        <f>COUNTIF(Table1[Plaka],'panel-excel-özet'!A76)</f>
        <v>1</v>
      </c>
      <c r="C76" s="40">
        <f>COUNTIF('panel-plakalar'!$A$1:$A$1755,'panel-excel-özet'!A76)</f>
        <v>1</v>
      </c>
      <c r="D76" s="40" t="str">
        <f t="shared" si="2"/>
        <v>İkisinde de var</v>
      </c>
    </row>
    <row r="77" spans="1:4" x14ac:dyDescent="0.2">
      <c r="A77" s="38" t="s">
        <v>5215</v>
      </c>
      <c r="B77" s="40">
        <f>COUNTIF(Table1[Plaka],'panel-excel-özet'!A77)</f>
        <v>1</v>
      </c>
      <c r="C77" s="40">
        <f>COUNTIF('panel-plakalar'!$A$1:$A$1755,'panel-excel-özet'!A77)</f>
        <v>1</v>
      </c>
      <c r="D77" s="40" t="str">
        <f t="shared" si="2"/>
        <v>İkisinde de var</v>
      </c>
    </row>
    <row r="78" spans="1:4" x14ac:dyDescent="0.2">
      <c r="A78" s="38" t="s">
        <v>5230</v>
      </c>
      <c r="B78" s="40">
        <f>COUNTIF(Table1[Plaka],'panel-excel-özet'!A78)</f>
        <v>1</v>
      </c>
      <c r="C78" s="40">
        <f>COUNTIF('panel-plakalar'!$A$1:$A$1755,'panel-excel-özet'!A78)</f>
        <v>1</v>
      </c>
      <c r="D78" s="40" t="str">
        <f t="shared" si="2"/>
        <v>İkisinde de var</v>
      </c>
    </row>
    <row r="79" spans="1:4" x14ac:dyDescent="0.2">
      <c r="A79" s="38" t="s">
        <v>5197</v>
      </c>
      <c r="B79" s="40">
        <f>COUNTIF(Table1[Plaka],'panel-excel-özet'!A79)</f>
        <v>1</v>
      </c>
      <c r="C79" s="40">
        <f>COUNTIF('panel-plakalar'!$A$1:$A$1755,'panel-excel-özet'!A79)</f>
        <v>1</v>
      </c>
      <c r="D79" s="40" t="str">
        <f t="shared" si="2"/>
        <v>İkisinde de var</v>
      </c>
    </row>
    <row r="80" spans="1:4" x14ac:dyDescent="0.2">
      <c r="A80" s="38" t="s">
        <v>1384</v>
      </c>
      <c r="B80" s="40">
        <f>COUNTIF(Table1[Plaka],'panel-excel-özet'!A80)</f>
        <v>1</v>
      </c>
      <c r="C80" s="40">
        <f>COUNTIF('panel-plakalar'!$A$1:$A$1755,'panel-excel-özet'!A80)</f>
        <v>1</v>
      </c>
      <c r="D80" s="40" t="str">
        <f t="shared" si="2"/>
        <v>İkisinde de var</v>
      </c>
    </row>
    <row r="81" spans="1:4" x14ac:dyDescent="0.2">
      <c r="A81" s="38" t="s">
        <v>1380</v>
      </c>
      <c r="B81" s="40">
        <f>COUNTIF(Table1[Plaka],'panel-excel-özet'!A81)</f>
        <v>1</v>
      </c>
      <c r="C81" s="40">
        <f>COUNTIF('panel-plakalar'!$A$1:$A$1755,'panel-excel-özet'!A81)</f>
        <v>1</v>
      </c>
      <c r="D81" s="40" t="str">
        <f t="shared" si="2"/>
        <v>İkisinde de var</v>
      </c>
    </row>
    <row r="82" spans="1:4" x14ac:dyDescent="0.2">
      <c r="A82" s="38" t="s">
        <v>1413</v>
      </c>
      <c r="B82" s="40">
        <f>COUNTIF(Table1[Plaka],'panel-excel-özet'!A82)</f>
        <v>1</v>
      </c>
      <c r="C82" s="40">
        <f>COUNTIF('panel-plakalar'!$A$1:$A$1755,'panel-excel-özet'!A82)</f>
        <v>1</v>
      </c>
      <c r="D82" s="40" t="str">
        <f t="shared" si="2"/>
        <v>İkisinde de var</v>
      </c>
    </row>
    <row r="83" spans="1:4" x14ac:dyDescent="0.2">
      <c r="A83" s="38" t="s">
        <v>1369</v>
      </c>
      <c r="B83" s="40">
        <f>COUNTIF(Table1[Plaka],'panel-excel-özet'!A83)</f>
        <v>1</v>
      </c>
      <c r="C83" s="40">
        <f>COUNTIF('panel-plakalar'!$A$1:$A$1755,'panel-excel-özet'!A83)</f>
        <v>1</v>
      </c>
      <c r="D83" s="40" t="str">
        <f t="shared" si="2"/>
        <v>İkisinde de var</v>
      </c>
    </row>
    <row r="84" spans="1:4" x14ac:dyDescent="0.2">
      <c r="A84" s="38" t="s">
        <v>1354</v>
      </c>
      <c r="B84" s="40">
        <f>COUNTIF(Table1[Plaka],'panel-excel-özet'!A84)</f>
        <v>1</v>
      </c>
      <c r="C84" s="40">
        <f>COUNTIF('panel-plakalar'!$A$1:$A$1755,'panel-excel-özet'!A84)</f>
        <v>1</v>
      </c>
      <c r="D84" s="40" t="str">
        <f t="shared" si="2"/>
        <v>İkisinde de var</v>
      </c>
    </row>
    <row r="85" spans="1:4" x14ac:dyDescent="0.2">
      <c r="A85" s="38" t="s">
        <v>1361</v>
      </c>
      <c r="B85" s="40">
        <f>COUNTIF(Table1[Plaka],'panel-excel-özet'!A85)</f>
        <v>1</v>
      </c>
      <c r="C85" s="40">
        <f>COUNTIF('panel-plakalar'!$A$1:$A$1755,'panel-excel-özet'!A85)</f>
        <v>1</v>
      </c>
      <c r="D85" s="40" t="str">
        <f t="shared" si="2"/>
        <v>İkisinde de var</v>
      </c>
    </row>
    <row r="86" spans="1:4" x14ac:dyDescent="0.2">
      <c r="A86" s="38" t="s">
        <v>1358</v>
      </c>
      <c r="B86" s="40">
        <f>COUNTIF(Table1[Plaka],'panel-excel-özet'!A86)</f>
        <v>1</v>
      </c>
      <c r="C86" s="40">
        <f>COUNTIF('panel-plakalar'!$A$1:$A$1755,'panel-excel-özet'!A86)</f>
        <v>1</v>
      </c>
      <c r="D86" s="40" t="str">
        <f t="shared" si="2"/>
        <v>İkisinde de var</v>
      </c>
    </row>
    <row r="87" spans="1:4" x14ac:dyDescent="0.2">
      <c r="A87" s="38" t="s">
        <v>1377</v>
      </c>
      <c r="B87" s="40">
        <f>COUNTIF(Table1[Plaka],'panel-excel-özet'!A87)</f>
        <v>1</v>
      </c>
      <c r="C87" s="40">
        <f>COUNTIF('panel-plakalar'!$A$1:$A$1755,'panel-excel-özet'!A87)</f>
        <v>1</v>
      </c>
      <c r="D87" s="40" t="str">
        <f t="shared" si="2"/>
        <v>İkisinde de var</v>
      </c>
    </row>
    <row r="88" spans="1:4" x14ac:dyDescent="0.2">
      <c r="A88" s="38" t="s">
        <v>1365</v>
      </c>
      <c r="B88" s="40">
        <f>COUNTIF(Table1[Plaka],'panel-excel-özet'!A88)</f>
        <v>1</v>
      </c>
      <c r="C88" s="40">
        <f>COUNTIF('panel-plakalar'!$A$1:$A$1755,'panel-excel-özet'!A88)</f>
        <v>1</v>
      </c>
      <c r="D88" s="40" t="str">
        <f t="shared" si="2"/>
        <v>İkisinde de var</v>
      </c>
    </row>
    <row r="89" spans="1:4" x14ac:dyDescent="0.2">
      <c r="A89" s="38" t="s">
        <v>1373</v>
      </c>
      <c r="B89" s="40">
        <f>COUNTIF(Table1[Plaka],'panel-excel-özet'!A89)</f>
        <v>1</v>
      </c>
      <c r="C89" s="40">
        <f>COUNTIF('panel-plakalar'!$A$1:$A$1755,'panel-excel-özet'!A89)</f>
        <v>1</v>
      </c>
      <c r="D89" s="40" t="str">
        <f t="shared" si="2"/>
        <v>İkisinde de var</v>
      </c>
    </row>
    <row r="90" spans="1:4" x14ac:dyDescent="0.2">
      <c r="A90" s="38" t="s">
        <v>7388</v>
      </c>
      <c r="B90" s="40">
        <f>COUNTIF(Table1[Plaka],'panel-excel-özet'!A90)</f>
        <v>0</v>
      </c>
      <c r="C90" s="40">
        <f>COUNTIF('panel-plakalar'!$A$1:$A$1755,'panel-excel-özet'!A90)</f>
        <v>1</v>
      </c>
      <c r="D90" s="40" t="str">
        <f t="shared" si="2"/>
        <v>Panelde var</v>
      </c>
    </row>
    <row r="91" spans="1:4" x14ac:dyDescent="0.2">
      <c r="A91" s="38" t="s">
        <v>7389</v>
      </c>
      <c r="B91" s="40">
        <f>COUNTIF(Table1[Plaka],'panel-excel-özet'!A91)</f>
        <v>0</v>
      </c>
      <c r="C91" s="40">
        <f>COUNTIF('panel-plakalar'!$A$1:$A$1755,'panel-excel-özet'!A91)</f>
        <v>1</v>
      </c>
      <c r="D91" s="40" t="str">
        <f t="shared" si="2"/>
        <v>Panelde var</v>
      </c>
    </row>
    <row r="92" spans="1:4" x14ac:dyDescent="0.2">
      <c r="A92" s="38" t="s">
        <v>1524</v>
      </c>
      <c r="B92" s="40">
        <f>COUNTIF(Table1[Plaka],'panel-excel-özet'!A92)</f>
        <v>1</v>
      </c>
      <c r="C92" s="40">
        <f>COUNTIF('panel-plakalar'!$A$1:$A$1755,'panel-excel-özet'!A92)</f>
        <v>1</v>
      </c>
      <c r="D92" s="40" t="str">
        <f t="shared" si="2"/>
        <v>İkisinde de var</v>
      </c>
    </row>
    <row r="93" spans="1:4" x14ac:dyDescent="0.2">
      <c r="A93" s="38" t="s">
        <v>1536</v>
      </c>
      <c r="B93" s="40">
        <f>COUNTIF(Table1[Plaka],'panel-excel-özet'!A93)</f>
        <v>1</v>
      </c>
      <c r="C93" s="40">
        <f>COUNTIF('panel-plakalar'!$A$1:$A$1755,'panel-excel-özet'!A93)</f>
        <v>1</v>
      </c>
      <c r="D93" s="40" t="str">
        <f t="shared" si="2"/>
        <v>İkisinde de var</v>
      </c>
    </row>
    <row r="94" spans="1:4" x14ac:dyDescent="0.2">
      <c r="A94" s="38" t="s">
        <v>1532</v>
      </c>
      <c r="B94" s="40">
        <f>COUNTIF(Table1[Plaka],'panel-excel-özet'!A94)</f>
        <v>1</v>
      </c>
      <c r="C94" s="40">
        <f>COUNTIF('panel-plakalar'!$A$1:$A$1755,'panel-excel-özet'!A94)</f>
        <v>1</v>
      </c>
      <c r="D94" s="40" t="str">
        <f t="shared" si="2"/>
        <v>İkisinde de var</v>
      </c>
    </row>
    <row r="95" spans="1:4" x14ac:dyDescent="0.2">
      <c r="A95" s="38" t="s">
        <v>1528</v>
      </c>
      <c r="B95" s="40">
        <f>COUNTIF(Table1[Plaka],'panel-excel-özet'!A95)</f>
        <v>1</v>
      </c>
      <c r="C95" s="40">
        <f>COUNTIF('panel-plakalar'!$A$1:$A$1755,'panel-excel-özet'!A95)</f>
        <v>1</v>
      </c>
      <c r="D95" s="40" t="str">
        <f t="shared" si="2"/>
        <v>İkisinde de var</v>
      </c>
    </row>
    <row r="96" spans="1:4" x14ac:dyDescent="0.2">
      <c r="A96" s="38" t="s">
        <v>1564</v>
      </c>
      <c r="B96" s="40">
        <f>COUNTIF(Table1[Plaka],'panel-excel-özet'!A96)</f>
        <v>1</v>
      </c>
      <c r="C96" s="40">
        <f>COUNTIF('panel-plakalar'!$A$1:$A$1755,'panel-excel-özet'!A96)</f>
        <v>1</v>
      </c>
      <c r="D96" s="40" t="str">
        <f t="shared" si="2"/>
        <v>İkisinde de var</v>
      </c>
    </row>
    <row r="97" spans="1:4" x14ac:dyDescent="0.2">
      <c r="A97" s="38" t="s">
        <v>1505</v>
      </c>
      <c r="B97" s="40">
        <f>COUNTIF(Table1[Plaka],'panel-excel-özet'!A97)</f>
        <v>1</v>
      </c>
      <c r="C97" s="40">
        <f>COUNTIF('panel-plakalar'!$A$1:$A$1755,'panel-excel-özet'!A97)</f>
        <v>1</v>
      </c>
      <c r="D97" s="40" t="str">
        <f t="shared" si="2"/>
        <v>İkisinde de var</v>
      </c>
    </row>
    <row r="98" spans="1:4" x14ac:dyDescent="0.2">
      <c r="A98" s="38" t="s">
        <v>1497</v>
      </c>
      <c r="B98" s="40">
        <f>COUNTIF(Table1[Plaka],'panel-excel-özet'!A98)</f>
        <v>1</v>
      </c>
      <c r="C98" s="40">
        <f>COUNTIF('panel-plakalar'!$A$1:$A$1755,'panel-excel-özet'!A98)</f>
        <v>1</v>
      </c>
      <c r="D98" s="40" t="str">
        <f t="shared" si="2"/>
        <v>İkisinde de var</v>
      </c>
    </row>
    <row r="99" spans="1:4" x14ac:dyDescent="0.2">
      <c r="A99" s="38" t="s">
        <v>1501</v>
      </c>
      <c r="B99" s="40">
        <f>COUNTIF(Table1[Plaka],'panel-excel-özet'!A99)</f>
        <v>1</v>
      </c>
      <c r="C99" s="40">
        <f>COUNTIF('panel-plakalar'!$A$1:$A$1755,'panel-excel-özet'!A99)</f>
        <v>1</v>
      </c>
      <c r="D99" s="40" t="str">
        <f t="shared" si="2"/>
        <v>İkisinde de var</v>
      </c>
    </row>
    <row r="100" spans="1:4" x14ac:dyDescent="0.2">
      <c r="A100" s="38" t="s">
        <v>1513</v>
      </c>
      <c r="B100" s="40">
        <f>COUNTIF(Table1[Plaka],'panel-excel-özet'!A100)</f>
        <v>1</v>
      </c>
      <c r="C100" s="40">
        <f>COUNTIF('panel-plakalar'!$A$1:$A$1755,'panel-excel-özet'!A100)</f>
        <v>1</v>
      </c>
      <c r="D100" s="40" t="str">
        <f t="shared" si="2"/>
        <v>İkisinde de var</v>
      </c>
    </row>
    <row r="101" spans="1:4" x14ac:dyDescent="0.2">
      <c r="A101" s="38" t="s">
        <v>1509</v>
      </c>
      <c r="B101" s="40">
        <f>COUNTIF(Table1[Plaka],'panel-excel-özet'!A101)</f>
        <v>1</v>
      </c>
      <c r="C101" s="40">
        <f>COUNTIF('panel-plakalar'!$A$1:$A$1755,'panel-excel-özet'!A101)</f>
        <v>1</v>
      </c>
      <c r="D101" s="40" t="str">
        <f t="shared" si="2"/>
        <v>İkisinde de var</v>
      </c>
    </row>
    <row r="102" spans="1:4" x14ac:dyDescent="0.2">
      <c r="A102" s="38" t="s">
        <v>7390</v>
      </c>
      <c r="B102" s="40">
        <f>COUNTIF(Table1[Plaka],'panel-excel-özet'!A102)</f>
        <v>0</v>
      </c>
      <c r="C102" s="40">
        <f>COUNTIF('panel-plakalar'!$A$1:$A$1755,'panel-excel-özet'!A102)</f>
        <v>1</v>
      </c>
      <c r="D102" s="40" t="str">
        <f t="shared" si="2"/>
        <v>Panelde var</v>
      </c>
    </row>
    <row r="103" spans="1:4" x14ac:dyDescent="0.2">
      <c r="A103" s="38" t="s">
        <v>7391</v>
      </c>
      <c r="B103" s="40">
        <f>COUNTIF(Table1[Plaka],'panel-excel-özet'!A103)</f>
        <v>0</v>
      </c>
      <c r="C103" s="40">
        <f>COUNTIF('panel-plakalar'!$A$1:$A$1755,'panel-excel-özet'!A103)</f>
        <v>1</v>
      </c>
      <c r="D103" s="40" t="str">
        <f t="shared" si="2"/>
        <v>Panelde var</v>
      </c>
    </row>
    <row r="104" spans="1:4" x14ac:dyDescent="0.2">
      <c r="A104" s="38" t="s">
        <v>7392</v>
      </c>
      <c r="B104" s="40">
        <f>COUNTIF(Table1[Plaka],'panel-excel-özet'!A104)</f>
        <v>0</v>
      </c>
      <c r="C104" s="40">
        <f>COUNTIF('panel-plakalar'!$A$1:$A$1755,'panel-excel-özet'!A104)</f>
        <v>1</v>
      </c>
      <c r="D104" s="40" t="str">
        <f t="shared" si="2"/>
        <v>Panelde var</v>
      </c>
    </row>
    <row r="105" spans="1:4" x14ac:dyDescent="0.2">
      <c r="A105" s="38" t="s">
        <v>7393</v>
      </c>
      <c r="B105" s="40">
        <f>COUNTIF(Table1[Plaka],'panel-excel-özet'!A105)</f>
        <v>0</v>
      </c>
      <c r="C105" s="40">
        <f>COUNTIF('panel-plakalar'!$A$1:$A$1755,'panel-excel-özet'!A105)</f>
        <v>1</v>
      </c>
      <c r="D105" s="40" t="str">
        <f t="shared" si="2"/>
        <v>Panelde var</v>
      </c>
    </row>
    <row r="106" spans="1:4" x14ac:dyDescent="0.2">
      <c r="A106" s="38" t="s">
        <v>1548</v>
      </c>
      <c r="B106" s="40">
        <f>COUNTIF(Table1[Plaka],'panel-excel-özet'!A106)</f>
        <v>1</v>
      </c>
      <c r="C106" s="40">
        <f>COUNTIF('panel-plakalar'!$A$1:$A$1755,'panel-excel-özet'!A106)</f>
        <v>1</v>
      </c>
      <c r="D106" s="40" t="str">
        <f t="shared" si="2"/>
        <v>İkisinde de var</v>
      </c>
    </row>
    <row r="107" spans="1:4" x14ac:dyDescent="0.2">
      <c r="A107" s="38" t="s">
        <v>7394</v>
      </c>
      <c r="B107" s="40">
        <f>COUNTIF(Table1[Plaka],'panel-excel-özet'!A107)</f>
        <v>0</v>
      </c>
      <c r="C107" s="40">
        <f>COUNTIF('panel-plakalar'!$A$1:$A$1755,'panel-excel-özet'!A107)</f>
        <v>1</v>
      </c>
      <c r="D107" s="40" t="str">
        <f t="shared" si="2"/>
        <v>Panelde var</v>
      </c>
    </row>
    <row r="108" spans="1:4" x14ac:dyDescent="0.2">
      <c r="A108" s="38" t="s">
        <v>1552</v>
      </c>
      <c r="B108" s="40">
        <f>COUNTIF(Table1[Plaka],'panel-excel-özet'!A108)</f>
        <v>1</v>
      </c>
      <c r="C108" s="40">
        <f>COUNTIF('panel-plakalar'!$A$1:$A$1755,'panel-excel-özet'!A108)</f>
        <v>1</v>
      </c>
      <c r="D108" s="40" t="str">
        <f t="shared" si="2"/>
        <v>İkisinde de var</v>
      </c>
    </row>
    <row r="109" spans="1:4" x14ac:dyDescent="0.2">
      <c r="A109" s="38" t="s">
        <v>1488</v>
      </c>
      <c r="B109" s="40">
        <f>COUNTIF(Table1[Plaka],'panel-excel-özet'!A109)</f>
        <v>1</v>
      </c>
      <c r="C109" s="40">
        <f>COUNTIF('panel-plakalar'!$A$1:$A$1755,'panel-excel-özet'!A109)</f>
        <v>1</v>
      </c>
      <c r="D109" s="40" t="str">
        <f t="shared" si="2"/>
        <v>İkisinde de var</v>
      </c>
    </row>
    <row r="110" spans="1:4" x14ac:dyDescent="0.2">
      <c r="A110" s="38" t="s">
        <v>1494</v>
      </c>
      <c r="B110" s="40">
        <f>COUNTIF(Table1[Plaka],'panel-excel-özet'!A110)</f>
        <v>1</v>
      </c>
      <c r="C110" s="40">
        <f>COUNTIF('panel-plakalar'!$A$1:$A$1755,'panel-excel-özet'!A110)</f>
        <v>1</v>
      </c>
      <c r="D110" s="40" t="str">
        <f t="shared" si="2"/>
        <v>İkisinde de var</v>
      </c>
    </row>
    <row r="111" spans="1:4" x14ac:dyDescent="0.2">
      <c r="A111" s="38" t="s">
        <v>1560</v>
      </c>
      <c r="B111" s="40">
        <f>COUNTIF(Table1[Plaka],'panel-excel-özet'!A111)</f>
        <v>1</v>
      </c>
      <c r="C111" s="40">
        <f>COUNTIF('panel-plakalar'!$A$1:$A$1755,'panel-excel-özet'!A111)</f>
        <v>1</v>
      </c>
      <c r="D111" s="40" t="str">
        <f t="shared" si="2"/>
        <v>İkisinde de var</v>
      </c>
    </row>
    <row r="112" spans="1:4" x14ac:dyDescent="0.2">
      <c r="A112" s="38" t="s">
        <v>7217</v>
      </c>
      <c r="B112" s="40">
        <f>COUNTIF(Table1[Plaka],'panel-excel-özet'!A112)</f>
        <v>0</v>
      </c>
      <c r="C112" s="40">
        <f>COUNTIF('panel-plakalar'!$A$1:$A$1755,'panel-excel-özet'!A112)</f>
        <v>1</v>
      </c>
      <c r="D112" s="40" t="str">
        <f t="shared" si="2"/>
        <v>Panelde var</v>
      </c>
    </row>
    <row r="113" spans="1:4" x14ac:dyDescent="0.2">
      <c r="A113" s="38" t="s">
        <v>4210</v>
      </c>
      <c r="B113" s="40">
        <f>COUNTIF(Table1[Plaka],'panel-excel-özet'!A113)</f>
        <v>1</v>
      </c>
      <c r="C113" s="40">
        <f>COUNTIF('panel-plakalar'!$A$1:$A$1755,'panel-excel-özet'!A113)</f>
        <v>1</v>
      </c>
      <c r="D113" s="40" t="str">
        <f t="shared" si="2"/>
        <v>İkisinde de var</v>
      </c>
    </row>
    <row r="114" spans="1:4" x14ac:dyDescent="0.2">
      <c r="A114" s="38" t="s">
        <v>4351</v>
      </c>
      <c r="B114" s="40">
        <f>COUNTIF(Table1[Plaka],'panel-excel-özet'!A114)</f>
        <v>1</v>
      </c>
      <c r="C114" s="40">
        <f>COUNTIF('panel-plakalar'!$A$1:$A$1755,'panel-excel-özet'!A114)</f>
        <v>1</v>
      </c>
      <c r="D114" s="40" t="str">
        <f t="shared" si="2"/>
        <v>İkisinde de var</v>
      </c>
    </row>
    <row r="115" spans="1:4" x14ac:dyDescent="0.2">
      <c r="A115" s="38" t="s">
        <v>4368</v>
      </c>
      <c r="B115" s="40">
        <f>COUNTIF(Table1[Plaka],'panel-excel-özet'!A115)</f>
        <v>1</v>
      </c>
      <c r="C115" s="40">
        <f>COUNTIF('panel-plakalar'!$A$1:$A$1755,'panel-excel-özet'!A115)</f>
        <v>1</v>
      </c>
      <c r="D115" s="40" t="str">
        <f t="shared" si="2"/>
        <v>İkisinde de var</v>
      </c>
    </row>
    <row r="116" spans="1:4" x14ac:dyDescent="0.2">
      <c r="A116" s="38" t="s">
        <v>7395</v>
      </c>
      <c r="B116" s="40">
        <f>COUNTIF(Table1[Plaka],'panel-excel-özet'!A116)</f>
        <v>0</v>
      </c>
      <c r="C116" s="40">
        <f>COUNTIF('panel-plakalar'!$A$1:$A$1755,'panel-excel-özet'!A116)</f>
        <v>1</v>
      </c>
      <c r="D116" s="40" t="str">
        <f t="shared" si="2"/>
        <v>Panelde var</v>
      </c>
    </row>
    <row r="117" spans="1:4" x14ac:dyDescent="0.2">
      <c r="A117" s="38" t="s">
        <v>4406</v>
      </c>
      <c r="B117" s="40">
        <f>COUNTIF(Table1[Plaka],'panel-excel-özet'!A117)</f>
        <v>1</v>
      </c>
      <c r="C117" s="40">
        <f>COUNTIF('panel-plakalar'!$A$1:$A$1755,'panel-excel-özet'!A117)</f>
        <v>1</v>
      </c>
      <c r="D117" s="40" t="str">
        <f t="shared" si="2"/>
        <v>İkisinde de var</v>
      </c>
    </row>
    <row r="118" spans="1:4" x14ac:dyDescent="0.2">
      <c r="A118" s="38" t="s">
        <v>4204</v>
      </c>
      <c r="B118" s="40">
        <f>COUNTIF(Table1[Plaka],'panel-excel-özet'!A118)</f>
        <v>1</v>
      </c>
      <c r="C118" s="40">
        <f>COUNTIF('panel-plakalar'!$A$1:$A$1755,'panel-excel-özet'!A118)</f>
        <v>1</v>
      </c>
      <c r="D118" s="40" t="str">
        <f t="shared" si="2"/>
        <v>İkisinde de var</v>
      </c>
    </row>
    <row r="119" spans="1:4" x14ac:dyDescent="0.2">
      <c r="A119" s="38" t="s">
        <v>4343</v>
      </c>
      <c r="B119" s="40">
        <f>COUNTIF(Table1[Plaka],'panel-excel-özet'!A119)</f>
        <v>1</v>
      </c>
      <c r="C119" s="40">
        <f>COUNTIF('panel-plakalar'!$A$1:$A$1755,'panel-excel-özet'!A119)</f>
        <v>1</v>
      </c>
      <c r="D119" s="40" t="str">
        <f t="shared" si="2"/>
        <v>İkisinde de var</v>
      </c>
    </row>
    <row r="120" spans="1:4" x14ac:dyDescent="0.2">
      <c r="A120" s="38" t="s">
        <v>7396</v>
      </c>
      <c r="B120" s="40">
        <f>COUNTIF(Table1[Plaka],'panel-excel-özet'!A120)</f>
        <v>0</v>
      </c>
      <c r="C120" s="40">
        <f>COUNTIF('panel-plakalar'!$A$1:$A$1755,'panel-excel-özet'!A120)</f>
        <v>1</v>
      </c>
      <c r="D120" s="40" t="str">
        <f t="shared" si="2"/>
        <v>Panelde var</v>
      </c>
    </row>
    <row r="121" spans="1:4" x14ac:dyDescent="0.2">
      <c r="A121" s="38" t="s">
        <v>7397</v>
      </c>
      <c r="B121" s="40">
        <f>COUNTIF(Table1[Plaka],'panel-excel-özet'!A121)</f>
        <v>0</v>
      </c>
      <c r="C121" s="40">
        <f>COUNTIF('panel-plakalar'!$A$1:$A$1755,'panel-excel-özet'!A121)</f>
        <v>1</v>
      </c>
      <c r="D121" s="40" t="str">
        <f t="shared" si="2"/>
        <v>Panelde var</v>
      </c>
    </row>
    <row r="122" spans="1:4" x14ac:dyDescent="0.2">
      <c r="A122" s="38" t="s">
        <v>5012</v>
      </c>
      <c r="B122" s="40">
        <f>COUNTIF(Table1[Plaka],'panel-excel-özet'!A122)</f>
        <v>1</v>
      </c>
      <c r="C122" s="40">
        <f>COUNTIF('panel-plakalar'!$A$1:$A$1755,'panel-excel-özet'!A122)</f>
        <v>1</v>
      </c>
      <c r="D122" s="40" t="str">
        <f t="shared" si="2"/>
        <v>İkisinde de var</v>
      </c>
    </row>
    <row r="123" spans="1:4" x14ac:dyDescent="0.2">
      <c r="A123" s="38" t="s">
        <v>5004</v>
      </c>
      <c r="B123" s="40">
        <f>COUNTIF(Table1[Plaka],'panel-excel-özet'!A123)</f>
        <v>1</v>
      </c>
      <c r="C123" s="40">
        <f>COUNTIF('panel-plakalar'!$A$1:$A$1755,'panel-excel-özet'!A123)</f>
        <v>1</v>
      </c>
      <c r="D123" s="40" t="str">
        <f t="shared" si="2"/>
        <v>İkisinde de var</v>
      </c>
    </row>
    <row r="124" spans="1:4" x14ac:dyDescent="0.2">
      <c r="A124" s="38" t="s">
        <v>5008</v>
      </c>
      <c r="B124" s="40">
        <f>COUNTIF(Table1[Plaka],'panel-excel-özet'!A124)</f>
        <v>1</v>
      </c>
      <c r="C124" s="40">
        <f>COUNTIF('panel-plakalar'!$A$1:$A$1755,'panel-excel-özet'!A124)</f>
        <v>1</v>
      </c>
      <c r="D124" s="40" t="str">
        <f t="shared" si="2"/>
        <v>İkisinde de var</v>
      </c>
    </row>
    <row r="125" spans="1:4" x14ac:dyDescent="0.2">
      <c r="A125" s="38" t="s">
        <v>4996</v>
      </c>
      <c r="B125" s="40">
        <f>COUNTIF(Table1[Plaka],'panel-excel-özet'!A125)</f>
        <v>1</v>
      </c>
      <c r="C125" s="40">
        <f>COUNTIF('panel-plakalar'!$A$1:$A$1755,'panel-excel-özet'!A125)</f>
        <v>1</v>
      </c>
      <c r="D125" s="40" t="str">
        <f t="shared" si="2"/>
        <v>İkisinde de var</v>
      </c>
    </row>
    <row r="126" spans="1:4" x14ac:dyDescent="0.2">
      <c r="A126" s="38" t="s">
        <v>4980</v>
      </c>
      <c r="B126" s="40">
        <f>COUNTIF(Table1[Plaka],'panel-excel-özet'!A126)</f>
        <v>1</v>
      </c>
      <c r="C126" s="40">
        <f>COUNTIF('panel-plakalar'!$A$1:$A$1755,'panel-excel-özet'!A126)</f>
        <v>1</v>
      </c>
      <c r="D126" s="40" t="str">
        <f t="shared" si="2"/>
        <v>İkisinde de var</v>
      </c>
    </row>
    <row r="127" spans="1:4" x14ac:dyDescent="0.2">
      <c r="A127" s="38" t="s">
        <v>4984</v>
      </c>
      <c r="B127" s="40">
        <f>COUNTIF(Table1[Plaka],'panel-excel-özet'!A127)</f>
        <v>1</v>
      </c>
      <c r="C127" s="40">
        <f>COUNTIF('panel-plakalar'!$A$1:$A$1755,'panel-excel-özet'!A127)</f>
        <v>1</v>
      </c>
      <c r="D127" s="40" t="str">
        <f t="shared" si="2"/>
        <v>İkisinde de var</v>
      </c>
    </row>
    <row r="128" spans="1:4" x14ac:dyDescent="0.2">
      <c r="A128" s="38" t="s">
        <v>4988</v>
      </c>
      <c r="B128" s="40">
        <f>COUNTIF(Table1[Plaka],'panel-excel-özet'!A128)</f>
        <v>1</v>
      </c>
      <c r="C128" s="40">
        <f>COUNTIF('panel-plakalar'!$A$1:$A$1755,'panel-excel-özet'!A128)</f>
        <v>1</v>
      </c>
      <c r="D128" s="40" t="str">
        <f t="shared" si="2"/>
        <v>İkisinde de var</v>
      </c>
    </row>
    <row r="129" spans="1:4" x14ac:dyDescent="0.2">
      <c r="A129" s="38" t="s">
        <v>4992</v>
      </c>
      <c r="B129" s="40">
        <f>COUNTIF(Table1[Plaka],'panel-excel-özet'!A129)</f>
        <v>1</v>
      </c>
      <c r="C129" s="40">
        <f>COUNTIF('panel-plakalar'!$A$1:$A$1755,'panel-excel-özet'!A129)</f>
        <v>1</v>
      </c>
      <c r="D129" s="40" t="str">
        <f t="shared" si="2"/>
        <v>İkisinde de var</v>
      </c>
    </row>
    <row r="130" spans="1:4" x14ac:dyDescent="0.2">
      <c r="A130" s="38" t="s">
        <v>5000</v>
      </c>
      <c r="B130" s="40">
        <f>COUNTIF(Table1[Plaka],'panel-excel-özet'!A130)</f>
        <v>1</v>
      </c>
      <c r="C130" s="40">
        <f>COUNTIF('panel-plakalar'!$A$1:$A$1755,'panel-excel-özet'!A130)</f>
        <v>1</v>
      </c>
      <c r="D130" s="40" t="str">
        <f t="shared" si="2"/>
        <v>İkisinde de var</v>
      </c>
    </row>
    <row r="131" spans="1:4" x14ac:dyDescent="0.2">
      <c r="A131" s="38" t="s">
        <v>4972</v>
      </c>
      <c r="B131" s="40">
        <f>COUNTIF(Table1[Plaka],'panel-excel-özet'!A131)</f>
        <v>1</v>
      </c>
      <c r="C131" s="40">
        <f>COUNTIF('panel-plakalar'!$A$1:$A$1755,'panel-excel-özet'!A131)</f>
        <v>1</v>
      </c>
      <c r="D131" s="40" t="str">
        <f t="shared" si="2"/>
        <v>İkisinde de var</v>
      </c>
    </row>
    <row r="132" spans="1:4" x14ac:dyDescent="0.2">
      <c r="A132" s="38" t="s">
        <v>4966</v>
      </c>
      <c r="B132" s="40">
        <f>COUNTIF(Table1[Plaka],'panel-excel-özet'!A132)</f>
        <v>1</v>
      </c>
      <c r="C132" s="40">
        <f>COUNTIF('panel-plakalar'!$A$1:$A$1755,'panel-excel-özet'!A132)</f>
        <v>1</v>
      </c>
      <c r="D132" s="40" t="str">
        <f t="shared" si="2"/>
        <v>İkisinde de var</v>
      </c>
    </row>
    <row r="133" spans="1:4" x14ac:dyDescent="0.2">
      <c r="A133" s="38" t="s">
        <v>4976</v>
      </c>
      <c r="B133" s="40">
        <f>COUNTIF(Table1[Plaka],'panel-excel-özet'!A133)</f>
        <v>1</v>
      </c>
      <c r="C133" s="40">
        <f>COUNTIF('panel-plakalar'!$A$1:$A$1755,'panel-excel-özet'!A133)</f>
        <v>1</v>
      </c>
      <c r="D133" s="40" t="str">
        <f t="shared" si="2"/>
        <v>İkisinde de var</v>
      </c>
    </row>
    <row r="134" spans="1:4" x14ac:dyDescent="0.2">
      <c r="A134" s="38" t="s">
        <v>4515</v>
      </c>
      <c r="B134" s="40">
        <f>COUNTIF(Table1[Plaka],'panel-excel-özet'!A134)</f>
        <v>1</v>
      </c>
      <c r="C134" s="40">
        <f>COUNTIF('panel-plakalar'!$A$1:$A$1755,'panel-excel-özet'!A134)</f>
        <v>1</v>
      </c>
      <c r="D134" s="40" t="str">
        <f t="shared" si="2"/>
        <v>İkisinde de var</v>
      </c>
    </row>
    <row r="135" spans="1:4" x14ac:dyDescent="0.2">
      <c r="A135" s="38" t="s">
        <v>4499</v>
      </c>
      <c r="B135" s="40">
        <f>COUNTIF(Table1[Plaka],'panel-excel-özet'!A135)</f>
        <v>1</v>
      </c>
      <c r="C135" s="40">
        <f>COUNTIF('panel-plakalar'!$A$1:$A$1755,'panel-excel-özet'!A135)</f>
        <v>1</v>
      </c>
      <c r="D135" s="40" t="str">
        <f t="shared" si="2"/>
        <v>İkisinde de var</v>
      </c>
    </row>
    <row r="136" spans="1:4" x14ac:dyDescent="0.2">
      <c r="A136" s="38" t="s">
        <v>4511</v>
      </c>
      <c r="B136" s="40">
        <f>COUNTIF(Table1[Plaka],'panel-excel-özet'!A136)</f>
        <v>1</v>
      </c>
      <c r="C136" s="40">
        <f>COUNTIF('panel-plakalar'!$A$1:$A$1755,'panel-excel-özet'!A136)</f>
        <v>1</v>
      </c>
      <c r="D136" s="40" t="str">
        <f t="shared" si="2"/>
        <v>İkisinde de var</v>
      </c>
    </row>
    <row r="137" spans="1:4" x14ac:dyDescent="0.2">
      <c r="A137" s="38" t="s">
        <v>4491</v>
      </c>
      <c r="B137" s="40">
        <f>COUNTIF(Table1[Plaka],'panel-excel-özet'!A137)</f>
        <v>1</v>
      </c>
      <c r="C137" s="40">
        <f>COUNTIF('panel-plakalar'!$A$1:$A$1755,'panel-excel-özet'!A137)</f>
        <v>1</v>
      </c>
      <c r="D137" s="40" t="str">
        <f t="shared" ref="D137:D200" si="3">IF(AND(B137=1,C137=1),"İkisinde de var",IF(AND(B137=1,C137=0),"Excel'de var",IF(AND(B137=0,C137=1),"Panelde var","İkisinde de yok")))</f>
        <v>İkisinde de var</v>
      </c>
    </row>
    <row r="138" spans="1:4" x14ac:dyDescent="0.2">
      <c r="A138" s="38" t="s">
        <v>4537</v>
      </c>
      <c r="B138" s="40">
        <f>COUNTIF(Table1[Plaka],'panel-excel-özet'!A138)</f>
        <v>1</v>
      </c>
      <c r="C138" s="40">
        <f>COUNTIF('panel-plakalar'!$A$1:$A$1755,'panel-excel-özet'!A138)</f>
        <v>1</v>
      </c>
      <c r="D138" s="40" t="str">
        <f t="shared" si="3"/>
        <v>İkisinde de var</v>
      </c>
    </row>
    <row r="139" spans="1:4" x14ac:dyDescent="0.2">
      <c r="A139" s="38" t="s">
        <v>4547</v>
      </c>
      <c r="B139" s="40">
        <f>COUNTIF(Table1[Plaka],'panel-excel-özet'!A139)</f>
        <v>1</v>
      </c>
      <c r="C139" s="40">
        <f>COUNTIF('panel-plakalar'!$A$1:$A$1755,'panel-excel-özet'!A139)</f>
        <v>1</v>
      </c>
      <c r="D139" s="40" t="str">
        <f t="shared" si="3"/>
        <v>İkisinde de var</v>
      </c>
    </row>
    <row r="140" spans="1:4" x14ac:dyDescent="0.2">
      <c r="A140" s="38" t="s">
        <v>4541</v>
      </c>
      <c r="B140" s="40">
        <f>COUNTIF(Table1[Plaka],'panel-excel-özet'!A140)</f>
        <v>1</v>
      </c>
      <c r="C140" s="40">
        <f>COUNTIF('panel-plakalar'!$A$1:$A$1755,'panel-excel-özet'!A140)</f>
        <v>1</v>
      </c>
      <c r="D140" s="40" t="str">
        <f t="shared" si="3"/>
        <v>İkisinde de var</v>
      </c>
    </row>
    <row r="141" spans="1:4" x14ac:dyDescent="0.2">
      <c r="A141" s="38" t="s">
        <v>4551</v>
      </c>
      <c r="B141" s="40">
        <f>COUNTIF(Table1[Plaka],'panel-excel-özet'!A141)</f>
        <v>1</v>
      </c>
      <c r="C141" s="40">
        <f>COUNTIF('panel-plakalar'!$A$1:$A$1755,'panel-excel-özet'!A141)</f>
        <v>1</v>
      </c>
      <c r="D141" s="40" t="str">
        <f t="shared" si="3"/>
        <v>İkisinde de var</v>
      </c>
    </row>
    <row r="142" spans="1:4" x14ac:dyDescent="0.2">
      <c r="A142" s="38" t="s">
        <v>4594</v>
      </c>
      <c r="B142" s="40">
        <f>COUNTIF(Table1[Plaka],'panel-excel-özet'!A142)</f>
        <v>1</v>
      </c>
      <c r="C142" s="40">
        <f>COUNTIF('panel-plakalar'!$A$1:$A$1755,'panel-excel-özet'!A142)</f>
        <v>1</v>
      </c>
      <c r="D142" s="40" t="str">
        <f t="shared" si="3"/>
        <v>İkisinde de var</v>
      </c>
    </row>
    <row r="143" spans="1:4" x14ac:dyDescent="0.2">
      <c r="A143" s="38" t="s">
        <v>4590</v>
      </c>
      <c r="B143" s="40">
        <f>COUNTIF(Table1[Plaka],'panel-excel-özet'!A143)</f>
        <v>1</v>
      </c>
      <c r="C143" s="40">
        <f>COUNTIF('panel-plakalar'!$A$1:$A$1755,'panel-excel-özet'!A143)</f>
        <v>1</v>
      </c>
      <c r="D143" s="40" t="str">
        <f t="shared" si="3"/>
        <v>İkisinde de var</v>
      </c>
    </row>
    <row r="144" spans="1:4" x14ac:dyDescent="0.2">
      <c r="A144" s="38" t="s">
        <v>4582</v>
      </c>
      <c r="B144" s="40">
        <f>COUNTIF(Table1[Plaka],'panel-excel-özet'!A144)</f>
        <v>1</v>
      </c>
      <c r="C144" s="40">
        <f>COUNTIF('panel-plakalar'!$A$1:$A$1755,'panel-excel-özet'!A144)</f>
        <v>1</v>
      </c>
      <c r="D144" s="40" t="str">
        <f t="shared" si="3"/>
        <v>İkisinde de var</v>
      </c>
    </row>
    <row r="145" spans="1:4" x14ac:dyDescent="0.2">
      <c r="A145" s="38" t="s">
        <v>4531</v>
      </c>
      <c r="B145" s="40">
        <f>COUNTIF(Table1[Plaka],'panel-excel-özet'!A145)</f>
        <v>1</v>
      </c>
      <c r="C145" s="40">
        <f>COUNTIF('panel-plakalar'!$A$1:$A$1755,'panel-excel-özet'!A145)</f>
        <v>1</v>
      </c>
      <c r="D145" s="40" t="str">
        <f t="shared" si="3"/>
        <v>İkisinde de var</v>
      </c>
    </row>
    <row r="146" spans="1:4" x14ac:dyDescent="0.2">
      <c r="A146" s="38" t="s">
        <v>1568</v>
      </c>
      <c r="B146" s="40">
        <f>COUNTIF(Table1[Plaka],'panel-excel-özet'!A146)</f>
        <v>1</v>
      </c>
      <c r="C146" s="40">
        <f>COUNTIF('panel-plakalar'!$A$1:$A$1755,'panel-excel-özet'!A146)</f>
        <v>1</v>
      </c>
      <c r="D146" s="40" t="str">
        <f t="shared" si="3"/>
        <v>İkisinde de var</v>
      </c>
    </row>
    <row r="147" spans="1:4" x14ac:dyDescent="0.2">
      <c r="A147" s="38" t="s">
        <v>1594</v>
      </c>
      <c r="B147" s="40">
        <f>COUNTIF(Table1[Plaka],'panel-excel-özet'!A147)</f>
        <v>1</v>
      </c>
      <c r="C147" s="40">
        <f>COUNTIF('panel-plakalar'!$A$1:$A$1755,'panel-excel-özet'!A147)</f>
        <v>1</v>
      </c>
      <c r="D147" s="40" t="str">
        <f t="shared" si="3"/>
        <v>İkisinde de var</v>
      </c>
    </row>
    <row r="148" spans="1:4" x14ac:dyDescent="0.2">
      <c r="A148" s="38" t="s">
        <v>1586</v>
      </c>
      <c r="B148" s="40">
        <f>COUNTIF(Table1[Plaka],'panel-excel-özet'!A148)</f>
        <v>1</v>
      </c>
      <c r="C148" s="40">
        <f>COUNTIF('panel-plakalar'!$A$1:$A$1755,'panel-excel-özet'!A148)</f>
        <v>1</v>
      </c>
      <c r="D148" s="40" t="str">
        <f t="shared" si="3"/>
        <v>İkisinde de var</v>
      </c>
    </row>
    <row r="149" spans="1:4" x14ac:dyDescent="0.2">
      <c r="A149" s="38" t="s">
        <v>7398</v>
      </c>
      <c r="B149" s="40">
        <f>COUNTIF(Table1[Plaka],'panel-excel-özet'!A149)</f>
        <v>0</v>
      </c>
      <c r="C149" s="40">
        <f>COUNTIF('panel-plakalar'!$A$1:$A$1755,'panel-excel-özet'!A149)</f>
        <v>1</v>
      </c>
      <c r="D149" s="40" t="str">
        <f t="shared" si="3"/>
        <v>Panelde var</v>
      </c>
    </row>
    <row r="150" spans="1:4" x14ac:dyDescent="0.2">
      <c r="A150" s="38" t="s">
        <v>1582</v>
      </c>
      <c r="B150" s="40">
        <f>COUNTIF(Table1[Plaka],'panel-excel-özet'!A150)</f>
        <v>1</v>
      </c>
      <c r="C150" s="40">
        <f>COUNTIF('panel-plakalar'!$A$1:$A$1755,'panel-excel-özet'!A150)</f>
        <v>1</v>
      </c>
      <c r="D150" s="40" t="str">
        <f t="shared" si="3"/>
        <v>İkisinde de var</v>
      </c>
    </row>
    <row r="151" spans="1:4" x14ac:dyDescent="0.2">
      <c r="A151" s="38" t="s">
        <v>1602</v>
      </c>
      <c r="B151" s="40">
        <f>COUNTIF(Table1[Plaka],'panel-excel-özet'!A151)</f>
        <v>1</v>
      </c>
      <c r="C151" s="40">
        <f>COUNTIF('panel-plakalar'!$A$1:$A$1755,'panel-excel-özet'!A151)</f>
        <v>1</v>
      </c>
      <c r="D151" s="40" t="str">
        <f t="shared" si="3"/>
        <v>İkisinde de var</v>
      </c>
    </row>
    <row r="152" spans="1:4" x14ac:dyDescent="0.2">
      <c r="A152" s="38" t="s">
        <v>1578</v>
      </c>
      <c r="B152" s="40">
        <f>COUNTIF(Table1[Plaka],'panel-excel-özet'!A152)</f>
        <v>1</v>
      </c>
      <c r="C152" s="40">
        <f>COUNTIF('panel-plakalar'!$A$1:$A$1755,'panel-excel-özet'!A152)</f>
        <v>1</v>
      </c>
      <c r="D152" s="40" t="str">
        <f t="shared" si="3"/>
        <v>İkisinde de var</v>
      </c>
    </row>
    <row r="153" spans="1:4" x14ac:dyDescent="0.2">
      <c r="A153" s="38" t="s">
        <v>1598</v>
      </c>
      <c r="B153" s="40">
        <f>COUNTIF(Table1[Plaka],'panel-excel-özet'!A153)</f>
        <v>1</v>
      </c>
      <c r="C153" s="40">
        <f>COUNTIF('panel-plakalar'!$A$1:$A$1755,'panel-excel-özet'!A153)</f>
        <v>1</v>
      </c>
      <c r="D153" s="40" t="str">
        <f t="shared" si="3"/>
        <v>İkisinde de var</v>
      </c>
    </row>
    <row r="154" spans="1:4" x14ac:dyDescent="0.2">
      <c r="A154" s="38" t="s">
        <v>1590</v>
      </c>
      <c r="B154" s="40">
        <f>COUNTIF(Table1[Plaka],'panel-excel-özet'!A154)</f>
        <v>1</v>
      </c>
      <c r="C154" s="40">
        <f>COUNTIF('panel-plakalar'!$A$1:$A$1755,'panel-excel-özet'!A154)</f>
        <v>1</v>
      </c>
      <c r="D154" s="40" t="str">
        <f t="shared" si="3"/>
        <v>İkisinde de var</v>
      </c>
    </row>
    <row r="155" spans="1:4" x14ac:dyDescent="0.2">
      <c r="A155" s="38" t="s">
        <v>7399</v>
      </c>
      <c r="B155" s="40">
        <f>COUNTIF(Table1[Plaka],'panel-excel-özet'!A155)</f>
        <v>0</v>
      </c>
      <c r="C155" s="40">
        <f>COUNTIF('panel-plakalar'!$A$1:$A$1755,'panel-excel-özet'!A155)</f>
        <v>1</v>
      </c>
      <c r="D155" s="40" t="str">
        <f t="shared" si="3"/>
        <v>Panelde var</v>
      </c>
    </row>
    <row r="156" spans="1:4" x14ac:dyDescent="0.2">
      <c r="A156" s="38" t="s">
        <v>3839</v>
      </c>
      <c r="B156" s="40">
        <f>COUNTIF(Table1[Plaka],'panel-excel-özet'!A156)</f>
        <v>1</v>
      </c>
      <c r="C156" s="40">
        <f>COUNTIF('panel-plakalar'!$A$1:$A$1755,'panel-excel-özet'!A156)</f>
        <v>1</v>
      </c>
      <c r="D156" s="40" t="str">
        <f t="shared" si="3"/>
        <v>İkisinde de var</v>
      </c>
    </row>
    <row r="157" spans="1:4" x14ac:dyDescent="0.2">
      <c r="A157" s="38" t="s">
        <v>3749</v>
      </c>
      <c r="B157" s="40">
        <f>COUNTIF(Table1[Plaka],'panel-excel-özet'!A157)</f>
        <v>1</v>
      </c>
      <c r="C157" s="40">
        <f>COUNTIF('panel-plakalar'!$A$1:$A$1755,'panel-excel-özet'!A157)</f>
        <v>1</v>
      </c>
      <c r="D157" s="40" t="str">
        <f t="shared" si="3"/>
        <v>İkisinde de var</v>
      </c>
    </row>
    <row r="158" spans="1:4" x14ac:dyDescent="0.2">
      <c r="A158" s="38" t="s">
        <v>7400</v>
      </c>
      <c r="B158" s="40">
        <f>COUNTIF(Table1[Plaka],'panel-excel-özet'!A158)</f>
        <v>0</v>
      </c>
      <c r="C158" s="40">
        <f>COUNTIF('panel-plakalar'!$A$1:$A$1755,'panel-excel-özet'!A158)</f>
        <v>1</v>
      </c>
      <c r="D158" s="40" t="str">
        <f t="shared" si="3"/>
        <v>Panelde var</v>
      </c>
    </row>
    <row r="159" spans="1:4" x14ac:dyDescent="0.2">
      <c r="A159" s="38" t="s">
        <v>7401</v>
      </c>
      <c r="B159" s="40">
        <f>COUNTIF(Table1[Plaka],'panel-excel-özet'!A159)</f>
        <v>0</v>
      </c>
      <c r="C159" s="40">
        <f>COUNTIF('panel-plakalar'!$A$1:$A$1755,'panel-excel-özet'!A159)</f>
        <v>1</v>
      </c>
      <c r="D159" s="40" t="str">
        <f t="shared" si="3"/>
        <v>Panelde var</v>
      </c>
    </row>
    <row r="160" spans="1:4" x14ac:dyDescent="0.2">
      <c r="A160" s="38" t="s">
        <v>3745</v>
      </c>
      <c r="B160" s="40">
        <f>COUNTIF(Table1[Plaka],'panel-excel-özet'!A160)</f>
        <v>1</v>
      </c>
      <c r="C160" s="40">
        <f>COUNTIF('panel-plakalar'!$A$1:$A$1755,'panel-excel-özet'!A160)</f>
        <v>1</v>
      </c>
      <c r="D160" s="40" t="str">
        <f t="shared" si="3"/>
        <v>İkisinde de var</v>
      </c>
    </row>
    <row r="161" spans="1:4" x14ac:dyDescent="0.2">
      <c r="A161" s="38" t="s">
        <v>3802</v>
      </c>
      <c r="B161" s="40">
        <f>COUNTIF(Table1[Plaka],'panel-excel-özet'!A161)</f>
        <v>1</v>
      </c>
      <c r="C161" s="40">
        <f>COUNTIF('panel-plakalar'!$A$1:$A$1755,'panel-excel-özet'!A161)</f>
        <v>1</v>
      </c>
      <c r="D161" s="40" t="str">
        <f t="shared" si="3"/>
        <v>İkisinde de var</v>
      </c>
    </row>
    <row r="162" spans="1:4" x14ac:dyDescent="0.2">
      <c r="A162" s="38" t="s">
        <v>7402</v>
      </c>
      <c r="B162" s="40">
        <f>COUNTIF(Table1[Plaka],'panel-excel-özet'!A162)</f>
        <v>0</v>
      </c>
      <c r="C162" s="40">
        <f>COUNTIF('panel-plakalar'!$A$1:$A$1755,'panel-excel-özet'!A162)</f>
        <v>1</v>
      </c>
      <c r="D162" s="40" t="str">
        <f t="shared" si="3"/>
        <v>Panelde var</v>
      </c>
    </row>
    <row r="163" spans="1:4" x14ac:dyDescent="0.2">
      <c r="A163" s="38" t="s">
        <v>7403</v>
      </c>
      <c r="B163" s="40">
        <f>COUNTIF(Table1[Plaka],'panel-excel-özet'!A163)</f>
        <v>0</v>
      </c>
      <c r="C163" s="40">
        <f>COUNTIF('panel-plakalar'!$A$1:$A$1755,'panel-excel-özet'!A163)</f>
        <v>1</v>
      </c>
      <c r="D163" s="40" t="str">
        <f t="shared" si="3"/>
        <v>Panelde var</v>
      </c>
    </row>
    <row r="164" spans="1:4" x14ac:dyDescent="0.2">
      <c r="A164" s="38" t="s">
        <v>7404</v>
      </c>
      <c r="B164" s="40">
        <f>COUNTIF(Table1[Plaka],'panel-excel-özet'!A164)</f>
        <v>0</v>
      </c>
      <c r="C164" s="40">
        <f>COUNTIF('panel-plakalar'!$A$1:$A$1755,'panel-excel-özet'!A164)</f>
        <v>1</v>
      </c>
      <c r="D164" s="40" t="str">
        <f t="shared" si="3"/>
        <v>Panelde var</v>
      </c>
    </row>
    <row r="165" spans="1:4" x14ac:dyDescent="0.2">
      <c r="A165" s="38" t="s">
        <v>3773</v>
      </c>
      <c r="B165" s="40">
        <f>COUNTIF(Table1[Plaka],'panel-excel-özet'!A165)</f>
        <v>1</v>
      </c>
      <c r="C165" s="40">
        <f>COUNTIF('panel-plakalar'!$A$1:$A$1755,'panel-excel-özet'!A165)</f>
        <v>1</v>
      </c>
      <c r="D165" s="40" t="str">
        <f t="shared" si="3"/>
        <v>İkisinde de var</v>
      </c>
    </row>
    <row r="166" spans="1:4" x14ac:dyDescent="0.2">
      <c r="A166" s="38" t="s">
        <v>3777</v>
      </c>
      <c r="B166" s="40">
        <f>COUNTIF(Table1[Plaka],'panel-excel-özet'!A166)</f>
        <v>1</v>
      </c>
      <c r="C166" s="40">
        <f>COUNTIF('panel-plakalar'!$A$1:$A$1755,'panel-excel-özet'!A166)</f>
        <v>1</v>
      </c>
      <c r="D166" s="40" t="str">
        <f t="shared" si="3"/>
        <v>İkisinde de var</v>
      </c>
    </row>
    <row r="167" spans="1:4" x14ac:dyDescent="0.2">
      <c r="A167" s="38" t="s">
        <v>7405</v>
      </c>
      <c r="B167" s="40">
        <f>COUNTIF(Table1[Plaka],'panel-excel-özet'!A167)</f>
        <v>0</v>
      </c>
      <c r="C167" s="40">
        <f>COUNTIF('panel-plakalar'!$A$1:$A$1755,'panel-excel-özet'!A167)</f>
        <v>1</v>
      </c>
      <c r="D167" s="40" t="str">
        <f t="shared" si="3"/>
        <v>Panelde var</v>
      </c>
    </row>
    <row r="168" spans="1:4" x14ac:dyDescent="0.2">
      <c r="A168" s="38" t="s">
        <v>7168</v>
      </c>
      <c r="B168" s="40">
        <f>COUNTIF(Table1[Plaka],'panel-excel-özet'!A168)</f>
        <v>0</v>
      </c>
      <c r="C168" s="40">
        <f>COUNTIF('panel-plakalar'!$A$1:$A$1755,'panel-excel-özet'!A168)</f>
        <v>1</v>
      </c>
      <c r="D168" s="40" t="str">
        <f t="shared" si="3"/>
        <v>Panelde var</v>
      </c>
    </row>
    <row r="169" spans="1:4" x14ac:dyDescent="0.2">
      <c r="A169" s="38" t="s">
        <v>6563</v>
      </c>
      <c r="B169" s="40">
        <f>COUNTIF(Table1[Plaka],'panel-excel-özet'!A169)</f>
        <v>1</v>
      </c>
      <c r="C169" s="40">
        <f>COUNTIF('panel-plakalar'!$A$1:$A$1755,'panel-excel-özet'!A169)</f>
        <v>1</v>
      </c>
      <c r="D169" s="40" t="str">
        <f t="shared" si="3"/>
        <v>İkisinde de var</v>
      </c>
    </row>
    <row r="170" spans="1:4" x14ac:dyDescent="0.2">
      <c r="A170" s="38" t="s">
        <v>6559</v>
      </c>
      <c r="B170" s="40">
        <f>COUNTIF(Table1[Plaka],'panel-excel-özet'!A170)</f>
        <v>1</v>
      </c>
      <c r="C170" s="40">
        <f>COUNTIF('panel-plakalar'!$A$1:$A$1755,'panel-excel-özet'!A170)</f>
        <v>1</v>
      </c>
      <c r="D170" s="40" t="str">
        <f t="shared" si="3"/>
        <v>İkisinde de var</v>
      </c>
    </row>
    <row r="171" spans="1:4" x14ac:dyDescent="0.2">
      <c r="A171" s="38" t="s">
        <v>6579</v>
      </c>
      <c r="B171" s="40">
        <f>COUNTIF(Table1[Plaka],'panel-excel-özet'!A171)</f>
        <v>1</v>
      </c>
      <c r="C171" s="40">
        <f>COUNTIF('panel-plakalar'!$A$1:$A$1755,'panel-excel-özet'!A171)</f>
        <v>1</v>
      </c>
      <c r="D171" s="40" t="str">
        <f t="shared" si="3"/>
        <v>İkisinde de var</v>
      </c>
    </row>
    <row r="172" spans="1:4" x14ac:dyDescent="0.2">
      <c r="A172" s="38" t="s">
        <v>6587</v>
      </c>
      <c r="B172" s="40">
        <f>COUNTIF(Table1[Plaka],'panel-excel-özet'!A172)</f>
        <v>1</v>
      </c>
      <c r="C172" s="40">
        <f>COUNTIF('panel-plakalar'!$A$1:$A$1755,'panel-excel-özet'!A172)</f>
        <v>1</v>
      </c>
      <c r="D172" s="40" t="str">
        <f t="shared" si="3"/>
        <v>İkisinde de var</v>
      </c>
    </row>
    <row r="173" spans="1:4" x14ac:dyDescent="0.2">
      <c r="A173" s="38" t="s">
        <v>6583</v>
      </c>
      <c r="B173" s="40">
        <f>COUNTIF(Table1[Plaka],'panel-excel-özet'!A173)</f>
        <v>1</v>
      </c>
      <c r="C173" s="40">
        <f>COUNTIF('panel-plakalar'!$A$1:$A$1755,'panel-excel-özet'!A173)</f>
        <v>1</v>
      </c>
      <c r="D173" s="40" t="str">
        <f t="shared" si="3"/>
        <v>İkisinde de var</v>
      </c>
    </row>
    <row r="174" spans="1:4" x14ac:dyDescent="0.2">
      <c r="A174" s="38" t="s">
        <v>6567</v>
      </c>
      <c r="B174" s="40">
        <f>COUNTIF(Table1[Plaka],'panel-excel-özet'!A174)</f>
        <v>1</v>
      </c>
      <c r="C174" s="40">
        <f>COUNTIF('panel-plakalar'!$A$1:$A$1755,'panel-excel-özet'!A174)</f>
        <v>1</v>
      </c>
      <c r="D174" s="40" t="str">
        <f t="shared" si="3"/>
        <v>İkisinde de var</v>
      </c>
    </row>
    <row r="175" spans="1:4" x14ac:dyDescent="0.2">
      <c r="A175" s="38" t="s">
        <v>6575</v>
      </c>
      <c r="B175" s="40">
        <f>COUNTIF(Table1[Plaka],'panel-excel-özet'!A175)</f>
        <v>1</v>
      </c>
      <c r="C175" s="40">
        <f>COUNTIF('panel-plakalar'!$A$1:$A$1755,'panel-excel-özet'!A175)</f>
        <v>1</v>
      </c>
      <c r="D175" s="40" t="str">
        <f t="shared" si="3"/>
        <v>İkisinde de var</v>
      </c>
    </row>
    <row r="176" spans="1:4" x14ac:dyDescent="0.2">
      <c r="A176" s="38" t="s">
        <v>6571</v>
      </c>
      <c r="B176" s="40">
        <f>COUNTIF(Table1[Plaka],'panel-excel-özet'!A176)</f>
        <v>1</v>
      </c>
      <c r="C176" s="40">
        <f>COUNTIF('panel-plakalar'!$A$1:$A$1755,'panel-excel-özet'!A176)</f>
        <v>1</v>
      </c>
      <c r="D176" s="40" t="str">
        <f t="shared" si="3"/>
        <v>İkisinde de var</v>
      </c>
    </row>
    <row r="177" spans="1:4" x14ac:dyDescent="0.2">
      <c r="A177" s="38" t="s">
        <v>6553</v>
      </c>
      <c r="B177" s="40">
        <f>COUNTIF(Table1[Plaka],'panel-excel-özet'!A177)</f>
        <v>1</v>
      </c>
      <c r="C177" s="40">
        <f>COUNTIF('panel-plakalar'!$A$1:$A$1755,'panel-excel-özet'!A177)</f>
        <v>1</v>
      </c>
      <c r="D177" s="40" t="str">
        <f t="shared" si="3"/>
        <v>İkisinde de var</v>
      </c>
    </row>
    <row r="178" spans="1:4" x14ac:dyDescent="0.2">
      <c r="A178" s="38" t="s">
        <v>5287</v>
      </c>
      <c r="B178" s="40">
        <f>COUNTIF(Table1[Plaka],'panel-excel-özet'!A178)</f>
        <v>1</v>
      </c>
      <c r="C178" s="40">
        <f>COUNTIF('panel-plakalar'!$A$1:$A$1755,'panel-excel-özet'!A178)</f>
        <v>1</v>
      </c>
      <c r="D178" s="40" t="str">
        <f t="shared" si="3"/>
        <v>İkisinde de var</v>
      </c>
    </row>
    <row r="179" spans="1:4" x14ac:dyDescent="0.2">
      <c r="A179" s="38" t="s">
        <v>5284</v>
      </c>
      <c r="B179" s="40">
        <f>COUNTIF(Table1[Plaka],'panel-excel-özet'!A179)</f>
        <v>1</v>
      </c>
      <c r="C179" s="40">
        <f>COUNTIF('panel-plakalar'!$A$1:$A$1755,'panel-excel-özet'!A179)</f>
        <v>1</v>
      </c>
      <c r="D179" s="40" t="str">
        <f t="shared" si="3"/>
        <v>İkisinde de var</v>
      </c>
    </row>
    <row r="180" spans="1:4" x14ac:dyDescent="0.2">
      <c r="A180" s="38" t="s">
        <v>5281</v>
      </c>
      <c r="B180" s="40">
        <f>COUNTIF(Table1[Plaka],'panel-excel-özet'!A180)</f>
        <v>1</v>
      </c>
      <c r="C180" s="40">
        <f>COUNTIF('panel-plakalar'!$A$1:$A$1755,'panel-excel-özet'!A180)</f>
        <v>1</v>
      </c>
      <c r="D180" s="40" t="str">
        <f t="shared" si="3"/>
        <v>İkisinde de var</v>
      </c>
    </row>
    <row r="181" spans="1:4" x14ac:dyDescent="0.2">
      <c r="A181" s="38" t="s">
        <v>5275</v>
      </c>
      <c r="B181" s="40">
        <f>COUNTIF(Table1[Plaka],'panel-excel-özet'!A181)</f>
        <v>1</v>
      </c>
      <c r="C181" s="40">
        <f>COUNTIF('panel-plakalar'!$A$1:$A$1755,'panel-excel-özet'!A181)</f>
        <v>1</v>
      </c>
      <c r="D181" s="40" t="str">
        <f t="shared" si="3"/>
        <v>İkisinde de var</v>
      </c>
    </row>
    <row r="182" spans="1:4" x14ac:dyDescent="0.2">
      <c r="A182" s="38" t="s">
        <v>5278</v>
      </c>
      <c r="B182" s="40">
        <f>COUNTIF(Table1[Plaka],'panel-excel-özet'!A182)</f>
        <v>1</v>
      </c>
      <c r="C182" s="40">
        <f>COUNTIF('panel-plakalar'!$A$1:$A$1755,'panel-excel-özet'!A182)</f>
        <v>1</v>
      </c>
      <c r="D182" s="40" t="str">
        <f t="shared" si="3"/>
        <v>İkisinde de var</v>
      </c>
    </row>
    <row r="183" spans="1:4" x14ac:dyDescent="0.2">
      <c r="A183" s="38" t="s">
        <v>5260</v>
      </c>
      <c r="B183" s="40">
        <f>COUNTIF(Table1[Plaka],'panel-excel-özet'!A183)</f>
        <v>1</v>
      </c>
      <c r="C183" s="40">
        <f>COUNTIF('panel-plakalar'!$A$1:$A$1755,'panel-excel-özet'!A183)</f>
        <v>1</v>
      </c>
      <c r="D183" s="40" t="str">
        <f t="shared" si="3"/>
        <v>İkisinde de var</v>
      </c>
    </row>
    <row r="184" spans="1:4" x14ac:dyDescent="0.2">
      <c r="A184" s="38" t="s">
        <v>5266</v>
      </c>
      <c r="B184" s="40">
        <f>COUNTIF(Table1[Plaka],'panel-excel-özet'!A184)</f>
        <v>1</v>
      </c>
      <c r="C184" s="40">
        <f>COUNTIF('panel-plakalar'!$A$1:$A$1755,'panel-excel-özet'!A184)</f>
        <v>1</v>
      </c>
      <c r="D184" s="40" t="str">
        <f t="shared" si="3"/>
        <v>İkisinde de var</v>
      </c>
    </row>
    <row r="185" spans="1:4" x14ac:dyDescent="0.2">
      <c r="A185" s="38" t="s">
        <v>5272</v>
      </c>
      <c r="B185" s="40">
        <f>COUNTIF(Table1[Plaka],'panel-excel-özet'!A185)</f>
        <v>1</v>
      </c>
      <c r="C185" s="40">
        <f>COUNTIF('panel-plakalar'!$A$1:$A$1755,'panel-excel-özet'!A185)</f>
        <v>1</v>
      </c>
      <c r="D185" s="40" t="str">
        <f t="shared" si="3"/>
        <v>İkisinde de var</v>
      </c>
    </row>
    <row r="186" spans="1:4" x14ac:dyDescent="0.2">
      <c r="A186" s="38" t="s">
        <v>5254</v>
      </c>
      <c r="B186" s="40">
        <f>COUNTIF(Table1[Plaka],'panel-excel-özet'!A186)</f>
        <v>1</v>
      </c>
      <c r="C186" s="40">
        <f>COUNTIF('panel-plakalar'!$A$1:$A$1755,'panel-excel-özet'!A186)</f>
        <v>1</v>
      </c>
      <c r="D186" s="40" t="str">
        <f t="shared" si="3"/>
        <v>İkisinde de var</v>
      </c>
    </row>
    <row r="187" spans="1:4" x14ac:dyDescent="0.2">
      <c r="A187" s="38" t="s">
        <v>5263</v>
      </c>
      <c r="B187" s="40">
        <f>COUNTIF(Table1[Plaka],'panel-excel-özet'!A187)</f>
        <v>1</v>
      </c>
      <c r="C187" s="40">
        <f>COUNTIF('panel-plakalar'!$A$1:$A$1755,'panel-excel-özet'!A187)</f>
        <v>1</v>
      </c>
      <c r="D187" s="40" t="str">
        <f t="shared" si="3"/>
        <v>İkisinde de var</v>
      </c>
    </row>
    <row r="188" spans="1:4" x14ac:dyDescent="0.2">
      <c r="A188" s="38" t="s">
        <v>5257</v>
      </c>
      <c r="B188" s="40">
        <f>COUNTIF(Table1[Plaka],'panel-excel-özet'!A188)</f>
        <v>1</v>
      </c>
      <c r="C188" s="40">
        <f>COUNTIF('panel-plakalar'!$A$1:$A$1755,'panel-excel-özet'!A188)</f>
        <v>1</v>
      </c>
      <c r="D188" s="40" t="str">
        <f t="shared" si="3"/>
        <v>İkisinde de var</v>
      </c>
    </row>
    <row r="189" spans="1:4" x14ac:dyDescent="0.2">
      <c r="A189" s="38" t="s">
        <v>5269</v>
      </c>
      <c r="B189" s="40">
        <f>COUNTIF(Table1[Plaka],'panel-excel-özet'!A189)</f>
        <v>1</v>
      </c>
      <c r="C189" s="40">
        <f>COUNTIF('panel-plakalar'!$A$1:$A$1755,'panel-excel-özet'!A189)</f>
        <v>1</v>
      </c>
      <c r="D189" s="40" t="str">
        <f t="shared" si="3"/>
        <v>İkisinde de var</v>
      </c>
    </row>
    <row r="190" spans="1:4" x14ac:dyDescent="0.2">
      <c r="A190" s="38" t="s">
        <v>5251</v>
      </c>
      <c r="B190" s="40">
        <f>COUNTIF(Table1[Plaka],'panel-excel-özet'!A190)</f>
        <v>1</v>
      </c>
      <c r="C190" s="40">
        <f>COUNTIF('panel-plakalar'!$A$1:$A$1755,'panel-excel-özet'!A190)</f>
        <v>1</v>
      </c>
      <c r="D190" s="40" t="str">
        <f t="shared" si="3"/>
        <v>İkisinde de var</v>
      </c>
    </row>
    <row r="191" spans="1:4" x14ac:dyDescent="0.2">
      <c r="A191" s="38" t="s">
        <v>7406</v>
      </c>
      <c r="B191" s="40">
        <f>COUNTIF(Table1[Plaka],'panel-excel-özet'!A191)</f>
        <v>0</v>
      </c>
      <c r="C191" s="40">
        <f>COUNTIF('panel-plakalar'!$A$1:$A$1755,'panel-excel-özet'!A191)</f>
        <v>1</v>
      </c>
      <c r="D191" s="40" t="str">
        <f t="shared" si="3"/>
        <v>Panelde var</v>
      </c>
    </row>
    <row r="192" spans="1:4" x14ac:dyDescent="0.2">
      <c r="A192" s="38" t="s">
        <v>5243</v>
      </c>
      <c r="B192" s="40">
        <f>COUNTIF(Table1[Plaka],'panel-excel-özet'!A192)</f>
        <v>1</v>
      </c>
      <c r="C192" s="40">
        <f>COUNTIF('panel-plakalar'!$A$1:$A$1755,'panel-excel-özet'!A192)</f>
        <v>1</v>
      </c>
      <c r="D192" s="40" t="str">
        <f t="shared" si="3"/>
        <v>İkisinde de var</v>
      </c>
    </row>
    <row r="193" spans="1:4" x14ac:dyDescent="0.2">
      <c r="A193" s="38" t="s">
        <v>7407</v>
      </c>
      <c r="B193" s="40">
        <f>COUNTIF(Table1[Plaka],'panel-excel-özet'!A193)</f>
        <v>0</v>
      </c>
      <c r="C193" s="40">
        <f>COUNTIF('panel-plakalar'!$A$1:$A$1755,'panel-excel-özet'!A193)</f>
        <v>1</v>
      </c>
      <c r="D193" s="40" t="str">
        <f t="shared" si="3"/>
        <v>Panelde var</v>
      </c>
    </row>
    <row r="194" spans="1:4" x14ac:dyDescent="0.2">
      <c r="A194" s="38" t="s">
        <v>5245</v>
      </c>
      <c r="B194" s="40">
        <f>COUNTIF(Table1[Plaka],'panel-excel-özet'!A194)</f>
        <v>1</v>
      </c>
      <c r="C194" s="40">
        <f>COUNTIF('panel-plakalar'!$A$1:$A$1755,'panel-excel-özet'!A194)</f>
        <v>1</v>
      </c>
      <c r="D194" s="40" t="str">
        <f t="shared" si="3"/>
        <v>İkisinde de var</v>
      </c>
    </row>
    <row r="195" spans="1:4" x14ac:dyDescent="0.2">
      <c r="A195" s="38" t="s">
        <v>7078</v>
      </c>
      <c r="B195" s="40">
        <f>COUNTIF(Table1[Plaka],'panel-excel-özet'!A195)</f>
        <v>0</v>
      </c>
      <c r="C195" s="40">
        <f>COUNTIF('panel-plakalar'!$A$1:$A$1755,'panel-excel-özet'!A195)</f>
        <v>1</v>
      </c>
      <c r="D195" s="40" t="str">
        <f t="shared" si="3"/>
        <v>Panelde var</v>
      </c>
    </row>
    <row r="196" spans="1:4" x14ac:dyDescent="0.2">
      <c r="A196" s="38" t="s">
        <v>7408</v>
      </c>
      <c r="B196" s="40">
        <f>COUNTIF(Table1[Plaka],'panel-excel-özet'!A196)</f>
        <v>0</v>
      </c>
      <c r="C196" s="40">
        <f>COUNTIF('panel-plakalar'!$A$1:$A$1755,'panel-excel-özet'!A196)</f>
        <v>1</v>
      </c>
      <c r="D196" s="40" t="str">
        <f t="shared" si="3"/>
        <v>Panelde var</v>
      </c>
    </row>
    <row r="197" spans="1:4" x14ac:dyDescent="0.2">
      <c r="A197" s="38" t="s">
        <v>7039</v>
      </c>
      <c r="B197" s="40">
        <f>COUNTIF(Table1[Plaka],'panel-excel-özet'!A197)</f>
        <v>0</v>
      </c>
      <c r="C197" s="40">
        <f>COUNTIF('panel-plakalar'!$A$1:$A$1755,'panel-excel-özet'!A197)</f>
        <v>1</v>
      </c>
      <c r="D197" s="40" t="str">
        <f t="shared" si="3"/>
        <v>Panelde var</v>
      </c>
    </row>
    <row r="198" spans="1:4" x14ac:dyDescent="0.2">
      <c r="A198" s="38" t="s">
        <v>7409</v>
      </c>
      <c r="B198" s="40">
        <f>COUNTIF(Table1[Plaka],'panel-excel-özet'!A198)</f>
        <v>0</v>
      </c>
      <c r="C198" s="40">
        <f>COUNTIF('panel-plakalar'!$A$1:$A$1755,'panel-excel-özet'!A198)</f>
        <v>1</v>
      </c>
      <c r="D198" s="40" t="str">
        <f t="shared" si="3"/>
        <v>Panelde var</v>
      </c>
    </row>
    <row r="199" spans="1:4" x14ac:dyDescent="0.2">
      <c r="A199" s="38" t="s">
        <v>5249</v>
      </c>
      <c r="B199" s="40">
        <f>COUNTIF(Table1[Plaka],'panel-excel-özet'!A199)</f>
        <v>1</v>
      </c>
      <c r="C199" s="40">
        <f>COUNTIF('panel-plakalar'!$A$1:$A$1755,'panel-excel-özet'!A199)</f>
        <v>1</v>
      </c>
      <c r="D199" s="40" t="str">
        <f t="shared" si="3"/>
        <v>İkisinde de var</v>
      </c>
    </row>
    <row r="200" spans="1:4" x14ac:dyDescent="0.2">
      <c r="A200" s="38" t="s">
        <v>7410</v>
      </c>
      <c r="B200" s="40">
        <f>COUNTIF(Table1[Plaka],'panel-excel-özet'!A200)</f>
        <v>0</v>
      </c>
      <c r="C200" s="40">
        <f>COUNTIF('panel-plakalar'!$A$1:$A$1755,'panel-excel-özet'!A200)</f>
        <v>1</v>
      </c>
      <c r="D200" s="40" t="str">
        <f t="shared" si="3"/>
        <v>Panelde var</v>
      </c>
    </row>
    <row r="201" spans="1:4" x14ac:dyDescent="0.2">
      <c r="A201" s="38" t="s">
        <v>3798</v>
      </c>
      <c r="B201" s="40">
        <f>COUNTIF(Table1[Plaka],'panel-excel-özet'!A201)</f>
        <v>1</v>
      </c>
      <c r="C201" s="40">
        <f>COUNTIF('panel-plakalar'!$A$1:$A$1755,'panel-excel-özet'!A201)</f>
        <v>1</v>
      </c>
      <c r="D201" s="40" t="str">
        <f t="shared" ref="D201:D264" si="4">IF(AND(B201=1,C201=1),"İkisinde de var",IF(AND(B201=1,C201=0),"Excel'de var",IF(AND(B201=0,C201=1),"Panelde var","İkisinde de yok")))</f>
        <v>İkisinde de var</v>
      </c>
    </row>
    <row r="202" spans="1:4" x14ac:dyDescent="0.2">
      <c r="A202" s="38" t="s">
        <v>3757</v>
      </c>
      <c r="B202" s="40">
        <f>COUNTIF(Table1[Plaka],'panel-excel-özet'!A202)</f>
        <v>1</v>
      </c>
      <c r="C202" s="40">
        <f>COUNTIF('panel-plakalar'!$A$1:$A$1755,'panel-excel-özet'!A202)</f>
        <v>1</v>
      </c>
      <c r="D202" s="40" t="str">
        <f t="shared" si="4"/>
        <v>İkisinde de var</v>
      </c>
    </row>
    <row r="203" spans="1:4" x14ac:dyDescent="0.2">
      <c r="A203" s="38" t="s">
        <v>3753</v>
      </c>
      <c r="B203" s="40">
        <f>COUNTIF(Table1[Plaka],'panel-excel-özet'!A203)</f>
        <v>1</v>
      </c>
      <c r="C203" s="40">
        <f>COUNTIF('panel-plakalar'!$A$1:$A$1755,'panel-excel-özet'!A203)</f>
        <v>1</v>
      </c>
      <c r="D203" s="40" t="str">
        <f t="shared" si="4"/>
        <v>İkisinde de var</v>
      </c>
    </row>
    <row r="204" spans="1:4" x14ac:dyDescent="0.2">
      <c r="A204" s="38" t="s">
        <v>3790</v>
      </c>
      <c r="B204" s="40">
        <f>COUNTIF(Table1[Plaka],'panel-excel-özet'!A204)</f>
        <v>1</v>
      </c>
      <c r="C204" s="40">
        <f>COUNTIF('panel-plakalar'!$A$1:$A$1755,'panel-excel-özet'!A204)</f>
        <v>1</v>
      </c>
      <c r="D204" s="40" t="str">
        <f t="shared" si="4"/>
        <v>İkisinde de var</v>
      </c>
    </row>
    <row r="205" spans="1:4" x14ac:dyDescent="0.2">
      <c r="A205" s="38" t="s">
        <v>3786</v>
      </c>
      <c r="B205" s="40">
        <f>COUNTIF(Table1[Plaka],'panel-excel-özet'!A205)</f>
        <v>1</v>
      </c>
      <c r="C205" s="40">
        <f>COUNTIF('panel-plakalar'!$A$1:$A$1755,'panel-excel-özet'!A205)</f>
        <v>1</v>
      </c>
      <c r="D205" s="40" t="str">
        <f t="shared" si="4"/>
        <v>İkisinde de var</v>
      </c>
    </row>
    <row r="206" spans="1:4" x14ac:dyDescent="0.2">
      <c r="A206" s="38" t="s">
        <v>3806</v>
      </c>
      <c r="B206" s="40">
        <f>COUNTIF(Table1[Plaka],'panel-excel-özet'!A206)</f>
        <v>1</v>
      </c>
      <c r="C206" s="40">
        <f>COUNTIF('panel-plakalar'!$A$1:$A$1755,'panel-excel-özet'!A206)</f>
        <v>1</v>
      </c>
      <c r="D206" s="40" t="str">
        <f t="shared" si="4"/>
        <v>İkisinde de var</v>
      </c>
    </row>
    <row r="207" spans="1:4" x14ac:dyDescent="0.2">
      <c r="A207" s="38" t="s">
        <v>7411</v>
      </c>
      <c r="B207" s="40">
        <f>COUNTIF(Table1[Plaka],'panel-excel-özet'!A207)</f>
        <v>0</v>
      </c>
      <c r="C207" s="40">
        <f>COUNTIF('panel-plakalar'!$A$1:$A$1755,'panel-excel-özet'!A207)</f>
        <v>1</v>
      </c>
      <c r="D207" s="40" t="str">
        <f t="shared" si="4"/>
        <v>Panelde var</v>
      </c>
    </row>
    <row r="208" spans="1:4" x14ac:dyDescent="0.2">
      <c r="A208" s="38" t="s">
        <v>3810</v>
      </c>
      <c r="B208" s="40">
        <f>COUNTIF(Table1[Plaka],'panel-excel-özet'!A208)</f>
        <v>1</v>
      </c>
      <c r="C208" s="40">
        <f>COUNTIF('panel-plakalar'!$A$1:$A$1755,'panel-excel-özet'!A208)</f>
        <v>1</v>
      </c>
      <c r="D208" s="40" t="str">
        <f t="shared" si="4"/>
        <v>İkisinde de var</v>
      </c>
    </row>
    <row r="209" spans="1:4" x14ac:dyDescent="0.2">
      <c r="A209" s="38" t="s">
        <v>3814</v>
      </c>
      <c r="B209" s="40">
        <f>COUNTIF(Table1[Plaka],'panel-excel-özet'!A209)</f>
        <v>1</v>
      </c>
      <c r="C209" s="40">
        <f>COUNTIF('panel-plakalar'!$A$1:$A$1755,'panel-excel-özet'!A209)</f>
        <v>1</v>
      </c>
      <c r="D209" s="40" t="str">
        <f t="shared" si="4"/>
        <v>İkisinde de var</v>
      </c>
    </row>
    <row r="210" spans="1:4" x14ac:dyDescent="0.2">
      <c r="A210" s="38" t="s">
        <v>3769</v>
      </c>
      <c r="B210" s="40">
        <f>COUNTIF(Table1[Plaka],'panel-excel-özet'!A210)</f>
        <v>1</v>
      </c>
      <c r="C210" s="40">
        <f>COUNTIF('panel-plakalar'!$A$1:$A$1755,'panel-excel-özet'!A210)</f>
        <v>1</v>
      </c>
      <c r="D210" s="40" t="str">
        <f t="shared" si="4"/>
        <v>İkisinde de var</v>
      </c>
    </row>
    <row r="211" spans="1:4" x14ac:dyDescent="0.2">
      <c r="A211" s="38" t="s">
        <v>7412</v>
      </c>
      <c r="B211" s="40">
        <f>COUNTIF(Table1[Plaka],'panel-excel-özet'!A211)</f>
        <v>0</v>
      </c>
      <c r="C211" s="40">
        <f>COUNTIF('panel-plakalar'!$A$1:$A$1755,'panel-excel-özet'!A211)</f>
        <v>1</v>
      </c>
      <c r="D211" s="40" t="str">
        <f t="shared" si="4"/>
        <v>Panelde var</v>
      </c>
    </row>
    <row r="212" spans="1:4" x14ac:dyDescent="0.2">
      <c r="A212" s="38" t="s">
        <v>3781</v>
      </c>
      <c r="B212" s="40">
        <f>COUNTIF(Table1[Plaka],'panel-excel-özet'!A212)</f>
        <v>1</v>
      </c>
      <c r="C212" s="40">
        <f>COUNTIF('panel-plakalar'!$A$1:$A$1755,'panel-excel-özet'!A212)</f>
        <v>1</v>
      </c>
      <c r="D212" s="40" t="str">
        <f t="shared" si="4"/>
        <v>İkisinde de var</v>
      </c>
    </row>
    <row r="213" spans="1:4" x14ac:dyDescent="0.2">
      <c r="A213" s="38" t="s">
        <v>427</v>
      </c>
      <c r="B213" s="40">
        <f>COUNTIF(Table1[Plaka],'panel-excel-özet'!A213)</f>
        <v>1</v>
      </c>
      <c r="C213" s="40">
        <f>COUNTIF('panel-plakalar'!$A$1:$A$1755,'panel-excel-özet'!A213)</f>
        <v>1</v>
      </c>
      <c r="D213" s="40" t="str">
        <f t="shared" si="4"/>
        <v>İkisinde de var</v>
      </c>
    </row>
    <row r="214" spans="1:4" x14ac:dyDescent="0.2">
      <c r="A214" s="38" t="s">
        <v>7293</v>
      </c>
      <c r="B214" s="40">
        <f>COUNTIF(Table1[Plaka],'panel-excel-özet'!A214)</f>
        <v>0</v>
      </c>
      <c r="C214" s="40">
        <f>COUNTIF('panel-plakalar'!$A$1:$A$1755,'panel-excel-özet'!A214)</f>
        <v>1</v>
      </c>
      <c r="D214" s="40" t="str">
        <f t="shared" si="4"/>
        <v>Panelde var</v>
      </c>
    </row>
    <row r="215" spans="1:4" x14ac:dyDescent="0.2">
      <c r="A215" s="38" t="s">
        <v>1807</v>
      </c>
      <c r="B215" s="40">
        <f>COUNTIF(Table1[Plaka],'panel-excel-özet'!A215)</f>
        <v>1</v>
      </c>
      <c r="C215" s="40">
        <f>COUNTIF('panel-plakalar'!$A$1:$A$1755,'panel-excel-özet'!A215)</f>
        <v>1</v>
      </c>
      <c r="D215" s="40" t="str">
        <f t="shared" si="4"/>
        <v>İkisinde de var</v>
      </c>
    </row>
    <row r="216" spans="1:4" x14ac:dyDescent="0.2">
      <c r="A216" s="38" t="s">
        <v>1811</v>
      </c>
      <c r="B216" s="40">
        <f>COUNTIF(Table1[Plaka],'panel-excel-özet'!A216)</f>
        <v>1</v>
      </c>
      <c r="C216" s="40">
        <f>COUNTIF('panel-plakalar'!$A$1:$A$1755,'panel-excel-özet'!A216)</f>
        <v>1</v>
      </c>
      <c r="D216" s="40" t="str">
        <f t="shared" si="4"/>
        <v>İkisinde de var</v>
      </c>
    </row>
    <row r="217" spans="1:4" x14ac:dyDescent="0.2">
      <c r="A217" s="38" t="s">
        <v>1815</v>
      </c>
      <c r="B217" s="40">
        <f>COUNTIF(Table1[Plaka],'panel-excel-özet'!A217)</f>
        <v>1</v>
      </c>
      <c r="C217" s="40">
        <f>COUNTIF('panel-plakalar'!$A$1:$A$1755,'panel-excel-özet'!A217)</f>
        <v>1</v>
      </c>
      <c r="D217" s="40" t="str">
        <f t="shared" si="4"/>
        <v>İkisinde de var</v>
      </c>
    </row>
    <row r="218" spans="1:4" x14ac:dyDescent="0.2">
      <c r="A218" s="38" t="s">
        <v>1803</v>
      </c>
      <c r="B218" s="40">
        <f>COUNTIF(Table1[Plaka],'panel-excel-özet'!A218)</f>
        <v>1</v>
      </c>
      <c r="C218" s="40">
        <f>COUNTIF('panel-plakalar'!$A$1:$A$1755,'panel-excel-özet'!A218)</f>
        <v>1</v>
      </c>
      <c r="D218" s="40" t="str">
        <f t="shared" si="4"/>
        <v>İkisinde de var</v>
      </c>
    </row>
    <row r="219" spans="1:4" x14ac:dyDescent="0.2">
      <c r="A219" s="38" t="s">
        <v>1787</v>
      </c>
      <c r="B219" s="40">
        <f>COUNTIF(Table1[Plaka],'panel-excel-özet'!A219)</f>
        <v>1</v>
      </c>
      <c r="C219" s="40">
        <f>COUNTIF('panel-plakalar'!$A$1:$A$1755,'panel-excel-özet'!A219)</f>
        <v>1</v>
      </c>
      <c r="D219" s="40" t="str">
        <f t="shared" si="4"/>
        <v>İkisinde de var</v>
      </c>
    </row>
    <row r="220" spans="1:4" x14ac:dyDescent="0.2">
      <c r="A220" s="38" t="s">
        <v>1783</v>
      </c>
      <c r="B220" s="40">
        <f>COUNTIF(Table1[Plaka],'panel-excel-özet'!A220)</f>
        <v>1</v>
      </c>
      <c r="C220" s="40">
        <f>COUNTIF('panel-plakalar'!$A$1:$A$1755,'panel-excel-özet'!A220)</f>
        <v>1</v>
      </c>
      <c r="D220" s="40" t="str">
        <f t="shared" si="4"/>
        <v>İkisinde de var</v>
      </c>
    </row>
    <row r="221" spans="1:4" x14ac:dyDescent="0.2">
      <c r="A221" s="38" t="s">
        <v>1832</v>
      </c>
      <c r="B221" s="40">
        <f>COUNTIF(Table1[Plaka],'panel-excel-özet'!A221)</f>
        <v>1</v>
      </c>
      <c r="C221" s="40">
        <f>COUNTIF('panel-plakalar'!$A$1:$A$1755,'panel-excel-özet'!A221)</f>
        <v>1</v>
      </c>
      <c r="D221" s="40" t="str">
        <f t="shared" si="4"/>
        <v>İkisinde de var</v>
      </c>
    </row>
    <row r="222" spans="1:4" x14ac:dyDescent="0.2">
      <c r="A222" s="38" t="s">
        <v>1778</v>
      </c>
      <c r="B222" s="40">
        <f>COUNTIF(Table1[Plaka],'panel-excel-özet'!A222)</f>
        <v>1</v>
      </c>
      <c r="C222" s="40">
        <f>COUNTIF('panel-plakalar'!$A$1:$A$1755,'panel-excel-özet'!A222)</f>
        <v>1</v>
      </c>
      <c r="D222" s="40" t="str">
        <f t="shared" si="4"/>
        <v>İkisinde de var</v>
      </c>
    </row>
    <row r="223" spans="1:4" x14ac:dyDescent="0.2">
      <c r="A223" s="38" t="s">
        <v>1791</v>
      </c>
      <c r="B223" s="40">
        <f>COUNTIF(Table1[Plaka],'panel-excel-özet'!A223)</f>
        <v>1</v>
      </c>
      <c r="C223" s="40">
        <f>COUNTIF('panel-plakalar'!$A$1:$A$1755,'panel-excel-özet'!A223)</f>
        <v>1</v>
      </c>
      <c r="D223" s="40" t="str">
        <f t="shared" si="4"/>
        <v>İkisinde de var</v>
      </c>
    </row>
    <row r="224" spans="1:4" x14ac:dyDescent="0.2">
      <c r="A224" s="38" t="s">
        <v>1795</v>
      </c>
      <c r="B224" s="40">
        <f>COUNTIF(Table1[Plaka],'panel-excel-özet'!A224)</f>
        <v>1</v>
      </c>
      <c r="C224" s="40">
        <f>COUNTIF('panel-plakalar'!$A$1:$A$1755,'panel-excel-özet'!A224)</f>
        <v>1</v>
      </c>
      <c r="D224" s="40" t="str">
        <f t="shared" si="4"/>
        <v>İkisinde de var</v>
      </c>
    </row>
    <row r="225" spans="1:4" x14ac:dyDescent="0.2">
      <c r="A225" s="38" t="s">
        <v>7413</v>
      </c>
      <c r="B225" s="40">
        <f>COUNTIF(Table1[Plaka],'panel-excel-özet'!A225)</f>
        <v>0</v>
      </c>
      <c r="C225" s="40">
        <f>COUNTIF('panel-plakalar'!$A$1:$A$1755,'panel-excel-özet'!A225)</f>
        <v>1</v>
      </c>
      <c r="D225" s="40" t="str">
        <f t="shared" si="4"/>
        <v>Panelde var</v>
      </c>
    </row>
    <row r="226" spans="1:4" x14ac:dyDescent="0.2">
      <c r="A226" s="38" t="s">
        <v>7254</v>
      </c>
      <c r="B226" s="40">
        <f>COUNTIF(Table1[Plaka],'panel-excel-özet'!A226)</f>
        <v>0</v>
      </c>
      <c r="C226" s="40">
        <f>COUNTIF('panel-plakalar'!$A$1:$A$1755,'panel-excel-özet'!A226)</f>
        <v>1</v>
      </c>
      <c r="D226" s="40" t="str">
        <f t="shared" si="4"/>
        <v>Panelde var</v>
      </c>
    </row>
    <row r="227" spans="1:4" x14ac:dyDescent="0.2">
      <c r="A227" s="38" t="s">
        <v>7257</v>
      </c>
      <c r="B227" s="40">
        <f>COUNTIF(Table1[Plaka],'panel-excel-özet'!A227)</f>
        <v>0</v>
      </c>
      <c r="C227" s="40">
        <f>COUNTIF('panel-plakalar'!$A$1:$A$1755,'panel-excel-özet'!A227)</f>
        <v>1</v>
      </c>
      <c r="D227" s="40" t="str">
        <f t="shared" si="4"/>
        <v>Panelde var</v>
      </c>
    </row>
    <row r="228" spans="1:4" x14ac:dyDescent="0.2">
      <c r="A228" s="38" t="s">
        <v>7414</v>
      </c>
      <c r="B228" s="40">
        <f>COUNTIF(Table1[Plaka],'panel-excel-özet'!A228)</f>
        <v>0</v>
      </c>
      <c r="C228" s="40">
        <f>COUNTIF('panel-plakalar'!$A$1:$A$1755,'panel-excel-özet'!A228)</f>
        <v>1</v>
      </c>
      <c r="D228" s="40" t="str">
        <f t="shared" si="4"/>
        <v>Panelde var</v>
      </c>
    </row>
    <row r="229" spans="1:4" x14ac:dyDescent="0.2">
      <c r="A229" s="38" t="s">
        <v>3995</v>
      </c>
      <c r="B229" s="40">
        <f>COUNTIF(Table1[Plaka],'panel-excel-özet'!A229)</f>
        <v>1</v>
      </c>
      <c r="C229" s="40">
        <f>COUNTIF('panel-plakalar'!$A$1:$A$1755,'panel-excel-özet'!A229)</f>
        <v>1</v>
      </c>
      <c r="D229" s="40" t="str">
        <f t="shared" si="4"/>
        <v>İkisinde de var</v>
      </c>
    </row>
    <row r="230" spans="1:4" x14ac:dyDescent="0.2">
      <c r="A230" s="38" t="s">
        <v>3991</v>
      </c>
      <c r="B230" s="40">
        <f>COUNTIF(Table1[Plaka],'panel-excel-özet'!A230)</f>
        <v>1</v>
      </c>
      <c r="C230" s="40">
        <f>COUNTIF('panel-plakalar'!$A$1:$A$1755,'panel-excel-özet'!A230)</f>
        <v>1</v>
      </c>
      <c r="D230" s="40" t="str">
        <f t="shared" si="4"/>
        <v>İkisinde de var</v>
      </c>
    </row>
    <row r="231" spans="1:4" x14ac:dyDescent="0.2">
      <c r="A231" s="38" t="s">
        <v>3981</v>
      </c>
      <c r="B231" s="40">
        <f>COUNTIF(Table1[Plaka],'panel-excel-özet'!A231)</f>
        <v>1</v>
      </c>
      <c r="C231" s="40">
        <f>COUNTIF('panel-plakalar'!$A$1:$A$1755,'panel-excel-özet'!A231)</f>
        <v>1</v>
      </c>
      <c r="D231" s="40" t="str">
        <f t="shared" si="4"/>
        <v>İkisinde de var</v>
      </c>
    </row>
    <row r="232" spans="1:4" x14ac:dyDescent="0.2">
      <c r="A232" s="38" t="s">
        <v>3999</v>
      </c>
      <c r="B232" s="40">
        <f>COUNTIF(Table1[Plaka],'panel-excel-özet'!A232)</f>
        <v>1</v>
      </c>
      <c r="C232" s="40">
        <f>COUNTIF('panel-plakalar'!$A$1:$A$1755,'panel-excel-özet'!A232)</f>
        <v>1</v>
      </c>
      <c r="D232" s="40" t="str">
        <f t="shared" si="4"/>
        <v>İkisinde de var</v>
      </c>
    </row>
    <row r="233" spans="1:4" x14ac:dyDescent="0.2">
      <c r="A233" s="38" t="s">
        <v>4003</v>
      </c>
      <c r="B233" s="40">
        <f>COUNTIF(Table1[Plaka],'panel-excel-özet'!A233)</f>
        <v>1</v>
      </c>
      <c r="C233" s="40">
        <f>COUNTIF('panel-plakalar'!$A$1:$A$1755,'panel-excel-özet'!A233)</f>
        <v>1</v>
      </c>
      <c r="D233" s="40" t="str">
        <f t="shared" si="4"/>
        <v>İkisinde de var</v>
      </c>
    </row>
    <row r="234" spans="1:4" x14ac:dyDescent="0.2">
      <c r="A234" s="38" t="s">
        <v>4007</v>
      </c>
      <c r="B234" s="40">
        <f>COUNTIF(Table1[Plaka],'panel-excel-özet'!A234)</f>
        <v>1</v>
      </c>
      <c r="C234" s="40">
        <f>COUNTIF('panel-plakalar'!$A$1:$A$1755,'panel-excel-özet'!A234)</f>
        <v>1</v>
      </c>
      <c r="D234" s="40" t="str">
        <f t="shared" si="4"/>
        <v>İkisinde de var</v>
      </c>
    </row>
    <row r="235" spans="1:4" x14ac:dyDescent="0.2">
      <c r="A235" s="38" t="s">
        <v>4011</v>
      </c>
      <c r="B235" s="40">
        <f>COUNTIF(Table1[Plaka],'panel-excel-özet'!A235)</f>
        <v>1</v>
      </c>
      <c r="C235" s="40">
        <f>COUNTIF('panel-plakalar'!$A$1:$A$1755,'panel-excel-özet'!A235)</f>
        <v>1</v>
      </c>
      <c r="D235" s="40" t="str">
        <f t="shared" si="4"/>
        <v>İkisinde de var</v>
      </c>
    </row>
    <row r="236" spans="1:4" x14ac:dyDescent="0.2">
      <c r="A236" s="38" t="s">
        <v>4015</v>
      </c>
      <c r="B236" s="40">
        <f>COUNTIF(Table1[Plaka],'panel-excel-özet'!A236)</f>
        <v>1</v>
      </c>
      <c r="C236" s="40">
        <f>COUNTIF('panel-plakalar'!$A$1:$A$1755,'panel-excel-özet'!A236)</f>
        <v>1</v>
      </c>
      <c r="D236" s="40" t="str">
        <f t="shared" si="4"/>
        <v>İkisinde de var</v>
      </c>
    </row>
    <row r="237" spans="1:4" x14ac:dyDescent="0.2">
      <c r="A237" s="38" t="s">
        <v>4019</v>
      </c>
      <c r="B237" s="40">
        <f>COUNTIF(Table1[Plaka],'panel-excel-özet'!A237)</f>
        <v>1</v>
      </c>
      <c r="C237" s="40">
        <f>COUNTIF('panel-plakalar'!$A$1:$A$1755,'panel-excel-özet'!A237)</f>
        <v>1</v>
      </c>
      <c r="D237" s="40" t="str">
        <f t="shared" si="4"/>
        <v>İkisinde de var</v>
      </c>
    </row>
    <row r="238" spans="1:4" x14ac:dyDescent="0.2">
      <c r="A238" s="38" t="s">
        <v>3987</v>
      </c>
      <c r="B238" s="40">
        <f>COUNTIF(Table1[Plaka],'panel-excel-özet'!A238)</f>
        <v>1</v>
      </c>
      <c r="C238" s="40">
        <f>COUNTIF('panel-plakalar'!$A$1:$A$1755,'panel-excel-özet'!A238)</f>
        <v>1</v>
      </c>
      <c r="D238" s="40" t="str">
        <f t="shared" si="4"/>
        <v>İkisinde de var</v>
      </c>
    </row>
    <row r="239" spans="1:4" x14ac:dyDescent="0.2">
      <c r="A239" s="38" t="s">
        <v>7320</v>
      </c>
      <c r="B239" s="40">
        <f>COUNTIF(Table1[Plaka],'panel-excel-özet'!A239)</f>
        <v>1</v>
      </c>
      <c r="C239" s="40">
        <f>COUNTIF('panel-plakalar'!$A$1:$A$1755,'panel-excel-özet'!A239)</f>
        <v>1</v>
      </c>
      <c r="D239" s="40" t="str">
        <f t="shared" si="4"/>
        <v>İkisinde de var</v>
      </c>
    </row>
    <row r="240" spans="1:4" x14ac:dyDescent="0.2">
      <c r="A240" s="38" t="s">
        <v>7415</v>
      </c>
      <c r="B240" s="40">
        <f>COUNTIF(Table1[Plaka],'panel-excel-özet'!A240)</f>
        <v>0</v>
      </c>
      <c r="C240" s="40">
        <f>COUNTIF('panel-plakalar'!$A$1:$A$1755,'panel-excel-özet'!A240)</f>
        <v>1</v>
      </c>
      <c r="D240" s="40" t="str">
        <f t="shared" si="4"/>
        <v>Panelde var</v>
      </c>
    </row>
    <row r="241" spans="1:4" x14ac:dyDescent="0.2">
      <c r="A241" s="38" t="s">
        <v>3384</v>
      </c>
      <c r="B241" s="40">
        <f>COUNTIF(Table1[Plaka],'panel-excel-özet'!A241)</f>
        <v>1</v>
      </c>
      <c r="C241" s="40">
        <f>COUNTIF('panel-plakalar'!$A$1:$A$1755,'panel-excel-özet'!A241)</f>
        <v>1</v>
      </c>
      <c r="D241" s="40" t="str">
        <f t="shared" si="4"/>
        <v>İkisinde de var</v>
      </c>
    </row>
    <row r="242" spans="1:4" x14ac:dyDescent="0.2">
      <c r="A242" s="38" t="s">
        <v>3380</v>
      </c>
      <c r="B242" s="40">
        <f>COUNTIF(Table1[Plaka],'panel-excel-özet'!A242)</f>
        <v>1</v>
      </c>
      <c r="C242" s="40">
        <f>COUNTIF('panel-plakalar'!$A$1:$A$1755,'panel-excel-özet'!A242)</f>
        <v>1</v>
      </c>
      <c r="D242" s="40" t="str">
        <f t="shared" si="4"/>
        <v>İkisinde de var</v>
      </c>
    </row>
    <row r="243" spans="1:4" x14ac:dyDescent="0.2">
      <c r="A243" s="38" t="s">
        <v>3368</v>
      </c>
      <c r="B243" s="40">
        <f>COUNTIF(Table1[Plaka],'panel-excel-özet'!A243)</f>
        <v>1</v>
      </c>
      <c r="C243" s="40">
        <f>COUNTIF('panel-plakalar'!$A$1:$A$1755,'panel-excel-özet'!A243)</f>
        <v>1</v>
      </c>
      <c r="D243" s="40" t="str">
        <f t="shared" si="4"/>
        <v>İkisinde de var</v>
      </c>
    </row>
    <row r="244" spans="1:4" x14ac:dyDescent="0.2">
      <c r="A244" s="38" t="s">
        <v>3372</v>
      </c>
      <c r="B244" s="40">
        <f>COUNTIF(Table1[Plaka],'panel-excel-özet'!A244)</f>
        <v>1</v>
      </c>
      <c r="C244" s="40">
        <f>COUNTIF('panel-plakalar'!$A$1:$A$1755,'panel-excel-özet'!A244)</f>
        <v>1</v>
      </c>
      <c r="D244" s="40" t="str">
        <f t="shared" si="4"/>
        <v>İkisinde de var</v>
      </c>
    </row>
    <row r="245" spans="1:4" x14ac:dyDescent="0.2">
      <c r="A245" s="38" t="s">
        <v>3360</v>
      </c>
      <c r="B245" s="40">
        <f>COUNTIF(Table1[Plaka],'panel-excel-özet'!A245)</f>
        <v>1</v>
      </c>
      <c r="C245" s="40">
        <f>COUNTIF('panel-plakalar'!$A$1:$A$1755,'panel-excel-özet'!A245)</f>
        <v>1</v>
      </c>
      <c r="D245" s="40" t="str">
        <f t="shared" si="4"/>
        <v>İkisinde de var</v>
      </c>
    </row>
    <row r="246" spans="1:4" x14ac:dyDescent="0.2">
      <c r="A246" s="38" t="s">
        <v>3364</v>
      </c>
      <c r="B246" s="40">
        <f>COUNTIF(Table1[Plaka],'panel-excel-özet'!A246)</f>
        <v>1</v>
      </c>
      <c r="C246" s="40">
        <f>COUNTIF('panel-plakalar'!$A$1:$A$1755,'panel-excel-özet'!A246)</f>
        <v>1</v>
      </c>
      <c r="D246" s="40" t="str">
        <f t="shared" si="4"/>
        <v>İkisinde de var</v>
      </c>
    </row>
    <row r="247" spans="1:4" x14ac:dyDescent="0.2">
      <c r="A247" s="38" t="s">
        <v>3392</v>
      </c>
      <c r="B247" s="40">
        <f>COUNTIF(Table1[Plaka],'panel-excel-özet'!A247)</f>
        <v>1</v>
      </c>
      <c r="C247" s="40">
        <f>COUNTIF('panel-plakalar'!$A$1:$A$1755,'panel-excel-özet'!A247)</f>
        <v>1</v>
      </c>
      <c r="D247" s="40" t="str">
        <f t="shared" si="4"/>
        <v>İkisinde de var</v>
      </c>
    </row>
    <row r="248" spans="1:4" x14ac:dyDescent="0.2">
      <c r="A248" s="38" t="s">
        <v>3396</v>
      </c>
      <c r="B248" s="40">
        <f>COUNTIF(Table1[Plaka],'panel-excel-özet'!A248)</f>
        <v>1</v>
      </c>
      <c r="C248" s="40">
        <f>COUNTIF('panel-plakalar'!$A$1:$A$1755,'panel-excel-özet'!A248)</f>
        <v>1</v>
      </c>
      <c r="D248" s="40" t="str">
        <f t="shared" si="4"/>
        <v>İkisinde de var</v>
      </c>
    </row>
    <row r="249" spans="1:4" x14ac:dyDescent="0.2">
      <c r="A249" s="38" t="s">
        <v>3400</v>
      </c>
      <c r="B249" s="40">
        <f>COUNTIF(Table1[Plaka],'panel-excel-özet'!A249)</f>
        <v>1</v>
      </c>
      <c r="C249" s="40">
        <f>COUNTIF('panel-plakalar'!$A$1:$A$1755,'panel-excel-özet'!A249)</f>
        <v>1</v>
      </c>
      <c r="D249" s="40" t="str">
        <f t="shared" si="4"/>
        <v>İkisinde de var</v>
      </c>
    </row>
    <row r="250" spans="1:4" x14ac:dyDescent="0.2">
      <c r="A250" s="38" t="s">
        <v>3404</v>
      </c>
      <c r="B250" s="40">
        <f>COUNTIF(Table1[Plaka],'panel-excel-özet'!A250)</f>
        <v>1</v>
      </c>
      <c r="C250" s="40">
        <f>COUNTIF('panel-plakalar'!$A$1:$A$1755,'panel-excel-özet'!A250)</f>
        <v>1</v>
      </c>
      <c r="D250" s="40" t="str">
        <f t="shared" si="4"/>
        <v>İkisinde de var</v>
      </c>
    </row>
    <row r="251" spans="1:4" x14ac:dyDescent="0.2">
      <c r="A251" s="38" t="s">
        <v>3408</v>
      </c>
      <c r="B251" s="40">
        <f>COUNTIF(Table1[Plaka],'panel-excel-özet'!A251)</f>
        <v>1</v>
      </c>
      <c r="C251" s="40">
        <f>COUNTIF('panel-plakalar'!$A$1:$A$1755,'panel-excel-özet'!A251)</f>
        <v>1</v>
      </c>
      <c r="D251" s="40" t="str">
        <f t="shared" si="4"/>
        <v>İkisinde de var</v>
      </c>
    </row>
    <row r="252" spans="1:4" x14ac:dyDescent="0.2">
      <c r="A252" s="38" t="s">
        <v>3412</v>
      </c>
      <c r="B252" s="40">
        <f>COUNTIF(Table1[Plaka],'panel-excel-özet'!A252)</f>
        <v>1</v>
      </c>
      <c r="C252" s="40">
        <f>COUNTIF('panel-plakalar'!$A$1:$A$1755,'panel-excel-özet'!A252)</f>
        <v>1</v>
      </c>
      <c r="D252" s="40" t="str">
        <f t="shared" si="4"/>
        <v>İkisinde de var</v>
      </c>
    </row>
    <row r="253" spans="1:4" x14ac:dyDescent="0.2">
      <c r="A253" s="38" t="s">
        <v>3354</v>
      </c>
      <c r="B253" s="40">
        <f>COUNTIF(Table1[Plaka],'panel-excel-özet'!A253)</f>
        <v>1</v>
      </c>
      <c r="C253" s="40">
        <f>COUNTIF('panel-plakalar'!$A$1:$A$1755,'panel-excel-özet'!A253)</f>
        <v>1</v>
      </c>
      <c r="D253" s="40" t="str">
        <f t="shared" si="4"/>
        <v>İkisinde de var</v>
      </c>
    </row>
    <row r="254" spans="1:4" x14ac:dyDescent="0.2">
      <c r="A254" s="38" t="s">
        <v>3416</v>
      </c>
      <c r="B254" s="40">
        <f>COUNTIF(Table1[Plaka],'panel-excel-özet'!A254)</f>
        <v>1</v>
      </c>
      <c r="C254" s="40">
        <f>COUNTIF('panel-plakalar'!$A$1:$A$1755,'panel-excel-özet'!A254)</f>
        <v>1</v>
      </c>
      <c r="D254" s="40" t="str">
        <f t="shared" si="4"/>
        <v>İkisinde de var</v>
      </c>
    </row>
    <row r="255" spans="1:4" x14ac:dyDescent="0.2">
      <c r="A255" s="38" t="s">
        <v>3376</v>
      </c>
      <c r="B255" s="40">
        <f>COUNTIF(Table1[Plaka],'panel-excel-özet'!A255)</f>
        <v>1</v>
      </c>
      <c r="C255" s="40">
        <f>COUNTIF('panel-plakalar'!$A$1:$A$1755,'panel-excel-özet'!A255)</f>
        <v>1</v>
      </c>
      <c r="D255" s="40" t="str">
        <f t="shared" si="4"/>
        <v>İkisinde de var</v>
      </c>
    </row>
    <row r="256" spans="1:4" x14ac:dyDescent="0.2">
      <c r="A256" s="38" t="s">
        <v>7184</v>
      </c>
      <c r="B256" s="40">
        <f>COUNTIF(Table1[Plaka],'panel-excel-özet'!A256)</f>
        <v>0</v>
      </c>
      <c r="C256" s="40">
        <f>COUNTIF('panel-plakalar'!$A$1:$A$1755,'panel-excel-özet'!A256)</f>
        <v>1</v>
      </c>
      <c r="D256" s="40" t="str">
        <f t="shared" si="4"/>
        <v>Panelde var</v>
      </c>
    </row>
    <row r="257" spans="1:4" x14ac:dyDescent="0.2">
      <c r="A257" s="38" t="s">
        <v>1125</v>
      </c>
      <c r="B257" s="40">
        <f>COUNTIF(Table1[Plaka],'panel-excel-özet'!A257)</f>
        <v>1</v>
      </c>
      <c r="C257" s="40">
        <f>COUNTIF('panel-plakalar'!$A$1:$A$1755,'panel-excel-özet'!A257)</f>
        <v>1</v>
      </c>
      <c r="D257" s="40" t="str">
        <f t="shared" si="4"/>
        <v>İkisinde de var</v>
      </c>
    </row>
    <row r="258" spans="1:4" x14ac:dyDescent="0.2">
      <c r="A258" s="38" t="s">
        <v>1129</v>
      </c>
      <c r="B258" s="40">
        <f>COUNTIF(Table1[Plaka],'panel-excel-özet'!A258)</f>
        <v>1</v>
      </c>
      <c r="C258" s="40">
        <f>COUNTIF('panel-plakalar'!$A$1:$A$1755,'panel-excel-özet'!A258)</f>
        <v>1</v>
      </c>
      <c r="D258" s="40" t="str">
        <f t="shared" si="4"/>
        <v>İkisinde de var</v>
      </c>
    </row>
    <row r="259" spans="1:4" x14ac:dyDescent="0.2">
      <c r="A259" s="38" t="s">
        <v>1149</v>
      </c>
      <c r="B259" s="40">
        <f>COUNTIF(Table1[Plaka],'panel-excel-özet'!A259)</f>
        <v>1</v>
      </c>
      <c r="C259" s="40">
        <f>COUNTIF('panel-plakalar'!$A$1:$A$1755,'panel-excel-özet'!A259)</f>
        <v>1</v>
      </c>
      <c r="D259" s="40" t="str">
        <f t="shared" si="4"/>
        <v>İkisinde de var</v>
      </c>
    </row>
    <row r="260" spans="1:4" x14ac:dyDescent="0.2">
      <c r="A260" s="38" t="s">
        <v>1145</v>
      </c>
      <c r="B260" s="40">
        <f>COUNTIF(Table1[Plaka],'panel-excel-özet'!A260)</f>
        <v>1</v>
      </c>
      <c r="C260" s="40">
        <f>COUNTIF('panel-plakalar'!$A$1:$A$1755,'panel-excel-özet'!A260)</f>
        <v>1</v>
      </c>
      <c r="D260" s="40" t="str">
        <f t="shared" si="4"/>
        <v>İkisinde de var</v>
      </c>
    </row>
    <row r="261" spans="1:4" x14ac:dyDescent="0.2">
      <c r="A261" s="38" t="s">
        <v>1141</v>
      </c>
      <c r="B261" s="40">
        <f>COUNTIF(Table1[Plaka],'panel-excel-özet'!A261)</f>
        <v>1</v>
      </c>
      <c r="C261" s="40">
        <f>COUNTIF('panel-plakalar'!$A$1:$A$1755,'panel-excel-özet'!A261)</f>
        <v>1</v>
      </c>
      <c r="D261" s="40" t="str">
        <f t="shared" si="4"/>
        <v>İkisinde de var</v>
      </c>
    </row>
    <row r="262" spans="1:4" x14ac:dyDescent="0.2">
      <c r="A262" s="38" t="s">
        <v>1137</v>
      </c>
      <c r="B262" s="40">
        <f>COUNTIF(Table1[Plaka],'panel-excel-özet'!A262)</f>
        <v>1</v>
      </c>
      <c r="C262" s="40">
        <f>COUNTIF('panel-plakalar'!$A$1:$A$1755,'panel-excel-özet'!A262)</f>
        <v>1</v>
      </c>
      <c r="D262" s="40" t="str">
        <f t="shared" si="4"/>
        <v>İkisinde de var</v>
      </c>
    </row>
    <row r="263" spans="1:4" x14ac:dyDescent="0.2">
      <c r="A263" s="38" t="s">
        <v>1133</v>
      </c>
      <c r="B263" s="40">
        <f>COUNTIF(Table1[Plaka],'panel-excel-özet'!A263)</f>
        <v>1</v>
      </c>
      <c r="C263" s="40">
        <f>COUNTIF('panel-plakalar'!$A$1:$A$1755,'panel-excel-özet'!A263)</f>
        <v>1</v>
      </c>
      <c r="D263" s="40" t="str">
        <f t="shared" si="4"/>
        <v>İkisinde de var</v>
      </c>
    </row>
    <row r="264" spans="1:4" x14ac:dyDescent="0.2">
      <c r="A264" s="38" t="s">
        <v>1121</v>
      </c>
      <c r="B264" s="40">
        <f>COUNTIF(Table1[Plaka],'panel-excel-özet'!A264)</f>
        <v>1</v>
      </c>
      <c r="C264" s="40">
        <f>COUNTIF('panel-plakalar'!$A$1:$A$1755,'panel-excel-özet'!A264)</f>
        <v>1</v>
      </c>
      <c r="D264" s="40" t="str">
        <f t="shared" si="4"/>
        <v>İkisinde de var</v>
      </c>
    </row>
    <row r="265" spans="1:4" x14ac:dyDescent="0.2">
      <c r="A265" s="38" t="s">
        <v>1090</v>
      </c>
      <c r="B265" s="40">
        <f>COUNTIF(Table1[Plaka],'panel-excel-özet'!A265)</f>
        <v>1</v>
      </c>
      <c r="C265" s="40">
        <f>COUNTIF('panel-plakalar'!$A$1:$A$1755,'panel-excel-özet'!A265)</f>
        <v>1</v>
      </c>
      <c r="D265" s="40" t="str">
        <f t="shared" ref="D265:D328" si="5">IF(AND(B265=1,C265=1),"İkisinde de var",IF(AND(B265=1,C265=0),"Excel'de var",IF(AND(B265=0,C265=1),"Panelde var","İkisinde de yok")))</f>
        <v>İkisinde de var</v>
      </c>
    </row>
    <row r="266" spans="1:4" x14ac:dyDescent="0.2">
      <c r="A266" s="38" t="s">
        <v>1097</v>
      </c>
      <c r="B266" s="40">
        <f>COUNTIF(Table1[Plaka],'panel-excel-özet'!A266)</f>
        <v>1</v>
      </c>
      <c r="C266" s="40">
        <f>COUNTIF('panel-plakalar'!$A$1:$A$1755,'panel-excel-özet'!A266)</f>
        <v>1</v>
      </c>
      <c r="D266" s="40" t="str">
        <f t="shared" si="5"/>
        <v>İkisinde de var</v>
      </c>
    </row>
    <row r="267" spans="1:4" x14ac:dyDescent="0.2">
      <c r="A267" s="38" t="s">
        <v>1100</v>
      </c>
      <c r="B267" s="40">
        <f>COUNTIF(Table1[Plaka],'panel-excel-özet'!A267)</f>
        <v>1</v>
      </c>
      <c r="C267" s="40">
        <f>COUNTIF('panel-plakalar'!$A$1:$A$1755,'panel-excel-özet'!A267)</f>
        <v>1</v>
      </c>
      <c r="D267" s="40" t="str">
        <f t="shared" si="5"/>
        <v>İkisinde de var</v>
      </c>
    </row>
    <row r="268" spans="1:4" x14ac:dyDescent="0.2">
      <c r="A268" s="38" t="s">
        <v>1104</v>
      </c>
      <c r="B268" s="40">
        <f>COUNTIF(Table1[Plaka],'panel-excel-özet'!A268)</f>
        <v>1</v>
      </c>
      <c r="C268" s="40">
        <f>COUNTIF('panel-plakalar'!$A$1:$A$1755,'panel-excel-özet'!A268)</f>
        <v>1</v>
      </c>
      <c r="D268" s="40" t="str">
        <f t="shared" si="5"/>
        <v>İkisinde de var</v>
      </c>
    </row>
    <row r="269" spans="1:4" x14ac:dyDescent="0.2">
      <c r="A269" s="38" t="s">
        <v>1107</v>
      </c>
      <c r="B269" s="40">
        <f>COUNTIF(Table1[Plaka],'panel-excel-özet'!A269)</f>
        <v>1</v>
      </c>
      <c r="C269" s="40">
        <f>COUNTIF('panel-plakalar'!$A$1:$A$1755,'panel-excel-özet'!A269)</f>
        <v>1</v>
      </c>
      <c r="D269" s="40" t="str">
        <f t="shared" si="5"/>
        <v>İkisinde de var</v>
      </c>
    </row>
    <row r="270" spans="1:4" x14ac:dyDescent="0.2">
      <c r="A270" s="38" t="s">
        <v>1111</v>
      </c>
      <c r="B270" s="40">
        <f>COUNTIF(Table1[Plaka],'panel-excel-özet'!A270)</f>
        <v>1</v>
      </c>
      <c r="C270" s="40">
        <f>COUNTIF('panel-plakalar'!$A$1:$A$1755,'panel-excel-özet'!A270)</f>
        <v>1</v>
      </c>
      <c r="D270" s="40" t="str">
        <f t="shared" si="5"/>
        <v>İkisinde de var</v>
      </c>
    </row>
    <row r="271" spans="1:4" x14ac:dyDescent="0.2">
      <c r="A271" s="38" t="s">
        <v>1117</v>
      </c>
      <c r="B271" s="40">
        <f>COUNTIF(Table1[Plaka],'panel-excel-özet'!A271)</f>
        <v>1</v>
      </c>
      <c r="C271" s="40">
        <f>COUNTIF('panel-plakalar'!$A$1:$A$1755,'panel-excel-özet'!A271)</f>
        <v>1</v>
      </c>
      <c r="D271" s="40" t="str">
        <f t="shared" si="5"/>
        <v>İkisinde de var</v>
      </c>
    </row>
    <row r="272" spans="1:4" x14ac:dyDescent="0.2">
      <c r="A272" s="38" t="s">
        <v>7288</v>
      </c>
      <c r="B272" s="40">
        <f>COUNTIF(Table1[Plaka],'panel-excel-özet'!A272)</f>
        <v>0</v>
      </c>
      <c r="C272" s="40">
        <f>COUNTIF('panel-plakalar'!$A$1:$A$1755,'panel-excel-özet'!A272)</f>
        <v>1</v>
      </c>
      <c r="D272" s="40" t="str">
        <f t="shared" si="5"/>
        <v>Panelde var</v>
      </c>
    </row>
    <row r="273" spans="1:4" x14ac:dyDescent="0.2">
      <c r="A273" s="38" t="s">
        <v>3896</v>
      </c>
      <c r="B273" s="40">
        <f>COUNTIF(Table1[Plaka],'panel-excel-özet'!A273)</f>
        <v>1</v>
      </c>
      <c r="C273" s="40">
        <f>COUNTIF('panel-plakalar'!$A$1:$A$1755,'panel-excel-özet'!A273)</f>
        <v>1</v>
      </c>
      <c r="D273" s="40" t="str">
        <f t="shared" si="5"/>
        <v>İkisinde de var</v>
      </c>
    </row>
    <row r="274" spans="1:4" x14ac:dyDescent="0.2">
      <c r="A274" s="38" t="s">
        <v>3900</v>
      </c>
      <c r="B274" s="40">
        <f>COUNTIF(Table1[Plaka],'panel-excel-özet'!A274)</f>
        <v>1</v>
      </c>
      <c r="C274" s="40">
        <f>COUNTIF('panel-plakalar'!$A$1:$A$1755,'panel-excel-özet'!A274)</f>
        <v>1</v>
      </c>
      <c r="D274" s="40" t="str">
        <f t="shared" si="5"/>
        <v>İkisinde de var</v>
      </c>
    </row>
    <row r="275" spans="1:4" x14ac:dyDescent="0.2">
      <c r="A275" s="38" t="s">
        <v>3904</v>
      </c>
      <c r="B275" s="40">
        <f>COUNTIF(Table1[Plaka],'panel-excel-özet'!A275)</f>
        <v>1</v>
      </c>
      <c r="C275" s="40">
        <f>COUNTIF('panel-plakalar'!$A$1:$A$1755,'panel-excel-özet'!A275)</f>
        <v>1</v>
      </c>
      <c r="D275" s="40" t="str">
        <f t="shared" si="5"/>
        <v>İkisinde de var</v>
      </c>
    </row>
    <row r="276" spans="1:4" x14ac:dyDescent="0.2">
      <c r="A276" s="38" t="s">
        <v>3892</v>
      </c>
      <c r="B276" s="40">
        <f>COUNTIF(Table1[Plaka],'panel-excel-özet'!A276)</f>
        <v>1</v>
      </c>
      <c r="C276" s="40">
        <f>COUNTIF('panel-plakalar'!$A$1:$A$1755,'panel-excel-özet'!A276)</f>
        <v>1</v>
      </c>
      <c r="D276" s="40" t="str">
        <f t="shared" si="5"/>
        <v>İkisinde de var</v>
      </c>
    </row>
    <row r="277" spans="1:4" x14ac:dyDescent="0.2">
      <c r="A277" s="38" t="s">
        <v>3888</v>
      </c>
      <c r="B277" s="40">
        <f>COUNTIF(Table1[Plaka],'panel-excel-özet'!A277)</f>
        <v>1</v>
      </c>
      <c r="C277" s="40">
        <f>COUNTIF('panel-plakalar'!$A$1:$A$1755,'panel-excel-özet'!A277)</f>
        <v>1</v>
      </c>
      <c r="D277" s="40" t="str">
        <f t="shared" si="5"/>
        <v>İkisinde de var</v>
      </c>
    </row>
    <row r="278" spans="1:4" x14ac:dyDescent="0.2">
      <c r="A278" s="38" t="s">
        <v>3908</v>
      </c>
      <c r="B278" s="40">
        <f>COUNTIF(Table1[Plaka],'panel-excel-özet'!A278)</f>
        <v>1</v>
      </c>
      <c r="C278" s="40">
        <f>COUNTIF('panel-plakalar'!$A$1:$A$1755,'panel-excel-özet'!A278)</f>
        <v>1</v>
      </c>
      <c r="D278" s="40" t="str">
        <f t="shared" si="5"/>
        <v>İkisinde de var</v>
      </c>
    </row>
    <row r="279" spans="1:4" x14ac:dyDescent="0.2">
      <c r="A279" s="38" t="s">
        <v>3912</v>
      </c>
      <c r="B279" s="40">
        <f>COUNTIF(Table1[Plaka],'panel-excel-özet'!A279)</f>
        <v>1</v>
      </c>
      <c r="C279" s="40">
        <f>COUNTIF('panel-plakalar'!$A$1:$A$1755,'panel-excel-özet'!A279)</f>
        <v>1</v>
      </c>
      <c r="D279" s="40" t="str">
        <f t="shared" si="5"/>
        <v>İkisinde de var</v>
      </c>
    </row>
    <row r="280" spans="1:4" x14ac:dyDescent="0.2">
      <c r="A280" s="38" t="s">
        <v>3916</v>
      </c>
      <c r="B280" s="40">
        <f>COUNTIF(Table1[Plaka],'panel-excel-özet'!A280)</f>
        <v>1</v>
      </c>
      <c r="C280" s="40">
        <f>COUNTIF('panel-plakalar'!$A$1:$A$1755,'panel-excel-özet'!A280)</f>
        <v>1</v>
      </c>
      <c r="D280" s="40" t="str">
        <f t="shared" si="5"/>
        <v>İkisinde de var</v>
      </c>
    </row>
    <row r="281" spans="1:4" x14ac:dyDescent="0.2">
      <c r="A281" s="38" t="s">
        <v>3920</v>
      </c>
      <c r="B281" s="40">
        <f>COUNTIF(Table1[Plaka],'panel-excel-özet'!A281)</f>
        <v>1</v>
      </c>
      <c r="C281" s="40">
        <f>COUNTIF('panel-plakalar'!$A$1:$A$1755,'panel-excel-özet'!A281)</f>
        <v>1</v>
      </c>
      <c r="D281" s="40" t="str">
        <f t="shared" si="5"/>
        <v>İkisinde de var</v>
      </c>
    </row>
    <row r="282" spans="1:4" x14ac:dyDescent="0.2">
      <c r="A282" s="38" t="s">
        <v>3925</v>
      </c>
      <c r="B282" s="40">
        <f>COUNTIF(Table1[Plaka],'panel-excel-özet'!A282)</f>
        <v>1</v>
      </c>
      <c r="C282" s="40">
        <f>COUNTIF('panel-plakalar'!$A$1:$A$1755,'panel-excel-özet'!A282)</f>
        <v>1</v>
      </c>
      <c r="D282" s="40" t="str">
        <f t="shared" si="5"/>
        <v>İkisinde de var</v>
      </c>
    </row>
    <row r="283" spans="1:4" x14ac:dyDescent="0.2">
      <c r="A283" s="38" t="s">
        <v>3875</v>
      </c>
      <c r="B283" s="40">
        <f>COUNTIF(Table1[Plaka],'panel-excel-özet'!A283)</f>
        <v>1</v>
      </c>
      <c r="C283" s="40">
        <f>COUNTIF('panel-plakalar'!$A$1:$A$1755,'panel-excel-özet'!A283)</f>
        <v>1</v>
      </c>
      <c r="D283" s="40" t="str">
        <f t="shared" si="5"/>
        <v>İkisinde de var</v>
      </c>
    </row>
    <row r="284" spans="1:4" x14ac:dyDescent="0.2">
      <c r="A284" s="38" t="s">
        <v>3880</v>
      </c>
      <c r="B284" s="40">
        <f>COUNTIF(Table1[Plaka],'panel-excel-özet'!A284)</f>
        <v>1</v>
      </c>
      <c r="C284" s="40">
        <f>COUNTIF('panel-plakalar'!$A$1:$A$1755,'panel-excel-özet'!A284)</f>
        <v>1</v>
      </c>
      <c r="D284" s="40" t="str">
        <f t="shared" si="5"/>
        <v>İkisinde de var</v>
      </c>
    </row>
    <row r="285" spans="1:4" x14ac:dyDescent="0.2">
      <c r="A285" s="38" t="s">
        <v>3884</v>
      </c>
      <c r="B285" s="40">
        <f>COUNTIF(Table1[Plaka],'panel-excel-özet'!A285)</f>
        <v>1</v>
      </c>
      <c r="C285" s="40">
        <f>COUNTIF('panel-plakalar'!$A$1:$A$1755,'panel-excel-özet'!A285)</f>
        <v>1</v>
      </c>
      <c r="D285" s="40" t="str">
        <f t="shared" si="5"/>
        <v>İkisinde de var</v>
      </c>
    </row>
    <row r="286" spans="1:4" x14ac:dyDescent="0.2">
      <c r="A286" s="38" t="s">
        <v>1844</v>
      </c>
      <c r="B286" s="40">
        <f>COUNTIF(Table1[Plaka],'panel-excel-özet'!A286)</f>
        <v>1</v>
      </c>
      <c r="C286" s="40">
        <f>COUNTIF('panel-plakalar'!$A$1:$A$1755,'panel-excel-özet'!A286)</f>
        <v>1</v>
      </c>
      <c r="D286" s="40" t="str">
        <f t="shared" si="5"/>
        <v>İkisinde de var</v>
      </c>
    </row>
    <row r="287" spans="1:4" x14ac:dyDescent="0.2">
      <c r="A287" s="38" t="s">
        <v>1852</v>
      </c>
      <c r="B287" s="40">
        <f>COUNTIF(Table1[Plaka],'panel-excel-özet'!A287)</f>
        <v>1</v>
      </c>
      <c r="C287" s="40">
        <f>COUNTIF('panel-plakalar'!$A$1:$A$1755,'panel-excel-özet'!A287)</f>
        <v>1</v>
      </c>
      <c r="D287" s="40" t="str">
        <f t="shared" si="5"/>
        <v>İkisinde de var</v>
      </c>
    </row>
    <row r="288" spans="1:4" x14ac:dyDescent="0.2">
      <c r="A288" s="38" t="s">
        <v>1848</v>
      </c>
      <c r="B288" s="40">
        <f>COUNTIF(Table1[Plaka],'panel-excel-özet'!A288)</f>
        <v>1</v>
      </c>
      <c r="C288" s="40">
        <f>COUNTIF('panel-plakalar'!$A$1:$A$1755,'panel-excel-özet'!A288)</f>
        <v>1</v>
      </c>
      <c r="D288" s="40" t="str">
        <f t="shared" si="5"/>
        <v>İkisinde de var</v>
      </c>
    </row>
    <row r="289" spans="1:4" x14ac:dyDescent="0.2">
      <c r="A289" s="38" t="s">
        <v>7416</v>
      </c>
      <c r="B289" s="40">
        <f>COUNTIF(Table1[Plaka],'panel-excel-özet'!A289)</f>
        <v>0</v>
      </c>
      <c r="C289" s="40">
        <f>COUNTIF('panel-plakalar'!$A$1:$A$1755,'panel-excel-özet'!A289)</f>
        <v>1</v>
      </c>
      <c r="D289" s="40" t="str">
        <f t="shared" si="5"/>
        <v>Panelde var</v>
      </c>
    </row>
    <row r="290" spans="1:4" x14ac:dyDescent="0.2">
      <c r="A290" s="38" t="s">
        <v>1840</v>
      </c>
      <c r="B290" s="40">
        <f>COUNTIF(Table1[Plaka],'panel-excel-özet'!A290)</f>
        <v>1</v>
      </c>
      <c r="C290" s="40">
        <f>COUNTIF('panel-plakalar'!$A$1:$A$1755,'panel-excel-özet'!A290)</f>
        <v>1</v>
      </c>
      <c r="D290" s="40" t="str">
        <f t="shared" si="5"/>
        <v>İkisinde de var</v>
      </c>
    </row>
    <row r="291" spans="1:4" x14ac:dyDescent="0.2">
      <c r="A291" s="38" t="s">
        <v>1836</v>
      </c>
      <c r="B291" s="40">
        <f>COUNTIF(Table1[Plaka],'panel-excel-özet'!A291)</f>
        <v>1</v>
      </c>
      <c r="C291" s="40">
        <f>COUNTIF('panel-plakalar'!$A$1:$A$1755,'panel-excel-özet'!A291)</f>
        <v>1</v>
      </c>
      <c r="D291" s="40" t="str">
        <f t="shared" si="5"/>
        <v>İkisinde de var</v>
      </c>
    </row>
    <row r="292" spans="1:4" x14ac:dyDescent="0.2">
      <c r="A292" s="38" t="s">
        <v>1824</v>
      </c>
      <c r="B292" s="40">
        <f>COUNTIF(Table1[Plaka],'panel-excel-özet'!A292)</f>
        <v>1</v>
      </c>
      <c r="C292" s="40">
        <f>COUNTIF('panel-plakalar'!$A$1:$A$1755,'panel-excel-özet'!A292)</f>
        <v>1</v>
      </c>
      <c r="D292" s="40" t="str">
        <f t="shared" si="5"/>
        <v>İkisinde de var</v>
      </c>
    </row>
    <row r="293" spans="1:4" x14ac:dyDescent="0.2">
      <c r="A293" s="38" t="s">
        <v>1819</v>
      </c>
      <c r="B293" s="40">
        <f>COUNTIF(Table1[Plaka],'panel-excel-özet'!A293)</f>
        <v>1</v>
      </c>
      <c r="C293" s="40">
        <f>COUNTIF('panel-plakalar'!$A$1:$A$1755,'panel-excel-özet'!A293)</f>
        <v>1</v>
      </c>
      <c r="D293" s="40" t="str">
        <f t="shared" si="5"/>
        <v>İkisinde de var</v>
      </c>
    </row>
    <row r="294" spans="1:4" x14ac:dyDescent="0.2">
      <c r="A294" s="38" t="s">
        <v>7417</v>
      </c>
      <c r="B294" s="40">
        <f>COUNTIF(Table1[Plaka],'panel-excel-özet'!A294)</f>
        <v>0</v>
      </c>
      <c r="C294" s="40">
        <f>COUNTIF('panel-plakalar'!$A$1:$A$1755,'panel-excel-özet'!A294)</f>
        <v>1</v>
      </c>
      <c r="D294" s="40" t="str">
        <f t="shared" si="5"/>
        <v>Panelde var</v>
      </c>
    </row>
    <row r="295" spans="1:4" x14ac:dyDescent="0.2">
      <c r="A295" s="38" t="s">
        <v>1828</v>
      </c>
      <c r="B295" s="40">
        <f>COUNTIF(Table1[Plaka],'panel-excel-özet'!A295)</f>
        <v>1</v>
      </c>
      <c r="C295" s="40">
        <f>COUNTIF('panel-plakalar'!$A$1:$A$1755,'panel-excel-özet'!A295)</f>
        <v>1</v>
      </c>
      <c r="D295" s="40" t="str">
        <f t="shared" si="5"/>
        <v>İkisinde de var</v>
      </c>
    </row>
    <row r="296" spans="1:4" x14ac:dyDescent="0.2">
      <c r="A296" s="38" t="s">
        <v>7418</v>
      </c>
      <c r="B296" s="40">
        <f>COUNTIF(Table1[Plaka],'panel-excel-özet'!A296)</f>
        <v>0</v>
      </c>
      <c r="C296" s="40">
        <f>COUNTIF('panel-plakalar'!$A$1:$A$1755,'panel-excel-özet'!A296)</f>
        <v>1</v>
      </c>
      <c r="D296" s="40" t="str">
        <f t="shared" si="5"/>
        <v>Panelde var</v>
      </c>
    </row>
    <row r="297" spans="1:4" x14ac:dyDescent="0.2">
      <c r="A297" s="38" t="s">
        <v>1860</v>
      </c>
      <c r="B297" s="40">
        <f>COUNTIF(Table1[Plaka],'panel-excel-özet'!A297)</f>
        <v>1</v>
      </c>
      <c r="C297" s="40">
        <f>COUNTIF('panel-plakalar'!$A$1:$A$1755,'panel-excel-özet'!A297)</f>
        <v>1</v>
      </c>
      <c r="D297" s="40" t="str">
        <f t="shared" si="5"/>
        <v>İkisinde de var</v>
      </c>
    </row>
    <row r="298" spans="1:4" x14ac:dyDescent="0.2">
      <c r="A298" s="38" t="s">
        <v>7419</v>
      </c>
      <c r="B298" s="40">
        <f>COUNTIF(Table1[Plaka],'panel-excel-özet'!A298)</f>
        <v>0</v>
      </c>
      <c r="C298" s="40">
        <f>COUNTIF('panel-plakalar'!$A$1:$A$1755,'panel-excel-özet'!A298)</f>
        <v>1</v>
      </c>
      <c r="D298" s="40" t="str">
        <f t="shared" si="5"/>
        <v>Panelde var</v>
      </c>
    </row>
    <row r="299" spans="1:4" x14ac:dyDescent="0.2">
      <c r="A299" s="38" t="s">
        <v>661</v>
      </c>
      <c r="B299" s="40">
        <f>COUNTIF(Table1[Plaka],'panel-excel-özet'!A299)</f>
        <v>1</v>
      </c>
      <c r="C299" s="40">
        <f>COUNTIF('panel-plakalar'!$A$1:$A$1755,'panel-excel-özet'!A299)</f>
        <v>1</v>
      </c>
      <c r="D299" s="40" t="str">
        <f t="shared" si="5"/>
        <v>İkisinde de var</v>
      </c>
    </row>
    <row r="300" spans="1:4" x14ac:dyDescent="0.2">
      <c r="A300" s="38" t="s">
        <v>673</v>
      </c>
      <c r="B300" s="40">
        <f>COUNTIF(Table1[Plaka],'panel-excel-özet'!A300)</f>
        <v>1</v>
      </c>
      <c r="C300" s="40">
        <f>COUNTIF('panel-plakalar'!$A$1:$A$1755,'panel-excel-özet'!A300)</f>
        <v>1</v>
      </c>
      <c r="D300" s="40" t="str">
        <f t="shared" si="5"/>
        <v>İkisinde de var</v>
      </c>
    </row>
    <row r="301" spans="1:4" x14ac:dyDescent="0.2">
      <c r="A301" s="38" t="s">
        <v>7420</v>
      </c>
      <c r="B301" s="40">
        <f>COUNTIF(Table1[Plaka],'panel-excel-özet'!A301)</f>
        <v>0</v>
      </c>
      <c r="C301" s="40">
        <f>COUNTIF('panel-plakalar'!$A$1:$A$1755,'panel-excel-özet'!A301)</f>
        <v>1</v>
      </c>
      <c r="D301" s="40" t="str">
        <f t="shared" si="5"/>
        <v>Panelde var</v>
      </c>
    </row>
    <row r="302" spans="1:4" x14ac:dyDescent="0.2">
      <c r="A302" s="38" t="s">
        <v>7421</v>
      </c>
      <c r="B302" s="40">
        <f>COUNTIF(Table1[Plaka],'panel-excel-özet'!A302)</f>
        <v>0</v>
      </c>
      <c r="C302" s="40">
        <f>COUNTIF('panel-plakalar'!$A$1:$A$1755,'panel-excel-özet'!A302)</f>
        <v>1</v>
      </c>
      <c r="D302" s="40" t="str">
        <f t="shared" si="5"/>
        <v>Panelde var</v>
      </c>
    </row>
    <row r="303" spans="1:4" x14ac:dyDescent="0.2">
      <c r="A303" s="38" t="s">
        <v>649</v>
      </c>
      <c r="B303" s="40">
        <f>COUNTIF(Table1[Plaka],'panel-excel-özet'!A303)</f>
        <v>1</v>
      </c>
      <c r="C303" s="40">
        <f>COUNTIF('panel-plakalar'!$A$1:$A$1755,'panel-excel-özet'!A303)</f>
        <v>1</v>
      </c>
      <c r="D303" s="40" t="str">
        <f t="shared" si="5"/>
        <v>İkisinde de var</v>
      </c>
    </row>
    <row r="304" spans="1:4" x14ac:dyDescent="0.2">
      <c r="A304" s="38" t="s">
        <v>637</v>
      </c>
      <c r="B304" s="40">
        <f>COUNTIF(Table1[Plaka],'panel-excel-özet'!A304)</f>
        <v>1</v>
      </c>
      <c r="C304" s="40">
        <f>COUNTIF('panel-plakalar'!$A$1:$A$1755,'panel-excel-özet'!A304)</f>
        <v>1</v>
      </c>
      <c r="D304" s="40" t="str">
        <f t="shared" si="5"/>
        <v>İkisinde de var</v>
      </c>
    </row>
    <row r="305" spans="1:4" x14ac:dyDescent="0.2">
      <c r="A305" s="38" t="s">
        <v>617</v>
      </c>
      <c r="B305" s="40">
        <f>COUNTIF(Table1[Plaka],'panel-excel-özet'!A305)</f>
        <v>1</v>
      </c>
      <c r="C305" s="40">
        <f>COUNTIF('panel-plakalar'!$A$1:$A$1755,'panel-excel-özet'!A305)</f>
        <v>1</v>
      </c>
      <c r="D305" s="40" t="str">
        <f t="shared" si="5"/>
        <v>İkisinde de var</v>
      </c>
    </row>
    <row r="306" spans="1:4" x14ac:dyDescent="0.2">
      <c r="A306" s="38" t="s">
        <v>629</v>
      </c>
      <c r="B306" s="40">
        <f>COUNTIF(Table1[Plaka],'panel-excel-özet'!A306)</f>
        <v>1</v>
      </c>
      <c r="C306" s="40">
        <f>COUNTIF('panel-plakalar'!$A$1:$A$1755,'panel-excel-özet'!A306)</f>
        <v>1</v>
      </c>
      <c r="D306" s="40" t="str">
        <f t="shared" si="5"/>
        <v>İkisinde de var</v>
      </c>
    </row>
    <row r="307" spans="1:4" x14ac:dyDescent="0.2">
      <c r="A307" s="38" t="s">
        <v>625</v>
      </c>
      <c r="B307" s="40">
        <f>COUNTIF(Table1[Plaka],'panel-excel-özet'!A307)</f>
        <v>1</v>
      </c>
      <c r="C307" s="40">
        <f>COUNTIF('panel-plakalar'!$A$1:$A$1755,'panel-excel-özet'!A307)</f>
        <v>1</v>
      </c>
      <c r="D307" s="40" t="str">
        <f t="shared" si="5"/>
        <v>İkisinde de var</v>
      </c>
    </row>
    <row r="308" spans="1:4" x14ac:dyDescent="0.2">
      <c r="A308" s="38" t="s">
        <v>7422</v>
      </c>
      <c r="B308" s="40">
        <f>COUNTIF(Table1[Plaka],'panel-excel-özet'!A308)</f>
        <v>0</v>
      </c>
      <c r="C308" s="40">
        <f>COUNTIF('panel-plakalar'!$A$1:$A$1755,'panel-excel-özet'!A308)</f>
        <v>1</v>
      </c>
      <c r="D308" s="40" t="str">
        <f t="shared" si="5"/>
        <v>Panelde var</v>
      </c>
    </row>
    <row r="309" spans="1:4" x14ac:dyDescent="0.2">
      <c r="A309" s="38" t="s">
        <v>548</v>
      </c>
      <c r="B309" s="40">
        <f>COUNTIF(Table1[Plaka],'panel-excel-özet'!A309)</f>
        <v>1</v>
      </c>
      <c r="C309" s="40">
        <f>COUNTIF('panel-plakalar'!$A$1:$A$1755,'panel-excel-özet'!A309)</f>
        <v>1</v>
      </c>
      <c r="D309" s="40" t="str">
        <f t="shared" si="5"/>
        <v>İkisinde de var</v>
      </c>
    </row>
    <row r="310" spans="1:4" x14ac:dyDescent="0.2">
      <c r="A310" s="38" t="s">
        <v>576</v>
      </c>
      <c r="B310" s="40">
        <f>COUNTIF(Table1[Plaka],'panel-excel-özet'!A310)</f>
        <v>1</v>
      </c>
      <c r="C310" s="40">
        <f>COUNTIF('panel-plakalar'!$A$1:$A$1755,'panel-excel-özet'!A310)</f>
        <v>1</v>
      </c>
      <c r="D310" s="40" t="str">
        <f t="shared" si="5"/>
        <v>İkisinde de var</v>
      </c>
    </row>
    <row r="311" spans="1:4" x14ac:dyDescent="0.2">
      <c r="A311" s="38" t="s">
        <v>584</v>
      </c>
      <c r="B311" s="40">
        <f>COUNTIF(Table1[Plaka],'panel-excel-özet'!A311)</f>
        <v>1</v>
      </c>
      <c r="C311" s="40">
        <f>COUNTIF('panel-plakalar'!$A$1:$A$1755,'panel-excel-özet'!A311)</f>
        <v>1</v>
      </c>
      <c r="D311" s="40" t="str">
        <f t="shared" si="5"/>
        <v>İkisinde de var</v>
      </c>
    </row>
    <row r="312" spans="1:4" x14ac:dyDescent="0.2">
      <c r="A312" s="38" t="s">
        <v>554</v>
      </c>
      <c r="B312" s="40">
        <f>COUNTIF(Table1[Plaka],'panel-excel-özet'!A312)</f>
        <v>1</v>
      </c>
      <c r="C312" s="40">
        <f>COUNTIF('panel-plakalar'!$A$1:$A$1755,'panel-excel-özet'!A312)</f>
        <v>1</v>
      </c>
      <c r="D312" s="40" t="str">
        <f t="shared" si="5"/>
        <v>İkisinde de var</v>
      </c>
    </row>
    <row r="313" spans="1:4" x14ac:dyDescent="0.2">
      <c r="A313" s="38" t="s">
        <v>7423</v>
      </c>
      <c r="B313" s="40">
        <f>COUNTIF(Table1[Plaka],'panel-excel-özet'!A313)</f>
        <v>0</v>
      </c>
      <c r="C313" s="40">
        <f>COUNTIF('panel-plakalar'!$A$1:$A$1755,'panel-excel-özet'!A313)</f>
        <v>1</v>
      </c>
      <c r="D313" s="40" t="str">
        <f t="shared" si="5"/>
        <v>Panelde var</v>
      </c>
    </row>
    <row r="314" spans="1:4" x14ac:dyDescent="0.2">
      <c r="A314" s="38" t="s">
        <v>580</v>
      </c>
      <c r="B314" s="40">
        <f>COUNTIF(Table1[Plaka],'panel-excel-özet'!A314)</f>
        <v>1</v>
      </c>
      <c r="C314" s="40">
        <f>COUNTIF('panel-plakalar'!$A$1:$A$1755,'panel-excel-özet'!A314)</f>
        <v>1</v>
      </c>
      <c r="D314" s="40" t="str">
        <f t="shared" si="5"/>
        <v>İkisinde de var</v>
      </c>
    </row>
    <row r="315" spans="1:4" x14ac:dyDescent="0.2">
      <c r="A315" s="38" t="s">
        <v>528</v>
      </c>
      <c r="B315" s="40">
        <f>COUNTIF(Table1[Plaka],'panel-excel-özet'!A315)</f>
        <v>1</v>
      </c>
      <c r="C315" s="40">
        <f>COUNTIF('panel-plakalar'!$A$1:$A$1755,'panel-excel-özet'!A315)</f>
        <v>1</v>
      </c>
      <c r="D315" s="40" t="str">
        <f t="shared" si="5"/>
        <v>İkisinde de var</v>
      </c>
    </row>
    <row r="316" spans="1:4" x14ac:dyDescent="0.2">
      <c r="A316" s="38" t="s">
        <v>539</v>
      </c>
      <c r="B316" s="40">
        <f>COUNTIF(Table1[Plaka],'panel-excel-özet'!A316)</f>
        <v>1</v>
      </c>
      <c r="C316" s="40">
        <f>COUNTIF('panel-plakalar'!$A$1:$A$1755,'panel-excel-özet'!A316)</f>
        <v>1</v>
      </c>
      <c r="D316" s="40" t="str">
        <f t="shared" si="5"/>
        <v>İkisinde de var</v>
      </c>
    </row>
    <row r="317" spans="1:4" x14ac:dyDescent="0.2">
      <c r="A317" s="38" t="s">
        <v>571</v>
      </c>
      <c r="B317" s="40">
        <f>COUNTIF(Table1[Plaka],'panel-excel-özet'!A317)</f>
        <v>1</v>
      </c>
      <c r="C317" s="40">
        <f>COUNTIF('panel-plakalar'!$A$1:$A$1755,'panel-excel-özet'!A317)</f>
        <v>1</v>
      </c>
      <c r="D317" s="40" t="str">
        <f t="shared" si="5"/>
        <v>İkisinde de var</v>
      </c>
    </row>
    <row r="318" spans="1:4" x14ac:dyDescent="0.2">
      <c r="A318" s="38" t="s">
        <v>534</v>
      </c>
      <c r="B318" s="40">
        <f>COUNTIF(Table1[Plaka],'panel-excel-özet'!A318)</f>
        <v>1</v>
      </c>
      <c r="C318" s="40">
        <f>COUNTIF('panel-plakalar'!$A$1:$A$1755,'panel-excel-özet'!A318)</f>
        <v>1</v>
      </c>
      <c r="D318" s="40" t="str">
        <f t="shared" si="5"/>
        <v>İkisinde de var</v>
      </c>
    </row>
    <row r="319" spans="1:4" x14ac:dyDescent="0.2">
      <c r="A319" s="38" t="s">
        <v>613</v>
      </c>
      <c r="B319" s="40">
        <f>COUNTIF(Table1[Plaka],'panel-excel-özet'!A319)</f>
        <v>1</v>
      </c>
      <c r="C319" s="40">
        <f>COUNTIF('panel-plakalar'!$A$1:$A$1755,'panel-excel-özet'!A319)</f>
        <v>1</v>
      </c>
      <c r="D319" s="40" t="str">
        <f t="shared" si="5"/>
        <v>İkisinde de var</v>
      </c>
    </row>
    <row r="320" spans="1:4" x14ac:dyDescent="0.2">
      <c r="A320" s="38" t="s">
        <v>610</v>
      </c>
      <c r="B320" s="40">
        <f>COUNTIF(Table1[Plaka],'panel-excel-özet'!A320)</f>
        <v>1</v>
      </c>
      <c r="C320" s="40">
        <f>COUNTIF('panel-plakalar'!$A$1:$A$1755,'panel-excel-özet'!A320)</f>
        <v>1</v>
      </c>
      <c r="D320" s="40" t="str">
        <f t="shared" si="5"/>
        <v>İkisinde de var</v>
      </c>
    </row>
    <row r="321" spans="1:4" x14ac:dyDescent="0.2">
      <c r="A321" s="38" t="s">
        <v>606</v>
      </c>
      <c r="B321" s="40">
        <f>COUNTIF(Table1[Plaka],'panel-excel-özet'!A321)</f>
        <v>1</v>
      </c>
      <c r="C321" s="40">
        <f>COUNTIF('panel-plakalar'!$A$1:$A$1755,'panel-excel-özet'!A321)</f>
        <v>1</v>
      </c>
      <c r="D321" s="40" t="str">
        <f t="shared" si="5"/>
        <v>İkisinde de var</v>
      </c>
    </row>
    <row r="322" spans="1:4" x14ac:dyDescent="0.2">
      <c r="A322" s="38" t="s">
        <v>592</v>
      </c>
      <c r="B322" s="40">
        <f>COUNTIF(Table1[Plaka],'panel-excel-özet'!A322)</f>
        <v>1</v>
      </c>
      <c r="C322" s="40">
        <f>COUNTIF('panel-plakalar'!$A$1:$A$1755,'panel-excel-özet'!A322)</f>
        <v>1</v>
      </c>
      <c r="D322" s="40" t="str">
        <f t="shared" si="5"/>
        <v>İkisinde de var</v>
      </c>
    </row>
    <row r="323" spans="1:4" x14ac:dyDescent="0.2">
      <c r="A323" s="38" t="s">
        <v>597</v>
      </c>
      <c r="B323" s="40">
        <f>COUNTIF(Table1[Plaka],'panel-excel-özet'!A323)</f>
        <v>1</v>
      </c>
      <c r="C323" s="40">
        <f>COUNTIF('panel-plakalar'!$A$1:$A$1755,'panel-excel-özet'!A323)</f>
        <v>1</v>
      </c>
      <c r="D323" s="40" t="str">
        <f t="shared" si="5"/>
        <v>İkisinde de var</v>
      </c>
    </row>
    <row r="324" spans="1:4" x14ac:dyDescent="0.2">
      <c r="A324" s="38" t="s">
        <v>518</v>
      </c>
      <c r="B324" s="40">
        <f>COUNTIF(Table1[Plaka],'panel-excel-özet'!A324)</f>
        <v>1</v>
      </c>
      <c r="C324" s="40">
        <f>COUNTIF('panel-plakalar'!$A$1:$A$1755,'panel-excel-özet'!A324)</f>
        <v>1</v>
      </c>
      <c r="D324" s="40" t="str">
        <f t="shared" si="5"/>
        <v>İkisinde de var</v>
      </c>
    </row>
    <row r="325" spans="1:4" x14ac:dyDescent="0.2">
      <c r="A325" s="38" t="s">
        <v>753</v>
      </c>
      <c r="B325" s="40">
        <f>COUNTIF(Table1[Plaka],'panel-excel-özet'!A325)</f>
        <v>1</v>
      </c>
      <c r="C325" s="40">
        <f>COUNTIF('panel-plakalar'!$A$1:$A$1755,'panel-excel-özet'!A325)</f>
        <v>1</v>
      </c>
      <c r="D325" s="40" t="str">
        <f t="shared" si="5"/>
        <v>İkisinde de var</v>
      </c>
    </row>
    <row r="326" spans="1:4" x14ac:dyDescent="0.2">
      <c r="A326" s="38" t="s">
        <v>7424</v>
      </c>
      <c r="B326" s="40">
        <f>COUNTIF(Table1[Plaka],'panel-excel-özet'!A326)</f>
        <v>0</v>
      </c>
      <c r="C326" s="40">
        <f>COUNTIF('panel-plakalar'!$A$1:$A$1755,'panel-excel-özet'!A326)</f>
        <v>1</v>
      </c>
      <c r="D326" s="40" t="str">
        <f t="shared" si="5"/>
        <v>Panelde var</v>
      </c>
    </row>
    <row r="327" spans="1:4" x14ac:dyDescent="0.2">
      <c r="A327" s="38" t="s">
        <v>745</v>
      </c>
      <c r="B327" s="40">
        <f>COUNTIF(Table1[Plaka],'panel-excel-özet'!A327)</f>
        <v>1</v>
      </c>
      <c r="C327" s="40">
        <f>COUNTIF('panel-plakalar'!$A$1:$A$1755,'panel-excel-özet'!A327)</f>
        <v>1</v>
      </c>
      <c r="D327" s="40" t="str">
        <f t="shared" si="5"/>
        <v>İkisinde de var</v>
      </c>
    </row>
    <row r="328" spans="1:4" x14ac:dyDescent="0.2">
      <c r="A328" s="38" t="s">
        <v>741</v>
      </c>
      <c r="B328" s="40">
        <f>COUNTIF(Table1[Plaka],'panel-excel-özet'!A328)</f>
        <v>1</v>
      </c>
      <c r="C328" s="40">
        <f>COUNTIF('panel-plakalar'!$A$1:$A$1755,'panel-excel-özet'!A328)</f>
        <v>1</v>
      </c>
      <c r="D328" s="40" t="str">
        <f t="shared" si="5"/>
        <v>İkisinde de var</v>
      </c>
    </row>
    <row r="329" spans="1:4" x14ac:dyDescent="0.2">
      <c r="A329" s="38" t="s">
        <v>737</v>
      </c>
      <c r="B329" s="40">
        <f>COUNTIF(Table1[Plaka],'panel-excel-özet'!A329)</f>
        <v>1</v>
      </c>
      <c r="C329" s="40">
        <f>COUNTIF('panel-plakalar'!$A$1:$A$1755,'panel-excel-özet'!A329)</f>
        <v>1</v>
      </c>
      <c r="D329" s="40" t="str">
        <f t="shared" ref="D329:D392" si="6">IF(AND(B329=1,C329=1),"İkisinde de var",IF(AND(B329=1,C329=0),"Excel'de var",IF(AND(B329=0,C329=1),"Panelde var","İkisinde de yok")))</f>
        <v>İkisinde de var</v>
      </c>
    </row>
    <row r="330" spans="1:4" x14ac:dyDescent="0.2">
      <c r="A330" s="38" t="s">
        <v>733</v>
      </c>
      <c r="B330" s="40">
        <f>COUNTIF(Table1[Plaka],'panel-excel-özet'!A330)</f>
        <v>1</v>
      </c>
      <c r="C330" s="40">
        <f>COUNTIF('panel-plakalar'!$A$1:$A$1755,'panel-excel-özet'!A330)</f>
        <v>1</v>
      </c>
      <c r="D330" s="40" t="str">
        <f t="shared" si="6"/>
        <v>İkisinde de var</v>
      </c>
    </row>
    <row r="331" spans="1:4" x14ac:dyDescent="0.2">
      <c r="A331" s="38" t="s">
        <v>729</v>
      </c>
      <c r="B331" s="40">
        <f>COUNTIF(Table1[Plaka],'panel-excel-özet'!A331)</f>
        <v>1</v>
      </c>
      <c r="C331" s="40">
        <f>COUNTIF('panel-plakalar'!$A$1:$A$1755,'panel-excel-özet'!A331)</f>
        <v>1</v>
      </c>
      <c r="D331" s="40" t="str">
        <f t="shared" si="6"/>
        <v>İkisinde de var</v>
      </c>
    </row>
    <row r="332" spans="1:4" x14ac:dyDescent="0.2">
      <c r="A332" s="38" t="s">
        <v>7425</v>
      </c>
      <c r="B332" s="40">
        <f>COUNTIF(Table1[Plaka],'panel-excel-özet'!A332)</f>
        <v>0</v>
      </c>
      <c r="C332" s="40">
        <f>COUNTIF('panel-plakalar'!$A$1:$A$1755,'panel-excel-özet'!A332)</f>
        <v>1</v>
      </c>
      <c r="D332" s="40" t="str">
        <f t="shared" si="6"/>
        <v>Panelde var</v>
      </c>
    </row>
    <row r="333" spans="1:4" x14ac:dyDescent="0.2">
      <c r="A333" s="38" t="s">
        <v>7426</v>
      </c>
      <c r="B333" s="40">
        <f>COUNTIF(Table1[Plaka],'panel-excel-özet'!A333)</f>
        <v>0</v>
      </c>
      <c r="C333" s="40">
        <f>COUNTIF('panel-plakalar'!$A$1:$A$1755,'panel-excel-özet'!A333)</f>
        <v>1</v>
      </c>
      <c r="D333" s="40" t="str">
        <f t="shared" si="6"/>
        <v>Panelde var</v>
      </c>
    </row>
    <row r="334" spans="1:4" x14ac:dyDescent="0.2">
      <c r="A334" s="38" t="s">
        <v>7427</v>
      </c>
      <c r="B334" s="40">
        <f>COUNTIF(Table1[Plaka],'panel-excel-özet'!A334)</f>
        <v>0</v>
      </c>
      <c r="C334" s="40">
        <f>COUNTIF('panel-plakalar'!$A$1:$A$1755,'panel-excel-özet'!A334)</f>
        <v>1</v>
      </c>
      <c r="D334" s="40" t="str">
        <f t="shared" si="6"/>
        <v>Panelde var</v>
      </c>
    </row>
    <row r="335" spans="1:4" x14ac:dyDescent="0.2">
      <c r="A335" s="38" t="s">
        <v>7428</v>
      </c>
      <c r="B335" s="40">
        <f>COUNTIF(Table1[Plaka],'panel-excel-özet'!A335)</f>
        <v>0</v>
      </c>
      <c r="C335" s="40">
        <f>COUNTIF('panel-plakalar'!$A$1:$A$1755,'panel-excel-özet'!A335)</f>
        <v>1</v>
      </c>
      <c r="D335" s="40" t="str">
        <f t="shared" si="6"/>
        <v>Panelde var</v>
      </c>
    </row>
    <row r="336" spans="1:4" x14ac:dyDescent="0.2">
      <c r="A336" s="38" t="s">
        <v>4410</v>
      </c>
      <c r="B336" s="40">
        <f>COUNTIF(Table1[Plaka],'panel-excel-özet'!A336)</f>
        <v>1</v>
      </c>
      <c r="C336" s="40">
        <f>COUNTIF('panel-plakalar'!$A$1:$A$1755,'panel-excel-özet'!A336)</f>
        <v>1</v>
      </c>
      <c r="D336" s="40" t="str">
        <f t="shared" si="6"/>
        <v>İkisinde de var</v>
      </c>
    </row>
    <row r="337" spans="1:4" x14ac:dyDescent="0.2">
      <c r="A337" s="38" t="s">
        <v>4372</v>
      </c>
      <c r="B337" s="40">
        <f>COUNTIF(Table1[Plaka],'panel-excel-özet'!A337)</f>
        <v>1</v>
      </c>
      <c r="C337" s="40">
        <f>COUNTIF('panel-plakalar'!$A$1:$A$1755,'panel-excel-özet'!A337)</f>
        <v>1</v>
      </c>
      <c r="D337" s="40" t="str">
        <f t="shared" si="6"/>
        <v>İkisinde de var</v>
      </c>
    </row>
    <row r="338" spans="1:4" x14ac:dyDescent="0.2">
      <c r="A338" s="38" t="s">
        <v>4383</v>
      </c>
      <c r="B338" s="40">
        <f>COUNTIF(Table1[Plaka],'panel-excel-özet'!A338)</f>
        <v>1</v>
      </c>
      <c r="C338" s="40">
        <f>COUNTIF('panel-plakalar'!$A$1:$A$1755,'panel-excel-özet'!A338)</f>
        <v>1</v>
      </c>
      <c r="D338" s="40" t="str">
        <f t="shared" si="6"/>
        <v>İkisinde de var</v>
      </c>
    </row>
    <row r="339" spans="1:4" x14ac:dyDescent="0.2">
      <c r="A339" s="38" t="s">
        <v>4387</v>
      </c>
      <c r="B339" s="40">
        <f>COUNTIF(Table1[Plaka],'panel-excel-özet'!A339)</f>
        <v>1</v>
      </c>
      <c r="C339" s="40">
        <f>COUNTIF('panel-plakalar'!$A$1:$A$1755,'panel-excel-özet'!A339)</f>
        <v>1</v>
      </c>
      <c r="D339" s="40" t="str">
        <f t="shared" si="6"/>
        <v>İkisinde de var</v>
      </c>
    </row>
    <row r="340" spans="1:4" x14ac:dyDescent="0.2">
      <c r="A340" s="38" t="s">
        <v>4365</v>
      </c>
      <c r="B340" s="40">
        <f>COUNTIF(Table1[Plaka],'panel-excel-özet'!A340)</f>
        <v>1</v>
      </c>
      <c r="C340" s="40">
        <f>COUNTIF('panel-plakalar'!$A$1:$A$1755,'panel-excel-özet'!A340)</f>
        <v>1</v>
      </c>
      <c r="D340" s="40" t="str">
        <f t="shared" si="6"/>
        <v>İkisinde de var</v>
      </c>
    </row>
    <row r="341" spans="1:4" x14ac:dyDescent="0.2">
      <c r="A341" s="38" t="s">
        <v>4362</v>
      </c>
      <c r="B341" s="40">
        <f>COUNTIF(Table1[Plaka],'panel-excel-özet'!A341)</f>
        <v>1</v>
      </c>
      <c r="C341" s="40">
        <f>COUNTIF('panel-plakalar'!$A$1:$A$1755,'panel-excel-özet'!A341)</f>
        <v>1</v>
      </c>
      <c r="D341" s="40" t="str">
        <f t="shared" si="6"/>
        <v>İkisinde de var</v>
      </c>
    </row>
    <row r="342" spans="1:4" x14ac:dyDescent="0.2">
      <c r="A342" s="38" t="s">
        <v>4359</v>
      </c>
      <c r="B342" s="40">
        <f>COUNTIF(Table1[Plaka],'panel-excel-özet'!A342)</f>
        <v>1</v>
      </c>
      <c r="C342" s="40">
        <f>COUNTIF('panel-plakalar'!$A$1:$A$1755,'panel-excel-özet'!A342)</f>
        <v>1</v>
      </c>
      <c r="D342" s="40" t="str">
        <f t="shared" si="6"/>
        <v>İkisinde de var</v>
      </c>
    </row>
    <row r="343" spans="1:4" x14ac:dyDescent="0.2">
      <c r="A343" s="38" t="s">
        <v>4403</v>
      </c>
      <c r="B343" s="40">
        <f>COUNTIF(Table1[Plaka],'panel-excel-özet'!A343)</f>
        <v>1</v>
      </c>
      <c r="C343" s="40">
        <f>COUNTIF('panel-plakalar'!$A$1:$A$1755,'panel-excel-özet'!A343)</f>
        <v>1</v>
      </c>
      <c r="D343" s="40" t="str">
        <f t="shared" si="6"/>
        <v>İkisinde de var</v>
      </c>
    </row>
    <row r="344" spans="1:4" x14ac:dyDescent="0.2">
      <c r="A344" s="38" t="s">
        <v>4347</v>
      </c>
      <c r="B344" s="40">
        <f>COUNTIF(Table1[Plaka],'panel-excel-özet'!A344)</f>
        <v>1</v>
      </c>
      <c r="C344" s="40">
        <f>COUNTIF('panel-plakalar'!$A$1:$A$1755,'panel-excel-özet'!A344)</f>
        <v>1</v>
      </c>
      <c r="D344" s="40" t="str">
        <f t="shared" si="6"/>
        <v>İkisinde de var</v>
      </c>
    </row>
    <row r="345" spans="1:4" x14ac:dyDescent="0.2">
      <c r="A345" s="38" t="s">
        <v>4355</v>
      </c>
      <c r="B345" s="40">
        <f>COUNTIF(Table1[Plaka],'panel-excel-özet'!A345)</f>
        <v>1</v>
      </c>
      <c r="C345" s="40">
        <f>COUNTIF('panel-plakalar'!$A$1:$A$1755,'panel-excel-özet'!A345)</f>
        <v>1</v>
      </c>
      <c r="D345" s="40" t="str">
        <f t="shared" si="6"/>
        <v>İkisinde de var</v>
      </c>
    </row>
    <row r="346" spans="1:4" x14ac:dyDescent="0.2">
      <c r="A346" s="38" t="s">
        <v>4391</v>
      </c>
      <c r="B346" s="40">
        <f>COUNTIF(Table1[Plaka],'panel-excel-özet'!A346)</f>
        <v>1</v>
      </c>
      <c r="C346" s="40">
        <f>COUNTIF('panel-plakalar'!$A$1:$A$1755,'panel-excel-özet'!A346)</f>
        <v>1</v>
      </c>
      <c r="D346" s="40" t="str">
        <f t="shared" si="6"/>
        <v>İkisinde de var</v>
      </c>
    </row>
    <row r="347" spans="1:4" x14ac:dyDescent="0.2">
      <c r="A347" s="38" t="s">
        <v>4414</v>
      </c>
      <c r="B347" s="40">
        <f>COUNTIF(Table1[Plaka],'panel-excel-özet'!A347)</f>
        <v>1</v>
      </c>
      <c r="C347" s="40">
        <f>COUNTIF('panel-plakalar'!$A$1:$A$1755,'panel-excel-özet'!A347)</f>
        <v>1</v>
      </c>
      <c r="D347" s="40" t="str">
        <f t="shared" si="6"/>
        <v>İkisinde de var</v>
      </c>
    </row>
    <row r="348" spans="1:4" x14ac:dyDescent="0.2">
      <c r="A348" s="38" t="s">
        <v>4418</v>
      </c>
      <c r="B348" s="40">
        <f>COUNTIF(Table1[Plaka],'panel-excel-özet'!A348)</f>
        <v>1</v>
      </c>
      <c r="C348" s="40">
        <f>COUNTIF('panel-plakalar'!$A$1:$A$1755,'panel-excel-özet'!A348)</f>
        <v>1</v>
      </c>
      <c r="D348" s="40" t="str">
        <f t="shared" si="6"/>
        <v>İkisinde de var</v>
      </c>
    </row>
    <row r="349" spans="1:4" x14ac:dyDescent="0.2">
      <c r="A349" s="38" t="s">
        <v>4214</v>
      </c>
      <c r="B349" s="40">
        <f>COUNTIF(Table1[Plaka],'panel-excel-özet'!A349)</f>
        <v>1</v>
      </c>
      <c r="C349" s="40">
        <f>COUNTIF('panel-plakalar'!$A$1:$A$1755,'panel-excel-özet'!A349)</f>
        <v>1</v>
      </c>
      <c r="D349" s="40" t="str">
        <f t="shared" si="6"/>
        <v>İkisinde de var</v>
      </c>
    </row>
    <row r="350" spans="1:4" x14ac:dyDescent="0.2">
      <c r="A350" s="38" t="s">
        <v>4423</v>
      </c>
      <c r="B350" s="40">
        <f>COUNTIF(Table1[Plaka],'panel-excel-özet'!A350)</f>
        <v>1</v>
      </c>
      <c r="C350" s="40">
        <f>COUNTIF('panel-plakalar'!$A$1:$A$1755,'panel-excel-özet'!A350)</f>
        <v>1</v>
      </c>
      <c r="D350" s="40" t="str">
        <f t="shared" si="6"/>
        <v>İkisinde de var</v>
      </c>
    </row>
    <row r="351" spans="1:4" x14ac:dyDescent="0.2">
      <c r="A351" s="38" t="s">
        <v>4431</v>
      </c>
      <c r="B351" s="40">
        <f>COUNTIF(Table1[Plaka],'panel-excel-özet'!A351)</f>
        <v>1</v>
      </c>
      <c r="C351" s="40">
        <f>COUNTIF('panel-plakalar'!$A$1:$A$1755,'panel-excel-özet'!A351)</f>
        <v>1</v>
      </c>
      <c r="D351" s="40" t="str">
        <f t="shared" si="6"/>
        <v>İkisinde de var</v>
      </c>
    </row>
    <row r="352" spans="1:4" x14ac:dyDescent="0.2">
      <c r="A352" s="38" t="s">
        <v>4435</v>
      </c>
      <c r="B352" s="40">
        <f>COUNTIF(Table1[Plaka],'panel-excel-özet'!A352)</f>
        <v>1</v>
      </c>
      <c r="C352" s="40">
        <f>COUNTIF('panel-plakalar'!$A$1:$A$1755,'panel-excel-özet'!A352)</f>
        <v>1</v>
      </c>
      <c r="D352" s="40" t="str">
        <f t="shared" si="6"/>
        <v>İkisinde de var</v>
      </c>
    </row>
    <row r="353" spans="1:4" x14ac:dyDescent="0.2">
      <c r="A353" s="38" t="s">
        <v>4395</v>
      </c>
      <c r="B353" s="40">
        <f>COUNTIF(Table1[Plaka],'panel-excel-özet'!A353)</f>
        <v>1</v>
      </c>
      <c r="C353" s="40">
        <f>COUNTIF('panel-plakalar'!$A$1:$A$1755,'panel-excel-özet'!A353)</f>
        <v>1</v>
      </c>
      <c r="D353" s="40" t="str">
        <f t="shared" si="6"/>
        <v>İkisinde de var</v>
      </c>
    </row>
    <row r="354" spans="1:4" x14ac:dyDescent="0.2">
      <c r="A354" s="38" t="s">
        <v>4399</v>
      </c>
      <c r="B354" s="40">
        <f>COUNTIF(Table1[Plaka],'panel-excel-özet'!A354)</f>
        <v>1</v>
      </c>
      <c r="C354" s="40">
        <f>COUNTIF('panel-plakalar'!$A$1:$A$1755,'panel-excel-özet'!A354)</f>
        <v>1</v>
      </c>
      <c r="D354" s="40" t="str">
        <f t="shared" si="6"/>
        <v>İkisinde de var</v>
      </c>
    </row>
    <row r="355" spans="1:4" x14ac:dyDescent="0.2">
      <c r="A355" s="38" t="s">
        <v>4335</v>
      </c>
      <c r="B355" s="40">
        <f>COUNTIF(Table1[Plaka],'panel-excel-özet'!A355)</f>
        <v>1</v>
      </c>
      <c r="C355" s="40">
        <f>COUNTIF('panel-plakalar'!$A$1:$A$1755,'panel-excel-özet'!A355)</f>
        <v>1</v>
      </c>
      <c r="D355" s="40" t="str">
        <f t="shared" si="6"/>
        <v>İkisinde de var</v>
      </c>
    </row>
    <row r="356" spans="1:4" x14ac:dyDescent="0.2">
      <c r="A356" s="38" t="s">
        <v>4427</v>
      </c>
      <c r="B356" s="40">
        <f>COUNTIF(Table1[Plaka],'panel-excel-özet'!A356)</f>
        <v>1</v>
      </c>
      <c r="C356" s="40">
        <f>COUNTIF('panel-plakalar'!$A$1:$A$1755,'panel-excel-özet'!A356)</f>
        <v>1</v>
      </c>
      <c r="D356" s="40" t="str">
        <f t="shared" si="6"/>
        <v>İkisinde de var</v>
      </c>
    </row>
    <row r="357" spans="1:4" x14ac:dyDescent="0.2">
      <c r="A357" s="38" t="s">
        <v>4339</v>
      </c>
      <c r="B357" s="40">
        <f>COUNTIF(Table1[Plaka],'panel-excel-özet'!A357)</f>
        <v>1</v>
      </c>
      <c r="C357" s="40">
        <f>COUNTIF('panel-plakalar'!$A$1:$A$1755,'panel-excel-özet'!A357)</f>
        <v>1</v>
      </c>
      <c r="D357" s="40" t="str">
        <f t="shared" si="6"/>
        <v>İkisinde de var</v>
      </c>
    </row>
    <row r="358" spans="1:4" x14ac:dyDescent="0.2">
      <c r="A358" s="38" t="s">
        <v>4330</v>
      </c>
      <c r="B358" s="40">
        <f>COUNTIF(Table1[Plaka],'panel-excel-özet'!A358)</f>
        <v>1</v>
      </c>
      <c r="C358" s="40">
        <f>COUNTIF('panel-plakalar'!$A$1:$A$1755,'panel-excel-özet'!A358)</f>
        <v>1</v>
      </c>
      <c r="D358" s="40" t="str">
        <f t="shared" si="6"/>
        <v>İkisinde de var</v>
      </c>
    </row>
    <row r="359" spans="1:4" x14ac:dyDescent="0.2">
      <c r="A359" s="38" t="s">
        <v>4218</v>
      </c>
      <c r="B359" s="40">
        <f>COUNTIF(Table1[Plaka],'panel-excel-özet'!A359)</f>
        <v>1</v>
      </c>
      <c r="C359" s="40">
        <f>COUNTIF('panel-plakalar'!$A$1:$A$1755,'panel-excel-özet'!A359)</f>
        <v>1</v>
      </c>
      <c r="D359" s="40" t="str">
        <f t="shared" si="6"/>
        <v>İkisinde de var</v>
      </c>
    </row>
    <row r="360" spans="1:4" x14ac:dyDescent="0.2">
      <c r="A360" s="38" t="s">
        <v>3019</v>
      </c>
      <c r="B360" s="40">
        <f>COUNTIF(Table1[Plaka],'panel-excel-özet'!A360)</f>
        <v>1</v>
      </c>
      <c r="C360" s="40">
        <f>COUNTIF('panel-plakalar'!$A$1:$A$1755,'panel-excel-özet'!A360)</f>
        <v>1</v>
      </c>
      <c r="D360" s="40" t="str">
        <f t="shared" si="6"/>
        <v>İkisinde de var</v>
      </c>
    </row>
    <row r="361" spans="1:4" x14ac:dyDescent="0.2">
      <c r="A361" s="38" t="s">
        <v>3011</v>
      </c>
      <c r="B361" s="40">
        <f>COUNTIF(Table1[Plaka],'panel-excel-özet'!A361)</f>
        <v>1</v>
      </c>
      <c r="C361" s="40">
        <f>COUNTIF('panel-plakalar'!$A$1:$A$1755,'panel-excel-özet'!A361)</f>
        <v>1</v>
      </c>
      <c r="D361" s="40" t="str">
        <f t="shared" si="6"/>
        <v>İkisinde de var</v>
      </c>
    </row>
    <row r="362" spans="1:4" x14ac:dyDescent="0.2">
      <c r="A362" s="38" t="s">
        <v>3043</v>
      </c>
      <c r="B362" s="40">
        <f>COUNTIF(Table1[Plaka],'panel-excel-özet'!A362)</f>
        <v>1</v>
      </c>
      <c r="C362" s="40">
        <f>COUNTIF('panel-plakalar'!$A$1:$A$1755,'panel-excel-özet'!A362)</f>
        <v>1</v>
      </c>
      <c r="D362" s="40" t="str">
        <f t="shared" si="6"/>
        <v>İkisinde de var</v>
      </c>
    </row>
    <row r="363" spans="1:4" x14ac:dyDescent="0.2">
      <c r="A363" s="38" t="s">
        <v>3007</v>
      </c>
      <c r="B363" s="40">
        <f>COUNTIF(Table1[Plaka],'panel-excel-özet'!A363)</f>
        <v>1</v>
      </c>
      <c r="C363" s="40">
        <f>COUNTIF('panel-plakalar'!$A$1:$A$1755,'panel-excel-özet'!A363)</f>
        <v>1</v>
      </c>
      <c r="D363" s="40" t="str">
        <f t="shared" si="6"/>
        <v>İkisinde de var</v>
      </c>
    </row>
    <row r="364" spans="1:4" x14ac:dyDescent="0.2">
      <c r="A364" s="38" t="s">
        <v>3099</v>
      </c>
      <c r="B364" s="40">
        <f>COUNTIF(Table1[Plaka],'panel-excel-özet'!A364)</f>
        <v>1</v>
      </c>
      <c r="C364" s="40">
        <f>COUNTIF('panel-plakalar'!$A$1:$A$1755,'panel-excel-özet'!A364)</f>
        <v>1</v>
      </c>
      <c r="D364" s="40" t="str">
        <f t="shared" si="6"/>
        <v>İkisinde de var</v>
      </c>
    </row>
    <row r="365" spans="1:4" x14ac:dyDescent="0.2">
      <c r="A365" s="38" t="s">
        <v>3081</v>
      </c>
      <c r="B365" s="40">
        <f>COUNTIF(Table1[Plaka],'panel-excel-özet'!A365)</f>
        <v>1</v>
      </c>
      <c r="C365" s="40">
        <f>COUNTIF('panel-plakalar'!$A$1:$A$1755,'panel-excel-özet'!A365)</f>
        <v>1</v>
      </c>
      <c r="D365" s="40" t="str">
        <f t="shared" si="6"/>
        <v>İkisinde de var</v>
      </c>
    </row>
    <row r="366" spans="1:4" x14ac:dyDescent="0.2">
      <c r="A366" s="38" t="s">
        <v>3030</v>
      </c>
      <c r="B366" s="40">
        <f>COUNTIF(Table1[Plaka],'panel-excel-özet'!A366)</f>
        <v>1</v>
      </c>
      <c r="C366" s="40">
        <f>COUNTIF('panel-plakalar'!$A$1:$A$1755,'panel-excel-özet'!A366)</f>
        <v>1</v>
      </c>
      <c r="D366" s="40" t="str">
        <f t="shared" si="6"/>
        <v>İkisinde de var</v>
      </c>
    </row>
    <row r="367" spans="1:4" x14ac:dyDescent="0.2">
      <c r="A367" s="38" t="s">
        <v>3034</v>
      </c>
      <c r="B367" s="40">
        <f>COUNTIF(Table1[Plaka],'panel-excel-özet'!A367)</f>
        <v>1</v>
      </c>
      <c r="C367" s="40">
        <f>COUNTIF('panel-plakalar'!$A$1:$A$1755,'panel-excel-özet'!A367)</f>
        <v>1</v>
      </c>
      <c r="D367" s="40" t="str">
        <f t="shared" si="6"/>
        <v>İkisinde de var</v>
      </c>
    </row>
    <row r="368" spans="1:4" x14ac:dyDescent="0.2">
      <c r="A368" s="38" t="s">
        <v>2995</v>
      </c>
      <c r="B368" s="40">
        <f>COUNTIF(Table1[Plaka],'panel-excel-özet'!A368)</f>
        <v>1</v>
      </c>
      <c r="C368" s="40">
        <f>COUNTIF('panel-plakalar'!$A$1:$A$1755,'panel-excel-özet'!A368)</f>
        <v>1</v>
      </c>
      <c r="D368" s="40" t="str">
        <f t="shared" si="6"/>
        <v>İkisinde de var</v>
      </c>
    </row>
    <row r="369" spans="1:4" x14ac:dyDescent="0.2">
      <c r="A369" s="38" t="s">
        <v>7113</v>
      </c>
      <c r="B369" s="40">
        <f>COUNTIF(Table1[Plaka],'panel-excel-özet'!A369)</f>
        <v>0</v>
      </c>
      <c r="C369" s="40">
        <f>COUNTIF('panel-plakalar'!$A$1:$A$1755,'panel-excel-özet'!A369)</f>
        <v>1</v>
      </c>
      <c r="D369" s="40" t="str">
        <f t="shared" si="6"/>
        <v>Panelde var</v>
      </c>
    </row>
    <row r="370" spans="1:4" x14ac:dyDescent="0.2">
      <c r="A370" s="38" t="s">
        <v>2992</v>
      </c>
      <c r="B370" s="40">
        <f>COUNTIF(Table1[Plaka],'panel-excel-özet'!A370)</f>
        <v>1</v>
      </c>
      <c r="C370" s="40">
        <f>COUNTIF('panel-plakalar'!$A$1:$A$1755,'panel-excel-özet'!A370)</f>
        <v>1</v>
      </c>
      <c r="D370" s="40" t="str">
        <f t="shared" si="6"/>
        <v>İkisinde de var</v>
      </c>
    </row>
    <row r="371" spans="1:4" x14ac:dyDescent="0.2">
      <c r="A371" s="38" t="s">
        <v>7263</v>
      </c>
      <c r="B371" s="40">
        <f>COUNTIF(Table1[Plaka],'panel-excel-özet'!A371)</f>
        <v>0</v>
      </c>
      <c r="C371" s="40">
        <f>COUNTIF('panel-plakalar'!$A$1:$A$1755,'panel-excel-özet'!A371)</f>
        <v>1</v>
      </c>
      <c r="D371" s="40" t="str">
        <f t="shared" si="6"/>
        <v>Panelde var</v>
      </c>
    </row>
    <row r="372" spans="1:4" x14ac:dyDescent="0.2">
      <c r="A372" s="38" t="s">
        <v>7429</v>
      </c>
      <c r="B372" s="40">
        <f>COUNTIF(Table1[Plaka],'panel-excel-özet'!A372)</f>
        <v>0</v>
      </c>
      <c r="C372" s="40">
        <f>COUNTIF('panel-plakalar'!$A$1:$A$1755,'panel-excel-özet'!A372)</f>
        <v>1</v>
      </c>
      <c r="D372" s="40" t="str">
        <f t="shared" si="6"/>
        <v>Panelde var</v>
      </c>
    </row>
    <row r="373" spans="1:4" x14ac:dyDescent="0.2">
      <c r="A373" s="38" t="s">
        <v>5939</v>
      </c>
      <c r="B373" s="40">
        <f>COUNTIF(Table1[Plaka],'panel-excel-özet'!A373)</f>
        <v>1</v>
      </c>
      <c r="C373" s="40">
        <f>COUNTIF('panel-plakalar'!$A$1:$A$1755,'panel-excel-özet'!A373)</f>
        <v>1</v>
      </c>
      <c r="D373" s="40" t="str">
        <f t="shared" si="6"/>
        <v>İkisinde de var</v>
      </c>
    </row>
    <row r="374" spans="1:4" x14ac:dyDescent="0.2">
      <c r="A374" s="38" t="s">
        <v>5943</v>
      </c>
      <c r="B374" s="40">
        <f>COUNTIF(Table1[Plaka],'panel-excel-özet'!A374)</f>
        <v>1</v>
      </c>
      <c r="C374" s="40">
        <f>COUNTIF('panel-plakalar'!$A$1:$A$1755,'panel-excel-özet'!A374)</f>
        <v>1</v>
      </c>
      <c r="D374" s="40" t="str">
        <f t="shared" si="6"/>
        <v>İkisinde de var</v>
      </c>
    </row>
    <row r="375" spans="1:4" x14ac:dyDescent="0.2">
      <c r="A375" s="38" t="s">
        <v>7430</v>
      </c>
      <c r="B375" s="40">
        <f>COUNTIF(Table1[Plaka],'panel-excel-özet'!A375)</f>
        <v>0</v>
      </c>
      <c r="C375" s="40">
        <f>COUNTIF('panel-plakalar'!$A$1:$A$1755,'panel-excel-özet'!A375)</f>
        <v>1</v>
      </c>
      <c r="D375" s="40" t="str">
        <f t="shared" si="6"/>
        <v>Panelde var</v>
      </c>
    </row>
    <row r="376" spans="1:4" x14ac:dyDescent="0.2">
      <c r="A376" s="38" t="s">
        <v>5952</v>
      </c>
      <c r="B376" s="40">
        <f>COUNTIF(Table1[Plaka],'panel-excel-özet'!A376)</f>
        <v>1</v>
      </c>
      <c r="C376" s="40">
        <f>COUNTIF('panel-plakalar'!$A$1:$A$1755,'panel-excel-özet'!A376)</f>
        <v>1</v>
      </c>
      <c r="D376" s="40" t="str">
        <f t="shared" si="6"/>
        <v>İkisinde de var</v>
      </c>
    </row>
    <row r="377" spans="1:4" x14ac:dyDescent="0.2">
      <c r="A377" s="38" t="s">
        <v>7431</v>
      </c>
      <c r="B377" s="40">
        <f>COUNTIF(Table1[Plaka],'panel-excel-özet'!A377)</f>
        <v>0</v>
      </c>
      <c r="C377" s="40">
        <f>COUNTIF('panel-plakalar'!$A$1:$A$1755,'panel-excel-özet'!A377)</f>
        <v>1</v>
      </c>
      <c r="D377" s="40" t="str">
        <f t="shared" si="6"/>
        <v>Panelde var</v>
      </c>
    </row>
    <row r="378" spans="1:4" x14ac:dyDescent="0.2">
      <c r="A378" s="38" t="s">
        <v>7432</v>
      </c>
      <c r="B378" s="40">
        <f>COUNTIF(Table1[Plaka],'panel-excel-özet'!A378)</f>
        <v>0</v>
      </c>
      <c r="C378" s="40">
        <f>COUNTIF('panel-plakalar'!$A$1:$A$1755,'panel-excel-özet'!A378)</f>
        <v>1</v>
      </c>
      <c r="D378" s="40" t="str">
        <f t="shared" si="6"/>
        <v>Panelde var</v>
      </c>
    </row>
    <row r="379" spans="1:4" x14ac:dyDescent="0.2">
      <c r="A379" s="38" t="s">
        <v>7433</v>
      </c>
      <c r="B379" s="40">
        <f>COUNTIF(Table1[Plaka],'panel-excel-özet'!A379)</f>
        <v>0</v>
      </c>
      <c r="C379" s="40">
        <f>COUNTIF('panel-plakalar'!$A$1:$A$1755,'panel-excel-özet'!A379)</f>
        <v>1</v>
      </c>
      <c r="D379" s="40" t="str">
        <f t="shared" si="6"/>
        <v>Panelde var</v>
      </c>
    </row>
    <row r="380" spans="1:4" x14ac:dyDescent="0.2">
      <c r="A380" s="38" t="s">
        <v>7434</v>
      </c>
      <c r="B380" s="40">
        <f>COUNTIF(Table1[Plaka],'panel-excel-özet'!A380)</f>
        <v>0</v>
      </c>
      <c r="C380" s="40">
        <f>COUNTIF('panel-plakalar'!$A$1:$A$1755,'panel-excel-özet'!A380)</f>
        <v>1</v>
      </c>
      <c r="D380" s="40" t="str">
        <f t="shared" si="6"/>
        <v>Panelde var</v>
      </c>
    </row>
    <row r="381" spans="1:4" x14ac:dyDescent="0.2">
      <c r="A381" s="38" t="s">
        <v>5981</v>
      </c>
      <c r="B381" s="40">
        <f>COUNTIF(Table1[Plaka],'panel-excel-özet'!A381)</f>
        <v>1</v>
      </c>
      <c r="C381" s="40">
        <f>COUNTIF('panel-plakalar'!$A$1:$A$1755,'panel-excel-özet'!A381)</f>
        <v>1</v>
      </c>
      <c r="D381" s="40" t="str">
        <f t="shared" si="6"/>
        <v>İkisinde de var</v>
      </c>
    </row>
    <row r="382" spans="1:4" x14ac:dyDescent="0.2">
      <c r="A382" s="38" t="s">
        <v>5934</v>
      </c>
      <c r="B382" s="40">
        <f>COUNTIF(Table1[Plaka],'panel-excel-özet'!A382)</f>
        <v>1</v>
      </c>
      <c r="C382" s="40">
        <f>COUNTIF('panel-plakalar'!$A$1:$A$1755,'panel-excel-özet'!A382)</f>
        <v>1</v>
      </c>
      <c r="D382" s="40" t="str">
        <f t="shared" si="6"/>
        <v>İkisinde de var</v>
      </c>
    </row>
    <row r="383" spans="1:4" x14ac:dyDescent="0.2">
      <c r="A383" s="38" t="s">
        <v>7266</v>
      </c>
      <c r="B383" s="40">
        <f>COUNTIF(Table1[Plaka],'panel-excel-özet'!A383)</f>
        <v>0</v>
      </c>
      <c r="C383" s="40">
        <f>COUNTIF('panel-plakalar'!$A$1:$A$1755,'panel-excel-özet'!A383)</f>
        <v>1</v>
      </c>
      <c r="D383" s="40" t="str">
        <f t="shared" si="6"/>
        <v>Panelde var</v>
      </c>
    </row>
    <row r="384" spans="1:4" x14ac:dyDescent="0.2">
      <c r="A384" s="38" t="s">
        <v>7314</v>
      </c>
      <c r="B384" s="40">
        <f>COUNTIF(Table1[Plaka],'panel-excel-özet'!A384)</f>
        <v>1</v>
      </c>
      <c r="C384" s="40">
        <f>COUNTIF('panel-plakalar'!$A$1:$A$1755,'panel-excel-özet'!A384)</f>
        <v>1</v>
      </c>
      <c r="D384" s="40" t="str">
        <f t="shared" si="6"/>
        <v>İkisinde de var</v>
      </c>
    </row>
    <row r="385" spans="1:4" x14ac:dyDescent="0.2">
      <c r="A385" s="38" t="s">
        <v>4777</v>
      </c>
      <c r="B385" s="40">
        <f>COUNTIF(Table1[Plaka],'panel-excel-özet'!A385)</f>
        <v>1</v>
      </c>
      <c r="C385" s="40">
        <f>COUNTIF('panel-plakalar'!$A$1:$A$1755,'panel-excel-özet'!A385)</f>
        <v>1</v>
      </c>
      <c r="D385" s="40" t="str">
        <f t="shared" si="6"/>
        <v>İkisinde de var</v>
      </c>
    </row>
    <row r="386" spans="1:4" x14ac:dyDescent="0.2">
      <c r="A386" s="38" t="s">
        <v>4769</v>
      </c>
      <c r="B386" s="40">
        <f>COUNTIF(Table1[Plaka],'panel-excel-özet'!A386)</f>
        <v>1</v>
      </c>
      <c r="C386" s="40">
        <f>COUNTIF('panel-plakalar'!$A$1:$A$1755,'panel-excel-özet'!A386)</f>
        <v>1</v>
      </c>
      <c r="D386" s="40" t="str">
        <f t="shared" si="6"/>
        <v>İkisinde de var</v>
      </c>
    </row>
    <row r="387" spans="1:4" x14ac:dyDescent="0.2">
      <c r="A387" s="38" t="s">
        <v>4773</v>
      </c>
      <c r="B387" s="40">
        <f>COUNTIF(Table1[Plaka],'panel-excel-özet'!A387)</f>
        <v>1</v>
      </c>
      <c r="C387" s="40">
        <f>COUNTIF('panel-plakalar'!$A$1:$A$1755,'panel-excel-özet'!A387)</f>
        <v>1</v>
      </c>
      <c r="D387" s="40" t="str">
        <f t="shared" si="6"/>
        <v>İkisinde de var</v>
      </c>
    </row>
    <row r="388" spans="1:4" x14ac:dyDescent="0.2">
      <c r="A388" s="38" t="s">
        <v>4761</v>
      </c>
      <c r="B388" s="40">
        <f>COUNTIF(Table1[Plaka],'panel-excel-özet'!A388)</f>
        <v>1</v>
      </c>
      <c r="C388" s="40">
        <f>COUNTIF('panel-plakalar'!$A$1:$A$1755,'panel-excel-özet'!A388)</f>
        <v>1</v>
      </c>
      <c r="D388" s="40" t="str">
        <f t="shared" si="6"/>
        <v>İkisinde de var</v>
      </c>
    </row>
    <row r="389" spans="1:4" x14ac:dyDescent="0.2">
      <c r="A389" s="38" t="s">
        <v>4753</v>
      </c>
      <c r="B389" s="40">
        <f>COUNTIF(Table1[Plaka],'panel-excel-özet'!A389)</f>
        <v>1</v>
      </c>
      <c r="C389" s="40">
        <f>COUNTIF('panel-plakalar'!$A$1:$A$1755,'panel-excel-özet'!A389)</f>
        <v>1</v>
      </c>
      <c r="D389" s="40" t="str">
        <f t="shared" si="6"/>
        <v>İkisinde de var</v>
      </c>
    </row>
    <row r="390" spans="1:4" x14ac:dyDescent="0.2">
      <c r="A390" s="38" t="s">
        <v>4757</v>
      </c>
      <c r="B390" s="40">
        <f>COUNTIF(Table1[Plaka],'panel-excel-özet'!A390)</f>
        <v>1</v>
      </c>
      <c r="C390" s="40">
        <f>COUNTIF('panel-plakalar'!$A$1:$A$1755,'panel-excel-özet'!A390)</f>
        <v>1</v>
      </c>
      <c r="D390" s="40" t="str">
        <f t="shared" si="6"/>
        <v>İkisinde de var</v>
      </c>
    </row>
    <row r="391" spans="1:4" x14ac:dyDescent="0.2">
      <c r="A391" s="38" t="s">
        <v>4765</v>
      </c>
      <c r="B391" s="40">
        <f>COUNTIF(Table1[Plaka],'panel-excel-özet'!A391)</f>
        <v>1</v>
      </c>
      <c r="C391" s="40">
        <f>COUNTIF('panel-plakalar'!$A$1:$A$1755,'panel-excel-özet'!A391)</f>
        <v>1</v>
      </c>
      <c r="D391" s="40" t="str">
        <f t="shared" si="6"/>
        <v>İkisinde de var</v>
      </c>
    </row>
    <row r="392" spans="1:4" x14ac:dyDescent="0.2">
      <c r="A392" s="38" t="s">
        <v>4793</v>
      </c>
      <c r="B392" s="40">
        <f>COUNTIF(Table1[Plaka],'panel-excel-özet'!A392)</f>
        <v>1</v>
      </c>
      <c r="C392" s="40">
        <f>COUNTIF('panel-plakalar'!$A$1:$A$1755,'panel-excel-özet'!A392)</f>
        <v>1</v>
      </c>
      <c r="D392" s="40" t="str">
        <f t="shared" si="6"/>
        <v>İkisinde de var</v>
      </c>
    </row>
    <row r="393" spans="1:4" x14ac:dyDescent="0.2">
      <c r="A393" s="38" t="s">
        <v>4781</v>
      </c>
      <c r="B393" s="40">
        <f>COUNTIF(Table1[Plaka],'panel-excel-özet'!A393)</f>
        <v>1</v>
      </c>
      <c r="C393" s="40">
        <f>COUNTIF('panel-plakalar'!$A$1:$A$1755,'panel-excel-özet'!A393)</f>
        <v>1</v>
      </c>
      <c r="D393" s="40" t="str">
        <f t="shared" ref="D393:D456" si="7">IF(AND(B393=1,C393=1),"İkisinde de var",IF(AND(B393=1,C393=0),"Excel'de var",IF(AND(B393=0,C393=1),"Panelde var","İkisinde de yok")))</f>
        <v>İkisinde de var</v>
      </c>
    </row>
    <row r="394" spans="1:4" x14ac:dyDescent="0.2">
      <c r="A394" s="38" t="s">
        <v>4829</v>
      </c>
      <c r="B394" s="40">
        <f>COUNTIF(Table1[Plaka],'panel-excel-özet'!A394)</f>
        <v>1</v>
      </c>
      <c r="C394" s="40">
        <f>COUNTIF('panel-plakalar'!$A$1:$A$1755,'panel-excel-özet'!A394)</f>
        <v>1</v>
      </c>
      <c r="D394" s="40" t="str">
        <f t="shared" si="7"/>
        <v>İkisinde de var</v>
      </c>
    </row>
    <row r="395" spans="1:4" x14ac:dyDescent="0.2">
      <c r="A395" s="38" t="s">
        <v>4745</v>
      </c>
      <c r="B395" s="40">
        <f>COUNTIF(Table1[Plaka],'panel-excel-özet'!A395)</f>
        <v>1</v>
      </c>
      <c r="C395" s="40">
        <f>COUNTIF('panel-plakalar'!$A$1:$A$1755,'panel-excel-özet'!A395)</f>
        <v>1</v>
      </c>
      <c r="D395" s="40" t="str">
        <f t="shared" si="7"/>
        <v>İkisinde de var</v>
      </c>
    </row>
    <row r="396" spans="1:4" x14ac:dyDescent="0.2">
      <c r="A396" s="38" t="s">
        <v>4749</v>
      </c>
      <c r="B396" s="40">
        <f>COUNTIF(Table1[Plaka],'panel-excel-özet'!A396)</f>
        <v>1</v>
      </c>
      <c r="C396" s="40">
        <f>COUNTIF('panel-plakalar'!$A$1:$A$1755,'panel-excel-özet'!A396)</f>
        <v>1</v>
      </c>
      <c r="D396" s="40" t="str">
        <f t="shared" si="7"/>
        <v>İkisinde de var</v>
      </c>
    </row>
    <row r="397" spans="1:4" x14ac:dyDescent="0.2">
      <c r="A397" s="38" t="s">
        <v>4737</v>
      </c>
      <c r="B397" s="40">
        <f>COUNTIF(Table1[Plaka],'panel-excel-özet'!A397)</f>
        <v>1</v>
      </c>
      <c r="C397" s="40">
        <f>COUNTIF('panel-plakalar'!$A$1:$A$1755,'panel-excel-özet'!A397)</f>
        <v>1</v>
      </c>
      <c r="D397" s="40" t="str">
        <f t="shared" si="7"/>
        <v>İkisinde de var</v>
      </c>
    </row>
    <row r="398" spans="1:4" x14ac:dyDescent="0.2">
      <c r="A398" s="38" t="s">
        <v>4733</v>
      </c>
      <c r="B398" s="40">
        <f>COUNTIF(Table1[Plaka],'panel-excel-özet'!A398)</f>
        <v>1</v>
      </c>
      <c r="C398" s="40">
        <f>COUNTIF('panel-plakalar'!$A$1:$A$1755,'panel-excel-özet'!A398)</f>
        <v>1</v>
      </c>
      <c r="D398" s="40" t="str">
        <f t="shared" si="7"/>
        <v>İkisinde de var</v>
      </c>
    </row>
    <row r="399" spans="1:4" x14ac:dyDescent="0.2">
      <c r="A399" s="38" t="s">
        <v>4730</v>
      </c>
      <c r="B399" s="40">
        <f>COUNTIF(Table1[Plaka],'panel-excel-özet'!A399)</f>
        <v>1</v>
      </c>
      <c r="C399" s="40">
        <f>COUNTIF('panel-plakalar'!$A$1:$A$1755,'panel-excel-özet'!A399)</f>
        <v>1</v>
      </c>
      <c r="D399" s="40" t="str">
        <f t="shared" si="7"/>
        <v>İkisinde de var</v>
      </c>
    </row>
    <row r="400" spans="1:4" x14ac:dyDescent="0.2">
      <c r="A400" s="38" t="s">
        <v>4797</v>
      </c>
      <c r="B400" s="40">
        <f>COUNTIF(Table1[Plaka],'panel-excel-özet'!A400)</f>
        <v>1</v>
      </c>
      <c r="C400" s="40">
        <f>COUNTIF('panel-plakalar'!$A$1:$A$1755,'panel-excel-özet'!A400)</f>
        <v>1</v>
      </c>
      <c r="D400" s="40" t="str">
        <f t="shared" si="7"/>
        <v>İkisinde de var</v>
      </c>
    </row>
    <row r="401" spans="1:4" x14ac:dyDescent="0.2">
      <c r="A401" s="38" t="s">
        <v>4801</v>
      </c>
      <c r="B401" s="40">
        <f>COUNTIF(Table1[Plaka],'panel-excel-özet'!A401)</f>
        <v>1</v>
      </c>
      <c r="C401" s="40">
        <f>COUNTIF('panel-plakalar'!$A$1:$A$1755,'panel-excel-özet'!A401)</f>
        <v>1</v>
      </c>
      <c r="D401" s="40" t="str">
        <f t="shared" si="7"/>
        <v>İkisinde de var</v>
      </c>
    </row>
    <row r="402" spans="1:4" x14ac:dyDescent="0.2">
      <c r="A402" s="38" t="s">
        <v>4805</v>
      </c>
      <c r="B402" s="40">
        <f>COUNTIF(Table1[Plaka],'panel-excel-özet'!A402)</f>
        <v>1</v>
      </c>
      <c r="C402" s="40">
        <f>COUNTIF('panel-plakalar'!$A$1:$A$1755,'panel-excel-özet'!A402)</f>
        <v>1</v>
      </c>
      <c r="D402" s="40" t="str">
        <f t="shared" si="7"/>
        <v>İkisinde de var</v>
      </c>
    </row>
    <row r="403" spans="1:4" x14ac:dyDescent="0.2">
      <c r="A403" s="38" t="s">
        <v>4809</v>
      </c>
      <c r="B403" s="40">
        <f>COUNTIF(Table1[Plaka],'panel-excel-özet'!A403)</f>
        <v>1</v>
      </c>
      <c r="C403" s="40">
        <f>COUNTIF('panel-plakalar'!$A$1:$A$1755,'panel-excel-özet'!A403)</f>
        <v>1</v>
      </c>
      <c r="D403" s="40" t="str">
        <f t="shared" si="7"/>
        <v>İkisinde de var</v>
      </c>
    </row>
    <row r="404" spans="1:4" x14ac:dyDescent="0.2">
      <c r="A404" s="38" t="s">
        <v>4712</v>
      </c>
      <c r="B404" s="40">
        <f>COUNTIF(Table1[Plaka],'panel-excel-özet'!A404)</f>
        <v>1</v>
      </c>
      <c r="C404" s="40">
        <f>COUNTIF('panel-plakalar'!$A$1:$A$1755,'panel-excel-özet'!A404)</f>
        <v>1</v>
      </c>
      <c r="D404" s="40" t="str">
        <f t="shared" si="7"/>
        <v>İkisinde de var</v>
      </c>
    </row>
    <row r="405" spans="1:4" x14ac:dyDescent="0.2">
      <c r="A405" s="38" t="s">
        <v>7435</v>
      </c>
      <c r="B405" s="40">
        <f>COUNTIF(Table1[Plaka],'panel-excel-özet'!A405)</f>
        <v>0</v>
      </c>
      <c r="C405" s="40">
        <f>COUNTIF('panel-plakalar'!$A$1:$A$1755,'panel-excel-özet'!A405)</f>
        <v>1</v>
      </c>
      <c r="D405" s="40" t="str">
        <f t="shared" si="7"/>
        <v>Panelde var</v>
      </c>
    </row>
    <row r="406" spans="1:4" x14ac:dyDescent="0.2">
      <c r="A406" s="38" t="s">
        <v>4813</v>
      </c>
      <c r="B406" s="40">
        <f>COUNTIF(Table1[Plaka],'panel-excel-özet'!A406)</f>
        <v>1</v>
      </c>
      <c r="C406" s="40">
        <f>COUNTIF('panel-plakalar'!$A$1:$A$1755,'panel-excel-özet'!A406)</f>
        <v>1</v>
      </c>
      <c r="D406" s="40" t="str">
        <f t="shared" si="7"/>
        <v>İkisinde de var</v>
      </c>
    </row>
    <row r="407" spans="1:4" x14ac:dyDescent="0.2">
      <c r="A407" s="38" t="s">
        <v>4726</v>
      </c>
      <c r="B407" s="40">
        <f>COUNTIF(Table1[Plaka],'panel-excel-özet'!A407)</f>
        <v>1</v>
      </c>
      <c r="C407" s="40">
        <f>COUNTIF('panel-plakalar'!$A$1:$A$1755,'panel-excel-özet'!A407)</f>
        <v>1</v>
      </c>
      <c r="D407" s="40" t="str">
        <f t="shared" si="7"/>
        <v>İkisinde de var</v>
      </c>
    </row>
    <row r="408" spans="1:4" x14ac:dyDescent="0.2">
      <c r="A408" s="38" t="s">
        <v>7269</v>
      </c>
      <c r="B408" s="40">
        <f>COUNTIF(Table1[Plaka],'panel-excel-özet'!A408)</f>
        <v>0</v>
      </c>
      <c r="C408" s="40">
        <f>COUNTIF('panel-plakalar'!$A$1:$A$1755,'panel-excel-özet'!A408)</f>
        <v>1</v>
      </c>
      <c r="D408" s="40" t="str">
        <f t="shared" si="7"/>
        <v>Panelde var</v>
      </c>
    </row>
    <row r="409" spans="1:4" x14ac:dyDescent="0.2">
      <c r="A409" s="38" t="s">
        <v>7330</v>
      </c>
      <c r="B409" s="40">
        <f>COUNTIF(Table1[Plaka],'panel-excel-özet'!A409)</f>
        <v>0</v>
      </c>
      <c r="C409" s="40">
        <f>COUNTIF('panel-plakalar'!$A$1:$A$1755,'panel-excel-özet'!A409)</f>
        <v>1</v>
      </c>
      <c r="D409" s="40" t="str">
        <f t="shared" si="7"/>
        <v>Panelde var</v>
      </c>
    </row>
    <row r="410" spans="1:4" x14ac:dyDescent="0.2">
      <c r="A410" s="38" t="s">
        <v>7436</v>
      </c>
      <c r="B410" s="40">
        <f>COUNTIF(Table1[Plaka],'panel-excel-özet'!A410)</f>
        <v>0</v>
      </c>
      <c r="C410" s="40">
        <f>COUNTIF('panel-plakalar'!$A$1:$A$1755,'panel-excel-özet'!A410)</f>
        <v>1</v>
      </c>
      <c r="D410" s="40" t="str">
        <f t="shared" si="7"/>
        <v>Panelde var</v>
      </c>
    </row>
    <row r="411" spans="1:4" x14ac:dyDescent="0.2">
      <c r="A411" s="38" t="s">
        <v>48</v>
      </c>
      <c r="B411" s="40">
        <f>COUNTIF(Table1[Plaka],'panel-excel-özet'!A411)</f>
        <v>1</v>
      </c>
      <c r="C411" s="40">
        <f>COUNTIF('panel-plakalar'!$A$1:$A$1755,'panel-excel-özet'!A411)</f>
        <v>1</v>
      </c>
      <c r="D411" s="40" t="str">
        <f t="shared" si="7"/>
        <v>İkisinde de var</v>
      </c>
    </row>
    <row r="412" spans="1:4" x14ac:dyDescent="0.2">
      <c r="A412" s="38" t="s">
        <v>53</v>
      </c>
      <c r="B412" s="40">
        <f>COUNTIF(Table1[Plaka],'panel-excel-özet'!A412)</f>
        <v>1</v>
      </c>
      <c r="C412" s="40">
        <f>COUNTIF('panel-plakalar'!$A$1:$A$1755,'panel-excel-özet'!A412)</f>
        <v>1</v>
      </c>
      <c r="D412" s="40" t="str">
        <f t="shared" si="7"/>
        <v>İkisinde de var</v>
      </c>
    </row>
    <row r="413" spans="1:4" x14ac:dyDescent="0.2">
      <c r="A413" s="38" t="s">
        <v>44</v>
      </c>
      <c r="B413" s="40">
        <f>COUNTIF(Table1[Plaka],'panel-excel-özet'!A413)</f>
        <v>1</v>
      </c>
      <c r="C413" s="40">
        <f>COUNTIF('panel-plakalar'!$A$1:$A$1755,'panel-excel-özet'!A413)</f>
        <v>1</v>
      </c>
      <c r="D413" s="40" t="str">
        <f t="shared" si="7"/>
        <v>İkisinde de var</v>
      </c>
    </row>
    <row r="414" spans="1:4" x14ac:dyDescent="0.2">
      <c r="A414" s="38" t="s">
        <v>39</v>
      </c>
      <c r="B414" s="40">
        <f>COUNTIF(Table1[Plaka],'panel-excel-özet'!A414)</f>
        <v>1</v>
      </c>
      <c r="C414" s="40">
        <f>COUNTIF('panel-plakalar'!$A$1:$A$1755,'panel-excel-özet'!A414)</f>
        <v>1</v>
      </c>
      <c r="D414" s="40" t="str">
        <f t="shared" si="7"/>
        <v>İkisinde de var</v>
      </c>
    </row>
    <row r="415" spans="1:4" x14ac:dyDescent="0.2">
      <c r="A415" s="38" t="s">
        <v>34</v>
      </c>
      <c r="B415" s="40">
        <f>COUNTIF(Table1[Plaka],'panel-excel-özet'!A415)</f>
        <v>1</v>
      </c>
      <c r="C415" s="40">
        <f>COUNTIF('panel-plakalar'!$A$1:$A$1755,'panel-excel-özet'!A415)</f>
        <v>1</v>
      </c>
      <c r="D415" s="40" t="str">
        <f t="shared" si="7"/>
        <v>İkisinde de var</v>
      </c>
    </row>
    <row r="416" spans="1:4" x14ac:dyDescent="0.2">
      <c r="A416" s="38" t="s">
        <v>20</v>
      </c>
      <c r="B416" s="40">
        <f>COUNTIF(Table1[Plaka],'panel-excel-özet'!A416)</f>
        <v>1</v>
      </c>
      <c r="C416" s="40">
        <f>COUNTIF('panel-plakalar'!$A$1:$A$1755,'panel-excel-özet'!A416)</f>
        <v>1</v>
      </c>
      <c r="D416" s="40" t="str">
        <f t="shared" si="7"/>
        <v>İkisinde de var</v>
      </c>
    </row>
    <row r="417" spans="1:4" x14ac:dyDescent="0.2">
      <c r="A417" s="38" t="s">
        <v>58</v>
      </c>
      <c r="B417" s="40">
        <f>COUNTIF(Table1[Plaka],'panel-excel-özet'!A417)</f>
        <v>1</v>
      </c>
      <c r="C417" s="40">
        <f>COUNTIF('panel-plakalar'!$A$1:$A$1755,'panel-excel-özet'!A417)</f>
        <v>1</v>
      </c>
      <c r="D417" s="40" t="str">
        <f t="shared" si="7"/>
        <v>İkisinde de var</v>
      </c>
    </row>
    <row r="418" spans="1:4" x14ac:dyDescent="0.2">
      <c r="A418" s="38" t="s">
        <v>62</v>
      </c>
      <c r="B418" s="40">
        <f>COUNTIF(Table1[Plaka],'panel-excel-özet'!A418)</f>
        <v>1</v>
      </c>
      <c r="C418" s="40">
        <f>COUNTIF('panel-plakalar'!$A$1:$A$1755,'panel-excel-özet'!A418)</f>
        <v>1</v>
      </c>
      <c r="D418" s="40" t="str">
        <f t="shared" si="7"/>
        <v>İkisinde de var</v>
      </c>
    </row>
    <row r="419" spans="1:4" x14ac:dyDescent="0.2">
      <c r="A419" s="38" t="s">
        <v>7437</v>
      </c>
      <c r="B419" s="40">
        <f>COUNTIF(Table1[Plaka],'panel-excel-özet'!A419)</f>
        <v>0</v>
      </c>
      <c r="C419" s="40">
        <f>COUNTIF('panel-plakalar'!$A$1:$A$1755,'panel-excel-özet'!A419)</f>
        <v>1</v>
      </c>
      <c r="D419" s="40" t="str">
        <f t="shared" si="7"/>
        <v>Panelde var</v>
      </c>
    </row>
    <row r="420" spans="1:4" x14ac:dyDescent="0.2">
      <c r="A420" s="38" t="s">
        <v>2981</v>
      </c>
      <c r="B420" s="40">
        <f>COUNTIF(Table1[Plaka],'panel-excel-özet'!A420)</f>
        <v>1</v>
      </c>
      <c r="C420" s="40">
        <f>COUNTIF('panel-plakalar'!$A$1:$A$1755,'panel-excel-özet'!A420)</f>
        <v>1</v>
      </c>
      <c r="D420" s="40" t="str">
        <f t="shared" si="7"/>
        <v>İkisinde de var</v>
      </c>
    </row>
    <row r="421" spans="1:4" x14ac:dyDescent="0.2">
      <c r="A421" s="38" t="s">
        <v>2977</v>
      </c>
      <c r="B421" s="40">
        <f>COUNTIF(Table1[Plaka],'panel-excel-özet'!A421)</f>
        <v>1</v>
      </c>
      <c r="C421" s="40">
        <f>COUNTIF('panel-plakalar'!$A$1:$A$1755,'panel-excel-özet'!A421)</f>
        <v>1</v>
      </c>
      <c r="D421" s="40" t="str">
        <f t="shared" si="7"/>
        <v>İkisinde de var</v>
      </c>
    </row>
    <row r="422" spans="1:4" x14ac:dyDescent="0.2">
      <c r="A422" s="38" t="s">
        <v>2973</v>
      </c>
      <c r="B422" s="40">
        <f>COUNTIF(Table1[Plaka],'panel-excel-özet'!A422)</f>
        <v>1</v>
      </c>
      <c r="C422" s="40">
        <f>COUNTIF('panel-plakalar'!$A$1:$A$1755,'panel-excel-özet'!A422)</f>
        <v>1</v>
      </c>
      <c r="D422" s="40" t="str">
        <f t="shared" si="7"/>
        <v>İkisinde de var</v>
      </c>
    </row>
    <row r="423" spans="1:4" x14ac:dyDescent="0.2">
      <c r="A423" s="38" t="s">
        <v>2965</v>
      </c>
      <c r="B423" s="40">
        <f>COUNTIF(Table1[Plaka],'panel-excel-özet'!A423)</f>
        <v>1</v>
      </c>
      <c r="C423" s="40">
        <f>COUNTIF('panel-plakalar'!$A$1:$A$1755,'panel-excel-özet'!A423)</f>
        <v>1</v>
      </c>
      <c r="D423" s="40" t="str">
        <f t="shared" si="7"/>
        <v>İkisinde de var</v>
      </c>
    </row>
    <row r="424" spans="1:4" x14ac:dyDescent="0.2">
      <c r="A424" s="38" t="s">
        <v>2961</v>
      </c>
      <c r="B424" s="40">
        <f>COUNTIF(Table1[Plaka],'panel-excel-özet'!A424)</f>
        <v>1</v>
      </c>
      <c r="C424" s="40">
        <f>COUNTIF('panel-plakalar'!$A$1:$A$1755,'panel-excel-özet'!A424)</f>
        <v>1</v>
      </c>
      <c r="D424" s="40" t="str">
        <f t="shared" si="7"/>
        <v>İkisinde de var</v>
      </c>
    </row>
    <row r="425" spans="1:4" x14ac:dyDescent="0.2">
      <c r="A425" s="38" t="s">
        <v>2949</v>
      </c>
      <c r="B425" s="40">
        <f>COUNTIF(Table1[Plaka],'panel-excel-özet'!A425)</f>
        <v>1</v>
      </c>
      <c r="C425" s="40">
        <f>COUNTIF('panel-plakalar'!$A$1:$A$1755,'panel-excel-özet'!A425)</f>
        <v>1</v>
      </c>
      <c r="D425" s="40" t="str">
        <f t="shared" si="7"/>
        <v>İkisinde de var</v>
      </c>
    </row>
    <row r="426" spans="1:4" x14ac:dyDescent="0.2">
      <c r="A426" s="38" t="s">
        <v>2953</v>
      </c>
      <c r="B426" s="40">
        <f>COUNTIF(Table1[Plaka],'panel-excel-özet'!A426)</f>
        <v>1</v>
      </c>
      <c r="C426" s="40">
        <f>COUNTIF('panel-plakalar'!$A$1:$A$1755,'panel-excel-özet'!A426)</f>
        <v>1</v>
      </c>
      <c r="D426" s="40" t="str">
        <f t="shared" si="7"/>
        <v>İkisinde de var</v>
      </c>
    </row>
    <row r="427" spans="1:4" x14ac:dyDescent="0.2">
      <c r="A427" s="38" t="s">
        <v>2929</v>
      </c>
      <c r="B427" s="40">
        <f>COUNTIF(Table1[Plaka],'panel-excel-özet'!A427)</f>
        <v>1</v>
      </c>
      <c r="C427" s="40">
        <f>COUNTIF('panel-plakalar'!$A$1:$A$1755,'panel-excel-özet'!A427)</f>
        <v>1</v>
      </c>
      <c r="D427" s="40" t="str">
        <f t="shared" si="7"/>
        <v>İkisinde de var</v>
      </c>
    </row>
    <row r="428" spans="1:4" x14ac:dyDescent="0.2">
      <c r="A428" s="38" t="s">
        <v>2933</v>
      </c>
      <c r="B428" s="40">
        <f>COUNTIF(Table1[Plaka],'panel-excel-özet'!A428)</f>
        <v>1</v>
      </c>
      <c r="C428" s="40">
        <f>COUNTIF('panel-plakalar'!$A$1:$A$1755,'panel-excel-özet'!A428)</f>
        <v>1</v>
      </c>
      <c r="D428" s="40" t="str">
        <f t="shared" si="7"/>
        <v>İkisinde de var</v>
      </c>
    </row>
    <row r="429" spans="1:4" x14ac:dyDescent="0.2">
      <c r="A429" s="38" t="s">
        <v>2969</v>
      </c>
      <c r="B429" s="40">
        <f>COUNTIF(Table1[Plaka],'panel-excel-özet'!A429)</f>
        <v>1</v>
      </c>
      <c r="C429" s="40">
        <f>COUNTIF('panel-plakalar'!$A$1:$A$1755,'panel-excel-özet'!A429)</f>
        <v>1</v>
      </c>
      <c r="D429" s="40" t="str">
        <f t="shared" si="7"/>
        <v>İkisinde de var</v>
      </c>
    </row>
    <row r="430" spans="1:4" x14ac:dyDescent="0.2">
      <c r="A430" s="38" t="s">
        <v>2937</v>
      </c>
      <c r="B430" s="40">
        <f>COUNTIF(Table1[Plaka],'panel-excel-özet'!A430)</f>
        <v>1</v>
      </c>
      <c r="C430" s="40">
        <f>COUNTIF('panel-plakalar'!$A$1:$A$1755,'panel-excel-özet'!A430)</f>
        <v>1</v>
      </c>
      <c r="D430" s="40" t="str">
        <f t="shared" si="7"/>
        <v>İkisinde de var</v>
      </c>
    </row>
    <row r="431" spans="1:4" x14ac:dyDescent="0.2">
      <c r="A431" s="38" t="s">
        <v>2941</v>
      </c>
      <c r="B431" s="40">
        <f>COUNTIF(Table1[Plaka],'panel-excel-özet'!A431)</f>
        <v>1</v>
      </c>
      <c r="C431" s="40">
        <f>COUNTIF('panel-plakalar'!$A$1:$A$1755,'panel-excel-özet'!A431)</f>
        <v>1</v>
      </c>
      <c r="D431" s="40" t="str">
        <f t="shared" si="7"/>
        <v>İkisinde de var</v>
      </c>
    </row>
    <row r="432" spans="1:4" x14ac:dyDescent="0.2">
      <c r="A432" s="38" t="s">
        <v>2985</v>
      </c>
      <c r="B432" s="40">
        <f>COUNTIF(Table1[Plaka],'panel-excel-özet'!A432)</f>
        <v>1</v>
      </c>
      <c r="C432" s="40">
        <f>COUNTIF('panel-plakalar'!$A$1:$A$1755,'panel-excel-özet'!A432)</f>
        <v>1</v>
      </c>
      <c r="D432" s="40" t="str">
        <f t="shared" si="7"/>
        <v>İkisinde de var</v>
      </c>
    </row>
    <row r="433" spans="1:4" x14ac:dyDescent="0.2">
      <c r="A433" s="38" t="s">
        <v>2923</v>
      </c>
      <c r="B433" s="40">
        <f>COUNTIF(Table1[Plaka],'panel-excel-özet'!A433)</f>
        <v>1</v>
      </c>
      <c r="C433" s="40">
        <f>COUNTIF('panel-plakalar'!$A$1:$A$1755,'panel-excel-özet'!A433)</f>
        <v>1</v>
      </c>
      <c r="D433" s="40" t="str">
        <f t="shared" si="7"/>
        <v>İkisinde de var</v>
      </c>
    </row>
    <row r="434" spans="1:4" x14ac:dyDescent="0.2">
      <c r="A434" s="38" t="s">
        <v>2945</v>
      </c>
      <c r="B434" s="40">
        <f>COUNTIF(Table1[Plaka],'panel-excel-özet'!A434)</f>
        <v>1</v>
      </c>
      <c r="C434" s="40">
        <f>COUNTIF('panel-plakalar'!$A$1:$A$1755,'panel-excel-özet'!A434)</f>
        <v>1</v>
      </c>
      <c r="D434" s="40" t="str">
        <f t="shared" si="7"/>
        <v>İkisinde de var</v>
      </c>
    </row>
    <row r="435" spans="1:4" x14ac:dyDescent="0.2">
      <c r="A435" s="38" t="s">
        <v>7196</v>
      </c>
      <c r="B435" s="40">
        <f>COUNTIF(Table1[Plaka],'panel-excel-özet'!A435)</f>
        <v>0</v>
      </c>
      <c r="C435" s="40">
        <f>COUNTIF('panel-plakalar'!$A$1:$A$1755,'panel-excel-özet'!A435)</f>
        <v>1</v>
      </c>
      <c r="D435" s="40" t="str">
        <f t="shared" si="7"/>
        <v>Panelde var</v>
      </c>
    </row>
    <row r="436" spans="1:4" x14ac:dyDescent="0.2">
      <c r="A436" s="38" t="s">
        <v>2957</v>
      </c>
      <c r="B436" s="40">
        <f>COUNTIF(Table1[Plaka],'panel-excel-özet'!A436)</f>
        <v>1</v>
      </c>
      <c r="C436" s="40">
        <f>COUNTIF('panel-plakalar'!$A$1:$A$1755,'panel-excel-özet'!A436)</f>
        <v>1</v>
      </c>
      <c r="D436" s="40" t="str">
        <f t="shared" si="7"/>
        <v>İkisinde de var</v>
      </c>
    </row>
    <row r="437" spans="1:4" x14ac:dyDescent="0.2">
      <c r="A437" s="38" t="s">
        <v>7317</v>
      </c>
      <c r="B437" s="40">
        <f>COUNTIF(Table1[Plaka],'panel-excel-özet'!A437)</f>
        <v>1</v>
      </c>
      <c r="C437" s="40">
        <f>COUNTIF('panel-plakalar'!$A$1:$A$1755,'panel-excel-özet'!A437)</f>
        <v>1</v>
      </c>
      <c r="D437" s="40" t="str">
        <f t="shared" si="7"/>
        <v>İkisinde de var</v>
      </c>
    </row>
    <row r="438" spans="1:4" x14ac:dyDescent="0.2">
      <c r="A438" s="38" t="s">
        <v>1477</v>
      </c>
      <c r="B438" s="40">
        <f>COUNTIF(Table1[Plaka],'panel-excel-özet'!A438)</f>
        <v>1</v>
      </c>
      <c r="C438" s="40">
        <f>COUNTIF('panel-plakalar'!$A$1:$A$1755,'panel-excel-özet'!A438)</f>
        <v>1</v>
      </c>
      <c r="D438" s="40" t="str">
        <f t="shared" si="7"/>
        <v>İkisinde de var</v>
      </c>
    </row>
    <row r="439" spans="1:4" x14ac:dyDescent="0.2">
      <c r="A439" s="38" t="s">
        <v>1480</v>
      </c>
      <c r="B439" s="40">
        <f>COUNTIF(Table1[Plaka],'panel-excel-özet'!A439)</f>
        <v>1</v>
      </c>
      <c r="C439" s="40">
        <f>COUNTIF('panel-plakalar'!$A$1:$A$1755,'panel-excel-özet'!A439)</f>
        <v>1</v>
      </c>
      <c r="D439" s="40" t="str">
        <f t="shared" si="7"/>
        <v>İkisinde de var</v>
      </c>
    </row>
    <row r="440" spans="1:4" x14ac:dyDescent="0.2">
      <c r="A440" s="38" t="s">
        <v>1449</v>
      </c>
      <c r="B440" s="40">
        <f>COUNTIF(Table1[Plaka],'panel-excel-özet'!A440)</f>
        <v>1</v>
      </c>
      <c r="C440" s="40">
        <f>COUNTIF('panel-plakalar'!$A$1:$A$1755,'panel-excel-özet'!A440)</f>
        <v>1</v>
      </c>
      <c r="D440" s="40" t="str">
        <f t="shared" si="7"/>
        <v>İkisinde de var</v>
      </c>
    </row>
    <row r="441" spans="1:4" x14ac:dyDescent="0.2">
      <c r="A441" s="38" t="s">
        <v>1484</v>
      </c>
      <c r="B441" s="40">
        <f>COUNTIF(Table1[Plaka],'panel-excel-özet'!A441)</f>
        <v>1</v>
      </c>
      <c r="C441" s="40">
        <f>COUNTIF('panel-plakalar'!$A$1:$A$1755,'panel-excel-özet'!A441)</f>
        <v>1</v>
      </c>
      <c r="D441" s="40" t="str">
        <f t="shared" si="7"/>
        <v>İkisinde de var</v>
      </c>
    </row>
    <row r="442" spans="1:4" x14ac:dyDescent="0.2">
      <c r="A442" s="38" t="s">
        <v>1473</v>
      </c>
      <c r="B442" s="40">
        <f>COUNTIF(Table1[Plaka],'panel-excel-özet'!A442)</f>
        <v>1</v>
      </c>
      <c r="C442" s="40">
        <f>COUNTIF('panel-plakalar'!$A$1:$A$1755,'panel-excel-özet'!A442)</f>
        <v>1</v>
      </c>
      <c r="D442" s="40" t="str">
        <f t="shared" si="7"/>
        <v>İkisinde de var</v>
      </c>
    </row>
    <row r="443" spans="1:4" x14ac:dyDescent="0.2">
      <c r="A443" s="38" t="s">
        <v>1441</v>
      </c>
      <c r="B443" s="40">
        <f>COUNTIF(Table1[Plaka],'panel-excel-özet'!A443)</f>
        <v>1</v>
      </c>
      <c r="C443" s="40">
        <f>COUNTIF('panel-plakalar'!$A$1:$A$1755,'panel-excel-özet'!A443)</f>
        <v>1</v>
      </c>
      <c r="D443" s="40" t="str">
        <f t="shared" si="7"/>
        <v>İkisinde de var</v>
      </c>
    </row>
    <row r="444" spans="1:4" x14ac:dyDescent="0.2">
      <c r="A444" s="38" t="s">
        <v>1437</v>
      </c>
      <c r="B444" s="40">
        <f>COUNTIF(Table1[Plaka],'panel-excel-özet'!A444)</f>
        <v>1</v>
      </c>
      <c r="C444" s="40">
        <f>COUNTIF('panel-plakalar'!$A$1:$A$1755,'panel-excel-özet'!A444)</f>
        <v>1</v>
      </c>
      <c r="D444" s="40" t="str">
        <f t="shared" si="7"/>
        <v>İkisinde de var</v>
      </c>
    </row>
    <row r="445" spans="1:4" x14ac:dyDescent="0.2">
      <c r="A445" s="38" t="s">
        <v>1465</v>
      </c>
      <c r="B445" s="40">
        <f>COUNTIF(Table1[Plaka],'panel-excel-özet'!A445)</f>
        <v>1</v>
      </c>
      <c r="C445" s="40">
        <f>COUNTIF('panel-plakalar'!$A$1:$A$1755,'panel-excel-özet'!A445)</f>
        <v>1</v>
      </c>
      <c r="D445" s="40" t="str">
        <f t="shared" si="7"/>
        <v>İkisinde de var</v>
      </c>
    </row>
    <row r="446" spans="1:4" x14ac:dyDescent="0.2">
      <c r="A446" s="38" t="s">
        <v>1453</v>
      </c>
      <c r="B446" s="40">
        <f>COUNTIF(Table1[Plaka],'panel-excel-özet'!A446)</f>
        <v>1</v>
      </c>
      <c r="C446" s="40">
        <f>COUNTIF('panel-plakalar'!$A$1:$A$1755,'panel-excel-özet'!A446)</f>
        <v>1</v>
      </c>
      <c r="D446" s="40" t="str">
        <f t="shared" si="7"/>
        <v>İkisinde de var</v>
      </c>
    </row>
    <row r="447" spans="1:4" x14ac:dyDescent="0.2">
      <c r="A447" s="38" t="s">
        <v>1469</v>
      </c>
      <c r="B447" s="40">
        <f>COUNTIF(Table1[Plaka],'panel-excel-özet'!A447)</f>
        <v>1</v>
      </c>
      <c r="C447" s="40">
        <f>COUNTIF('panel-plakalar'!$A$1:$A$1755,'panel-excel-özet'!A447)</f>
        <v>1</v>
      </c>
      <c r="D447" s="40" t="str">
        <f t="shared" si="7"/>
        <v>İkisinde de var</v>
      </c>
    </row>
    <row r="448" spans="1:4" x14ac:dyDescent="0.2">
      <c r="A448" s="38" t="s">
        <v>1457</v>
      </c>
      <c r="B448" s="40">
        <f>COUNTIF(Table1[Plaka],'panel-excel-özet'!A448)</f>
        <v>1</v>
      </c>
      <c r="C448" s="40">
        <f>COUNTIF('panel-plakalar'!$A$1:$A$1755,'panel-excel-özet'!A448)</f>
        <v>1</v>
      </c>
      <c r="D448" s="40" t="str">
        <f t="shared" si="7"/>
        <v>İkisinde de var</v>
      </c>
    </row>
    <row r="449" spans="1:4" x14ac:dyDescent="0.2">
      <c r="A449" s="38" t="s">
        <v>1461</v>
      </c>
      <c r="B449" s="40">
        <f>COUNTIF(Table1[Plaka],'panel-excel-özet'!A449)</f>
        <v>1</v>
      </c>
      <c r="C449" s="40">
        <f>COUNTIF('panel-plakalar'!$A$1:$A$1755,'panel-excel-özet'!A449)</f>
        <v>1</v>
      </c>
      <c r="D449" s="40" t="str">
        <f t="shared" si="7"/>
        <v>İkisinde de var</v>
      </c>
    </row>
    <row r="450" spans="1:4" x14ac:dyDescent="0.2">
      <c r="A450" s="38" t="s">
        <v>1427</v>
      </c>
      <c r="B450" s="40">
        <f>COUNTIF(Table1[Plaka],'panel-excel-özet'!A450)</f>
        <v>1</v>
      </c>
      <c r="C450" s="40">
        <f>COUNTIF('panel-plakalar'!$A$1:$A$1755,'panel-excel-özet'!A450)</f>
        <v>1</v>
      </c>
      <c r="D450" s="40" t="str">
        <f t="shared" si="7"/>
        <v>İkisinde de var</v>
      </c>
    </row>
    <row r="451" spans="1:4" x14ac:dyDescent="0.2">
      <c r="A451" s="38" t="s">
        <v>1433</v>
      </c>
      <c r="B451" s="40">
        <f>COUNTIF(Table1[Plaka],'panel-excel-özet'!A451)</f>
        <v>1</v>
      </c>
      <c r="C451" s="40">
        <f>COUNTIF('panel-plakalar'!$A$1:$A$1755,'panel-excel-özet'!A451)</f>
        <v>1</v>
      </c>
      <c r="D451" s="40" t="str">
        <f t="shared" si="7"/>
        <v>İkisinde de var</v>
      </c>
    </row>
    <row r="452" spans="1:4" x14ac:dyDescent="0.2">
      <c r="A452" s="38" t="s">
        <v>1445</v>
      </c>
      <c r="B452" s="40">
        <f>COUNTIF(Table1[Plaka],'panel-excel-özet'!A452)</f>
        <v>1</v>
      </c>
      <c r="C452" s="40">
        <f>COUNTIF('panel-plakalar'!$A$1:$A$1755,'panel-excel-özet'!A452)</f>
        <v>1</v>
      </c>
      <c r="D452" s="40" t="str">
        <f t="shared" si="7"/>
        <v>İkisinde de var</v>
      </c>
    </row>
    <row r="453" spans="1:4" x14ac:dyDescent="0.2">
      <c r="A453" s="38" t="s">
        <v>7438</v>
      </c>
      <c r="B453" s="40">
        <f>COUNTIF(Table1[Plaka],'panel-excel-özet'!A453)</f>
        <v>0</v>
      </c>
      <c r="C453" s="40">
        <f>COUNTIF('panel-plakalar'!$A$1:$A$1755,'panel-excel-özet'!A453)</f>
        <v>1</v>
      </c>
      <c r="D453" s="40" t="str">
        <f t="shared" si="7"/>
        <v>Panelde var</v>
      </c>
    </row>
    <row r="454" spans="1:4" x14ac:dyDescent="0.2">
      <c r="A454" s="38" t="s">
        <v>970</v>
      </c>
      <c r="B454" s="40">
        <f>COUNTIF(Table1[Plaka],'panel-excel-özet'!A454)</f>
        <v>1</v>
      </c>
      <c r="C454" s="40">
        <f>COUNTIF('panel-plakalar'!$A$1:$A$1755,'panel-excel-özet'!A454)</f>
        <v>1</v>
      </c>
      <c r="D454" s="40" t="str">
        <f t="shared" si="7"/>
        <v>İkisinde de var</v>
      </c>
    </row>
    <row r="455" spans="1:4" x14ac:dyDescent="0.2">
      <c r="A455" s="38" t="s">
        <v>966</v>
      </c>
      <c r="B455" s="40">
        <f>COUNTIF(Table1[Plaka],'panel-excel-özet'!A455)</f>
        <v>1</v>
      </c>
      <c r="C455" s="40">
        <f>COUNTIF('panel-plakalar'!$A$1:$A$1755,'panel-excel-özet'!A455)</f>
        <v>1</v>
      </c>
      <c r="D455" s="40" t="str">
        <f t="shared" si="7"/>
        <v>İkisinde de var</v>
      </c>
    </row>
    <row r="456" spans="1:4" x14ac:dyDescent="0.2">
      <c r="A456" s="38" t="s">
        <v>7439</v>
      </c>
      <c r="B456" s="40">
        <f>COUNTIF(Table1[Plaka],'panel-excel-özet'!A456)</f>
        <v>0</v>
      </c>
      <c r="C456" s="40">
        <f>COUNTIF('panel-plakalar'!$A$1:$A$1755,'panel-excel-özet'!A456)</f>
        <v>1</v>
      </c>
      <c r="D456" s="40" t="str">
        <f t="shared" si="7"/>
        <v>Panelde var</v>
      </c>
    </row>
    <row r="457" spans="1:4" x14ac:dyDescent="0.2">
      <c r="A457" s="38" t="s">
        <v>962</v>
      </c>
      <c r="B457" s="40">
        <f>COUNTIF(Table1[Plaka],'panel-excel-özet'!A457)</f>
        <v>1</v>
      </c>
      <c r="C457" s="40">
        <f>COUNTIF('panel-plakalar'!$A$1:$A$1755,'panel-excel-özet'!A457)</f>
        <v>1</v>
      </c>
      <c r="D457" s="40" t="str">
        <f t="shared" ref="D457:D520" si="8">IF(AND(B457=1,C457=1),"İkisinde de var",IF(AND(B457=1,C457=0),"Excel'de var",IF(AND(B457=0,C457=1),"Panelde var","İkisinde de yok")))</f>
        <v>İkisinde de var</v>
      </c>
    </row>
    <row r="458" spans="1:4" x14ac:dyDescent="0.2">
      <c r="A458" s="38" t="s">
        <v>7440</v>
      </c>
      <c r="B458" s="40">
        <f>COUNTIF(Table1[Plaka],'panel-excel-özet'!A458)</f>
        <v>0</v>
      </c>
      <c r="C458" s="40">
        <f>COUNTIF('panel-plakalar'!$A$1:$A$1755,'panel-excel-özet'!A458)</f>
        <v>1</v>
      </c>
      <c r="D458" s="40" t="str">
        <f t="shared" si="8"/>
        <v>Panelde var</v>
      </c>
    </row>
    <row r="459" spans="1:4" x14ac:dyDescent="0.2">
      <c r="A459" s="38" t="s">
        <v>992</v>
      </c>
      <c r="B459" s="40">
        <f>COUNTIF(Table1[Plaka],'panel-excel-özet'!A459)</f>
        <v>1</v>
      </c>
      <c r="C459" s="40">
        <f>COUNTIF('panel-plakalar'!$A$1:$A$1755,'panel-excel-özet'!A459)</f>
        <v>1</v>
      </c>
      <c r="D459" s="40" t="str">
        <f t="shared" si="8"/>
        <v>İkisinde de var</v>
      </c>
    </row>
    <row r="460" spans="1:4" x14ac:dyDescent="0.2">
      <c r="A460" s="38" t="s">
        <v>7441</v>
      </c>
      <c r="B460" s="40">
        <f>COUNTIF(Table1[Plaka],'panel-excel-özet'!A460)</f>
        <v>0</v>
      </c>
      <c r="C460" s="40">
        <f>COUNTIF('panel-plakalar'!$A$1:$A$1755,'panel-excel-özet'!A460)</f>
        <v>1</v>
      </c>
      <c r="D460" s="40" t="str">
        <f t="shared" si="8"/>
        <v>Panelde var</v>
      </c>
    </row>
    <row r="461" spans="1:4" x14ac:dyDescent="0.2">
      <c r="A461" s="38" t="s">
        <v>996</v>
      </c>
      <c r="B461" s="40">
        <f>COUNTIF(Table1[Plaka],'panel-excel-özet'!A461)</f>
        <v>1</v>
      </c>
      <c r="C461" s="40">
        <f>COUNTIF('panel-plakalar'!$A$1:$A$1755,'panel-excel-özet'!A461)</f>
        <v>1</v>
      </c>
      <c r="D461" s="40" t="str">
        <f t="shared" si="8"/>
        <v>İkisinde de var</v>
      </c>
    </row>
    <row r="462" spans="1:4" x14ac:dyDescent="0.2">
      <c r="A462" s="38" t="s">
        <v>7442</v>
      </c>
      <c r="B462" s="40">
        <f>COUNTIF(Table1[Plaka],'panel-excel-özet'!A462)</f>
        <v>0</v>
      </c>
      <c r="C462" s="40">
        <f>COUNTIF('panel-plakalar'!$A$1:$A$1755,'panel-excel-özet'!A462)</f>
        <v>1</v>
      </c>
      <c r="D462" s="40" t="str">
        <f t="shared" si="8"/>
        <v>Panelde var</v>
      </c>
    </row>
    <row r="463" spans="1:4" x14ac:dyDescent="0.2">
      <c r="A463" s="38" t="s">
        <v>958</v>
      </c>
      <c r="B463" s="40">
        <f>COUNTIF(Table1[Plaka],'panel-excel-özet'!A463)</f>
        <v>1</v>
      </c>
      <c r="C463" s="40">
        <f>COUNTIF('panel-plakalar'!$A$1:$A$1755,'panel-excel-özet'!A463)</f>
        <v>1</v>
      </c>
      <c r="D463" s="40" t="str">
        <f t="shared" si="8"/>
        <v>İkisinde de var</v>
      </c>
    </row>
    <row r="464" spans="1:4" x14ac:dyDescent="0.2">
      <c r="A464" s="38" t="s">
        <v>974</v>
      </c>
      <c r="B464" s="40">
        <f>COUNTIF(Table1[Plaka],'panel-excel-özet'!A464)</f>
        <v>1</v>
      </c>
      <c r="C464" s="40">
        <f>COUNTIF('panel-plakalar'!$A$1:$A$1755,'panel-excel-özet'!A464)</f>
        <v>1</v>
      </c>
      <c r="D464" s="40" t="str">
        <f t="shared" si="8"/>
        <v>İkisinde de var</v>
      </c>
    </row>
    <row r="465" spans="1:4" x14ac:dyDescent="0.2">
      <c r="A465" s="38" t="s">
        <v>979</v>
      </c>
      <c r="B465" s="40">
        <f>COUNTIF(Table1[Plaka],'panel-excel-özet'!A465)</f>
        <v>1</v>
      </c>
      <c r="C465" s="40">
        <f>COUNTIF('panel-plakalar'!$A$1:$A$1755,'panel-excel-özet'!A465)</f>
        <v>1</v>
      </c>
      <c r="D465" s="40" t="str">
        <f t="shared" si="8"/>
        <v>İkisinde de var</v>
      </c>
    </row>
    <row r="466" spans="1:4" x14ac:dyDescent="0.2">
      <c r="A466" s="38" t="s">
        <v>1856</v>
      </c>
      <c r="B466" s="40">
        <f>COUNTIF(Table1[Plaka],'panel-excel-özet'!A466)</f>
        <v>1</v>
      </c>
      <c r="C466" s="40">
        <f>COUNTIF('panel-plakalar'!$A$1:$A$1755,'panel-excel-özet'!A466)</f>
        <v>1</v>
      </c>
      <c r="D466" s="40" t="str">
        <f t="shared" si="8"/>
        <v>İkisinde de var</v>
      </c>
    </row>
    <row r="467" spans="1:4" x14ac:dyDescent="0.2">
      <c r="A467" s="38" t="s">
        <v>954</v>
      </c>
      <c r="B467" s="40">
        <f>COUNTIF(Table1[Plaka],'panel-excel-özet'!A467)</f>
        <v>1</v>
      </c>
      <c r="C467" s="40">
        <f>COUNTIF('panel-plakalar'!$A$1:$A$1755,'panel-excel-özet'!A467)</f>
        <v>1</v>
      </c>
      <c r="D467" s="40" t="str">
        <f t="shared" si="8"/>
        <v>İkisinde de var</v>
      </c>
    </row>
    <row r="468" spans="1:4" x14ac:dyDescent="0.2">
      <c r="A468" s="38" t="s">
        <v>3069</v>
      </c>
      <c r="B468" s="40">
        <f>COUNTIF(Table1[Plaka],'panel-excel-özet'!A468)</f>
        <v>1</v>
      </c>
      <c r="C468" s="40">
        <f>COUNTIF('panel-plakalar'!$A$1:$A$1755,'panel-excel-özet'!A468)</f>
        <v>1</v>
      </c>
      <c r="D468" s="40" t="str">
        <f t="shared" si="8"/>
        <v>İkisinde de var</v>
      </c>
    </row>
    <row r="469" spans="1:4" x14ac:dyDescent="0.2">
      <c r="A469" s="38" t="s">
        <v>7443</v>
      </c>
      <c r="B469" s="40">
        <f>COUNTIF(Table1[Plaka],'panel-excel-özet'!A469)</f>
        <v>0</v>
      </c>
      <c r="C469" s="40">
        <f>COUNTIF('panel-plakalar'!$A$1:$A$1755,'panel-excel-özet'!A469)</f>
        <v>1</v>
      </c>
      <c r="D469" s="40" t="str">
        <f t="shared" si="8"/>
        <v>Panelde var</v>
      </c>
    </row>
    <row r="470" spans="1:4" x14ac:dyDescent="0.2">
      <c r="A470" s="38" t="s">
        <v>3026</v>
      </c>
      <c r="B470" s="40">
        <f>COUNTIF(Table1[Plaka],'panel-excel-özet'!A470)</f>
        <v>1</v>
      </c>
      <c r="C470" s="40">
        <f>COUNTIF('panel-plakalar'!$A$1:$A$1755,'panel-excel-özet'!A470)</f>
        <v>1</v>
      </c>
      <c r="D470" s="40" t="str">
        <f t="shared" si="8"/>
        <v>İkisinde de var</v>
      </c>
    </row>
    <row r="471" spans="1:4" x14ac:dyDescent="0.2">
      <c r="A471" s="38" t="s">
        <v>7109</v>
      </c>
      <c r="B471" s="40">
        <f>COUNTIF(Table1[Plaka],'panel-excel-özet'!A471)</f>
        <v>0</v>
      </c>
      <c r="C471" s="40">
        <f>COUNTIF('panel-plakalar'!$A$1:$A$1755,'panel-excel-özet'!A471)</f>
        <v>1</v>
      </c>
      <c r="D471" s="40" t="str">
        <f t="shared" si="8"/>
        <v>Panelde var</v>
      </c>
    </row>
    <row r="472" spans="1:4" x14ac:dyDescent="0.2">
      <c r="A472" s="38" t="s">
        <v>950</v>
      </c>
      <c r="B472" s="40">
        <f>COUNTIF(Table1[Plaka],'panel-excel-özet'!A472)</f>
        <v>1</v>
      </c>
      <c r="C472" s="40">
        <f>COUNTIF('panel-plakalar'!$A$1:$A$1755,'panel-excel-özet'!A472)</f>
        <v>1</v>
      </c>
      <c r="D472" s="40" t="str">
        <f t="shared" si="8"/>
        <v>İkisinde de var</v>
      </c>
    </row>
    <row r="473" spans="1:4" x14ac:dyDescent="0.2">
      <c r="A473" s="38" t="s">
        <v>2999</v>
      </c>
      <c r="B473" s="40">
        <f>COUNTIF(Table1[Plaka],'panel-excel-özet'!A473)</f>
        <v>1</v>
      </c>
      <c r="C473" s="40">
        <f>COUNTIF('panel-plakalar'!$A$1:$A$1755,'panel-excel-özet'!A473)</f>
        <v>1</v>
      </c>
      <c r="D473" s="40" t="str">
        <f t="shared" si="8"/>
        <v>İkisinde de var</v>
      </c>
    </row>
    <row r="474" spans="1:4" x14ac:dyDescent="0.2">
      <c r="A474" s="38" t="s">
        <v>1869</v>
      </c>
      <c r="B474" s="40">
        <f>COUNTIF(Table1[Plaka],'panel-excel-özet'!A474)</f>
        <v>1</v>
      </c>
      <c r="C474" s="40">
        <f>COUNTIF('panel-plakalar'!$A$1:$A$1755,'panel-excel-özet'!A474)</f>
        <v>1</v>
      </c>
      <c r="D474" s="40" t="str">
        <f t="shared" si="8"/>
        <v>İkisinde de var</v>
      </c>
    </row>
    <row r="475" spans="1:4" x14ac:dyDescent="0.2">
      <c r="A475" s="38" t="s">
        <v>1873</v>
      </c>
      <c r="B475" s="40">
        <f>COUNTIF(Table1[Plaka],'panel-excel-özet'!A475)</f>
        <v>1</v>
      </c>
      <c r="C475" s="40">
        <f>COUNTIF('panel-plakalar'!$A$1:$A$1755,'panel-excel-özet'!A475)</f>
        <v>1</v>
      </c>
      <c r="D475" s="40" t="str">
        <f t="shared" si="8"/>
        <v>İkisinde de var</v>
      </c>
    </row>
    <row r="476" spans="1:4" x14ac:dyDescent="0.2">
      <c r="A476" s="38" t="s">
        <v>1864</v>
      </c>
      <c r="B476" s="40">
        <f>COUNTIF(Table1[Plaka],'panel-excel-özet'!A476)</f>
        <v>1</v>
      </c>
      <c r="C476" s="40">
        <f>COUNTIF('panel-plakalar'!$A$1:$A$1755,'panel-excel-özet'!A476)</f>
        <v>1</v>
      </c>
      <c r="D476" s="40" t="str">
        <f t="shared" si="8"/>
        <v>İkisinde de var</v>
      </c>
    </row>
    <row r="477" spans="1:4" x14ac:dyDescent="0.2">
      <c r="A477" s="38" t="s">
        <v>1885</v>
      </c>
      <c r="B477" s="40">
        <f>COUNTIF(Table1[Plaka],'panel-excel-özet'!A477)</f>
        <v>1</v>
      </c>
      <c r="C477" s="40">
        <f>COUNTIF('panel-plakalar'!$A$1:$A$1755,'panel-excel-özet'!A477)</f>
        <v>1</v>
      </c>
      <c r="D477" s="40" t="str">
        <f t="shared" si="8"/>
        <v>İkisinde de var</v>
      </c>
    </row>
    <row r="478" spans="1:4" x14ac:dyDescent="0.2">
      <c r="A478" s="38" t="s">
        <v>1881</v>
      </c>
      <c r="B478" s="40">
        <f>COUNTIF(Table1[Plaka],'panel-excel-özet'!A478)</f>
        <v>1</v>
      </c>
      <c r="C478" s="40">
        <f>COUNTIF('panel-plakalar'!$A$1:$A$1755,'panel-excel-özet'!A478)</f>
        <v>1</v>
      </c>
      <c r="D478" s="40" t="str">
        <f t="shared" si="8"/>
        <v>İkisinde de var</v>
      </c>
    </row>
    <row r="479" spans="1:4" x14ac:dyDescent="0.2">
      <c r="A479" s="38" t="s">
        <v>1893</v>
      </c>
      <c r="B479" s="40">
        <f>COUNTIF(Table1[Plaka],'panel-excel-özet'!A479)</f>
        <v>1</v>
      </c>
      <c r="C479" s="40">
        <f>COUNTIF('panel-plakalar'!$A$1:$A$1755,'panel-excel-özet'!A479)</f>
        <v>1</v>
      </c>
      <c r="D479" s="40" t="str">
        <f t="shared" si="8"/>
        <v>İkisinde de var</v>
      </c>
    </row>
    <row r="480" spans="1:4" x14ac:dyDescent="0.2">
      <c r="A480" s="38" t="s">
        <v>7444</v>
      </c>
      <c r="B480" s="40">
        <f>COUNTIF(Table1[Plaka],'panel-excel-özet'!A480)</f>
        <v>0</v>
      </c>
      <c r="C480" s="40">
        <f>COUNTIF('panel-plakalar'!$A$1:$A$1755,'panel-excel-özet'!A480)</f>
        <v>1</v>
      </c>
      <c r="D480" s="40" t="str">
        <f t="shared" si="8"/>
        <v>Panelde var</v>
      </c>
    </row>
    <row r="481" spans="1:4" x14ac:dyDescent="0.2">
      <c r="A481" s="38" t="s">
        <v>1889</v>
      </c>
      <c r="B481" s="40">
        <f>COUNTIF(Table1[Plaka],'panel-excel-özet'!A481)</f>
        <v>1</v>
      </c>
      <c r="C481" s="40">
        <f>COUNTIF('panel-plakalar'!$A$1:$A$1755,'panel-excel-özet'!A481)</f>
        <v>1</v>
      </c>
      <c r="D481" s="40" t="str">
        <f t="shared" si="8"/>
        <v>İkisinde de var</v>
      </c>
    </row>
    <row r="482" spans="1:4" x14ac:dyDescent="0.2">
      <c r="A482" s="38" t="s">
        <v>1877</v>
      </c>
      <c r="B482" s="40">
        <f>COUNTIF(Table1[Plaka],'panel-excel-özet'!A482)</f>
        <v>1</v>
      </c>
      <c r="C482" s="40">
        <f>COUNTIF('panel-plakalar'!$A$1:$A$1755,'panel-excel-özet'!A482)</f>
        <v>1</v>
      </c>
      <c r="D482" s="40" t="str">
        <f t="shared" si="8"/>
        <v>İkisinde de var</v>
      </c>
    </row>
    <row r="483" spans="1:4" x14ac:dyDescent="0.2">
      <c r="A483" s="38" t="s">
        <v>1897</v>
      </c>
      <c r="B483" s="40">
        <f>COUNTIF(Table1[Plaka],'panel-excel-özet'!A483)</f>
        <v>1</v>
      </c>
      <c r="C483" s="40">
        <f>COUNTIF('panel-plakalar'!$A$1:$A$1755,'panel-excel-özet'!A483)</f>
        <v>1</v>
      </c>
      <c r="D483" s="40" t="str">
        <f t="shared" si="8"/>
        <v>İkisinde de var</v>
      </c>
    </row>
    <row r="484" spans="1:4" x14ac:dyDescent="0.2">
      <c r="A484" s="38" t="s">
        <v>4900</v>
      </c>
      <c r="B484" s="40">
        <f>COUNTIF(Table1[Plaka],'panel-excel-özet'!A484)</f>
        <v>1</v>
      </c>
      <c r="C484" s="40">
        <f>COUNTIF('panel-plakalar'!$A$1:$A$1755,'panel-excel-özet'!A484)</f>
        <v>1</v>
      </c>
      <c r="D484" s="40" t="str">
        <f t="shared" si="8"/>
        <v>İkisinde de var</v>
      </c>
    </row>
    <row r="485" spans="1:4" x14ac:dyDescent="0.2">
      <c r="A485" s="38" t="s">
        <v>4884</v>
      </c>
      <c r="B485" s="40">
        <f>COUNTIF(Table1[Plaka],'panel-excel-özet'!A485)</f>
        <v>1</v>
      </c>
      <c r="C485" s="40">
        <f>COUNTIF('panel-plakalar'!$A$1:$A$1755,'panel-excel-özet'!A485)</f>
        <v>1</v>
      </c>
      <c r="D485" s="40" t="str">
        <f t="shared" si="8"/>
        <v>İkisinde de var</v>
      </c>
    </row>
    <row r="486" spans="1:4" x14ac:dyDescent="0.2">
      <c r="A486" s="38" t="s">
        <v>4876</v>
      </c>
      <c r="B486" s="40">
        <f>COUNTIF(Table1[Plaka],'panel-excel-özet'!A486)</f>
        <v>1</v>
      </c>
      <c r="C486" s="40">
        <f>COUNTIF('panel-plakalar'!$A$1:$A$1755,'panel-excel-özet'!A486)</f>
        <v>1</v>
      </c>
      <c r="D486" s="40" t="str">
        <f t="shared" si="8"/>
        <v>İkisinde de var</v>
      </c>
    </row>
    <row r="487" spans="1:4" x14ac:dyDescent="0.2">
      <c r="A487" s="38" t="s">
        <v>4880</v>
      </c>
      <c r="B487" s="40">
        <f>COUNTIF(Table1[Plaka],'panel-excel-özet'!A487)</f>
        <v>1</v>
      </c>
      <c r="C487" s="40">
        <f>COUNTIF('panel-plakalar'!$A$1:$A$1755,'panel-excel-özet'!A487)</f>
        <v>1</v>
      </c>
      <c r="D487" s="40" t="str">
        <f t="shared" si="8"/>
        <v>İkisinde de var</v>
      </c>
    </row>
    <row r="488" spans="1:4" x14ac:dyDescent="0.2">
      <c r="A488" s="38" t="s">
        <v>4892</v>
      </c>
      <c r="B488" s="40">
        <f>COUNTIF(Table1[Plaka],'panel-excel-özet'!A488)</f>
        <v>1</v>
      </c>
      <c r="C488" s="40">
        <f>COUNTIF('panel-plakalar'!$A$1:$A$1755,'panel-excel-özet'!A488)</f>
        <v>1</v>
      </c>
      <c r="D488" s="40" t="str">
        <f t="shared" si="8"/>
        <v>İkisinde de var</v>
      </c>
    </row>
    <row r="489" spans="1:4" x14ac:dyDescent="0.2">
      <c r="A489" s="38" t="s">
        <v>4888</v>
      </c>
      <c r="B489" s="40">
        <f>COUNTIF(Table1[Plaka],'panel-excel-özet'!A489)</f>
        <v>1</v>
      </c>
      <c r="C489" s="40">
        <f>COUNTIF('panel-plakalar'!$A$1:$A$1755,'panel-excel-özet'!A489)</f>
        <v>1</v>
      </c>
      <c r="D489" s="40" t="str">
        <f t="shared" si="8"/>
        <v>İkisinde de var</v>
      </c>
    </row>
    <row r="490" spans="1:4" x14ac:dyDescent="0.2">
      <c r="A490" s="38" t="s">
        <v>4872</v>
      </c>
      <c r="B490" s="40">
        <f>COUNTIF(Table1[Plaka],'panel-excel-özet'!A490)</f>
        <v>1</v>
      </c>
      <c r="C490" s="40">
        <f>COUNTIF('panel-plakalar'!$A$1:$A$1755,'panel-excel-özet'!A490)</f>
        <v>1</v>
      </c>
      <c r="D490" s="40" t="str">
        <f t="shared" si="8"/>
        <v>İkisinde de var</v>
      </c>
    </row>
    <row r="491" spans="1:4" x14ac:dyDescent="0.2">
      <c r="A491" s="38" t="s">
        <v>4935</v>
      </c>
      <c r="B491" s="40">
        <f>COUNTIF(Table1[Plaka],'panel-excel-özet'!A491)</f>
        <v>1</v>
      </c>
      <c r="C491" s="40">
        <f>COUNTIF('panel-plakalar'!$A$1:$A$1755,'panel-excel-özet'!A491)</f>
        <v>1</v>
      </c>
      <c r="D491" s="40" t="str">
        <f t="shared" si="8"/>
        <v>İkisinde de var</v>
      </c>
    </row>
    <row r="492" spans="1:4" x14ac:dyDescent="0.2">
      <c r="A492" s="38" t="s">
        <v>4896</v>
      </c>
      <c r="B492" s="40">
        <f>COUNTIF(Table1[Plaka],'panel-excel-özet'!A492)</f>
        <v>1</v>
      </c>
      <c r="C492" s="40">
        <f>COUNTIF('panel-plakalar'!$A$1:$A$1755,'panel-excel-özet'!A492)</f>
        <v>1</v>
      </c>
      <c r="D492" s="40" t="str">
        <f t="shared" si="8"/>
        <v>İkisinde de var</v>
      </c>
    </row>
    <row r="493" spans="1:4" x14ac:dyDescent="0.2">
      <c r="A493" s="38" t="s">
        <v>4862</v>
      </c>
      <c r="B493" s="40">
        <f>COUNTIF(Table1[Plaka],'panel-excel-özet'!A493)</f>
        <v>1</v>
      </c>
      <c r="C493" s="40">
        <f>COUNTIF('panel-plakalar'!$A$1:$A$1755,'panel-excel-özet'!A493)</f>
        <v>1</v>
      </c>
      <c r="D493" s="40" t="str">
        <f t="shared" si="8"/>
        <v>İkisinde de var</v>
      </c>
    </row>
    <row r="494" spans="1:4" x14ac:dyDescent="0.2">
      <c r="A494" s="38" t="s">
        <v>4860</v>
      </c>
      <c r="B494" s="40">
        <f>COUNTIF(Table1[Plaka],'panel-excel-özet'!A494)</f>
        <v>1</v>
      </c>
      <c r="C494" s="40">
        <f>COUNTIF('panel-plakalar'!$A$1:$A$1755,'panel-excel-özet'!A494)</f>
        <v>1</v>
      </c>
      <c r="D494" s="40" t="str">
        <f t="shared" si="8"/>
        <v>İkisinde de var</v>
      </c>
    </row>
    <row r="495" spans="1:4" x14ac:dyDescent="0.2">
      <c r="A495" s="38" t="s">
        <v>4857</v>
      </c>
      <c r="B495" s="40">
        <f>COUNTIF(Table1[Plaka],'panel-excel-özet'!A495)</f>
        <v>1</v>
      </c>
      <c r="C495" s="40">
        <f>COUNTIF('panel-plakalar'!$A$1:$A$1755,'panel-excel-özet'!A495)</f>
        <v>1</v>
      </c>
      <c r="D495" s="40" t="str">
        <f t="shared" si="8"/>
        <v>İkisinde de var</v>
      </c>
    </row>
    <row r="496" spans="1:4" x14ac:dyDescent="0.2">
      <c r="A496" s="38" t="s">
        <v>4904</v>
      </c>
      <c r="B496" s="40">
        <f>COUNTIF(Table1[Plaka],'panel-excel-özet'!A496)</f>
        <v>1</v>
      </c>
      <c r="C496" s="40">
        <f>COUNTIF('panel-plakalar'!$A$1:$A$1755,'panel-excel-özet'!A496)</f>
        <v>1</v>
      </c>
      <c r="D496" s="40" t="str">
        <f t="shared" si="8"/>
        <v>İkisinde de var</v>
      </c>
    </row>
    <row r="497" spans="1:4" x14ac:dyDescent="0.2">
      <c r="A497" s="38" t="s">
        <v>4853</v>
      </c>
      <c r="B497" s="40">
        <f>COUNTIF(Table1[Plaka],'panel-excel-özet'!A497)</f>
        <v>1</v>
      </c>
      <c r="C497" s="40">
        <f>COUNTIF('panel-plakalar'!$A$1:$A$1755,'panel-excel-özet'!A497)</f>
        <v>1</v>
      </c>
      <c r="D497" s="40" t="str">
        <f t="shared" si="8"/>
        <v>İkisinde de var</v>
      </c>
    </row>
    <row r="498" spans="1:4" x14ac:dyDescent="0.2">
      <c r="A498" s="38" t="s">
        <v>7276</v>
      </c>
      <c r="B498" s="40">
        <f>COUNTIF(Table1[Plaka],'panel-excel-özet'!A498)</f>
        <v>0</v>
      </c>
      <c r="C498" s="40">
        <f>COUNTIF('panel-plakalar'!$A$1:$A$1755,'panel-excel-özet'!A498)</f>
        <v>1</v>
      </c>
      <c r="D498" s="40" t="str">
        <f t="shared" si="8"/>
        <v>Panelde var</v>
      </c>
    </row>
    <row r="499" spans="1:4" x14ac:dyDescent="0.2">
      <c r="A499" s="38" t="s">
        <v>6283</v>
      </c>
      <c r="B499" s="40">
        <f>COUNTIF(Table1[Plaka],'panel-excel-özet'!A499)</f>
        <v>1</v>
      </c>
      <c r="C499" s="40">
        <f>COUNTIF('panel-plakalar'!$A$1:$A$1755,'panel-excel-özet'!A499)</f>
        <v>1</v>
      </c>
      <c r="D499" s="40" t="str">
        <f t="shared" si="8"/>
        <v>İkisinde de var</v>
      </c>
    </row>
    <row r="500" spans="1:4" x14ac:dyDescent="0.2">
      <c r="A500" s="38" t="s">
        <v>6279</v>
      </c>
      <c r="B500" s="40">
        <f>COUNTIF(Table1[Plaka],'panel-excel-özet'!A500)</f>
        <v>1</v>
      </c>
      <c r="C500" s="40">
        <f>COUNTIF('panel-plakalar'!$A$1:$A$1755,'panel-excel-özet'!A500)</f>
        <v>1</v>
      </c>
      <c r="D500" s="40" t="str">
        <f t="shared" si="8"/>
        <v>İkisinde de var</v>
      </c>
    </row>
    <row r="501" spans="1:4" x14ac:dyDescent="0.2">
      <c r="A501" s="38" t="s">
        <v>6275</v>
      </c>
      <c r="B501" s="40">
        <f>COUNTIF(Table1[Plaka],'panel-excel-özet'!A501)</f>
        <v>1</v>
      </c>
      <c r="C501" s="40">
        <f>COUNTIF('panel-plakalar'!$A$1:$A$1755,'panel-excel-özet'!A501)</f>
        <v>1</v>
      </c>
      <c r="D501" s="40" t="str">
        <f t="shared" si="8"/>
        <v>İkisinde de var</v>
      </c>
    </row>
    <row r="502" spans="1:4" x14ac:dyDescent="0.2">
      <c r="A502" s="38" t="s">
        <v>6251</v>
      </c>
      <c r="B502" s="40">
        <f>COUNTIF(Table1[Plaka],'panel-excel-özet'!A502)</f>
        <v>1</v>
      </c>
      <c r="C502" s="40">
        <f>COUNTIF('panel-plakalar'!$A$1:$A$1755,'panel-excel-özet'!A502)</f>
        <v>1</v>
      </c>
      <c r="D502" s="40" t="str">
        <f t="shared" si="8"/>
        <v>İkisinde de var</v>
      </c>
    </row>
    <row r="503" spans="1:4" x14ac:dyDescent="0.2">
      <c r="A503" s="38" t="s">
        <v>6267</v>
      </c>
      <c r="B503" s="40">
        <f>COUNTIF(Table1[Plaka],'panel-excel-özet'!A503)</f>
        <v>1</v>
      </c>
      <c r="C503" s="40">
        <f>COUNTIF('panel-plakalar'!$A$1:$A$1755,'panel-excel-özet'!A503)</f>
        <v>1</v>
      </c>
      <c r="D503" s="40" t="str">
        <f t="shared" si="8"/>
        <v>İkisinde de var</v>
      </c>
    </row>
    <row r="504" spans="1:4" x14ac:dyDescent="0.2">
      <c r="A504" s="38" t="s">
        <v>6255</v>
      </c>
      <c r="B504" s="40">
        <f>COUNTIF(Table1[Plaka],'panel-excel-özet'!A504)</f>
        <v>1</v>
      </c>
      <c r="C504" s="40">
        <f>COUNTIF('panel-plakalar'!$A$1:$A$1755,'panel-excel-özet'!A504)</f>
        <v>1</v>
      </c>
      <c r="D504" s="40" t="str">
        <f t="shared" si="8"/>
        <v>İkisinde de var</v>
      </c>
    </row>
    <row r="505" spans="1:4" x14ac:dyDescent="0.2">
      <c r="A505" s="38" t="s">
        <v>6259</v>
      </c>
      <c r="B505" s="40">
        <f>COUNTIF(Table1[Plaka],'panel-excel-özet'!A505)</f>
        <v>1</v>
      </c>
      <c r="C505" s="40">
        <f>COUNTIF('panel-plakalar'!$A$1:$A$1755,'panel-excel-özet'!A505)</f>
        <v>1</v>
      </c>
      <c r="D505" s="40" t="str">
        <f t="shared" si="8"/>
        <v>İkisinde de var</v>
      </c>
    </row>
    <row r="506" spans="1:4" x14ac:dyDescent="0.2">
      <c r="A506" s="38" t="s">
        <v>6263</v>
      </c>
      <c r="B506" s="40">
        <f>COUNTIF(Table1[Plaka],'panel-excel-özet'!A506)</f>
        <v>1</v>
      </c>
      <c r="C506" s="40">
        <f>COUNTIF('panel-plakalar'!$A$1:$A$1755,'panel-excel-özet'!A506)</f>
        <v>1</v>
      </c>
      <c r="D506" s="40" t="str">
        <f t="shared" si="8"/>
        <v>İkisinde de var</v>
      </c>
    </row>
    <row r="507" spans="1:4" x14ac:dyDescent="0.2">
      <c r="A507" s="38" t="s">
        <v>6271</v>
      </c>
      <c r="B507" s="40">
        <f>COUNTIF(Table1[Plaka],'panel-excel-özet'!A507)</f>
        <v>1</v>
      </c>
      <c r="C507" s="40">
        <f>COUNTIF('panel-plakalar'!$A$1:$A$1755,'panel-excel-özet'!A507)</f>
        <v>1</v>
      </c>
      <c r="D507" s="40" t="str">
        <f t="shared" si="8"/>
        <v>İkisinde de var</v>
      </c>
    </row>
    <row r="508" spans="1:4" x14ac:dyDescent="0.2">
      <c r="A508" s="38" t="s">
        <v>6316</v>
      </c>
      <c r="B508" s="40">
        <f>COUNTIF(Table1[Plaka],'panel-excel-özet'!A508)</f>
        <v>1</v>
      </c>
      <c r="C508" s="40">
        <f>COUNTIF('panel-plakalar'!$A$1:$A$1755,'panel-excel-özet'!A508)</f>
        <v>1</v>
      </c>
      <c r="D508" s="40" t="str">
        <f t="shared" si="8"/>
        <v>İkisinde de var</v>
      </c>
    </row>
    <row r="509" spans="1:4" x14ac:dyDescent="0.2">
      <c r="A509" s="38" t="s">
        <v>6292</v>
      </c>
      <c r="B509" s="40">
        <f>COUNTIF(Table1[Plaka],'panel-excel-özet'!A509)</f>
        <v>1</v>
      </c>
      <c r="C509" s="40">
        <f>COUNTIF('panel-plakalar'!$A$1:$A$1755,'panel-excel-özet'!A509)</f>
        <v>1</v>
      </c>
      <c r="D509" s="40" t="str">
        <f t="shared" si="8"/>
        <v>İkisinde de var</v>
      </c>
    </row>
    <row r="510" spans="1:4" x14ac:dyDescent="0.2">
      <c r="A510" s="38" t="s">
        <v>6245</v>
      </c>
      <c r="B510" s="40">
        <f>COUNTIF(Table1[Plaka],'panel-excel-özet'!A510)</f>
        <v>1</v>
      </c>
      <c r="C510" s="40">
        <f>COUNTIF('panel-plakalar'!$A$1:$A$1755,'panel-excel-özet'!A510)</f>
        <v>1</v>
      </c>
      <c r="D510" s="40" t="str">
        <f t="shared" si="8"/>
        <v>İkisinde de var</v>
      </c>
    </row>
    <row r="511" spans="1:4" x14ac:dyDescent="0.2">
      <c r="A511" s="38" t="s">
        <v>7445</v>
      </c>
      <c r="B511" s="40">
        <f>COUNTIF(Table1[Plaka],'panel-excel-özet'!A511)</f>
        <v>0</v>
      </c>
      <c r="C511" s="40">
        <f>COUNTIF('panel-plakalar'!$A$1:$A$1755,'panel-excel-özet'!A511)</f>
        <v>1</v>
      </c>
      <c r="D511" s="40" t="str">
        <f t="shared" si="8"/>
        <v>Panelde var</v>
      </c>
    </row>
    <row r="512" spans="1:4" x14ac:dyDescent="0.2">
      <c r="A512" s="38" t="s">
        <v>6014</v>
      </c>
      <c r="B512" s="40">
        <f>COUNTIF(Table1[Plaka],'panel-excel-özet'!A512)</f>
        <v>1</v>
      </c>
      <c r="C512" s="40">
        <f>COUNTIF('panel-plakalar'!$A$1:$A$1755,'panel-excel-özet'!A512)</f>
        <v>1</v>
      </c>
      <c r="D512" s="40" t="str">
        <f t="shared" si="8"/>
        <v>İkisinde de var</v>
      </c>
    </row>
    <row r="513" spans="1:4" x14ac:dyDescent="0.2">
      <c r="A513" s="38" t="s">
        <v>6005</v>
      </c>
      <c r="B513" s="40">
        <f>COUNTIF(Table1[Plaka],'panel-excel-özet'!A513)</f>
        <v>1</v>
      </c>
      <c r="C513" s="40">
        <f>COUNTIF('panel-plakalar'!$A$1:$A$1755,'panel-excel-özet'!A513)</f>
        <v>1</v>
      </c>
      <c r="D513" s="40" t="str">
        <f t="shared" si="8"/>
        <v>İkisinde de var</v>
      </c>
    </row>
    <row r="514" spans="1:4" x14ac:dyDescent="0.2">
      <c r="A514" s="38" t="s">
        <v>6011</v>
      </c>
      <c r="B514" s="40">
        <f>COUNTIF(Table1[Plaka],'panel-excel-özet'!A514)</f>
        <v>1</v>
      </c>
      <c r="C514" s="40">
        <f>COUNTIF('panel-plakalar'!$A$1:$A$1755,'panel-excel-özet'!A514)</f>
        <v>1</v>
      </c>
      <c r="D514" s="40" t="str">
        <f t="shared" si="8"/>
        <v>İkisinde de var</v>
      </c>
    </row>
    <row r="515" spans="1:4" x14ac:dyDescent="0.2">
      <c r="A515" s="38" t="s">
        <v>6002</v>
      </c>
      <c r="B515" s="40">
        <f>COUNTIF(Table1[Plaka],'panel-excel-özet'!A515)</f>
        <v>1</v>
      </c>
      <c r="C515" s="40">
        <f>COUNTIF('panel-plakalar'!$A$1:$A$1755,'panel-excel-özet'!A515)</f>
        <v>1</v>
      </c>
      <c r="D515" s="40" t="str">
        <f t="shared" si="8"/>
        <v>İkisinde de var</v>
      </c>
    </row>
    <row r="516" spans="1:4" x14ac:dyDescent="0.2">
      <c r="A516" s="38" t="s">
        <v>5999</v>
      </c>
      <c r="B516" s="40">
        <f>COUNTIF(Table1[Plaka],'panel-excel-özet'!A516)</f>
        <v>1</v>
      </c>
      <c r="C516" s="40">
        <f>COUNTIF('panel-plakalar'!$A$1:$A$1755,'panel-excel-özet'!A516)</f>
        <v>1</v>
      </c>
      <c r="D516" s="40" t="str">
        <f t="shared" si="8"/>
        <v>İkisinde de var</v>
      </c>
    </row>
    <row r="517" spans="1:4" x14ac:dyDescent="0.2">
      <c r="A517" s="38" t="s">
        <v>6008</v>
      </c>
      <c r="B517" s="40">
        <f>COUNTIF(Table1[Plaka],'panel-excel-özet'!A517)</f>
        <v>1</v>
      </c>
      <c r="C517" s="40">
        <f>COUNTIF('panel-plakalar'!$A$1:$A$1755,'panel-excel-özet'!A517)</f>
        <v>1</v>
      </c>
      <c r="D517" s="40" t="str">
        <f t="shared" si="8"/>
        <v>İkisinde de var</v>
      </c>
    </row>
    <row r="518" spans="1:4" x14ac:dyDescent="0.2">
      <c r="A518" s="38" t="s">
        <v>6026</v>
      </c>
      <c r="B518" s="40">
        <f>COUNTIF(Table1[Plaka],'panel-excel-özet'!A518)</f>
        <v>1</v>
      </c>
      <c r="C518" s="40">
        <f>COUNTIF('panel-plakalar'!$A$1:$A$1755,'panel-excel-özet'!A518)</f>
        <v>1</v>
      </c>
      <c r="D518" s="40" t="str">
        <f t="shared" si="8"/>
        <v>İkisinde de var</v>
      </c>
    </row>
    <row r="519" spans="1:4" x14ac:dyDescent="0.2">
      <c r="A519" s="38" t="s">
        <v>6020</v>
      </c>
      <c r="B519" s="40">
        <f>COUNTIF(Table1[Plaka],'panel-excel-özet'!A519)</f>
        <v>1</v>
      </c>
      <c r="C519" s="40">
        <f>COUNTIF('panel-plakalar'!$A$1:$A$1755,'panel-excel-özet'!A519)</f>
        <v>1</v>
      </c>
      <c r="D519" s="40" t="str">
        <f t="shared" si="8"/>
        <v>İkisinde de var</v>
      </c>
    </row>
    <row r="520" spans="1:4" x14ac:dyDescent="0.2">
      <c r="A520" s="38" t="s">
        <v>5990</v>
      </c>
      <c r="B520" s="40">
        <f>COUNTIF(Table1[Plaka],'panel-excel-özet'!A520)</f>
        <v>1</v>
      </c>
      <c r="C520" s="40">
        <f>COUNTIF('panel-plakalar'!$A$1:$A$1755,'panel-excel-özet'!A520)</f>
        <v>1</v>
      </c>
      <c r="D520" s="40" t="str">
        <f t="shared" si="8"/>
        <v>İkisinde de var</v>
      </c>
    </row>
    <row r="521" spans="1:4" x14ac:dyDescent="0.2">
      <c r="A521" s="38" t="s">
        <v>1424</v>
      </c>
      <c r="B521" s="40">
        <f>COUNTIF(Table1[Plaka],'panel-excel-özet'!A521)</f>
        <v>1</v>
      </c>
      <c r="C521" s="40">
        <f>COUNTIF('panel-plakalar'!$A$1:$A$1755,'panel-excel-özet'!A521)</f>
        <v>1</v>
      </c>
      <c r="D521" s="40" t="str">
        <f t="shared" ref="D521:D584" si="9">IF(AND(B521=1,C521=1),"İkisinde de var",IF(AND(B521=1,C521=0),"Excel'de var",IF(AND(B521=0,C521=1),"Panelde var","İkisinde de yok")))</f>
        <v>İkisinde de var</v>
      </c>
    </row>
    <row r="522" spans="1:4" x14ac:dyDescent="0.2">
      <c r="A522" s="38" t="s">
        <v>1420</v>
      </c>
      <c r="B522" s="40">
        <f>COUNTIF(Table1[Plaka],'panel-excel-özet'!A522)</f>
        <v>1</v>
      </c>
      <c r="C522" s="40">
        <f>COUNTIF('panel-plakalar'!$A$1:$A$1755,'panel-excel-özet'!A522)</f>
        <v>1</v>
      </c>
      <c r="D522" s="40" t="str">
        <f t="shared" si="9"/>
        <v>İkisinde de var</v>
      </c>
    </row>
    <row r="523" spans="1:4" x14ac:dyDescent="0.2">
      <c r="A523" s="38" t="s">
        <v>1416</v>
      </c>
      <c r="B523" s="40">
        <f>COUNTIF(Table1[Plaka],'panel-excel-özet'!A523)</f>
        <v>1</v>
      </c>
      <c r="C523" s="40">
        <f>COUNTIF('panel-plakalar'!$A$1:$A$1755,'panel-excel-özet'!A523)</f>
        <v>1</v>
      </c>
      <c r="D523" s="40" t="str">
        <f t="shared" si="9"/>
        <v>İkisinde de var</v>
      </c>
    </row>
    <row r="524" spans="1:4" x14ac:dyDescent="0.2">
      <c r="A524" s="38" t="s">
        <v>1401</v>
      </c>
      <c r="B524" s="40">
        <f>COUNTIF(Table1[Plaka],'panel-excel-özet'!A524)</f>
        <v>1</v>
      </c>
      <c r="C524" s="40">
        <f>COUNTIF('panel-plakalar'!$A$1:$A$1755,'panel-excel-özet'!A524)</f>
        <v>1</v>
      </c>
      <c r="D524" s="40" t="str">
        <f t="shared" si="9"/>
        <v>İkisinde de var</v>
      </c>
    </row>
    <row r="525" spans="1:4" x14ac:dyDescent="0.2">
      <c r="A525" s="38" t="s">
        <v>1397</v>
      </c>
      <c r="B525" s="40">
        <f>COUNTIF(Table1[Plaka],'panel-excel-özet'!A525)</f>
        <v>1</v>
      </c>
      <c r="C525" s="40">
        <f>COUNTIF('panel-plakalar'!$A$1:$A$1755,'panel-excel-özet'!A525)</f>
        <v>1</v>
      </c>
      <c r="D525" s="40" t="str">
        <f t="shared" si="9"/>
        <v>İkisinde de var</v>
      </c>
    </row>
    <row r="526" spans="1:4" x14ac:dyDescent="0.2">
      <c r="A526" s="38" t="s">
        <v>1393</v>
      </c>
      <c r="B526" s="40">
        <f>COUNTIF(Table1[Plaka],'panel-excel-özet'!A526)</f>
        <v>1</v>
      </c>
      <c r="C526" s="40">
        <f>COUNTIF('panel-plakalar'!$A$1:$A$1755,'panel-excel-özet'!A526)</f>
        <v>1</v>
      </c>
      <c r="D526" s="40" t="str">
        <f t="shared" si="9"/>
        <v>İkisinde de var</v>
      </c>
    </row>
    <row r="527" spans="1:4" x14ac:dyDescent="0.2">
      <c r="A527" s="38" t="s">
        <v>7446</v>
      </c>
      <c r="B527" s="40">
        <f>COUNTIF(Table1[Plaka],'panel-excel-özet'!A527)</f>
        <v>0</v>
      </c>
      <c r="C527" s="40">
        <f>COUNTIF('panel-plakalar'!$A$1:$A$1755,'panel-excel-özet'!A527)</f>
        <v>1</v>
      </c>
      <c r="D527" s="40" t="str">
        <f t="shared" si="9"/>
        <v>Panelde var</v>
      </c>
    </row>
    <row r="528" spans="1:4" x14ac:dyDescent="0.2">
      <c r="A528" s="38" t="s">
        <v>7447</v>
      </c>
      <c r="B528" s="40">
        <f>COUNTIF(Table1[Plaka],'panel-excel-özet'!A528)</f>
        <v>0</v>
      </c>
      <c r="C528" s="40">
        <f>COUNTIF('panel-plakalar'!$A$1:$A$1755,'panel-excel-özet'!A528)</f>
        <v>1</v>
      </c>
      <c r="D528" s="40" t="str">
        <f t="shared" si="9"/>
        <v>Panelde var</v>
      </c>
    </row>
    <row r="529" spans="1:4" x14ac:dyDescent="0.2">
      <c r="A529" s="38" t="s">
        <v>1388</v>
      </c>
      <c r="B529" s="40">
        <f>COUNTIF(Table1[Plaka],'panel-excel-özet'!A529)</f>
        <v>1</v>
      </c>
      <c r="C529" s="40">
        <f>COUNTIF('panel-plakalar'!$A$1:$A$1755,'panel-excel-özet'!A529)</f>
        <v>1</v>
      </c>
      <c r="D529" s="40" t="str">
        <f t="shared" si="9"/>
        <v>İkisinde de var</v>
      </c>
    </row>
    <row r="530" spans="1:4" x14ac:dyDescent="0.2">
      <c r="A530" s="38" t="s">
        <v>7448</v>
      </c>
      <c r="B530" s="40">
        <f>COUNTIF(Table1[Plaka],'panel-excel-özet'!A530)</f>
        <v>0</v>
      </c>
      <c r="C530" s="40">
        <f>COUNTIF('panel-plakalar'!$A$1:$A$1755,'panel-excel-özet'!A530)</f>
        <v>1</v>
      </c>
      <c r="D530" s="40" t="str">
        <f t="shared" si="9"/>
        <v>Panelde var</v>
      </c>
    </row>
    <row r="531" spans="1:4" x14ac:dyDescent="0.2">
      <c r="A531" s="38" t="s">
        <v>7449</v>
      </c>
      <c r="B531" s="40">
        <f>COUNTIF(Table1[Plaka],'panel-excel-özet'!A531)</f>
        <v>0</v>
      </c>
      <c r="C531" s="40">
        <f>COUNTIF('panel-plakalar'!$A$1:$A$1755,'panel-excel-özet'!A531)</f>
        <v>1</v>
      </c>
      <c r="D531" s="40" t="str">
        <f t="shared" si="9"/>
        <v>Panelde var</v>
      </c>
    </row>
    <row r="532" spans="1:4" x14ac:dyDescent="0.2">
      <c r="A532" s="38" t="s">
        <v>1405</v>
      </c>
      <c r="B532" s="40">
        <f>COUNTIF(Table1[Plaka],'panel-excel-özet'!A532)</f>
        <v>1</v>
      </c>
      <c r="C532" s="40">
        <f>COUNTIF('panel-plakalar'!$A$1:$A$1755,'panel-excel-özet'!A532)</f>
        <v>1</v>
      </c>
      <c r="D532" s="40" t="str">
        <f t="shared" si="9"/>
        <v>İkisinde de var</v>
      </c>
    </row>
    <row r="533" spans="1:4" x14ac:dyDescent="0.2">
      <c r="A533" s="38" t="s">
        <v>1348</v>
      </c>
      <c r="B533" s="40">
        <f>COUNTIF(Table1[Plaka],'panel-excel-özet'!A533)</f>
        <v>1</v>
      </c>
      <c r="C533" s="40">
        <f>COUNTIF('panel-plakalar'!$A$1:$A$1755,'panel-excel-özet'!A533)</f>
        <v>1</v>
      </c>
      <c r="D533" s="40" t="str">
        <f t="shared" si="9"/>
        <v>İkisinde de var</v>
      </c>
    </row>
    <row r="534" spans="1:4" x14ac:dyDescent="0.2">
      <c r="A534" s="38" t="s">
        <v>6191</v>
      </c>
      <c r="B534" s="40">
        <f>COUNTIF(Table1[Plaka],'panel-excel-özet'!A534)</f>
        <v>1</v>
      </c>
      <c r="C534" s="40">
        <f>COUNTIF('panel-plakalar'!$A$1:$A$1755,'panel-excel-özet'!A534)</f>
        <v>1</v>
      </c>
      <c r="D534" s="40" t="str">
        <f t="shared" si="9"/>
        <v>İkisinde de var</v>
      </c>
    </row>
    <row r="535" spans="1:4" x14ac:dyDescent="0.2">
      <c r="A535" s="38" t="s">
        <v>6195</v>
      </c>
      <c r="B535" s="40">
        <f>COUNTIF(Table1[Plaka],'panel-excel-özet'!A535)</f>
        <v>1</v>
      </c>
      <c r="C535" s="40">
        <f>COUNTIF('panel-plakalar'!$A$1:$A$1755,'panel-excel-özet'!A535)</f>
        <v>1</v>
      </c>
      <c r="D535" s="40" t="str">
        <f t="shared" si="9"/>
        <v>İkisinde de var</v>
      </c>
    </row>
    <row r="536" spans="1:4" x14ac:dyDescent="0.2">
      <c r="A536" s="38" t="s">
        <v>6187</v>
      </c>
      <c r="B536" s="40">
        <f>COUNTIF(Table1[Plaka],'panel-excel-özet'!A536)</f>
        <v>1</v>
      </c>
      <c r="C536" s="40">
        <f>COUNTIF('panel-plakalar'!$A$1:$A$1755,'panel-excel-özet'!A536)</f>
        <v>1</v>
      </c>
      <c r="D536" s="40" t="str">
        <f t="shared" si="9"/>
        <v>İkisinde de var</v>
      </c>
    </row>
    <row r="537" spans="1:4" x14ac:dyDescent="0.2">
      <c r="A537" s="38" t="s">
        <v>6167</v>
      </c>
      <c r="B537" s="40">
        <f>COUNTIF(Table1[Plaka],'panel-excel-özet'!A537)</f>
        <v>1</v>
      </c>
      <c r="C537" s="40">
        <f>COUNTIF('panel-plakalar'!$A$1:$A$1755,'panel-excel-özet'!A537)</f>
        <v>1</v>
      </c>
      <c r="D537" s="40" t="str">
        <f t="shared" si="9"/>
        <v>İkisinde de var</v>
      </c>
    </row>
    <row r="538" spans="1:4" x14ac:dyDescent="0.2">
      <c r="A538" s="38" t="s">
        <v>6183</v>
      </c>
      <c r="B538" s="40">
        <f>COUNTIF(Table1[Plaka],'panel-excel-özet'!A538)</f>
        <v>1</v>
      </c>
      <c r="C538" s="40">
        <f>COUNTIF('panel-plakalar'!$A$1:$A$1755,'panel-excel-özet'!A538)</f>
        <v>1</v>
      </c>
      <c r="D538" s="40" t="str">
        <f t="shared" si="9"/>
        <v>İkisinde de var</v>
      </c>
    </row>
    <row r="539" spans="1:4" x14ac:dyDescent="0.2">
      <c r="A539" s="38" t="s">
        <v>6155</v>
      </c>
      <c r="B539" s="40">
        <f>COUNTIF(Table1[Plaka],'panel-excel-özet'!A539)</f>
        <v>1</v>
      </c>
      <c r="C539" s="40">
        <f>COUNTIF('panel-plakalar'!$A$1:$A$1755,'panel-excel-özet'!A539)</f>
        <v>1</v>
      </c>
      <c r="D539" s="40" t="str">
        <f t="shared" si="9"/>
        <v>İkisinde de var</v>
      </c>
    </row>
    <row r="540" spans="1:4" x14ac:dyDescent="0.2">
      <c r="A540" s="38" t="s">
        <v>6163</v>
      </c>
      <c r="B540" s="40">
        <f>COUNTIF(Table1[Plaka],'panel-excel-özet'!A540)</f>
        <v>1</v>
      </c>
      <c r="C540" s="40">
        <f>COUNTIF('panel-plakalar'!$A$1:$A$1755,'panel-excel-özet'!A540)</f>
        <v>1</v>
      </c>
      <c r="D540" s="40" t="str">
        <f t="shared" si="9"/>
        <v>İkisinde de var</v>
      </c>
    </row>
    <row r="541" spans="1:4" x14ac:dyDescent="0.2">
      <c r="A541" s="38" t="s">
        <v>6159</v>
      </c>
      <c r="B541" s="40">
        <f>COUNTIF(Table1[Plaka],'panel-excel-özet'!A541)</f>
        <v>1</v>
      </c>
      <c r="C541" s="40">
        <f>COUNTIF('panel-plakalar'!$A$1:$A$1755,'panel-excel-özet'!A541)</f>
        <v>1</v>
      </c>
      <c r="D541" s="40" t="str">
        <f t="shared" si="9"/>
        <v>İkisinde de var</v>
      </c>
    </row>
    <row r="542" spans="1:4" x14ac:dyDescent="0.2">
      <c r="A542" s="38" t="s">
        <v>6175</v>
      </c>
      <c r="B542" s="40">
        <f>COUNTIF(Table1[Plaka],'panel-excel-özet'!A542)</f>
        <v>1</v>
      </c>
      <c r="C542" s="40">
        <f>COUNTIF('panel-plakalar'!$A$1:$A$1755,'panel-excel-özet'!A542)</f>
        <v>1</v>
      </c>
      <c r="D542" s="40" t="str">
        <f t="shared" si="9"/>
        <v>İkisinde de var</v>
      </c>
    </row>
    <row r="543" spans="1:4" x14ac:dyDescent="0.2">
      <c r="A543" s="38" t="s">
        <v>6171</v>
      </c>
      <c r="B543" s="40">
        <f>COUNTIF(Table1[Plaka],'panel-excel-özet'!A543)</f>
        <v>1</v>
      </c>
      <c r="C543" s="40">
        <f>COUNTIF('panel-plakalar'!$A$1:$A$1755,'panel-excel-özet'!A543)</f>
        <v>1</v>
      </c>
      <c r="D543" s="40" t="str">
        <f t="shared" si="9"/>
        <v>İkisinde de var</v>
      </c>
    </row>
    <row r="544" spans="1:4" x14ac:dyDescent="0.2">
      <c r="A544" s="38" t="s">
        <v>6179</v>
      </c>
      <c r="B544" s="40">
        <f>COUNTIF(Table1[Plaka],'panel-excel-özet'!A544)</f>
        <v>1</v>
      </c>
      <c r="C544" s="40">
        <f>COUNTIF('panel-plakalar'!$A$1:$A$1755,'panel-excel-özet'!A544)</f>
        <v>1</v>
      </c>
      <c r="D544" s="40" t="str">
        <f t="shared" si="9"/>
        <v>İkisinde de var</v>
      </c>
    </row>
    <row r="545" spans="1:4" x14ac:dyDescent="0.2">
      <c r="A545" s="38" t="s">
        <v>7450</v>
      </c>
      <c r="B545" s="40">
        <f>COUNTIF(Table1[Plaka],'panel-excel-özet'!A545)</f>
        <v>0</v>
      </c>
      <c r="C545" s="40">
        <f>COUNTIF('panel-plakalar'!$A$1:$A$1755,'panel-excel-özet'!A545)</f>
        <v>1</v>
      </c>
      <c r="D545" s="40" t="str">
        <f t="shared" si="9"/>
        <v>Panelde var</v>
      </c>
    </row>
    <row r="546" spans="1:4" x14ac:dyDescent="0.2">
      <c r="A546" s="38" t="s">
        <v>6100</v>
      </c>
      <c r="B546" s="40">
        <f>COUNTIF(Table1[Plaka],'panel-excel-özet'!A546)</f>
        <v>1</v>
      </c>
      <c r="C546" s="40">
        <f>COUNTIF('panel-plakalar'!$A$1:$A$1755,'panel-excel-özet'!A546)</f>
        <v>1</v>
      </c>
      <c r="D546" s="40" t="str">
        <f t="shared" si="9"/>
        <v>İkisinde de var</v>
      </c>
    </row>
    <row r="547" spans="1:4" x14ac:dyDescent="0.2">
      <c r="A547" s="38" t="s">
        <v>7451</v>
      </c>
      <c r="B547" s="40">
        <f>COUNTIF(Table1[Plaka],'panel-excel-özet'!A547)</f>
        <v>0</v>
      </c>
      <c r="C547" s="40">
        <f>COUNTIF('panel-plakalar'!$A$1:$A$1755,'panel-excel-özet'!A547)</f>
        <v>1</v>
      </c>
      <c r="D547" s="40" t="str">
        <f t="shared" si="9"/>
        <v>Panelde var</v>
      </c>
    </row>
    <row r="548" spans="1:4" x14ac:dyDescent="0.2">
      <c r="A548" s="38" t="s">
        <v>7452</v>
      </c>
      <c r="B548" s="40">
        <f>COUNTIF(Table1[Plaka],'panel-excel-özet'!A548)</f>
        <v>0</v>
      </c>
      <c r="C548" s="40">
        <f>COUNTIF('panel-plakalar'!$A$1:$A$1755,'panel-excel-özet'!A548)</f>
        <v>1</v>
      </c>
      <c r="D548" s="40" t="str">
        <f t="shared" si="9"/>
        <v>Panelde var</v>
      </c>
    </row>
    <row r="549" spans="1:4" x14ac:dyDescent="0.2">
      <c r="A549" s="38" t="s">
        <v>83</v>
      </c>
      <c r="B549" s="40">
        <f>COUNTIF(Table1[Plaka],'panel-excel-özet'!A549)</f>
        <v>1</v>
      </c>
      <c r="C549" s="40">
        <f>COUNTIF('panel-plakalar'!$A$1:$A$1755,'panel-excel-özet'!A549)</f>
        <v>1</v>
      </c>
      <c r="D549" s="40" t="str">
        <f t="shared" si="9"/>
        <v>İkisinde de var</v>
      </c>
    </row>
    <row r="550" spans="1:4" x14ac:dyDescent="0.2">
      <c r="A550" s="38" t="s">
        <v>99</v>
      </c>
      <c r="B550" s="40">
        <f>COUNTIF(Table1[Plaka],'panel-excel-özet'!A550)</f>
        <v>1</v>
      </c>
      <c r="C550" s="40">
        <f>COUNTIF('panel-plakalar'!$A$1:$A$1755,'panel-excel-özet'!A550)</f>
        <v>1</v>
      </c>
      <c r="D550" s="40" t="str">
        <f t="shared" si="9"/>
        <v>İkisinde de var</v>
      </c>
    </row>
    <row r="551" spans="1:4" x14ac:dyDescent="0.2">
      <c r="A551" s="38" t="s">
        <v>69</v>
      </c>
      <c r="B551" s="40">
        <f>COUNTIF(Table1[Plaka],'panel-excel-özet'!A551)</f>
        <v>1</v>
      </c>
      <c r="C551" s="40">
        <f>COUNTIF('panel-plakalar'!$A$1:$A$1755,'panel-excel-özet'!A551)</f>
        <v>1</v>
      </c>
      <c r="D551" s="40" t="str">
        <f t="shared" si="9"/>
        <v>İkisinde de var</v>
      </c>
    </row>
    <row r="552" spans="1:4" x14ac:dyDescent="0.2">
      <c r="A552" s="38" t="s">
        <v>79</v>
      </c>
      <c r="B552" s="40">
        <f>COUNTIF(Table1[Plaka],'panel-excel-özet'!A552)</f>
        <v>1</v>
      </c>
      <c r="C552" s="40">
        <f>COUNTIF('panel-plakalar'!$A$1:$A$1755,'panel-excel-özet'!A552)</f>
        <v>1</v>
      </c>
      <c r="D552" s="40" t="str">
        <f t="shared" si="9"/>
        <v>İkisinde de var</v>
      </c>
    </row>
    <row r="553" spans="1:4" x14ac:dyDescent="0.2">
      <c r="A553" s="38" t="s">
        <v>87</v>
      </c>
      <c r="B553" s="40">
        <f>COUNTIF(Table1[Plaka],'panel-excel-özet'!A553)</f>
        <v>1</v>
      </c>
      <c r="C553" s="40">
        <f>COUNTIF('panel-plakalar'!$A$1:$A$1755,'panel-excel-özet'!A553)</f>
        <v>1</v>
      </c>
      <c r="D553" s="40" t="str">
        <f t="shared" si="9"/>
        <v>İkisinde de var</v>
      </c>
    </row>
    <row r="554" spans="1:4" x14ac:dyDescent="0.2">
      <c r="A554" s="38" t="s">
        <v>95</v>
      </c>
      <c r="B554" s="40">
        <f>COUNTIF(Table1[Plaka],'panel-excel-özet'!A554)</f>
        <v>1</v>
      </c>
      <c r="C554" s="40">
        <f>COUNTIF('panel-plakalar'!$A$1:$A$1755,'panel-excel-özet'!A554)</f>
        <v>1</v>
      </c>
      <c r="D554" s="40" t="str">
        <f t="shared" si="9"/>
        <v>İkisinde de var</v>
      </c>
    </row>
    <row r="555" spans="1:4" x14ac:dyDescent="0.2">
      <c r="A555" s="38" t="s">
        <v>75</v>
      </c>
      <c r="B555" s="40">
        <f>COUNTIF(Table1[Plaka],'panel-excel-özet'!A555)</f>
        <v>1</v>
      </c>
      <c r="C555" s="40">
        <f>COUNTIF('panel-plakalar'!$A$1:$A$1755,'panel-excel-özet'!A555)</f>
        <v>1</v>
      </c>
      <c r="D555" s="40" t="str">
        <f t="shared" si="9"/>
        <v>İkisinde de var</v>
      </c>
    </row>
    <row r="556" spans="1:4" x14ac:dyDescent="0.2">
      <c r="A556" s="38" t="s">
        <v>91</v>
      </c>
      <c r="B556" s="40">
        <f>COUNTIF(Table1[Plaka],'panel-excel-özet'!A556)</f>
        <v>1</v>
      </c>
      <c r="C556" s="40">
        <f>COUNTIF('panel-plakalar'!$A$1:$A$1755,'panel-excel-özet'!A556)</f>
        <v>1</v>
      </c>
      <c r="D556" s="40" t="str">
        <f t="shared" si="9"/>
        <v>İkisinde de var</v>
      </c>
    </row>
    <row r="557" spans="1:4" x14ac:dyDescent="0.2">
      <c r="A557" s="38" t="s">
        <v>103</v>
      </c>
      <c r="B557" s="40">
        <f>COUNTIF(Table1[Plaka],'panel-excel-özet'!A557)</f>
        <v>1</v>
      </c>
      <c r="C557" s="40">
        <f>COUNTIF('panel-plakalar'!$A$1:$A$1755,'panel-excel-özet'!A557)</f>
        <v>1</v>
      </c>
      <c r="D557" s="40" t="str">
        <f t="shared" si="9"/>
        <v>İkisinde de var</v>
      </c>
    </row>
    <row r="558" spans="1:4" x14ac:dyDescent="0.2">
      <c r="A558" s="38" t="s">
        <v>110</v>
      </c>
      <c r="B558" s="40">
        <f>COUNTIF(Table1[Plaka],'panel-excel-özet'!A558)</f>
        <v>1</v>
      </c>
      <c r="C558" s="40">
        <f>COUNTIF('panel-plakalar'!$A$1:$A$1755,'panel-excel-özet'!A558)</f>
        <v>1</v>
      </c>
      <c r="D558" s="40" t="str">
        <f t="shared" si="9"/>
        <v>İkisinde de var</v>
      </c>
    </row>
    <row r="559" spans="1:4" x14ac:dyDescent="0.2">
      <c r="A559" s="38" t="s">
        <v>7453</v>
      </c>
      <c r="B559" s="40">
        <f>COUNTIF(Table1[Plaka],'panel-excel-özet'!A559)</f>
        <v>1</v>
      </c>
      <c r="C559" s="40">
        <f>COUNTIF('panel-plakalar'!$A$1:$A$1755,'panel-excel-özet'!A559)</f>
        <v>1</v>
      </c>
      <c r="D559" s="40" t="str">
        <f t="shared" si="9"/>
        <v>İkisinde de var</v>
      </c>
    </row>
    <row r="560" spans="1:4" x14ac:dyDescent="0.2">
      <c r="A560" s="38" t="s">
        <v>7454</v>
      </c>
      <c r="B560" s="40">
        <f>COUNTIF(Table1[Plaka],'panel-excel-özet'!A560)</f>
        <v>1</v>
      </c>
      <c r="C560" s="40">
        <f>COUNTIF('panel-plakalar'!$A$1:$A$1755,'panel-excel-özet'!A560)</f>
        <v>1</v>
      </c>
      <c r="D560" s="40" t="str">
        <f t="shared" si="9"/>
        <v>İkisinde de var</v>
      </c>
    </row>
    <row r="561" spans="1:4" x14ac:dyDescent="0.2">
      <c r="A561" s="38" t="s">
        <v>7455</v>
      </c>
      <c r="B561" s="40">
        <f>COUNTIF(Table1[Plaka],'panel-excel-özet'!A561)</f>
        <v>1</v>
      </c>
      <c r="C561" s="40">
        <f>COUNTIF('panel-plakalar'!$A$1:$A$1755,'panel-excel-özet'!A561)</f>
        <v>1</v>
      </c>
      <c r="D561" s="40" t="str">
        <f t="shared" si="9"/>
        <v>İkisinde de var</v>
      </c>
    </row>
    <row r="562" spans="1:4" x14ac:dyDescent="0.2">
      <c r="A562" s="38" t="s">
        <v>7456</v>
      </c>
      <c r="B562" s="40">
        <f>COUNTIF(Table1[Plaka],'panel-excel-özet'!A562)</f>
        <v>0</v>
      </c>
      <c r="C562" s="40">
        <f>COUNTIF('panel-plakalar'!$A$1:$A$1755,'panel-excel-özet'!A562)</f>
        <v>1</v>
      </c>
      <c r="D562" s="40" t="str">
        <f t="shared" si="9"/>
        <v>Panelde var</v>
      </c>
    </row>
    <row r="563" spans="1:4" x14ac:dyDescent="0.2">
      <c r="A563" s="38" t="s">
        <v>7457</v>
      </c>
      <c r="B563" s="40">
        <f>COUNTIF(Table1[Plaka],'panel-excel-özet'!A563)</f>
        <v>0</v>
      </c>
      <c r="C563" s="40">
        <f>COUNTIF('panel-plakalar'!$A$1:$A$1755,'panel-excel-özet'!A563)</f>
        <v>1</v>
      </c>
      <c r="D563" s="40" t="str">
        <f t="shared" si="9"/>
        <v>Panelde var</v>
      </c>
    </row>
    <row r="564" spans="1:4" x14ac:dyDescent="0.2">
      <c r="A564" s="38" t="s">
        <v>7458</v>
      </c>
      <c r="B564" s="40">
        <f>COUNTIF(Table1[Plaka],'panel-excel-özet'!A564)</f>
        <v>0</v>
      </c>
      <c r="C564" s="40">
        <f>COUNTIF('panel-plakalar'!$A$1:$A$1755,'panel-excel-özet'!A564)</f>
        <v>1</v>
      </c>
      <c r="D564" s="40" t="str">
        <f t="shared" si="9"/>
        <v>Panelde var</v>
      </c>
    </row>
    <row r="565" spans="1:4" x14ac:dyDescent="0.2">
      <c r="A565" s="38" t="s">
        <v>7459</v>
      </c>
      <c r="B565" s="40">
        <f>COUNTIF(Table1[Plaka],'panel-excel-özet'!A565)</f>
        <v>1</v>
      </c>
      <c r="C565" s="40">
        <f>COUNTIF('panel-plakalar'!$A$1:$A$1755,'panel-excel-özet'!A565)</f>
        <v>1</v>
      </c>
      <c r="D565" s="40" t="str">
        <f t="shared" si="9"/>
        <v>İkisinde de var</v>
      </c>
    </row>
    <row r="566" spans="1:4" x14ac:dyDescent="0.2">
      <c r="A566" s="38" t="s">
        <v>7460</v>
      </c>
      <c r="B566" s="40">
        <f>COUNTIF(Table1[Plaka],'panel-excel-özet'!A566)</f>
        <v>1</v>
      </c>
      <c r="C566" s="40">
        <f>COUNTIF('panel-plakalar'!$A$1:$A$1755,'panel-excel-özet'!A566)</f>
        <v>1</v>
      </c>
      <c r="D566" s="40" t="str">
        <f t="shared" si="9"/>
        <v>İkisinde de var</v>
      </c>
    </row>
    <row r="567" spans="1:4" x14ac:dyDescent="0.2">
      <c r="A567" s="38" t="s">
        <v>7461</v>
      </c>
      <c r="B567" s="40">
        <f>COUNTIF(Table1[Plaka],'panel-excel-özet'!A567)</f>
        <v>1</v>
      </c>
      <c r="C567" s="40">
        <f>COUNTIF('panel-plakalar'!$A$1:$A$1755,'panel-excel-özet'!A567)</f>
        <v>1</v>
      </c>
      <c r="D567" s="40" t="str">
        <f t="shared" si="9"/>
        <v>İkisinde de var</v>
      </c>
    </row>
    <row r="568" spans="1:4" x14ac:dyDescent="0.2">
      <c r="A568" s="38" t="s">
        <v>7462</v>
      </c>
      <c r="B568" s="40">
        <f>COUNTIF(Table1[Plaka],'panel-excel-özet'!A568)</f>
        <v>1</v>
      </c>
      <c r="C568" s="40">
        <f>COUNTIF('panel-plakalar'!$A$1:$A$1755,'panel-excel-özet'!A568)</f>
        <v>1</v>
      </c>
      <c r="D568" s="40" t="str">
        <f t="shared" si="9"/>
        <v>İkisinde de var</v>
      </c>
    </row>
    <row r="569" spans="1:4" x14ac:dyDescent="0.2">
      <c r="A569" s="38" t="s">
        <v>7463</v>
      </c>
      <c r="B569" s="40">
        <f>COUNTIF(Table1[Plaka],'panel-excel-özet'!A569)</f>
        <v>0</v>
      </c>
      <c r="C569" s="40">
        <f>COUNTIF('panel-plakalar'!$A$1:$A$1755,'panel-excel-özet'!A569)</f>
        <v>1</v>
      </c>
      <c r="D569" s="40" t="str">
        <f t="shared" si="9"/>
        <v>Panelde var</v>
      </c>
    </row>
    <row r="570" spans="1:4" x14ac:dyDescent="0.2">
      <c r="A570" s="38" t="s">
        <v>7464</v>
      </c>
      <c r="B570" s="40">
        <f>COUNTIF(Table1[Plaka],'panel-excel-özet'!A570)</f>
        <v>1</v>
      </c>
      <c r="C570" s="40">
        <f>COUNTIF('panel-plakalar'!$A$1:$A$1755,'panel-excel-özet'!A570)</f>
        <v>1</v>
      </c>
      <c r="D570" s="40" t="str">
        <f t="shared" si="9"/>
        <v>İkisinde de var</v>
      </c>
    </row>
    <row r="571" spans="1:4" x14ac:dyDescent="0.2">
      <c r="A571" s="38" t="s">
        <v>7465</v>
      </c>
      <c r="B571" s="40">
        <f>COUNTIF(Table1[Plaka],'panel-excel-özet'!A571)</f>
        <v>0</v>
      </c>
      <c r="C571" s="40">
        <f>COUNTIF('panel-plakalar'!$A$1:$A$1755,'panel-excel-özet'!A571)</f>
        <v>1</v>
      </c>
      <c r="D571" s="40" t="str">
        <f t="shared" si="9"/>
        <v>Panelde var</v>
      </c>
    </row>
    <row r="572" spans="1:4" x14ac:dyDescent="0.2">
      <c r="A572" s="38" t="s">
        <v>7285</v>
      </c>
      <c r="B572" s="40">
        <f>COUNTIF(Table1[Plaka],'panel-excel-özet'!A572)</f>
        <v>0</v>
      </c>
      <c r="C572" s="40">
        <f>COUNTIF('panel-plakalar'!$A$1:$A$1755,'panel-excel-özet'!A572)</f>
        <v>1</v>
      </c>
      <c r="D572" s="40" t="str">
        <f t="shared" si="9"/>
        <v>Panelde var</v>
      </c>
    </row>
    <row r="573" spans="1:4" x14ac:dyDescent="0.2">
      <c r="A573" s="38" t="s">
        <v>7232</v>
      </c>
      <c r="B573" s="40">
        <f>COUNTIF(Table1[Plaka],'panel-excel-özet'!A573)</f>
        <v>0</v>
      </c>
      <c r="C573" s="40">
        <f>COUNTIF('panel-plakalar'!$A$1:$A$1755,'panel-excel-özet'!A573)</f>
        <v>1</v>
      </c>
      <c r="D573" s="40" t="str">
        <f t="shared" si="9"/>
        <v>Panelde var</v>
      </c>
    </row>
    <row r="574" spans="1:4" x14ac:dyDescent="0.2">
      <c r="A574" s="38" t="s">
        <v>6591</v>
      </c>
      <c r="B574" s="40">
        <f>COUNTIF(Table1[Plaka],'panel-excel-özet'!A574)</f>
        <v>1</v>
      </c>
      <c r="C574" s="40">
        <f>COUNTIF('panel-plakalar'!$A$1:$A$1755,'panel-excel-özet'!A574)</f>
        <v>1</v>
      </c>
      <c r="D574" s="40" t="str">
        <f t="shared" si="9"/>
        <v>İkisinde de var</v>
      </c>
    </row>
    <row r="575" spans="1:4" x14ac:dyDescent="0.2">
      <c r="A575" s="38" t="s">
        <v>6601</v>
      </c>
      <c r="B575" s="40">
        <f>COUNTIF(Table1[Plaka],'panel-excel-özet'!A575)</f>
        <v>1</v>
      </c>
      <c r="C575" s="40">
        <f>COUNTIF('panel-plakalar'!$A$1:$A$1755,'panel-excel-özet'!A575)</f>
        <v>1</v>
      </c>
      <c r="D575" s="40" t="str">
        <f t="shared" si="9"/>
        <v>İkisinde de var</v>
      </c>
    </row>
    <row r="576" spans="1:4" x14ac:dyDescent="0.2">
      <c r="A576" s="38" t="s">
        <v>6596</v>
      </c>
      <c r="B576" s="40">
        <f>COUNTIF(Table1[Plaka],'panel-excel-özet'!A576)</f>
        <v>1</v>
      </c>
      <c r="C576" s="40">
        <f>COUNTIF('panel-plakalar'!$A$1:$A$1755,'panel-excel-özet'!A576)</f>
        <v>1</v>
      </c>
      <c r="D576" s="40" t="str">
        <f t="shared" si="9"/>
        <v>İkisinde de var</v>
      </c>
    </row>
    <row r="577" spans="1:4" x14ac:dyDescent="0.2">
      <c r="A577" s="38" t="s">
        <v>6605</v>
      </c>
      <c r="B577" s="40">
        <f>COUNTIF(Table1[Plaka],'panel-excel-özet'!A577)</f>
        <v>1</v>
      </c>
      <c r="C577" s="40">
        <f>COUNTIF('panel-plakalar'!$A$1:$A$1755,'panel-excel-özet'!A577)</f>
        <v>1</v>
      </c>
      <c r="D577" s="40" t="str">
        <f t="shared" si="9"/>
        <v>İkisinde de var</v>
      </c>
    </row>
    <row r="578" spans="1:4" x14ac:dyDescent="0.2">
      <c r="A578" s="38" t="s">
        <v>6609</v>
      </c>
      <c r="B578" s="40">
        <f>COUNTIF(Table1[Plaka],'panel-excel-özet'!A578)</f>
        <v>1</v>
      </c>
      <c r="C578" s="40">
        <f>COUNTIF('panel-plakalar'!$A$1:$A$1755,'panel-excel-özet'!A578)</f>
        <v>1</v>
      </c>
      <c r="D578" s="40" t="str">
        <f t="shared" si="9"/>
        <v>İkisinde de var</v>
      </c>
    </row>
    <row r="579" spans="1:4" x14ac:dyDescent="0.2">
      <c r="A579" s="38" t="s">
        <v>6620</v>
      </c>
      <c r="B579" s="40">
        <f>COUNTIF(Table1[Plaka],'panel-excel-özet'!A579)</f>
        <v>1</v>
      </c>
      <c r="C579" s="40">
        <f>COUNTIF('panel-plakalar'!$A$1:$A$1755,'panel-excel-özet'!A579)</f>
        <v>1</v>
      </c>
      <c r="D579" s="40" t="str">
        <f t="shared" si="9"/>
        <v>İkisinde de var</v>
      </c>
    </row>
    <row r="580" spans="1:4" x14ac:dyDescent="0.2">
      <c r="A580" s="38" t="s">
        <v>6616</v>
      </c>
      <c r="B580" s="40">
        <f>COUNTIF(Table1[Plaka],'panel-excel-özet'!A580)</f>
        <v>1</v>
      </c>
      <c r="C580" s="40">
        <f>COUNTIF('panel-plakalar'!$A$1:$A$1755,'panel-excel-özet'!A580)</f>
        <v>1</v>
      </c>
      <c r="D580" s="40" t="str">
        <f t="shared" si="9"/>
        <v>İkisinde de var</v>
      </c>
    </row>
    <row r="581" spans="1:4" x14ac:dyDescent="0.2">
      <c r="A581" s="38" t="s">
        <v>6643</v>
      </c>
      <c r="B581" s="40">
        <f>COUNTIF(Table1[Plaka],'panel-excel-özet'!A581)</f>
        <v>1</v>
      </c>
      <c r="C581" s="40">
        <f>COUNTIF('panel-plakalar'!$A$1:$A$1755,'panel-excel-özet'!A581)</f>
        <v>1</v>
      </c>
      <c r="D581" s="40" t="str">
        <f t="shared" si="9"/>
        <v>İkisinde de var</v>
      </c>
    </row>
    <row r="582" spans="1:4" x14ac:dyDescent="0.2">
      <c r="A582" s="38" t="s">
        <v>6639</v>
      </c>
      <c r="B582" s="40">
        <f>COUNTIF(Table1[Plaka],'panel-excel-özet'!A582)</f>
        <v>1</v>
      </c>
      <c r="C582" s="40">
        <f>COUNTIF('panel-plakalar'!$A$1:$A$1755,'panel-excel-özet'!A582)</f>
        <v>1</v>
      </c>
      <c r="D582" s="40" t="str">
        <f t="shared" si="9"/>
        <v>İkisinde de var</v>
      </c>
    </row>
    <row r="583" spans="1:4" x14ac:dyDescent="0.2">
      <c r="A583" s="38" t="s">
        <v>6635</v>
      </c>
      <c r="B583" s="40">
        <f>COUNTIF(Table1[Plaka],'panel-excel-özet'!A583)</f>
        <v>1</v>
      </c>
      <c r="C583" s="40">
        <f>COUNTIF('panel-plakalar'!$A$1:$A$1755,'panel-excel-özet'!A583)</f>
        <v>1</v>
      </c>
      <c r="D583" s="40" t="str">
        <f t="shared" si="9"/>
        <v>İkisinde de var</v>
      </c>
    </row>
    <row r="584" spans="1:4" x14ac:dyDescent="0.2">
      <c r="A584" s="38" t="s">
        <v>6631</v>
      </c>
      <c r="B584" s="40">
        <f>COUNTIF(Table1[Plaka],'panel-excel-özet'!A584)</f>
        <v>1</v>
      </c>
      <c r="C584" s="40">
        <f>COUNTIF('panel-plakalar'!$A$1:$A$1755,'panel-excel-özet'!A584)</f>
        <v>1</v>
      </c>
      <c r="D584" s="40" t="str">
        <f t="shared" si="9"/>
        <v>İkisinde de var</v>
      </c>
    </row>
    <row r="585" spans="1:4" x14ac:dyDescent="0.2">
      <c r="A585" s="38" t="s">
        <v>6627</v>
      </c>
      <c r="B585" s="40">
        <f>COUNTIF(Table1[Plaka],'panel-excel-özet'!A585)</f>
        <v>1</v>
      </c>
      <c r="C585" s="40">
        <f>COUNTIF('panel-plakalar'!$A$1:$A$1755,'panel-excel-özet'!A585)</f>
        <v>1</v>
      </c>
      <c r="D585" s="40" t="str">
        <f t="shared" ref="D585:D648" si="10">IF(AND(B585=1,C585=1),"İkisinde de var",IF(AND(B585=1,C585=0),"Excel'de var",IF(AND(B585=0,C585=1),"Panelde var","İkisinde de yok")))</f>
        <v>İkisinde de var</v>
      </c>
    </row>
    <row r="586" spans="1:4" x14ac:dyDescent="0.2">
      <c r="A586" s="38" t="s">
        <v>6624</v>
      </c>
      <c r="B586" s="40">
        <f>COUNTIF(Table1[Plaka],'panel-excel-özet'!A586)</f>
        <v>1</v>
      </c>
      <c r="C586" s="40">
        <f>COUNTIF('panel-plakalar'!$A$1:$A$1755,'panel-excel-özet'!A586)</f>
        <v>1</v>
      </c>
      <c r="D586" s="40" t="str">
        <f t="shared" si="10"/>
        <v>İkisinde de var</v>
      </c>
    </row>
    <row r="587" spans="1:4" x14ac:dyDescent="0.2">
      <c r="A587" s="38" t="s">
        <v>6647</v>
      </c>
      <c r="B587" s="40">
        <f>COUNTIF(Table1[Plaka],'panel-excel-özet'!A587)</f>
        <v>1</v>
      </c>
      <c r="C587" s="40">
        <f>COUNTIF('panel-plakalar'!$A$1:$A$1755,'panel-excel-özet'!A587)</f>
        <v>1</v>
      </c>
      <c r="D587" s="40" t="str">
        <f t="shared" si="10"/>
        <v>İkisinde de var</v>
      </c>
    </row>
    <row r="588" spans="1:4" x14ac:dyDescent="0.2">
      <c r="A588" s="38" t="s">
        <v>6613</v>
      </c>
      <c r="B588" s="40">
        <f>COUNTIF(Table1[Plaka],'panel-excel-özet'!A588)</f>
        <v>1</v>
      </c>
      <c r="C588" s="40">
        <f>COUNTIF('panel-plakalar'!$A$1:$A$1755,'panel-excel-özet'!A588)</f>
        <v>1</v>
      </c>
      <c r="D588" s="40" t="str">
        <f t="shared" si="10"/>
        <v>İkisinde de var</v>
      </c>
    </row>
    <row r="589" spans="1:4" x14ac:dyDescent="0.2">
      <c r="A589" s="38" t="s">
        <v>4741</v>
      </c>
      <c r="B589" s="40">
        <f>COUNTIF(Table1[Plaka],'panel-excel-özet'!A589)</f>
        <v>1</v>
      </c>
      <c r="C589" s="40">
        <f>COUNTIF('panel-plakalar'!$A$1:$A$1755,'panel-excel-özet'!A589)</f>
        <v>1</v>
      </c>
      <c r="D589" s="40" t="str">
        <f t="shared" si="10"/>
        <v>İkisinde de var</v>
      </c>
    </row>
    <row r="590" spans="1:4" x14ac:dyDescent="0.2">
      <c r="A590" s="38" t="s">
        <v>4821</v>
      </c>
      <c r="B590" s="40">
        <f>COUNTIF(Table1[Plaka],'panel-excel-özet'!A590)</f>
        <v>1</v>
      </c>
      <c r="C590" s="40">
        <f>COUNTIF('panel-plakalar'!$A$1:$A$1755,'panel-excel-özet'!A590)</f>
        <v>1</v>
      </c>
      <c r="D590" s="40" t="str">
        <f t="shared" si="10"/>
        <v>İkisinde de var</v>
      </c>
    </row>
    <row r="591" spans="1:4" x14ac:dyDescent="0.2">
      <c r="A591" s="38" t="s">
        <v>4817</v>
      </c>
      <c r="B591" s="40">
        <f>COUNTIF(Table1[Plaka],'panel-excel-özet'!A591)</f>
        <v>1</v>
      </c>
      <c r="C591" s="40">
        <f>COUNTIF('panel-plakalar'!$A$1:$A$1755,'panel-excel-özet'!A591)</f>
        <v>1</v>
      </c>
      <c r="D591" s="40" t="str">
        <f t="shared" si="10"/>
        <v>İkisinde de var</v>
      </c>
    </row>
    <row r="592" spans="1:4" x14ac:dyDescent="0.2">
      <c r="A592" s="38" t="s">
        <v>4833</v>
      </c>
      <c r="B592" s="40">
        <f>COUNTIF(Table1[Plaka],'panel-excel-özet'!A592)</f>
        <v>1</v>
      </c>
      <c r="C592" s="40">
        <f>COUNTIF('panel-plakalar'!$A$1:$A$1755,'panel-excel-özet'!A592)</f>
        <v>1</v>
      </c>
      <c r="D592" s="40" t="str">
        <f t="shared" si="10"/>
        <v>İkisinde de var</v>
      </c>
    </row>
    <row r="593" spans="1:4" x14ac:dyDescent="0.2">
      <c r="A593" s="38" t="s">
        <v>4785</v>
      </c>
      <c r="B593" s="40">
        <f>COUNTIF(Table1[Plaka],'panel-excel-özet'!A593)</f>
        <v>1</v>
      </c>
      <c r="C593" s="40">
        <f>COUNTIF('panel-plakalar'!$A$1:$A$1755,'panel-excel-özet'!A593)</f>
        <v>1</v>
      </c>
      <c r="D593" s="40" t="str">
        <f t="shared" si="10"/>
        <v>İkisinde de var</v>
      </c>
    </row>
    <row r="594" spans="1:4" x14ac:dyDescent="0.2">
      <c r="A594" s="38" t="s">
        <v>4837</v>
      </c>
      <c r="B594" s="40">
        <f>COUNTIF(Table1[Plaka],'panel-excel-özet'!A594)</f>
        <v>1</v>
      </c>
      <c r="C594" s="40">
        <f>COUNTIF('panel-plakalar'!$A$1:$A$1755,'panel-excel-özet'!A594)</f>
        <v>1</v>
      </c>
      <c r="D594" s="40" t="str">
        <f t="shared" si="10"/>
        <v>İkisinde de var</v>
      </c>
    </row>
    <row r="595" spans="1:4" x14ac:dyDescent="0.2">
      <c r="A595" s="38" t="s">
        <v>4841</v>
      </c>
      <c r="B595" s="40">
        <f>COUNTIF(Table1[Plaka],'panel-excel-özet'!A595)</f>
        <v>1</v>
      </c>
      <c r="C595" s="40">
        <f>COUNTIF('panel-plakalar'!$A$1:$A$1755,'panel-excel-özet'!A595)</f>
        <v>1</v>
      </c>
      <c r="D595" s="40" t="str">
        <f t="shared" si="10"/>
        <v>İkisinde de var</v>
      </c>
    </row>
    <row r="596" spans="1:4" x14ac:dyDescent="0.2">
      <c r="A596" s="38" t="s">
        <v>4789</v>
      </c>
      <c r="B596" s="40">
        <f>COUNTIF(Table1[Plaka],'panel-excel-özet'!A596)</f>
        <v>1</v>
      </c>
      <c r="C596" s="40">
        <f>COUNTIF('panel-plakalar'!$A$1:$A$1755,'panel-excel-özet'!A596)</f>
        <v>1</v>
      </c>
      <c r="D596" s="40" t="str">
        <f t="shared" si="10"/>
        <v>İkisinde de var</v>
      </c>
    </row>
    <row r="597" spans="1:4" x14ac:dyDescent="0.2">
      <c r="A597" s="38" t="s">
        <v>4718</v>
      </c>
      <c r="B597" s="40">
        <f>COUNTIF(Table1[Plaka],'panel-excel-özet'!A597)</f>
        <v>1</v>
      </c>
      <c r="C597" s="40">
        <f>COUNTIF('panel-plakalar'!$A$1:$A$1755,'panel-excel-özet'!A597)</f>
        <v>1</v>
      </c>
      <c r="D597" s="40" t="str">
        <f t="shared" si="10"/>
        <v>İkisinde de var</v>
      </c>
    </row>
    <row r="598" spans="1:4" x14ac:dyDescent="0.2">
      <c r="A598" s="38" t="s">
        <v>4722</v>
      </c>
      <c r="B598" s="40">
        <f>COUNTIF(Table1[Plaka],'panel-excel-özet'!A598)</f>
        <v>1</v>
      </c>
      <c r="C598" s="40">
        <f>COUNTIF('panel-plakalar'!$A$1:$A$1755,'panel-excel-özet'!A598)</f>
        <v>1</v>
      </c>
      <c r="D598" s="40" t="str">
        <f t="shared" si="10"/>
        <v>İkisinde de var</v>
      </c>
    </row>
    <row r="599" spans="1:4" x14ac:dyDescent="0.2">
      <c r="A599" s="38" t="s">
        <v>4844</v>
      </c>
      <c r="B599" s="40">
        <f>COUNTIF(Table1[Plaka],'panel-excel-özet'!A599)</f>
        <v>1</v>
      </c>
      <c r="C599" s="40">
        <f>COUNTIF('panel-plakalar'!$A$1:$A$1755,'panel-excel-özet'!A599)</f>
        <v>1</v>
      </c>
      <c r="D599" s="40" t="str">
        <f t="shared" si="10"/>
        <v>İkisinde de var</v>
      </c>
    </row>
    <row r="600" spans="1:4" x14ac:dyDescent="0.2">
      <c r="A600" s="38" t="s">
        <v>7292</v>
      </c>
      <c r="B600" s="40">
        <f>COUNTIF(Table1[Plaka],'panel-excel-özet'!A600)</f>
        <v>1</v>
      </c>
      <c r="C600" s="40">
        <f>COUNTIF('panel-plakalar'!$A$1:$A$1755,'panel-excel-özet'!A600)</f>
        <v>1</v>
      </c>
      <c r="D600" s="40" t="str">
        <f t="shared" si="10"/>
        <v>İkisinde de var</v>
      </c>
    </row>
    <row r="601" spans="1:4" x14ac:dyDescent="0.2">
      <c r="A601" s="38" t="s">
        <v>781</v>
      </c>
      <c r="B601" s="40">
        <f>COUNTIF(Table1[Plaka],'panel-excel-özet'!A601)</f>
        <v>1</v>
      </c>
      <c r="C601" s="40">
        <f>COUNTIF('panel-plakalar'!$A$1:$A$1755,'panel-excel-özet'!A601)</f>
        <v>1</v>
      </c>
      <c r="D601" s="40" t="str">
        <f t="shared" si="10"/>
        <v>İkisinde de var</v>
      </c>
    </row>
    <row r="602" spans="1:4" x14ac:dyDescent="0.2">
      <c r="A602" s="38" t="s">
        <v>3202</v>
      </c>
      <c r="B602" s="40">
        <f>COUNTIF(Table1[Plaka],'panel-excel-özet'!A602)</f>
        <v>1</v>
      </c>
      <c r="C602" s="40">
        <f>COUNTIF('panel-plakalar'!$A$1:$A$1755,'panel-excel-özet'!A602)</f>
        <v>1</v>
      </c>
      <c r="D602" s="40" t="str">
        <f t="shared" si="10"/>
        <v>İkisinde de var</v>
      </c>
    </row>
    <row r="603" spans="1:4" x14ac:dyDescent="0.2">
      <c r="A603" s="38" t="s">
        <v>7466</v>
      </c>
      <c r="B603" s="40">
        <f>COUNTIF(Table1[Plaka],'panel-excel-özet'!A603)</f>
        <v>0</v>
      </c>
      <c r="C603" s="40">
        <f>COUNTIF('panel-plakalar'!$A$1:$A$1755,'panel-excel-özet'!A603)</f>
        <v>1</v>
      </c>
      <c r="D603" s="40" t="str">
        <f t="shared" si="10"/>
        <v>Panelde var</v>
      </c>
    </row>
    <row r="604" spans="1:4" x14ac:dyDescent="0.2">
      <c r="A604" s="38" t="s">
        <v>3173</v>
      </c>
      <c r="B604" s="40">
        <f>COUNTIF(Table1[Plaka],'panel-excel-özet'!A604)</f>
        <v>1</v>
      </c>
      <c r="C604" s="40">
        <f>COUNTIF('panel-plakalar'!$A$1:$A$1755,'panel-excel-özet'!A604)</f>
        <v>1</v>
      </c>
      <c r="D604" s="40" t="str">
        <f t="shared" si="10"/>
        <v>İkisinde de var</v>
      </c>
    </row>
    <row r="605" spans="1:4" x14ac:dyDescent="0.2">
      <c r="A605" s="38" t="s">
        <v>3195</v>
      </c>
      <c r="B605" s="40">
        <f>COUNTIF(Table1[Plaka],'panel-excel-özet'!A605)</f>
        <v>1</v>
      </c>
      <c r="C605" s="40">
        <f>COUNTIF('panel-plakalar'!$A$1:$A$1755,'panel-excel-özet'!A605)</f>
        <v>1</v>
      </c>
      <c r="D605" s="40" t="str">
        <f t="shared" si="10"/>
        <v>İkisinde de var</v>
      </c>
    </row>
    <row r="606" spans="1:4" x14ac:dyDescent="0.2">
      <c r="A606" s="38" t="s">
        <v>3191</v>
      </c>
      <c r="B606" s="40">
        <f>COUNTIF(Table1[Plaka],'panel-excel-özet'!A606)</f>
        <v>1</v>
      </c>
      <c r="C606" s="40">
        <f>COUNTIF('panel-plakalar'!$A$1:$A$1755,'panel-excel-özet'!A606)</f>
        <v>1</v>
      </c>
      <c r="D606" s="40" t="str">
        <f t="shared" si="10"/>
        <v>İkisinde de var</v>
      </c>
    </row>
    <row r="607" spans="1:4" x14ac:dyDescent="0.2">
      <c r="A607" s="38" t="s">
        <v>7467</v>
      </c>
      <c r="B607" s="40">
        <f>COUNTIF(Table1[Plaka],'panel-excel-özet'!A607)</f>
        <v>0</v>
      </c>
      <c r="C607" s="40">
        <f>COUNTIF('panel-plakalar'!$A$1:$A$1755,'panel-excel-özet'!A607)</f>
        <v>1</v>
      </c>
      <c r="D607" s="40" t="str">
        <f t="shared" si="10"/>
        <v>Panelde var</v>
      </c>
    </row>
    <row r="608" spans="1:4" x14ac:dyDescent="0.2">
      <c r="A608" s="38" t="s">
        <v>3187</v>
      </c>
      <c r="B608" s="40">
        <f>COUNTIF(Table1[Plaka],'panel-excel-özet'!A608)</f>
        <v>1</v>
      </c>
      <c r="C608" s="40">
        <f>COUNTIF('panel-plakalar'!$A$1:$A$1755,'panel-excel-özet'!A608)</f>
        <v>1</v>
      </c>
      <c r="D608" s="40" t="str">
        <f t="shared" si="10"/>
        <v>İkisinde de var</v>
      </c>
    </row>
    <row r="609" spans="1:4" x14ac:dyDescent="0.2">
      <c r="A609" s="38" t="s">
        <v>3199</v>
      </c>
      <c r="B609" s="40">
        <f>COUNTIF(Table1[Plaka],'panel-excel-özet'!A609)</f>
        <v>1</v>
      </c>
      <c r="C609" s="40">
        <f>COUNTIF('panel-plakalar'!$A$1:$A$1755,'panel-excel-özet'!A609)</f>
        <v>1</v>
      </c>
      <c r="D609" s="40" t="str">
        <f t="shared" si="10"/>
        <v>İkisinde de var</v>
      </c>
    </row>
    <row r="610" spans="1:4" x14ac:dyDescent="0.2">
      <c r="A610" s="38" t="s">
        <v>3179</v>
      </c>
      <c r="B610" s="40">
        <f>COUNTIF(Table1[Plaka],'panel-excel-özet'!A610)</f>
        <v>1</v>
      </c>
      <c r="C610" s="40">
        <f>COUNTIF('panel-plakalar'!$A$1:$A$1755,'panel-excel-özet'!A610)</f>
        <v>1</v>
      </c>
      <c r="D610" s="40" t="str">
        <f t="shared" si="10"/>
        <v>İkisinde de var</v>
      </c>
    </row>
    <row r="611" spans="1:4" x14ac:dyDescent="0.2">
      <c r="A611" s="38" t="s">
        <v>5368</v>
      </c>
      <c r="B611" s="40">
        <f>COUNTIF(Table1[Plaka],'panel-excel-özet'!A611)</f>
        <v>1</v>
      </c>
      <c r="C611" s="40">
        <f>COUNTIF('panel-plakalar'!$A$1:$A$1755,'panel-excel-özet'!A611)</f>
        <v>1</v>
      </c>
      <c r="D611" s="40" t="str">
        <f t="shared" si="10"/>
        <v>İkisinde de var</v>
      </c>
    </row>
    <row r="612" spans="1:4" x14ac:dyDescent="0.2">
      <c r="A612" s="38" t="s">
        <v>5371</v>
      </c>
      <c r="B612" s="40">
        <f>COUNTIF(Table1[Plaka],'panel-excel-özet'!A612)</f>
        <v>1</v>
      </c>
      <c r="C612" s="40">
        <f>COUNTIF('panel-plakalar'!$A$1:$A$1755,'panel-excel-özet'!A612)</f>
        <v>1</v>
      </c>
      <c r="D612" s="40" t="str">
        <f t="shared" si="10"/>
        <v>İkisinde de var</v>
      </c>
    </row>
    <row r="613" spans="1:4" x14ac:dyDescent="0.2">
      <c r="A613" s="38" t="s">
        <v>5360</v>
      </c>
      <c r="B613" s="40">
        <f>COUNTIF(Table1[Plaka],'panel-excel-özet'!A613)</f>
        <v>1</v>
      </c>
      <c r="C613" s="40">
        <f>COUNTIF('panel-plakalar'!$A$1:$A$1755,'panel-excel-özet'!A613)</f>
        <v>1</v>
      </c>
      <c r="D613" s="40" t="str">
        <f t="shared" si="10"/>
        <v>İkisinde de var</v>
      </c>
    </row>
    <row r="614" spans="1:4" x14ac:dyDescent="0.2">
      <c r="A614" s="38" t="s">
        <v>5385</v>
      </c>
      <c r="B614" s="40">
        <f>COUNTIF(Table1[Plaka],'panel-excel-özet'!A614)</f>
        <v>1</v>
      </c>
      <c r="C614" s="40">
        <f>COUNTIF('panel-plakalar'!$A$1:$A$1755,'panel-excel-özet'!A614)</f>
        <v>1</v>
      </c>
      <c r="D614" s="40" t="str">
        <f t="shared" si="10"/>
        <v>İkisinde de var</v>
      </c>
    </row>
    <row r="615" spans="1:4" x14ac:dyDescent="0.2">
      <c r="A615" s="38" t="s">
        <v>5392</v>
      </c>
      <c r="B615" s="40">
        <f>COUNTIF(Table1[Plaka],'panel-excel-özet'!A615)</f>
        <v>1</v>
      </c>
      <c r="C615" s="40">
        <f>COUNTIF('panel-plakalar'!$A$1:$A$1755,'panel-excel-özet'!A615)</f>
        <v>1</v>
      </c>
      <c r="D615" s="40" t="str">
        <f t="shared" si="10"/>
        <v>İkisinde de var</v>
      </c>
    </row>
    <row r="616" spans="1:4" x14ac:dyDescent="0.2">
      <c r="A616" s="38" t="s">
        <v>5290</v>
      </c>
      <c r="B616" s="40">
        <f>COUNTIF(Table1[Plaka],'panel-excel-özet'!A616)</f>
        <v>1</v>
      </c>
      <c r="C616" s="40">
        <f>COUNTIF('panel-plakalar'!$A$1:$A$1755,'panel-excel-özet'!A616)</f>
        <v>1</v>
      </c>
      <c r="D616" s="40" t="str">
        <f t="shared" si="10"/>
        <v>İkisinde de var</v>
      </c>
    </row>
    <row r="617" spans="1:4" x14ac:dyDescent="0.2">
      <c r="A617" s="38" t="s">
        <v>5378</v>
      </c>
      <c r="B617" s="40">
        <f>COUNTIF(Table1[Plaka],'panel-excel-özet'!A617)</f>
        <v>1</v>
      </c>
      <c r="C617" s="40">
        <f>COUNTIF('panel-plakalar'!$A$1:$A$1755,'panel-excel-özet'!A617)</f>
        <v>1</v>
      </c>
      <c r="D617" s="40" t="str">
        <f t="shared" si="10"/>
        <v>İkisinde de var</v>
      </c>
    </row>
    <row r="618" spans="1:4" x14ac:dyDescent="0.2">
      <c r="A618" s="38" t="s">
        <v>7468</v>
      </c>
      <c r="B618" s="40">
        <f>COUNTIF(Table1[Plaka],'panel-excel-özet'!A618)</f>
        <v>0</v>
      </c>
      <c r="C618" s="40">
        <f>COUNTIF('panel-plakalar'!$A$1:$A$1755,'panel-excel-özet'!A618)</f>
        <v>1</v>
      </c>
      <c r="D618" s="40" t="str">
        <f t="shared" si="10"/>
        <v>Panelde var</v>
      </c>
    </row>
    <row r="619" spans="1:4" x14ac:dyDescent="0.2">
      <c r="A619" s="38" t="s">
        <v>5399</v>
      </c>
      <c r="B619" s="40">
        <f>COUNTIF(Table1[Plaka],'panel-excel-özet'!A619)</f>
        <v>1</v>
      </c>
      <c r="C619" s="40">
        <f>COUNTIF('panel-plakalar'!$A$1:$A$1755,'panel-excel-özet'!A619)</f>
        <v>1</v>
      </c>
      <c r="D619" s="40" t="str">
        <f t="shared" si="10"/>
        <v>İkisinde de var</v>
      </c>
    </row>
    <row r="620" spans="1:4" x14ac:dyDescent="0.2">
      <c r="A620" s="38" t="s">
        <v>5374</v>
      </c>
      <c r="B620" s="40">
        <f>COUNTIF(Table1[Plaka],'panel-excel-özet'!A620)</f>
        <v>1</v>
      </c>
      <c r="C620" s="40">
        <f>COUNTIF('panel-plakalar'!$A$1:$A$1755,'panel-excel-özet'!A620)</f>
        <v>1</v>
      </c>
      <c r="D620" s="40" t="str">
        <f t="shared" si="10"/>
        <v>İkisinde de var</v>
      </c>
    </row>
    <row r="621" spans="1:4" x14ac:dyDescent="0.2">
      <c r="A621" s="38" t="s">
        <v>5364</v>
      </c>
      <c r="B621" s="40">
        <f>COUNTIF(Table1[Plaka],'panel-excel-özet'!A621)</f>
        <v>1</v>
      </c>
      <c r="C621" s="40">
        <f>COUNTIF('panel-plakalar'!$A$1:$A$1755,'panel-excel-özet'!A621)</f>
        <v>1</v>
      </c>
      <c r="D621" s="40" t="str">
        <f t="shared" si="10"/>
        <v>İkisinde de var</v>
      </c>
    </row>
    <row r="622" spans="1:4" x14ac:dyDescent="0.2">
      <c r="A622" s="38" t="s">
        <v>5388</v>
      </c>
      <c r="B622" s="40">
        <f>COUNTIF(Table1[Plaka],'panel-excel-özet'!A622)</f>
        <v>1</v>
      </c>
      <c r="C622" s="40">
        <f>COUNTIF('panel-plakalar'!$A$1:$A$1755,'panel-excel-özet'!A622)</f>
        <v>1</v>
      </c>
      <c r="D622" s="40" t="str">
        <f t="shared" si="10"/>
        <v>İkisinde de var</v>
      </c>
    </row>
    <row r="623" spans="1:4" x14ac:dyDescent="0.2">
      <c r="A623" s="38" t="s">
        <v>7469</v>
      </c>
      <c r="B623" s="40">
        <f>COUNTIF(Table1[Plaka],'panel-excel-özet'!A623)</f>
        <v>0</v>
      </c>
      <c r="C623" s="40">
        <f>COUNTIF('panel-plakalar'!$A$1:$A$1755,'panel-excel-özet'!A623)</f>
        <v>1</v>
      </c>
      <c r="D623" s="40" t="str">
        <f t="shared" si="10"/>
        <v>Panelde var</v>
      </c>
    </row>
    <row r="624" spans="1:4" x14ac:dyDescent="0.2">
      <c r="A624" s="38" t="s">
        <v>7470</v>
      </c>
      <c r="B624" s="40">
        <f>COUNTIF(Table1[Plaka],'panel-excel-özet'!A624)</f>
        <v>0</v>
      </c>
      <c r="C624" s="40">
        <f>COUNTIF('panel-plakalar'!$A$1:$A$1755,'panel-excel-özet'!A624)</f>
        <v>1</v>
      </c>
      <c r="D624" s="40" t="str">
        <f t="shared" si="10"/>
        <v>Panelde var</v>
      </c>
    </row>
    <row r="625" spans="1:4" x14ac:dyDescent="0.2">
      <c r="A625" s="38" t="s">
        <v>5381</v>
      </c>
      <c r="B625" s="40">
        <f>COUNTIF(Table1[Plaka],'panel-excel-özet'!A625)</f>
        <v>1</v>
      </c>
      <c r="C625" s="40">
        <f>COUNTIF('panel-plakalar'!$A$1:$A$1755,'panel-excel-özet'!A625)</f>
        <v>1</v>
      </c>
      <c r="D625" s="40" t="str">
        <f t="shared" si="10"/>
        <v>İkisinde de var</v>
      </c>
    </row>
    <row r="626" spans="1:4" x14ac:dyDescent="0.2">
      <c r="A626" s="38" t="s">
        <v>7471</v>
      </c>
      <c r="B626" s="40">
        <f>COUNTIF(Table1[Plaka],'panel-excel-özet'!A626)</f>
        <v>0</v>
      </c>
      <c r="C626" s="40">
        <f>COUNTIF('panel-plakalar'!$A$1:$A$1755,'panel-excel-özet'!A626)</f>
        <v>1</v>
      </c>
      <c r="D626" s="40" t="str">
        <f t="shared" si="10"/>
        <v>Panelde var</v>
      </c>
    </row>
    <row r="627" spans="1:4" x14ac:dyDescent="0.2">
      <c r="A627" s="38" t="s">
        <v>7029</v>
      </c>
      <c r="B627" s="40">
        <f>COUNTIF(Table1[Plaka],'panel-excel-özet'!A627)</f>
        <v>0</v>
      </c>
      <c r="C627" s="40">
        <f>COUNTIF('panel-plakalar'!$A$1:$A$1755,'panel-excel-özet'!A627)</f>
        <v>1</v>
      </c>
      <c r="D627" s="40" t="str">
        <f t="shared" si="10"/>
        <v>Panelde var</v>
      </c>
    </row>
    <row r="628" spans="1:4" x14ac:dyDescent="0.2">
      <c r="A628" s="38" t="s">
        <v>7472</v>
      </c>
      <c r="B628" s="40">
        <f>COUNTIF(Table1[Plaka],'panel-excel-özet'!A628)</f>
        <v>0</v>
      </c>
      <c r="C628" s="40">
        <f>COUNTIF('panel-plakalar'!$A$1:$A$1755,'panel-excel-özet'!A628)</f>
        <v>1</v>
      </c>
      <c r="D628" s="40" t="str">
        <f t="shared" si="10"/>
        <v>Panelde var</v>
      </c>
    </row>
    <row r="629" spans="1:4" x14ac:dyDescent="0.2">
      <c r="A629" s="38" t="s">
        <v>7473</v>
      </c>
      <c r="B629" s="40">
        <f>COUNTIF(Table1[Plaka],'panel-excel-özet'!A629)</f>
        <v>0</v>
      </c>
      <c r="C629" s="40">
        <f>COUNTIF('panel-plakalar'!$A$1:$A$1755,'panel-excel-özet'!A629)</f>
        <v>1</v>
      </c>
      <c r="D629" s="40" t="str">
        <f t="shared" si="10"/>
        <v>Panelde var</v>
      </c>
    </row>
    <row r="630" spans="1:4" x14ac:dyDescent="0.2">
      <c r="A630" s="38" t="s">
        <v>7474</v>
      </c>
      <c r="B630" s="40">
        <f>COUNTIF(Table1[Plaka],'panel-excel-özet'!A630)</f>
        <v>0</v>
      </c>
      <c r="C630" s="40">
        <f>COUNTIF('panel-plakalar'!$A$1:$A$1755,'panel-excel-özet'!A630)</f>
        <v>1</v>
      </c>
      <c r="D630" s="40" t="str">
        <f t="shared" si="10"/>
        <v>Panelde var</v>
      </c>
    </row>
    <row r="631" spans="1:4" x14ac:dyDescent="0.2">
      <c r="A631" s="38" t="s">
        <v>7475</v>
      </c>
      <c r="B631" s="40">
        <f>COUNTIF(Table1[Plaka],'panel-excel-özet'!A631)</f>
        <v>0</v>
      </c>
      <c r="C631" s="40">
        <f>COUNTIF('panel-plakalar'!$A$1:$A$1755,'panel-excel-özet'!A631)</f>
        <v>1</v>
      </c>
      <c r="D631" s="40" t="str">
        <f t="shared" si="10"/>
        <v>Panelde var</v>
      </c>
    </row>
    <row r="632" spans="1:4" x14ac:dyDescent="0.2">
      <c r="A632" s="38" t="s">
        <v>7476</v>
      </c>
      <c r="B632" s="40">
        <f>COUNTIF(Table1[Plaka],'panel-excel-özet'!A632)</f>
        <v>0</v>
      </c>
      <c r="C632" s="40">
        <f>COUNTIF('panel-plakalar'!$A$1:$A$1755,'panel-excel-özet'!A632)</f>
        <v>1</v>
      </c>
      <c r="D632" s="40" t="str">
        <f t="shared" si="10"/>
        <v>Panelde var</v>
      </c>
    </row>
    <row r="633" spans="1:4" x14ac:dyDescent="0.2">
      <c r="A633" s="38" t="s">
        <v>7477</v>
      </c>
      <c r="B633" s="40">
        <f>COUNTIF(Table1[Plaka],'panel-excel-özet'!A633)</f>
        <v>0</v>
      </c>
      <c r="C633" s="40">
        <f>COUNTIF('panel-plakalar'!$A$1:$A$1755,'panel-excel-özet'!A633)</f>
        <v>1</v>
      </c>
      <c r="D633" s="40" t="str">
        <f t="shared" si="10"/>
        <v>Panelde var</v>
      </c>
    </row>
    <row r="634" spans="1:4" x14ac:dyDescent="0.2">
      <c r="A634" s="38" t="s">
        <v>7478</v>
      </c>
      <c r="B634" s="40">
        <f>COUNTIF(Table1[Plaka],'panel-excel-özet'!A634)</f>
        <v>0</v>
      </c>
      <c r="C634" s="40">
        <f>COUNTIF('panel-plakalar'!$A$1:$A$1755,'panel-excel-özet'!A634)</f>
        <v>1</v>
      </c>
      <c r="D634" s="40" t="str">
        <f t="shared" si="10"/>
        <v>Panelde var</v>
      </c>
    </row>
    <row r="635" spans="1:4" x14ac:dyDescent="0.2">
      <c r="A635" s="38" t="s">
        <v>7479</v>
      </c>
      <c r="B635" s="40">
        <f>COUNTIF(Table1[Plaka],'panel-excel-özet'!A635)</f>
        <v>0</v>
      </c>
      <c r="C635" s="40">
        <f>COUNTIF('panel-plakalar'!$A$1:$A$1755,'panel-excel-özet'!A635)</f>
        <v>1</v>
      </c>
      <c r="D635" s="40" t="str">
        <f t="shared" si="10"/>
        <v>Panelde var</v>
      </c>
    </row>
    <row r="636" spans="1:4" x14ac:dyDescent="0.2">
      <c r="A636" s="38" t="s">
        <v>7480</v>
      </c>
      <c r="B636" s="40">
        <f>COUNTIF(Table1[Plaka],'panel-excel-özet'!A636)</f>
        <v>0</v>
      </c>
      <c r="C636" s="40">
        <f>COUNTIF('panel-plakalar'!$A$1:$A$1755,'panel-excel-özet'!A636)</f>
        <v>1</v>
      </c>
      <c r="D636" s="40" t="str">
        <f t="shared" si="10"/>
        <v>Panelde var</v>
      </c>
    </row>
    <row r="637" spans="1:4" x14ac:dyDescent="0.2">
      <c r="A637" s="38" t="s">
        <v>7481</v>
      </c>
      <c r="B637" s="40">
        <f>COUNTIF(Table1[Plaka],'panel-excel-özet'!A637)</f>
        <v>0</v>
      </c>
      <c r="C637" s="40">
        <f>COUNTIF('panel-plakalar'!$A$1:$A$1755,'panel-excel-özet'!A637)</f>
        <v>1</v>
      </c>
      <c r="D637" s="40" t="str">
        <f t="shared" si="10"/>
        <v>Panelde var</v>
      </c>
    </row>
    <row r="638" spans="1:4" x14ac:dyDescent="0.2">
      <c r="A638" s="38" t="s">
        <v>7482</v>
      </c>
      <c r="B638" s="40">
        <f>COUNTIF(Table1[Plaka],'panel-excel-özet'!A638)</f>
        <v>0</v>
      </c>
      <c r="C638" s="40">
        <f>COUNTIF('panel-plakalar'!$A$1:$A$1755,'panel-excel-özet'!A638)</f>
        <v>1</v>
      </c>
      <c r="D638" s="40" t="str">
        <f t="shared" si="10"/>
        <v>Panelde var</v>
      </c>
    </row>
    <row r="639" spans="1:4" x14ac:dyDescent="0.2">
      <c r="A639" s="38" t="s">
        <v>7483</v>
      </c>
      <c r="B639" s="40">
        <f>COUNTIF(Table1[Plaka],'panel-excel-özet'!A639)</f>
        <v>0</v>
      </c>
      <c r="C639" s="40">
        <f>COUNTIF('panel-plakalar'!$A$1:$A$1755,'panel-excel-özet'!A639)</f>
        <v>1</v>
      </c>
      <c r="D639" s="40" t="str">
        <f t="shared" si="10"/>
        <v>Panelde var</v>
      </c>
    </row>
    <row r="640" spans="1:4" x14ac:dyDescent="0.2">
      <c r="A640" s="38" t="s">
        <v>7484</v>
      </c>
      <c r="B640" s="40">
        <f>COUNTIF(Table1[Plaka],'panel-excel-özet'!A640)</f>
        <v>0</v>
      </c>
      <c r="C640" s="40">
        <f>COUNTIF('panel-plakalar'!$A$1:$A$1755,'panel-excel-özet'!A640)</f>
        <v>1</v>
      </c>
      <c r="D640" s="40" t="str">
        <f t="shared" si="10"/>
        <v>Panelde var</v>
      </c>
    </row>
    <row r="641" spans="1:4" x14ac:dyDescent="0.2">
      <c r="A641" s="38" t="s">
        <v>7485</v>
      </c>
      <c r="B641" s="40">
        <f>COUNTIF(Table1[Plaka],'panel-excel-özet'!A641)</f>
        <v>0</v>
      </c>
      <c r="C641" s="40">
        <f>COUNTIF('panel-plakalar'!$A$1:$A$1755,'panel-excel-özet'!A641)</f>
        <v>1</v>
      </c>
      <c r="D641" s="40" t="str">
        <f t="shared" si="10"/>
        <v>Panelde var</v>
      </c>
    </row>
    <row r="642" spans="1:4" x14ac:dyDescent="0.2">
      <c r="A642" s="38" t="s">
        <v>7486</v>
      </c>
      <c r="B642" s="40">
        <f>COUNTIF(Table1[Plaka],'panel-excel-özet'!A642)</f>
        <v>0</v>
      </c>
      <c r="C642" s="40">
        <f>COUNTIF('panel-plakalar'!$A$1:$A$1755,'panel-excel-özet'!A642)</f>
        <v>1</v>
      </c>
      <c r="D642" s="40" t="str">
        <f t="shared" si="10"/>
        <v>Panelde var</v>
      </c>
    </row>
    <row r="643" spans="1:4" x14ac:dyDescent="0.2">
      <c r="A643" s="38" t="s">
        <v>7487</v>
      </c>
      <c r="B643" s="40">
        <f>COUNTIF(Table1[Plaka],'panel-excel-özet'!A643)</f>
        <v>0</v>
      </c>
      <c r="C643" s="40">
        <f>COUNTIF('panel-plakalar'!$A$1:$A$1755,'panel-excel-özet'!A643)</f>
        <v>1</v>
      </c>
      <c r="D643" s="40" t="str">
        <f t="shared" si="10"/>
        <v>Panelde var</v>
      </c>
    </row>
    <row r="644" spans="1:4" x14ac:dyDescent="0.2">
      <c r="A644" s="38" t="s">
        <v>524</v>
      </c>
      <c r="B644" s="40">
        <f>COUNTIF(Table1[Plaka],'panel-excel-özet'!A644)</f>
        <v>1</v>
      </c>
      <c r="C644" s="40">
        <f>COUNTIF('panel-plakalar'!$A$1:$A$1755,'panel-excel-özet'!A644)</f>
        <v>1</v>
      </c>
      <c r="D644" s="40" t="str">
        <f t="shared" si="10"/>
        <v>İkisinde de var</v>
      </c>
    </row>
    <row r="645" spans="1:4" x14ac:dyDescent="0.2">
      <c r="A645" s="38" t="s">
        <v>7082</v>
      </c>
      <c r="B645" s="40">
        <f>COUNTIF(Table1[Plaka],'panel-excel-özet'!A645)</f>
        <v>0</v>
      </c>
      <c r="C645" s="40">
        <f>COUNTIF('panel-plakalar'!$A$1:$A$1755,'panel-excel-özet'!A645)</f>
        <v>1</v>
      </c>
      <c r="D645" s="40" t="str">
        <f t="shared" si="10"/>
        <v>Panelde var</v>
      </c>
    </row>
    <row r="646" spans="1:4" x14ac:dyDescent="0.2">
      <c r="A646" s="38" t="s">
        <v>6790</v>
      </c>
      <c r="B646" s="40">
        <f>COUNTIF(Table1[Plaka],'panel-excel-özet'!A646)</f>
        <v>1</v>
      </c>
      <c r="C646" s="40">
        <f>COUNTIF('panel-plakalar'!$A$1:$A$1755,'panel-excel-özet'!A646)</f>
        <v>1</v>
      </c>
      <c r="D646" s="40" t="str">
        <f t="shared" si="10"/>
        <v>İkisinde de var</v>
      </c>
    </row>
    <row r="647" spans="1:4" x14ac:dyDescent="0.2">
      <c r="A647" s="38" t="s">
        <v>7488</v>
      </c>
      <c r="B647" s="40">
        <f>COUNTIF(Table1[Plaka],'panel-excel-özet'!A647)</f>
        <v>0</v>
      </c>
      <c r="C647" s="40">
        <f>COUNTIF('panel-plakalar'!$A$1:$A$1755,'panel-excel-özet'!A647)</f>
        <v>1</v>
      </c>
      <c r="D647" s="40" t="str">
        <f t="shared" si="10"/>
        <v>Panelde var</v>
      </c>
    </row>
    <row r="648" spans="1:4" x14ac:dyDescent="0.2">
      <c r="A648" s="38" t="s">
        <v>4866</v>
      </c>
      <c r="B648" s="40">
        <f>COUNTIF(Table1[Plaka],'panel-excel-özet'!A648)</f>
        <v>1</v>
      </c>
      <c r="C648" s="40">
        <f>COUNTIF('panel-plakalar'!$A$1:$A$1755,'panel-excel-özet'!A648)</f>
        <v>1</v>
      </c>
      <c r="D648" s="40" t="str">
        <f t="shared" si="10"/>
        <v>İkisinde de var</v>
      </c>
    </row>
    <row r="649" spans="1:4" x14ac:dyDescent="0.2">
      <c r="A649" s="38" t="s">
        <v>4064</v>
      </c>
      <c r="B649" s="40">
        <f>COUNTIF(Table1[Plaka],'panel-excel-özet'!A649)</f>
        <v>1</v>
      </c>
      <c r="C649" s="40">
        <f>COUNTIF('panel-plakalar'!$A$1:$A$1755,'panel-excel-özet'!A649)</f>
        <v>1</v>
      </c>
      <c r="D649" s="40" t="str">
        <f t="shared" ref="D649:D712" si="11">IF(AND(B649=1,C649=1),"İkisinde de var",IF(AND(B649=1,C649=0),"Excel'de var",IF(AND(B649=0,C649=1),"Panelde var","İkisinde de yok")))</f>
        <v>İkisinde de var</v>
      </c>
    </row>
    <row r="650" spans="1:4" x14ac:dyDescent="0.2">
      <c r="A650" s="38" t="s">
        <v>4068</v>
      </c>
      <c r="B650" s="40">
        <f>COUNTIF(Table1[Plaka],'panel-excel-özet'!A650)</f>
        <v>1</v>
      </c>
      <c r="C650" s="40">
        <f>COUNTIF('panel-plakalar'!$A$1:$A$1755,'panel-excel-özet'!A650)</f>
        <v>1</v>
      </c>
      <c r="D650" s="40" t="str">
        <f t="shared" si="11"/>
        <v>İkisinde de var</v>
      </c>
    </row>
    <row r="651" spans="1:4" x14ac:dyDescent="0.2">
      <c r="A651" s="38" t="s">
        <v>4060</v>
      </c>
      <c r="B651" s="40">
        <f>COUNTIF(Table1[Plaka],'panel-excel-özet'!A651)</f>
        <v>1</v>
      </c>
      <c r="C651" s="40">
        <f>COUNTIF('panel-plakalar'!$A$1:$A$1755,'panel-excel-özet'!A651)</f>
        <v>1</v>
      </c>
      <c r="D651" s="40" t="str">
        <f t="shared" si="11"/>
        <v>İkisinde de var</v>
      </c>
    </row>
    <row r="652" spans="1:4" x14ac:dyDescent="0.2">
      <c r="A652" s="38" t="s">
        <v>7489</v>
      </c>
      <c r="B652" s="40">
        <f>COUNTIF(Table1[Plaka],'panel-excel-özet'!A652)</f>
        <v>0</v>
      </c>
      <c r="C652" s="40">
        <f>COUNTIF('panel-plakalar'!$A$1:$A$1755,'panel-excel-özet'!A652)</f>
        <v>1</v>
      </c>
      <c r="D652" s="40" t="str">
        <f t="shared" si="11"/>
        <v>Panelde var</v>
      </c>
    </row>
    <row r="653" spans="1:4" x14ac:dyDescent="0.2">
      <c r="A653" s="38" t="s">
        <v>4053</v>
      </c>
      <c r="B653" s="40">
        <f>COUNTIF(Table1[Plaka],'panel-excel-özet'!A653)</f>
        <v>1</v>
      </c>
      <c r="C653" s="40">
        <f>COUNTIF('panel-plakalar'!$A$1:$A$1755,'panel-excel-özet'!A653)</f>
        <v>1</v>
      </c>
      <c r="D653" s="40" t="str">
        <f t="shared" si="11"/>
        <v>İkisinde de var</v>
      </c>
    </row>
    <row r="654" spans="1:4" x14ac:dyDescent="0.2">
      <c r="A654" s="38" t="s">
        <v>4049</v>
      </c>
      <c r="B654" s="40">
        <f>COUNTIF(Table1[Plaka],'panel-excel-özet'!A654)</f>
        <v>1</v>
      </c>
      <c r="C654" s="40">
        <f>COUNTIF('panel-plakalar'!$A$1:$A$1755,'panel-excel-özet'!A654)</f>
        <v>1</v>
      </c>
      <c r="D654" s="40" t="str">
        <f t="shared" si="11"/>
        <v>İkisinde de var</v>
      </c>
    </row>
    <row r="655" spans="1:4" x14ac:dyDescent="0.2">
      <c r="A655" s="38" t="s">
        <v>4045</v>
      </c>
      <c r="B655" s="40">
        <f>COUNTIF(Table1[Plaka],'panel-excel-özet'!A655)</f>
        <v>1</v>
      </c>
      <c r="C655" s="40">
        <f>COUNTIF('panel-plakalar'!$A$1:$A$1755,'panel-excel-özet'!A655)</f>
        <v>1</v>
      </c>
      <c r="D655" s="40" t="str">
        <f t="shared" si="11"/>
        <v>İkisinde de var</v>
      </c>
    </row>
    <row r="656" spans="1:4" x14ac:dyDescent="0.2">
      <c r="A656" s="38" t="s">
        <v>4041</v>
      </c>
      <c r="B656" s="40">
        <f>COUNTIF(Table1[Plaka],'panel-excel-özet'!A656)</f>
        <v>1</v>
      </c>
      <c r="C656" s="40">
        <f>COUNTIF('panel-plakalar'!$A$1:$A$1755,'panel-excel-özet'!A656)</f>
        <v>1</v>
      </c>
      <c r="D656" s="40" t="str">
        <f t="shared" si="11"/>
        <v>İkisinde de var</v>
      </c>
    </row>
    <row r="657" spans="1:4" x14ac:dyDescent="0.2">
      <c r="A657" s="38" t="s">
        <v>4078</v>
      </c>
      <c r="B657" s="40">
        <f>COUNTIF(Table1[Plaka],'panel-excel-özet'!A657)</f>
        <v>1</v>
      </c>
      <c r="C657" s="40">
        <f>COUNTIF('panel-plakalar'!$A$1:$A$1755,'panel-excel-özet'!A657)</f>
        <v>1</v>
      </c>
      <c r="D657" s="40" t="str">
        <f t="shared" si="11"/>
        <v>İkisinde de var</v>
      </c>
    </row>
    <row r="658" spans="1:4" x14ac:dyDescent="0.2">
      <c r="A658" s="38" t="s">
        <v>4029</v>
      </c>
      <c r="B658" s="40">
        <f>COUNTIF(Table1[Plaka],'panel-excel-özet'!A658)</f>
        <v>1</v>
      </c>
      <c r="C658" s="40">
        <f>COUNTIF('panel-plakalar'!$A$1:$A$1755,'panel-excel-özet'!A658)</f>
        <v>1</v>
      </c>
      <c r="D658" s="40" t="str">
        <f t="shared" si="11"/>
        <v>İkisinde de var</v>
      </c>
    </row>
    <row r="659" spans="1:4" x14ac:dyDescent="0.2">
      <c r="A659" s="38" t="s">
        <v>4033</v>
      </c>
      <c r="B659" s="40">
        <f>COUNTIF(Table1[Plaka],'panel-excel-özet'!A659)</f>
        <v>1</v>
      </c>
      <c r="C659" s="40">
        <f>COUNTIF('panel-plakalar'!$A$1:$A$1755,'panel-excel-özet'!A659)</f>
        <v>1</v>
      </c>
      <c r="D659" s="40" t="str">
        <f t="shared" si="11"/>
        <v>İkisinde de var</v>
      </c>
    </row>
    <row r="660" spans="1:4" x14ac:dyDescent="0.2">
      <c r="A660" s="38" t="s">
        <v>4072</v>
      </c>
      <c r="B660" s="40">
        <f>COUNTIF(Table1[Plaka],'panel-excel-özet'!A660)</f>
        <v>1</v>
      </c>
      <c r="C660" s="40">
        <f>COUNTIF('panel-plakalar'!$A$1:$A$1755,'panel-excel-özet'!A660)</f>
        <v>1</v>
      </c>
      <c r="D660" s="40" t="str">
        <f t="shared" si="11"/>
        <v>İkisinde de var</v>
      </c>
    </row>
    <row r="661" spans="1:4" x14ac:dyDescent="0.2">
      <c r="A661" s="38" t="s">
        <v>4023</v>
      </c>
      <c r="B661" s="40">
        <f>COUNTIF(Table1[Plaka],'panel-excel-özet'!A661)</f>
        <v>1</v>
      </c>
      <c r="C661" s="40">
        <f>COUNTIF('panel-plakalar'!$A$1:$A$1755,'panel-excel-özet'!A661)</f>
        <v>1</v>
      </c>
      <c r="D661" s="40" t="str">
        <f t="shared" si="11"/>
        <v>İkisinde de var</v>
      </c>
    </row>
    <row r="662" spans="1:4" x14ac:dyDescent="0.2">
      <c r="A662" s="38" t="s">
        <v>4037</v>
      </c>
      <c r="B662" s="40">
        <f>COUNTIF(Table1[Plaka],'panel-excel-özet'!A662)</f>
        <v>1</v>
      </c>
      <c r="C662" s="40">
        <f>COUNTIF('panel-plakalar'!$A$1:$A$1755,'panel-excel-özet'!A662)</f>
        <v>1</v>
      </c>
      <c r="D662" s="40" t="str">
        <f t="shared" si="11"/>
        <v>İkisinde de var</v>
      </c>
    </row>
    <row r="663" spans="1:4" x14ac:dyDescent="0.2">
      <c r="A663" s="38" t="s">
        <v>7229</v>
      </c>
      <c r="B663" s="40">
        <f>COUNTIF(Table1[Plaka],'panel-excel-özet'!A663)</f>
        <v>0</v>
      </c>
      <c r="C663" s="40">
        <f>COUNTIF('panel-plakalar'!$A$1:$A$1755,'panel-excel-özet'!A663)</f>
        <v>1</v>
      </c>
      <c r="D663" s="40" t="str">
        <f t="shared" si="11"/>
        <v>Panelde var</v>
      </c>
    </row>
    <row r="664" spans="1:4" x14ac:dyDescent="0.2">
      <c r="A664" s="38" t="s">
        <v>6881</v>
      </c>
      <c r="B664" s="40">
        <f>COUNTIF(Table1[Plaka],'panel-excel-özet'!A664)</f>
        <v>1</v>
      </c>
      <c r="C664" s="40">
        <f>COUNTIF('panel-plakalar'!$A$1:$A$1755,'panel-excel-özet'!A664)</f>
        <v>1</v>
      </c>
      <c r="D664" s="40" t="str">
        <f t="shared" si="11"/>
        <v>İkisinde de var</v>
      </c>
    </row>
    <row r="665" spans="1:4" x14ac:dyDescent="0.2">
      <c r="A665" s="38" t="s">
        <v>6840</v>
      </c>
      <c r="B665" s="40">
        <f>COUNTIF(Table1[Plaka],'panel-excel-özet'!A665)</f>
        <v>1</v>
      </c>
      <c r="C665" s="40">
        <f>COUNTIF('panel-plakalar'!$A$1:$A$1755,'panel-excel-özet'!A665)</f>
        <v>1</v>
      </c>
      <c r="D665" s="40" t="str">
        <f t="shared" si="11"/>
        <v>İkisinde de var</v>
      </c>
    </row>
    <row r="666" spans="1:4" x14ac:dyDescent="0.2">
      <c r="A666" s="38" t="s">
        <v>6844</v>
      </c>
      <c r="B666" s="40">
        <f>COUNTIF(Table1[Plaka],'panel-excel-özet'!A666)</f>
        <v>1</v>
      </c>
      <c r="C666" s="40">
        <f>COUNTIF('panel-plakalar'!$A$1:$A$1755,'panel-excel-özet'!A666)</f>
        <v>1</v>
      </c>
      <c r="D666" s="40" t="str">
        <f t="shared" si="11"/>
        <v>İkisinde de var</v>
      </c>
    </row>
    <row r="667" spans="1:4" x14ac:dyDescent="0.2">
      <c r="A667" s="38" t="s">
        <v>6863</v>
      </c>
      <c r="B667" s="40">
        <f>COUNTIF(Table1[Plaka],'panel-excel-özet'!A667)</f>
        <v>1</v>
      </c>
      <c r="C667" s="40">
        <f>COUNTIF('panel-plakalar'!$A$1:$A$1755,'panel-excel-özet'!A667)</f>
        <v>1</v>
      </c>
      <c r="D667" s="40" t="str">
        <f t="shared" si="11"/>
        <v>İkisinde de var</v>
      </c>
    </row>
    <row r="668" spans="1:4" x14ac:dyDescent="0.2">
      <c r="A668" s="38" t="s">
        <v>6867</v>
      </c>
      <c r="B668" s="40">
        <f>COUNTIF(Table1[Plaka],'panel-excel-özet'!A668)</f>
        <v>1</v>
      </c>
      <c r="C668" s="40">
        <f>COUNTIF('panel-plakalar'!$A$1:$A$1755,'panel-excel-özet'!A668)</f>
        <v>1</v>
      </c>
      <c r="D668" s="40" t="str">
        <f t="shared" si="11"/>
        <v>İkisinde de var</v>
      </c>
    </row>
    <row r="669" spans="1:4" x14ac:dyDescent="0.2">
      <c r="A669" s="38" t="s">
        <v>6859</v>
      </c>
      <c r="B669" s="40">
        <f>COUNTIF(Table1[Plaka],'panel-excel-özet'!A669)</f>
        <v>1</v>
      </c>
      <c r="C669" s="40">
        <f>COUNTIF('panel-plakalar'!$A$1:$A$1755,'panel-excel-özet'!A669)</f>
        <v>1</v>
      </c>
      <c r="D669" s="40" t="str">
        <f t="shared" si="11"/>
        <v>İkisinde de var</v>
      </c>
    </row>
    <row r="670" spans="1:4" x14ac:dyDescent="0.2">
      <c r="A670" s="38" t="s">
        <v>6848</v>
      </c>
      <c r="B670" s="40">
        <f>COUNTIF(Table1[Plaka],'panel-excel-özet'!A670)</f>
        <v>1</v>
      </c>
      <c r="C670" s="40">
        <f>COUNTIF('panel-plakalar'!$A$1:$A$1755,'panel-excel-özet'!A670)</f>
        <v>1</v>
      </c>
      <c r="D670" s="40" t="str">
        <f t="shared" si="11"/>
        <v>İkisinde de var</v>
      </c>
    </row>
    <row r="671" spans="1:4" x14ac:dyDescent="0.2">
      <c r="A671" s="38" t="s">
        <v>6870</v>
      </c>
      <c r="B671" s="40">
        <f>COUNTIF(Table1[Plaka],'panel-excel-özet'!A671)</f>
        <v>1</v>
      </c>
      <c r="C671" s="40">
        <f>COUNTIF('panel-plakalar'!$A$1:$A$1755,'panel-excel-özet'!A671)</f>
        <v>1</v>
      </c>
      <c r="D671" s="40" t="str">
        <f t="shared" si="11"/>
        <v>İkisinde de var</v>
      </c>
    </row>
    <row r="672" spans="1:4" x14ac:dyDescent="0.2">
      <c r="A672" s="38" t="s">
        <v>6852</v>
      </c>
      <c r="B672" s="40">
        <f>COUNTIF(Table1[Plaka],'panel-excel-özet'!A672)</f>
        <v>1</v>
      </c>
      <c r="C672" s="40">
        <f>COUNTIF('panel-plakalar'!$A$1:$A$1755,'panel-excel-özet'!A672)</f>
        <v>1</v>
      </c>
      <c r="D672" s="40" t="str">
        <f t="shared" si="11"/>
        <v>İkisinde de var</v>
      </c>
    </row>
    <row r="673" spans="1:4" x14ac:dyDescent="0.2">
      <c r="A673" s="38" t="s">
        <v>6874</v>
      </c>
      <c r="B673" s="40">
        <f>COUNTIF(Table1[Plaka],'panel-excel-özet'!A673)</f>
        <v>1</v>
      </c>
      <c r="C673" s="40">
        <f>COUNTIF('panel-plakalar'!$A$1:$A$1755,'panel-excel-özet'!A673)</f>
        <v>1</v>
      </c>
      <c r="D673" s="40" t="str">
        <f t="shared" si="11"/>
        <v>İkisinde de var</v>
      </c>
    </row>
    <row r="674" spans="1:4" x14ac:dyDescent="0.2">
      <c r="A674" s="38" t="s">
        <v>6856</v>
      </c>
      <c r="B674" s="40">
        <f>COUNTIF(Table1[Plaka],'panel-excel-özet'!A674)</f>
        <v>1</v>
      </c>
      <c r="C674" s="40">
        <f>COUNTIF('panel-plakalar'!$A$1:$A$1755,'panel-excel-özet'!A674)</f>
        <v>1</v>
      </c>
      <c r="D674" s="40" t="str">
        <f t="shared" si="11"/>
        <v>İkisinde de var</v>
      </c>
    </row>
    <row r="675" spans="1:4" x14ac:dyDescent="0.2">
      <c r="A675" s="38" t="s">
        <v>7490</v>
      </c>
      <c r="B675" s="40">
        <f>COUNTIF(Table1[Plaka],'panel-excel-özet'!A675)</f>
        <v>0</v>
      </c>
      <c r="C675" s="40">
        <f>COUNTIF('panel-plakalar'!$A$1:$A$1755,'panel-excel-özet'!A675)</f>
        <v>1</v>
      </c>
      <c r="D675" s="40" t="str">
        <f t="shared" si="11"/>
        <v>Panelde var</v>
      </c>
    </row>
    <row r="676" spans="1:4" x14ac:dyDescent="0.2">
      <c r="A676" s="38" t="s">
        <v>7491</v>
      </c>
      <c r="B676" s="40">
        <f>COUNTIF(Table1[Plaka],'panel-excel-özet'!A676)</f>
        <v>0</v>
      </c>
      <c r="C676" s="40">
        <f>COUNTIF('panel-plakalar'!$A$1:$A$1755,'panel-excel-özet'!A676)</f>
        <v>1</v>
      </c>
      <c r="D676" s="40" t="str">
        <f t="shared" si="11"/>
        <v>Panelde var</v>
      </c>
    </row>
    <row r="677" spans="1:4" x14ac:dyDescent="0.2">
      <c r="A677" s="38" t="s">
        <v>7492</v>
      </c>
      <c r="B677" s="40">
        <f>COUNTIF(Table1[Plaka],'panel-excel-özet'!A677)</f>
        <v>0</v>
      </c>
      <c r="C677" s="40">
        <f>COUNTIF('panel-plakalar'!$A$1:$A$1755,'panel-excel-özet'!A677)</f>
        <v>1</v>
      </c>
      <c r="D677" s="40" t="str">
        <f t="shared" si="11"/>
        <v>Panelde var</v>
      </c>
    </row>
    <row r="678" spans="1:4" x14ac:dyDescent="0.2">
      <c r="A678" s="38" t="s">
        <v>7493</v>
      </c>
      <c r="B678" s="40">
        <f>COUNTIF(Table1[Plaka],'panel-excel-özet'!A678)</f>
        <v>0</v>
      </c>
      <c r="C678" s="40">
        <f>COUNTIF('panel-plakalar'!$A$1:$A$1755,'panel-excel-özet'!A678)</f>
        <v>1</v>
      </c>
      <c r="D678" s="40" t="str">
        <f t="shared" si="11"/>
        <v>Panelde var</v>
      </c>
    </row>
    <row r="679" spans="1:4" x14ac:dyDescent="0.2">
      <c r="A679" s="38" t="s">
        <v>7494</v>
      </c>
      <c r="B679" s="40">
        <f>COUNTIF(Table1[Plaka],'panel-excel-özet'!A679)</f>
        <v>0</v>
      </c>
      <c r="C679" s="40">
        <f>COUNTIF('panel-plakalar'!$A$1:$A$1755,'panel-excel-özet'!A679)</f>
        <v>1</v>
      </c>
      <c r="D679" s="40" t="str">
        <f t="shared" si="11"/>
        <v>Panelde var</v>
      </c>
    </row>
    <row r="680" spans="1:4" x14ac:dyDescent="0.2">
      <c r="A680" s="38" t="s">
        <v>4586</v>
      </c>
      <c r="B680" s="40">
        <f>COUNTIF(Table1[Plaka],'panel-excel-özet'!A680)</f>
        <v>1</v>
      </c>
      <c r="C680" s="40">
        <f>COUNTIF('panel-plakalar'!$A$1:$A$1755,'panel-excel-özet'!A680)</f>
        <v>1</v>
      </c>
      <c r="D680" s="40" t="str">
        <f t="shared" si="11"/>
        <v>İkisinde de var</v>
      </c>
    </row>
    <row r="681" spans="1:4" x14ac:dyDescent="0.2">
      <c r="A681" s="38" t="s">
        <v>6878</v>
      </c>
      <c r="B681" s="40">
        <f>COUNTIF(Table1[Plaka],'panel-excel-özet'!A681)</f>
        <v>1</v>
      </c>
      <c r="C681" s="40">
        <f>COUNTIF('panel-plakalar'!$A$1:$A$1755,'panel-excel-özet'!A681)</f>
        <v>1</v>
      </c>
      <c r="D681" s="40" t="str">
        <f t="shared" si="11"/>
        <v>İkisinde de var</v>
      </c>
    </row>
    <row r="682" spans="1:4" x14ac:dyDescent="0.2">
      <c r="A682" s="38" t="s">
        <v>6835</v>
      </c>
      <c r="B682" s="40">
        <f>COUNTIF(Table1[Plaka],'panel-excel-özet'!A682)</f>
        <v>1</v>
      </c>
      <c r="C682" s="40">
        <f>COUNTIF('panel-plakalar'!$A$1:$A$1755,'panel-excel-özet'!A682)</f>
        <v>1</v>
      </c>
      <c r="D682" s="40" t="str">
        <f t="shared" si="11"/>
        <v>İkisinde de var</v>
      </c>
    </row>
    <row r="683" spans="1:4" x14ac:dyDescent="0.2">
      <c r="A683" s="38" t="s">
        <v>7495</v>
      </c>
      <c r="B683" s="40">
        <f>COUNTIF(Table1[Plaka],'panel-excel-özet'!A683)</f>
        <v>0</v>
      </c>
      <c r="C683" s="40">
        <f>COUNTIF('panel-plakalar'!$A$1:$A$1755,'panel-excel-özet'!A683)</f>
        <v>1</v>
      </c>
      <c r="D683" s="40" t="str">
        <f t="shared" si="11"/>
        <v>Panelde var</v>
      </c>
    </row>
    <row r="684" spans="1:4" x14ac:dyDescent="0.2">
      <c r="A684" s="38" t="s">
        <v>7056</v>
      </c>
      <c r="B684" s="40">
        <f>COUNTIF(Table1[Plaka],'panel-excel-özet'!A684)</f>
        <v>0</v>
      </c>
      <c r="C684" s="40">
        <f>COUNTIF('panel-plakalar'!$A$1:$A$1755,'panel-excel-özet'!A684)</f>
        <v>1</v>
      </c>
      <c r="D684" s="40" t="str">
        <f t="shared" si="11"/>
        <v>Panelde var</v>
      </c>
    </row>
    <row r="685" spans="1:4" x14ac:dyDescent="0.2">
      <c r="A685" s="38" t="s">
        <v>4578</v>
      </c>
      <c r="B685" s="40">
        <f>COUNTIF(Table1[Plaka],'panel-excel-özet'!A685)</f>
        <v>1</v>
      </c>
      <c r="C685" s="40">
        <f>COUNTIF('panel-plakalar'!$A$1:$A$1755,'panel-excel-özet'!A685)</f>
        <v>1</v>
      </c>
      <c r="D685" s="40" t="str">
        <f t="shared" si="11"/>
        <v>İkisinde de var</v>
      </c>
    </row>
    <row r="686" spans="1:4" x14ac:dyDescent="0.2">
      <c r="A686" s="38" t="s">
        <v>4527</v>
      </c>
      <c r="B686" s="40">
        <f>COUNTIF(Table1[Plaka],'panel-excel-özet'!A686)</f>
        <v>1</v>
      </c>
      <c r="C686" s="40">
        <f>COUNTIF('panel-plakalar'!$A$1:$A$1755,'panel-excel-özet'!A686)</f>
        <v>1</v>
      </c>
      <c r="D686" s="40" t="str">
        <f t="shared" si="11"/>
        <v>İkisinde de var</v>
      </c>
    </row>
    <row r="687" spans="1:4" x14ac:dyDescent="0.2">
      <c r="A687" s="38" t="s">
        <v>5508</v>
      </c>
      <c r="B687" s="40">
        <f>COUNTIF(Table1[Plaka],'panel-excel-özet'!A687)</f>
        <v>1</v>
      </c>
      <c r="C687" s="40">
        <f>COUNTIF('panel-plakalar'!$A$1:$A$1755,'panel-excel-özet'!A687)</f>
        <v>1</v>
      </c>
      <c r="D687" s="40" t="str">
        <f t="shared" si="11"/>
        <v>İkisinde de var</v>
      </c>
    </row>
    <row r="688" spans="1:4" x14ac:dyDescent="0.2">
      <c r="A688" s="38" t="s">
        <v>5496</v>
      </c>
      <c r="B688" s="40">
        <f>COUNTIF(Table1[Plaka],'panel-excel-özet'!A688)</f>
        <v>1</v>
      </c>
      <c r="C688" s="40">
        <f>COUNTIF('panel-plakalar'!$A$1:$A$1755,'panel-excel-özet'!A688)</f>
        <v>1</v>
      </c>
      <c r="D688" s="40" t="str">
        <f t="shared" si="11"/>
        <v>İkisinde de var</v>
      </c>
    </row>
    <row r="689" spans="1:4" x14ac:dyDescent="0.2">
      <c r="A689" s="38" t="s">
        <v>5480</v>
      </c>
      <c r="B689" s="40">
        <f>COUNTIF(Table1[Plaka],'panel-excel-özet'!A689)</f>
        <v>1</v>
      </c>
      <c r="C689" s="40">
        <f>COUNTIF('panel-plakalar'!$A$1:$A$1755,'panel-excel-özet'!A689)</f>
        <v>1</v>
      </c>
      <c r="D689" s="40" t="str">
        <f t="shared" si="11"/>
        <v>İkisinde de var</v>
      </c>
    </row>
    <row r="690" spans="1:4" x14ac:dyDescent="0.2">
      <c r="A690" s="38" t="s">
        <v>5492</v>
      </c>
      <c r="B690" s="40">
        <f>COUNTIF(Table1[Plaka],'panel-excel-özet'!A690)</f>
        <v>1</v>
      </c>
      <c r="C690" s="40">
        <f>COUNTIF('panel-plakalar'!$A$1:$A$1755,'panel-excel-özet'!A690)</f>
        <v>1</v>
      </c>
      <c r="D690" s="40" t="str">
        <f t="shared" si="11"/>
        <v>İkisinde de var</v>
      </c>
    </row>
    <row r="691" spans="1:4" x14ac:dyDescent="0.2">
      <c r="A691" s="38" t="s">
        <v>5484</v>
      </c>
      <c r="B691" s="40">
        <f>COUNTIF(Table1[Plaka],'panel-excel-özet'!A691)</f>
        <v>1</v>
      </c>
      <c r="C691" s="40">
        <f>COUNTIF('panel-plakalar'!$A$1:$A$1755,'panel-excel-özet'!A691)</f>
        <v>1</v>
      </c>
      <c r="D691" s="40" t="str">
        <f t="shared" si="11"/>
        <v>İkisinde de var</v>
      </c>
    </row>
    <row r="692" spans="1:4" x14ac:dyDescent="0.2">
      <c r="A692" s="38" t="s">
        <v>5500</v>
      </c>
      <c r="B692" s="40">
        <f>COUNTIF(Table1[Plaka],'panel-excel-özet'!A692)</f>
        <v>1</v>
      </c>
      <c r="C692" s="40">
        <f>COUNTIF('panel-plakalar'!$A$1:$A$1755,'panel-excel-özet'!A692)</f>
        <v>1</v>
      </c>
      <c r="D692" s="40" t="str">
        <f t="shared" si="11"/>
        <v>İkisinde de var</v>
      </c>
    </row>
    <row r="693" spans="1:4" x14ac:dyDescent="0.2">
      <c r="A693" s="38" t="s">
        <v>5488</v>
      </c>
      <c r="B693" s="40">
        <f>COUNTIF(Table1[Plaka],'panel-excel-özet'!A693)</f>
        <v>1</v>
      </c>
      <c r="C693" s="40">
        <f>COUNTIF('panel-plakalar'!$A$1:$A$1755,'panel-excel-özet'!A693)</f>
        <v>1</v>
      </c>
      <c r="D693" s="40" t="str">
        <f t="shared" si="11"/>
        <v>İkisinde de var</v>
      </c>
    </row>
    <row r="694" spans="1:4" x14ac:dyDescent="0.2">
      <c r="A694" s="38" t="s">
        <v>5504</v>
      </c>
      <c r="B694" s="40">
        <f>COUNTIF(Table1[Plaka],'panel-excel-özet'!A694)</f>
        <v>1</v>
      </c>
      <c r="C694" s="40">
        <f>COUNTIF('panel-plakalar'!$A$1:$A$1755,'panel-excel-özet'!A694)</f>
        <v>1</v>
      </c>
      <c r="D694" s="40" t="str">
        <f t="shared" si="11"/>
        <v>İkisinde de var</v>
      </c>
    </row>
    <row r="695" spans="1:4" x14ac:dyDescent="0.2">
      <c r="A695" s="38" t="s">
        <v>7199</v>
      </c>
      <c r="B695" s="40">
        <f>COUNTIF(Table1[Plaka],'panel-excel-özet'!A695)</f>
        <v>0</v>
      </c>
      <c r="C695" s="40">
        <f>COUNTIF('panel-plakalar'!$A$1:$A$1755,'panel-excel-özet'!A695)</f>
        <v>1</v>
      </c>
      <c r="D695" s="40" t="str">
        <f t="shared" si="11"/>
        <v>Panelde var</v>
      </c>
    </row>
    <row r="696" spans="1:4" x14ac:dyDescent="0.2">
      <c r="A696" s="38" t="s">
        <v>4507</v>
      </c>
      <c r="B696" s="40">
        <f>COUNTIF(Table1[Plaka],'panel-excel-özet'!A696)</f>
        <v>1</v>
      </c>
      <c r="C696" s="40">
        <f>COUNTIF('panel-plakalar'!$A$1:$A$1755,'panel-excel-özet'!A696)</f>
        <v>1</v>
      </c>
      <c r="D696" s="40" t="str">
        <f t="shared" si="11"/>
        <v>İkisinde de var</v>
      </c>
    </row>
    <row r="697" spans="1:4" x14ac:dyDescent="0.2">
      <c r="A697" s="38" t="s">
        <v>4503</v>
      </c>
      <c r="B697" s="40">
        <f>COUNTIF(Table1[Plaka],'panel-excel-özet'!A697)</f>
        <v>1</v>
      </c>
      <c r="C697" s="40">
        <f>COUNTIF('panel-plakalar'!$A$1:$A$1755,'panel-excel-özet'!A697)</f>
        <v>1</v>
      </c>
      <c r="D697" s="40" t="str">
        <f t="shared" si="11"/>
        <v>İkisinde de var</v>
      </c>
    </row>
    <row r="698" spans="1:4" x14ac:dyDescent="0.2">
      <c r="A698" s="38" t="s">
        <v>4487</v>
      </c>
      <c r="B698" s="40">
        <f>COUNTIF(Table1[Plaka],'panel-excel-özet'!A698)</f>
        <v>1</v>
      </c>
      <c r="C698" s="40">
        <f>COUNTIF('panel-plakalar'!$A$1:$A$1755,'panel-excel-özet'!A698)</f>
        <v>1</v>
      </c>
      <c r="D698" s="40" t="str">
        <f t="shared" si="11"/>
        <v>İkisinde de var</v>
      </c>
    </row>
    <row r="699" spans="1:4" x14ac:dyDescent="0.2">
      <c r="A699" s="38" t="s">
        <v>4495</v>
      </c>
      <c r="B699" s="40">
        <f>COUNTIF(Table1[Plaka],'panel-excel-özet'!A699)</f>
        <v>1</v>
      </c>
      <c r="C699" s="40">
        <f>COUNTIF('panel-plakalar'!$A$1:$A$1755,'panel-excel-özet'!A699)</f>
        <v>1</v>
      </c>
      <c r="D699" s="40" t="str">
        <f t="shared" si="11"/>
        <v>İkisinde de var</v>
      </c>
    </row>
    <row r="700" spans="1:4" x14ac:dyDescent="0.2">
      <c r="A700" s="38" t="s">
        <v>4481</v>
      </c>
      <c r="B700" s="40">
        <f>COUNTIF(Table1[Plaka],'panel-excel-özet'!A700)</f>
        <v>1</v>
      </c>
      <c r="C700" s="40">
        <f>COUNTIF('panel-plakalar'!$A$1:$A$1755,'panel-excel-özet'!A700)</f>
        <v>1</v>
      </c>
      <c r="D700" s="40" t="str">
        <f t="shared" si="11"/>
        <v>İkisinde de var</v>
      </c>
    </row>
    <row r="701" spans="1:4" x14ac:dyDescent="0.2">
      <c r="A701" s="38" t="s">
        <v>4544</v>
      </c>
      <c r="B701" s="40">
        <f>COUNTIF(Table1[Plaka],'panel-excel-özet'!A701)</f>
        <v>1</v>
      </c>
      <c r="C701" s="40">
        <f>COUNTIF('panel-plakalar'!$A$1:$A$1755,'panel-excel-özet'!A701)</f>
        <v>1</v>
      </c>
      <c r="D701" s="40" t="str">
        <f t="shared" si="11"/>
        <v>İkisinde de var</v>
      </c>
    </row>
    <row r="702" spans="1:4" x14ac:dyDescent="0.2">
      <c r="A702" s="38" t="s">
        <v>4555</v>
      </c>
      <c r="B702" s="40">
        <f>COUNTIF(Table1[Plaka],'panel-excel-özet'!A702)</f>
        <v>1</v>
      </c>
      <c r="C702" s="40">
        <f>COUNTIF('panel-plakalar'!$A$1:$A$1755,'panel-excel-özet'!A702)</f>
        <v>1</v>
      </c>
      <c r="D702" s="40" t="str">
        <f t="shared" si="11"/>
        <v>İkisinde de var</v>
      </c>
    </row>
    <row r="703" spans="1:4" x14ac:dyDescent="0.2">
      <c r="A703" s="38" t="s">
        <v>4558</v>
      </c>
      <c r="B703" s="40">
        <f>COUNTIF(Table1[Plaka],'panel-excel-özet'!A703)</f>
        <v>1</v>
      </c>
      <c r="C703" s="40">
        <f>COUNTIF('panel-plakalar'!$A$1:$A$1755,'panel-excel-özet'!A703)</f>
        <v>1</v>
      </c>
      <c r="D703" s="40" t="str">
        <f t="shared" si="11"/>
        <v>İkisinde de var</v>
      </c>
    </row>
    <row r="704" spans="1:4" x14ac:dyDescent="0.2">
      <c r="A704" s="38" t="s">
        <v>4570</v>
      </c>
      <c r="B704" s="40">
        <f>COUNTIF(Table1[Plaka],'panel-excel-özet'!A704)</f>
        <v>1</v>
      </c>
      <c r="C704" s="40">
        <f>COUNTIF('panel-plakalar'!$A$1:$A$1755,'panel-excel-özet'!A704)</f>
        <v>1</v>
      </c>
      <c r="D704" s="40" t="str">
        <f t="shared" si="11"/>
        <v>İkisinde de var</v>
      </c>
    </row>
    <row r="705" spans="1:4" x14ac:dyDescent="0.2">
      <c r="A705" s="38" t="s">
        <v>4574</v>
      </c>
      <c r="B705" s="40">
        <f>COUNTIF(Table1[Plaka],'panel-excel-özet'!A705)</f>
        <v>1</v>
      </c>
      <c r="C705" s="40">
        <f>COUNTIF('panel-plakalar'!$A$1:$A$1755,'panel-excel-özet'!A705)</f>
        <v>1</v>
      </c>
      <c r="D705" s="40" t="str">
        <f t="shared" si="11"/>
        <v>İkisinde de var</v>
      </c>
    </row>
    <row r="706" spans="1:4" x14ac:dyDescent="0.2">
      <c r="A706" s="38" t="s">
        <v>4519</v>
      </c>
      <c r="B706" s="40">
        <f>COUNTIF(Table1[Plaka],'panel-excel-özet'!A706)</f>
        <v>1</v>
      </c>
      <c r="C706" s="40">
        <f>COUNTIF('panel-plakalar'!$A$1:$A$1755,'panel-excel-özet'!A706)</f>
        <v>1</v>
      </c>
      <c r="D706" s="40" t="str">
        <f t="shared" si="11"/>
        <v>İkisinde de var</v>
      </c>
    </row>
    <row r="707" spans="1:4" x14ac:dyDescent="0.2">
      <c r="A707" s="38" t="s">
        <v>4566</v>
      </c>
      <c r="B707" s="40">
        <f>COUNTIF(Table1[Plaka],'panel-excel-özet'!A707)</f>
        <v>1</v>
      </c>
      <c r="C707" s="40">
        <f>COUNTIF('panel-plakalar'!$A$1:$A$1755,'panel-excel-özet'!A707)</f>
        <v>1</v>
      </c>
      <c r="D707" s="40" t="str">
        <f t="shared" si="11"/>
        <v>İkisinde de var</v>
      </c>
    </row>
    <row r="708" spans="1:4" x14ac:dyDescent="0.2">
      <c r="A708" s="38" t="s">
        <v>4523</v>
      </c>
      <c r="B708" s="40">
        <f>COUNTIF(Table1[Plaka],'panel-excel-özet'!A708)</f>
        <v>1</v>
      </c>
      <c r="C708" s="40">
        <f>COUNTIF('panel-plakalar'!$A$1:$A$1755,'panel-excel-özet'!A708)</f>
        <v>1</v>
      </c>
      <c r="D708" s="40" t="str">
        <f t="shared" si="11"/>
        <v>İkisinde de var</v>
      </c>
    </row>
    <row r="709" spans="1:4" x14ac:dyDescent="0.2">
      <c r="A709" s="38" t="s">
        <v>7496</v>
      </c>
      <c r="B709" s="40">
        <f>COUNTIF(Table1[Plaka],'panel-excel-özet'!A709)</f>
        <v>0</v>
      </c>
      <c r="C709" s="40">
        <f>COUNTIF('panel-plakalar'!$A$1:$A$1755,'panel-excel-özet'!A709)</f>
        <v>1</v>
      </c>
      <c r="D709" s="40" t="str">
        <f t="shared" si="11"/>
        <v>Panelde var</v>
      </c>
    </row>
    <row r="710" spans="1:4" x14ac:dyDescent="0.2">
      <c r="A710" s="38" t="s">
        <v>4562</v>
      </c>
      <c r="B710" s="40">
        <f>COUNTIF(Table1[Plaka],'panel-excel-özet'!A710)</f>
        <v>1</v>
      </c>
      <c r="C710" s="40">
        <f>COUNTIF('panel-plakalar'!$A$1:$A$1755,'panel-excel-özet'!A710)</f>
        <v>1</v>
      </c>
      <c r="D710" s="40" t="str">
        <f t="shared" si="11"/>
        <v>İkisinde de var</v>
      </c>
    </row>
    <row r="711" spans="1:4" x14ac:dyDescent="0.2">
      <c r="A711" s="38" t="s">
        <v>4535</v>
      </c>
      <c r="B711" s="40">
        <f>COUNTIF(Table1[Plaka],'panel-excel-özet'!A711)</f>
        <v>1</v>
      </c>
      <c r="C711" s="40">
        <f>COUNTIF('panel-plakalar'!$A$1:$A$1755,'panel-excel-özet'!A711)</f>
        <v>1</v>
      </c>
      <c r="D711" s="40" t="str">
        <f t="shared" si="11"/>
        <v>İkisinde de var</v>
      </c>
    </row>
    <row r="712" spans="1:4" x14ac:dyDescent="0.2">
      <c r="A712" s="38" t="s">
        <v>4598</v>
      </c>
      <c r="B712" s="40">
        <f>COUNTIF(Table1[Plaka],'panel-excel-özet'!A712)</f>
        <v>1</v>
      </c>
      <c r="C712" s="40">
        <f>COUNTIF('panel-plakalar'!$A$1:$A$1755,'panel-excel-özet'!A712)</f>
        <v>1</v>
      </c>
      <c r="D712" s="40" t="str">
        <f t="shared" si="11"/>
        <v>İkisinde de var</v>
      </c>
    </row>
    <row r="713" spans="1:4" x14ac:dyDescent="0.2">
      <c r="A713" s="38" t="s">
        <v>7497</v>
      </c>
      <c r="B713" s="40">
        <f>COUNTIF(Table1[Plaka],'panel-excel-özet'!A713)</f>
        <v>0</v>
      </c>
      <c r="C713" s="40">
        <f>COUNTIF('panel-plakalar'!$A$1:$A$1755,'panel-excel-özet'!A713)</f>
        <v>1</v>
      </c>
      <c r="D713" s="40" t="str">
        <f t="shared" ref="D713:D776" si="12">IF(AND(B713=1,C713=1),"İkisinde de var",IF(AND(B713=1,C713=0),"Excel'de var",IF(AND(B713=0,C713=1),"Panelde var","İkisinde de yok")))</f>
        <v>Panelde var</v>
      </c>
    </row>
    <row r="714" spans="1:4" x14ac:dyDescent="0.2">
      <c r="A714" s="38" t="s">
        <v>7308</v>
      </c>
      <c r="B714" s="40">
        <f>COUNTIF(Table1[Plaka],'panel-excel-özet'!A714)</f>
        <v>0</v>
      </c>
      <c r="C714" s="40">
        <f>COUNTIF('panel-plakalar'!$A$1:$A$1755,'panel-excel-özet'!A714)</f>
        <v>1</v>
      </c>
      <c r="D714" s="40" t="str">
        <f t="shared" si="12"/>
        <v>Panelde var</v>
      </c>
    </row>
    <row r="715" spans="1:4" x14ac:dyDescent="0.2">
      <c r="A715" s="38" t="s">
        <v>7498</v>
      </c>
      <c r="B715" s="40">
        <f>COUNTIF(Table1[Plaka],'panel-excel-özet'!A715)</f>
        <v>0</v>
      </c>
      <c r="C715" s="40">
        <f>COUNTIF('panel-plakalar'!$A$1:$A$1755,'panel-excel-özet'!A715)</f>
        <v>1</v>
      </c>
      <c r="D715" s="40" t="str">
        <f t="shared" si="12"/>
        <v>Panelde var</v>
      </c>
    </row>
    <row r="716" spans="1:4" x14ac:dyDescent="0.2">
      <c r="A716" s="38" t="s">
        <v>7499</v>
      </c>
      <c r="B716" s="40">
        <f>COUNTIF(Table1[Plaka],'panel-excel-özet'!A716)</f>
        <v>0</v>
      </c>
      <c r="C716" s="40">
        <f>COUNTIF('panel-plakalar'!$A$1:$A$1755,'panel-excel-özet'!A716)</f>
        <v>1</v>
      </c>
      <c r="D716" s="40" t="str">
        <f t="shared" si="12"/>
        <v>Panelde var</v>
      </c>
    </row>
    <row r="717" spans="1:4" x14ac:dyDescent="0.2">
      <c r="A717" s="38" t="s">
        <v>7500</v>
      </c>
      <c r="B717" s="40">
        <f>COUNTIF(Table1[Plaka],'panel-excel-özet'!A717)</f>
        <v>0</v>
      </c>
      <c r="C717" s="40">
        <f>COUNTIF('panel-plakalar'!$A$1:$A$1755,'panel-excel-özet'!A717)</f>
        <v>1</v>
      </c>
      <c r="D717" s="40" t="str">
        <f t="shared" si="12"/>
        <v>Panelde var</v>
      </c>
    </row>
    <row r="718" spans="1:4" x14ac:dyDescent="0.2">
      <c r="A718" s="38" t="s">
        <v>7501</v>
      </c>
      <c r="B718" s="40">
        <f>COUNTIF(Table1[Plaka],'panel-excel-özet'!A718)</f>
        <v>0</v>
      </c>
      <c r="C718" s="40">
        <f>COUNTIF('panel-plakalar'!$A$1:$A$1755,'panel-excel-özet'!A718)</f>
        <v>1</v>
      </c>
      <c r="D718" s="40" t="str">
        <f t="shared" si="12"/>
        <v>Panelde var</v>
      </c>
    </row>
    <row r="719" spans="1:4" x14ac:dyDescent="0.2">
      <c r="A719" s="38" t="s">
        <v>3145</v>
      </c>
      <c r="B719" s="40">
        <f>COUNTIF(Table1[Plaka],'panel-excel-özet'!A719)</f>
        <v>1</v>
      </c>
      <c r="C719" s="40">
        <f>COUNTIF('panel-plakalar'!$A$1:$A$1755,'panel-excel-özet'!A719)</f>
        <v>1</v>
      </c>
      <c r="D719" s="40" t="str">
        <f t="shared" si="12"/>
        <v>İkisinde de var</v>
      </c>
    </row>
    <row r="720" spans="1:4" x14ac:dyDescent="0.2">
      <c r="A720" s="38" t="s">
        <v>3149</v>
      </c>
      <c r="B720" s="40">
        <f>COUNTIF(Table1[Plaka],'panel-excel-özet'!A720)</f>
        <v>1</v>
      </c>
      <c r="C720" s="40">
        <f>COUNTIF('panel-plakalar'!$A$1:$A$1755,'panel-excel-özet'!A720)</f>
        <v>1</v>
      </c>
      <c r="D720" s="40" t="str">
        <f t="shared" si="12"/>
        <v>İkisinde de var</v>
      </c>
    </row>
    <row r="721" spans="1:4" x14ac:dyDescent="0.2">
      <c r="A721" s="38" t="s">
        <v>7502</v>
      </c>
      <c r="B721" s="40">
        <f>COUNTIF(Table1[Plaka],'panel-excel-özet'!A721)</f>
        <v>0</v>
      </c>
      <c r="C721" s="40">
        <f>COUNTIF('panel-plakalar'!$A$1:$A$1755,'panel-excel-özet'!A721)</f>
        <v>1</v>
      </c>
      <c r="D721" s="40" t="str">
        <f t="shared" si="12"/>
        <v>Panelde var</v>
      </c>
    </row>
    <row r="722" spans="1:4" x14ac:dyDescent="0.2">
      <c r="A722" s="38" t="s">
        <v>3137</v>
      </c>
      <c r="B722" s="40">
        <f>COUNTIF(Table1[Plaka],'panel-excel-özet'!A722)</f>
        <v>1</v>
      </c>
      <c r="C722" s="40">
        <f>COUNTIF('panel-plakalar'!$A$1:$A$1755,'panel-excel-özet'!A722)</f>
        <v>1</v>
      </c>
      <c r="D722" s="40" t="str">
        <f t="shared" si="12"/>
        <v>İkisinde de var</v>
      </c>
    </row>
    <row r="723" spans="1:4" x14ac:dyDescent="0.2">
      <c r="A723" s="38" t="s">
        <v>3141</v>
      </c>
      <c r="B723" s="40">
        <f>COUNTIF(Table1[Plaka],'panel-excel-özet'!A723)</f>
        <v>1</v>
      </c>
      <c r="C723" s="40">
        <f>COUNTIF('panel-plakalar'!$A$1:$A$1755,'panel-excel-özet'!A723)</f>
        <v>1</v>
      </c>
      <c r="D723" s="40" t="str">
        <f t="shared" si="12"/>
        <v>İkisinde de var</v>
      </c>
    </row>
    <row r="724" spans="1:4" x14ac:dyDescent="0.2">
      <c r="A724" s="38" t="s">
        <v>3157</v>
      </c>
      <c r="B724" s="40">
        <f>COUNTIF(Table1[Plaka],'panel-excel-özet'!A724)</f>
        <v>1</v>
      </c>
      <c r="C724" s="40">
        <f>COUNTIF('panel-plakalar'!$A$1:$A$1755,'panel-excel-özet'!A724)</f>
        <v>1</v>
      </c>
      <c r="D724" s="40" t="str">
        <f t="shared" si="12"/>
        <v>İkisinde de var</v>
      </c>
    </row>
    <row r="725" spans="1:4" x14ac:dyDescent="0.2">
      <c r="A725" s="38" t="s">
        <v>3161</v>
      </c>
      <c r="B725" s="40">
        <f>COUNTIF(Table1[Plaka],'panel-excel-özet'!A725)</f>
        <v>1</v>
      </c>
      <c r="C725" s="40">
        <f>COUNTIF('panel-plakalar'!$A$1:$A$1755,'panel-excel-özet'!A725)</f>
        <v>1</v>
      </c>
      <c r="D725" s="40" t="str">
        <f t="shared" si="12"/>
        <v>İkisinde de var</v>
      </c>
    </row>
    <row r="726" spans="1:4" x14ac:dyDescent="0.2">
      <c r="A726" s="38" t="s">
        <v>3165</v>
      </c>
      <c r="B726" s="40">
        <f>COUNTIF(Table1[Plaka],'panel-excel-özet'!A726)</f>
        <v>1</v>
      </c>
      <c r="C726" s="40">
        <f>COUNTIF('panel-plakalar'!$A$1:$A$1755,'panel-excel-özet'!A726)</f>
        <v>1</v>
      </c>
      <c r="D726" s="40" t="str">
        <f t="shared" si="12"/>
        <v>İkisinde de var</v>
      </c>
    </row>
    <row r="727" spans="1:4" x14ac:dyDescent="0.2">
      <c r="A727" s="38" t="s">
        <v>3169</v>
      </c>
      <c r="B727" s="40">
        <f>COUNTIF(Table1[Plaka],'panel-excel-özet'!A727)</f>
        <v>1</v>
      </c>
      <c r="C727" s="40">
        <f>COUNTIF('panel-plakalar'!$A$1:$A$1755,'panel-excel-özet'!A727)</f>
        <v>1</v>
      </c>
      <c r="D727" s="40" t="str">
        <f t="shared" si="12"/>
        <v>İkisinde de var</v>
      </c>
    </row>
    <row r="728" spans="1:4" x14ac:dyDescent="0.2">
      <c r="A728" s="38" t="s">
        <v>3133</v>
      </c>
      <c r="B728" s="40">
        <f>COUNTIF(Table1[Plaka],'panel-excel-özet'!A728)</f>
        <v>1</v>
      </c>
      <c r="C728" s="40">
        <f>COUNTIF('panel-plakalar'!$A$1:$A$1755,'panel-excel-özet'!A728)</f>
        <v>1</v>
      </c>
      <c r="D728" s="40" t="str">
        <f t="shared" si="12"/>
        <v>İkisinde de var</v>
      </c>
    </row>
    <row r="729" spans="1:4" x14ac:dyDescent="0.2">
      <c r="A729" s="38" t="s">
        <v>3126</v>
      </c>
      <c r="B729" s="40">
        <f>COUNTIF(Table1[Plaka],'panel-excel-özet'!A729)</f>
        <v>1</v>
      </c>
      <c r="C729" s="40">
        <f>COUNTIF('panel-plakalar'!$A$1:$A$1755,'panel-excel-özet'!A729)</f>
        <v>1</v>
      </c>
      <c r="D729" s="40" t="str">
        <f t="shared" si="12"/>
        <v>İkisinde de var</v>
      </c>
    </row>
    <row r="730" spans="1:4" x14ac:dyDescent="0.2">
      <c r="A730" s="38" t="s">
        <v>7114</v>
      </c>
      <c r="B730" s="40">
        <f>COUNTIF(Table1[Plaka],'panel-excel-özet'!A730)</f>
        <v>0</v>
      </c>
      <c r="C730" s="40">
        <f>COUNTIF('panel-plakalar'!$A$1:$A$1755,'panel-excel-özet'!A730)</f>
        <v>1</v>
      </c>
      <c r="D730" s="40" t="str">
        <f t="shared" si="12"/>
        <v>Panelde var</v>
      </c>
    </row>
    <row r="731" spans="1:4" x14ac:dyDescent="0.2">
      <c r="A731" s="38" t="s">
        <v>7250</v>
      </c>
      <c r="B731" s="40">
        <f>COUNTIF(Table1[Plaka],'panel-excel-özet'!A731)</f>
        <v>0</v>
      </c>
      <c r="C731" s="40">
        <f>COUNTIF('panel-plakalar'!$A$1:$A$1755,'panel-excel-özet'!A731)</f>
        <v>1</v>
      </c>
      <c r="D731" s="40" t="str">
        <f t="shared" si="12"/>
        <v>Panelde var</v>
      </c>
    </row>
    <row r="732" spans="1:4" x14ac:dyDescent="0.2">
      <c r="A732" s="38" t="s">
        <v>3276</v>
      </c>
      <c r="B732" s="40">
        <f>COUNTIF(Table1[Plaka],'panel-excel-özet'!A732)</f>
        <v>1</v>
      </c>
      <c r="C732" s="40">
        <f>COUNTIF('panel-plakalar'!$A$1:$A$1755,'panel-excel-özet'!A732)</f>
        <v>1</v>
      </c>
      <c r="D732" s="40" t="str">
        <f t="shared" si="12"/>
        <v>İkisinde de var</v>
      </c>
    </row>
    <row r="733" spans="1:4" x14ac:dyDescent="0.2">
      <c r="A733" s="38" t="s">
        <v>3280</v>
      </c>
      <c r="B733" s="40">
        <f>COUNTIF(Table1[Plaka],'panel-excel-özet'!A733)</f>
        <v>1</v>
      </c>
      <c r="C733" s="40">
        <f>COUNTIF('panel-plakalar'!$A$1:$A$1755,'panel-excel-özet'!A733)</f>
        <v>1</v>
      </c>
      <c r="D733" s="40" t="str">
        <f t="shared" si="12"/>
        <v>İkisinde de var</v>
      </c>
    </row>
    <row r="734" spans="1:4" x14ac:dyDescent="0.2">
      <c r="A734" s="38" t="s">
        <v>3268</v>
      </c>
      <c r="B734" s="40">
        <f>COUNTIF(Table1[Plaka],'panel-excel-özet'!A734)</f>
        <v>1</v>
      </c>
      <c r="C734" s="40">
        <f>COUNTIF('panel-plakalar'!$A$1:$A$1755,'panel-excel-özet'!A734)</f>
        <v>1</v>
      </c>
      <c r="D734" s="40" t="str">
        <f t="shared" si="12"/>
        <v>İkisinde de var</v>
      </c>
    </row>
    <row r="735" spans="1:4" x14ac:dyDescent="0.2">
      <c r="A735" s="38" t="s">
        <v>3256</v>
      </c>
      <c r="B735" s="40">
        <f>COUNTIF(Table1[Plaka],'panel-excel-özet'!A735)</f>
        <v>1</v>
      </c>
      <c r="C735" s="40">
        <f>COUNTIF('panel-plakalar'!$A$1:$A$1755,'panel-excel-özet'!A735)</f>
        <v>1</v>
      </c>
      <c r="D735" s="40" t="str">
        <f t="shared" si="12"/>
        <v>İkisinde de var</v>
      </c>
    </row>
    <row r="736" spans="1:4" x14ac:dyDescent="0.2">
      <c r="A736" s="38" t="s">
        <v>3260</v>
      </c>
      <c r="B736" s="40">
        <f>COUNTIF(Table1[Plaka],'panel-excel-özet'!A736)</f>
        <v>1</v>
      </c>
      <c r="C736" s="40">
        <f>COUNTIF('panel-plakalar'!$A$1:$A$1755,'panel-excel-özet'!A736)</f>
        <v>1</v>
      </c>
      <c r="D736" s="40" t="str">
        <f t="shared" si="12"/>
        <v>İkisinde de var</v>
      </c>
    </row>
    <row r="737" spans="1:4" x14ac:dyDescent="0.2">
      <c r="A737" s="38" t="s">
        <v>3252</v>
      </c>
      <c r="B737" s="40">
        <f>COUNTIF(Table1[Plaka],'panel-excel-özet'!A737)</f>
        <v>1</v>
      </c>
      <c r="C737" s="40">
        <f>COUNTIF('panel-plakalar'!$A$1:$A$1755,'panel-excel-özet'!A737)</f>
        <v>1</v>
      </c>
      <c r="D737" s="40" t="str">
        <f t="shared" si="12"/>
        <v>İkisinde de var</v>
      </c>
    </row>
    <row r="738" spans="1:4" x14ac:dyDescent="0.2">
      <c r="A738" s="38" t="s">
        <v>3264</v>
      </c>
      <c r="B738" s="40">
        <f>COUNTIF(Table1[Plaka],'panel-excel-özet'!A738)</f>
        <v>1</v>
      </c>
      <c r="C738" s="40">
        <f>COUNTIF('panel-plakalar'!$A$1:$A$1755,'panel-excel-özet'!A738)</f>
        <v>1</v>
      </c>
      <c r="D738" s="40" t="str">
        <f t="shared" si="12"/>
        <v>İkisinde de var</v>
      </c>
    </row>
    <row r="739" spans="1:4" x14ac:dyDescent="0.2">
      <c r="A739" s="38" t="s">
        <v>3240</v>
      </c>
      <c r="B739" s="40">
        <f>COUNTIF(Table1[Plaka],'panel-excel-özet'!A739)</f>
        <v>1</v>
      </c>
      <c r="C739" s="40">
        <f>COUNTIF('panel-plakalar'!$A$1:$A$1755,'panel-excel-özet'!A739)</f>
        <v>1</v>
      </c>
      <c r="D739" s="40" t="str">
        <f t="shared" si="12"/>
        <v>İkisinde de var</v>
      </c>
    </row>
    <row r="740" spans="1:4" x14ac:dyDescent="0.2">
      <c r="A740" s="38" t="s">
        <v>3244</v>
      </c>
      <c r="B740" s="40">
        <f>COUNTIF(Table1[Plaka],'panel-excel-özet'!A740)</f>
        <v>1</v>
      </c>
      <c r="C740" s="40">
        <f>COUNTIF('panel-plakalar'!$A$1:$A$1755,'panel-excel-özet'!A740)</f>
        <v>1</v>
      </c>
      <c r="D740" s="40" t="str">
        <f t="shared" si="12"/>
        <v>İkisinde de var</v>
      </c>
    </row>
    <row r="741" spans="1:4" x14ac:dyDescent="0.2">
      <c r="A741" s="38" t="s">
        <v>3236</v>
      </c>
      <c r="B741" s="40">
        <f>COUNTIF(Table1[Plaka],'panel-excel-özet'!A741)</f>
        <v>1</v>
      </c>
      <c r="C741" s="40">
        <f>COUNTIF('panel-plakalar'!$A$1:$A$1755,'panel-excel-özet'!A741)</f>
        <v>1</v>
      </c>
      <c r="D741" s="40" t="str">
        <f t="shared" si="12"/>
        <v>İkisinde de var</v>
      </c>
    </row>
    <row r="742" spans="1:4" x14ac:dyDescent="0.2">
      <c r="A742" s="38" t="s">
        <v>3248</v>
      </c>
      <c r="B742" s="40">
        <f>COUNTIF(Table1[Plaka],'panel-excel-özet'!A742)</f>
        <v>1</v>
      </c>
      <c r="C742" s="40">
        <f>COUNTIF('panel-plakalar'!$A$1:$A$1755,'panel-excel-özet'!A742)</f>
        <v>1</v>
      </c>
      <c r="D742" s="40" t="str">
        <f t="shared" si="12"/>
        <v>İkisinde de var</v>
      </c>
    </row>
    <row r="743" spans="1:4" x14ac:dyDescent="0.2">
      <c r="A743" s="38" t="s">
        <v>3228</v>
      </c>
      <c r="B743" s="40">
        <f>COUNTIF(Table1[Plaka],'panel-excel-özet'!A743)</f>
        <v>1</v>
      </c>
      <c r="C743" s="40">
        <f>COUNTIF('panel-plakalar'!$A$1:$A$1755,'panel-excel-özet'!A743)</f>
        <v>1</v>
      </c>
      <c r="D743" s="40" t="str">
        <f t="shared" si="12"/>
        <v>İkisinde de var</v>
      </c>
    </row>
    <row r="744" spans="1:4" x14ac:dyDescent="0.2">
      <c r="A744" s="38" t="s">
        <v>3232</v>
      </c>
      <c r="B744" s="40">
        <f>COUNTIF(Table1[Plaka],'panel-excel-özet'!A744)</f>
        <v>1</v>
      </c>
      <c r="C744" s="40">
        <f>COUNTIF('panel-plakalar'!$A$1:$A$1755,'panel-excel-özet'!A744)</f>
        <v>1</v>
      </c>
      <c r="D744" s="40" t="str">
        <f t="shared" si="12"/>
        <v>İkisinde de var</v>
      </c>
    </row>
    <row r="745" spans="1:4" x14ac:dyDescent="0.2">
      <c r="A745" s="38" t="s">
        <v>3272</v>
      </c>
      <c r="B745" s="40">
        <f>COUNTIF(Table1[Plaka],'panel-excel-özet'!A745)</f>
        <v>1</v>
      </c>
      <c r="C745" s="40">
        <f>COUNTIF('panel-plakalar'!$A$1:$A$1755,'panel-excel-özet'!A745)</f>
        <v>1</v>
      </c>
      <c r="D745" s="40" t="str">
        <f t="shared" si="12"/>
        <v>İkisinde de var</v>
      </c>
    </row>
    <row r="746" spans="1:4" x14ac:dyDescent="0.2">
      <c r="A746" s="38" t="s">
        <v>7223</v>
      </c>
      <c r="B746" s="40">
        <f>COUNTIF(Table1[Plaka],'panel-excel-özet'!A746)</f>
        <v>0</v>
      </c>
      <c r="C746" s="40">
        <f>COUNTIF('panel-plakalar'!$A$1:$A$1755,'panel-excel-özet'!A746)</f>
        <v>1</v>
      </c>
      <c r="D746" s="40" t="str">
        <f t="shared" si="12"/>
        <v>Panelde var</v>
      </c>
    </row>
    <row r="747" spans="1:4" x14ac:dyDescent="0.2">
      <c r="A747" s="38" t="s">
        <v>5776</v>
      </c>
      <c r="B747" s="40">
        <f>COUNTIF(Table1[Plaka],'panel-excel-özet'!A747)</f>
        <v>1</v>
      </c>
      <c r="C747" s="40">
        <f>COUNTIF('panel-plakalar'!$A$1:$A$1755,'panel-excel-özet'!A747)</f>
        <v>1</v>
      </c>
      <c r="D747" s="40" t="str">
        <f t="shared" si="12"/>
        <v>İkisinde de var</v>
      </c>
    </row>
    <row r="748" spans="1:4" x14ac:dyDescent="0.2">
      <c r="A748" s="38" t="s">
        <v>7503</v>
      </c>
      <c r="B748" s="40">
        <f>COUNTIF(Table1[Plaka],'panel-excel-özet'!A748)</f>
        <v>0</v>
      </c>
      <c r="C748" s="40">
        <f>COUNTIF('panel-plakalar'!$A$1:$A$1755,'panel-excel-özet'!A748)</f>
        <v>1</v>
      </c>
      <c r="D748" s="40" t="str">
        <f t="shared" si="12"/>
        <v>Panelde var</v>
      </c>
    </row>
    <row r="749" spans="1:4" x14ac:dyDescent="0.2">
      <c r="A749" s="38" t="s">
        <v>5770</v>
      </c>
      <c r="B749" s="40">
        <f>COUNTIF(Table1[Plaka],'panel-excel-özet'!A749)</f>
        <v>1</v>
      </c>
      <c r="C749" s="40">
        <f>COUNTIF('panel-plakalar'!$A$1:$A$1755,'panel-excel-özet'!A749)</f>
        <v>1</v>
      </c>
      <c r="D749" s="40" t="str">
        <f t="shared" si="12"/>
        <v>İkisinde de var</v>
      </c>
    </row>
    <row r="750" spans="1:4" x14ac:dyDescent="0.2">
      <c r="A750" s="38" t="s">
        <v>5764</v>
      </c>
      <c r="B750" s="40">
        <f>COUNTIF(Table1[Plaka],'panel-excel-özet'!A750)</f>
        <v>1</v>
      </c>
      <c r="C750" s="40">
        <f>COUNTIF('panel-plakalar'!$A$1:$A$1755,'panel-excel-özet'!A750)</f>
        <v>1</v>
      </c>
      <c r="D750" s="40" t="str">
        <f t="shared" si="12"/>
        <v>İkisinde de var</v>
      </c>
    </row>
    <row r="751" spans="1:4" x14ac:dyDescent="0.2">
      <c r="A751" s="38" t="s">
        <v>5767</v>
      </c>
      <c r="B751" s="40">
        <f>COUNTIF(Table1[Plaka],'panel-excel-özet'!A751)</f>
        <v>1</v>
      </c>
      <c r="C751" s="40">
        <f>COUNTIF('panel-plakalar'!$A$1:$A$1755,'panel-excel-özet'!A751)</f>
        <v>1</v>
      </c>
      <c r="D751" s="40" t="str">
        <f t="shared" si="12"/>
        <v>İkisinde de var</v>
      </c>
    </row>
    <row r="752" spans="1:4" x14ac:dyDescent="0.2">
      <c r="A752" s="38" t="s">
        <v>5761</v>
      </c>
      <c r="B752" s="40">
        <f>COUNTIF(Table1[Plaka],'panel-excel-özet'!A752)</f>
        <v>1</v>
      </c>
      <c r="C752" s="40">
        <f>COUNTIF('panel-plakalar'!$A$1:$A$1755,'panel-excel-özet'!A752)</f>
        <v>1</v>
      </c>
      <c r="D752" s="40" t="str">
        <f t="shared" si="12"/>
        <v>İkisinde de var</v>
      </c>
    </row>
    <row r="753" spans="1:4" x14ac:dyDescent="0.2">
      <c r="A753" s="38" t="s">
        <v>5753</v>
      </c>
      <c r="B753" s="40">
        <f>COUNTIF(Table1[Plaka],'panel-excel-özet'!A753)</f>
        <v>1</v>
      </c>
      <c r="C753" s="40">
        <f>COUNTIF('panel-plakalar'!$A$1:$A$1755,'panel-excel-özet'!A753)</f>
        <v>1</v>
      </c>
      <c r="D753" s="40" t="str">
        <f t="shared" si="12"/>
        <v>İkisinde de var</v>
      </c>
    </row>
    <row r="754" spans="1:4" x14ac:dyDescent="0.2">
      <c r="A754" s="38" t="s">
        <v>5750</v>
      </c>
      <c r="B754" s="40">
        <f>COUNTIF(Table1[Plaka],'panel-excel-özet'!A754)</f>
        <v>1</v>
      </c>
      <c r="C754" s="40">
        <f>COUNTIF('panel-plakalar'!$A$1:$A$1755,'panel-excel-özet'!A754)</f>
        <v>1</v>
      </c>
      <c r="D754" s="40" t="str">
        <f t="shared" si="12"/>
        <v>İkisinde de var</v>
      </c>
    </row>
    <row r="755" spans="1:4" x14ac:dyDescent="0.2">
      <c r="A755" s="38" t="s">
        <v>7504</v>
      </c>
      <c r="B755" s="40">
        <f>COUNTIF(Table1[Plaka],'panel-excel-özet'!A755)</f>
        <v>0</v>
      </c>
      <c r="C755" s="40">
        <f>COUNTIF('panel-plakalar'!$A$1:$A$1755,'panel-excel-özet'!A755)</f>
        <v>1</v>
      </c>
      <c r="D755" s="40" t="str">
        <f t="shared" si="12"/>
        <v>Panelde var</v>
      </c>
    </row>
    <row r="756" spans="1:4" x14ac:dyDescent="0.2">
      <c r="A756" s="38" t="s">
        <v>5779</v>
      </c>
      <c r="B756" s="40">
        <f>COUNTIF(Table1[Plaka],'panel-excel-özet'!A756)</f>
        <v>1</v>
      </c>
      <c r="C756" s="40">
        <f>COUNTIF('panel-plakalar'!$A$1:$A$1755,'panel-excel-özet'!A756)</f>
        <v>1</v>
      </c>
      <c r="D756" s="40" t="str">
        <f t="shared" si="12"/>
        <v>İkisinde de var</v>
      </c>
    </row>
    <row r="757" spans="1:4" x14ac:dyDescent="0.2">
      <c r="A757" s="38" t="s">
        <v>5782</v>
      </c>
      <c r="B757" s="40">
        <f>COUNTIF(Table1[Plaka],'panel-excel-özet'!A757)</f>
        <v>1</v>
      </c>
      <c r="C757" s="40">
        <f>COUNTIF('panel-plakalar'!$A$1:$A$1755,'panel-excel-özet'!A757)</f>
        <v>1</v>
      </c>
      <c r="D757" s="40" t="str">
        <f t="shared" si="12"/>
        <v>İkisinde de var</v>
      </c>
    </row>
    <row r="758" spans="1:4" x14ac:dyDescent="0.2">
      <c r="A758" s="38" t="s">
        <v>5785</v>
      </c>
      <c r="B758" s="40">
        <f>COUNTIF(Table1[Plaka],'panel-excel-özet'!A758)</f>
        <v>1</v>
      </c>
      <c r="C758" s="40">
        <f>COUNTIF('panel-plakalar'!$A$1:$A$1755,'panel-excel-özet'!A758)</f>
        <v>1</v>
      </c>
      <c r="D758" s="40" t="str">
        <f t="shared" si="12"/>
        <v>İkisinde de var</v>
      </c>
    </row>
    <row r="759" spans="1:4" x14ac:dyDescent="0.2">
      <c r="A759" s="38" t="s">
        <v>5788</v>
      </c>
      <c r="B759" s="40">
        <f>COUNTIF(Table1[Plaka],'panel-excel-özet'!A759)</f>
        <v>1</v>
      </c>
      <c r="C759" s="40">
        <f>COUNTIF('panel-plakalar'!$A$1:$A$1755,'panel-excel-özet'!A759)</f>
        <v>1</v>
      </c>
      <c r="D759" s="40" t="str">
        <f t="shared" si="12"/>
        <v>İkisinde de var</v>
      </c>
    </row>
    <row r="760" spans="1:4" x14ac:dyDescent="0.2">
      <c r="A760" s="38" t="s">
        <v>5791</v>
      </c>
      <c r="B760" s="40">
        <f>COUNTIF(Table1[Plaka],'panel-excel-özet'!A760)</f>
        <v>1</v>
      </c>
      <c r="C760" s="40">
        <f>COUNTIF('panel-plakalar'!$A$1:$A$1755,'panel-excel-özet'!A760)</f>
        <v>1</v>
      </c>
      <c r="D760" s="40" t="str">
        <f t="shared" si="12"/>
        <v>İkisinde de var</v>
      </c>
    </row>
    <row r="761" spans="1:4" x14ac:dyDescent="0.2">
      <c r="A761" s="38" t="s">
        <v>5758</v>
      </c>
      <c r="B761" s="40">
        <f>COUNTIF(Table1[Plaka],'panel-excel-özet'!A761)</f>
        <v>1</v>
      </c>
      <c r="C761" s="40">
        <f>COUNTIF('panel-plakalar'!$A$1:$A$1755,'panel-excel-özet'!A761)</f>
        <v>1</v>
      </c>
      <c r="D761" s="40" t="str">
        <f t="shared" si="12"/>
        <v>İkisinde de var</v>
      </c>
    </row>
    <row r="762" spans="1:4" x14ac:dyDescent="0.2">
      <c r="A762" s="38" t="s">
        <v>5744</v>
      </c>
      <c r="B762" s="40">
        <f>COUNTIF(Table1[Plaka],'panel-excel-özet'!A762)</f>
        <v>1</v>
      </c>
      <c r="C762" s="40">
        <f>COUNTIF('panel-plakalar'!$A$1:$A$1755,'panel-excel-özet'!A762)</f>
        <v>1</v>
      </c>
      <c r="D762" s="40" t="str">
        <f t="shared" si="12"/>
        <v>İkisinde de var</v>
      </c>
    </row>
    <row r="763" spans="1:4" x14ac:dyDescent="0.2">
      <c r="A763" s="38" t="s">
        <v>5747</v>
      </c>
      <c r="B763" s="40">
        <f>COUNTIF(Table1[Plaka],'panel-excel-özet'!A763)</f>
        <v>1</v>
      </c>
      <c r="C763" s="40">
        <f>COUNTIF('panel-plakalar'!$A$1:$A$1755,'panel-excel-özet'!A763)</f>
        <v>1</v>
      </c>
      <c r="D763" s="40" t="str">
        <f t="shared" si="12"/>
        <v>İkisinde de var</v>
      </c>
    </row>
    <row r="764" spans="1:4" x14ac:dyDescent="0.2">
      <c r="A764" s="38" t="s">
        <v>5756</v>
      </c>
      <c r="B764" s="40">
        <f>COUNTIF(Table1[Plaka],'panel-excel-özet'!A764)</f>
        <v>1</v>
      </c>
      <c r="C764" s="40">
        <f>COUNTIF('panel-plakalar'!$A$1:$A$1755,'panel-excel-özet'!A764)</f>
        <v>1</v>
      </c>
      <c r="D764" s="40" t="str">
        <f t="shared" si="12"/>
        <v>İkisinde de var</v>
      </c>
    </row>
    <row r="765" spans="1:4" x14ac:dyDescent="0.2">
      <c r="A765" s="38" t="s">
        <v>1286</v>
      </c>
      <c r="B765" s="40">
        <f>COUNTIF(Table1[Plaka],'panel-excel-özet'!A765)</f>
        <v>1</v>
      </c>
      <c r="C765" s="40">
        <f>COUNTIF('panel-plakalar'!$A$1:$A$1755,'panel-excel-özet'!A765)</f>
        <v>1</v>
      </c>
      <c r="D765" s="40" t="str">
        <f t="shared" si="12"/>
        <v>İkisinde de var</v>
      </c>
    </row>
    <row r="766" spans="1:4" x14ac:dyDescent="0.2">
      <c r="A766" s="38" t="s">
        <v>1280</v>
      </c>
      <c r="B766" s="40">
        <f>COUNTIF(Table1[Plaka],'panel-excel-özet'!A766)</f>
        <v>1</v>
      </c>
      <c r="C766" s="40">
        <f>COUNTIF('panel-plakalar'!$A$1:$A$1755,'panel-excel-özet'!A766)</f>
        <v>1</v>
      </c>
      <c r="D766" s="40" t="str">
        <f t="shared" si="12"/>
        <v>İkisinde de var</v>
      </c>
    </row>
    <row r="767" spans="1:4" x14ac:dyDescent="0.2">
      <c r="A767" s="38" t="s">
        <v>1276</v>
      </c>
      <c r="B767" s="40">
        <f>COUNTIF(Table1[Plaka],'panel-excel-özet'!A767)</f>
        <v>1</v>
      </c>
      <c r="C767" s="40">
        <f>COUNTIF('panel-plakalar'!$A$1:$A$1755,'panel-excel-özet'!A767)</f>
        <v>1</v>
      </c>
      <c r="D767" s="40" t="str">
        <f t="shared" si="12"/>
        <v>İkisinde de var</v>
      </c>
    </row>
    <row r="768" spans="1:4" x14ac:dyDescent="0.2">
      <c r="A768" s="38" t="s">
        <v>1282</v>
      </c>
      <c r="B768" s="40">
        <f>COUNTIF(Table1[Plaka],'panel-excel-özet'!A768)</f>
        <v>1</v>
      </c>
      <c r="C768" s="40">
        <f>COUNTIF('panel-plakalar'!$A$1:$A$1755,'panel-excel-özet'!A768)</f>
        <v>1</v>
      </c>
      <c r="D768" s="40" t="str">
        <f t="shared" si="12"/>
        <v>İkisinde de var</v>
      </c>
    </row>
    <row r="769" spans="1:4" x14ac:dyDescent="0.2">
      <c r="A769" s="38" t="s">
        <v>1311</v>
      </c>
      <c r="B769" s="40">
        <f>COUNTIF(Table1[Plaka],'panel-excel-özet'!A769)</f>
        <v>1</v>
      </c>
      <c r="C769" s="40">
        <f>COUNTIF('panel-plakalar'!$A$1:$A$1755,'panel-excel-özet'!A769)</f>
        <v>1</v>
      </c>
      <c r="D769" s="40" t="str">
        <f t="shared" si="12"/>
        <v>İkisinde de var</v>
      </c>
    </row>
    <row r="770" spans="1:4" x14ac:dyDescent="0.2">
      <c r="A770" s="38" t="s">
        <v>1268</v>
      </c>
      <c r="B770" s="40">
        <f>COUNTIF(Table1[Plaka],'panel-excel-özet'!A770)</f>
        <v>1</v>
      </c>
      <c r="C770" s="40">
        <f>COUNTIF('panel-plakalar'!$A$1:$A$1755,'panel-excel-özet'!A770)</f>
        <v>1</v>
      </c>
      <c r="D770" s="40" t="str">
        <f t="shared" si="12"/>
        <v>İkisinde de var</v>
      </c>
    </row>
    <row r="771" spans="1:4" x14ac:dyDescent="0.2">
      <c r="A771" s="38" t="s">
        <v>1264</v>
      </c>
      <c r="B771" s="40">
        <f>COUNTIF(Table1[Plaka],'panel-excel-özet'!A771)</f>
        <v>1</v>
      </c>
      <c r="C771" s="40">
        <f>COUNTIF('panel-plakalar'!$A$1:$A$1755,'panel-excel-özet'!A771)</f>
        <v>1</v>
      </c>
      <c r="D771" s="40" t="str">
        <f t="shared" si="12"/>
        <v>İkisinde de var</v>
      </c>
    </row>
    <row r="772" spans="1:4" x14ac:dyDescent="0.2">
      <c r="A772" s="38" t="s">
        <v>1260</v>
      </c>
      <c r="B772" s="40">
        <f>COUNTIF(Table1[Plaka],'panel-excel-özet'!A772)</f>
        <v>1</v>
      </c>
      <c r="C772" s="40">
        <f>COUNTIF('panel-plakalar'!$A$1:$A$1755,'panel-excel-özet'!A772)</f>
        <v>1</v>
      </c>
      <c r="D772" s="40" t="str">
        <f t="shared" si="12"/>
        <v>İkisinde de var</v>
      </c>
    </row>
    <row r="773" spans="1:4" x14ac:dyDescent="0.2">
      <c r="A773" s="38" t="s">
        <v>1289</v>
      </c>
      <c r="B773" s="40">
        <f>COUNTIF(Table1[Plaka],'panel-excel-özet'!A773)</f>
        <v>1</v>
      </c>
      <c r="C773" s="40">
        <f>COUNTIF('panel-plakalar'!$A$1:$A$1755,'panel-excel-özet'!A773)</f>
        <v>1</v>
      </c>
      <c r="D773" s="40" t="str">
        <f t="shared" si="12"/>
        <v>İkisinde de var</v>
      </c>
    </row>
    <row r="774" spans="1:4" x14ac:dyDescent="0.2">
      <c r="A774" s="38" t="s">
        <v>1292</v>
      </c>
      <c r="B774" s="40">
        <f>COUNTIF(Table1[Plaka],'panel-excel-özet'!A774)</f>
        <v>1</v>
      </c>
      <c r="C774" s="40">
        <f>COUNTIF('panel-plakalar'!$A$1:$A$1755,'panel-excel-özet'!A774)</f>
        <v>1</v>
      </c>
      <c r="D774" s="40" t="str">
        <f t="shared" si="12"/>
        <v>İkisinde de var</v>
      </c>
    </row>
    <row r="775" spans="1:4" x14ac:dyDescent="0.2">
      <c r="A775" s="38" t="s">
        <v>1296</v>
      </c>
      <c r="B775" s="40">
        <f>COUNTIF(Table1[Plaka],'panel-excel-özet'!A775)</f>
        <v>1</v>
      </c>
      <c r="C775" s="40">
        <f>COUNTIF('panel-plakalar'!$A$1:$A$1755,'panel-excel-özet'!A775)</f>
        <v>1</v>
      </c>
      <c r="D775" s="40" t="str">
        <f t="shared" si="12"/>
        <v>İkisinde de var</v>
      </c>
    </row>
    <row r="776" spans="1:4" x14ac:dyDescent="0.2">
      <c r="A776" s="38" t="s">
        <v>1300</v>
      </c>
      <c r="B776" s="40">
        <f>COUNTIF(Table1[Plaka],'panel-excel-özet'!A776)</f>
        <v>1</v>
      </c>
      <c r="C776" s="40">
        <f>COUNTIF('panel-plakalar'!$A$1:$A$1755,'panel-excel-özet'!A776)</f>
        <v>1</v>
      </c>
      <c r="D776" s="40" t="str">
        <f t="shared" si="12"/>
        <v>İkisinde de var</v>
      </c>
    </row>
    <row r="777" spans="1:4" x14ac:dyDescent="0.2">
      <c r="A777" s="38" t="s">
        <v>1304</v>
      </c>
      <c r="B777" s="40">
        <f>COUNTIF(Table1[Plaka],'panel-excel-özet'!A777)</f>
        <v>1</v>
      </c>
      <c r="C777" s="40">
        <f>COUNTIF('panel-plakalar'!$A$1:$A$1755,'panel-excel-özet'!A777)</f>
        <v>1</v>
      </c>
      <c r="D777" s="40" t="str">
        <f t="shared" ref="D777:D840" si="13">IF(AND(B777=1,C777=1),"İkisinde de var",IF(AND(B777=1,C777=0),"Excel'de var",IF(AND(B777=0,C777=1),"Panelde var","İkisinde de yok")))</f>
        <v>İkisinde de var</v>
      </c>
    </row>
    <row r="778" spans="1:4" x14ac:dyDescent="0.2">
      <c r="A778" s="38" t="s">
        <v>1308</v>
      </c>
      <c r="B778" s="40">
        <f>COUNTIF(Table1[Plaka],'panel-excel-özet'!A778)</f>
        <v>1</v>
      </c>
      <c r="C778" s="40">
        <f>COUNTIF('panel-plakalar'!$A$1:$A$1755,'panel-excel-özet'!A778)</f>
        <v>1</v>
      </c>
      <c r="D778" s="40" t="str">
        <f t="shared" si="13"/>
        <v>İkisinde de var</v>
      </c>
    </row>
    <row r="779" spans="1:4" x14ac:dyDescent="0.2">
      <c r="A779" s="38" t="s">
        <v>1251</v>
      </c>
      <c r="B779" s="40">
        <f>COUNTIF(Table1[Plaka],'panel-excel-özet'!A779)</f>
        <v>1</v>
      </c>
      <c r="C779" s="40">
        <f>COUNTIF('panel-plakalar'!$A$1:$A$1755,'panel-excel-özet'!A779)</f>
        <v>1</v>
      </c>
      <c r="D779" s="40" t="str">
        <f t="shared" si="13"/>
        <v>İkisinde de var</v>
      </c>
    </row>
    <row r="780" spans="1:4" x14ac:dyDescent="0.2">
      <c r="A780" s="38" t="s">
        <v>1256</v>
      </c>
      <c r="B780" s="40">
        <f>COUNTIF(Table1[Plaka],'panel-excel-özet'!A780)</f>
        <v>1</v>
      </c>
      <c r="C780" s="40">
        <f>COUNTIF('panel-plakalar'!$A$1:$A$1755,'panel-excel-özet'!A780)</f>
        <v>1</v>
      </c>
      <c r="D780" s="40" t="str">
        <f t="shared" si="13"/>
        <v>İkisinde de var</v>
      </c>
    </row>
    <row r="781" spans="1:4" x14ac:dyDescent="0.2">
      <c r="A781" s="38" t="s">
        <v>1272</v>
      </c>
      <c r="B781" s="40">
        <f>COUNTIF(Table1[Plaka],'panel-excel-özet'!A781)</f>
        <v>1</v>
      </c>
      <c r="C781" s="40">
        <f>COUNTIF('panel-plakalar'!$A$1:$A$1755,'panel-excel-özet'!A781)</f>
        <v>1</v>
      </c>
      <c r="D781" s="40" t="str">
        <f t="shared" si="13"/>
        <v>İkisinde de var</v>
      </c>
    </row>
    <row r="782" spans="1:4" x14ac:dyDescent="0.2">
      <c r="A782" s="38" t="s">
        <v>4300</v>
      </c>
      <c r="B782" s="40">
        <f>COUNTIF(Table1[Plaka],'panel-excel-özet'!A782)</f>
        <v>1</v>
      </c>
      <c r="C782" s="40">
        <f>COUNTIF('panel-plakalar'!$A$1:$A$1755,'panel-excel-özet'!A782)</f>
        <v>1</v>
      </c>
      <c r="D782" s="40" t="str">
        <f t="shared" si="13"/>
        <v>İkisinde de var</v>
      </c>
    </row>
    <row r="783" spans="1:4" x14ac:dyDescent="0.2">
      <c r="A783" s="38" t="s">
        <v>4311</v>
      </c>
      <c r="B783" s="40">
        <f>COUNTIF(Table1[Plaka],'panel-excel-özet'!A783)</f>
        <v>1</v>
      </c>
      <c r="C783" s="40">
        <f>COUNTIF('panel-plakalar'!$A$1:$A$1755,'panel-excel-özet'!A783)</f>
        <v>1</v>
      </c>
      <c r="D783" s="40" t="str">
        <f t="shared" si="13"/>
        <v>İkisinde de var</v>
      </c>
    </row>
    <row r="784" spans="1:4" x14ac:dyDescent="0.2">
      <c r="A784" s="38" t="s">
        <v>4319</v>
      </c>
      <c r="B784" s="40">
        <f>COUNTIF(Table1[Plaka],'panel-excel-özet'!A784)</f>
        <v>1</v>
      </c>
      <c r="C784" s="40">
        <f>COUNTIF('panel-plakalar'!$A$1:$A$1755,'panel-excel-özet'!A784)</f>
        <v>1</v>
      </c>
      <c r="D784" s="40" t="str">
        <f t="shared" si="13"/>
        <v>İkisinde de var</v>
      </c>
    </row>
    <row r="785" spans="1:4" x14ac:dyDescent="0.2">
      <c r="A785" s="38" t="s">
        <v>4122</v>
      </c>
      <c r="B785" s="40">
        <f>COUNTIF(Table1[Plaka],'panel-excel-özet'!A785)</f>
        <v>1</v>
      </c>
      <c r="C785" s="40">
        <f>COUNTIF('panel-plakalar'!$A$1:$A$1755,'panel-excel-özet'!A785)</f>
        <v>1</v>
      </c>
      <c r="D785" s="40" t="str">
        <f t="shared" si="13"/>
        <v>İkisinde de var</v>
      </c>
    </row>
    <row r="786" spans="1:4" x14ac:dyDescent="0.2">
      <c r="A786" s="38" t="s">
        <v>7505</v>
      </c>
      <c r="B786" s="40">
        <f>COUNTIF(Table1[Plaka],'panel-excel-özet'!A786)</f>
        <v>0</v>
      </c>
      <c r="C786" s="40">
        <f>COUNTIF('panel-plakalar'!$A$1:$A$1755,'panel-excel-özet'!A786)</f>
        <v>1</v>
      </c>
      <c r="D786" s="40" t="str">
        <f t="shared" si="13"/>
        <v>Panelde var</v>
      </c>
    </row>
    <row r="787" spans="1:4" x14ac:dyDescent="0.2">
      <c r="A787" s="38" t="s">
        <v>4315</v>
      </c>
      <c r="B787" s="40">
        <f>COUNTIF(Table1[Plaka],'panel-excel-özet'!A787)</f>
        <v>1</v>
      </c>
      <c r="C787" s="40">
        <f>COUNTIF('panel-plakalar'!$A$1:$A$1755,'panel-excel-özet'!A787)</f>
        <v>1</v>
      </c>
      <c r="D787" s="40" t="str">
        <f t="shared" si="13"/>
        <v>İkisinde de var</v>
      </c>
    </row>
    <row r="788" spans="1:4" x14ac:dyDescent="0.2">
      <c r="A788" s="38" t="s">
        <v>4326</v>
      </c>
      <c r="B788" s="40">
        <f>COUNTIF(Table1[Plaka],'panel-excel-özet'!A788)</f>
        <v>1</v>
      </c>
      <c r="C788" s="40">
        <f>COUNTIF('panel-plakalar'!$A$1:$A$1755,'panel-excel-özet'!A788)</f>
        <v>1</v>
      </c>
      <c r="D788" s="40" t="str">
        <f t="shared" si="13"/>
        <v>İkisinde de var</v>
      </c>
    </row>
    <row r="789" spans="1:4" x14ac:dyDescent="0.2">
      <c r="A789" s="38" t="s">
        <v>4322</v>
      </c>
      <c r="B789" s="40">
        <f>COUNTIF(Table1[Plaka],'panel-excel-özet'!A789)</f>
        <v>1</v>
      </c>
      <c r="C789" s="40">
        <f>COUNTIF('panel-plakalar'!$A$1:$A$1755,'panel-excel-özet'!A789)</f>
        <v>1</v>
      </c>
      <c r="D789" s="40" t="str">
        <f t="shared" si="13"/>
        <v>İkisinde de var</v>
      </c>
    </row>
    <row r="790" spans="1:4" x14ac:dyDescent="0.2">
      <c r="A790" s="38" t="s">
        <v>4118</v>
      </c>
      <c r="B790" s="40">
        <f>COUNTIF(Table1[Plaka],'panel-excel-özet'!A790)</f>
        <v>1</v>
      </c>
      <c r="C790" s="40">
        <f>COUNTIF('panel-plakalar'!$A$1:$A$1755,'panel-excel-özet'!A790)</f>
        <v>1</v>
      </c>
      <c r="D790" s="40" t="str">
        <f t="shared" si="13"/>
        <v>İkisinde de var</v>
      </c>
    </row>
    <row r="791" spans="1:4" x14ac:dyDescent="0.2">
      <c r="A791" s="38" t="s">
        <v>4305</v>
      </c>
      <c r="B791" s="40">
        <f>COUNTIF(Table1[Plaka],'panel-excel-özet'!A791)</f>
        <v>1</v>
      </c>
      <c r="C791" s="40">
        <f>COUNTIF('panel-plakalar'!$A$1:$A$1755,'panel-excel-özet'!A791)</f>
        <v>1</v>
      </c>
      <c r="D791" s="40" t="str">
        <f t="shared" si="13"/>
        <v>İkisinde de var</v>
      </c>
    </row>
    <row r="792" spans="1:4" x14ac:dyDescent="0.2">
      <c r="A792" s="38" t="s">
        <v>4308</v>
      </c>
      <c r="B792" s="40">
        <f>COUNTIF(Table1[Plaka],'panel-excel-özet'!A792)</f>
        <v>1</v>
      </c>
      <c r="C792" s="40">
        <f>COUNTIF('panel-plakalar'!$A$1:$A$1755,'panel-excel-özet'!A792)</f>
        <v>1</v>
      </c>
      <c r="D792" s="40" t="str">
        <f t="shared" si="13"/>
        <v>İkisinde de var</v>
      </c>
    </row>
    <row r="793" spans="1:4" x14ac:dyDescent="0.2">
      <c r="A793" s="38" t="s">
        <v>7506</v>
      </c>
      <c r="B793" s="40">
        <f>COUNTIF(Table1[Plaka],'panel-excel-özet'!A793)</f>
        <v>0</v>
      </c>
      <c r="C793" s="40">
        <f>COUNTIF('panel-plakalar'!$A$1:$A$1755,'panel-excel-özet'!A793)</f>
        <v>1</v>
      </c>
      <c r="D793" s="40" t="str">
        <f t="shared" si="13"/>
        <v>Panelde var</v>
      </c>
    </row>
    <row r="794" spans="1:4" x14ac:dyDescent="0.2">
      <c r="A794" s="38" t="s">
        <v>7507</v>
      </c>
      <c r="B794" s="40">
        <f>COUNTIF(Table1[Plaka],'panel-excel-özet'!A794)</f>
        <v>0</v>
      </c>
      <c r="C794" s="40">
        <f>COUNTIF('panel-plakalar'!$A$1:$A$1755,'panel-excel-özet'!A794)</f>
        <v>1</v>
      </c>
      <c r="D794" s="40" t="str">
        <f t="shared" si="13"/>
        <v>Panelde var</v>
      </c>
    </row>
    <row r="795" spans="1:4" x14ac:dyDescent="0.2">
      <c r="A795" s="38" t="s">
        <v>6054</v>
      </c>
      <c r="B795" s="40">
        <f>COUNTIF(Table1[Plaka],'panel-excel-özet'!A795)</f>
        <v>1</v>
      </c>
      <c r="C795" s="40">
        <f>COUNTIF('panel-plakalar'!$A$1:$A$1755,'panel-excel-özet'!A795)</f>
        <v>1</v>
      </c>
      <c r="D795" s="40" t="str">
        <f t="shared" si="13"/>
        <v>İkisinde de var</v>
      </c>
    </row>
    <row r="796" spans="1:4" x14ac:dyDescent="0.2">
      <c r="A796" s="38" t="s">
        <v>6048</v>
      </c>
      <c r="B796" s="40">
        <f>COUNTIF(Table1[Plaka],'panel-excel-özet'!A796)</f>
        <v>1</v>
      </c>
      <c r="C796" s="40">
        <f>COUNTIF('panel-plakalar'!$A$1:$A$1755,'panel-excel-özet'!A796)</f>
        <v>1</v>
      </c>
      <c r="D796" s="40" t="str">
        <f t="shared" si="13"/>
        <v>İkisinde de var</v>
      </c>
    </row>
    <row r="797" spans="1:4" x14ac:dyDescent="0.2">
      <c r="A797" s="38" t="s">
        <v>6023</v>
      </c>
      <c r="B797" s="40">
        <f>COUNTIF(Table1[Plaka],'panel-excel-özet'!A797)</f>
        <v>1</v>
      </c>
      <c r="C797" s="40">
        <f>COUNTIF('panel-plakalar'!$A$1:$A$1755,'panel-excel-özet'!A797)</f>
        <v>1</v>
      </c>
      <c r="D797" s="40" t="str">
        <f t="shared" si="13"/>
        <v>İkisinde de var</v>
      </c>
    </row>
    <row r="798" spans="1:4" x14ac:dyDescent="0.2">
      <c r="A798" s="38" t="s">
        <v>6045</v>
      </c>
      <c r="B798" s="40">
        <f>COUNTIF(Table1[Plaka],'panel-excel-özet'!A798)</f>
        <v>1</v>
      </c>
      <c r="C798" s="40">
        <f>COUNTIF('panel-plakalar'!$A$1:$A$1755,'panel-excel-özet'!A798)</f>
        <v>1</v>
      </c>
      <c r="D798" s="40" t="str">
        <f t="shared" si="13"/>
        <v>İkisinde de var</v>
      </c>
    </row>
    <row r="799" spans="1:4" x14ac:dyDescent="0.2">
      <c r="A799" s="38" t="s">
        <v>7508</v>
      </c>
      <c r="B799" s="40">
        <f>COUNTIF(Table1[Plaka],'panel-excel-özet'!A799)</f>
        <v>0</v>
      </c>
      <c r="C799" s="40">
        <f>COUNTIF('panel-plakalar'!$A$1:$A$1755,'panel-excel-özet'!A799)</f>
        <v>1</v>
      </c>
      <c r="D799" s="40" t="str">
        <f t="shared" si="13"/>
        <v>Panelde var</v>
      </c>
    </row>
    <row r="800" spans="1:4" x14ac:dyDescent="0.2">
      <c r="A800" s="38" t="s">
        <v>6042</v>
      </c>
      <c r="B800" s="40">
        <f>COUNTIF(Table1[Plaka],'panel-excel-özet'!A800)</f>
        <v>1</v>
      </c>
      <c r="C800" s="40">
        <f>COUNTIF('panel-plakalar'!$A$1:$A$1755,'panel-excel-özet'!A800)</f>
        <v>1</v>
      </c>
      <c r="D800" s="40" t="str">
        <f t="shared" si="13"/>
        <v>İkisinde de var</v>
      </c>
    </row>
    <row r="801" spans="1:4" x14ac:dyDescent="0.2">
      <c r="A801" s="38" t="s">
        <v>6039</v>
      </c>
      <c r="B801" s="40">
        <f>COUNTIF(Table1[Plaka],'panel-excel-özet'!A801)</f>
        <v>1</v>
      </c>
      <c r="C801" s="40">
        <f>COUNTIF('panel-plakalar'!$A$1:$A$1755,'panel-excel-özet'!A801)</f>
        <v>1</v>
      </c>
      <c r="D801" s="40" t="str">
        <f t="shared" si="13"/>
        <v>İkisinde de var</v>
      </c>
    </row>
    <row r="802" spans="1:4" x14ac:dyDescent="0.2">
      <c r="A802" s="38" t="s">
        <v>6057</v>
      </c>
      <c r="B802" s="40">
        <f>COUNTIF(Table1[Plaka],'panel-excel-özet'!A802)</f>
        <v>1</v>
      </c>
      <c r="C802" s="40">
        <f>COUNTIF('panel-plakalar'!$A$1:$A$1755,'panel-excel-özet'!A802)</f>
        <v>1</v>
      </c>
      <c r="D802" s="40" t="str">
        <f t="shared" si="13"/>
        <v>İkisinde de var</v>
      </c>
    </row>
    <row r="803" spans="1:4" x14ac:dyDescent="0.2">
      <c r="A803" s="38" t="s">
        <v>7509</v>
      </c>
      <c r="B803" s="40">
        <f>COUNTIF(Table1[Plaka],'panel-excel-özet'!A803)</f>
        <v>0</v>
      </c>
      <c r="C803" s="40">
        <f>COUNTIF('panel-plakalar'!$A$1:$A$1755,'panel-excel-özet'!A803)</f>
        <v>1</v>
      </c>
      <c r="D803" s="40" t="str">
        <f t="shared" si="13"/>
        <v>Panelde var</v>
      </c>
    </row>
    <row r="804" spans="1:4" x14ac:dyDescent="0.2">
      <c r="A804" s="38" t="s">
        <v>7510</v>
      </c>
      <c r="B804" s="40">
        <f>COUNTIF(Table1[Plaka],'panel-excel-özet'!A804)</f>
        <v>0</v>
      </c>
      <c r="C804" s="40">
        <f>COUNTIF('panel-plakalar'!$A$1:$A$1755,'panel-excel-özet'!A804)</f>
        <v>1</v>
      </c>
      <c r="D804" s="40" t="str">
        <f t="shared" si="13"/>
        <v>Panelde var</v>
      </c>
    </row>
    <row r="805" spans="1:4" x14ac:dyDescent="0.2">
      <c r="A805" s="38" t="s">
        <v>7511</v>
      </c>
      <c r="B805" s="40">
        <f>COUNTIF(Table1[Plaka],'panel-excel-özet'!A805)</f>
        <v>1</v>
      </c>
      <c r="C805" s="40">
        <f>COUNTIF('panel-plakalar'!$A$1:$A$1755,'panel-excel-özet'!A805)</f>
        <v>1</v>
      </c>
      <c r="D805" s="40" t="str">
        <f t="shared" si="13"/>
        <v>İkisinde de var</v>
      </c>
    </row>
    <row r="806" spans="1:4" x14ac:dyDescent="0.2">
      <c r="A806" s="38" t="s">
        <v>6033</v>
      </c>
      <c r="B806" s="40">
        <f>COUNTIF(Table1[Plaka],'panel-excel-özet'!A806)</f>
        <v>1</v>
      </c>
      <c r="C806" s="40">
        <f>COUNTIF('panel-plakalar'!$A$1:$A$1755,'panel-excel-özet'!A806)</f>
        <v>1</v>
      </c>
      <c r="D806" s="40" t="str">
        <f t="shared" si="13"/>
        <v>İkisinde de var</v>
      </c>
    </row>
    <row r="807" spans="1:4" x14ac:dyDescent="0.2">
      <c r="A807" s="38" t="s">
        <v>6036</v>
      </c>
      <c r="B807" s="40">
        <f>COUNTIF(Table1[Plaka],'panel-excel-özet'!A807)</f>
        <v>1</v>
      </c>
      <c r="C807" s="40">
        <f>COUNTIF('panel-plakalar'!$A$1:$A$1755,'panel-excel-özet'!A807)</f>
        <v>1</v>
      </c>
      <c r="D807" s="40" t="str">
        <f t="shared" si="13"/>
        <v>İkisinde de var</v>
      </c>
    </row>
    <row r="808" spans="1:4" x14ac:dyDescent="0.2">
      <c r="A808" s="38" t="s">
        <v>6060</v>
      </c>
      <c r="B808" s="40">
        <f>COUNTIF(Table1[Plaka],'panel-excel-özet'!A808)</f>
        <v>1</v>
      </c>
      <c r="C808" s="40">
        <f>COUNTIF('panel-plakalar'!$A$1:$A$1755,'panel-excel-özet'!A808)</f>
        <v>1</v>
      </c>
      <c r="D808" s="40" t="str">
        <f t="shared" si="13"/>
        <v>İkisinde de var</v>
      </c>
    </row>
    <row r="809" spans="1:4" x14ac:dyDescent="0.2">
      <c r="A809" s="38" t="s">
        <v>7512</v>
      </c>
      <c r="B809" s="40">
        <f>COUNTIF(Table1[Plaka],'panel-excel-özet'!A809)</f>
        <v>0</v>
      </c>
      <c r="C809" s="40">
        <f>COUNTIF('panel-plakalar'!$A$1:$A$1755,'panel-excel-özet'!A809)</f>
        <v>1</v>
      </c>
      <c r="D809" s="40" t="str">
        <f t="shared" si="13"/>
        <v>Panelde var</v>
      </c>
    </row>
    <row r="810" spans="1:4" x14ac:dyDescent="0.2">
      <c r="A810" s="38" t="s">
        <v>7513</v>
      </c>
      <c r="B810" s="40">
        <f>COUNTIF(Table1[Plaka],'panel-excel-özet'!A810)</f>
        <v>0</v>
      </c>
      <c r="C810" s="40">
        <f>COUNTIF('panel-plakalar'!$A$1:$A$1755,'panel-excel-özet'!A810)</f>
        <v>1</v>
      </c>
      <c r="D810" s="40" t="str">
        <f t="shared" si="13"/>
        <v>Panelde var</v>
      </c>
    </row>
    <row r="811" spans="1:4" x14ac:dyDescent="0.2">
      <c r="A811" s="38" t="s">
        <v>6028</v>
      </c>
      <c r="B811" s="40">
        <f>COUNTIF(Table1[Plaka],'panel-excel-özet'!A811)</f>
        <v>1</v>
      </c>
      <c r="C811" s="40">
        <f>COUNTIF('panel-plakalar'!$A$1:$A$1755,'panel-excel-özet'!A811)</f>
        <v>1</v>
      </c>
      <c r="D811" s="40" t="str">
        <f t="shared" si="13"/>
        <v>İkisinde de var</v>
      </c>
    </row>
    <row r="812" spans="1:4" x14ac:dyDescent="0.2">
      <c r="A812" s="38" t="s">
        <v>1946</v>
      </c>
      <c r="B812" s="40">
        <f>COUNTIF(Table1[Plaka],'panel-excel-özet'!A812)</f>
        <v>1</v>
      </c>
      <c r="C812" s="40">
        <f>COUNTIF('panel-plakalar'!$A$1:$A$1755,'panel-excel-özet'!A812)</f>
        <v>1</v>
      </c>
      <c r="D812" s="40" t="str">
        <f t="shared" si="13"/>
        <v>İkisinde de var</v>
      </c>
    </row>
    <row r="813" spans="1:4" x14ac:dyDescent="0.2">
      <c r="A813" s="38" t="s">
        <v>1954</v>
      </c>
      <c r="B813" s="40">
        <f>COUNTIF(Table1[Plaka],'panel-excel-özet'!A813)</f>
        <v>1</v>
      </c>
      <c r="C813" s="40">
        <f>COUNTIF('panel-plakalar'!$A$1:$A$1755,'panel-excel-özet'!A813)</f>
        <v>1</v>
      </c>
      <c r="D813" s="40" t="str">
        <f t="shared" si="13"/>
        <v>İkisinde de var</v>
      </c>
    </row>
    <row r="814" spans="1:4" x14ac:dyDescent="0.2">
      <c r="A814" s="38" t="s">
        <v>1950</v>
      </c>
      <c r="B814" s="40">
        <f>COUNTIF(Table1[Plaka],'panel-excel-özet'!A814)</f>
        <v>1</v>
      </c>
      <c r="C814" s="40">
        <f>COUNTIF('panel-plakalar'!$A$1:$A$1755,'panel-excel-özet'!A814)</f>
        <v>1</v>
      </c>
      <c r="D814" s="40" t="str">
        <f t="shared" si="13"/>
        <v>İkisinde de var</v>
      </c>
    </row>
    <row r="815" spans="1:4" x14ac:dyDescent="0.2">
      <c r="A815" s="38" t="s">
        <v>1942</v>
      </c>
      <c r="B815" s="40">
        <f>COUNTIF(Table1[Plaka],'panel-excel-özet'!A815)</f>
        <v>1</v>
      </c>
      <c r="C815" s="40">
        <f>COUNTIF('panel-plakalar'!$A$1:$A$1755,'panel-excel-özet'!A815)</f>
        <v>1</v>
      </c>
      <c r="D815" s="40" t="str">
        <f t="shared" si="13"/>
        <v>İkisinde de var</v>
      </c>
    </row>
    <row r="816" spans="1:4" x14ac:dyDescent="0.2">
      <c r="A816" s="38" t="s">
        <v>1922</v>
      </c>
      <c r="B816" s="40">
        <f>COUNTIF(Table1[Plaka],'panel-excel-özet'!A816)</f>
        <v>1</v>
      </c>
      <c r="C816" s="40">
        <f>COUNTIF('panel-plakalar'!$A$1:$A$1755,'panel-excel-özet'!A816)</f>
        <v>1</v>
      </c>
      <c r="D816" s="40" t="str">
        <f t="shared" si="13"/>
        <v>İkisinde de var</v>
      </c>
    </row>
    <row r="817" spans="1:4" x14ac:dyDescent="0.2">
      <c r="A817" s="38" t="s">
        <v>7514</v>
      </c>
      <c r="B817" s="40">
        <f>COUNTIF(Table1[Plaka],'panel-excel-özet'!A817)</f>
        <v>0</v>
      </c>
      <c r="C817" s="40">
        <f>COUNTIF('panel-plakalar'!$A$1:$A$1755,'panel-excel-özet'!A817)</f>
        <v>1</v>
      </c>
      <c r="D817" s="40" t="str">
        <f t="shared" si="13"/>
        <v>Panelde var</v>
      </c>
    </row>
    <row r="818" spans="1:4" x14ac:dyDescent="0.2">
      <c r="A818" s="38" t="s">
        <v>1918</v>
      </c>
      <c r="B818" s="40">
        <f>COUNTIF(Table1[Plaka],'panel-excel-özet'!A818)</f>
        <v>1</v>
      </c>
      <c r="C818" s="40">
        <f>COUNTIF('panel-plakalar'!$A$1:$A$1755,'panel-excel-özet'!A818)</f>
        <v>1</v>
      </c>
      <c r="D818" s="40" t="str">
        <f t="shared" si="13"/>
        <v>İkisinde de var</v>
      </c>
    </row>
    <row r="819" spans="1:4" x14ac:dyDescent="0.2">
      <c r="A819" s="38" t="s">
        <v>1930</v>
      </c>
      <c r="B819" s="40">
        <f>COUNTIF(Table1[Plaka],'panel-excel-özet'!A819)</f>
        <v>1</v>
      </c>
      <c r="C819" s="40">
        <f>COUNTIF('panel-plakalar'!$A$1:$A$1755,'panel-excel-özet'!A819)</f>
        <v>1</v>
      </c>
      <c r="D819" s="40" t="str">
        <f t="shared" si="13"/>
        <v>İkisinde de var</v>
      </c>
    </row>
    <row r="820" spans="1:4" x14ac:dyDescent="0.2">
      <c r="A820" s="38" t="s">
        <v>1938</v>
      </c>
      <c r="B820" s="40">
        <f>COUNTIF(Table1[Plaka],'panel-excel-özet'!A820)</f>
        <v>1</v>
      </c>
      <c r="C820" s="40">
        <f>COUNTIF('panel-plakalar'!$A$1:$A$1755,'panel-excel-özet'!A820)</f>
        <v>1</v>
      </c>
      <c r="D820" s="40" t="str">
        <f t="shared" si="13"/>
        <v>İkisinde de var</v>
      </c>
    </row>
    <row r="821" spans="1:4" x14ac:dyDescent="0.2">
      <c r="A821" s="38" t="s">
        <v>1926</v>
      </c>
      <c r="B821" s="40">
        <f>COUNTIF(Table1[Plaka],'panel-excel-özet'!A821)</f>
        <v>1</v>
      </c>
      <c r="C821" s="40">
        <f>COUNTIF('panel-plakalar'!$A$1:$A$1755,'panel-excel-özet'!A821)</f>
        <v>1</v>
      </c>
      <c r="D821" s="40" t="str">
        <f t="shared" si="13"/>
        <v>İkisinde de var</v>
      </c>
    </row>
    <row r="822" spans="1:4" x14ac:dyDescent="0.2">
      <c r="A822" s="38" t="s">
        <v>1914</v>
      </c>
      <c r="B822" s="40">
        <f>COUNTIF(Table1[Plaka],'panel-excel-özet'!A822)</f>
        <v>1</v>
      </c>
      <c r="C822" s="40">
        <f>COUNTIF('panel-plakalar'!$A$1:$A$1755,'panel-excel-özet'!A822)</f>
        <v>1</v>
      </c>
      <c r="D822" s="40" t="str">
        <f t="shared" si="13"/>
        <v>İkisinde de var</v>
      </c>
    </row>
    <row r="823" spans="1:4" x14ac:dyDescent="0.2">
      <c r="A823" s="38" t="s">
        <v>1902</v>
      </c>
      <c r="B823" s="40">
        <f>COUNTIF(Table1[Plaka],'panel-excel-özet'!A823)</f>
        <v>1</v>
      </c>
      <c r="C823" s="40">
        <f>COUNTIF('panel-plakalar'!$A$1:$A$1755,'panel-excel-özet'!A823)</f>
        <v>1</v>
      </c>
      <c r="D823" s="40" t="str">
        <f t="shared" si="13"/>
        <v>İkisinde de var</v>
      </c>
    </row>
    <row r="824" spans="1:4" x14ac:dyDescent="0.2">
      <c r="A824" s="38" t="s">
        <v>7095</v>
      </c>
      <c r="B824" s="40">
        <f>COUNTIF(Table1[Plaka],'panel-excel-özet'!A824)</f>
        <v>0</v>
      </c>
      <c r="C824" s="40">
        <f>COUNTIF('panel-plakalar'!$A$1:$A$1755,'panel-excel-özet'!A824)</f>
        <v>1</v>
      </c>
      <c r="D824" s="40" t="str">
        <f t="shared" si="13"/>
        <v>Panelde var</v>
      </c>
    </row>
    <row r="825" spans="1:4" x14ac:dyDescent="0.2">
      <c r="A825" s="38" t="s">
        <v>7515</v>
      </c>
      <c r="B825" s="40">
        <f>COUNTIF(Table1[Plaka],'panel-excel-özet'!A825)</f>
        <v>0</v>
      </c>
      <c r="C825" s="40">
        <f>COUNTIF('panel-plakalar'!$A$1:$A$1755,'panel-excel-özet'!A825)</f>
        <v>1</v>
      </c>
      <c r="D825" s="40" t="str">
        <f t="shared" si="13"/>
        <v>Panelde var</v>
      </c>
    </row>
    <row r="826" spans="1:4" x14ac:dyDescent="0.2">
      <c r="A826" s="38" t="s">
        <v>7336</v>
      </c>
      <c r="B826" s="40">
        <f>COUNTIF(Table1[Plaka],'panel-excel-özet'!A826)</f>
        <v>0</v>
      </c>
      <c r="C826" s="40">
        <f>COUNTIF('panel-plakalar'!$A$1:$A$1755,'panel-excel-özet'!A826)</f>
        <v>1</v>
      </c>
      <c r="D826" s="40" t="str">
        <f t="shared" si="13"/>
        <v>Panelde var</v>
      </c>
    </row>
    <row r="827" spans="1:4" x14ac:dyDescent="0.2">
      <c r="A827" s="38" t="s">
        <v>1907</v>
      </c>
      <c r="B827" s="40">
        <f>COUNTIF(Table1[Plaka],'panel-excel-özet'!A827)</f>
        <v>1</v>
      </c>
      <c r="C827" s="40">
        <f>COUNTIF('panel-plakalar'!$A$1:$A$1755,'panel-excel-özet'!A827)</f>
        <v>1</v>
      </c>
      <c r="D827" s="40" t="str">
        <f t="shared" si="13"/>
        <v>İkisinde de var</v>
      </c>
    </row>
    <row r="828" spans="1:4" x14ac:dyDescent="0.2">
      <c r="A828" s="38" t="s">
        <v>5866</v>
      </c>
      <c r="B828" s="40">
        <f>COUNTIF(Table1[Plaka],'panel-excel-özet'!A828)</f>
        <v>1</v>
      </c>
      <c r="C828" s="40">
        <f>COUNTIF('panel-plakalar'!$A$1:$A$1755,'panel-excel-özet'!A828)</f>
        <v>1</v>
      </c>
      <c r="D828" s="40" t="str">
        <f t="shared" si="13"/>
        <v>İkisinde de var</v>
      </c>
    </row>
    <row r="829" spans="1:4" x14ac:dyDescent="0.2">
      <c r="A829" s="38" t="s">
        <v>5862</v>
      </c>
      <c r="B829" s="40">
        <f>COUNTIF(Table1[Plaka],'panel-excel-özet'!A829)</f>
        <v>1</v>
      </c>
      <c r="C829" s="40">
        <f>COUNTIF('panel-plakalar'!$A$1:$A$1755,'panel-excel-özet'!A829)</f>
        <v>1</v>
      </c>
      <c r="D829" s="40" t="str">
        <f t="shared" si="13"/>
        <v>İkisinde de var</v>
      </c>
    </row>
    <row r="830" spans="1:4" x14ac:dyDescent="0.2">
      <c r="A830" s="38" t="s">
        <v>5859</v>
      </c>
      <c r="B830" s="40">
        <f>COUNTIF(Table1[Plaka],'panel-excel-özet'!A830)</f>
        <v>1</v>
      </c>
      <c r="C830" s="40">
        <f>COUNTIF('panel-plakalar'!$A$1:$A$1755,'panel-excel-özet'!A830)</f>
        <v>1</v>
      </c>
      <c r="D830" s="40" t="str">
        <f t="shared" si="13"/>
        <v>İkisinde de var</v>
      </c>
    </row>
    <row r="831" spans="1:4" x14ac:dyDescent="0.2">
      <c r="A831" s="38" t="s">
        <v>5869</v>
      </c>
      <c r="B831" s="40">
        <f>COUNTIF(Table1[Plaka],'panel-excel-özet'!A831)</f>
        <v>1</v>
      </c>
      <c r="C831" s="40">
        <f>COUNTIF('panel-plakalar'!$A$1:$A$1755,'panel-excel-özet'!A831)</f>
        <v>1</v>
      </c>
      <c r="D831" s="40" t="str">
        <f t="shared" si="13"/>
        <v>İkisinde de var</v>
      </c>
    </row>
    <row r="832" spans="1:4" x14ac:dyDescent="0.2">
      <c r="A832" s="38" t="s">
        <v>5872</v>
      </c>
      <c r="B832" s="40">
        <f>COUNTIF(Table1[Plaka],'panel-excel-özet'!A832)</f>
        <v>1</v>
      </c>
      <c r="C832" s="40">
        <f>COUNTIF('panel-plakalar'!$A$1:$A$1755,'panel-excel-özet'!A832)</f>
        <v>1</v>
      </c>
      <c r="D832" s="40" t="str">
        <f t="shared" si="13"/>
        <v>İkisinde de var</v>
      </c>
    </row>
    <row r="833" spans="1:4" x14ac:dyDescent="0.2">
      <c r="A833" s="38" t="s">
        <v>5875</v>
      </c>
      <c r="B833" s="40">
        <f>COUNTIF(Table1[Plaka],'panel-excel-özet'!A833)</f>
        <v>1</v>
      </c>
      <c r="C833" s="40">
        <f>COUNTIF('panel-plakalar'!$A$1:$A$1755,'panel-excel-özet'!A833)</f>
        <v>1</v>
      </c>
      <c r="D833" s="40" t="str">
        <f t="shared" si="13"/>
        <v>İkisinde de var</v>
      </c>
    </row>
    <row r="834" spans="1:4" x14ac:dyDescent="0.2">
      <c r="A834" s="38" t="s">
        <v>5882</v>
      </c>
      <c r="B834" s="40">
        <f>COUNTIF(Table1[Plaka],'panel-excel-özet'!A834)</f>
        <v>1</v>
      </c>
      <c r="C834" s="40">
        <f>COUNTIF('panel-plakalar'!$A$1:$A$1755,'panel-excel-özet'!A834)</f>
        <v>1</v>
      </c>
      <c r="D834" s="40" t="str">
        <f t="shared" si="13"/>
        <v>İkisinde de var</v>
      </c>
    </row>
    <row r="835" spans="1:4" x14ac:dyDescent="0.2">
      <c r="A835" s="38" t="s">
        <v>5885</v>
      </c>
      <c r="B835" s="40">
        <f>COUNTIF(Table1[Plaka],'panel-excel-özet'!A835)</f>
        <v>1</v>
      </c>
      <c r="C835" s="40">
        <f>COUNTIF('panel-plakalar'!$A$1:$A$1755,'panel-excel-özet'!A835)</f>
        <v>1</v>
      </c>
      <c r="D835" s="40" t="str">
        <f t="shared" si="13"/>
        <v>İkisinde de var</v>
      </c>
    </row>
    <row r="836" spans="1:4" x14ac:dyDescent="0.2">
      <c r="A836" s="38" t="s">
        <v>5856</v>
      </c>
      <c r="B836" s="40">
        <f>COUNTIF(Table1[Plaka],'panel-excel-özet'!A836)</f>
        <v>1</v>
      </c>
      <c r="C836" s="40">
        <f>COUNTIF('panel-plakalar'!$A$1:$A$1755,'panel-excel-özet'!A836)</f>
        <v>1</v>
      </c>
      <c r="D836" s="40" t="str">
        <f t="shared" si="13"/>
        <v>İkisinde de var</v>
      </c>
    </row>
    <row r="837" spans="1:4" x14ac:dyDescent="0.2">
      <c r="A837" s="38" t="s">
        <v>5851</v>
      </c>
      <c r="B837" s="40">
        <f>COUNTIF(Table1[Plaka],'panel-excel-özet'!A837)</f>
        <v>1</v>
      </c>
      <c r="C837" s="40">
        <f>COUNTIF('panel-plakalar'!$A$1:$A$1755,'panel-excel-özet'!A837)</f>
        <v>1</v>
      </c>
      <c r="D837" s="40" t="str">
        <f t="shared" si="13"/>
        <v>İkisinde de var</v>
      </c>
    </row>
    <row r="838" spans="1:4" x14ac:dyDescent="0.2">
      <c r="A838" s="38" t="s">
        <v>7516</v>
      </c>
      <c r="B838" s="40">
        <f>COUNTIF(Table1[Plaka],'panel-excel-özet'!A838)</f>
        <v>0</v>
      </c>
      <c r="C838" s="40">
        <f>COUNTIF('panel-plakalar'!$A$1:$A$1755,'panel-excel-özet'!A838)</f>
        <v>1</v>
      </c>
      <c r="D838" s="40" t="str">
        <f t="shared" si="13"/>
        <v>Panelde var</v>
      </c>
    </row>
    <row r="839" spans="1:4" x14ac:dyDescent="0.2">
      <c r="A839" s="38" t="s">
        <v>5879</v>
      </c>
      <c r="B839" s="40">
        <f>COUNTIF(Table1[Plaka],'panel-excel-özet'!A839)</f>
        <v>1</v>
      </c>
      <c r="C839" s="40">
        <f>COUNTIF('panel-plakalar'!$A$1:$A$1755,'panel-excel-özet'!A839)</f>
        <v>1</v>
      </c>
      <c r="D839" s="40" t="str">
        <f t="shared" si="13"/>
        <v>İkisinde de var</v>
      </c>
    </row>
    <row r="840" spans="1:4" x14ac:dyDescent="0.2">
      <c r="A840" s="38" t="s">
        <v>2875</v>
      </c>
      <c r="B840" s="40">
        <f>COUNTIF(Table1[Plaka],'panel-excel-özet'!A840)</f>
        <v>1</v>
      </c>
      <c r="C840" s="40">
        <f>COUNTIF('panel-plakalar'!$A$1:$A$1755,'panel-excel-özet'!A840)</f>
        <v>1</v>
      </c>
      <c r="D840" s="40" t="str">
        <f t="shared" si="13"/>
        <v>İkisinde de var</v>
      </c>
    </row>
    <row r="841" spans="1:4" x14ac:dyDescent="0.2">
      <c r="A841" s="38" t="s">
        <v>2883</v>
      </c>
      <c r="B841" s="40">
        <f>COUNTIF(Table1[Plaka],'panel-excel-özet'!A841)</f>
        <v>1</v>
      </c>
      <c r="C841" s="40">
        <f>COUNTIF('panel-plakalar'!$A$1:$A$1755,'panel-excel-özet'!A841)</f>
        <v>1</v>
      </c>
      <c r="D841" s="40" t="str">
        <f t="shared" ref="D841:D904" si="14">IF(AND(B841=1,C841=1),"İkisinde de var",IF(AND(B841=1,C841=0),"Excel'de var",IF(AND(B841=0,C841=1),"Panelde var","İkisinde de yok")))</f>
        <v>İkisinde de var</v>
      </c>
    </row>
    <row r="842" spans="1:4" x14ac:dyDescent="0.2">
      <c r="A842" s="38" t="s">
        <v>2879</v>
      </c>
      <c r="B842" s="40">
        <f>COUNTIF(Table1[Plaka],'panel-excel-özet'!A842)</f>
        <v>1</v>
      </c>
      <c r="C842" s="40">
        <f>COUNTIF('panel-plakalar'!$A$1:$A$1755,'panel-excel-özet'!A842)</f>
        <v>1</v>
      </c>
      <c r="D842" s="40" t="str">
        <f t="shared" si="14"/>
        <v>İkisinde de var</v>
      </c>
    </row>
    <row r="843" spans="1:4" x14ac:dyDescent="0.2">
      <c r="A843" s="38" t="s">
        <v>6468</v>
      </c>
      <c r="B843" s="40">
        <f>COUNTIF(Table1[Plaka],'panel-excel-özet'!A843)</f>
        <v>1</v>
      </c>
      <c r="C843" s="40">
        <f>COUNTIF('panel-plakalar'!$A$1:$A$1755,'panel-excel-özet'!A843)</f>
        <v>1</v>
      </c>
      <c r="D843" s="40" t="str">
        <f t="shared" si="14"/>
        <v>İkisinde de var</v>
      </c>
    </row>
    <row r="844" spans="1:4" x14ac:dyDescent="0.2">
      <c r="A844" s="38" t="s">
        <v>2871</v>
      </c>
      <c r="B844" s="40">
        <f>COUNTIF(Table1[Plaka],'panel-excel-özet'!A844)</f>
        <v>1</v>
      </c>
      <c r="C844" s="40">
        <f>COUNTIF('panel-plakalar'!$A$1:$A$1755,'panel-excel-özet'!A844)</f>
        <v>1</v>
      </c>
      <c r="D844" s="40" t="str">
        <f t="shared" si="14"/>
        <v>İkisinde de var</v>
      </c>
    </row>
    <row r="845" spans="1:4" x14ac:dyDescent="0.2">
      <c r="A845" s="38" t="s">
        <v>2867</v>
      </c>
      <c r="B845" s="40">
        <f>COUNTIF(Table1[Plaka],'panel-excel-özet'!A845)</f>
        <v>1</v>
      </c>
      <c r="C845" s="40">
        <f>COUNTIF('panel-plakalar'!$A$1:$A$1755,'panel-excel-özet'!A845)</f>
        <v>1</v>
      </c>
      <c r="D845" s="40" t="str">
        <f t="shared" si="14"/>
        <v>İkisinde de var</v>
      </c>
    </row>
    <row r="846" spans="1:4" x14ac:dyDescent="0.2">
      <c r="A846" s="38" t="s">
        <v>2863</v>
      </c>
      <c r="B846" s="40">
        <f>COUNTIF(Table1[Plaka],'panel-excel-özet'!A846)</f>
        <v>1</v>
      </c>
      <c r="C846" s="40">
        <f>COUNTIF('panel-plakalar'!$A$1:$A$1755,'panel-excel-özet'!A846)</f>
        <v>1</v>
      </c>
      <c r="D846" s="40" t="str">
        <f t="shared" si="14"/>
        <v>İkisinde de var</v>
      </c>
    </row>
    <row r="847" spans="1:4" x14ac:dyDescent="0.2">
      <c r="A847" s="38" t="s">
        <v>2859</v>
      </c>
      <c r="B847" s="40">
        <f>COUNTIF(Table1[Plaka],'panel-excel-özet'!A847)</f>
        <v>1</v>
      </c>
      <c r="C847" s="40">
        <f>COUNTIF('panel-plakalar'!$A$1:$A$1755,'panel-excel-özet'!A847)</f>
        <v>1</v>
      </c>
      <c r="D847" s="40" t="str">
        <f t="shared" si="14"/>
        <v>İkisinde de var</v>
      </c>
    </row>
    <row r="848" spans="1:4" x14ac:dyDescent="0.2">
      <c r="A848" s="38" t="s">
        <v>6897</v>
      </c>
      <c r="B848" s="40">
        <f>COUNTIF(Table1[Plaka],'panel-excel-özet'!A848)</f>
        <v>1</v>
      </c>
      <c r="C848" s="40">
        <f>COUNTIF('panel-plakalar'!$A$1:$A$1755,'panel-excel-özet'!A848)</f>
        <v>1</v>
      </c>
      <c r="D848" s="40" t="str">
        <f t="shared" si="14"/>
        <v>İkisinde de var</v>
      </c>
    </row>
    <row r="849" spans="1:4" x14ac:dyDescent="0.2">
      <c r="A849" s="38" t="s">
        <v>2853</v>
      </c>
      <c r="B849" s="40">
        <f>COUNTIF(Table1[Plaka],'panel-excel-özet'!A849)</f>
        <v>1</v>
      </c>
      <c r="C849" s="40">
        <f>COUNTIF('panel-plakalar'!$A$1:$A$1755,'panel-excel-özet'!A849)</f>
        <v>1</v>
      </c>
      <c r="D849" s="40" t="str">
        <f t="shared" si="14"/>
        <v>İkisinde de var</v>
      </c>
    </row>
    <row r="850" spans="1:4" x14ac:dyDescent="0.2">
      <c r="A850" s="38" t="s">
        <v>2828</v>
      </c>
      <c r="B850" s="40">
        <f>COUNTIF(Table1[Plaka],'panel-excel-özet'!A850)</f>
        <v>1</v>
      </c>
      <c r="C850" s="40">
        <f>COUNTIF('panel-plakalar'!$A$1:$A$1755,'panel-excel-özet'!A850)</f>
        <v>1</v>
      </c>
      <c r="D850" s="40" t="str">
        <f t="shared" si="14"/>
        <v>İkisinde de var</v>
      </c>
    </row>
    <row r="851" spans="1:4" x14ac:dyDescent="0.2">
      <c r="A851" s="38" t="s">
        <v>2845</v>
      </c>
      <c r="B851" s="40">
        <f>COUNTIF(Table1[Plaka],'panel-excel-özet'!A851)</f>
        <v>1</v>
      </c>
      <c r="C851" s="40">
        <f>COUNTIF('panel-plakalar'!$A$1:$A$1755,'panel-excel-özet'!A851)</f>
        <v>1</v>
      </c>
      <c r="D851" s="40" t="str">
        <f t="shared" si="14"/>
        <v>İkisinde de var</v>
      </c>
    </row>
    <row r="852" spans="1:4" x14ac:dyDescent="0.2">
      <c r="A852" s="38" t="s">
        <v>2849</v>
      </c>
      <c r="B852" s="40">
        <f>COUNTIF(Table1[Plaka],'panel-excel-özet'!A852)</f>
        <v>1</v>
      </c>
      <c r="C852" s="40">
        <f>COUNTIF('panel-plakalar'!$A$1:$A$1755,'panel-excel-özet'!A852)</f>
        <v>1</v>
      </c>
      <c r="D852" s="40" t="str">
        <f t="shared" si="14"/>
        <v>İkisinde de var</v>
      </c>
    </row>
    <row r="853" spans="1:4" x14ac:dyDescent="0.2">
      <c r="A853" s="38" t="s">
        <v>6913</v>
      </c>
      <c r="B853" s="40">
        <f>COUNTIF(Table1[Plaka],'panel-excel-özet'!A853)</f>
        <v>1</v>
      </c>
      <c r="C853" s="40">
        <f>COUNTIF('panel-plakalar'!$A$1:$A$1755,'panel-excel-özet'!A853)</f>
        <v>1</v>
      </c>
      <c r="D853" s="40" t="str">
        <f t="shared" si="14"/>
        <v>İkisinde de var</v>
      </c>
    </row>
    <row r="854" spans="1:4" x14ac:dyDescent="0.2">
      <c r="A854" s="38" t="s">
        <v>2895</v>
      </c>
      <c r="B854" s="40">
        <f>COUNTIF(Table1[Plaka],'panel-excel-özet'!A854)</f>
        <v>1</v>
      </c>
      <c r="C854" s="40">
        <f>COUNTIF('panel-plakalar'!$A$1:$A$1755,'panel-excel-özet'!A854)</f>
        <v>1</v>
      </c>
      <c r="D854" s="40" t="str">
        <f t="shared" si="14"/>
        <v>İkisinde de var</v>
      </c>
    </row>
    <row r="855" spans="1:4" x14ac:dyDescent="0.2">
      <c r="A855" s="38" t="s">
        <v>2899</v>
      </c>
      <c r="B855" s="40">
        <f>COUNTIF(Table1[Plaka],'panel-excel-özet'!A855)</f>
        <v>1</v>
      </c>
      <c r="C855" s="40">
        <f>COUNTIF('panel-plakalar'!$A$1:$A$1755,'panel-excel-özet'!A855)</f>
        <v>1</v>
      </c>
      <c r="D855" s="40" t="str">
        <f t="shared" si="14"/>
        <v>İkisinde de var</v>
      </c>
    </row>
    <row r="856" spans="1:4" x14ac:dyDescent="0.2">
      <c r="A856" s="38" t="s">
        <v>2911</v>
      </c>
      <c r="B856" s="40">
        <f>COUNTIF(Table1[Plaka],'panel-excel-özet'!A856)</f>
        <v>1</v>
      </c>
      <c r="C856" s="40">
        <f>COUNTIF('panel-plakalar'!$A$1:$A$1755,'panel-excel-özet'!A856)</f>
        <v>1</v>
      </c>
      <c r="D856" s="40" t="str">
        <f t="shared" si="14"/>
        <v>İkisinde de var</v>
      </c>
    </row>
    <row r="857" spans="1:4" x14ac:dyDescent="0.2">
      <c r="A857" s="38" t="s">
        <v>2915</v>
      </c>
      <c r="B857" s="40">
        <f>COUNTIF(Table1[Plaka],'panel-excel-özet'!A857)</f>
        <v>1</v>
      </c>
      <c r="C857" s="40">
        <f>COUNTIF('panel-plakalar'!$A$1:$A$1755,'panel-excel-özet'!A857)</f>
        <v>1</v>
      </c>
      <c r="D857" s="40" t="str">
        <f t="shared" si="14"/>
        <v>İkisinde de var</v>
      </c>
    </row>
    <row r="858" spans="1:4" x14ac:dyDescent="0.2">
      <c r="A858" s="38" t="s">
        <v>2833</v>
      </c>
      <c r="B858" s="40">
        <f>COUNTIF(Table1[Plaka],'panel-excel-özet'!A858)</f>
        <v>1</v>
      </c>
      <c r="C858" s="40">
        <f>COUNTIF('panel-plakalar'!$A$1:$A$1755,'panel-excel-özet'!A858)</f>
        <v>1</v>
      </c>
      <c r="D858" s="40" t="str">
        <f t="shared" si="14"/>
        <v>İkisinde de var</v>
      </c>
    </row>
    <row r="859" spans="1:4" x14ac:dyDescent="0.2">
      <c r="A859" s="38" t="s">
        <v>2841</v>
      </c>
      <c r="B859" s="40">
        <f>COUNTIF(Table1[Plaka],'panel-excel-özet'!A859)</f>
        <v>1</v>
      </c>
      <c r="C859" s="40">
        <f>COUNTIF('panel-plakalar'!$A$1:$A$1755,'panel-excel-özet'!A859)</f>
        <v>1</v>
      </c>
      <c r="D859" s="40" t="str">
        <f t="shared" si="14"/>
        <v>İkisinde de var</v>
      </c>
    </row>
    <row r="860" spans="1:4" x14ac:dyDescent="0.2">
      <c r="A860" s="38" t="s">
        <v>6885</v>
      </c>
      <c r="B860" s="40">
        <f>COUNTIF(Table1[Plaka],'panel-excel-özet'!A860)</f>
        <v>1</v>
      </c>
      <c r="C860" s="40">
        <f>COUNTIF('panel-plakalar'!$A$1:$A$1755,'panel-excel-özet'!A860)</f>
        <v>1</v>
      </c>
      <c r="D860" s="40" t="str">
        <f t="shared" si="14"/>
        <v>İkisinde de var</v>
      </c>
    </row>
    <row r="861" spans="1:4" x14ac:dyDescent="0.2">
      <c r="A861" s="38" t="s">
        <v>7517</v>
      </c>
      <c r="B861" s="40">
        <f>COUNTIF(Table1[Plaka],'panel-excel-özet'!A861)</f>
        <v>0</v>
      </c>
      <c r="C861" s="40">
        <f>COUNTIF('panel-plakalar'!$A$1:$A$1755,'panel-excel-özet'!A861)</f>
        <v>1</v>
      </c>
      <c r="D861" s="40" t="str">
        <f t="shared" si="14"/>
        <v>Panelde var</v>
      </c>
    </row>
    <row r="862" spans="1:4" x14ac:dyDescent="0.2">
      <c r="A862" s="38" t="s">
        <v>6893</v>
      </c>
      <c r="B862" s="40">
        <f>COUNTIF(Table1[Plaka],'panel-excel-özet'!A862)</f>
        <v>1</v>
      </c>
      <c r="C862" s="40">
        <f>COUNTIF('panel-plakalar'!$A$1:$A$1755,'panel-excel-özet'!A862)</f>
        <v>1</v>
      </c>
      <c r="D862" s="40" t="str">
        <f t="shared" si="14"/>
        <v>İkisinde de var</v>
      </c>
    </row>
    <row r="863" spans="1:4" x14ac:dyDescent="0.2">
      <c r="A863" s="38" t="s">
        <v>7339</v>
      </c>
      <c r="B863" s="40">
        <f>COUNTIF(Table1[Plaka],'panel-excel-özet'!A863)</f>
        <v>1</v>
      </c>
      <c r="C863" s="40">
        <f>COUNTIF('panel-plakalar'!$A$1:$A$1755,'panel-excel-özet'!A863)</f>
        <v>1</v>
      </c>
      <c r="D863" s="40" t="str">
        <f t="shared" si="14"/>
        <v>İkisinde de var</v>
      </c>
    </row>
    <row r="864" spans="1:4" x14ac:dyDescent="0.2">
      <c r="A864" s="38" t="s">
        <v>5435</v>
      </c>
      <c r="B864" s="40">
        <f>COUNTIF(Table1[Plaka],'panel-excel-özet'!A864)</f>
        <v>1</v>
      </c>
      <c r="C864" s="40">
        <f>COUNTIF('panel-plakalar'!$A$1:$A$1755,'panel-excel-özet'!A864)</f>
        <v>1</v>
      </c>
      <c r="D864" s="40" t="str">
        <f t="shared" si="14"/>
        <v>İkisinde de var</v>
      </c>
    </row>
    <row r="865" spans="1:4" x14ac:dyDescent="0.2">
      <c r="A865" s="38" t="s">
        <v>5432</v>
      </c>
      <c r="B865" s="40">
        <f>COUNTIF(Table1[Plaka],'panel-excel-özet'!A865)</f>
        <v>1</v>
      </c>
      <c r="C865" s="40">
        <f>COUNTIF('panel-plakalar'!$A$1:$A$1755,'panel-excel-özet'!A865)</f>
        <v>1</v>
      </c>
      <c r="D865" s="40" t="str">
        <f t="shared" si="14"/>
        <v>İkisinde de var</v>
      </c>
    </row>
    <row r="866" spans="1:4" x14ac:dyDescent="0.2">
      <c r="A866" s="38" t="s">
        <v>5425</v>
      </c>
      <c r="B866" s="40">
        <f>COUNTIF(Table1[Plaka],'panel-excel-özet'!A866)</f>
        <v>1</v>
      </c>
      <c r="C866" s="40">
        <f>COUNTIF('panel-plakalar'!$A$1:$A$1755,'panel-excel-özet'!A866)</f>
        <v>1</v>
      </c>
      <c r="D866" s="40" t="str">
        <f t="shared" si="14"/>
        <v>İkisinde de var</v>
      </c>
    </row>
    <row r="867" spans="1:4" x14ac:dyDescent="0.2">
      <c r="A867" s="38" t="s">
        <v>5403</v>
      </c>
      <c r="B867" s="40">
        <f>COUNTIF(Table1[Plaka],'panel-excel-özet'!A867)</f>
        <v>1</v>
      </c>
      <c r="C867" s="40">
        <f>COUNTIF('panel-plakalar'!$A$1:$A$1755,'panel-excel-özet'!A867)</f>
        <v>1</v>
      </c>
      <c r="D867" s="40" t="str">
        <f t="shared" si="14"/>
        <v>İkisinde de var</v>
      </c>
    </row>
    <row r="868" spans="1:4" x14ac:dyDescent="0.2">
      <c r="A868" s="38" t="s">
        <v>5422</v>
      </c>
      <c r="B868" s="40">
        <f>COUNTIF(Table1[Plaka],'panel-excel-özet'!A868)</f>
        <v>1</v>
      </c>
      <c r="C868" s="40">
        <f>COUNTIF('panel-plakalar'!$A$1:$A$1755,'panel-excel-özet'!A868)</f>
        <v>1</v>
      </c>
      <c r="D868" s="40" t="str">
        <f t="shared" si="14"/>
        <v>İkisinde de var</v>
      </c>
    </row>
    <row r="869" spans="1:4" x14ac:dyDescent="0.2">
      <c r="A869" s="38" t="s">
        <v>5419</v>
      </c>
      <c r="B869" s="40">
        <f>COUNTIF(Table1[Plaka],'panel-excel-özet'!A869)</f>
        <v>1</v>
      </c>
      <c r="C869" s="40">
        <f>COUNTIF('panel-plakalar'!$A$1:$A$1755,'panel-excel-özet'!A869)</f>
        <v>1</v>
      </c>
      <c r="D869" s="40" t="str">
        <f t="shared" si="14"/>
        <v>İkisinde de var</v>
      </c>
    </row>
    <row r="870" spans="1:4" x14ac:dyDescent="0.2">
      <c r="A870" s="38" t="s">
        <v>5416</v>
      </c>
      <c r="B870" s="40">
        <f>COUNTIF(Table1[Plaka],'panel-excel-özet'!A870)</f>
        <v>1</v>
      </c>
      <c r="C870" s="40">
        <f>COUNTIF('panel-plakalar'!$A$1:$A$1755,'panel-excel-özet'!A870)</f>
        <v>1</v>
      </c>
      <c r="D870" s="40" t="str">
        <f t="shared" si="14"/>
        <v>İkisinde de var</v>
      </c>
    </row>
    <row r="871" spans="1:4" x14ac:dyDescent="0.2">
      <c r="A871" s="38" t="s">
        <v>5412</v>
      </c>
      <c r="B871" s="40">
        <f>COUNTIF(Table1[Plaka],'panel-excel-özet'!A871)</f>
        <v>1</v>
      </c>
      <c r="C871" s="40">
        <f>COUNTIF('panel-plakalar'!$A$1:$A$1755,'panel-excel-özet'!A871)</f>
        <v>1</v>
      </c>
      <c r="D871" s="40" t="str">
        <f t="shared" si="14"/>
        <v>İkisinde de var</v>
      </c>
    </row>
    <row r="872" spans="1:4" x14ac:dyDescent="0.2">
      <c r="A872" s="38" t="s">
        <v>5408</v>
      </c>
      <c r="B872" s="40">
        <f>COUNTIF(Table1[Plaka],'panel-excel-özet'!A872)</f>
        <v>1</v>
      </c>
      <c r="C872" s="40">
        <f>COUNTIF('panel-plakalar'!$A$1:$A$1755,'panel-excel-özet'!A872)</f>
        <v>1</v>
      </c>
      <c r="D872" s="40" t="str">
        <f t="shared" si="14"/>
        <v>İkisinde de var</v>
      </c>
    </row>
    <row r="873" spans="1:4" x14ac:dyDescent="0.2">
      <c r="A873" s="38" t="s">
        <v>1056</v>
      </c>
      <c r="B873" s="40">
        <f>COUNTIF(Table1[Plaka],'panel-excel-özet'!A873)</f>
        <v>1</v>
      </c>
      <c r="C873" s="40">
        <f>COUNTIF('panel-plakalar'!$A$1:$A$1755,'panel-excel-özet'!A873)</f>
        <v>1</v>
      </c>
      <c r="D873" s="40" t="str">
        <f t="shared" si="14"/>
        <v>İkisinde de var</v>
      </c>
    </row>
    <row r="874" spans="1:4" x14ac:dyDescent="0.2">
      <c r="A874" s="38" t="s">
        <v>7089</v>
      </c>
      <c r="B874" s="40">
        <f>COUNTIF(Table1[Plaka],'panel-excel-özet'!A874)</f>
        <v>1</v>
      </c>
      <c r="C874" s="40">
        <f>COUNTIF('panel-plakalar'!$A$1:$A$1755,'panel-excel-özet'!A874)</f>
        <v>1</v>
      </c>
      <c r="D874" s="40" t="str">
        <f t="shared" si="14"/>
        <v>İkisinde de var</v>
      </c>
    </row>
    <row r="875" spans="1:4" x14ac:dyDescent="0.2">
      <c r="A875" s="38" t="s">
        <v>7327</v>
      </c>
      <c r="B875" s="40">
        <f>COUNTIF(Table1[Plaka],'panel-excel-özet'!A875)</f>
        <v>0</v>
      </c>
      <c r="C875" s="40">
        <f>COUNTIF('panel-plakalar'!$A$1:$A$1755,'panel-excel-özet'!A875)</f>
        <v>1</v>
      </c>
      <c r="D875" s="40" t="str">
        <f t="shared" si="14"/>
        <v>Panelde var</v>
      </c>
    </row>
    <row r="876" spans="1:4" x14ac:dyDescent="0.2">
      <c r="A876" s="38" t="s">
        <v>6823</v>
      </c>
      <c r="B876" s="40">
        <f>COUNTIF(Table1[Plaka],'panel-excel-özet'!A876)</f>
        <v>1</v>
      </c>
      <c r="C876" s="40">
        <f>COUNTIF('panel-plakalar'!$A$1:$A$1755,'panel-excel-özet'!A876)</f>
        <v>1</v>
      </c>
      <c r="D876" s="40" t="str">
        <f t="shared" si="14"/>
        <v>İkisinde de var</v>
      </c>
    </row>
    <row r="877" spans="1:4" x14ac:dyDescent="0.2">
      <c r="A877" s="38" t="s">
        <v>6819</v>
      </c>
      <c r="B877" s="40">
        <f>COUNTIF(Table1[Plaka],'panel-excel-özet'!A877)</f>
        <v>1</v>
      </c>
      <c r="C877" s="40">
        <f>COUNTIF('panel-plakalar'!$A$1:$A$1755,'panel-excel-özet'!A877)</f>
        <v>1</v>
      </c>
      <c r="D877" s="40" t="str">
        <f t="shared" si="14"/>
        <v>İkisinde de var</v>
      </c>
    </row>
    <row r="878" spans="1:4" x14ac:dyDescent="0.2">
      <c r="A878" s="38" t="s">
        <v>6831</v>
      </c>
      <c r="B878" s="40">
        <f>COUNTIF(Table1[Plaka],'panel-excel-özet'!A878)</f>
        <v>1</v>
      </c>
      <c r="C878" s="40">
        <f>COUNTIF('panel-plakalar'!$A$1:$A$1755,'panel-excel-özet'!A878)</f>
        <v>1</v>
      </c>
      <c r="D878" s="40" t="str">
        <f t="shared" si="14"/>
        <v>İkisinde de var</v>
      </c>
    </row>
    <row r="879" spans="1:4" x14ac:dyDescent="0.2">
      <c r="A879" s="38" t="s">
        <v>6806</v>
      </c>
      <c r="B879" s="40">
        <f>COUNTIF(Table1[Plaka],'panel-excel-özet'!A879)</f>
        <v>1</v>
      </c>
      <c r="C879" s="40">
        <f>COUNTIF('panel-plakalar'!$A$1:$A$1755,'panel-excel-özet'!A879)</f>
        <v>1</v>
      </c>
      <c r="D879" s="40" t="str">
        <f t="shared" si="14"/>
        <v>İkisinde de var</v>
      </c>
    </row>
    <row r="880" spans="1:4" x14ac:dyDescent="0.2">
      <c r="A880" s="38" t="s">
        <v>6798</v>
      </c>
      <c r="B880" s="40">
        <f>COUNTIF(Table1[Plaka],'panel-excel-özet'!A880)</f>
        <v>1</v>
      </c>
      <c r="C880" s="40">
        <f>COUNTIF('panel-plakalar'!$A$1:$A$1755,'panel-excel-özet'!A880)</f>
        <v>1</v>
      </c>
      <c r="D880" s="40" t="str">
        <f t="shared" si="14"/>
        <v>İkisinde de var</v>
      </c>
    </row>
    <row r="881" spans="1:4" x14ac:dyDescent="0.2">
      <c r="A881" s="38" t="s">
        <v>6802</v>
      </c>
      <c r="B881" s="40">
        <f>COUNTIF(Table1[Plaka],'panel-excel-özet'!A881)</f>
        <v>1</v>
      </c>
      <c r="C881" s="40">
        <f>COUNTIF('panel-plakalar'!$A$1:$A$1755,'panel-excel-özet'!A881)</f>
        <v>1</v>
      </c>
      <c r="D881" s="40" t="str">
        <f t="shared" si="14"/>
        <v>İkisinde de var</v>
      </c>
    </row>
    <row r="882" spans="1:4" x14ac:dyDescent="0.2">
      <c r="A882" s="38" t="s">
        <v>6814</v>
      </c>
      <c r="B882" s="40">
        <f>COUNTIF(Table1[Plaka],'panel-excel-özet'!A882)</f>
        <v>1</v>
      </c>
      <c r="C882" s="40">
        <f>COUNTIF('panel-plakalar'!$A$1:$A$1755,'panel-excel-özet'!A882)</f>
        <v>1</v>
      </c>
      <c r="D882" s="40" t="str">
        <f t="shared" si="14"/>
        <v>İkisinde de var</v>
      </c>
    </row>
    <row r="883" spans="1:4" x14ac:dyDescent="0.2">
      <c r="A883" s="38" t="s">
        <v>6810</v>
      </c>
      <c r="B883" s="40">
        <f>COUNTIF(Table1[Plaka],'panel-excel-özet'!A883)</f>
        <v>1</v>
      </c>
      <c r="C883" s="40">
        <f>COUNTIF('panel-plakalar'!$A$1:$A$1755,'panel-excel-özet'!A883)</f>
        <v>1</v>
      </c>
      <c r="D883" s="40" t="str">
        <f t="shared" si="14"/>
        <v>İkisinde de var</v>
      </c>
    </row>
    <row r="884" spans="1:4" x14ac:dyDescent="0.2">
      <c r="A884" s="38" t="s">
        <v>6827</v>
      </c>
      <c r="B884" s="40">
        <f>COUNTIF(Table1[Plaka],'panel-excel-özet'!A884)</f>
        <v>1</v>
      </c>
      <c r="C884" s="40">
        <f>COUNTIF('panel-plakalar'!$A$1:$A$1755,'panel-excel-özet'!A884)</f>
        <v>1</v>
      </c>
      <c r="D884" s="40" t="str">
        <f t="shared" si="14"/>
        <v>İkisinde de var</v>
      </c>
    </row>
    <row r="885" spans="1:4" x14ac:dyDescent="0.2">
      <c r="A885" s="38" t="s">
        <v>6794</v>
      </c>
      <c r="B885" s="40">
        <f>COUNTIF(Table1[Plaka],'panel-excel-özet'!A885)</f>
        <v>1</v>
      </c>
      <c r="C885" s="40">
        <f>COUNTIF('panel-plakalar'!$A$1:$A$1755,'panel-excel-özet'!A885)</f>
        <v>1</v>
      </c>
      <c r="D885" s="40" t="str">
        <f t="shared" si="14"/>
        <v>İkisinde de var</v>
      </c>
    </row>
    <row r="886" spans="1:4" x14ac:dyDescent="0.2">
      <c r="A886" s="38" t="s">
        <v>817</v>
      </c>
      <c r="B886" s="40">
        <f>COUNTIF(Table1[Plaka],'panel-excel-özet'!A886)</f>
        <v>1</v>
      </c>
      <c r="C886" s="40">
        <f>COUNTIF('panel-plakalar'!$A$1:$A$1755,'panel-excel-özet'!A886)</f>
        <v>1</v>
      </c>
      <c r="D886" s="40" t="str">
        <f t="shared" si="14"/>
        <v>İkisinde de var</v>
      </c>
    </row>
    <row r="887" spans="1:4" x14ac:dyDescent="0.2">
      <c r="A887" s="38" t="s">
        <v>809</v>
      </c>
      <c r="B887" s="40">
        <f>COUNTIF(Table1[Plaka],'panel-excel-özet'!A887)</f>
        <v>1</v>
      </c>
      <c r="C887" s="40">
        <f>COUNTIF('panel-plakalar'!$A$1:$A$1755,'panel-excel-özet'!A887)</f>
        <v>1</v>
      </c>
      <c r="D887" s="40" t="str">
        <f t="shared" si="14"/>
        <v>İkisinde de var</v>
      </c>
    </row>
    <row r="888" spans="1:4" x14ac:dyDescent="0.2">
      <c r="A888" s="38" t="s">
        <v>805</v>
      </c>
      <c r="B888" s="40">
        <f>COUNTIF(Table1[Plaka],'panel-excel-özet'!A888)</f>
        <v>1</v>
      </c>
      <c r="C888" s="40">
        <f>COUNTIF('panel-plakalar'!$A$1:$A$1755,'panel-excel-özet'!A888)</f>
        <v>1</v>
      </c>
      <c r="D888" s="40" t="str">
        <f t="shared" si="14"/>
        <v>İkisinde de var</v>
      </c>
    </row>
    <row r="889" spans="1:4" x14ac:dyDescent="0.2">
      <c r="A889" s="38" t="s">
        <v>797</v>
      </c>
      <c r="B889" s="40">
        <f>COUNTIF(Table1[Plaka],'panel-excel-özet'!A889)</f>
        <v>1</v>
      </c>
      <c r="C889" s="40">
        <f>COUNTIF('panel-plakalar'!$A$1:$A$1755,'panel-excel-özet'!A889)</f>
        <v>1</v>
      </c>
      <c r="D889" s="40" t="str">
        <f t="shared" si="14"/>
        <v>İkisinde de var</v>
      </c>
    </row>
    <row r="890" spans="1:4" x14ac:dyDescent="0.2">
      <c r="A890" s="38" t="s">
        <v>801</v>
      </c>
      <c r="B890" s="40">
        <f>COUNTIF(Table1[Plaka],'panel-excel-özet'!A890)</f>
        <v>1</v>
      </c>
      <c r="C890" s="40">
        <f>COUNTIF('panel-plakalar'!$A$1:$A$1755,'panel-excel-özet'!A890)</f>
        <v>1</v>
      </c>
      <c r="D890" s="40" t="str">
        <f t="shared" si="14"/>
        <v>İkisinde de var</v>
      </c>
    </row>
    <row r="891" spans="1:4" x14ac:dyDescent="0.2">
      <c r="A891" s="38" t="s">
        <v>813</v>
      </c>
      <c r="B891" s="40">
        <f>COUNTIF(Table1[Plaka],'panel-excel-özet'!A891)</f>
        <v>1</v>
      </c>
      <c r="C891" s="40">
        <f>COUNTIF('panel-plakalar'!$A$1:$A$1755,'panel-excel-özet'!A891)</f>
        <v>1</v>
      </c>
      <c r="D891" s="40" t="str">
        <f t="shared" si="14"/>
        <v>İkisinde de var</v>
      </c>
    </row>
    <row r="892" spans="1:4" x14ac:dyDescent="0.2">
      <c r="A892" s="38" t="s">
        <v>789</v>
      </c>
      <c r="B892" s="40">
        <f>COUNTIF(Table1[Plaka],'panel-excel-özet'!A892)</f>
        <v>1</v>
      </c>
      <c r="C892" s="40">
        <f>COUNTIF('panel-plakalar'!$A$1:$A$1755,'panel-excel-özet'!A892)</f>
        <v>1</v>
      </c>
      <c r="D892" s="40" t="str">
        <f t="shared" si="14"/>
        <v>İkisinde de var</v>
      </c>
    </row>
    <row r="893" spans="1:4" x14ac:dyDescent="0.2">
      <c r="A893" s="38" t="s">
        <v>851</v>
      </c>
      <c r="B893" s="40">
        <f>COUNTIF(Table1[Plaka],'panel-excel-özet'!A893)</f>
        <v>1</v>
      </c>
      <c r="C893" s="40">
        <f>COUNTIF('panel-plakalar'!$A$1:$A$1755,'panel-excel-özet'!A893)</f>
        <v>1</v>
      </c>
      <c r="D893" s="40" t="str">
        <f t="shared" si="14"/>
        <v>İkisinde de var</v>
      </c>
    </row>
    <row r="894" spans="1:4" x14ac:dyDescent="0.2">
      <c r="A894" s="38" t="s">
        <v>772</v>
      </c>
      <c r="B894" s="40">
        <f>COUNTIF(Table1[Plaka],'panel-excel-özet'!A894)</f>
        <v>1</v>
      </c>
      <c r="C894" s="40">
        <f>COUNTIF('panel-plakalar'!$A$1:$A$1755,'panel-excel-özet'!A894)</f>
        <v>1</v>
      </c>
      <c r="D894" s="40" t="str">
        <f t="shared" si="14"/>
        <v>İkisinde de var</v>
      </c>
    </row>
    <row r="895" spans="1:4" x14ac:dyDescent="0.2">
      <c r="A895" s="38" t="s">
        <v>883</v>
      </c>
      <c r="B895" s="40">
        <f>COUNTIF(Table1[Plaka],'panel-excel-özet'!A895)</f>
        <v>1</v>
      </c>
      <c r="C895" s="40">
        <f>COUNTIF('panel-plakalar'!$A$1:$A$1755,'panel-excel-özet'!A895)</f>
        <v>1</v>
      </c>
      <c r="D895" s="40" t="str">
        <f t="shared" si="14"/>
        <v>İkisinde de var</v>
      </c>
    </row>
    <row r="896" spans="1:4" x14ac:dyDescent="0.2">
      <c r="A896" s="38" t="s">
        <v>887</v>
      </c>
      <c r="B896" s="40">
        <f>COUNTIF(Table1[Plaka],'panel-excel-özet'!A896)</f>
        <v>1</v>
      </c>
      <c r="C896" s="40">
        <f>COUNTIF('panel-plakalar'!$A$1:$A$1755,'panel-excel-özet'!A896)</f>
        <v>1</v>
      </c>
      <c r="D896" s="40" t="str">
        <f t="shared" si="14"/>
        <v>İkisinde de var</v>
      </c>
    </row>
    <row r="897" spans="1:4" x14ac:dyDescent="0.2">
      <c r="A897" s="38" t="s">
        <v>821</v>
      </c>
      <c r="B897" s="40">
        <f>COUNTIF(Table1[Plaka],'panel-excel-özet'!A897)</f>
        <v>1</v>
      </c>
      <c r="C897" s="40">
        <f>COUNTIF('panel-plakalar'!$A$1:$A$1755,'panel-excel-özet'!A897)</f>
        <v>1</v>
      </c>
      <c r="D897" s="40" t="str">
        <f t="shared" si="14"/>
        <v>İkisinde de var</v>
      </c>
    </row>
    <row r="898" spans="1:4" x14ac:dyDescent="0.2">
      <c r="A898" s="38" t="s">
        <v>899</v>
      </c>
      <c r="B898" s="40">
        <f>COUNTIF(Table1[Plaka],'panel-excel-özet'!A898)</f>
        <v>1</v>
      </c>
      <c r="C898" s="40">
        <f>COUNTIF('panel-plakalar'!$A$1:$A$1755,'panel-excel-özet'!A898)</f>
        <v>1</v>
      </c>
      <c r="D898" s="40" t="str">
        <f t="shared" si="14"/>
        <v>İkisinde de var</v>
      </c>
    </row>
    <row r="899" spans="1:4" x14ac:dyDescent="0.2">
      <c r="A899" s="38" t="s">
        <v>767</v>
      </c>
      <c r="B899" s="40">
        <f>COUNTIF(Table1[Plaka],'panel-excel-özet'!A899)</f>
        <v>1</v>
      </c>
      <c r="C899" s="40">
        <f>COUNTIF('panel-plakalar'!$A$1:$A$1755,'panel-excel-özet'!A899)</f>
        <v>1</v>
      </c>
      <c r="D899" s="40" t="str">
        <f t="shared" si="14"/>
        <v>İkisinde de var</v>
      </c>
    </row>
    <row r="900" spans="1:4" x14ac:dyDescent="0.2">
      <c r="A900" s="38" t="s">
        <v>895</v>
      </c>
      <c r="B900" s="40">
        <f>COUNTIF(Table1[Plaka],'panel-excel-özet'!A900)</f>
        <v>1</v>
      </c>
      <c r="C900" s="40">
        <f>COUNTIF('panel-plakalar'!$A$1:$A$1755,'panel-excel-özet'!A900)</f>
        <v>1</v>
      </c>
      <c r="D900" s="40" t="str">
        <f t="shared" si="14"/>
        <v>İkisinde de var</v>
      </c>
    </row>
    <row r="901" spans="1:4" x14ac:dyDescent="0.2">
      <c r="A901" s="38" t="s">
        <v>829</v>
      </c>
      <c r="B901" s="40">
        <f>COUNTIF(Table1[Plaka],'panel-excel-özet'!A901)</f>
        <v>1</v>
      </c>
      <c r="C901" s="40">
        <f>COUNTIF('panel-plakalar'!$A$1:$A$1755,'panel-excel-özet'!A901)</f>
        <v>1</v>
      </c>
      <c r="D901" s="40" t="str">
        <f t="shared" si="14"/>
        <v>İkisinde de var</v>
      </c>
    </row>
    <row r="902" spans="1:4" x14ac:dyDescent="0.2">
      <c r="A902" s="38" t="s">
        <v>7518</v>
      </c>
      <c r="B902" s="40">
        <f>COUNTIF(Table1[Plaka],'panel-excel-özet'!A902)</f>
        <v>0</v>
      </c>
      <c r="C902" s="40">
        <f>COUNTIF('panel-plakalar'!$A$1:$A$1755,'panel-excel-özet'!A902)</f>
        <v>1</v>
      </c>
      <c r="D902" s="40" t="str">
        <f t="shared" si="14"/>
        <v>Panelde var</v>
      </c>
    </row>
    <row r="903" spans="1:4" x14ac:dyDescent="0.2">
      <c r="A903" s="38" t="s">
        <v>6693</v>
      </c>
      <c r="B903" s="40">
        <f>COUNTIF(Table1[Plaka],'panel-excel-özet'!A903)</f>
        <v>1</v>
      </c>
      <c r="C903" s="40">
        <f>COUNTIF('panel-plakalar'!$A$1:$A$1755,'panel-excel-özet'!A903)</f>
        <v>1</v>
      </c>
      <c r="D903" s="40" t="str">
        <f t="shared" si="14"/>
        <v>İkisinde de var</v>
      </c>
    </row>
    <row r="904" spans="1:4" x14ac:dyDescent="0.2">
      <c r="A904" s="38" t="s">
        <v>6656</v>
      </c>
      <c r="B904" s="40">
        <f>COUNTIF(Table1[Plaka],'panel-excel-özet'!A904)</f>
        <v>1</v>
      </c>
      <c r="C904" s="40">
        <f>COUNTIF('panel-plakalar'!$A$1:$A$1755,'panel-excel-özet'!A904)</f>
        <v>1</v>
      </c>
      <c r="D904" s="40" t="str">
        <f t="shared" si="14"/>
        <v>İkisinde de var</v>
      </c>
    </row>
    <row r="905" spans="1:4" x14ac:dyDescent="0.2">
      <c r="A905" s="38" t="s">
        <v>6651</v>
      </c>
      <c r="B905" s="40">
        <f>COUNTIF(Table1[Plaka],'panel-excel-özet'!A905)</f>
        <v>1</v>
      </c>
      <c r="C905" s="40">
        <f>COUNTIF('panel-plakalar'!$A$1:$A$1755,'panel-excel-özet'!A905)</f>
        <v>1</v>
      </c>
      <c r="D905" s="40" t="str">
        <f t="shared" ref="D905:D968" si="15">IF(AND(B905=1,C905=1),"İkisinde de var",IF(AND(B905=1,C905=0),"Excel'de var",IF(AND(B905=0,C905=1),"Panelde var","İkisinde de yok")))</f>
        <v>İkisinde de var</v>
      </c>
    </row>
    <row r="906" spans="1:4" x14ac:dyDescent="0.2">
      <c r="A906" s="38" t="s">
        <v>6663</v>
      </c>
      <c r="B906" s="40">
        <f>COUNTIF(Table1[Plaka],'panel-excel-özet'!A906)</f>
        <v>1</v>
      </c>
      <c r="C906" s="40">
        <f>COUNTIF('panel-plakalar'!$A$1:$A$1755,'panel-excel-özet'!A906)</f>
        <v>1</v>
      </c>
      <c r="D906" s="40" t="str">
        <f t="shared" si="15"/>
        <v>İkisinde de var</v>
      </c>
    </row>
    <row r="907" spans="1:4" x14ac:dyDescent="0.2">
      <c r="A907" s="38" t="s">
        <v>6667</v>
      </c>
      <c r="B907" s="40">
        <f>COUNTIF(Table1[Plaka],'panel-excel-özet'!A907)</f>
        <v>1</v>
      </c>
      <c r="C907" s="40">
        <f>COUNTIF('panel-plakalar'!$A$1:$A$1755,'panel-excel-özet'!A907)</f>
        <v>1</v>
      </c>
      <c r="D907" s="40" t="str">
        <f t="shared" si="15"/>
        <v>İkisinde de var</v>
      </c>
    </row>
    <row r="908" spans="1:4" x14ac:dyDescent="0.2">
      <c r="A908" s="38" t="s">
        <v>6671</v>
      </c>
      <c r="B908" s="40">
        <f>COUNTIF(Table1[Plaka],'panel-excel-özet'!A908)</f>
        <v>1</v>
      </c>
      <c r="C908" s="40">
        <f>COUNTIF('panel-plakalar'!$A$1:$A$1755,'panel-excel-özet'!A908)</f>
        <v>1</v>
      </c>
      <c r="D908" s="40" t="str">
        <f t="shared" si="15"/>
        <v>İkisinde de var</v>
      </c>
    </row>
    <row r="909" spans="1:4" x14ac:dyDescent="0.2">
      <c r="A909" s="38" t="s">
        <v>6681</v>
      </c>
      <c r="B909" s="40">
        <f>COUNTIF(Table1[Plaka],'panel-excel-özet'!A909)</f>
        <v>1</v>
      </c>
      <c r="C909" s="40">
        <f>COUNTIF('panel-plakalar'!$A$1:$A$1755,'panel-excel-özet'!A909)</f>
        <v>1</v>
      </c>
      <c r="D909" s="40" t="str">
        <f t="shared" si="15"/>
        <v>İkisinde de var</v>
      </c>
    </row>
    <row r="910" spans="1:4" x14ac:dyDescent="0.2">
      <c r="A910" s="38" t="s">
        <v>6687</v>
      </c>
      <c r="B910" s="40">
        <f>COUNTIF(Table1[Plaka],'panel-excel-özet'!A910)</f>
        <v>1</v>
      </c>
      <c r="C910" s="40">
        <f>COUNTIF('panel-plakalar'!$A$1:$A$1755,'panel-excel-özet'!A910)</f>
        <v>1</v>
      </c>
      <c r="D910" s="40" t="str">
        <f t="shared" si="15"/>
        <v>İkisinde de var</v>
      </c>
    </row>
    <row r="911" spans="1:4" x14ac:dyDescent="0.2">
      <c r="A911" s="38" t="s">
        <v>6678</v>
      </c>
      <c r="B911" s="40">
        <f>COUNTIF(Table1[Plaka],'panel-excel-özet'!A911)</f>
        <v>1</v>
      </c>
      <c r="C911" s="40">
        <f>COUNTIF('panel-plakalar'!$A$1:$A$1755,'panel-excel-özet'!A911)</f>
        <v>1</v>
      </c>
      <c r="D911" s="40" t="str">
        <f t="shared" si="15"/>
        <v>İkisinde de var</v>
      </c>
    </row>
    <row r="912" spans="1:4" x14ac:dyDescent="0.2">
      <c r="A912" s="38" t="s">
        <v>6690</v>
      </c>
      <c r="B912" s="40">
        <f>COUNTIF(Table1[Plaka],'panel-excel-özet'!A912)</f>
        <v>1</v>
      </c>
      <c r="C912" s="40">
        <f>COUNTIF('panel-plakalar'!$A$1:$A$1755,'panel-excel-özet'!A912)</f>
        <v>1</v>
      </c>
      <c r="D912" s="40" t="str">
        <f t="shared" si="15"/>
        <v>İkisinde de var</v>
      </c>
    </row>
    <row r="913" spans="1:4" x14ac:dyDescent="0.2">
      <c r="A913" s="38" t="s">
        <v>7519</v>
      </c>
      <c r="B913" s="40">
        <f>COUNTIF(Table1[Plaka],'panel-excel-özet'!A913)</f>
        <v>0</v>
      </c>
      <c r="C913" s="40">
        <f>COUNTIF('panel-plakalar'!$A$1:$A$1755,'panel-excel-özet'!A913)</f>
        <v>1</v>
      </c>
      <c r="D913" s="40" t="str">
        <f t="shared" si="15"/>
        <v>Panelde var</v>
      </c>
    </row>
    <row r="914" spans="1:4" x14ac:dyDescent="0.2">
      <c r="A914" s="38" t="s">
        <v>6684</v>
      </c>
      <c r="B914" s="40">
        <f>COUNTIF(Table1[Plaka],'panel-excel-özet'!A914)</f>
        <v>1</v>
      </c>
      <c r="C914" s="40">
        <f>COUNTIF('panel-plakalar'!$A$1:$A$1755,'panel-excel-özet'!A914)</f>
        <v>1</v>
      </c>
      <c r="D914" s="40" t="str">
        <f t="shared" si="15"/>
        <v>İkisinde de var</v>
      </c>
    </row>
    <row r="915" spans="1:4" x14ac:dyDescent="0.2">
      <c r="A915" s="38" t="s">
        <v>6659</v>
      </c>
      <c r="B915" s="40">
        <f>COUNTIF(Table1[Plaka],'panel-excel-özet'!A915)</f>
        <v>1</v>
      </c>
      <c r="C915" s="40">
        <f>COUNTIF('panel-plakalar'!$A$1:$A$1755,'panel-excel-özet'!A915)</f>
        <v>1</v>
      </c>
      <c r="D915" s="40" t="str">
        <f t="shared" si="15"/>
        <v>İkisinde de var</v>
      </c>
    </row>
    <row r="916" spans="1:4" x14ac:dyDescent="0.2">
      <c r="A916" s="38" t="s">
        <v>6675</v>
      </c>
      <c r="B916" s="40">
        <f>COUNTIF(Table1[Plaka],'panel-excel-özet'!A916)</f>
        <v>1</v>
      </c>
      <c r="C916" s="40">
        <f>COUNTIF('panel-plakalar'!$A$1:$A$1755,'panel-excel-özet'!A916)</f>
        <v>1</v>
      </c>
      <c r="D916" s="40" t="str">
        <f t="shared" si="15"/>
        <v>İkisinde de var</v>
      </c>
    </row>
    <row r="917" spans="1:4" x14ac:dyDescent="0.2">
      <c r="A917" s="38" t="s">
        <v>7520</v>
      </c>
      <c r="B917" s="40">
        <f>COUNTIF(Table1[Plaka],'panel-excel-özet'!A917)</f>
        <v>1</v>
      </c>
      <c r="C917" s="40">
        <f>COUNTIF('panel-plakalar'!$A$1:$A$1755,'panel-excel-özet'!A917)</f>
        <v>1</v>
      </c>
      <c r="D917" s="40" t="str">
        <f t="shared" si="15"/>
        <v>İkisinde de var</v>
      </c>
    </row>
    <row r="918" spans="1:4" x14ac:dyDescent="0.2">
      <c r="A918" s="38" t="s">
        <v>5794</v>
      </c>
      <c r="B918" s="40">
        <f>COUNTIF(Table1[Plaka],'panel-excel-özet'!A918)</f>
        <v>1</v>
      </c>
      <c r="C918" s="40">
        <f>COUNTIF('panel-plakalar'!$A$1:$A$1755,'panel-excel-özet'!A918)</f>
        <v>1</v>
      </c>
      <c r="D918" s="40" t="str">
        <f t="shared" si="15"/>
        <v>İkisinde de var</v>
      </c>
    </row>
    <row r="919" spans="1:4" x14ac:dyDescent="0.2">
      <c r="A919" s="38" t="s">
        <v>5814</v>
      </c>
      <c r="B919" s="40">
        <f>COUNTIF(Table1[Plaka],'panel-excel-özet'!A919)</f>
        <v>1</v>
      </c>
      <c r="C919" s="40">
        <f>COUNTIF('panel-plakalar'!$A$1:$A$1755,'panel-excel-özet'!A919)</f>
        <v>1</v>
      </c>
      <c r="D919" s="40" t="str">
        <f t="shared" si="15"/>
        <v>İkisinde de var</v>
      </c>
    </row>
    <row r="920" spans="1:4" x14ac:dyDescent="0.2">
      <c r="A920" s="38" t="s">
        <v>5802</v>
      </c>
      <c r="B920" s="40">
        <f>COUNTIF(Table1[Plaka],'panel-excel-özet'!A920)</f>
        <v>1</v>
      </c>
      <c r="C920" s="40">
        <f>COUNTIF('panel-plakalar'!$A$1:$A$1755,'panel-excel-özet'!A920)</f>
        <v>1</v>
      </c>
      <c r="D920" s="40" t="str">
        <f t="shared" si="15"/>
        <v>İkisinde de var</v>
      </c>
    </row>
    <row r="921" spans="1:4" x14ac:dyDescent="0.2">
      <c r="A921" s="38" t="s">
        <v>7521</v>
      </c>
      <c r="B921" s="40">
        <f>COUNTIF(Table1[Plaka],'panel-excel-özet'!A921)</f>
        <v>0</v>
      </c>
      <c r="C921" s="40">
        <f>COUNTIF('panel-plakalar'!$A$1:$A$1755,'panel-excel-özet'!A921)</f>
        <v>1</v>
      </c>
      <c r="D921" s="40" t="str">
        <f t="shared" si="15"/>
        <v>Panelde var</v>
      </c>
    </row>
    <row r="922" spans="1:4" x14ac:dyDescent="0.2">
      <c r="A922" s="38" t="s">
        <v>5799</v>
      </c>
      <c r="B922" s="40">
        <f>COUNTIF(Table1[Plaka],'panel-excel-özet'!A922)</f>
        <v>1</v>
      </c>
      <c r="C922" s="40">
        <f>COUNTIF('panel-plakalar'!$A$1:$A$1755,'panel-excel-özet'!A922)</f>
        <v>1</v>
      </c>
      <c r="D922" s="40" t="str">
        <f t="shared" si="15"/>
        <v>İkisinde de var</v>
      </c>
    </row>
    <row r="923" spans="1:4" x14ac:dyDescent="0.2">
      <c r="A923" s="38" t="s">
        <v>5808</v>
      </c>
      <c r="B923" s="40">
        <f>COUNTIF(Table1[Plaka],'panel-excel-özet'!A923)</f>
        <v>1</v>
      </c>
      <c r="C923" s="40">
        <f>COUNTIF('panel-plakalar'!$A$1:$A$1755,'panel-excel-özet'!A923)</f>
        <v>1</v>
      </c>
      <c r="D923" s="40" t="str">
        <f t="shared" si="15"/>
        <v>İkisinde de var</v>
      </c>
    </row>
    <row r="924" spans="1:4" x14ac:dyDescent="0.2">
      <c r="A924" s="38" t="s">
        <v>5811</v>
      </c>
      <c r="B924" s="40">
        <f>COUNTIF(Table1[Plaka],'panel-excel-özet'!A924)</f>
        <v>1</v>
      </c>
      <c r="C924" s="40">
        <f>COUNTIF('panel-plakalar'!$A$1:$A$1755,'panel-excel-özet'!A924)</f>
        <v>1</v>
      </c>
      <c r="D924" s="40" t="str">
        <f t="shared" si="15"/>
        <v>İkisinde de var</v>
      </c>
    </row>
    <row r="925" spans="1:4" x14ac:dyDescent="0.2">
      <c r="A925" s="38" t="s">
        <v>5817</v>
      </c>
      <c r="B925" s="40">
        <f>COUNTIF(Table1[Plaka],'panel-excel-özet'!A925)</f>
        <v>1</v>
      </c>
      <c r="C925" s="40">
        <f>COUNTIF('panel-plakalar'!$A$1:$A$1755,'panel-excel-özet'!A925)</f>
        <v>1</v>
      </c>
      <c r="D925" s="40" t="str">
        <f t="shared" si="15"/>
        <v>İkisinde de var</v>
      </c>
    </row>
    <row r="926" spans="1:4" x14ac:dyDescent="0.2">
      <c r="A926" s="38" t="s">
        <v>7121</v>
      </c>
      <c r="B926" s="40">
        <f>COUNTIF(Table1[Plaka],'panel-excel-özet'!A926)</f>
        <v>0</v>
      </c>
      <c r="C926" s="40">
        <f>COUNTIF('panel-plakalar'!$A$1:$A$1755,'panel-excel-özet'!A926)</f>
        <v>1</v>
      </c>
      <c r="D926" s="40" t="str">
        <f t="shared" si="15"/>
        <v>Panelde var</v>
      </c>
    </row>
    <row r="927" spans="1:4" x14ac:dyDescent="0.2">
      <c r="A927" s="38" t="s">
        <v>5805</v>
      </c>
      <c r="B927" s="40">
        <f>COUNTIF(Table1[Plaka],'panel-excel-özet'!A927)</f>
        <v>1</v>
      </c>
      <c r="C927" s="40">
        <f>COUNTIF('panel-plakalar'!$A$1:$A$1755,'panel-excel-özet'!A927)</f>
        <v>1</v>
      </c>
      <c r="D927" s="40" t="str">
        <f t="shared" si="15"/>
        <v>İkisinde de var</v>
      </c>
    </row>
    <row r="928" spans="1:4" x14ac:dyDescent="0.2">
      <c r="A928" s="38" t="s">
        <v>6328</v>
      </c>
      <c r="B928" s="40">
        <f>COUNTIF(Table1[Plaka],'panel-excel-özet'!A928)</f>
        <v>1</v>
      </c>
      <c r="C928" s="40">
        <f>COUNTIF('panel-plakalar'!$A$1:$A$1755,'panel-excel-özet'!A928)</f>
        <v>1</v>
      </c>
      <c r="D928" s="40" t="str">
        <f t="shared" si="15"/>
        <v>İkisinde de var</v>
      </c>
    </row>
    <row r="929" spans="1:4" x14ac:dyDescent="0.2">
      <c r="A929" s="38" t="s">
        <v>6324</v>
      </c>
      <c r="B929" s="40">
        <f>COUNTIF(Table1[Plaka],'panel-excel-özet'!A929)</f>
        <v>1</v>
      </c>
      <c r="C929" s="40">
        <f>COUNTIF('panel-plakalar'!$A$1:$A$1755,'panel-excel-özet'!A929)</f>
        <v>1</v>
      </c>
      <c r="D929" s="40" t="str">
        <f t="shared" si="15"/>
        <v>İkisinde de var</v>
      </c>
    </row>
    <row r="930" spans="1:4" x14ac:dyDescent="0.2">
      <c r="A930" s="38" t="s">
        <v>6332</v>
      </c>
      <c r="B930" s="40">
        <f>COUNTIF(Table1[Plaka],'panel-excel-özet'!A930)</f>
        <v>1</v>
      </c>
      <c r="C930" s="40">
        <f>COUNTIF('panel-plakalar'!$A$1:$A$1755,'panel-excel-özet'!A930)</f>
        <v>1</v>
      </c>
      <c r="D930" s="40" t="str">
        <f t="shared" si="15"/>
        <v>İkisinde de var</v>
      </c>
    </row>
    <row r="931" spans="1:4" x14ac:dyDescent="0.2">
      <c r="A931" s="38" t="s">
        <v>6287</v>
      </c>
      <c r="B931" s="40">
        <f>COUNTIF(Table1[Plaka],'panel-excel-özet'!A931)</f>
        <v>1</v>
      </c>
      <c r="C931" s="40">
        <f>COUNTIF('panel-plakalar'!$A$1:$A$1755,'panel-excel-özet'!A931)</f>
        <v>1</v>
      </c>
      <c r="D931" s="40" t="str">
        <f t="shared" si="15"/>
        <v>İkisinde de var</v>
      </c>
    </row>
    <row r="932" spans="1:4" x14ac:dyDescent="0.2">
      <c r="A932" s="38" t="s">
        <v>7522</v>
      </c>
      <c r="B932" s="40">
        <f>COUNTIF(Table1[Plaka],'panel-excel-özet'!A932)</f>
        <v>0</v>
      </c>
      <c r="C932" s="40">
        <f>COUNTIF('panel-plakalar'!$A$1:$A$1755,'panel-excel-özet'!A932)</f>
        <v>1</v>
      </c>
      <c r="D932" s="40" t="str">
        <f t="shared" si="15"/>
        <v>Panelde var</v>
      </c>
    </row>
    <row r="933" spans="1:4" x14ac:dyDescent="0.2">
      <c r="A933" s="38" t="s">
        <v>6300</v>
      </c>
      <c r="B933" s="40">
        <f>COUNTIF(Table1[Plaka],'panel-excel-özet'!A933)</f>
        <v>1</v>
      </c>
      <c r="C933" s="40">
        <f>COUNTIF('panel-plakalar'!$A$1:$A$1755,'panel-excel-özet'!A933)</f>
        <v>1</v>
      </c>
      <c r="D933" s="40" t="str">
        <f t="shared" si="15"/>
        <v>İkisinde de var</v>
      </c>
    </row>
    <row r="934" spans="1:4" x14ac:dyDescent="0.2">
      <c r="A934" s="38" t="s">
        <v>7523</v>
      </c>
      <c r="B934" s="40">
        <f>COUNTIF(Table1[Plaka],'panel-excel-özet'!A934)</f>
        <v>0</v>
      </c>
      <c r="C934" s="40">
        <f>COUNTIF('panel-plakalar'!$A$1:$A$1755,'panel-excel-özet'!A934)</f>
        <v>1</v>
      </c>
      <c r="D934" s="40" t="str">
        <f t="shared" si="15"/>
        <v>Panelde var</v>
      </c>
    </row>
    <row r="935" spans="1:4" x14ac:dyDescent="0.2">
      <c r="A935" s="38" t="s">
        <v>7524</v>
      </c>
      <c r="B935" s="40">
        <f>COUNTIF(Table1[Plaka],'panel-excel-özet'!A935)</f>
        <v>0</v>
      </c>
      <c r="C935" s="40">
        <f>COUNTIF('panel-plakalar'!$A$1:$A$1755,'panel-excel-özet'!A935)</f>
        <v>1</v>
      </c>
      <c r="D935" s="40" t="str">
        <f t="shared" si="15"/>
        <v>Panelde var</v>
      </c>
    </row>
    <row r="936" spans="1:4" x14ac:dyDescent="0.2">
      <c r="A936" s="38" t="s">
        <v>6308</v>
      </c>
      <c r="B936" s="40">
        <f>COUNTIF(Table1[Plaka],'panel-excel-özet'!A936)</f>
        <v>1</v>
      </c>
      <c r="C936" s="40">
        <f>COUNTIF('panel-plakalar'!$A$1:$A$1755,'panel-excel-özet'!A936)</f>
        <v>1</v>
      </c>
      <c r="D936" s="40" t="str">
        <f t="shared" si="15"/>
        <v>İkisinde de var</v>
      </c>
    </row>
    <row r="937" spans="1:4" x14ac:dyDescent="0.2">
      <c r="A937" s="38" t="s">
        <v>6304</v>
      </c>
      <c r="B937" s="40">
        <f>COUNTIF(Table1[Plaka],'panel-excel-özet'!A937)</f>
        <v>1</v>
      </c>
      <c r="C937" s="40">
        <f>COUNTIF('panel-plakalar'!$A$1:$A$1755,'panel-excel-özet'!A937)</f>
        <v>1</v>
      </c>
      <c r="D937" s="40" t="str">
        <f t="shared" si="15"/>
        <v>İkisinde de var</v>
      </c>
    </row>
    <row r="938" spans="1:4" x14ac:dyDescent="0.2">
      <c r="A938" s="38" t="s">
        <v>6312</v>
      </c>
      <c r="B938" s="40">
        <f>COUNTIF(Table1[Plaka],'panel-excel-özet'!A938)</f>
        <v>1</v>
      </c>
      <c r="C938" s="40">
        <f>COUNTIF('panel-plakalar'!$A$1:$A$1755,'panel-excel-özet'!A938)</f>
        <v>1</v>
      </c>
      <c r="D938" s="40" t="str">
        <f t="shared" si="15"/>
        <v>İkisinde de var</v>
      </c>
    </row>
    <row r="939" spans="1:4" x14ac:dyDescent="0.2">
      <c r="A939" s="38" t="s">
        <v>6320</v>
      </c>
      <c r="B939" s="40">
        <f>COUNTIF(Table1[Plaka],'panel-excel-özet'!A939)</f>
        <v>1</v>
      </c>
      <c r="C939" s="40">
        <f>COUNTIF('panel-plakalar'!$A$1:$A$1755,'panel-excel-özet'!A939)</f>
        <v>1</v>
      </c>
      <c r="D939" s="40" t="str">
        <f t="shared" si="15"/>
        <v>İkisinde de var</v>
      </c>
    </row>
    <row r="940" spans="1:4" x14ac:dyDescent="0.2">
      <c r="A940" s="38" t="s">
        <v>7525</v>
      </c>
      <c r="B940" s="40">
        <f>COUNTIF(Table1[Plaka],'panel-excel-özet'!A940)</f>
        <v>0</v>
      </c>
      <c r="C940" s="40">
        <f>COUNTIF('panel-plakalar'!$A$1:$A$1755,'panel-excel-özet'!A940)</f>
        <v>1</v>
      </c>
      <c r="D940" s="40" t="str">
        <f t="shared" si="15"/>
        <v>Panelde var</v>
      </c>
    </row>
    <row r="941" spans="1:4" x14ac:dyDescent="0.2">
      <c r="A941" s="38" t="s">
        <v>6939</v>
      </c>
      <c r="B941" s="40">
        <f>COUNTIF(Table1[Plaka],'panel-excel-özet'!A941)</f>
        <v>1</v>
      </c>
      <c r="C941" s="40">
        <f>COUNTIF('panel-plakalar'!$A$1:$A$1755,'panel-excel-özet'!A941)</f>
        <v>1</v>
      </c>
      <c r="D941" s="40" t="str">
        <f t="shared" si="15"/>
        <v>İkisinde de var</v>
      </c>
    </row>
    <row r="942" spans="1:4" x14ac:dyDescent="0.2">
      <c r="A942" s="38" t="s">
        <v>6917</v>
      </c>
      <c r="B942" s="40">
        <f>COUNTIF(Table1[Plaka],'panel-excel-özet'!A942)</f>
        <v>1</v>
      </c>
      <c r="C942" s="40">
        <f>COUNTIF('panel-plakalar'!$A$1:$A$1755,'panel-excel-özet'!A942)</f>
        <v>1</v>
      </c>
      <c r="D942" s="40" t="str">
        <f t="shared" si="15"/>
        <v>İkisinde de var</v>
      </c>
    </row>
    <row r="943" spans="1:4" x14ac:dyDescent="0.2">
      <c r="A943" s="38" t="s">
        <v>6929</v>
      </c>
      <c r="B943" s="40">
        <f>COUNTIF(Table1[Plaka],'panel-excel-özet'!A943)</f>
        <v>1</v>
      </c>
      <c r="C943" s="40">
        <f>COUNTIF('panel-plakalar'!$A$1:$A$1755,'panel-excel-özet'!A943)</f>
        <v>1</v>
      </c>
      <c r="D943" s="40" t="str">
        <f t="shared" si="15"/>
        <v>İkisinde de var</v>
      </c>
    </row>
    <row r="944" spans="1:4" x14ac:dyDescent="0.2">
      <c r="A944" s="38" t="s">
        <v>2904</v>
      </c>
      <c r="B944" s="40">
        <f>COUNTIF(Table1[Plaka],'panel-excel-özet'!A944)</f>
        <v>1</v>
      </c>
      <c r="C944" s="40">
        <f>COUNTIF('panel-plakalar'!$A$1:$A$1755,'panel-excel-özet'!A944)</f>
        <v>1</v>
      </c>
      <c r="D944" s="40" t="str">
        <f t="shared" si="15"/>
        <v>İkisinde de var</v>
      </c>
    </row>
    <row r="945" spans="1:4" x14ac:dyDescent="0.2">
      <c r="A945" s="38" t="s">
        <v>6933</v>
      </c>
      <c r="B945" s="40">
        <f>COUNTIF(Table1[Plaka],'panel-excel-özet'!A945)</f>
        <v>1</v>
      </c>
      <c r="C945" s="40">
        <f>COUNTIF('panel-plakalar'!$A$1:$A$1755,'panel-excel-özet'!A945)</f>
        <v>1</v>
      </c>
      <c r="D945" s="40" t="str">
        <f t="shared" si="15"/>
        <v>İkisinde de var</v>
      </c>
    </row>
    <row r="946" spans="1:4" x14ac:dyDescent="0.2">
      <c r="A946" s="38" t="s">
        <v>2919</v>
      </c>
      <c r="B946" s="40">
        <f>COUNTIF(Table1[Plaka],'panel-excel-özet'!A946)</f>
        <v>1</v>
      </c>
      <c r="C946" s="40">
        <f>COUNTIF('panel-plakalar'!$A$1:$A$1755,'panel-excel-özet'!A946)</f>
        <v>1</v>
      </c>
      <c r="D946" s="40" t="str">
        <f t="shared" si="15"/>
        <v>İkisinde de var</v>
      </c>
    </row>
    <row r="947" spans="1:4" x14ac:dyDescent="0.2">
      <c r="A947" s="38" t="s">
        <v>6909</v>
      </c>
      <c r="B947" s="40">
        <f>COUNTIF(Table1[Plaka],'panel-excel-özet'!A947)</f>
        <v>1</v>
      </c>
      <c r="C947" s="40">
        <f>COUNTIF('panel-plakalar'!$A$1:$A$1755,'panel-excel-özet'!A947)</f>
        <v>1</v>
      </c>
      <c r="D947" s="40" t="str">
        <f t="shared" si="15"/>
        <v>İkisinde de var</v>
      </c>
    </row>
    <row r="948" spans="1:4" x14ac:dyDescent="0.2">
      <c r="A948" s="38" t="s">
        <v>6889</v>
      </c>
      <c r="B948" s="40">
        <f>COUNTIF(Table1[Plaka],'panel-excel-özet'!A948)</f>
        <v>1</v>
      </c>
      <c r="C948" s="40">
        <f>COUNTIF('panel-plakalar'!$A$1:$A$1755,'panel-excel-özet'!A948)</f>
        <v>1</v>
      </c>
      <c r="D948" s="40" t="str">
        <f t="shared" si="15"/>
        <v>İkisinde de var</v>
      </c>
    </row>
    <row r="949" spans="1:4" x14ac:dyDescent="0.2">
      <c r="A949" s="38" t="s">
        <v>5072</v>
      </c>
      <c r="B949" s="40">
        <f>COUNTIF(Table1[Plaka],'panel-excel-özet'!A949)</f>
        <v>1</v>
      </c>
      <c r="C949" s="40">
        <f>COUNTIF('panel-plakalar'!$A$1:$A$1755,'panel-excel-özet'!A949)</f>
        <v>1</v>
      </c>
      <c r="D949" s="40" t="str">
        <f t="shared" si="15"/>
        <v>İkisinde de var</v>
      </c>
    </row>
    <row r="950" spans="1:4" x14ac:dyDescent="0.2">
      <c r="A950" s="38" t="s">
        <v>5068</v>
      </c>
      <c r="B950" s="40">
        <f>COUNTIF(Table1[Plaka],'panel-excel-özet'!A950)</f>
        <v>1</v>
      </c>
      <c r="C950" s="40">
        <f>COUNTIF('panel-plakalar'!$A$1:$A$1755,'panel-excel-özet'!A950)</f>
        <v>1</v>
      </c>
      <c r="D950" s="40" t="str">
        <f t="shared" si="15"/>
        <v>İkisinde de var</v>
      </c>
    </row>
    <row r="951" spans="1:4" x14ac:dyDescent="0.2">
      <c r="A951" s="38" t="s">
        <v>5056</v>
      </c>
      <c r="B951" s="40">
        <f>COUNTIF(Table1[Plaka],'panel-excel-özet'!A951)</f>
        <v>1</v>
      </c>
      <c r="C951" s="40">
        <f>COUNTIF('panel-plakalar'!$A$1:$A$1755,'panel-excel-özet'!A951)</f>
        <v>1</v>
      </c>
      <c r="D951" s="40" t="str">
        <f t="shared" si="15"/>
        <v>İkisinde de var</v>
      </c>
    </row>
    <row r="952" spans="1:4" x14ac:dyDescent="0.2">
      <c r="A952" s="38" t="s">
        <v>5060</v>
      </c>
      <c r="B952" s="40">
        <f>COUNTIF(Table1[Plaka],'panel-excel-özet'!A952)</f>
        <v>1</v>
      </c>
      <c r="C952" s="40">
        <f>COUNTIF('panel-plakalar'!$A$1:$A$1755,'panel-excel-özet'!A952)</f>
        <v>1</v>
      </c>
      <c r="D952" s="40" t="str">
        <f t="shared" si="15"/>
        <v>İkisinde de var</v>
      </c>
    </row>
    <row r="953" spans="1:4" x14ac:dyDescent="0.2">
      <c r="A953" s="38" t="s">
        <v>5048</v>
      </c>
      <c r="B953" s="40">
        <f>COUNTIF(Table1[Plaka],'panel-excel-özet'!A953)</f>
        <v>1</v>
      </c>
      <c r="C953" s="40">
        <f>COUNTIF('panel-plakalar'!$A$1:$A$1755,'panel-excel-özet'!A953)</f>
        <v>1</v>
      </c>
      <c r="D953" s="40" t="str">
        <f t="shared" si="15"/>
        <v>İkisinde de var</v>
      </c>
    </row>
    <row r="954" spans="1:4" x14ac:dyDescent="0.2">
      <c r="A954" s="38" t="s">
        <v>5052</v>
      </c>
      <c r="B954" s="40">
        <f>COUNTIF(Table1[Plaka],'panel-excel-özet'!A954)</f>
        <v>1</v>
      </c>
      <c r="C954" s="40">
        <f>COUNTIF('panel-plakalar'!$A$1:$A$1755,'panel-excel-özet'!A954)</f>
        <v>1</v>
      </c>
      <c r="D954" s="40" t="str">
        <f t="shared" si="15"/>
        <v>İkisinde de var</v>
      </c>
    </row>
    <row r="955" spans="1:4" x14ac:dyDescent="0.2">
      <c r="A955" s="38" t="s">
        <v>5028</v>
      </c>
      <c r="B955" s="40">
        <f>COUNTIF(Table1[Plaka],'panel-excel-özet'!A955)</f>
        <v>1</v>
      </c>
      <c r="C955" s="40">
        <f>COUNTIF('panel-plakalar'!$A$1:$A$1755,'panel-excel-özet'!A955)</f>
        <v>1</v>
      </c>
      <c r="D955" s="40" t="str">
        <f t="shared" si="15"/>
        <v>İkisinde de var</v>
      </c>
    </row>
    <row r="956" spans="1:4" x14ac:dyDescent="0.2">
      <c r="A956" s="38" t="s">
        <v>5024</v>
      </c>
      <c r="B956" s="40">
        <f>COUNTIF(Table1[Plaka],'panel-excel-özet'!A956)</f>
        <v>1</v>
      </c>
      <c r="C956" s="40">
        <f>COUNTIF('panel-plakalar'!$A$1:$A$1755,'panel-excel-özet'!A956)</f>
        <v>1</v>
      </c>
      <c r="D956" s="40" t="str">
        <f t="shared" si="15"/>
        <v>İkisinde de var</v>
      </c>
    </row>
    <row r="957" spans="1:4" x14ac:dyDescent="0.2">
      <c r="A957" s="38" t="s">
        <v>5040</v>
      </c>
      <c r="B957" s="40">
        <f>COUNTIF(Table1[Plaka],'panel-excel-özet'!A957)</f>
        <v>1</v>
      </c>
      <c r="C957" s="40">
        <f>COUNTIF('panel-plakalar'!$A$1:$A$1755,'panel-excel-özet'!A957)</f>
        <v>1</v>
      </c>
      <c r="D957" s="40" t="str">
        <f t="shared" si="15"/>
        <v>İkisinde de var</v>
      </c>
    </row>
    <row r="958" spans="1:4" x14ac:dyDescent="0.2">
      <c r="A958" s="38" t="s">
        <v>5044</v>
      </c>
      <c r="B958" s="40">
        <f>COUNTIF(Table1[Plaka],'panel-excel-özet'!A958)</f>
        <v>1</v>
      </c>
      <c r="C958" s="40">
        <f>COUNTIF('panel-plakalar'!$A$1:$A$1755,'panel-excel-özet'!A958)</f>
        <v>1</v>
      </c>
      <c r="D958" s="40" t="str">
        <f t="shared" si="15"/>
        <v>İkisinde de var</v>
      </c>
    </row>
    <row r="959" spans="1:4" x14ac:dyDescent="0.2">
      <c r="A959" s="38" t="s">
        <v>5036</v>
      </c>
      <c r="B959" s="40">
        <f>COUNTIF(Table1[Plaka],'panel-excel-özet'!A959)</f>
        <v>1</v>
      </c>
      <c r="C959" s="40">
        <f>COUNTIF('panel-plakalar'!$A$1:$A$1755,'panel-excel-özet'!A959)</f>
        <v>1</v>
      </c>
      <c r="D959" s="40" t="str">
        <f t="shared" si="15"/>
        <v>İkisinde de var</v>
      </c>
    </row>
    <row r="960" spans="1:4" x14ac:dyDescent="0.2">
      <c r="A960" s="38" t="s">
        <v>5032</v>
      </c>
      <c r="B960" s="40">
        <f>COUNTIF(Table1[Plaka],'panel-excel-özet'!A960)</f>
        <v>1</v>
      </c>
      <c r="C960" s="40">
        <f>COUNTIF('panel-plakalar'!$A$1:$A$1755,'panel-excel-özet'!A960)</f>
        <v>1</v>
      </c>
      <c r="D960" s="40" t="str">
        <f t="shared" si="15"/>
        <v>İkisinde de var</v>
      </c>
    </row>
    <row r="961" spans="1:4" x14ac:dyDescent="0.2">
      <c r="A961" s="38" t="s">
        <v>5064</v>
      </c>
      <c r="B961" s="40">
        <f>COUNTIF(Table1[Plaka],'panel-excel-özet'!A961)</f>
        <v>1</v>
      </c>
      <c r="C961" s="40">
        <f>COUNTIF('panel-plakalar'!$A$1:$A$1755,'panel-excel-özet'!A961)</f>
        <v>1</v>
      </c>
      <c r="D961" s="40" t="str">
        <f t="shared" si="15"/>
        <v>İkisinde de var</v>
      </c>
    </row>
    <row r="962" spans="1:4" x14ac:dyDescent="0.2">
      <c r="A962" s="38" t="s">
        <v>5016</v>
      </c>
      <c r="B962" s="40">
        <f>COUNTIF(Table1[Plaka],'panel-excel-özet'!A962)</f>
        <v>1</v>
      </c>
      <c r="C962" s="40">
        <f>COUNTIF('panel-plakalar'!$A$1:$A$1755,'panel-excel-özet'!A962)</f>
        <v>1</v>
      </c>
      <c r="D962" s="40" t="str">
        <f t="shared" si="15"/>
        <v>İkisinde de var</v>
      </c>
    </row>
    <row r="963" spans="1:4" x14ac:dyDescent="0.2">
      <c r="A963" s="38" t="s">
        <v>5021</v>
      </c>
      <c r="B963" s="40">
        <f>COUNTIF(Table1[Plaka],'panel-excel-özet'!A963)</f>
        <v>1</v>
      </c>
      <c r="C963" s="40">
        <f>COUNTIF('panel-plakalar'!$A$1:$A$1755,'panel-excel-özet'!A963)</f>
        <v>1</v>
      </c>
      <c r="D963" s="40" t="str">
        <f t="shared" si="15"/>
        <v>İkisinde de var</v>
      </c>
    </row>
    <row r="964" spans="1:4" x14ac:dyDescent="0.2">
      <c r="A964" s="38" t="s">
        <v>3847</v>
      </c>
      <c r="B964" s="40">
        <f>COUNTIF(Table1[Plaka],'panel-excel-özet'!A964)</f>
        <v>1</v>
      </c>
      <c r="C964" s="40">
        <f>COUNTIF('panel-plakalar'!$A$1:$A$1755,'panel-excel-özet'!A964)</f>
        <v>1</v>
      </c>
      <c r="D964" s="40" t="str">
        <f t="shared" si="15"/>
        <v>İkisinde de var</v>
      </c>
    </row>
    <row r="965" spans="1:4" x14ac:dyDescent="0.2">
      <c r="A965" s="38" t="s">
        <v>3843</v>
      </c>
      <c r="B965" s="40">
        <f>COUNTIF(Table1[Plaka],'panel-excel-özet'!A965)</f>
        <v>1</v>
      </c>
      <c r="C965" s="40">
        <f>COUNTIF('panel-plakalar'!$A$1:$A$1755,'panel-excel-özet'!A965)</f>
        <v>1</v>
      </c>
      <c r="D965" s="40" t="str">
        <f t="shared" si="15"/>
        <v>İkisinde de var</v>
      </c>
    </row>
    <row r="966" spans="1:4" x14ac:dyDescent="0.2">
      <c r="A966" s="38" t="s">
        <v>3835</v>
      </c>
      <c r="B966" s="40">
        <f>COUNTIF(Table1[Plaka],'panel-excel-özet'!A966)</f>
        <v>1</v>
      </c>
      <c r="C966" s="40">
        <f>COUNTIF('panel-plakalar'!$A$1:$A$1755,'panel-excel-özet'!A966)</f>
        <v>1</v>
      </c>
      <c r="D966" s="40" t="str">
        <f t="shared" si="15"/>
        <v>İkisinde de var</v>
      </c>
    </row>
    <row r="967" spans="1:4" x14ac:dyDescent="0.2">
      <c r="A967" s="38" t="s">
        <v>3827</v>
      </c>
      <c r="B967" s="40">
        <f>COUNTIF(Table1[Plaka],'panel-excel-özet'!A967)</f>
        <v>1</v>
      </c>
      <c r="C967" s="40">
        <f>COUNTIF('panel-plakalar'!$A$1:$A$1755,'panel-excel-özet'!A967)</f>
        <v>1</v>
      </c>
      <c r="D967" s="40" t="str">
        <f t="shared" si="15"/>
        <v>İkisinde de var</v>
      </c>
    </row>
    <row r="968" spans="1:4" x14ac:dyDescent="0.2">
      <c r="A968" s="38" t="s">
        <v>3831</v>
      </c>
      <c r="B968" s="40">
        <f>COUNTIF(Table1[Plaka],'panel-excel-özet'!A968)</f>
        <v>1</v>
      </c>
      <c r="C968" s="40">
        <f>COUNTIF('panel-plakalar'!$A$1:$A$1755,'panel-excel-özet'!A968)</f>
        <v>1</v>
      </c>
      <c r="D968" s="40" t="str">
        <f t="shared" si="15"/>
        <v>İkisinde de var</v>
      </c>
    </row>
    <row r="969" spans="1:4" x14ac:dyDescent="0.2">
      <c r="A969" s="38" t="s">
        <v>3823</v>
      </c>
      <c r="B969" s="40">
        <f>COUNTIF(Table1[Plaka],'panel-excel-özet'!A969)</f>
        <v>1</v>
      </c>
      <c r="C969" s="40">
        <f>COUNTIF('panel-plakalar'!$A$1:$A$1755,'panel-excel-özet'!A969)</f>
        <v>1</v>
      </c>
      <c r="D969" s="40" t="str">
        <f t="shared" ref="D969:D1032" si="16">IF(AND(B969=1,C969=1),"İkisinde de var",IF(AND(B969=1,C969=0),"Excel'de var",IF(AND(B969=0,C969=1),"Panelde var","İkisinde de yok")))</f>
        <v>İkisinde de var</v>
      </c>
    </row>
    <row r="970" spans="1:4" x14ac:dyDescent="0.2">
      <c r="A970" s="38" t="s">
        <v>7526</v>
      </c>
      <c r="B970" s="40">
        <f>COUNTIF(Table1[Plaka],'panel-excel-özet'!A970)</f>
        <v>0</v>
      </c>
      <c r="C970" s="40">
        <f>COUNTIF('panel-plakalar'!$A$1:$A$1755,'panel-excel-özet'!A970)</f>
        <v>1</v>
      </c>
      <c r="D970" s="40" t="str">
        <f t="shared" si="16"/>
        <v>Panelde var</v>
      </c>
    </row>
    <row r="971" spans="1:4" x14ac:dyDescent="0.2">
      <c r="A971" s="38" t="s">
        <v>3761</v>
      </c>
      <c r="B971" s="40">
        <f>COUNTIF(Table1[Plaka],'panel-excel-özet'!A971)</f>
        <v>1</v>
      </c>
      <c r="C971" s="40">
        <f>COUNTIF('panel-plakalar'!$A$1:$A$1755,'panel-excel-özet'!A971)</f>
        <v>1</v>
      </c>
      <c r="D971" s="40" t="str">
        <f t="shared" si="16"/>
        <v>İkisinde de var</v>
      </c>
    </row>
    <row r="972" spans="1:4" x14ac:dyDescent="0.2">
      <c r="A972" s="38" t="s">
        <v>3851</v>
      </c>
      <c r="B972" s="40">
        <f>COUNTIF(Table1[Plaka],'panel-excel-özet'!A972)</f>
        <v>1</v>
      </c>
      <c r="C972" s="40">
        <f>COUNTIF('panel-plakalar'!$A$1:$A$1755,'panel-excel-özet'!A972)</f>
        <v>1</v>
      </c>
      <c r="D972" s="40" t="str">
        <f t="shared" si="16"/>
        <v>İkisinde de var</v>
      </c>
    </row>
    <row r="973" spans="1:4" x14ac:dyDescent="0.2">
      <c r="A973" s="38" t="s">
        <v>7527</v>
      </c>
      <c r="B973" s="40">
        <f>COUNTIF(Table1[Plaka],'panel-excel-özet'!A973)</f>
        <v>0</v>
      </c>
      <c r="C973" s="40">
        <f>COUNTIF('panel-plakalar'!$A$1:$A$1755,'panel-excel-özet'!A973)</f>
        <v>1</v>
      </c>
      <c r="D973" s="40" t="str">
        <f t="shared" si="16"/>
        <v>Panelde var</v>
      </c>
    </row>
    <row r="974" spans="1:4" x14ac:dyDescent="0.2">
      <c r="A974" s="38" t="s">
        <v>3859</v>
      </c>
      <c r="B974" s="40">
        <f>COUNTIF(Table1[Plaka],'panel-excel-özet'!A974)</f>
        <v>1</v>
      </c>
      <c r="C974" s="40">
        <f>COUNTIF('panel-plakalar'!$A$1:$A$1755,'panel-excel-özet'!A974)</f>
        <v>1</v>
      </c>
      <c r="D974" s="40" t="str">
        <f t="shared" si="16"/>
        <v>İkisinde de var</v>
      </c>
    </row>
    <row r="975" spans="1:4" x14ac:dyDescent="0.2">
      <c r="A975" s="38" t="s">
        <v>3863</v>
      </c>
      <c r="B975" s="40">
        <f>COUNTIF(Table1[Plaka],'panel-excel-özet'!A975)</f>
        <v>1</v>
      </c>
      <c r="C975" s="40">
        <f>COUNTIF('panel-plakalar'!$A$1:$A$1755,'panel-excel-özet'!A975)</f>
        <v>1</v>
      </c>
      <c r="D975" s="40" t="str">
        <f t="shared" si="16"/>
        <v>İkisinde de var</v>
      </c>
    </row>
    <row r="976" spans="1:4" x14ac:dyDescent="0.2">
      <c r="A976" s="38" t="s">
        <v>3871</v>
      </c>
      <c r="B976" s="40">
        <f>COUNTIF(Table1[Plaka],'panel-excel-özet'!A976)</f>
        <v>1</v>
      </c>
      <c r="C976" s="40">
        <f>COUNTIF('panel-plakalar'!$A$1:$A$1755,'panel-excel-özet'!A976)</f>
        <v>1</v>
      </c>
      <c r="D976" s="40" t="str">
        <f t="shared" si="16"/>
        <v>İkisinde de var</v>
      </c>
    </row>
    <row r="977" spans="1:4" x14ac:dyDescent="0.2">
      <c r="A977" s="38" t="s">
        <v>7528</v>
      </c>
      <c r="B977" s="40">
        <f>COUNTIF(Table1[Plaka],'panel-excel-özet'!A977)</f>
        <v>0</v>
      </c>
      <c r="C977" s="40">
        <f>COUNTIF('panel-plakalar'!$A$1:$A$1755,'panel-excel-özet'!A977)</f>
        <v>1</v>
      </c>
      <c r="D977" s="40" t="str">
        <f t="shared" si="16"/>
        <v>Panelde var</v>
      </c>
    </row>
    <row r="978" spans="1:4" x14ac:dyDescent="0.2">
      <c r="A978" s="38" t="s">
        <v>7529</v>
      </c>
      <c r="B978" s="40">
        <f>COUNTIF(Table1[Plaka],'panel-excel-özet'!A978)</f>
        <v>0</v>
      </c>
      <c r="C978" s="40">
        <f>COUNTIF('panel-plakalar'!$A$1:$A$1755,'panel-excel-özet'!A978)</f>
        <v>1</v>
      </c>
      <c r="D978" s="40" t="str">
        <f t="shared" si="16"/>
        <v>Panelde var</v>
      </c>
    </row>
    <row r="979" spans="1:4" x14ac:dyDescent="0.2">
      <c r="A979" s="38" t="s">
        <v>3867</v>
      </c>
      <c r="B979" s="40">
        <f>COUNTIF(Table1[Plaka],'panel-excel-özet'!A979)</f>
        <v>1</v>
      </c>
      <c r="C979" s="40">
        <f>COUNTIF('panel-plakalar'!$A$1:$A$1755,'panel-excel-özet'!A979)</f>
        <v>1</v>
      </c>
      <c r="D979" s="40" t="str">
        <f t="shared" si="16"/>
        <v>İkisinde de var</v>
      </c>
    </row>
    <row r="980" spans="1:4" x14ac:dyDescent="0.2">
      <c r="A980" s="38" t="s">
        <v>3855</v>
      </c>
      <c r="B980" s="40">
        <f>COUNTIF(Table1[Plaka],'panel-excel-özet'!A980)</f>
        <v>1</v>
      </c>
      <c r="C980" s="40">
        <f>COUNTIF('panel-plakalar'!$A$1:$A$1755,'panel-excel-özet'!A980)</f>
        <v>1</v>
      </c>
      <c r="D980" s="40" t="str">
        <f t="shared" si="16"/>
        <v>İkisinde de var</v>
      </c>
    </row>
    <row r="981" spans="1:4" x14ac:dyDescent="0.2">
      <c r="A981" s="38" t="s">
        <v>3818</v>
      </c>
      <c r="B981" s="40">
        <f>COUNTIF(Table1[Plaka],'panel-excel-özet'!A981)</f>
        <v>1</v>
      </c>
      <c r="C981" s="40">
        <f>COUNTIF('panel-plakalar'!$A$1:$A$1755,'panel-excel-özet'!A981)</f>
        <v>1</v>
      </c>
      <c r="D981" s="40" t="str">
        <f t="shared" si="16"/>
        <v>İkisinde de var</v>
      </c>
    </row>
    <row r="982" spans="1:4" x14ac:dyDescent="0.2">
      <c r="A982" s="38" t="s">
        <v>3765</v>
      </c>
      <c r="B982" s="40">
        <f>COUNTIF(Table1[Plaka],'panel-excel-özet'!A982)</f>
        <v>1</v>
      </c>
      <c r="C982" s="40">
        <f>COUNTIF('panel-plakalar'!$A$1:$A$1755,'panel-excel-özet'!A982)</f>
        <v>1</v>
      </c>
      <c r="D982" s="40" t="str">
        <f t="shared" si="16"/>
        <v>İkisinde de var</v>
      </c>
    </row>
    <row r="983" spans="1:4" x14ac:dyDescent="0.2">
      <c r="A983" s="38" t="s">
        <v>3739</v>
      </c>
      <c r="B983" s="40">
        <f>COUNTIF(Table1[Plaka],'panel-excel-özet'!A983)</f>
        <v>1</v>
      </c>
      <c r="C983" s="40">
        <f>COUNTIF('panel-plakalar'!$A$1:$A$1755,'panel-excel-özet'!A983)</f>
        <v>1</v>
      </c>
      <c r="D983" s="40" t="str">
        <f t="shared" si="16"/>
        <v>İkisinde de var</v>
      </c>
    </row>
    <row r="984" spans="1:4" x14ac:dyDescent="0.2">
      <c r="A984" s="38" t="s">
        <v>5963</v>
      </c>
      <c r="B984" s="40">
        <f>COUNTIF(Table1[Plaka],'panel-excel-özet'!A984)</f>
        <v>1</v>
      </c>
      <c r="C984" s="40">
        <f>COUNTIF('panel-plakalar'!$A$1:$A$1755,'panel-excel-özet'!A984)</f>
        <v>1</v>
      </c>
      <c r="D984" s="40" t="str">
        <f t="shared" si="16"/>
        <v>İkisinde de var</v>
      </c>
    </row>
    <row r="985" spans="1:4" x14ac:dyDescent="0.2">
      <c r="A985" s="38" t="s">
        <v>5960</v>
      </c>
      <c r="B985" s="40">
        <f>COUNTIF(Table1[Plaka],'panel-excel-özet'!A985)</f>
        <v>1</v>
      </c>
      <c r="C985" s="40">
        <f>COUNTIF('panel-plakalar'!$A$1:$A$1755,'panel-excel-özet'!A985)</f>
        <v>1</v>
      </c>
      <c r="D985" s="40" t="str">
        <f t="shared" si="16"/>
        <v>İkisinde de var</v>
      </c>
    </row>
    <row r="986" spans="1:4" x14ac:dyDescent="0.2">
      <c r="A986" s="38" t="s">
        <v>7530</v>
      </c>
      <c r="B986" s="40">
        <f>COUNTIF(Table1[Plaka],'panel-excel-özet'!A986)</f>
        <v>0</v>
      </c>
      <c r="C986" s="40">
        <f>COUNTIF('panel-plakalar'!$A$1:$A$1755,'panel-excel-özet'!A986)</f>
        <v>1</v>
      </c>
      <c r="D986" s="40" t="str">
        <f t="shared" si="16"/>
        <v>Panelde var</v>
      </c>
    </row>
    <row r="987" spans="1:4" x14ac:dyDescent="0.2">
      <c r="A987" s="38" t="s">
        <v>5966</v>
      </c>
      <c r="B987" s="40">
        <f>COUNTIF(Table1[Plaka],'panel-excel-özet'!A987)</f>
        <v>1</v>
      </c>
      <c r="C987" s="40">
        <f>COUNTIF('panel-plakalar'!$A$1:$A$1755,'panel-excel-özet'!A987)</f>
        <v>1</v>
      </c>
      <c r="D987" s="40" t="str">
        <f t="shared" si="16"/>
        <v>İkisinde de var</v>
      </c>
    </row>
    <row r="988" spans="1:4" x14ac:dyDescent="0.2">
      <c r="A988" s="38" t="s">
        <v>5969</v>
      </c>
      <c r="B988" s="40">
        <f>COUNTIF(Table1[Plaka],'panel-excel-özet'!A988)</f>
        <v>1</v>
      </c>
      <c r="C988" s="40">
        <f>COUNTIF('panel-plakalar'!$A$1:$A$1755,'panel-excel-özet'!A988)</f>
        <v>1</v>
      </c>
      <c r="D988" s="40" t="str">
        <f t="shared" si="16"/>
        <v>İkisinde de var</v>
      </c>
    </row>
    <row r="989" spans="1:4" x14ac:dyDescent="0.2">
      <c r="A989" s="38" t="s">
        <v>7531</v>
      </c>
      <c r="B989" s="40">
        <f>COUNTIF(Table1[Plaka],'panel-excel-özet'!A989)</f>
        <v>0</v>
      </c>
      <c r="C989" s="40">
        <f>COUNTIF('panel-plakalar'!$A$1:$A$1755,'panel-excel-özet'!A989)</f>
        <v>1</v>
      </c>
      <c r="D989" s="40" t="str">
        <f t="shared" si="16"/>
        <v>Panelde var</v>
      </c>
    </row>
    <row r="990" spans="1:4" x14ac:dyDescent="0.2">
      <c r="A990" s="38" t="s">
        <v>7532</v>
      </c>
      <c r="B990" s="40">
        <f>COUNTIF(Table1[Plaka],'panel-excel-özet'!A990)</f>
        <v>0</v>
      </c>
      <c r="C990" s="40">
        <f>COUNTIF('panel-plakalar'!$A$1:$A$1755,'panel-excel-özet'!A990)</f>
        <v>1</v>
      </c>
      <c r="D990" s="40" t="str">
        <f t="shared" si="16"/>
        <v>Panelde var</v>
      </c>
    </row>
    <row r="991" spans="1:4" x14ac:dyDescent="0.2">
      <c r="A991" s="38" t="s">
        <v>5975</v>
      </c>
      <c r="B991" s="40">
        <f>COUNTIF(Table1[Plaka],'panel-excel-özet'!A991)</f>
        <v>1</v>
      </c>
      <c r="C991" s="40">
        <f>COUNTIF('panel-plakalar'!$A$1:$A$1755,'panel-excel-özet'!A991)</f>
        <v>1</v>
      </c>
      <c r="D991" s="40" t="str">
        <f t="shared" si="16"/>
        <v>İkisinde de var</v>
      </c>
    </row>
    <row r="992" spans="1:4" x14ac:dyDescent="0.2">
      <c r="A992" s="38" t="s">
        <v>7533</v>
      </c>
      <c r="B992" s="40">
        <f>COUNTIF(Table1[Plaka],'panel-excel-özet'!A992)</f>
        <v>0</v>
      </c>
      <c r="C992" s="40">
        <f>COUNTIF('panel-plakalar'!$A$1:$A$1755,'panel-excel-özet'!A992)</f>
        <v>1</v>
      </c>
      <c r="D992" s="40" t="str">
        <f t="shared" si="16"/>
        <v>Panelde var</v>
      </c>
    </row>
    <row r="993" spans="1:4" x14ac:dyDescent="0.2">
      <c r="A993" s="38" t="s">
        <v>5987</v>
      </c>
      <c r="B993" s="40">
        <f>COUNTIF(Table1[Plaka],'panel-excel-özet'!A993)</f>
        <v>1</v>
      </c>
      <c r="C993" s="40">
        <f>COUNTIF('panel-plakalar'!$A$1:$A$1755,'panel-excel-özet'!A993)</f>
        <v>1</v>
      </c>
      <c r="D993" s="40" t="str">
        <f t="shared" si="16"/>
        <v>İkisinde de var</v>
      </c>
    </row>
    <row r="994" spans="1:4" x14ac:dyDescent="0.2">
      <c r="A994" s="38" t="s">
        <v>7534</v>
      </c>
      <c r="B994" s="40">
        <f>COUNTIF(Table1[Plaka],'panel-excel-özet'!A994)</f>
        <v>0</v>
      </c>
      <c r="C994" s="40">
        <f>COUNTIF('panel-plakalar'!$A$1:$A$1755,'panel-excel-özet'!A994)</f>
        <v>1</v>
      </c>
      <c r="D994" s="40" t="str">
        <f t="shared" si="16"/>
        <v>Panelde var</v>
      </c>
    </row>
    <row r="995" spans="1:4" x14ac:dyDescent="0.2">
      <c r="A995" s="38" t="s">
        <v>7535</v>
      </c>
      <c r="B995" s="40">
        <f>COUNTIF(Table1[Plaka],'panel-excel-özet'!A995)</f>
        <v>0</v>
      </c>
      <c r="C995" s="40">
        <f>COUNTIF('panel-plakalar'!$A$1:$A$1755,'panel-excel-özet'!A995)</f>
        <v>1</v>
      </c>
      <c r="D995" s="40" t="str">
        <f t="shared" si="16"/>
        <v>Panelde var</v>
      </c>
    </row>
    <row r="996" spans="1:4" x14ac:dyDescent="0.2">
      <c r="A996" s="38" t="s">
        <v>5984</v>
      </c>
      <c r="B996" s="40">
        <f>COUNTIF(Table1[Plaka],'panel-excel-özet'!A996)</f>
        <v>1</v>
      </c>
      <c r="C996" s="40">
        <f>COUNTIF('panel-plakalar'!$A$1:$A$1755,'panel-excel-özet'!A996)</f>
        <v>1</v>
      </c>
      <c r="D996" s="40" t="str">
        <f t="shared" si="16"/>
        <v>İkisinde de var</v>
      </c>
    </row>
    <row r="997" spans="1:4" x14ac:dyDescent="0.2">
      <c r="A997" s="38" t="s">
        <v>7341</v>
      </c>
      <c r="B997" s="40">
        <f>COUNTIF(Table1[Plaka],'panel-excel-özet'!A997)</f>
        <v>0</v>
      </c>
      <c r="C997" s="40">
        <f>COUNTIF('panel-plakalar'!$A$1:$A$1755,'panel-excel-özet'!A997)</f>
        <v>1</v>
      </c>
      <c r="D997" s="40" t="str">
        <f t="shared" si="16"/>
        <v>Panelde var</v>
      </c>
    </row>
    <row r="998" spans="1:4" x14ac:dyDescent="0.2">
      <c r="A998" s="38" t="s">
        <v>7352</v>
      </c>
      <c r="B998" s="40">
        <f>COUNTIF(Table1[Plaka],'panel-excel-özet'!A998)</f>
        <v>0</v>
      </c>
      <c r="C998" s="40">
        <f>COUNTIF('panel-plakalar'!$A$1:$A$1755,'panel-excel-özet'!A998)</f>
        <v>1</v>
      </c>
      <c r="D998" s="40" t="str">
        <f t="shared" si="16"/>
        <v>Panelde var</v>
      </c>
    </row>
    <row r="999" spans="1:4" x14ac:dyDescent="0.2">
      <c r="A999" s="38" t="s">
        <v>5357</v>
      </c>
      <c r="B999" s="40">
        <f>COUNTIF(Table1[Plaka],'panel-excel-özet'!A999)</f>
        <v>1</v>
      </c>
      <c r="C999" s="40">
        <f>COUNTIF('panel-plakalar'!$A$1:$A$1755,'panel-excel-özet'!A999)</f>
        <v>1</v>
      </c>
      <c r="D999" s="40" t="str">
        <f t="shared" si="16"/>
        <v>İkisinde de var</v>
      </c>
    </row>
    <row r="1000" spans="1:4" x14ac:dyDescent="0.2">
      <c r="A1000" s="38" t="s">
        <v>5354</v>
      </c>
      <c r="B1000" s="40">
        <f>COUNTIF(Table1[Plaka],'panel-excel-özet'!A1000)</f>
        <v>1</v>
      </c>
      <c r="C1000" s="40">
        <f>COUNTIF('panel-plakalar'!$A$1:$A$1755,'panel-excel-özet'!A1000)</f>
        <v>1</v>
      </c>
      <c r="D1000" s="40" t="str">
        <f t="shared" si="16"/>
        <v>İkisinde de var</v>
      </c>
    </row>
    <row r="1001" spans="1:4" x14ac:dyDescent="0.2">
      <c r="A1001" s="38" t="s">
        <v>7536</v>
      </c>
      <c r="B1001" s="40">
        <f>COUNTIF(Table1[Plaka],'panel-excel-özet'!A1001)</f>
        <v>0</v>
      </c>
      <c r="C1001" s="40">
        <f>COUNTIF('panel-plakalar'!$A$1:$A$1755,'panel-excel-özet'!A1001)</f>
        <v>1</v>
      </c>
      <c r="D1001" s="40" t="str">
        <f t="shared" si="16"/>
        <v>Panelde var</v>
      </c>
    </row>
    <row r="1002" spans="1:4" x14ac:dyDescent="0.2">
      <c r="A1002" s="38" t="s">
        <v>5347</v>
      </c>
      <c r="B1002" s="40">
        <f>COUNTIF(Table1[Plaka],'panel-excel-özet'!A1002)</f>
        <v>1</v>
      </c>
      <c r="C1002" s="40">
        <f>COUNTIF('panel-plakalar'!$A$1:$A$1755,'panel-excel-özet'!A1002)</f>
        <v>1</v>
      </c>
      <c r="D1002" s="40" t="str">
        <f t="shared" si="16"/>
        <v>İkisinde de var</v>
      </c>
    </row>
    <row r="1003" spans="1:4" x14ac:dyDescent="0.2">
      <c r="A1003" s="38" t="s">
        <v>7537</v>
      </c>
      <c r="B1003" s="40">
        <f>COUNTIF(Table1[Plaka],'panel-excel-özet'!A1003)</f>
        <v>0</v>
      </c>
      <c r="C1003" s="40">
        <f>COUNTIF('panel-plakalar'!$A$1:$A$1755,'panel-excel-özet'!A1003)</f>
        <v>1</v>
      </c>
      <c r="D1003" s="40" t="str">
        <f t="shared" si="16"/>
        <v>Panelde var</v>
      </c>
    </row>
    <row r="1004" spans="1:4" x14ac:dyDescent="0.2">
      <c r="A1004" s="38" t="s">
        <v>7538</v>
      </c>
      <c r="B1004" s="40">
        <f>COUNTIF(Table1[Plaka],'panel-excel-özet'!A1004)</f>
        <v>0</v>
      </c>
      <c r="C1004" s="40">
        <f>COUNTIF('panel-plakalar'!$A$1:$A$1755,'panel-excel-özet'!A1004)</f>
        <v>1</v>
      </c>
      <c r="D1004" s="40" t="str">
        <f t="shared" si="16"/>
        <v>Panelde var</v>
      </c>
    </row>
    <row r="1005" spans="1:4" x14ac:dyDescent="0.2">
      <c r="A1005" s="38" t="s">
        <v>7539</v>
      </c>
      <c r="B1005" s="40">
        <f>COUNTIF(Table1[Plaka],'panel-excel-özet'!A1005)</f>
        <v>0</v>
      </c>
      <c r="C1005" s="40">
        <f>COUNTIF('panel-plakalar'!$A$1:$A$1755,'panel-excel-özet'!A1005)</f>
        <v>1</v>
      </c>
      <c r="D1005" s="40" t="str">
        <f t="shared" si="16"/>
        <v>Panelde var</v>
      </c>
    </row>
    <row r="1006" spans="1:4" x14ac:dyDescent="0.2">
      <c r="A1006" s="38" t="s">
        <v>983</v>
      </c>
      <c r="B1006" s="40">
        <f>COUNTIF(Table1[Plaka],'panel-excel-özet'!A1006)</f>
        <v>1</v>
      </c>
      <c r="C1006" s="40">
        <f>COUNTIF('panel-plakalar'!$A$1:$A$1755,'panel-excel-özet'!A1006)</f>
        <v>1</v>
      </c>
      <c r="D1006" s="40" t="str">
        <f t="shared" si="16"/>
        <v>İkisinde de var</v>
      </c>
    </row>
    <row r="1007" spans="1:4" x14ac:dyDescent="0.2">
      <c r="A1007" s="38" t="s">
        <v>5202</v>
      </c>
      <c r="B1007" s="40">
        <f>COUNTIF(Table1[Plaka],'panel-excel-özet'!A1007)</f>
        <v>1</v>
      </c>
      <c r="C1007" s="40">
        <f>COUNTIF('panel-plakalar'!$A$1:$A$1755,'panel-excel-özet'!A1007)</f>
        <v>1</v>
      </c>
      <c r="D1007" s="40" t="str">
        <f t="shared" si="16"/>
        <v>İkisinde de var</v>
      </c>
    </row>
    <row r="1008" spans="1:4" x14ac:dyDescent="0.2">
      <c r="A1008" s="38" t="s">
        <v>7540</v>
      </c>
      <c r="B1008" s="40">
        <f>COUNTIF(Table1[Plaka],'panel-excel-özet'!A1008)</f>
        <v>0</v>
      </c>
      <c r="C1008" s="40">
        <f>COUNTIF('panel-plakalar'!$A$1:$A$1755,'panel-excel-özet'!A1008)</f>
        <v>1</v>
      </c>
      <c r="D1008" s="40" t="str">
        <f t="shared" si="16"/>
        <v>Panelde var</v>
      </c>
    </row>
    <row r="1009" spans="1:4" x14ac:dyDescent="0.2">
      <c r="A1009" s="38" t="s">
        <v>5327</v>
      </c>
      <c r="B1009" s="40">
        <f>COUNTIF(Table1[Plaka],'panel-excel-özet'!A1009)</f>
        <v>1</v>
      </c>
      <c r="C1009" s="40">
        <f>COUNTIF('panel-plakalar'!$A$1:$A$1755,'panel-excel-özet'!A1009)</f>
        <v>1</v>
      </c>
      <c r="D1009" s="40" t="str">
        <f t="shared" si="16"/>
        <v>İkisinde de var</v>
      </c>
    </row>
    <row r="1010" spans="1:4" x14ac:dyDescent="0.2">
      <c r="A1010" s="38" t="s">
        <v>5324</v>
      </c>
      <c r="B1010" s="40">
        <f>COUNTIF(Table1[Plaka],'panel-excel-özet'!A1010)</f>
        <v>1</v>
      </c>
      <c r="C1010" s="40">
        <f>COUNTIF('panel-plakalar'!$A$1:$A$1755,'panel-excel-özet'!A1010)</f>
        <v>1</v>
      </c>
      <c r="D1010" s="40" t="str">
        <f t="shared" si="16"/>
        <v>İkisinde de var</v>
      </c>
    </row>
    <row r="1011" spans="1:4" x14ac:dyDescent="0.2">
      <c r="A1011" s="38" t="s">
        <v>5321</v>
      </c>
      <c r="B1011" s="40">
        <f>COUNTIF(Table1[Plaka],'panel-excel-özet'!A1011)</f>
        <v>1</v>
      </c>
      <c r="C1011" s="40">
        <f>COUNTIF('panel-plakalar'!$A$1:$A$1755,'panel-excel-özet'!A1011)</f>
        <v>1</v>
      </c>
      <c r="D1011" s="40" t="str">
        <f t="shared" si="16"/>
        <v>İkisinde de var</v>
      </c>
    </row>
    <row r="1012" spans="1:4" x14ac:dyDescent="0.2">
      <c r="A1012" s="38" t="s">
        <v>5310</v>
      </c>
      <c r="B1012" s="40">
        <f>COUNTIF(Table1[Plaka],'panel-excel-özet'!A1012)</f>
        <v>1</v>
      </c>
      <c r="C1012" s="40">
        <f>COUNTIF('panel-plakalar'!$A$1:$A$1755,'panel-excel-özet'!A1012)</f>
        <v>1</v>
      </c>
      <c r="D1012" s="40" t="str">
        <f t="shared" si="16"/>
        <v>İkisinde de var</v>
      </c>
    </row>
    <row r="1013" spans="1:4" x14ac:dyDescent="0.2">
      <c r="A1013" s="38" t="s">
        <v>5306</v>
      </c>
      <c r="B1013" s="40">
        <f>COUNTIF(Table1[Plaka],'panel-excel-özet'!A1013)</f>
        <v>1</v>
      </c>
      <c r="C1013" s="40">
        <f>COUNTIF('panel-plakalar'!$A$1:$A$1755,'panel-excel-özet'!A1013)</f>
        <v>1</v>
      </c>
      <c r="D1013" s="40" t="str">
        <f t="shared" si="16"/>
        <v>İkisinde de var</v>
      </c>
    </row>
    <row r="1014" spans="1:4" x14ac:dyDescent="0.2">
      <c r="A1014" s="38" t="s">
        <v>5302</v>
      </c>
      <c r="B1014" s="40">
        <f>COUNTIF(Table1[Plaka],'panel-excel-özet'!A1014)</f>
        <v>1</v>
      </c>
      <c r="C1014" s="40">
        <f>COUNTIF('panel-plakalar'!$A$1:$A$1755,'panel-excel-özet'!A1014)</f>
        <v>1</v>
      </c>
      <c r="D1014" s="40" t="str">
        <f t="shared" si="16"/>
        <v>İkisinde de var</v>
      </c>
    </row>
    <row r="1015" spans="1:4" x14ac:dyDescent="0.2">
      <c r="A1015" s="38" t="s">
        <v>5293</v>
      </c>
      <c r="B1015" s="40">
        <f>COUNTIF(Table1[Plaka],'panel-excel-özet'!A1015)</f>
        <v>1</v>
      </c>
      <c r="C1015" s="40">
        <f>COUNTIF('panel-plakalar'!$A$1:$A$1755,'panel-excel-özet'!A1015)</f>
        <v>1</v>
      </c>
      <c r="D1015" s="40" t="str">
        <f t="shared" si="16"/>
        <v>İkisinde de var</v>
      </c>
    </row>
    <row r="1016" spans="1:4" x14ac:dyDescent="0.2">
      <c r="A1016" s="38" t="s">
        <v>5343</v>
      </c>
      <c r="B1016" s="40">
        <f>COUNTIF(Table1[Plaka],'panel-excel-özet'!A1016)</f>
        <v>1</v>
      </c>
      <c r="C1016" s="40">
        <f>COUNTIF('panel-plakalar'!$A$1:$A$1755,'panel-excel-özet'!A1016)</f>
        <v>1</v>
      </c>
      <c r="D1016" s="40" t="str">
        <f t="shared" si="16"/>
        <v>İkisinde de var</v>
      </c>
    </row>
    <row r="1017" spans="1:4" x14ac:dyDescent="0.2">
      <c r="A1017" s="38" t="s">
        <v>5314</v>
      </c>
      <c r="B1017" s="40">
        <f>COUNTIF(Table1[Plaka],'panel-excel-özet'!A1017)</f>
        <v>1</v>
      </c>
      <c r="C1017" s="40">
        <f>COUNTIF('panel-plakalar'!$A$1:$A$1755,'panel-excel-özet'!A1017)</f>
        <v>1</v>
      </c>
      <c r="D1017" s="40" t="str">
        <f t="shared" si="16"/>
        <v>İkisinde de var</v>
      </c>
    </row>
    <row r="1018" spans="1:4" x14ac:dyDescent="0.2">
      <c r="A1018" s="38" t="s">
        <v>5395</v>
      </c>
      <c r="B1018" s="40">
        <f>COUNTIF(Table1[Plaka],'panel-excel-özet'!A1018)</f>
        <v>1</v>
      </c>
      <c r="C1018" s="40">
        <f>COUNTIF('panel-plakalar'!$A$1:$A$1755,'panel-excel-özet'!A1018)</f>
        <v>1</v>
      </c>
      <c r="D1018" s="40" t="str">
        <f t="shared" si="16"/>
        <v>İkisinde de var</v>
      </c>
    </row>
    <row r="1019" spans="1:4" x14ac:dyDescent="0.2">
      <c r="A1019" s="38" t="s">
        <v>7541</v>
      </c>
      <c r="B1019" s="40">
        <f>COUNTIF(Table1[Plaka],'panel-excel-özet'!A1019)</f>
        <v>0</v>
      </c>
      <c r="C1019" s="40">
        <f>COUNTIF('panel-plakalar'!$A$1:$A$1755,'panel-excel-özet'!A1019)</f>
        <v>1</v>
      </c>
      <c r="D1019" s="40" t="str">
        <f t="shared" si="16"/>
        <v>Panelde var</v>
      </c>
    </row>
    <row r="1020" spans="1:4" x14ac:dyDescent="0.2">
      <c r="A1020" s="38" t="s">
        <v>5339</v>
      </c>
      <c r="B1020" s="40">
        <f>COUNTIF(Table1[Plaka],'panel-excel-özet'!A1020)</f>
        <v>1</v>
      </c>
      <c r="C1020" s="40">
        <f>COUNTIF('panel-plakalar'!$A$1:$A$1755,'panel-excel-özet'!A1020)</f>
        <v>1</v>
      </c>
      <c r="D1020" s="40" t="str">
        <f t="shared" si="16"/>
        <v>İkisinde de var</v>
      </c>
    </row>
    <row r="1021" spans="1:4" x14ac:dyDescent="0.2">
      <c r="A1021" s="38" t="s">
        <v>5350</v>
      </c>
      <c r="B1021" s="40">
        <f>COUNTIF(Table1[Plaka],'panel-excel-özet'!A1021)</f>
        <v>1</v>
      </c>
      <c r="C1021" s="40">
        <f>COUNTIF('panel-plakalar'!$A$1:$A$1755,'panel-excel-özet'!A1021)</f>
        <v>1</v>
      </c>
      <c r="D1021" s="40" t="str">
        <f t="shared" si="16"/>
        <v>İkisinde de var</v>
      </c>
    </row>
    <row r="1022" spans="1:4" x14ac:dyDescent="0.2">
      <c r="A1022" s="38" t="s">
        <v>5298</v>
      </c>
      <c r="B1022" s="40">
        <f>COUNTIF(Table1[Plaka],'panel-excel-özet'!A1022)</f>
        <v>1</v>
      </c>
      <c r="C1022" s="40">
        <f>COUNTIF('panel-plakalar'!$A$1:$A$1755,'panel-excel-özet'!A1022)</f>
        <v>1</v>
      </c>
      <c r="D1022" s="40" t="str">
        <f t="shared" si="16"/>
        <v>İkisinde de var</v>
      </c>
    </row>
    <row r="1023" spans="1:4" x14ac:dyDescent="0.2">
      <c r="A1023" s="38" t="s">
        <v>5330</v>
      </c>
      <c r="B1023" s="40">
        <f>COUNTIF(Table1[Plaka],'panel-excel-özet'!A1023)</f>
        <v>1</v>
      </c>
      <c r="C1023" s="40">
        <f>COUNTIF('panel-plakalar'!$A$1:$A$1755,'panel-excel-özet'!A1023)</f>
        <v>1</v>
      </c>
      <c r="D1023" s="40" t="str">
        <f t="shared" si="16"/>
        <v>İkisinde de var</v>
      </c>
    </row>
    <row r="1024" spans="1:4" x14ac:dyDescent="0.2">
      <c r="A1024" s="38" t="s">
        <v>5318</v>
      </c>
      <c r="B1024" s="40">
        <f>COUNTIF(Table1[Plaka],'panel-excel-özet'!A1024)</f>
        <v>1</v>
      </c>
      <c r="C1024" s="40">
        <f>COUNTIF('panel-plakalar'!$A$1:$A$1755,'panel-excel-özet'!A1024)</f>
        <v>1</v>
      </c>
      <c r="D1024" s="40" t="str">
        <f t="shared" si="16"/>
        <v>İkisinde de var</v>
      </c>
    </row>
    <row r="1025" spans="1:4" x14ac:dyDescent="0.2">
      <c r="A1025" s="38" t="s">
        <v>7542</v>
      </c>
      <c r="B1025" s="40">
        <f>COUNTIF(Table1[Plaka],'panel-excel-özet'!A1025)</f>
        <v>0</v>
      </c>
      <c r="C1025" s="40">
        <f>COUNTIF('panel-plakalar'!$A$1:$A$1755,'panel-excel-özet'!A1025)</f>
        <v>1</v>
      </c>
      <c r="D1025" s="40" t="str">
        <f t="shared" si="16"/>
        <v>Panelde var</v>
      </c>
    </row>
    <row r="1026" spans="1:4" x14ac:dyDescent="0.2">
      <c r="A1026" s="38" t="s">
        <v>7543</v>
      </c>
      <c r="B1026" s="40">
        <f>COUNTIF(Table1[Plaka],'panel-excel-özet'!A1026)</f>
        <v>0</v>
      </c>
      <c r="C1026" s="40">
        <f>COUNTIF('panel-plakalar'!$A$1:$A$1755,'panel-excel-özet'!A1026)</f>
        <v>1</v>
      </c>
      <c r="D1026" s="40" t="str">
        <f t="shared" si="16"/>
        <v>Panelde var</v>
      </c>
    </row>
    <row r="1027" spans="1:4" x14ac:dyDescent="0.2">
      <c r="A1027" s="38" t="s">
        <v>7544</v>
      </c>
      <c r="B1027" s="40">
        <f>COUNTIF(Table1[Plaka],'panel-excel-özet'!A1027)</f>
        <v>0</v>
      </c>
      <c r="C1027" s="40">
        <f>COUNTIF('panel-plakalar'!$A$1:$A$1755,'panel-excel-özet'!A1027)</f>
        <v>1</v>
      </c>
      <c r="D1027" s="40" t="str">
        <f t="shared" si="16"/>
        <v>Panelde var</v>
      </c>
    </row>
    <row r="1028" spans="1:4" x14ac:dyDescent="0.2">
      <c r="A1028" s="38" t="s">
        <v>7545</v>
      </c>
      <c r="B1028" s="40">
        <f>COUNTIF(Table1[Plaka],'panel-excel-özet'!A1028)</f>
        <v>0</v>
      </c>
      <c r="C1028" s="40">
        <f>COUNTIF('panel-plakalar'!$A$1:$A$1755,'panel-excel-özet'!A1028)</f>
        <v>1</v>
      </c>
      <c r="D1028" s="40" t="str">
        <f t="shared" si="16"/>
        <v>Panelde var</v>
      </c>
    </row>
    <row r="1029" spans="1:4" x14ac:dyDescent="0.2">
      <c r="A1029" s="38" t="s">
        <v>7119</v>
      </c>
      <c r="B1029" s="40">
        <f>COUNTIF(Table1[Plaka],'panel-excel-özet'!A1029)</f>
        <v>1</v>
      </c>
      <c r="C1029" s="40">
        <f>COUNTIF('panel-plakalar'!$A$1:$A$1755,'panel-excel-özet'!A1029)</f>
        <v>1</v>
      </c>
      <c r="D1029" s="40" t="str">
        <f t="shared" si="16"/>
        <v>İkisinde de var</v>
      </c>
    </row>
    <row r="1030" spans="1:4" x14ac:dyDescent="0.2">
      <c r="A1030" s="38" t="s">
        <v>988</v>
      </c>
      <c r="B1030" s="40">
        <f>COUNTIF(Table1[Plaka],'panel-excel-özet'!A1030)</f>
        <v>1</v>
      </c>
      <c r="C1030" s="40">
        <f>COUNTIF('panel-plakalar'!$A$1:$A$1755,'panel-excel-özet'!A1030)</f>
        <v>1</v>
      </c>
      <c r="D1030" s="40" t="str">
        <f t="shared" si="16"/>
        <v>İkisinde de var</v>
      </c>
    </row>
    <row r="1031" spans="1:4" x14ac:dyDescent="0.2">
      <c r="A1031" s="38" t="s">
        <v>7118</v>
      </c>
      <c r="B1031" s="40">
        <f>COUNTIF(Table1[Plaka],'panel-excel-özet'!A1031)</f>
        <v>1</v>
      </c>
      <c r="C1031" s="40">
        <f>COUNTIF('panel-plakalar'!$A$1:$A$1755,'panel-excel-özet'!A1031)</f>
        <v>1</v>
      </c>
      <c r="D1031" s="40" t="str">
        <f t="shared" si="16"/>
        <v>İkisinde de var</v>
      </c>
    </row>
    <row r="1032" spans="1:4" x14ac:dyDescent="0.2">
      <c r="A1032" s="38" t="s">
        <v>7187</v>
      </c>
      <c r="B1032" s="40">
        <f>COUNTIF(Table1[Plaka],'panel-excel-özet'!A1032)</f>
        <v>0</v>
      </c>
      <c r="C1032" s="40">
        <f>COUNTIF('panel-plakalar'!$A$1:$A$1755,'panel-excel-özet'!A1032)</f>
        <v>1</v>
      </c>
      <c r="D1032" s="40" t="str">
        <f t="shared" si="16"/>
        <v>Panelde var</v>
      </c>
    </row>
    <row r="1033" spans="1:4" x14ac:dyDescent="0.2">
      <c r="A1033" s="38" t="s">
        <v>6422</v>
      </c>
      <c r="B1033" s="40">
        <f>COUNTIF(Table1[Plaka],'panel-excel-özet'!A1033)</f>
        <v>1</v>
      </c>
      <c r="C1033" s="40">
        <f>COUNTIF('panel-plakalar'!$A$1:$A$1755,'panel-excel-özet'!A1033)</f>
        <v>1</v>
      </c>
      <c r="D1033" s="40" t="str">
        <f t="shared" ref="D1033:D1096" si="17">IF(AND(B1033=1,C1033=1),"İkisinde de var",IF(AND(B1033=1,C1033=0),"Excel'de var",IF(AND(B1033=0,C1033=1),"Panelde var","İkisinde de yok")))</f>
        <v>İkisinde de var</v>
      </c>
    </row>
    <row r="1034" spans="1:4" x14ac:dyDescent="0.2">
      <c r="A1034" s="38" t="s">
        <v>6365</v>
      </c>
      <c r="B1034" s="40">
        <f>COUNTIF(Table1[Plaka],'panel-excel-özet'!A1034)</f>
        <v>1</v>
      </c>
      <c r="C1034" s="40">
        <f>COUNTIF('panel-plakalar'!$A$1:$A$1755,'panel-excel-özet'!A1034)</f>
        <v>1</v>
      </c>
      <c r="D1034" s="40" t="str">
        <f t="shared" si="17"/>
        <v>İkisinde de var</v>
      </c>
    </row>
    <row r="1035" spans="1:4" x14ac:dyDescent="0.2">
      <c r="A1035" s="38" t="s">
        <v>6361</v>
      </c>
      <c r="B1035" s="40">
        <f>COUNTIF(Table1[Plaka],'panel-excel-özet'!A1035)</f>
        <v>1</v>
      </c>
      <c r="C1035" s="40">
        <f>COUNTIF('panel-plakalar'!$A$1:$A$1755,'panel-excel-özet'!A1035)</f>
        <v>1</v>
      </c>
      <c r="D1035" s="40" t="str">
        <f t="shared" si="17"/>
        <v>İkisinde de var</v>
      </c>
    </row>
    <row r="1036" spans="1:4" x14ac:dyDescent="0.2">
      <c r="A1036" s="38" t="s">
        <v>6414</v>
      </c>
      <c r="B1036" s="40">
        <f>COUNTIF(Table1[Plaka],'panel-excel-özet'!A1036)</f>
        <v>1</v>
      </c>
      <c r="C1036" s="40">
        <f>COUNTIF('panel-plakalar'!$A$1:$A$1755,'panel-excel-özet'!A1036)</f>
        <v>1</v>
      </c>
      <c r="D1036" s="40" t="str">
        <f t="shared" si="17"/>
        <v>İkisinde de var</v>
      </c>
    </row>
    <row r="1037" spans="1:4" x14ac:dyDescent="0.2">
      <c r="A1037" s="38" t="s">
        <v>6369</v>
      </c>
      <c r="B1037" s="40">
        <f>COUNTIF(Table1[Plaka],'panel-excel-özet'!A1037)</f>
        <v>1</v>
      </c>
      <c r="C1037" s="40">
        <f>COUNTIF('panel-plakalar'!$A$1:$A$1755,'panel-excel-özet'!A1037)</f>
        <v>1</v>
      </c>
      <c r="D1037" s="40" t="str">
        <f t="shared" si="17"/>
        <v>İkisinde de var</v>
      </c>
    </row>
    <row r="1038" spans="1:4" x14ac:dyDescent="0.2">
      <c r="A1038" s="38" t="s">
        <v>6418</v>
      </c>
      <c r="B1038" s="40">
        <f>COUNTIF(Table1[Plaka],'panel-excel-özet'!A1038)</f>
        <v>1</v>
      </c>
      <c r="C1038" s="40">
        <f>COUNTIF('panel-plakalar'!$A$1:$A$1755,'panel-excel-özet'!A1038)</f>
        <v>1</v>
      </c>
      <c r="D1038" s="40" t="str">
        <f t="shared" si="17"/>
        <v>İkisinde de var</v>
      </c>
    </row>
    <row r="1039" spans="1:4" x14ac:dyDescent="0.2">
      <c r="A1039" s="38" t="s">
        <v>6373</v>
      </c>
      <c r="B1039" s="40">
        <f>COUNTIF(Table1[Plaka],'panel-excel-özet'!A1039)</f>
        <v>1</v>
      </c>
      <c r="C1039" s="40">
        <f>COUNTIF('panel-plakalar'!$A$1:$A$1755,'panel-excel-özet'!A1039)</f>
        <v>1</v>
      </c>
      <c r="D1039" s="40" t="str">
        <f t="shared" si="17"/>
        <v>İkisinde de var</v>
      </c>
    </row>
    <row r="1040" spans="1:4" x14ac:dyDescent="0.2">
      <c r="A1040" s="38" t="s">
        <v>7546</v>
      </c>
      <c r="B1040" s="40">
        <f>COUNTIF(Table1[Plaka],'panel-excel-özet'!A1040)</f>
        <v>0</v>
      </c>
      <c r="C1040" s="40">
        <f>COUNTIF('panel-plakalar'!$A$1:$A$1755,'panel-excel-özet'!A1040)</f>
        <v>1</v>
      </c>
      <c r="D1040" s="40" t="str">
        <f t="shared" si="17"/>
        <v>Panelde var</v>
      </c>
    </row>
    <row r="1041" spans="1:4" x14ac:dyDescent="0.2">
      <c r="A1041" s="38" t="s">
        <v>6381</v>
      </c>
      <c r="B1041" s="40">
        <f>COUNTIF(Table1[Plaka],'panel-excel-özet'!A1041)</f>
        <v>1</v>
      </c>
      <c r="C1041" s="40">
        <f>COUNTIF('panel-plakalar'!$A$1:$A$1755,'panel-excel-özet'!A1041)</f>
        <v>1</v>
      </c>
      <c r="D1041" s="40" t="str">
        <f t="shared" si="17"/>
        <v>İkisinde de var</v>
      </c>
    </row>
    <row r="1042" spans="1:4" x14ac:dyDescent="0.2">
      <c r="A1042" s="38" t="s">
        <v>6394</v>
      </c>
      <c r="B1042" s="40">
        <f>COUNTIF(Table1[Plaka],'panel-excel-özet'!A1042)</f>
        <v>1</v>
      </c>
      <c r="C1042" s="40">
        <f>COUNTIF('panel-plakalar'!$A$1:$A$1755,'panel-excel-özet'!A1042)</f>
        <v>1</v>
      </c>
      <c r="D1042" s="40" t="str">
        <f t="shared" si="17"/>
        <v>İkisinde de var</v>
      </c>
    </row>
    <row r="1043" spans="1:4" x14ac:dyDescent="0.2">
      <c r="A1043" s="38" t="s">
        <v>7547</v>
      </c>
      <c r="B1043" s="40">
        <f>COUNTIF(Table1[Plaka],'panel-excel-özet'!A1043)</f>
        <v>0</v>
      </c>
      <c r="C1043" s="40">
        <f>COUNTIF('panel-plakalar'!$A$1:$A$1755,'panel-excel-özet'!A1043)</f>
        <v>1</v>
      </c>
      <c r="D1043" s="40" t="str">
        <f t="shared" si="17"/>
        <v>Panelde var</v>
      </c>
    </row>
    <row r="1044" spans="1:4" x14ac:dyDescent="0.2">
      <c r="A1044" s="38" t="s">
        <v>7548</v>
      </c>
      <c r="B1044" s="40">
        <f>COUNTIF(Table1[Plaka],'panel-excel-özet'!A1044)</f>
        <v>0</v>
      </c>
      <c r="C1044" s="40">
        <f>COUNTIF('panel-plakalar'!$A$1:$A$1755,'panel-excel-özet'!A1044)</f>
        <v>1</v>
      </c>
      <c r="D1044" s="40" t="str">
        <f t="shared" si="17"/>
        <v>Panelde var</v>
      </c>
    </row>
    <row r="1045" spans="1:4" x14ac:dyDescent="0.2">
      <c r="A1045" s="38" t="s">
        <v>7549</v>
      </c>
      <c r="B1045" s="40">
        <f>COUNTIF(Table1[Plaka],'panel-excel-özet'!A1045)</f>
        <v>0</v>
      </c>
      <c r="C1045" s="40">
        <f>COUNTIF('panel-plakalar'!$A$1:$A$1755,'panel-excel-özet'!A1045)</f>
        <v>1</v>
      </c>
      <c r="D1045" s="40" t="str">
        <f t="shared" si="17"/>
        <v>Panelde var</v>
      </c>
    </row>
    <row r="1046" spans="1:4" x14ac:dyDescent="0.2">
      <c r="A1046" s="38" t="s">
        <v>1165</v>
      </c>
      <c r="B1046" s="40">
        <f>COUNTIF(Table1[Plaka],'panel-excel-özet'!A1046)</f>
        <v>1</v>
      </c>
      <c r="C1046" s="40">
        <f>COUNTIF('panel-plakalar'!$A$1:$A$1755,'panel-excel-özet'!A1046)</f>
        <v>1</v>
      </c>
      <c r="D1046" s="40" t="str">
        <f t="shared" si="17"/>
        <v>İkisinde de var</v>
      </c>
    </row>
    <row r="1047" spans="1:4" x14ac:dyDescent="0.2">
      <c r="A1047" s="38" t="s">
        <v>1173</v>
      </c>
      <c r="B1047" s="40">
        <f>COUNTIF(Table1[Plaka],'panel-excel-özet'!A1047)</f>
        <v>1</v>
      </c>
      <c r="C1047" s="40">
        <f>COUNTIF('panel-plakalar'!$A$1:$A$1755,'panel-excel-özet'!A1047)</f>
        <v>1</v>
      </c>
      <c r="D1047" s="40" t="str">
        <f t="shared" si="17"/>
        <v>İkisinde de var</v>
      </c>
    </row>
    <row r="1048" spans="1:4" x14ac:dyDescent="0.2">
      <c r="A1048" s="38" t="s">
        <v>1161</v>
      </c>
      <c r="B1048" s="40">
        <f>COUNTIF(Table1[Plaka],'panel-excel-özet'!A1048)</f>
        <v>1</v>
      </c>
      <c r="C1048" s="40">
        <f>COUNTIF('panel-plakalar'!$A$1:$A$1755,'panel-excel-özet'!A1048)</f>
        <v>1</v>
      </c>
      <c r="D1048" s="40" t="str">
        <f t="shared" si="17"/>
        <v>İkisinde de var</v>
      </c>
    </row>
    <row r="1049" spans="1:4" x14ac:dyDescent="0.2">
      <c r="A1049" s="38" t="s">
        <v>1169</v>
      </c>
      <c r="B1049" s="40">
        <f>COUNTIF(Table1[Plaka],'panel-excel-özet'!A1049)</f>
        <v>1</v>
      </c>
      <c r="C1049" s="40">
        <f>COUNTIF('panel-plakalar'!$A$1:$A$1755,'panel-excel-özet'!A1049)</f>
        <v>1</v>
      </c>
      <c r="D1049" s="40" t="str">
        <f t="shared" si="17"/>
        <v>İkisinde de var</v>
      </c>
    </row>
    <row r="1050" spans="1:4" x14ac:dyDescent="0.2">
      <c r="A1050" s="38" t="s">
        <v>1177</v>
      </c>
      <c r="B1050" s="40">
        <f>COUNTIF(Table1[Plaka],'panel-excel-özet'!A1050)</f>
        <v>1</v>
      </c>
      <c r="C1050" s="40">
        <f>COUNTIF('panel-plakalar'!$A$1:$A$1755,'panel-excel-özet'!A1050)</f>
        <v>1</v>
      </c>
      <c r="D1050" s="40" t="str">
        <f t="shared" si="17"/>
        <v>İkisinde de var</v>
      </c>
    </row>
    <row r="1051" spans="1:4" x14ac:dyDescent="0.2">
      <c r="A1051" s="38" t="s">
        <v>1153</v>
      </c>
      <c r="B1051" s="40">
        <f>COUNTIF(Table1[Plaka],'panel-excel-özet'!A1051)</f>
        <v>1</v>
      </c>
      <c r="C1051" s="40">
        <f>COUNTIF('panel-plakalar'!$A$1:$A$1755,'panel-excel-özet'!A1051)</f>
        <v>1</v>
      </c>
      <c r="D1051" s="40" t="str">
        <f t="shared" si="17"/>
        <v>İkisinde de var</v>
      </c>
    </row>
    <row r="1052" spans="1:4" x14ac:dyDescent="0.2">
      <c r="A1052" s="38" t="s">
        <v>1181</v>
      </c>
      <c r="B1052" s="40">
        <f>COUNTIF(Table1[Plaka],'panel-excel-özet'!A1052)</f>
        <v>1</v>
      </c>
      <c r="C1052" s="40">
        <f>COUNTIF('panel-plakalar'!$A$1:$A$1755,'panel-excel-özet'!A1052)</f>
        <v>1</v>
      </c>
      <c r="D1052" s="40" t="str">
        <f t="shared" si="17"/>
        <v>İkisinde de var</v>
      </c>
    </row>
    <row r="1053" spans="1:4" x14ac:dyDescent="0.2">
      <c r="A1053" s="38" t="s">
        <v>1184</v>
      </c>
      <c r="B1053" s="40">
        <f>COUNTIF(Table1[Plaka],'panel-excel-özet'!A1053)</f>
        <v>1</v>
      </c>
      <c r="C1053" s="40">
        <f>COUNTIF('panel-plakalar'!$A$1:$A$1755,'panel-excel-özet'!A1053)</f>
        <v>1</v>
      </c>
      <c r="D1053" s="40" t="str">
        <f t="shared" si="17"/>
        <v>İkisinde de var</v>
      </c>
    </row>
    <row r="1054" spans="1:4" x14ac:dyDescent="0.2">
      <c r="A1054" s="38" t="s">
        <v>5615</v>
      </c>
      <c r="B1054" s="40">
        <f>COUNTIF(Table1[Plaka],'panel-excel-özet'!A1054)</f>
        <v>1</v>
      </c>
      <c r="C1054" s="40">
        <f>COUNTIF('panel-plakalar'!$A$1:$A$1755,'panel-excel-özet'!A1054)</f>
        <v>1</v>
      </c>
      <c r="D1054" s="40" t="str">
        <f t="shared" si="17"/>
        <v>İkisinde de var</v>
      </c>
    </row>
    <row r="1055" spans="1:4" x14ac:dyDescent="0.2">
      <c r="A1055" s="38" t="s">
        <v>5619</v>
      </c>
      <c r="B1055" s="40">
        <f>COUNTIF(Table1[Plaka],'panel-excel-özet'!A1055)</f>
        <v>1</v>
      </c>
      <c r="C1055" s="40">
        <f>COUNTIF('panel-plakalar'!$A$1:$A$1755,'panel-excel-özet'!A1055)</f>
        <v>1</v>
      </c>
      <c r="D1055" s="40" t="str">
        <f t="shared" si="17"/>
        <v>İkisinde de var</v>
      </c>
    </row>
    <row r="1056" spans="1:4" x14ac:dyDescent="0.2">
      <c r="A1056" s="38" t="s">
        <v>5623</v>
      </c>
      <c r="B1056" s="40">
        <f>COUNTIF(Table1[Plaka],'panel-excel-özet'!A1056)</f>
        <v>1</v>
      </c>
      <c r="C1056" s="40">
        <f>COUNTIF('panel-plakalar'!$A$1:$A$1755,'panel-excel-özet'!A1056)</f>
        <v>1</v>
      </c>
      <c r="D1056" s="40" t="str">
        <f t="shared" si="17"/>
        <v>İkisinde de var</v>
      </c>
    </row>
    <row r="1057" spans="1:4" x14ac:dyDescent="0.2">
      <c r="A1057" s="38" t="s">
        <v>5611</v>
      </c>
      <c r="B1057" s="40">
        <f>COUNTIF(Table1[Plaka],'panel-excel-özet'!A1057)</f>
        <v>1</v>
      </c>
      <c r="C1057" s="40">
        <f>COUNTIF('panel-plakalar'!$A$1:$A$1755,'panel-excel-özet'!A1057)</f>
        <v>1</v>
      </c>
      <c r="D1057" s="40" t="str">
        <f t="shared" si="17"/>
        <v>İkisinde de var</v>
      </c>
    </row>
    <row r="1058" spans="1:4" x14ac:dyDescent="0.2">
      <c r="A1058" s="38" t="s">
        <v>5677</v>
      </c>
      <c r="B1058" s="40">
        <f>COUNTIF(Table1[Plaka],'panel-excel-özet'!A1058)</f>
        <v>1</v>
      </c>
      <c r="C1058" s="40">
        <f>COUNTIF('panel-plakalar'!$A$1:$A$1755,'panel-excel-özet'!A1058)</f>
        <v>1</v>
      </c>
      <c r="D1058" s="40" t="str">
        <f t="shared" si="17"/>
        <v>İkisinde de var</v>
      </c>
    </row>
    <row r="1059" spans="1:4" x14ac:dyDescent="0.2">
      <c r="A1059" s="38" t="s">
        <v>5673</v>
      </c>
      <c r="B1059" s="40">
        <f>COUNTIF(Table1[Plaka],'panel-excel-özet'!A1059)</f>
        <v>1</v>
      </c>
      <c r="C1059" s="40">
        <f>COUNTIF('panel-plakalar'!$A$1:$A$1755,'panel-excel-özet'!A1059)</f>
        <v>1</v>
      </c>
      <c r="D1059" s="40" t="str">
        <f t="shared" si="17"/>
        <v>İkisinde de var</v>
      </c>
    </row>
    <row r="1060" spans="1:4" x14ac:dyDescent="0.2">
      <c r="A1060" s="38" t="s">
        <v>5599</v>
      </c>
      <c r="B1060" s="40">
        <f>COUNTIF(Table1[Plaka],'panel-excel-özet'!A1060)</f>
        <v>1</v>
      </c>
      <c r="C1060" s="40">
        <f>COUNTIF('panel-plakalar'!$A$1:$A$1755,'panel-excel-özet'!A1060)</f>
        <v>1</v>
      </c>
      <c r="D1060" s="40" t="str">
        <f t="shared" si="17"/>
        <v>İkisinde de var</v>
      </c>
    </row>
    <row r="1061" spans="1:4" x14ac:dyDescent="0.2">
      <c r="A1061" s="38" t="s">
        <v>5595</v>
      </c>
      <c r="B1061" s="40">
        <f>COUNTIF(Table1[Plaka],'panel-excel-özet'!A1061)</f>
        <v>1</v>
      </c>
      <c r="C1061" s="40">
        <f>COUNTIF('panel-plakalar'!$A$1:$A$1755,'panel-excel-özet'!A1061)</f>
        <v>1</v>
      </c>
      <c r="D1061" s="40" t="str">
        <f t="shared" si="17"/>
        <v>İkisinde de var</v>
      </c>
    </row>
    <row r="1062" spans="1:4" x14ac:dyDescent="0.2">
      <c r="A1062" s="38" t="s">
        <v>5579</v>
      </c>
      <c r="B1062" s="40">
        <f>COUNTIF(Table1[Plaka],'panel-excel-özet'!A1062)</f>
        <v>1</v>
      </c>
      <c r="C1062" s="40">
        <f>COUNTIF('panel-plakalar'!$A$1:$A$1755,'panel-excel-özet'!A1062)</f>
        <v>1</v>
      </c>
      <c r="D1062" s="40" t="str">
        <f t="shared" si="17"/>
        <v>İkisinde de var</v>
      </c>
    </row>
    <row r="1063" spans="1:4" x14ac:dyDescent="0.2">
      <c r="A1063" s="38" t="s">
        <v>5627</v>
      </c>
      <c r="B1063" s="40">
        <f>COUNTIF(Table1[Plaka],'panel-excel-özet'!A1063)</f>
        <v>1</v>
      </c>
      <c r="C1063" s="40">
        <f>COUNTIF('panel-plakalar'!$A$1:$A$1755,'panel-excel-özet'!A1063)</f>
        <v>1</v>
      </c>
      <c r="D1063" s="40" t="str">
        <f t="shared" si="17"/>
        <v>İkisinde de var</v>
      </c>
    </row>
    <row r="1064" spans="1:4" x14ac:dyDescent="0.2">
      <c r="A1064" s="38" t="s">
        <v>5632</v>
      </c>
      <c r="B1064" s="40">
        <f>COUNTIF(Table1[Plaka],'panel-excel-özet'!A1064)</f>
        <v>1</v>
      </c>
      <c r="C1064" s="40">
        <f>COUNTIF('panel-plakalar'!$A$1:$A$1755,'panel-excel-özet'!A1064)</f>
        <v>1</v>
      </c>
      <c r="D1064" s="40" t="str">
        <f t="shared" si="17"/>
        <v>İkisinde de var</v>
      </c>
    </row>
    <row r="1065" spans="1:4" x14ac:dyDescent="0.2">
      <c r="A1065" s="38" t="s">
        <v>5636</v>
      </c>
      <c r="B1065" s="40">
        <f>COUNTIF(Table1[Plaka],'panel-excel-özet'!A1065)</f>
        <v>1</v>
      </c>
      <c r="C1065" s="40">
        <f>COUNTIF('panel-plakalar'!$A$1:$A$1755,'panel-excel-özet'!A1065)</f>
        <v>1</v>
      </c>
      <c r="D1065" s="40" t="str">
        <f t="shared" si="17"/>
        <v>İkisinde de var</v>
      </c>
    </row>
    <row r="1066" spans="1:4" x14ac:dyDescent="0.2">
      <c r="A1066" s="38" t="s">
        <v>5640</v>
      </c>
      <c r="B1066" s="40">
        <f>COUNTIF(Table1[Plaka],'panel-excel-özet'!A1066)</f>
        <v>1</v>
      </c>
      <c r="C1066" s="40">
        <f>COUNTIF('panel-plakalar'!$A$1:$A$1755,'panel-excel-özet'!A1066)</f>
        <v>1</v>
      </c>
      <c r="D1066" s="40" t="str">
        <f t="shared" si="17"/>
        <v>İkisinde de var</v>
      </c>
    </row>
    <row r="1067" spans="1:4" x14ac:dyDescent="0.2">
      <c r="A1067" s="38" t="s">
        <v>5661</v>
      </c>
      <c r="B1067" s="40">
        <f>COUNTIF(Table1[Plaka],'panel-excel-özet'!A1067)</f>
        <v>1</v>
      </c>
      <c r="C1067" s="40">
        <f>COUNTIF('panel-plakalar'!$A$1:$A$1755,'panel-excel-özet'!A1067)</f>
        <v>1</v>
      </c>
      <c r="D1067" s="40" t="str">
        <f t="shared" si="17"/>
        <v>İkisinde de var</v>
      </c>
    </row>
    <row r="1068" spans="1:4" x14ac:dyDescent="0.2">
      <c r="A1068" s="38" t="s">
        <v>5607</v>
      </c>
      <c r="B1068" s="40">
        <f>COUNTIF(Table1[Plaka],'panel-excel-özet'!A1068)</f>
        <v>1</v>
      </c>
      <c r="C1068" s="40">
        <f>COUNTIF('panel-plakalar'!$A$1:$A$1755,'panel-excel-özet'!A1068)</f>
        <v>1</v>
      </c>
      <c r="D1068" s="40" t="str">
        <f t="shared" si="17"/>
        <v>İkisinde de var</v>
      </c>
    </row>
    <row r="1069" spans="1:4" x14ac:dyDescent="0.2">
      <c r="A1069" s="38" t="s">
        <v>5603</v>
      </c>
      <c r="B1069" s="40">
        <f>COUNTIF(Table1[Plaka],'panel-excel-özet'!A1069)</f>
        <v>1</v>
      </c>
      <c r="C1069" s="40">
        <f>COUNTIF('panel-plakalar'!$A$1:$A$1755,'panel-excel-özet'!A1069)</f>
        <v>1</v>
      </c>
      <c r="D1069" s="40" t="str">
        <f t="shared" si="17"/>
        <v>İkisinde de var</v>
      </c>
    </row>
    <row r="1070" spans="1:4" x14ac:dyDescent="0.2">
      <c r="A1070" s="38" t="s">
        <v>7273</v>
      </c>
      <c r="B1070" s="40">
        <f>COUNTIF(Table1[Plaka],'panel-excel-özet'!A1070)</f>
        <v>0</v>
      </c>
      <c r="C1070" s="40">
        <f>COUNTIF('panel-plakalar'!$A$1:$A$1755,'panel-excel-özet'!A1070)</f>
        <v>1</v>
      </c>
      <c r="D1070" s="40" t="str">
        <f t="shared" si="17"/>
        <v>Panelde var</v>
      </c>
    </row>
    <row r="1071" spans="1:4" x14ac:dyDescent="0.2">
      <c r="A1071" s="38" t="s">
        <v>7550</v>
      </c>
      <c r="B1071" s="40">
        <f>COUNTIF(Table1[Plaka],'panel-excel-özet'!A1071)</f>
        <v>0</v>
      </c>
      <c r="C1071" s="40">
        <f>COUNTIF('panel-plakalar'!$A$1:$A$1755,'panel-excel-özet'!A1071)</f>
        <v>1</v>
      </c>
      <c r="D1071" s="40" t="str">
        <f t="shared" si="17"/>
        <v>Panelde var</v>
      </c>
    </row>
    <row r="1072" spans="1:4" x14ac:dyDescent="0.2">
      <c r="A1072" s="38" t="s">
        <v>4963</v>
      </c>
      <c r="B1072" s="40">
        <f>COUNTIF(Table1[Plaka],'panel-excel-özet'!A1072)</f>
        <v>1</v>
      </c>
      <c r="C1072" s="40">
        <f>COUNTIF('panel-plakalar'!$A$1:$A$1755,'panel-excel-özet'!A1072)</f>
        <v>1</v>
      </c>
      <c r="D1072" s="40" t="str">
        <f t="shared" si="17"/>
        <v>İkisinde de var</v>
      </c>
    </row>
    <row r="1073" spans="1:4" x14ac:dyDescent="0.2">
      <c r="A1073" s="38" t="s">
        <v>4912</v>
      </c>
      <c r="B1073" s="40">
        <f>COUNTIF(Table1[Plaka],'panel-excel-özet'!A1073)</f>
        <v>1</v>
      </c>
      <c r="C1073" s="40">
        <f>COUNTIF('panel-plakalar'!$A$1:$A$1755,'panel-excel-özet'!A1073)</f>
        <v>1</v>
      </c>
      <c r="D1073" s="40" t="str">
        <f t="shared" si="17"/>
        <v>İkisinde de var</v>
      </c>
    </row>
    <row r="1074" spans="1:4" x14ac:dyDescent="0.2">
      <c r="A1074" s="38" t="s">
        <v>4869</v>
      </c>
      <c r="B1074" s="40">
        <f>COUNTIF(Table1[Plaka],'panel-excel-özet'!A1074)</f>
        <v>1</v>
      </c>
      <c r="C1074" s="40">
        <f>COUNTIF('panel-plakalar'!$A$1:$A$1755,'panel-excel-özet'!A1074)</f>
        <v>1</v>
      </c>
      <c r="D1074" s="40" t="str">
        <f t="shared" si="17"/>
        <v>İkisinde de var</v>
      </c>
    </row>
    <row r="1075" spans="1:4" x14ac:dyDescent="0.2">
      <c r="A1075" s="38" t="s">
        <v>4908</v>
      </c>
      <c r="B1075" s="40">
        <f>COUNTIF(Table1[Plaka],'panel-excel-özet'!A1075)</f>
        <v>1</v>
      </c>
      <c r="C1075" s="40">
        <f>COUNTIF('panel-plakalar'!$A$1:$A$1755,'panel-excel-özet'!A1075)</f>
        <v>1</v>
      </c>
      <c r="D1075" s="40" t="str">
        <f t="shared" si="17"/>
        <v>İkisinde de var</v>
      </c>
    </row>
    <row r="1076" spans="1:4" x14ac:dyDescent="0.2">
      <c r="A1076" s="38" t="s">
        <v>4955</v>
      </c>
      <c r="B1076" s="40">
        <f>COUNTIF(Table1[Plaka],'panel-excel-özet'!A1076)</f>
        <v>1</v>
      </c>
      <c r="C1076" s="40">
        <f>COUNTIF('panel-plakalar'!$A$1:$A$1755,'panel-excel-özet'!A1076)</f>
        <v>1</v>
      </c>
      <c r="D1076" s="40" t="str">
        <f t="shared" si="17"/>
        <v>İkisinde de var</v>
      </c>
    </row>
    <row r="1077" spans="1:4" x14ac:dyDescent="0.2">
      <c r="A1077" s="38" t="s">
        <v>4927</v>
      </c>
      <c r="B1077" s="40">
        <f>COUNTIF(Table1[Plaka],'panel-excel-özet'!A1077)</f>
        <v>1</v>
      </c>
      <c r="C1077" s="40">
        <f>COUNTIF('panel-plakalar'!$A$1:$A$1755,'panel-excel-özet'!A1077)</f>
        <v>1</v>
      </c>
      <c r="D1077" s="40" t="str">
        <f t="shared" si="17"/>
        <v>İkisinde de var</v>
      </c>
    </row>
    <row r="1078" spans="1:4" x14ac:dyDescent="0.2">
      <c r="A1078" s="38" t="s">
        <v>4923</v>
      </c>
      <c r="B1078" s="40">
        <f>COUNTIF(Table1[Plaka],'panel-excel-özet'!A1078)</f>
        <v>1</v>
      </c>
      <c r="C1078" s="40">
        <f>COUNTIF('panel-plakalar'!$A$1:$A$1755,'panel-excel-özet'!A1078)</f>
        <v>1</v>
      </c>
      <c r="D1078" s="40" t="str">
        <f t="shared" si="17"/>
        <v>İkisinde de var</v>
      </c>
    </row>
    <row r="1079" spans="1:4" x14ac:dyDescent="0.2">
      <c r="A1079" s="38" t="s">
        <v>4931</v>
      </c>
      <c r="B1079" s="40">
        <f>COUNTIF(Table1[Plaka],'panel-excel-özet'!A1079)</f>
        <v>1</v>
      </c>
      <c r="C1079" s="40">
        <f>COUNTIF('panel-plakalar'!$A$1:$A$1755,'panel-excel-özet'!A1079)</f>
        <v>1</v>
      </c>
      <c r="D1079" s="40" t="str">
        <f t="shared" si="17"/>
        <v>İkisinde de var</v>
      </c>
    </row>
    <row r="1080" spans="1:4" x14ac:dyDescent="0.2">
      <c r="A1080" s="38" t="s">
        <v>4943</v>
      </c>
      <c r="B1080" s="40">
        <f>COUNTIF(Table1[Plaka],'panel-excel-özet'!A1080)</f>
        <v>1</v>
      </c>
      <c r="C1080" s="40">
        <f>COUNTIF('panel-plakalar'!$A$1:$A$1755,'panel-excel-özet'!A1080)</f>
        <v>1</v>
      </c>
      <c r="D1080" s="40" t="str">
        <f t="shared" si="17"/>
        <v>İkisinde de var</v>
      </c>
    </row>
    <row r="1081" spans="1:4" x14ac:dyDescent="0.2">
      <c r="A1081" s="38" t="s">
        <v>4947</v>
      </c>
      <c r="B1081" s="40">
        <f>COUNTIF(Table1[Plaka],'panel-excel-özet'!A1081)</f>
        <v>1</v>
      </c>
      <c r="C1081" s="40">
        <f>COUNTIF('panel-plakalar'!$A$1:$A$1755,'panel-excel-özet'!A1081)</f>
        <v>1</v>
      </c>
      <c r="D1081" s="40" t="str">
        <f t="shared" si="17"/>
        <v>İkisinde de var</v>
      </c>
    </row>
    <row r="1082" spans="1:4" x14ac:dyDescent="0.2">
      <c r="A1082" s="38" t="s">
        <v>4939</v>
      </c>
      <c r="B1082" s="40">
        <f>COUNTIF(Table1[Plaka],'panel-excel-özet'!A1082)</f>
        <v>1</v>
      </c>
      <c r="C1082" s="40">
        <f>COUNTIF('panel-plakalar'!$A$1:$A$1755,'panel-excel-özet'!A1082)</f>
        <v>1</v>
      </c>
      <c r="D1082" s="40" t="str">
        <f t="shared" si="17"/>
        <v>İkisinde de var</v>
      </c>
    </row>
    <row r="1083" spans="1:4" x14ac:dyDescent="0.2">
      <c r="A1083" s="38" t="s">
        <v>4951</v>
      </c>
      <c r="B1083" s="40">
        <f>COUNTIF(Table1[Plaka],'panel-excel-özet'!A1083)</f>
        <v>1</v>
      </c>
      <c r="C1083" s="40">
        <f>COUNTIF('panel-plakalar'!$A$1:$A$1755,'panel-excel-özet'!A1083)</f>
        <v>1</v>
      </c>
      <c r="D1083" s="40" t="str">
        <f t="shared" si="17"/>
        <v>İkisinde de var</v>
      </c>
    </row>
    <row r="1084" spans="1:4" x14ac:dyDescent="0.2">
      <c r="A1084" s="38" t="s">
        <v>4847</v>
      </c>
      <c r="B1084" s="40">
        <f>COUNTIF(Table1[Plaka],'panel-excel-özet'!A1084)</f>
        <v>1</v>
      </c>
      <c r="C1084" s="40">
        <f>COUNTIF('panel-plakalar'!$A$1:$A$1755,'panel-excel-özet'!A1084)</f>
        <v>1</v>
      </c>
      <c r="D1084" s="40" t="str">
        <f t="shared" si="17"/>
        <v>İkisinde de var</v>
      </c>
    </row>
    <row r="1085" spans="1:4" x14ac:dyDescent="0.2">
      <c r="A1085" s="38" t="s">
        <v>7551</v>
      </c>
      <c r="B1085" s="40">
        <f>COUNTIF(Table1[Plaka],'panel-excel-özet'!A1085)</f>
        <v>0</v>
      </c>
      <c r="C1085" s="40">
        <f>COUNTIF('panel-plakalar'!$A$1:$A$1755,'panel-excel-özet'!A1085)</f>
        <v>1</v>
      </c>
      <c r="D1085" s="40" t="str">
        <f t="shared" si="17"/>
        <v>Panelde var</v>
      </c>
    </row>
    <row r="1086" spans="1:4" x14ac:dyDescent="0.2">
      <c r="A1086" s="38" t="s">
        <v>4959</v>
      </c>
      <c r="B1086" s="40">
        <f>COUNTIF(Table1[Plaka],'panel-excel-özet'!A1086)</f>
        <v>1</v>
      </c>
      <c r="C1086" s="40">
        <f>COUNTIF('panel-plakalar'!$A$1:$A$1755,'panel-excel-özet'!A1086)</f>
        <v>1</v>
      </c>
      <c r="D1086" s="40" t="str">
        <f t="shared" si="17"/>
        <v>İkisinde de var</v>
      </c>
    </row>
    <row r="1087" spans="1:4" x14ac:dyDescent="0.2">
      <c r="A1087" s="38" t="s">
        <v>4916</v>
      </c>
      <c r="B1087" s="40">
        <f>COUNTIF(Table1[Plaka],'panel-excel-özet'!A1087)</f>
        <v>1</v>
      </c>
      <c r="C1087" s="40">
        <f>COUNTIF('panel-plakalar'!$A$1:$A$1755,'panel-excel-özet'!A1087)</f>
        <v>1</v>
      </c>
      <c r="D1087" s="40" t="str">
        <f t="shared" si="17"/>
        <v>İkisinde de var</v>
      </c>
    </row>
    <row r="1088" spans="1:4" x14ac:dyDescent="0.2">
      <c r="A1088" s="38" t="s">
        <v>4920</v>
      </c>
      <c r="B1088" s="40">
        <f>COUNTIF(Table1[Plaka],'panel-excel-özet'!A1088)</f>
        <v>1</v>
      </c>
      <c r="C1088" s="40">
        <f>COUNTIF('panel-plakalar'!$A$1:$A$1755,'panel-excel-özet'!A1088)</f>
        <v>1</v>
      </c>
      <c r="D1088" s="40" t="str">
        <f t="shared" si="17"/>
        <v>İkisinde de var</v>
      </c>
    </row>
    <row r="1089" spans="1:4" x14ac:dyDescent="0.2">
      <c r="A1089" s="38" t="s">
        <v>7552</v>
      </c>
      <c r="B1089" s="40">
        <f>COUNTIF(Table1[Plaka],'panel-excel-özet'!A1089)</f>
        <v>0</v>
      </c>
      <c r="C1089" s="40">
        <f>COUNTIF('panel-plakalar'!$A$1:$A$1755,'panel-excel-özet'!A1089)</f>
        <v>1</v>
      </c>
      <c r="D1089" s="40" t="str">
        <f t="shared" si="17"/>
        <v>Panelde var</v>
      </c>
    </row>
    <row r="1090" spans="1:4" x14ac:dyDescent="0.2">
      <c r="A1090" s="38" t="s">
        <v>1005</v>
      </c>
      <c r="B1090" s="40">
        <f>COUNTIF(Table1[Plaka],'panel-excel-özet'!A1090)</f>
        <v>1</v>
      </c>
      <c r="C1090" s="40">
        <f>COUNTIF('panel-plakalar'!$A$1:$A$1755,'panel-excel-özet'!A1090)</f>
        <v>1</v>
      </c>
      <c r="D1090" s="40" t="str">
        <f t="shared" si="17"/>
        <v>İkisinde de var</v>
      </c>
    </row>
    <row r="1091" spans="1:4" x14ac:dyDescent="0.2">
      <c r="A1091" s="38" t="s">
        <v>1022</v>
      </c>
      <c r="B1091" s="40">
        <f>COUNTIF(Table1[Plaka],'panel-excel-özet'!A1091)</f>
        <v>1</v>
      </c>
      <c r="C1091" s="40">
        <f>COUNTIF('panel-plakalar'!$A$1:$A$1755,'panel-excel-özet'!A1091)</f>
        <v>1</v>
      </c>
      <c r="D1091" s="40" t="str">
        <f t="shared" si="17"/>
        <v>İkisinde de var</v>
      </c>
    </row>
    <row r="1092" spans="1:4" x14ac:dyDescent="0.2">
      <c r="A1092" s="38" t="s">
        <v>1078</v>
      </c>
      <c r="B1092" s="40">
        <f>COUNTIF(Table1[Plaka],'panel-excel-özet'!A1092)</f>
        <v>1</v>
      </c>
      <c r="C1092" s="40">
        <f>COUNTIF('panel-plakalar'!$A$1:$A$1755,'panel-excel-özet'!A1092)</f>
        <v>1</v>
      </c>
      <c r="D1092" s="40" t="str">
        <f t="shared" si="17"/>
        <v>İkisinde de var</v>
      </c>
    </row>
    <row r="1093" spans="1:4" x14ac:dyDescent="0.2">
      <c r="A1093" s="38" t="s">
        <v>1039</v>
      </c>
      <c r="B1093" s="40">
        <f>COUNTIF(Table1[Plaka],'panel-excel-özet'!A1093)</f>
        <v>1</v>
      </c>
      <c r="C1093" s="40">
        <f>COUNTIF('panel-plakalar'!$A$1:$A$1755,'panel-excel-özet'!A1093)</f>
        <v>1</v>
      </c>
      <c r="D1093" s="40" t="str">
        <f t="shared" si="17"/>
        <v>İkisinde de var</v>
      </c>
    </row>
    <row r="1094" spans="1:4" x14ac:dyDescent="0.2">
      <c r="A1094" s="38" t="s">
        <v>1086</v>
      </c>
      <c r="B1094" s="40">
        <f>COUNTIF(Table1[Plaka],'panel-excel-özet'!A1094)</f>
        <v>1</v>
      </c>
      <c r="C1094" s="40">
        <f>COUNTIF('panel-plakalar'!$A$1:$A$1755,'panel-excel-özet'!A1094)</f>
        <v>1</v>
      </c>
      <c r="D1094" s="40" t="str">
        <f t="shared" si="17"/>
        <v>İkisinde de var</v>
      </c>
    </row>
    <row r="1095" spans="1:4" x14ac:dyDescent="0.2">
      <c r="A1095" s="38" t="s">
        <v>7553</v>
      </c>
      <c r="B1095" s="40">
        <f>COUNTIF(Table1[Plaka],'panel-excel-özet'!A1095)</f>
        <v>0</v>
      </c>
      <c r="C1095" s="40">
        <f>COUNTIF('panel-plakalar'!$A$1:$A$1755,'panel-excel-özet'!A1095)</f>
        <v>1</v>
      </c>
      <c r="D1095" s="40" t="str">
        <f t="shared" si="17"/>
        <v>Panelde var</v>
      </c>
    </row>
    <row r="1096" spans="1:4" x14ac:dyDescent="0.2">
      <c r="A1096" s="38" t="s">
        <v>4825</v>
      </c>
      <c r="B1096" s="40">
        <f>COUNTIF(Table1[Plaka],'panel-excel-özet'!A1096)</f>
        <v>0</v>
      </c>
      <c r="C1096" s="40">
        <f>COUNTIF('panel-plakalar'!$A$1:$A$1755,'panel-excel-özet'!A1096)</f>
        <v>1</v>
      </c>
      <c r="D1096" s="40" t="str">
        <f t="shared" si="17"/>
        <v>Panelde var</v>
      </c>
    </row>
    <row r="1097" spans="1:4" x14ac:dyDescent="0.2">
      <c r="A1097" s="38" t="s">
        <v>7554</v>
      </c>
      <c r="B1097" s="40">
        <f>COUNTIF(Table1[Plaka],'panel-excel-özet'!A1097)</f>
        <v>0</v>
      </c>
      <c r="C1097" s="40">
        <f>COUNTIF('panel-plakalar'!$A$1:$A$1755,'panel-excel-özet'!A1097)</f>
        <v>1</v>
      </c>
      <c r="D1097" s="40" t="str">
        <f t="shared" ref="D1097:D1160" si="18">IF(AND(B1097=1,C1097=1),"İkisinde de var",IF(AND(B1097=1,C1097=0),"Excel'de var",IF(AND(B1097=0,C1097=1),"Panelde var","İkisinde de yok")))</f>
        <v>Panelde var</v>
      </c>
    </row>
    <row r="1098" spans="1:4" x14ac:dyDescent="0.2">
      <c r="A1098" s="38" t="s">
        <v>1047</v>
      </c>
      <c r="B1098" s="40">
        <f>COUNTIF(Table1[Plaka],'panel-excel-özet'!A1098)</f>
        <v>1</v>
      </c>
      <c r="C1098" s="40">
        <f>COUNTIF('panel-plakalar'!$A$1:$A$1755,'panel-excel-özet'!A1098)</f>
        <v>1</v>
      </c>
      <c r="D1098" s="40" t="str">
        <f t="shared" si="18"/>
        <v>İkisinde de var</v>
      </c>
    </row>
    <row r="1099" spans="1:4" x14ac:dyDescent="0.2">
      <c r="A1099" s="38" t="s">
        <v>7555</v>
      </c>
      <c r="B1099" s="40">
        <f>COUNTIF(Table1[Plaka],'panel-excel-özet'!A1099)</f>
        <v>0</v>
      </c>
      <c r="C1099" s="40">
        <f>COUNTIF('panel-plakalar'!$A$1:$A$1755,'panel-excel-özet'!A1099)</f>
        <v>1</v>
      </c>
      <c r="D1099" s="40" t="str">
        <f t="shared" si="18"/>
        <v>Panelde var</v>
      </c>
    </row>
    <row r="1100" spans="1:4" x14ac:dyDescent="0.2">
      <c r="A1100" s="38" t="s">
        <v>1051</v>
      </c>
      <c r="B1100" s="40">
        <f>COUNTIF(Table1[Plaka],'panel-excel-özet'!A1100)</f>
        <v>1</v>
      </c>
      <c r="C1100" s="40">
        <f>COUNTIF('panel-plakalar'!$A$1:$A$1755,'panel-excel-özet'!A1100)</f>
        <v>1</v>
      </c>
      <c r="D1100" s="40" t="str">
        <f t="shared" si="18"/>
        <v>İkisinde de var</v>
      </c>
    </row>
    <row r="1101" spans="1:4" x14ac:dyDescent="0.2">
      <c r="A1101" s="38" t="s">
        <v>7556</v>
      </c>
      <c r="B1101" s="40">
        <f>COUNTIF(Table1[Plaka],'panel-excel-özet'!A1101)</f>
        <v>0</v>
      </c>
      <c r="C1101" s="40">
        <f>COUNTIF('panel-plakalar'!$A$1:$A$1755,'panel-excel-özet'!A1101)</f>
        <v>1</v>
      </c>
      <c r="D1101" s="40" t="str">
        <f t="shared" si="18"/>
        <v>Panelde var</v>
      </c>
    </row>
    <row r="1102" spans="1:4" x14ac:dyDescent="0.2">
      <c r="A1102" s="38" t="s">
        <v>1061</v>
      </c>
      <c r="B1102" s="40">
        <f>COUNTIF(Table1[Plaka],'panel-excel-özet'!A1102)</f>
        <v>1</v>
      </c>
      <c r="C1102" s="40">
        <f>COUNTIF('panel-plakalar'!$A$1:$A$1755,'panel-excel-özet'!A1102)</f>
        <v>1</v>
      </c>
      <c r="D1102" s="40" t="str">
        <f t="shared" si="18"/>
        <v>İkisinde de var</v>
      </c>
    </row>
    <row r="1103" spans="1:4" x14ac:dyDescent="0.2">
      <c r="A1103" s="38" t="s">
        <v>1032</v>
      </c>
      <c r="B1103" s="40">
        <f>COUNTIF(Table1[Plaka],'panel-excel-özet'!A1103)</f>
        <v>1</v>
      </c>
      <c r="C1103" s="40">
        <f>COUNTIF('panel-plakalar'!$A$1:$A$1755,'panel-excel-özet'!A1103)</f>
        <v>1</v>
      </c>
      <c r="D1103" s="40" t="str">
        <f t="shared" si="18"/>
        <v>İkisinde de var</v>
      </c>
    </row>
    <row r="1104" spans="1:4" x14ac:dyDescent="0.2">
      <c r="A1104" s="38" t="s">
        <v>1074</v>
      </c>
      <c r="B1104" s="40">
        <f>COUNTIF(Table1[Plaka],'panel-excel-özet'!A1104)</f>
        <v>1</v>
      </c>
      <c r="C1104" s="40">
        <f>COUNTIF('panel-plakalar'!$A$1:$A$1755,'panel-excel-özet'!A1104)</f>
        <v>1</v>
      </c>
      <c r="D1104" s="40" t="str">
        <f t="shared" si="18"/>
        <v>İkisinde de var</v>
      </c>
    </row>
    <row r="1105" spans="1:4" x14ac:dyDescent="0.2">
      <c r="A1105" s="38" t="s">
        <v>7124</v>
      </c>
      <c r="B1105" s="40">
        <f>COUNTIF(Table1[Plaka],'panel-excel-özet'!A1105)</f>
        <v>0</v>
      </c>
      <c r="C1105" s="40">
        <f>COUNTIF('panel-plakalar'!$A$1:$A$1755,'panel-excel-özet'!A1105)</f>
        <v>1</v>
      </c>
      <c r="D1105" s="40" t="str">
        <f t="shared" si="18"/>
        <v>Panelde var</v>
      </c>
    </row>
    <row r="1106" spans="1:4" x14ac:dyDescent="0.2">
      <c r="A1106" s="38" t="s">
        <v>7346</v>
      </c>
      <c r="B1106" s="40">
        <f>COUNTIF(Table1[Plaka],'panel-excel-özet'!A1106)</f>
        <v>0</v>
      </c>
      <c r="C1106" s="40">
        <f>COUNTIF('panel-plakalar'!$A$1:$A$1755,'panel-excel-özet'!A1106)</f>
        <v>1</v>
      </c>
      <c r="D1106" s="40" t="str">
        <f t="shared" si="18"/>
        <v>Panelde var</v>
      </c>
    </row>
    <row r="1107" spans="1:4" x14ac:dyDescent="0.2">
      <c r="A1107" s="38" t="s">
        <v>7178</v>
      </c>
      <c r="B1107" s="40">
        <f>COUNTIF(Table1[Plaka],'panel-excel-özet'!A1107)</f>
        <v>0</v>
      </c>
      <c r="C1107" s="40">
        <f>COUNTIF('panel-plakalar'!$A$1:$A$1755,'panel-excel-özet'!A1107)</f>
        <v>1</v>
      </c>
      <c r="D1107" s="40" t="str">
        <f t="shared" si="18"/>
        <v>Panelde var</v>
      </c>
    </row>
    <row r="1108" spans="1:4" x14ac:dyDescent="0.2">
      <c r="A1108" s="38" t="s">
        <v>7279</v>
      </c>
      <c r="B1108" s="40">
        <f>COUNTIF(Table1[Plaka],'panel-excel-özet'!A1108)</f>
        <v>0</v>
      </c>
      <c r="C1108" s="40">
        <f>COUNTIF('panel-plakalar'!$A$1:$A$1755,'panel-excel-özet'!A1108)</f>
        <v>1</v>
      </c>
      <c r="D1108" s="40" t="str">
        <f t="shared" si="18"/>
        <v>Panelde var</v>
      </c>
    </row>
    <row r="1109" spans="1:4" x14ac:dyDescent="0.2">
      <c r="A1109" s="38" t="s">
        <v>5913</v>
      </c>
      <c r="B1109" s="40">
        <f>COUNTIF(Table1[Plaka],'panel-excel-özet'!A1109)</f>
        <v>1</v>
      </c>
      <c r="C1109" s="40">
        <f>COUNTIF('panel-plakalar'!$A$1:$A$1755,'panel-excel-özet'!A1109)</f>
        <v>1</v>
      </c>
      <c r="D1109" s="40" t="str">
        <f t="shared" si="18"/>
        <v>İkisinde de var</v>
      </c>
    </row>
    <row r="1110" spans="1:4" x14ac:dyDescent="0.2">
      <c r="A1110" s="38" t="s">
        <v>5916</v>
      </c>
      <c r="B1110" s="40">
        <f>COUNTIF(Table1[Plaka],'panel-excel-özet'!A1110)</f>
        <v>1</v>
      </c>
      <c r="C1110" s="40">
        <f>COUNTIF('panel-plakalar'!$A$1:$A$1755,'panel-excel-özet'!A1110)</f>
        <v>1</v>
      </c>
      <c r="D1110" s="40" t="str">
        <f t="shared" si="18"/>
        <v>İkisinde de var</v>
      </c>
    </row>
    <row r="1111" spans="1:4" x14ac:dyDescent="0.2">
      <c r="A1111" s="38" t="s">
        <v>5904</v>
      </c>
      <c r="B1111" s="40">
        <f>COUNTIF(Table1[Plaka],'panel-excel-özet'!A1111)</f>
        <v>1</v>
      </c>
      <c r="C1111" s="40">
        <f>COUNTIF('panel-plakalar'!$A$1:$A$1755,'panel-excel-özet'!A1111)</f>
        <v>1</v>
      </c>
      <c r="D1111" s="40" t="str">
        <f t="shared" si="18"/>
        <v>İkisinde de var</v>
      </c>
    </row>
    <row r="1112" spans="1:4" x14ac:dyDescent="0.2">
      <c r="A1112" s="38" t="s">
        <v>5907</v>
      </c>
      <c r="B1112" s="40">
        <f>COUNTIF(Table1[Plaka],'panel-excel-özet'!A1112)</f>
        <v>1</v>
      </c>
      <c r="C1112" s="40">
        <f>COUNTIF('panel-plakalar'!$A$1:$A$1755,'panel-excel-özet'!A1112)</f>
        <v>1</v>
      </c>
      <c r="D1112" s="40" t="str">
        <f t="shared" si="18"/>
        <v>İkisinde de var</v>
      </c>
    </row>
    <row r="1113" spans="1:4" x14ac:dyDescent="0.2">
      <c r="A1113" s="38" t="s">
        <v>5901</v>
      </c>
      <c r="B1113" s="40">
        <f>COUNTIF(Table1[Plaka],'panel-excel-özet'!A1113)</f>
        <v>1</v>
      </c>
      <c r="C1113" s="40">
        <f>COUNTIF('panel-plakalar'!$A$1:$A$1755,'panel-excel-özet'!A1113)</f>
        <v>1</v>
      </c>
      <c r="D1113" s="40" t="str">
        <f t="shared" si="18"/>
        <v>İkisinde de var</v>
      </c>
    </row>
    <row r="1114" spans="1:4" x14ac:dyDescent="0.2">
      <c r="A1114" s="38" t="s">
        <v>7557</v>
      </c>
      <c r="B1114" s="40">
        <f>COUNTIF(Table1[Plaka],'panel-excel-özet'!A1114)</f>
        <v>0</v>
      </c>
      <c r="C1114" s="40">
        <f>COUNTIF('panel-plakalar'!$A$1:$A$1755,'panel-excel-özet'!A1114)</f>
        <v>1</v>
      </c>
      <c r="D1114" s="40" t="str">
        <f t="shared" si="18"/>
        <v>Panelde var</v>
      </c>
    </row>
    <row r="1115" spans="1:4" x14ac:dyDescent="0.2">
      <c r="A1115" s="38" t="s">
        <v>5895</v>
      </c>
      <c r="B1115" s="40">
        <f>COUNTIF(Table1[Plaka],'panel-excel-özet'!A1115)</f>
        <v>1</v>
      </c>
      <c r="C1115" s="40">
        <f>COUNTIF('panel-plakalar'!$A$1:$A$1755,'panel-excel-özet'!A1115)</f>
        <v>1</v>
      </c>
      <c r="D1115" s="40" t="str">
        <f t="shared" si="18"/>
        <v>İkisinde de var</v>
      </c>
    </row>
    <row r="1116" spans="1:4" x14ac:dyDescent="0.2">
      <c r="A1116" s="38" t="s">
        <v>5898</v>
      </c>
      <c r="B1116" s="40">
        <f>COUNTIF(Table1[Plaka],'panel-excel-özet'!A1116)</f>
        <v>1</v>
      </c>
      <c r="C1116" s="40">
        <f>COUNTIF('panel-plakalar'!$A$1:$A$1755,'panel-excel-özet'!A1116)</f>
        <v>1</v>
      </c>
      <c r="D1116" s="40" t="str">
        <f t="shared" si="18"/>
        <v>İkisinde de var</v>
      </c>
    </row>
    <row r="1117" spans="1:4" x14ac:dyDescent="0.2">
      <c r="A1117" s="38" t="s">
        <v>5888</v>
      </c>
      <c r="B1117" s="40">
        <f>COUNTIF(Table1[Plaka],'panel-excel-özet'!A1117)</f>
        <v>1</v>
      </c>
      <c r="C1117" s="40">
        <f>COUNTIF('panel-plakalar'!$A$1:$A$1755,'panel-excel-özet'!A1117)</f>
        <v>1</v>
      </c>
      <c r="D1117" s="40" t="str">
        <f t="shared" si="18"/>
        <v>İkisinde de var</v>
      </c>
    </row>
    <row r="1118" spans="1:4" x14ac:dyDescent="0.2">
      <c r="A1118" s="38" t="s">
        <v>5919</v>
      </c>
      <c r="B1118" s="40">
        <f>COUNTIF(Table1[Plaka],'panel-excel-özet'!A1118)</f>
        <v>1</v>
      </c>
      <c r="C1118" s="40">
        <f>COUNTIF('panel-plakalar'!$A$1:$A$1755,'panel-excel-özet'!A1118)</f>
        <v>1</v>
      </c>
      <c r="D1118" s="40" t="str">
        <f t="shared" si="18"/>
        <v>İkisinde de var</v>
      </c>
    </row>
    <row r="1119" spans="1:4" x14ac:dyDescent="0.2">
      <c r="A1119" s="38" t="s">
        <v>7558</v>
      </c>
      <c r="B1119" s="40">
        <f>COUNTIF(Table1[Plaka],'panel-excel-özet'!A1119)</f>
        <v>0</v>
      </c>
      <c r="C1119" s="40">
        <f>COUNTIF('panel-plakalar'!$A$1:$A$1755,'panel-excel-özet'!A1119)</f>
        <v>1</v>
      </c>
      <c r="D1119" s="40" t="str">
        <f t="shared" si="18"/>
        <v>Panelde var</v>
      </c>
    </row>
    <row r="1120" spans="1:4" x14ac:dyDescent="0.2">
      <c r="A1120" s="38" t="s">
        <v>5922</v>
      </c>
      <c r="B1120" s="40">
        <f>COUNTIF(Table1[Plaka],'panel-excel-özet'!A1120)</f>
        <v>1</v>
      </c>
      <c r="C1120" s="40">
        <f>COUNTIF('panel-plakalar'!$A$1:$A$1755,'panel-excel-özet'!A1120)</f>
        <v>1</v>
      </c>
      <c r="D1120" s="40" t="str">
        <f t="shared" si="18"/>
        <v>İkisinde de var</v>
      </c>
    </row>
    <row r="1121" spans="1:4" x14ac:dyDescent="0.2">
      <c r="A1121" s="38" t="s">
        <v>5931</v>
      </c>
      <c r="B1121" s="40">
        <f>COUNTIF(Table1[Plaka],'panel-excel-özet'!A1121)</f>
        <v>1</v>
      </c>
      <c r="C1121" s="40">
        <f>COUNTIF('panel-plakalar'!$A$1:$A$1755,'panel-excel-özet'!A1121)</f>
        <v>1</v>
      </c>
      <c r="D1121" s="40" t="str">
        <f t="shared" si="18"/>
        <v>İkisinde de var</v>
      </c>
    </row>
    <row r="1122" spans="1:4" x14ac:dyDescent="0.2">
      <c r="A1122" s="38" t="s">
        <v>5892</v>
      </c>
      <c r="B1122" s="40">
        <f>COUNTIF(Table1[Plaka],'panel-excel-özet'!A1122)</f>
        <v>1</v>
      </c>
      <c r="C1122" s="40">
        <f>COUNTIF('panel-plakalar'!$A$1:$A$1755,'panel-excel-özet'!A1122)</f>
        <v>1</v>
      </c>
      <c r="D1122" s="40" t="str">
        <f t="shared" si="18"/>
        <v>İkisinde de var</v>
      </c>
    </row>
    <row r="1123" spans="1:4" x14ac:dyDescent="0.2">
      <c r="A1123" s="38" t="s">
        <v>5925</v>
      </c>
      <c r="B1123" s="40">
        <f>COUNTIF(Table1[Plaka],'panel-excel-özet'!A1123)</f>
        <v>1</v>
      </c>
      <c r="C1123" s="40">
        <f>COUNTIF('panel-plakalar'!$A$1:$A$1755,'panel-excel-özet'!A1123)</f>
        <v>1</v>
      </c>
      <c r="D1123" s="40" t="str">
        <f t="shared" si="18"/>
        <v>İkisinde de var</v>
      </c>
    </row>
    <row r="1124" spans="1:4" x14ac:dyDescent="0.2">
      <c r="A1124" s="38" t="s">
        <v>5928</v>
      </c>
      <c r="B1124" s="40">
        <f>COUNTIF(Table1[Plaka],'panel-excel-özet'!A1124)</f>
        <v>1</v>
      </c>
      <c r="C1124" s="40">
        <f>COUNTIF('panel-plakalar'!$A$1:$A$1755,'panel-excel-özet'!A1124)</f>
        <v>1</v>
      </c>
      <c r="D1124" s="40" t="str">
        <f t="shared" si="18"/>
        <v>İkisinde de var</v>
      </c>
    </row>
    <row r="1125" spans="1:4" x14ac:dyDescent="0.2">
      <c r="A1125" s="38" t="s">
        <v>7193</v>
      </c>
      <c r="B1125" s="40">
        <f>COUNTIF(Table1[Plaka],'panel-excel-özet'!A1125)</f>
        <v>0</v>
      </c>
      <c r="C1125" s="40">
        <f>COUNTIF('panel-plakalar'!$A$1:$A$1755,'panel-excel-özet'!A1125)</f>
        <v>1</v>
      </c>
      <c r="D1125" s="40" t="str">
        <f t="shared" si="18"/>
        <v>Panelde var</v>
      </c>
    </row>
    <row r="1126" spans="1:4" x14ac:dyDescent="0.2">
      <c r="A1126" s="38" t="s">
        <v>7559</v>
      </c>
      <c r="B1126" s="40">
        <f>COUNTIF(Table1[Plaka],'panel-excel-özet'!A1126)</f>
        <v>0</v>
      </c>
      <c r="C1126" s="40">
        <f>COUNTIF('panel-plakalar'!$A$1:$A$1755,'panel-excel-özet'!A1126)</f>
        <v>1</v>
      </c>
      <c r="D1126" s="40" t="str">
        <f t="shared" si="18"/>
        <v>Panelde var</v>
      </c>
    </row>
    <row r="1127" spans="1:4" x14ac:dyDescent="0.2">
      <c r="A1127" s="38" t="s">
        <v>7560</v>
      </c>
      <c r="B1127" s="40">
        <f>COUNTIF(Table1[Plaka],'panel-excel-özet'!A1127)</f>
        <v>0</v>
      </c>
      <c r="C1127" s="40">
        <f>COUNTIF('panel-plakalar'!$A$1:$A$1755,'panel-excel-özet'!A1127)</f>
        <v>1</v>
      </c>
      <c r="D1127" s="40" t="str">
        <f t="shared" si="18"/>
        <v>Panelde var</v>
      </c>
    </row>
    <row r="1128" spans="1:4" x14ac:dyDescent="0.2">
      <c r="A1128" s="38" t="s">
        <v>3108</v>
      </c>
      <c r="B1128" s="40">
        <f>COUNTIF(Table1[Plaka],'panel-excel-özet'!A1128)</f>
        <v>1</v>
      </c>
      <c r="C1128" s="40">
        <f>COUNTIF('panel-plakalar'!$A$1:$A$1755,'panel-excel-özet'!A1128)</f>
        <v>1</v>
      </c>
      <c r="D1128" s="40" t="str">
        <f t="shared" si="18"/>
        <v>İkisinde de var</v>
      </c>
    </row>
    <row r="1129" spans="1:4" x14ac:dyDescent="0.2">
      <c r="A1129" s="38" t="s">
        <v>3065</v>
      </c>
      <c r="B1129" s="40">
        <f>COUNTIF(Table1[Plaka],'panel-excel-özet'!A1129)</f>
        <v>1</v>
      </c>
      <c r="C1129" s="40">
        <f>COUNTIF('panel-plakalar'!$A$1:$A$1755,'panel-excel-özet'!A1129)</f>
        <v>1</v>
      </c>
      <c r="D1129" s="40" t="str">
        <f t="shared" si="18"/>
        <v>İkisinde de var</v>
      </c>
    </row>
    <row r="1130" spans="1:4" x14ac:dyDescent="0.2">
      <c r="A1130" s="38" t="s">
        <v>3058</v>
      </c>
      <c r="B1130" s="40">
        <f>COUNTIF(Table1[Plaka],'panel-excel-özet'!A1130)</f>
        <v>1</v>
      </c>
      <c r="C1130" s="40">
        <f>COUNTIF('panel-plakalar'!$A$1:$A$1755,'panel-excel-özet'!A1130)</f>
        <v>1</v>
      </c>
      <c r="D1130" s="40" t="str">
        <f t="shared" si="18"/>
        <v>İkisinde de var</v>
      </c>
    </row>
    <row r="1131" spans="1:4" x14ac:dyDescent="0.2">
      <c r="A1131" s="38" t="s">
        <v>3061</v>
      </c>
      <c r="B1131" s="40">
        <f>COUNTIF(Table1[Plaka],'panel-excel-özet'!A1131)</f>
        <v>1</v>
      </c>
      <c r="C1131" s="40">
        <f>COUNTIF('panel-plakalar'!$A$1:$A$1755,'panel-excel-özet'!A1131)</f>
        <v>1</v>
      </c>
      <c r="D1131" s="40" t="str">
        <f t="shared" si="18"/>
        <v>İkisinde de var</v>
      </c>
    </row>
    <row r="1132" spans="1:4" x14ac:dyDescent="0.2">
      <c r="A1132" s="38" t="s">
        <v>3054</v>
      </c>
      <c r="B1132" s="40">
        <f>COUNTIF(Table1[Plaka],'panel-excel-özet'!A1132)</f>
        <v>1</v>
      </c>
      <c r="C1132" s="40">
        <f>COUNTIF('panel-plakalar'!$A$1:$A$1755,'panel-excel-özet'!A1132)</f>
        <v>1</v>
      </c>
      <c r="D1132" s="40" t="str">
        <f t="shared" si="18"/>
        <v>İkisinde de var</v>
      </c>
    </row>
    <row r="1133" spans="1:4" x14ac:dyDescent="0.2">
      <c r="A1133" s="38" t="s">
        <v>7561</v>
      </c>
      <c r="B1133" s="40">
        <f>COUNTIF(Table1[Plaka],'panel-excel-özet'!A1133)</f>
        <v>0</v>
      </c>
      <c r="C1133" s="40">
        <f>COUNTIF('panel-plakalar'!$A$1:$A$1755,'panel-excel-özet'!A1133)</f>
        <v>1</v>
      </c>
      <c r="D1133" s="40" t="str">
        <f t="shared" si="18"/>
        <v>Panelde var</v>
      </c>
    </row>
    <row r="1134" spans="1:4" x14ac:dyDescent="0.2">
      <c r="A1134" s="38" t="s">
        <v>7562</v>
      </c>
      <c r="B1134" s="40">
        <f>COUNTIF(Table1[Plaka],'panel-excel-özet'!A1134)</f>
        <v>0</v>
      </c>
      <c r="C1134" s="40">
        <f>COUNTIF('panel-plakalar'!$A$1:$A$1755,'panel-excel-özet'!A1134)</f>
        <v>1</v>
      </c>
      <c r="D1134" s="40" t="str">
        <f t="shared" si="18"/>
        <v>Panelde var</v>
      </c>
    </row>
    <row r="1135" spans="1:4" x14ac:dyDescent="0.2">
      <c r="A1135" s="38" t="s">
        <v>3050</v>
      </c>
      <c r="B1135" s="40">
        <f>COUNTIF(Table1[Plaka],'panel-excel-özet'!A1135)</f>
        <v>1</v>
      </c>
      <c r="C1135" s="40">
        <f>COUNTIF('panel-plakalar'!$A$1:$A$1755,'panel-excel-özet'!A1135)</f>
        <v>1</v>
      </c>
      <c r="D1135" s="40" t="str">
        <f t="shared" si="18"/>
        <v>İkisinde de var</v>
      </c>
    </row>
    <row r="1136" spans="1:4" x14ac:dyDescent="0.2">
      <c r="A1136" s="38" t="s">
        <v>2988</v>
      </c>
      <c r="B1136" s="40">
        <f>COUNTIF(Table1[Plaka],'panel-excel-özet'!A1136)</f>
        <v>1</v>
      </c>
      <c r="C1136" s="40">
        <f>COUNTIF('panel-plakalar'!$A$1:$A$1755,'panel-excel-özet'!A1136)</f>
        <v>1</v>
      </c>
      <c r="D1136" s="40" t="str">
        <f t="shared" si="18"/>
        <v>İkisinde de var</v>
      </c>
    </row>
    <row r="1137" spans="1:4" x14ac:dyDescent="0.2">
      <c r="A1137" s="38" t="s">
        <v>3077</v>
      </c>
      <c r="B1137" s="40">
        <f>COUNTIF(Table1[Plaka],'panel-excel-özet'!A1137)</f>
        <v>1</v>
      </c>
      <c r="C1137" s="40">
        <f>COUNTIF('panel-plakalar'!$A$1:$A$1755,'panel-excel-özet'!A1137)</f>
        <v>1</v>
      </c>
      <c r="D1137" s="40" t="str">
        <f t="shared" si="18"/>
        <v>İkisinde de var</v>
      </c>
    </row>
    <row r="1138" spans="1:4" x14ac:dyDescent="0.2">
      <c r="A1138" s="38" t="s">
        <v>3038</v>
      </c>
      <c r="B1138" s="40">
        <f>COUNTIF(Table1[Plaka],'panel-excel-özet'!A1138)</f>
        <v>1</v>
      </c>
      <c r="C1138" s="40">
        <f>COUNTIF('panel-plakalar'!$A$1:$A$1755,'panel-excel-özet'!A1138)</f>
        <v>1</v>
      </c>
      <c r="D1138" s="40" t="str">
        <f t="shared" si="18"/>
        <v>İkisinde de var</v>
      </c>
    </row>
    <row r="1139" spans="1:4" x14ac:dyDescent="0.2">
      <c r="A1139" s="38" t="s">
        <v>7563</v>
      </c>
      <c r="B1139" s="40">
        <f>COUNTIF(Table1[Plaka],'panel-excel-özet'!A1139)</f>
        <v>0</v>
      </c>
      <c r="C1139" s="40">
        <f>COUNTIF('panel-plakalar'!$A$1:$A$1755,'panel-excel-özet'!A1139)</f>
        <v>1</v>
      </c>
      <c r="D1139" s="40" t="str">
        <f t="shared" si="18"/>
        <v>Panelde var</v>
      </c>
    </row>
    <row r="1140" spans="1:4" x14ac:dyDescent="0.2">
      <c r="A1140" s="38" t="s">
        <v>3089</v>
      </c>
      <c r="B1140" s="40">
        <f>COUNTIF(Table1[Plaka],'panel-excel-özet'!A1140)</f>
        <v>1</v>
      </c>
      <c r="C1140" s="40">
        <f>COUNTIF('panel-plakalar'!$A$1:$A$1755,'panel-excel-özet'!A1140)</f>
        <v>1</v>
      </c>
      <c r="D1140" s="40" t="str">
        <f t="shared" si="18"/>
        <v>İkisinde de var</v>
      </c>
    </row>
    <row r="1141" spans="1:4" x14ac:dyDescent="0.2">
      <c r="A1141" s="38" t="s">
        <v>3093</v>
      </c>
      <c r="B1141" s="40">
        <f>COUNTIF(Table1[Plaka],'panel-excel-özet'!A1141)</f>
        <v>1</v>
      </c>
      <c r="C1141" s="40">
        <f>COUNTIF('panel-plakalar'!$A$1:$A$1755,'panel-excel-özet'!A1141)</f>
        <v>1</v>
      </c>
      <c r="D1141" s="40" t="str">
        <f t="shared" si="18"/>
        <v>İkisinde de var</v>
      </c>
    </row>
    <row r="1142" spans="1:4" x14ac:dyDescent="0.2">
      <c r="A1142" s="38" t="s">
        <v>3096</v>
      </c>
      <c r="B1142" s="40">
        <f>COUNTIF(Table1[Plaka],'panel-excel-özet'!A1142)</f>
        <v>1</v>
      </c>
      <c r="C1142" s="40">
        <f>COUNTIF('panel-plakalar'!$A$1:$A$1755,'panel-excel-özet'!A1142)</f>
        <v>1</v>
      </c>
      <c r="D1142" s="40" t="str">
        <f t="shared" si="18"/>
        <v>İkisinde de var</v>
      </c>
    </row>
    <row r="1143" spans="1:4" x14ac:dyDescent="0.2">
      <c r="A1143" s="38" t="s">
        <v>937</v>
      </c>
      <c r="B1143" s="40">
        <f>COUNTIF(Table1[Plaka],'panel-excel-özet'!A1143)</f>
        <v>1</v>
      </c>
      <c r="C1143" s="40">
        <f>COUNTIF('panel-plakalar'!$A$1:$A$1755,'panel-excel-özet'!A1143)</f>
        <v>1</v>
      </c>
      <c r="D1143" s="40" t="str">
        <f t="shared" si="18"/>
        <v>İkisinde de var</v>
      </c>
    </row>
    <row r="1144" spans="1:4" x14ac:dyDescent="0.2">
      <c r="A1144" s="38" t="s">
        <v>903</v>
      </c>
      <c r="B1144" s="40">
        <f>COUNTIF(Table1[Plaka],'panel-excel-özet'!A1144)</f>
        <v>1</v>
      </c>
      <c r="C1144" s="40">
        <f>COUNTIF('panel-plakalar'!$A$1:$A$1755,'panel-excel-özet'!A1144)</f>
        <v>1</v>
      </c>
      <c r="D1144" s="40" t="str">
        <f t="shared" si="18"/>
        <v>İkisinde de var</v>
      </c>
    </row>
    <row r="1145" spans="1:4" x14ac:dyDescent="0.2">
      <c r="A1145" s="38" t="s">
        <v>933</v>
      </c>
      <c r="B1145" s="40">
        <f>COUNTIF(Table1[Plaka],'panel-excel-özet'!A1145)</f>
        <v>1</v>
      </c>
      <c r="C1145" s="40">
        <f>COUNTIF('panel-plakalar'!$A$1:$A$1755,'panel-excel-özet'!A1145)</f>
        <v>1</v>
      </c>
      <c r="D1145" s="40" t="str">
        <f t="shared" si="18"/>
        <v>İkisinde de var</v>
      </c>
    </row>
    <row r="1146" spans="1:4" x14ac:dyDescent="0.2">
      <c r="A1146" s="38" t="s">
        <v>917</v>
      </c>
      <c r="B1146" s="40">
        <f>COUNTIF(Table1[Plaka],'panel-excel-özet'!A1146)</f>
        <v>1</v>
      </c>
      <c r="C1146" s="40">
        <f>COUNTIF('panel-plakalar'!$A$1:$A$1755,'panel-excel-özet'!A1146)</f>
        <v>1</v>
      </c>
      <c r="D1146" s="40" t="str">
        <f t="shared" si="18"/>
        <v>İkisinde de var</v>
      </c>
    </row>
    <row r="1147" spans="1:4" x14ac:dyDescent="0.2">
      <c r="A1147" s="38" t="s">
        <v>921</v>
      </c>
      <c r="B1147" s="40">
        <f>COUNTIF(Table1[Plaka],'panel-excel-özet'!A1147)</f>
        <v>1</v>
      </c>
      <c r="C1147" s="40">
        <f>COUNTIF('panel-plakalar'!$A$1:$A$1755,'panel-excel-özet'!A1147)</f>
        <v>1</v>
      </c>
      <c r="D1147" s="40" t="str">
        <f t="shared" si="18"/>
        <v>İkisinde de var</v>
      </c>
    </row>
    <row r="1148" spans="1:4" x14ac:dyDescent="0.2">
      <c r="A1148" s="38" t="s">
        <v>913</v>
      </c>
      <c r="B1148" s="40">
        <f>COUNTIF(Table1[Plaka],'panel-excel-özet'!A1148)</f>
        <v>1</v>
      </c>
      <c r="C1148" s="40">
        <f>COUNTIF('panel-plakalar'!$A$1:$A$1755,'panel-excel-özet'!A1148)</f>
        <v>1</v>
      </c>
      <c r="D1148" s="40" t="str">
        <f t="shared" si="18"/>
        <v>İkisinde de var</v>
      </c>
    </row>
    <row r="1149" spans="1:4" x14ac:dyDescent="0.2">
      <c r="A1149" s="38" t="s">
        <v>7564</v>
      </c>
      <c r="B1149" s="40">
        <f>COUNTIF(Table1[Plaka],'panel-excel-özet'!A1149)</f>
        <v>0</v>
      </c>
      <c r="C1149" s="40">
        <f>COUNTIF('panel-plakalar'!$A$1:$A$1755,'panel-excel-özet'!A1149)</f>
        <v>1</v>
      </c>
      <c r="D1149" s="40" t="str">
        <f t="shared" si="18"/>
        <v>Panelde var</v>
      </c>
    </row>
    <row r="1150" spans="1:4" x14ac:dyDescent="0.2">
      <c r="A1150" s="38" t="s">
        <v>929</v>
      </c>
      <c r="B1150" s="40">
        <f>COUNTIF(Table1[Plaka],'panel-excel-özet'!A1150)</f>
        <v>1</v>
      </c>
      <c r="C1150" s="40">
        <f>COUNTIF('panel-plakalar'!$A$1:$A$1755,'panel-excel-özet'!A1150)</f>
        <v>1</v>
      </c>
      <c r="D1150" s="40" t="str">
        <f t="shared" si="18"/>
        <v>İkisinde de var</v>
      </c>
    </row>
    <row r="1151" spans="1:4" x14ac:dyDescent="0.2">
      <c r="A1151" s="38" t="s">
        <v>909</v>
      </c>
      <c r="B1151" s="40">
        <f>COUNTIF(Table1[Plaka],'panel-excel-özet'!A1151)</f>
        <v>1</v>
      </c>
      <c r="C1151" s="40">
        <f>COUNTIF('panel-plakalar'!$A$1:$A$1755,'panel-excel-özet'!A1151)</f>
        <v>1</v>
      </c>
      <c r="D1151" s="40" t="str">
        <f t="shared" si="18"/>
        <v>İkisinde de var</v>
      </c>
    </row>
    <row r="1152" spans="1:4" x14ac:dyDescent="0.2">
      <c r="A1152" s="38" t="s">
        <v>941</v>
      </c>
      <c r="B1152" s="40">
        <f>COUNTIF(Table1[Plaka],'panel-excel-özet'!A1152)</f>
        <v>1</v>
      </c>
      <c r="C1152" s="40">
        <f>COUNTIF('panel-plakalar'!$A$1:$A$1755,'panel-excel-özet'!A1152)</f>
        <v>1</v>
      </c>
      <c r="D1152" s="40" t="str">
        <f t="shared" si="18"/>
        <v>İkisinde de var</v>
      </c>
    </row>
    <row r="1153" spans="1:4" x14ac:dyDescent="0.2">
      <c r="A1153" s="38" t="s">
        <v>7565</v>
      </c>
      <c r="B1153" s="40">
        <f>COUNTIF(Table1[Plaka],'panel-excel-özet'!A1153)</f>
        <v>0</v>
      </c>
      <c r="C1153" s="40">
        <f>COUNTIF('panel-plakalar'!$A$1:$A$1755,'panel-excel-özet'!A1153)</f>
        <v>1</v>
      </c>
      <c r="D1153" s="40" t="str">
        <f t="shared" si="18"/>
        <v>Panelde var</v>
      </c>
    </row>
    <row r="1154" spans="1:4" x14ac:dyDescent="0.2">
      <c r="A1154" s="38" t="s">
        <v>7566</v>
      </c>
      <c r="B1154" s="40">
        <f>COUNTIF(Table1[Plaka],'panel-excel-özet'!A1154)</f>
        <v>0</v>
      </c>
      <c r="C1154" s="40">
        <f>COUNTIF('panel-plakalar'!$A$1:$A$1755,'panel-excel-özet'!A1154)</f>
        <v>1</v>
      </c>
      <c r="D1154" s="40" t="str">
        <f t="shared" si="18"/>
        <v>Panelde var</v>
      </c>
    </row>
    <row r="1155" spans="1:4" x14ac:dyDescent="0.2">
      <c r="A1155" s="38" t="s">
        <v>3318</v>
      </c>
      <c r="B1155" s="40">
        <f>COUNTIF(Table1[Plaka],'panel-excel-özet'!A1155)</f>
        <v>1</v>
      </c>
      <c r="C1155" s="40">
        <f>COUNTIF('panel-plakalar'!$A$1:$A$1755,'panel-excel-özet'!A1155)</f>
        <v>1</v>
      </c>
      <c r="D1155" s="40" t="str">
        <f t="shared" si="18"/>
        <v>İkisinde de var</v>
      </c>
    </row>
    <row r="1156" spans="1:4" x14ac:dyDescent="0.2">
      <c r="A1156" s="38" t="s">
        <v>3326</v>
      </c>
      <c r="B1156" s="40">
        <f>COUNTIF(Table1[Plaka],'panel-excel-özet'!A1156)</f>
        <v>1</v>
      </c>
      <c r="C1156" s="40">
        <f>COUNTIF('panel-plakalar'!$A$1:$A$1755,'panel-excel-özet'!A1156)</f>
        <v>1</v>
      </c>
      <c r="D1156" s="40" t="str">
        <f t="shared" si="18"/>
        <v>İkisinde de var</v>
      </c>
    </row>
    <row r="1157" spans="1:4" x14ac:dyDescent="0.2">
      <c r="A1157" s="38" t="s">
        <v>3314</v>
      </c>
      <c r="B1157" s="40">
        <f>COUNTIF(Table1[Plaka],'panel-excel-özet'!A1157)</f>
        <v>1</v>
      </c>
      <c r="C1157" s="40">
        <f>COUNTIF('panel-plakalar'!$A$1:$A$1755,'panel-excel-özet'!A1157)</f>
        <v>1</v>
      </c>
      <c r="D1157" s="40" t="str">
        <f t="shared" si="18"/>
        <v>İkisinde de var</v>
      </c>
    </row>
    <row r="1158" spans="1:4" x14ac:dyDescent="0.2">
      <c r="A1158" s="38" t="s">
        <v>3306</v>
      </c>
      <c r="B1158" s="40">
        <f>COUNTIF(Table1[Plaka],'panel-excel-özet'!A1158)</f>
        <v>1</v>
      </c>
      <c r="C1158" s="40">
        <f>COUNTIF('panel-plakalar'!$A$1:$A$1755,'panel-excel-özet'!A1158)</f>
        <v>1</v>
      </c>
      <c r="D1158" s="40" t="str">
        <f t="shared" si="18"/>
        <v>İkisinde de var</v>
      </c>
    </row>
    <row r="1159" spans="1:4" x14ac:dyDescent="0.2">
      <c r="A1159" s="38" t="s">
        <v>3294</v>
      </c>
      <c r="B1159" s="40">
        <f>COUNTIF(Table1[Plaka],'panel-excel-özet'!A1159)</f>
        <v>1</v>
      </c>
      <c r="C1159" s="40">
        <f>COUNTIF('panel-plakalar'!$A$1:$A$1755,'panel-excel-özet'!A1159)</f>
        <v>1</v>
      </c>
      <c r="D1159" s="40" t="str">
        <f t="shared" si="18"/>
        <v>İkisinde de var</v>
      </c>
    </row>
    <row r="1160" spans="1:4" x14ac:dyDescent="0.2">
      <c r="A1160" s="38" t="s">
        <v>3298</v>
      </c>
      <c r="B1160" s="40">
        <f>COUNTIF(Table1[Plaka],'panel-excel-özet'!A1160)</f>
        <v>1</v>
      </c>
      <c r="C1160" s="40">
        <f>COUNTIF('panel-plakalar'!$A$1:$A$1755,'panel-excel-özet'!A1160)</f>
        <v>1</v>
      </c>
      <c r="D1160" s="40" t="str">
        <f t="shared" si="18"/>
        <v>İkisinde de var</v>
      </c>
    </row>
    <row r="1161" spans="1:4" x14ac:dyDescent="0.2">
      <c r="A1161" s="38" t="s">
        <v>3330</v>
      </c>
      <c r="B1161" s="40">
        <f>COUNTIF(Table1[Plaka],'panel-excel-özet'!A1161)</f>
        <v>1</v>
      </c>
      <c r="C1161" s="40">
        <f>COUNTIF('panel-plakalar'!$A$1:$A$1755,'panel-excel-özet'!A1161)</f>
        <v>1</v>
      </c>
      <c r="D1161" s="40" t="str">
        <f t="shared" ref="D1161:D1224" si="19">IF(AND(B1161=1,C1161=1),"İkisinde de var",IF(AND(B1161=1,C1161=0),"Excel'de var",IF(AND(B1161=0,C1161=1),"Panelde var","İkisinde de yok")))</f>
        <v>İkisinde de var</v>
      </c>
    </row>
    <row r="1162" spans="1:4" x14ac:dyDescent="0.2">
      <c r="A1162" s="38" t="s">
        <v>3334</v>
      </c>
      <c r="B1162" s="40">
        <f>COUNTIF(Table1[Plaka],'panel-excel-özet'!A1162)</f>
        <v>1</v>
      </c>
      <c r="C1162" s="40">
        <f>COUNTIF('panel-plakalar'!$A$1:$A$1755,'panel-excel-özet'!A1162)</f>
        <v>1</v>
      </c>
      <c r="D1162" s="40" t="str">
        <f t="shared" si="19"/>
        <v>İkisinde de var</v>
      </c>
    </row>
    <row r="1163" spans="1:4" x14ac:dyDescent="0.2">
      <c r="A1163" s="38" t="s">
        <v>3338</v>
      </c>
      <c r="B1163" s="40">
        <f>COUNTIF(Table1[Plaka],'panel-excel-özet'!A1163)</f>
        <v>1</v>
      </c>
      <c r="C1163" s="40">
        <f>COUNTIF('panel-plakalar'!$A$1:$A$1755,'panel-excel-özet'!A1163)</f>
        <v>1</v>
      </c>
      <c r="D1163" s="40" t="str">
        <f t="shared" si="19"/>
        <v>İkisinde de var</v>
      </c>
    </row>
    <row r="1164" spans="1:4" x14ac:dyDescent="0.2">
      <c r="A1164" s="38" t="s">
        <v>3346</v>
      </c>
      <c r="B1164" s="40">
        <f>COUNTIF(Table1[Plaka],'panel-excel-özet'!A1164)</f>
        <v>1</v>
      </c>
      <c r="C1164" s="40">
        <f>COUNTIF('panel-plakalar'!$A$1:$A$1755,'panel-excel-özet'!A1164)</f>
        <v>1</v>
      </c>
      <c r="D1164" s="40" t="str">
        <f t="shared" si="19"/>
        <v>İkisinde de var</v>
      </c>
    </row>
    <row r="1165" spans="1:4" x14ac:dyDescent="0.2">
      <c r="A1165" s="38" t="s">
        <v>7567</v>
      </c>
      <c r="B1165" s="40">
        <f>COUNTIF(Table1[Plaka],'panel-excel-özet'!A1165)</f>
        <v>0</v>
      </c>
      <c r="C1165" s="40">
        <f>COUNTIF('panel-plakalar'!$A$1:$A$1755,'panel-excel-özet'!A1165)</f>
        <v>1</v>
      </c>
      <c r="D1165" s="40" t="str">
        <f t="shared" si="19"/>
        <v>Panelde var</v>
      </c>
    </row>
    <row r="1166" spans="1:4" x14ac:dyDescent="0.2">
      <c r="A1166" s="38" t="s">
        <v>3350</v>
      </c>
      <c r="B1166" s="40">
        <f>COUNTIF(Table1[Plaka],'panel-excel-özet'!A1166)</f>
        <v>1</v>
      </c>
      <c r="C1166" s="40">
        <f>COUNTIF('panel-plakalar'!$A$1:$A$1755,'panel-excel-özet'!A1166)</f>
        <v>1</v>
      </c>
      <c r="D1166" s="40" t="str">
        <f t="shared" si="19"/>
        <v>İkisinde de var</v>
      </c>
    </row>
    <row r="1167" spans="1:4" x14ac:dyDescent="0.2">
      <c r="A1167" s="38" t="s">
        <v>3284</v>
      </c>
      <c r="B1167" s="40">
        <f>COUNTIF(Table1[Plaka],'panel-excel-özet'!A1167)</f>
        <v>1</v>
      </c>
      <c r="C1167" s="40">
        <f>COUNTIF('panel-plakalar'!$A$1:$A$1755,'panel-excel-özet'!A1167)</f>
        <v>1</v>
      </c>
      <c r="D1167" s="40" t="str">
        <f t="shared" si="19"/>
        <v>İkisinde de var</v>
      </c>
    </row>
    <row r="1168" spans="1:4" x14ac:dyDescent="0.2">
      <c r="A1168" s="38" t="s">
        <v>3290</v>
      </c>
      <c r="B1168" s="40">
        <f>COUNTIF(Table1[Plaka],'panel-excel-özet'!A1168)</f>
        <v>1</v>
      </c>
      <c r="C1168" s="40">
        <f>COUNTIF('panel-plakalar'!$A$1:$A$1755,'panel-excel-özet'!A1168)</f>
        <v>1</v>
      </c>
      <c r="D1168" s="40" t="str">
        <f t="shared" si="19"/>
        <v>İkisinde de var</v>
      </c>
    </row>
    <row r="1169" spans="1:4" x14ac:dyDescent="0.2">
      <c r="A1169" s="38" t="s">
        <v>3341</v>
      </c>
      <c r="B1169" s="40">
        <f>COUNTIF(Table1[Plaka],'panel-excel-özet'!A1169)</f>
        <v>1</v>
      </c>
      <c r="C1169" s="40">
        <f>COUNTIF('panel-plakalar'!$A$1:$A$1755,'panel-excel-özet'!A1169)</f>
        <v>1</v>
      </c>
      <c r="D1169" s="40" t="str">
        <f t="shared" si="19"/>
        <v>İkisinde de var</v>
      </c>
    </row>
    <row r="1170" spans="1:4" x14ac:dyDescent="0.2">
      <c r="A1170" s="38" t="s">
        <v>3302</v>
      </c>
      <c r="B1170" s="40">
        <f>COUNTIF(Table1[Plaka],'panel-excel-özet'!A1170)</f>
        <v>1</v>
      </c>
      <c r="C1170" s="40">
        <f>COUNTIF('panel-plakalar'!$A$1:$A$1755,'panel-excel-özet'!A1170)</f>
        <v>1</v>
      </c>
      <c r="D1170" s="40" t="str">
        <f t="shared" si="19"/>
        <v>İkisinde de var</v>
      </c>
    </row>
    <row r="1171" spans="1:4" x14ac:dyDescent="0.2">
      <c r="A1171" s="38" t="s">
        <v>879</v>
      </c>
      <c r="B1171" s="40">
        <f>COUNTIF(Table1[Plaka],'panel-excel-özet'!A1171)</f>
        <v>1</v>
      </c>
      <c r="C1171" s="40">
        <f>COUNTIF('panel-plakalar'!$A$1:$A$1755,'panel-excel-özet'!A1171)</f>
        <v>1</v>
      </c>
      <c r="D1171" s="40" t="str">
        <f t="shared" si="19"/>
        <v>İkisinde de var</v>
      </c>
    </row>
    <row r="1172" spans="1:4" x14ac:dyDescent="0.2">
      <c r="A1172" s="38" t="s">
        <v>871</v>
      </c>
      <c r="B1172" s="40">
        <f>COUNTIF(Table1[Plaka],'panel-excel-özet'!A1172)</f>
        <v>1</v>
      </c>
      <c r="C1172" s="40">
        <f>COUNTIF('panel-plakalar'!$A$1:$A$1755,'panel-excel-özet'!A1172)</f>
        <v>1</v>
      </c>
      <c r="D1172" s="40" t="str">
        <f t="shared" si="19"/>
        <v>İkisinde de var</v>
      </c>
    </row>
    <row r="1173" spans="1:4" x14ac:dyDescent="0.2">
      <c r="A1173" s="38" t="s">
        <v>863</v>
      </c>
      <c r="B1173" s="40">
        <f>COUNTIF(Table1[Plaka],'panel-excel-özet'!A1173)</f>
        <v>1</v>
      </c>
      <c r="C1173" s="40">
        <f>COUNTIF('panel-plakalar'!$A$1:$A$1755,'panel-excel-özet'!A1173)</f>
        <v>1</v>
      </c>
      <c r="D1173" s="40" t="str">
        <f t="shared" si="19"/>
        <v>İkisinde de var</v>
      </c>
    </row>
    <row r="1174" spans="1:4" x14ac:dyDescent="0.2">
      <c r="A1174" s="38" t="s">
        <v>867</v>
      </c>
      <c r="B1174" s="40">
        <f>COUNTIF(Table1[Plaka],'panel-excel-özet'!A1174)</f>
        <v>1</v>
      </c>
      <c r="C1174" s="40">
        <f>COUNTIF('panel-plakalar'!$A$1:$A$1755,'panel-excel-özet'!A1174)</f>
        <v>1</v>
      </c>
      <c r="D1174" s="40" t="str">
        <f t="shared" si="19"/>
        <v>İkisinde de var</v>
      </c>
    </row>
    <row r="1175" spans="1:4" x14ac:dyDescent="0.2">
      <c r="A1175" s="38" t="s">
        <v>793</v>
      </c>
      <c r="B1175" s="40">
        <f>COUNTIF(Table1[Plaka],'panel-excel-özet'!A1175)</f>
        <v>1</v>
      </c>
      <c r="C1175" s="40">
        <f>COUNTIF('panel-plakalar'!$A$1:$A$1755,'panel-excel-özet'!A1175)</f>
        <v>1</v>
      </c>
      <c r="D1175" s="40" t="str">
        <f t="shared" si="19"/>
        <v>İkisinde de var</v>
      </c>
    </row>
    <row r="1176" spans="1:4" x14ac:dyDescent="0.2">
      <c r="A1176" s="38" t="s">
        <v>875</v>
      </c>
      <c r="B1176" s="40">
        <f>COUNTIF(Table1[Plaka],'panel-excel-özet'!A1176)</f>
        <v>1</v>
      </c>
      <c r="C1176" s="40">
        <f>COUNTIF('panel-plakalar'!$A$1:$A$1755,'panel-excel-özet'!A1176)</f>
        <v>1</v>
      </c>
      <c r="D1176" s="40" t="str">
        <f t="shared" si="19"/>
        <v>İkisinde de var</v>
      </c>
    </row>
    <row r="1177" spans="1:4" x14ac:dyDescent="0.2">
      <c r="A1177" s="38" t="s">
        <v>785</v>
      </c>
      <c r="B1177" s="40">
        <f>COUNTIF(Table1[Plaka],'panel-excel-özet'!A1177)</f>
        <v>1</v>
      </c>
      <c r="C1177" s="40">
        <f>COUNTIF('panel-plakalar'!$A$1:$A$1755,'panel-excel-özet'!A1177)</f>
        <v>1</v>
      </c>
      <c r="D1177" s="40" t="str">
        <f t="shared" si="19"/>
        <v>İkisinde de var</v>
      </c>
    </row>
    <row r="1178" spans="1:4" x14ac:dyDescent="0.2">
      <c r="A1178" s="38" t="s">
        <v>777</v>
      </c>
      <c r="B1178" s="40">
        <f>COUNTIF(Table1[Plaka],'panel-excel-özet'!A1178)</f>
        <v>1</v>
      </c>
      <c r="C1178" s="40">
        <f>COUNTIF('panel-plakalar'!$A$1:$A$1755,'panel-excel-özet'!A1178)</f>
        <v>1</v>
      </c>
      <c r="D1178" s="40" t="str">
        <f t="shared" si="19"/>
        <v>İkisinde de var</v>
      </c>
    </row>
    <row r="1179" spans="1:4" x14ac:dyDescent="0.2">
      <c r="A1179" s="38" t="s">
        <v>843</v>
      </c>
      <c r="B1179" s="40">
        <f>COUNTIF(Table1[Plaka],'panel-excel-özet'!A1179)</f>
        <v>1</v>
      </c>
      <c r="C1179" s="40">
        <f>COUNTIF('panel-plakalar'!$A$1:$A$1755,'panel-excel-özet'!A1179)</f>
        <v>1</v>
      </c>
      <c r="D1179" s="40" t="str">
        <f t="shared" si="19"/>
        <v>İkisinde de var</v>
      </c>
    </row>
    <row r="1180" spans="1:4" x14ac:dyDescent="0.2">
      <c r="A1180" s="38" t="s">
        <v>825</v>
      </c>
      <c r="B1180" s="40">
        <f>COUNTIF(Table1[Plaka],'panel-excel-özet'!A1180)</f>
        <v>1</v>
      </c>
      <c r="C1180" s="40">
        <f>COUNTIF('panel-plakalar'!$A$1:$A$1755,'panel-excel-özet'!A1180)</f>
        <v>1</v>
      </c>
      <c r="D1180" s="40" t="str">
        <f t="shared" si="19"/>
        <v>İkisinde de var</v>
      </c>
    </row>
    <row r="1181" spans="1:4" x14ac:dyDescent="0.2">
      <c r="A1181" s="38" t="s">
        <v>838</v>
      </c>
      <c r="B1181" s="40">
        <f>COUNTIF(Table1[Plaka],'panel-excel-özet'!A1181)</f>
        <v>1</v>
      </c>
      <c r="C1181" s="40">
        <f>COUNTIF('panel-plakalar'!$A$1:$A$1755,'panel-excel-özet'!A1181)</f>
        <v>1</v>
      </c>
      <c r="D1181" s="40" t="str">
        <f t="shared" si="19"/>
        <v>İkisinde de var</v>
      </c>
    </row>
    <row r="1182" spans="1:4" x14ac:dyDescent="0.2">
      <c r="A1182" s="38" t="s">
        <v>234</v>
      </c>
      <c r="B1182" s="40">
        <f>COUNTIF(Table1[Plaka],'panel-excel-özet'!A1182)</f>
        <v>1</v>
      </c>
      <c r="C1182" s="40">
        <f>COUNTIF('panel-plakalar'!$A$1:$A$1755,'panel-excel-özet'!A1182)</f>
        <v>1</v>
      </c>
      <c r="D1182" s="40" t="str">
        <f t="shared" si="19"/>
        <v>İkisinde de var</v>
      </c>
    </row>
    <row r="1183" spans="1:4" x14ac:dyDescent="0.2">
      <c r="A1183" s="38" t="s">
        <v>242</v>
      </c>
      <c r="B1183" s="40">
        <f>COUNTIF(Table1[Plaka],'panel-excel-özet'!A1183)</f>
        <v>1</v>
      </c>
      <c r="C1183" s="40">
        <f>COUNTIF('panel-plakalar'!$A$1:$A$1755,'panel-excel-özet'!A1183)</f>
        <v>1</v>
      </c>
      <c r="D1183" s="40" t="str">
        <f t="shared" si="19"/>
        <v>İkisinde de var</v>
      </c>
    </row>
    <row r="1184" spans="1:4" x14ac:dyDescent="0.2">
      <c r="A1184" s="38" t="s">
        <v>238</v>
      </c>
      <c r="B1184" s="40">
        <f>COUNTIF(Table1[Plaka],'panel-excel-özet'!A1184)</f>
        <v>1</v>
      </c>
      <c r="C1184" s="40">
        <f>COUNTIF('panel-plakalar'!$A$1:$A$1755,'panel-excel-özet'!A1184)</f>
        <v>1</v>
      </c>
      <c r="D1184" s="40" t="str">
        <f t="shared" si="19"/>
        <v>İkisinde de var</v>
      </c>
    </row>
    <row r="1185" spans="1:4" x14ac:dyDescent="0.2">
      <c r="A1185" s="38" t="s">
        <v>230</v>
      </c>
      <c r="B1185" s="40">
        <f>COUNTIF(Table1[Plaka],'panel-excel-özet'!A1185)</f>
        <v>1</v>
      </c>
      <c r="C1185" s="40">
        <f>COUNTIF('panel-plakalar'!$A$1:$A$1755,'panel-excel-özet'!A1185)</f>
        <v>1</v>
      </c>
      <c r="D1185" s="40" t="str">
        <f t="shared" si="19"/>
        <v>İkisinde de var</v>
      </c>
    </row>
    <row r="1186" spans="1:4" x14ac:dyDescent="0.2">
      <c r="A1186" s="38" t="s">
        <v>246</v>
      </c>
      <c r="B1186" s="40">
        <f>COUNTIF(Table1[Plaka],'panel-excel-özet'!A1186)</f>
        <v>1</v>
      </c>
      <c r="C1186" s="40">
        <f>COUNTIF('panel-plakalar'!$A$1:$A$1755,'panel-excel-özet'!A1186)</f>
        <v>1</v>
      </c>
      <c r="D1186" s="40" t="str">
        <f t="shared" si="19"/>
        <v>İkisinde de var</v>
      </c>
    </row>
    <row r="1187" spans="1:4" x14ac:dyDescent="0.2">
      <c r="A1187" s="38" t="s">
        <v>254</v>
      </c>
      <c r="B1187" s="40">
        <f>COUNTIF(Table1[Plaka],'panel-excel-özet'!A1187)</f>
        <v>1</v>
      </c>
      <c r="C1187" s="40">
        <f>COUNTIF('panel-plakalar'!$A$1:$A$1755,'panel-excel-özet'!A1187)</f>
        <v>1</v>
      </c>
      <c r="D1187" s="40" t="str">
        <f t="shared" si="19"/>
        <v>İkisinde de var</v>
      </c>
    </row>
    <row r="1188" spans="1:4" x14ac:dyDescent="0.2">
      <c r="A1188" s="38" t="s">
        <v>225</v>
      </c>
      <c r="B1188" s="40">
        <f>COUNTIF(Table1[Plaka],'panel-excel-özet'!A1188)</f>
        <v>1</v>
      </c>
      <c r="C1188" s="40">
        <f>COUNTIF('panel-plakalar'!$A$1:$A$1755,'panel-excel-özet'!A1188)</f>
        <v>1</v>
      </c>
      <c r="D1188" s="40" t="str">
        <f t="shared" si="19"/>
        <v>İkisinde de var</v>
      </c>
    </row>
    <row r="1189" spans="1:4" x14ac:dyDescent="0.2">
      <c r="A1189" s="38" t="s">
        <v>250</v>
      </c>
      <c r="B1189" s="40">
        <f>COUNTIF(Table1[Plaka],'panel-excel-özet'!A1189)</f>
        <v>1</v>
      </c>
      <c r="C1189" s="40">
        <f>COUNTIF('panel-plakalar'!$A$1:$A$1755,'panel-excel-özet'!A1189)</f>
        <v>1</v>
      </c>
      <c r="D1189" s="40" t="str">
        <f t="shared" si="19"/>
        <v>İkisinde de var</v>
      </c>
    </row>
    <row r="1190" spans="1:4" x14ac:dyDescent="0.2">
      <c r="A1190" s="38" t="s">
        <v>258</v>
      </c>
      <c r="B1190" s="40">
        <f>COUNTIF(Table1[Plaka],'panel-excel-özet'!A1190)</f>
        <v>1</v>
      </c>
      <c r="C1190" s="40">
        <f>COUNTIF('panel-plakalar'!$A$1:$A$1755,'panel-excel-özet'!A1190)</f>
        <v>1</v>
      </c>
      <c r="D1190" s="40" t="str">
        <f t="shared" si="19"/>
        <v>İkisinde de var</v>
      </c>
    </row>
    <row r="1191" spans="1:4" x14ac:dyDescent="0.2">
      <c r="A1191" s="38" t="s">
        <v>215</v>
      </c>
      <c r="B1191" s="40">
        <f>COUNTIF(Table1[Plaka],'panel-excel-özet'!A1191)</f>
        <v>1</v>
      </c>
      <c r="C1191" s="40">
        <f>COUNTIF('panel-plakalar'!$A$1:$A$1755,'panel-excel-özet'!A1191)</f>
        <v>1</v>
      </c>
      <c r="D1191" s="40" t="str">
        <f t="shared" si="19"/>
        <v>İkisinde de var</v>
      </c>
    </row>
    <row r="1192" spans="1:4" x14ac:dyDescent="0.2">
      <c r="A1192" s="38" t="s">
        <v>221</v>
      </c>
      <c r="B1192" s="40">
        <f>COUNTIF(Table1[Plaka],'panel-excel-özet'!A1192)</f>
        <v>1</v>
      </c>
      <c r="C1192" s="40">
        <f>COUNTIF('panel-plakalar'!$A$1:$A$1755,'panel-excel-özet'!A1192)</f>
        <v>1</v>
      </c>
      <c r="D1192" s="40" t="str">
        <f t="shared" si="19"/>
        <v>İkisinde de var</v>
      </c>
    </row>
    <row r="1193" spans="1:4" x14ac:dyDescent="0.2">
      <c r="A1193" s="38" t="s">
        <v>703</v>
      </c>
      <c r="B1193" s="40">
        <f>COUNTIF(Table1[Plaka],'panel-excel-özet'!A1193)</f>
        <v>1</v>
      </c>
      <c r="C1193" s="40">
        <f>COUNTIF('panel-plakalar'!$A$1:$A$1755,'panel-excel-özet'!A1193)</f>
        <v>1</v>
      </c>
      <c r="D1193" s="40" t="str">
        <f t="shared" si="19"/>
        <v>İkisinde de var</v>
      </c>
    </row>
    <row r="1194" spans="1:4" x14ac:dyDescent="0.2">
      <c r="A1194" s="38" t="s">
        <v>691</v>
      </c>
      <c r="B1194" s="40">
        <f>COUNTIF(Table1[Plaka],'panel-excel-özet'!A1194)</f>
        <v>1</v>
      </c>
      <c r="C1194" s="40">
        <f>COUNTIF('panel-plakalar'!$A$1:$A$1755,'panel-excel-özet'!A1194)</f>
        <v>1</v>
      </c>
      <c r="D1194" s="40" t="str">
        <f t="shared" si="19"/>
        <v>İkisinde de var</v>
      </c>
    </row>
    <row r="1195" spans="1:4" x14ac:dyDescent="0.2">
      <c r="A1195" s="38" t="s">
        <v>685</v>
      </c>
      <c r="B1195" s="40">
        <f>COUNTIF(Table1[Plaka],'panel-excel-özet'!A1195)</f>
        <v>1</v>
      </c>
      <c r="C1195" s="40">
        <f>COUNTIF('panel-plakalar'!$A$1:$A$1755,'panel-excel-özet'!A1195)</f>
        <v>1</v>
      </c>
      <c r="D1195" s="40" t="str">
        <f t="shared" si="19"/>
        <v>İkisinde de var</v>
      </c>
    </row>
    <row r="1196" spans="1:4" x14ac:dyDescent="0.2">
      <c r="A1196" s="38" t="s">
        <v>699</v>
      </c>
      <c r="B1196" s="40">
        <f>COUNTIF(Table1[Plaka],'panel-excel-özet'!A1196)</f>
        <v>1</v>
      </c>
      <c r="C1196" s="40">
        <f>COUNTIF('panel-plakalar'!$A$1:$A$1755,'panel-excel-özet'!A1196)</f>
        <v>1</v>
      </c>
      <c r="D1196" s="40" t="str">
        <f t="shared" si="19"/>
        <v>İkisinde de var</v>
      </c>
    </row>
    <row r="1197" spans="1:4" x14ac:dyDescent="0.2">
      <c r="A1197" s="38" t="s">
        <v>695</v>
      </c>
      <c r="B1197" s="40">
        <f>COUNTIF(Table1[Plaka],'panel-excel-özet'!A1197)</f>
        <v>1</v>
      </c>
      <c r="C1197" s="40">
        <f>COUNTIF('panel-plakalar'!$A$1:$A$1755,'panel-excel-özet'!A1197)</f>
        <v>1</v>
      </c>
      <c r="D1197" s="40" t="str">
        <f t="shared" si="19"/>
        <v>İkisinde de var</v>
      </c>
    </row>
    <row r="1198" spans="1:4" x14ac:dyDescent="0.2">
      <c r="A1198" s="38" t="s">
        <v>707</v>
      </c>
      <c r="B1198" s="40">
        <f>COUNTIF(Table1[Plaka],'panel-excel-özet'!A1198)</f>
        <v>1</v>
      </c>
      <c r="C1198" s="40">
        <f>COUNTIF('panel-plakalar'!$A$1:$A$1755,'panel-excel-özet'!A1198)</f>
        <v>1</v>
      </c>
      <c r="D1198" s="40" t="str">
        <f t="shared" si="19"/>
        <v>İkisinde de var</v>
      </c>
    </row>
    <row r="1199" spans="1:4" x14ac:dyDescent="0.2">
      <c r="A1199" s="38" t="s">
        <v>711</v>
      </c>
      <c r="B1199" s="40">
        <f>COUNTIF(Table1[Plaka],'panel-excel-özet'!A1199)</f>
        <v>1</v>
      </c>
      <c r="C1199" s="40">
        <f>COUNTIF('panel-plakalar'!$A$1:$A$1755,'panel-excel-özet'!A1199)</f>
        <v>1</v>
      </c>
      <c r="D1199" s="40" t="str">
        <f t="shared" si="19"/>
        <v>İkisinde de var</v>
      </c>
    </row>
    <row r="1200" spans="1:4" x14ac:dyDescent="0.2">
      <c r="A1200" s="38" t="s">
        <v>715</v>
      </c>
      <c r="B1200" s="40">
        <f>COUNTIF(Table1[Plaka],'panel-excel-özet'!A1200)</f>
        <v>0</v>
      </c>
      <c r="C1200" s="40">
        <f>COUNTIF('panel-plakalar'!$A$1:$A$1755,'panel-excel-özet'!A1200)</f>
        <v>1</v>
      </c>
      <c r="D1200" s="40" t="str">
        <f t="shared" si="19"/>
        <v>Panelde var</v>
      </c>
    </row>
    <row r="1201" spans="1:4" x14ac:dyDescent="0.2">
      <c r="A1201" s="38" t="s">
        <v>6205</v>
      </c>
      <c r="B1201" s="40">
        <f>COUNTIF(Table1[Plaka],'panel-excel-özet'!A1201)</f>
        <v>1</v>
      </c>
      <c r="C1201" s="40">
        <f>COUNTIF('panel-plakalar'!$A$1:$A$1755,'panel-excel-özet'!A1201)</f>
        <v>1</v>
      </c>
      <c r="D1201" s="40" t="str">
        <f t="shared" si="19"/>
        <v>İkisinde de var</v>
      </c>
    </row>
    <row r="1202" spans="1:4" x14ac:dyDescent="0.2">
      <c r="A1202" s="38" t="s">
        <v>6241</v>
      </c>
      <c r="B1202" s="40">
        <f>COUNTIF(Table1[Plaka],'panel-excel-özet'!A1202)</f>
        <v>1</v>
      </c>
      <c r="C1202" s="40">
        <f>COUNTIF('panel-plakalar'!$A$1:$A$1755,'panel-excel-özet'!A1202)</f>
        <v>1</v>
      </c>
      <c r="D1202" s="40" t="str">
        <f t="shared" si="19"/>
        <v>İkisinde de var</v>
      </c>
    </row>
    <row r="1203" spans="1:4" x14ac:dyDescent="0.2">
      <c r="A1203" s="38" t="s">
        <v>6229</v>
      </c>
      <c r="B1203" s="40">
        <f>COUNTIF(Table1[Plaka],'panel-excel-özet'!A1203)</f>
        <v>1</v>
      </c>
      <c r="C1203" s="40">
        <f>COUNTIF('panel-plakalar'!$A$1:$A$1755,'panel-excel-özet'!A1203)</f>
        <v>1</v>
      </c>
      <c r="D1203" s="40" t="str">
        <f t="shared" si="19"/>
        <v>İkisinde de var</v>
      </c>
    </row>
    <row r="1204" spans="1:4" x14ac:dyDescent="0.2">
      <c r="A1204" s="38" t="s">
        <v>6209</v>
      </c>
      <c r="B1204" s="40">
        <f>COUNTIF(Table1[Plaka],'panel-excel-özet'!A1204)</f>
        <v>1</v>
      </c>
      <c r="C1204" s="40">
        <f>COUNTIF('panel-plakalar'!$A$1:$A$1755,'panel-excel-özet'!A1204)</f>
        <v>1</v>
      </c>
      <c r="D1204" s="40" t="str">
        <f t="shared" si="19"/>
        <v>İkisinde de var</v>
      </c>
    </row>
    <row r="1205" spans="1:4" x14ac:dyDescent="0.2">
      <c r="A1205" s="38" t="s">
        <v>6237</v>
      </c>
      <c r="B1205" s="40">
        <f>COUNTIF(Table1[Plaka],'panel-excel-özet'!A1205)</f>
        <v>1</v>
      </c>
      <c r="C1205" s="40">
        <f>COUNTIF('panel-plakalar'!$A$1:$A$1755,'panel-excel-özet'!A1205)</f>
        <v>1</v>
      </c>
      <c r="D1205" s="40" t="str">
        <f t="shared" si="19"/>
        <v>İkisinde de var</v>
      </c>
    </row>
    <row r="1206" spans="1:4" x14ac:dyDescent="0.2">
      <c r="A1206" s="38" t="s">
        <v>6225</v>
      </c>
      <c r="B1206" s="40">
        <f>COUNTIF(Table1[Plaka],'panel-excel-özet'!A1206)</f>
        <v>1</v>
      </c>
      <c r="C1206" s="40">
        <f>COUNTIF('panel-plakalar'!$A$1:$A$1755,'panel-excel-özet'!A1206)</f>
        <v>1</v>
      </c>
      <c r="D1206" s="40" t="str">
        <f t="shared" si="19"/>
        <v>İkisinde de var</v>
      </c>
    </row>
    <row r="1207" spans="1:4" x14ac:dyDescent="0.2">
      <c r="A1207" s="38" t="s">
        <v>6217</v>
      </c>
      <c r="B1207" s="40">
        <f>COUNTIF(Table1[Plaka],'panel-excel-özet'!A1207)</f>
        <v>1</v>
      </c>
      <c r="C1207" s="40">
        <f>COUNTIF('panel-plakalar'!$A$1:$A$1755,'panel-excel-özet'!A1207)</f>
        <v>1</v>
      </c>
      <c r="D1207" s="40" t="str">
        <f t="shared" si="19"/>
        <v>İkisinde de var</v>
      </c>
    </row>
    <row r="1208" spans="1:4" x14ac:dyDescent="0.2">
      <c r="A1208" s="38" t="s">
        <v>6233</v>
      </c>
      <c r="B1208" s="40">
        <f>COUNTIF(Table1[Plaka],'panel-excel-özet'!A1208)</f>
        <v>1</v>
      </c>
      <c r="C1208" s="40">
        <f>COUNTIF('panel-plakalar'!$A$1:$A$1755,'panel-excel-özet'!A1208)</f>
        <v>1</v>
      </c>
      <c r="D1208" s="40" t="str">
        <f t="shared" si="19"/>
        <v>İkisinde de var</v>
      </c>
    </row>
    <row r="1209" spans="1:4" x14ac:dyDescent="0.2">
      <c r="A1209" s="38" t="s">
        <v>6221</v>
      </c>
      <c r="B1209" s="40">
        <f>COUNTIF(Table1[Plaka],'panel-excel-özet'!A1209)</f>
        <v>1</v>
      </c>
      <c r="C1209" s="40">
        <f>COUNTIF('panel-plakalar'!$A$1:$A$1755,'panel-excel-özet'!A1209)</f>
        <v>1</v>
      </c>
      <c r="D1209" s="40" t="str">
        <f t="shared" si="19"/>
        <v>İkisinde de var</v>
      </c>
    </row>
    <row r="1210" spans="1:4" x14ac:dyDescent="0.2">
      <c r="A1210" s="38" t="s">
        <v>6213</v>
      </c>
      <c r="B1210" s="40">
        <f>COUNTIF(Table1[Plaka],'panel-excel-özet'!A1210)</f>
        <v>1</v>
      </c>
      <c r="C1210" s="40">
        <f>COUNTIF('panel-plakalar'!$A$1:$A$1755,'panel-excel-özet'!A1210)</f>
        <v>1</v>
      </c>
      <c r="D1210" s="40" t="str">
        <f t="shared" si="19"/>
        <v>İkisinde de var</v>
      </c>
    </row>
    <row r="1211" spans="1:4" x14ac:dyDescent="0.2">
      <c r="A1211" s="38" t="s">
        <v>6199</v>
      </c>
      <c r="B1211" s="40">
        <f>COUNTIF(Table1[Plaka],'panel-excel-özet'!A1211)</f>
        <v>1</v>
      </c>
      <c r="C1211" s="40">
        <f>COUNTIF('panel-plakalar'!$A$1:$A$1755,'panel-excel-özet'!A1211)</f>
        <v>1</v>
      </c>
      <c r="D1211" s="40" t="str">
        <f t="shared" si="19"/>
        <v>İkisinde de var</v>
      </c>
    </row>
    <row r="1212" spans="1:4" x14ac:dyDescent="0.2">
      <c r="A1212" s="38" t="s">
        <v>6942</v>
      </c>
      <c r="B1212" s="40">
        <f>COUNTIF(Table1[Plaka],'panel-excel-özet'!A1212)</f>
        <v>1</v>
      </c>
      <c r="C1212" s="40">
        <f>COUNTIF('panel-plakalar'!$A$1:$A$1755,'panel-excel-özet'!A1212)</f>
        <v>1</v>
      </c>
      <c r="D1212" s="40" t="str">
        <f t="shared" si="19"/>
        <v>İkisinde de var</v>
      </c>
    </row>
    <row r="1213" spans="1:4" x14ac:dyDescent="0.2">
      <c r="A1213" s="38" t="s">
        <v>6948</v>
      </c>
      <c r="B1213" s="40">
        <f>COUNTIF(Table1[Plaka],'panel-excel-özet'!A1213)</f>
        <v>1</v>
      </c>
      <c r="C1213" s="40">
        <f>COUNTIF('panel-plakalar'!$A$1:$A$1755,'panel-excel-özet'!A1213)</f>
        <v>1</v>
      </c>
      <c r="D1213" s="40" t="str">
        <f t="shared" si="19"/>
        <v>İkisinde de var</v>
      </c>
    </row>
    <row r="1214" spans="1:4" x14ac:dyDescent="0.2">
      <c r="A1214" s="38" t="s">
        <v>6952</v>
      </c>
      <c r="B1214" s="40">
        <f>COUNTIF(Table1[Plaka],'panel-excel-özet'!A1214)</f>
        <v>1</v>
      </c>
      <c r="C1214" s="40">
        <f>COUNTIF('panel-plakalar'!$A$1:$A$1755,'panel-excel-özet'!A1214)</f>
        <v>1</v>
      </c>
      <c r="D1214" s="40" t="str">
        <f t="shared" si="19"/>
        <v>İkisinde de var</v>
      </c>
    </row>
    <row r="1215" spans="1:4" x14ac:dyDescent="0.2">
      <c r="A1215" s="38" t="s">
        <v>6956</v>
      </c>
      <c r="B1215" s="40">
        <f>COUNTIF(Table1[Plaka],'panel-excel-özet'!A1215)</f>
        <v>1</v>
      </c>
      <c r="C1215" s="40">
        <f>COUNTIF('panel-plakalar'!$A$1:$A$1755,'panel-excel-özet'!A1215)</f>
        <v>1</v>
      </c>
      <c r="D1215" s="40" t="str">
        <f t="shared" si="19"/>
        <v>İkisinde de var</v>
      </c>
    </row>
    <row r="1216" spans="1:4" x14ac:dyDescent="0.2">
      <c r="A1216" s="38" t="s">
        <v>6960</v>
      </c>
      <c r="B1216" s="40">
        <f>COUNTIF(Table1[Plaka],'panel-excel-özet'!A1216)</f>
        <v>1</v>
      </c>
      <c r="C1216" s="40">
        <f>COUNTIF('panel-plakalar'!$A$1:$A$1755,'panel-excel-özet'!A1216)</f>
        <v>1</v>
      </c>
      <c r="D1216" s="40" t="str">
        <f t="shared" si="19"/>
        <v>İkisinde de var</v>
      </c>
    </row>
    <row r="1217" spans="1:4" x14ac:dyDescent="0.2">
      <c r="A1217" s="38" t="s">
        <v>6968</v>
      </c>
      <c r="B1217" s="40">
        <f>COUNTIF(Table1[Plaka],'panel-excel-özet'!A1217)</f>
        <v>1</v>
      </c>
      <c r="C1217" s="40">
        <f>COUNTIF('panel-plakalar'!$A$1:$A$1755,'panel-excel-özet'!A1217)</f>
        <v>1</v>
      </c>
      <c r="D1217" s="40" t="str">
        <f t="shared" si="19"/>
        <v>İkisinde de var</v>
      </c>
    </row>
    <row r="1218" spans="1:4" x14ac:dyDescent="0.2">
      <c r="A1218" s="38" t="s">
        <v>6964</v>
      </c>
      <c r="B1218" s="40">
        <f>COUNTIF(Table1[Plaka],'panel-excel-özet'!A1218)</f>
        <v>1</v>
      </c>
      <c r="C1218" s="40">
        <f>COUNTIF('panel-plakalar'!$A$1:$A$1755,'panel-excel-özet'!A1218)</f>
        <v>1</v>
      </c>
      <c r="D1218" s="40" t="str">
        <f t="shared" si="19"/>
        <v>İkisinde de var</v>
      </c>
    </row>
    <row r="1219" spans="1:4" x14ac:dyDescent="0.2">
      <c r="A1219" s="38" t="s">
        <v>7349</v>
      </c>
      <c r="B1219" s="40">
        <f>COUNTIF(Table1[Plaka],'panel-excel-özet'!A1219)</f>
        <v>0</v>
      </c>
      <c r="C1219" s="40">
        <f>COUNTIF('panel-plakalar'!$A$1:$A$1755,'panel-excel-özet'!A1219)</f>
        <v>1</v>
      </c>
      <c r="D1219" s="40" t="str">
        <f t="shared" si="19"/>
        <v>Panelde var</v>
      </c>
    </row>
    <row r="1220" spans="1:4" x14ac:dyDescent="0.2">
      <c r="A1220" s="38" t="s">
        <v>7568</v>
      </c>
      <c r="B1220" s="40">
        <f>COUNTIF(Table1[Plaka],'panel-excel-özet'!A1220)</f>
        <v>0</v>
      </c>
      <c r="C1220" s="40">
        <f>COUNTIF('panel-plakalar'!$A$1:$A$1755,'panel-excel-özet'!A1220)</f>
        <v>1</v>
      </c>
      <c r="D1220" s="40" t="str">
        <f t="shared" si="19"/>
        <v>Panelde var</v>
      </c>
    </row>
    <row r="1221" spans="1:4" x14ac:dyDescent="0.2">
      <c r="A1221" s="38" t="s">
        <v>7569</v>
      </c>
      <c r="B1221" s="40">
        <f>COUNTIF(Table1[Plaka],'panel-excel-özet'!A1221)</f>
        <v>0</v>
      </c>
      <c r="C1221" s="40">
        <f>COUNTIF('panel-plakalar'!$A$1:$A$1755,'panel-excel-özet'!A1221)</f>
        <v>1</v>
      </c>
      <c r="D1221" s="40" t="str">
        <f t="shared" si="19"/>
        <v>Panelde var</v>
      </c>
    </row>
    <row r="1222" spans="1:4" x14ac:dyDescent="0.2">
      <c r="A1222" s="38" t="s">
        <v>7570</v>
      </c>
      <c r="B1222" s="40">
        <f>COUNTIF(Table1[Plaka],'panel-excel-özet'!A1222)</f>
        <v>0</v>
      </c>
      <c r="C1222" s="40">
        <f>COUNTIF('panel-plakalar'!$A$1:$A$1755,'panel-excel-özet'!A1222)</f>
        <v>1</v>
      </c>
      <c r="D1222" s="40" t="str">
        <f t="shared" si="19"/>
        <v>Panelde var</v>
      </c>
    </row>
    <row r="1223" spans="1:4" x14ac:dyDescent="0.2">
      <c r="A1223" s="38" t="s">
        <v>7571</v>
      </c>
      <c r="B1223" s="40">
        <f>COUNTIF(Table1[Plaka],'panel-excel-özet'!A1223)</f>
        <v>0</v>
      </c>
      <c r="C1223" s="40">
        <f>COUNTIF('panel-plakalar'!$A$1:$A$1755,'panel-excel-özet'!A1223)</f>
        <v>1</v>
      </c>
      <c r="D1223" s="40" t="str">
        <f t="shared" si="19"/>
        <v>Panelde var</v>
      </c>
    </row>
    <row r="1224" spans="1:4" x14ac:dyDescent="0.2">
      <c r="A1224" s="38" t="s">
        <v>7572</v>
      </c>
      <c r="B1224" s="40">
        <f>COUNTIF(Table1[Plaka],'panel-excel-özet'!A1224)</f>
        <v>0</v>
      </c>
      <c r="C1224" s="40">
        <f>COUNTIF('panel-plakalar'!$A$1:$A$1755,'panel-excel-özet'!A1224)</f>
        <v>1</v>
      </c>
      <c r="D1224" s="40" t="str">
        <f t="shared" si="19"/>
        <v>Panelde var</v>
      </c>
    </row>
    <row r="1225" spans="1:4" x14ac:dyDescent="0.2">
      <c r="A1225" s="38" t="s">
        <v>7573</v>
      </c>
      <c r="B1225" s="40">
        <f>COUNTIF(Table1[Plaka],'panel-excel-özet'!A1225)</f>
        <v>0</v>
      </c>
      <c r="C1225" s="40">
        <f>COUNTIF('panel-plakalar'!$A$1:$A$1755,'panel-excel-özet'!A1225)</f>
        <v>1</v>
      </c>
      <c r="D1225" s="40" t="str">
        <f t="shared" ref="D1225:D1288" si="20">IF(AND(B1225=1,C1225=1),"İkisinde de var",IF(AND(B1225=1,C1225=0),"Excel'de var",IF(AND(B1225=0,C1225=1),"Panelde var","İkisinde de yok")))</f>
        <v>Panelde var</v>
      </c>
    </row>
    <row r="1226" spans="1:4" x14ac:dyDescent="0.2">
      <c r="A1226" s="38" t="s">
        <v>7574</v>
      </c>
      <c r="B1226" s="40">
        <f>COUNTIF(Table1[Plaka],'panel-excel-özet'!A1226)</f>
        <v>0</v>
      </c>
      <c r="C1226" s="40">
        <f>COUNTIF('panel-plakalar'!$A$1:$A$1755,'panel-excel-özet'!A1226)</f>
        <v>1</v>
      </c>
      <c r="D1226" s="40" t="str">
        <f t="shared" si="20"/>
        <v>Panelde var</v>
      </c>
    </row>
    <row r="1227" spans="1:4" x14ac:dyDescent="0.2">
      <c r="A1227" s="38" t="s">
        <v>7575</v>
      </c>
      <c r="B1227" s="40">
        <f>COUNTIF(Table1[Plaka],'panel-excel-özet'!A1227)</f>
        <v>0</v>
      </c>
      <c r="C1227" s="40">
        <f>COUNTIF('panel-plakalar'!$A$1:$A$1755,'panel-excel-özet'!A1227)</f>
        <v>1</v>
      </c>
      <c r="D1227" s="40" t="str">
        <f t="shared" si="20"/>
        <v>Panelde var</v>
      </c>
    </row>
    <row r="1228" spans="1:4" x14ac:dyDescent="0.2">
      <c r="A1228" s="38" t="s">
        <v>7576</v>
      </c>
      <c r="B1228" s="40">
        <f>COUNTIF(Table1[Plaka],'panel-excel-özet'!A1228)</f>
        <v>0</v>
      </c>
      <c r="C1228" s="40">
        <f>COUNTIF('panel-plakalar'!$A$1:$A$1755,'panel-excel-özet'!A1228)</f>
        <v>1</v>
      </c>
      <c r="D1228" s="40" t="str">
        <f t="shared" si="20"/>
        <v>Panelde var</v>
      </c>
    </row>
    <row r="1229" spans="1:4" x14ac:dyDescent="0.2">
      <c r="A1229" s="38" t="s">
        <v>7577</v>
      </c>
      <c r="B1229" s="40">
        <f>COUNTIF(Table1[Plaka],'panel-excel-özet'!A1229)</f>
        <v>0</v>
      </c>
      <c r="C1229" s="40">
        <f>COUNTIF('panel-plakalar'!$A$1:$A$1755,'panel-excel-özet'!A1229)</f>
        <v>1</v>
      </c>
      <c r="D1229" s="40" t="str">
        <f t="shared" si="20"/>
        <v>Panelde var</v>
      </c>
    </row>
    <row r="1230" spans="1:4" x14ac:dyDescent="0.2">
      <c r="A1230" s="38" t="s">
        <v>1520</v>
      </c>
      <c r="B1230" s="40">
        <f>COUNTIF(Table1[Plaka],'panel-excel-özet'!A1230)</f>
        <v>1</v>
      </c>
      <c r="C1230" s="40">
        <f>COUNTIF('panel-plakalar'!$A$1:$A$1755,'panel-excel-özet'!A1230)</f>
        <v>1</v>
      </c>
      <c r="D1230" s="40" t="str">
        <f t="shared" si="20"/>
        <v>İkisinde de var</v>
      </c>
    </row>
    <row r="1231" spans="1:4" x14ac:dyDescent="0.2">
      <c r="A1231" s="38" t="s">
        <v>1517</v>
      </c>
      <c r="B1231" s="40">
        <f>COUNTIF(Table1[Plaka],'panel-excel-özet'!A1231)</f>
        <v>1</v>
      </c>
      <c r="C1231" s="40">
        <f>COUNTIF('panel-plakalar'!$A$1:$A$1755,'panel-excel-özet'!A1231)</f>
        <v>1</v>
      </c>
      <c r="D1231" s="40" t="str">
        <f t="shared" si="20"/>
        <v>İkisinde de var</v>
      </c>
    </row>
    <row r="1232" spans="1:4" x14ac:dyDescent="0.2">
      <c r="A1232" s="38" t="s">
        <v>7578</v>
      </c>
      <c r="B1232" s="40">
        <f>COUNTIF(Table1[Plaka],'panel-excel-özet'!A1232)</f>
        <v>0</v>
      </c>
      <c r="C1232" s="40">
        <f>COUNTIF('panel-plakalar'!$A$1:$A$1755,'panel-excel-özet'!A1232)</f>
        <v>1</v>
      </c>
      <c r="D1232" s="40" t="str">
        <f t="shared" si="20"/>
        <v>Panelde var</v>
      </c>
    </row>
    <row r="1233" spans="1:4" x14ac:dyDescent="0.2">
      <c r="A1233" s="38" t="s">
        <v>7579</v>
      </c>
      <c r="B1233" s="40">
        <f>COUNTIF(Table1[Plaka],'panel-excel-özet'!A1233)</f>
        <v>0</v>
      </c>
      <c r="C1233" s="40">
        <f>COUNTIF('panel-plakalar'!$A$1:$A$1755,'panel-excel-özet'!A1233)</f>
        <v>1</v>
      </c>
      <c r="D1233" s="40" t="str">
        <f t="shared" si="20"/>
        <v>Panelde var</v>
      </c>
    </row>
    <row r="1234" spans="1:4" x14ac:dyDescent="0.2">
      <c r="A1234" s="38" t="s">
        <v>7580</v>
      </c>
      <c r="B1234" s="40">
        <f>COUNTIF(Table1[Plaka],'panel-excel-özet'!A1234)</f>
        <v>0</v>
      </c>
      <c r="C1234" s="40">
        <f>COUNTIF('panel-plakalar'!$A$1:$A$1755,'panel-excel-özet'!A1234)</f>
        <v>1</v>
      </c>
      <c r="D1234" s="40" t="str">
        <f t="shared" si="20"/>
        <v>Panelde var</v>
      </c>
    </row>
    <row r="1235" spans="1:4" x14ac:dyDescent="0.2">
      <c r="A1235" s="38" t="s">
        <v>1540</v>
      </c>
      <c r="B1235" s="40">
        <f>COUNTIF(Table1[Plaka],'panel-excel-özet'!A1235)</f>
        <v>1</v>
      </c>
      <c r="C1235" s="40">
        <f>COUNTIF('panel-plakalar'!$A$1:$A$1755,'panel-excel-özet'!A1235)</f>
        <v>1</v>
      </c>
      <c r="D1235" s="40" t="str">
        <f t="shared" si="20"/>
        <v>İkisinde de var</v>
      </c>
    </row>
    <row r="1236" spans="1:4" x14ac:dyDescent="0.2">
      <c r="A1236" s="38" t="s">
        <v>1544</v>
      </c>
      <c r="B1236" s="40">
        <f>COUNTIF(Table1[Plaka],'panel-excel-özet'!A1236)</f>
        <v>1</v>
      </c>
      <c r="C1236" s="40">
        <f>COUNTIF('panel-plakalar'!$A$1:$A$1755,'panel-excel-özet'!A1236)</f>
        <v>1</v>
      </c>
      <c r="D1236" s="40" t="str">
        <f t="shared" si="20"/>
        <v>İkisinde de var</v>
      </c>
    </row>
    <row r="1237" spans="1:4" x14ac:dyDescent="0.2">
      <c r="A1237" s="38" t="s">
        <v>7112</v>
      </c>
      <c r="B1237" s="40">
        <f>COUNTIF(Table1[Plaka],'panel-excel-özet'!A1237)</f>
        <v>0</v>
      </c>
      <c r="C1237" s="40">
        <f>COUNTIF('panel-plakalar'!$A$1:$A$1755,'panel-excel-özet'!A1237)</f>
        <v>1</v>
      </c>
      <c r="D1237" s="40" t="str">
        <f t="shared" si="20"/>
        <v>Panelde var</v>
      </c>
    </row>
    <row r="1238" spans="1:4" x14ac:dyDescent="0.2">
      <c r="A1238" s="38" t="s">
        <v>7581</v>
      </c>
      <c r="B1238" s="40">
        <f>COUNTIF(Table1[Plaka],'panel-excel-özet'!A1238)</f>
        <v>0</v>
      </c>
      <c r="C1238" s="40">
        <f>COUNTIF('panel-plakalar'!$A$1:$A$1755,'panel-excel-özet'!A1238)</f>
        <v>1</v>
      </c>
      <c r="D1238" s="40" t="str">
        <f t="shared" si="20"/>
        <v>Panelde var</v>
      </c>
    </row>
    <row r="1239" spans="1:4" x14ac:dyDescent="0.2">
      <c r="A1239" s="38" t="s">
        <v>7111</v>
      </c>
      <c r="B1239" s="40">
        <f>COUNTIF(Table1[Plaka],'panel-excel-özet'!A1239)</f>
        <v>0</v>
      </c>
      <c r="C1239" s="40">
        <f>COUNTIF('panel-plakalar'!$A$1:$A$1755,'panel-excel-özet'!A1239)</f>
        <v>1</v>
      </c>
      <c r="D1239" s="40" t="str">
        <f t="shared" si="20"/>
        <v>Panelde var</v>
      </c>
    </row>
    <row r="1240" spans="1:4" x14ac:dyDescent="0.2">
      <c r="A1240" s="38" t="s">
        <v>7582</v>
      </c>
      <c r="B1240" s="40">
        <f>COUNTIF(Table1[Plaka],'panel-excel-özet'!A1240)</f>
        <v>0</v>
      </c>
      <c r="C1240" s="40">
        <f>COUNTIF('panel-plakalar'!$A$1:$A$1755,'panel-excel-özet'!A1240)</f>
        <v>1</v>
      </c>
      <c r="D1240" s="40" t="str">
        <f t="shared" si="20"/>
        <v>Panelde var</v>
      </c>
    </row>
    <row r="1241" spans="1:4" x14ac:dyDescent="0.2">
      <c r="A1241" s="38" t="s">
        <v>3224</v>
      </c>
      <c r="B1241" s="40">
        <f>COUNTIF(Table1[Plaka],'panel-excel-özet'!A1241)</f>
        <v>1</v>
      </c>
      <c r="C1241" s="40">
        <f>COUNTIF('panel-plakalar'!$A$1:$A$1755,'panel-excel-özet'!A1241)</f>
        <v>1</v>
      </c>
      <c r="D1241" s="40" t="str">
        <f t="shared" si="20"/>
        <v>İkisinde de var</v>
      </c>
    </row>
    <row r="1242" spans="1:4" x14ac:dyDescent="0.2">
      <c r="A1242" s="38" t="s">
        <v>3941</v>
      </c>
      <c r="B1242" s="40">
        <f>COUNTIF(Table1[Plaka],'panel-excel-özet'!A1242)</f>
        <v>1</v>
      </c>
      <c r="C1242" s="40">
        <f>COUNTIF('panel-plakalar'!$A$1:$A$1755,'panel-excel-özet'!A1242)</f>
        <v>1</v>
      </c>
      <c r="D1242" s="40" t="str">
        <f t="shared" si="20"/>
        <v>İkisinde de var</v>
      </c>
    </row>
    <row r="1243" spans="1:4" x14ac:dyDescent="0.2">
      <c r="A1243" s="38" t="s">
        <v>3945</v>
      </c>
      <c r="B1243" s="40">
        <f>COUNTIF(Table1[Plaka],'panel-excel-özet'!A1243)</f>
        <v>1</v>
      </c>
      <c r="C1243" s="40">
        <f>COUNTIF('panel-plakalar'!$A$1:$A$1755,'panel-excel-özet'!A1243)</f>
        <v>1</v>
      </c>
      <c r="D1243" s="40" t="str">
        <f t="shared" si="20"/>
        <v>İkisinde de var</v>
      </c>
    </row>
    <row r="1244" spans="1:4" x14ac:dyDescent="0.2">
      <c r="A1244" s="38" t="s">
        <v>3949</v>
      </c>
      <c r="B1244" s="40">
        <f>COUNTIF(Table1[Plaka],'panel-excel-özet'!A1244)</f>
        <v>1</v>
      </c>
      <c r="C1244" s="40">
        <f>COUNTIF('panel-plakalar'!$A$1:$A$1755,'panel-excel-özet'!A1244)</f>
        <v>1</v>
      </c>
      <c r="D1244" s="40" t="str">
        <f t="shared" si="20"/>
        <v>İkisinde de var</v>
      </c>
    </row>
    <row r="1245" spans="1:4" x14ac:dyDescent="0.2">
      <c r="A1245" s="38" t="s">
        <v>3937</v>
      </c>
      <c r="B1245" s="40">
        <f>COUNTIF(Table1[Plaka],'panel-excel-özet'!A1245)</f>
        <v>1</v>
      </c>
      <c r="C1245" s="40">
        <f>COUNTIF('panel-plakalar'!$A$1:$A$1755,'panel-excel-özet'!A1245)</f>
        <v>1</v>
      </c>
      <c r="D1245" s="40" t="str">
        <f t="shared" si="20"/>
        <v>İkisinde de var</v>
      </c>
    </row>
    <row r="1246" spans="1:4" x14ac:dyDescent="0.2">
      <c r="A1246" s="38" t="s">
        <v>3953</v>
      </c>
      <c r="B1246" s="40">
        <f>COUNTIF(Table1[Plaka],'panel-excel-özet'!A1246)</f>
        <v>1</v>
      </c>
      <c r="C1246" s="40">
        <f>COUNTIF('panel-plakalar'!$A$1:$A$1755,'panel-excel-özet'!A1246)</f>
        <v>1</v>
      </c>
      <c r="D1246" s="40" t="str">
        <f t="shared" si="20"/>
        <v>İkisinde de var</v>
      </c>
    </row>
    <row r="1247" spans="1:4" x14ac:dyDescent="0.2">
      <c r="A1247" s="38" t="s">
        <v>3957</v>
      </c>
      <c r="B1247" s="40">
        <f>COUNTIF(Table1[Plaka],'panel-excel-özet'!A1247)</f>
        <v>1</v>
      </c>
      <c r="C1247" s="40">
        <f>COUNTIF('panel-plakalar'!$A$1:$A$1755,'panel-excel-özet'!A1247)</f>
        <v>1</v>
      </c>
      <c r="D1247" s="40" t="str">
        <f t="shared" si="20"/>
        <v>İkisinde de var</v>
      </c>
    </row>
    <row r="1248" spans="1:4" x14ac:dyDescent="0.2">
      <c r="A1248" s="38" t="s">
        <v>3965</v>
      </c>
      <c r="B1248" s="40">
        <f>COUNTIF(Table1[Plaka],'panel-excel-özet'!A1248)</f>
        <v>1</v>
      </c>
      <c r="C1248" s="40">
        <f>COUNTIF('panel-plakalar'!$A$1:$A$1755,'panel-excel-özet'!A1248)</f>
        <v>1</v>
      </c>
      <c r="D1248" s="40" t="str">
        <f t="shared" si="20"/>
        <v>İkisinde de var</v>
      </c>
    </row>
    <row r="1249" spans="1:4" x14ac:dyDescent="0.2">
      <c r="A1249" s="38" t="s">
        <v>3969</v>
      </c>
      <c r="B1249" s="40">
        <f>COUNTIF(Table1[Plaka],'panel-excel-özet'!A1249)</f>
        <v>1</v>
      </c>
      <c r="C1249" s="40">
        <f>COUNTIF('panel-plakalar'!$A$1:$A$1755,'panel-excel-özet'!A1249)</f>
        <v>1</v>
      </c>
      <c r="D1249" s="40" t="str">
        <f t="shared" si="20"/>
        <v>İkisinde de var</v>
      </c>
    </row>
    <row r="1250" spans="1:4" x14ac:dyDescent="0.2">
      <c r="A1250" s="38" t="s">
        <v>3973</v>
      </c>
      <c r="B1250" s="40">
        <f>COUNTIF(Table1[Plaka],'panel-excel-özet'!A1250)</f>
        <v>1</v>
      </c>
      <c r="C1250" s="40">
        <f>COUNTIF('panel-plakalar'!$A$1:$A$1755,'panel-excel-özet'!A1250)</f>
        <v>1</v>
      </c>
      <c r="D1250" s="40" t="str">
        <f t="shared" si="20"/>
        <v>İkisinde de var</v>
      </c>
    </row>
    <row r="1251" spans="1:4" x14ac:dyDescent="0.2">
      <c r="A1251" s="38" t="s">
        <v>7583</v>
      </c>
      <c r="B1251" s="40">
        <f>COUNTIF(Table1[Plaka],'panel-excel-özet'!A1251)</f>
        <v>0</v>
      </c>
      <c r="C1251" s="40">
        <f>COUNTIF('panel-plakalar'!$A$1:$A$1755,'panel-excel-özet'!A1251)</f>
        <v>1</v>
      </c>
      <c r="D1251" s="40" t="str">
        <f t="shared" si="20"/>
        <v>Panelde var</v>
      </c>
    </row>
    <row r="1252" spans="1:4" x14ac:dyDescent="0.2">
      <c r="A1252" s="38" t="s">
        <v>3977</v>
      </c>
      <c r="B1252" s="40">
        <f>COUNTIF(Table1[Plaka],'panel-excel-özet'!A1252)</f>
        <v>1</v>
      </c>
      <c r="C1252" s="40">
        <f>COUNTIF('panel-plakalar'!$A$1:$A$1755,'panel-excel-özet'!A1252)</f>
        <v>1</v>
      </c>
      <c r="D1252" s="40" t="str">
        <f t="shared" si="20"/>
        <v>İkisinde de var</v>
      </c>
    </row>
    <row r="1253" spans="1:4" x14ac:dyDescent="0.2">
      <c r="A1253" s="38" t="s">
        <v>3929</v>
      </c>
      <c r="B1253" s="40">
        <f>COUNTIF(Table1[Plaka],'panel-excel-özet'!A1253)</f>
        <v>1</v>
      </c>
      <c r="C1253" s="40">
        <f>COUNTIF('panel-plakalar'!$A$1:$A$1755,'panel-excel-özet'!A1253)</f>
        <v>1</v>
      </c>
      <c r="D1253" s="40" t="str">
        <f t="shared" si="20"/>
        <v>İkisinde de var</v>
      </c>
    </row>
    <row r="1254" spans="1:4" x14ac:dyDescent="0.2">
      <c r="A1254" s="38" t="s">
        <v>3934</v>
      </c>
      <c r="B1254" s="40">
        <f>COUNTIF(Table1[Plaka],'panel-excel-özet'!A1254)</f>
        <v>1</v>
      </c>
      <c r="C1254" s="40">
        <f>COUNTIF('panel-plakalar'!$A$1:$A$1755,'panel-excel-özet'!A1254)</f>
        <v>1</v>
      </c>
      <c r="D1254" s="40" t="str">
        <f t="shared" si="20"/>
        <v>İkisinde de var</v>
      </c>
    </row>
    <row r="1255" spans="1:4" x14ac:dyDescent="0.2">
      <c r="A1255" s="38" t="s">
        <v>7361</v>
      </c>
      <c r="B1255" s="40">
        <f>COUNTIF(Table1[Plaka],'panel-excel-özet'!A1255)</f>
        <v>0</v>
      </c>
      <c r="C1255" s="40">
        <f>COUNTIF('panel-plakalar'!$A$1:$A$1755,'panel-excel-özet'!A1255)</f>
        <v>1</v>
      </c>
      <c r="D1255" s="40" t="str">
        <f t="shared" si="20"/>
        <v>Panelde var</v>
      </c>
    </row>
    <row r="1256" spans="1:4" x14ac:dyDescent="0.2">
      <c r="A1256" s="38" t="s">
        <v>7302</v>
      </c>
      <c r="B1256" s="40">
        <f>COUNTIF(Table1[Plaka],'panel-excel-özet'!A1256)</f>
        <v>0</v>
      </c>
      <c r="C1256" s="40">
        <f>COUNTIF('panel-plakalar'!$A$1:$A$1755,'panel-excel-özet'!A1256)</f>
        <v>1</v>
      </c>
      <c r="D1256" s="40" t="str">
        <f t="shared" si="20"/>
        <v>Panelde var</v>
      </c>
    </row>
    <row r="1257" spans="1:4" x14ac:dyDescent="0.2">
      <c r="A1257" s="38" t="s">
        <v>4125</v>
      </c>
      <c r="B1257" s="40">
        <f>COUNTIF(Table1[Plaka],'panel-excel-özet'!A1257)</f>
        <v>1</v>
      </c>
      <c r="C1257" s="40">
        <f>COUNTIF('panel-plakalar'!$A$1:$A$1755,'panel-excel-özet'!A1257)</f>
        <v>1</v>
      </c>
      <c r="D1257" s="40" t="str">
        <f t="shared" si="20"/>
        <v>İkisinde de var</v>
      </c>
    </row>
    <row r="1258" spans="1:4" x14ac:dyDescent="0.2">
      <c r="A1258" s="38" t="s">
        <v>4128</v>
      </c>
      <c r="B1258" s="40">
        <f>COUNTIF(Table1[Plaka],'panel-excel-özet'!A1258)</f>
        <v>1</v>
      </c>
      <c r="C1258" s="40">
        <f>COUNTIF('panel-plakalar'!$A$1:$A$1755,'panel-excel-özet'!A1258)</f>
        <v>1</v>
      </c>
      <c r="D1258" s="40" t="str">
        <f t="shared" si="20"/>
        <v>İkisinde de var</v>
      </c>
    </row>
    <row r="1259" spans="1:4" x14ac:dyDescent="0.2">
      <c r="A1259" s="38" t="s">
        <v>4114</v>
      </c>
      <c r="B1259" s="40">
        <f>COUNTIF(Table1[Plaka],'panel-excel-özet'!A1259)</f>
        <v>1</v>
      </c>
      <c r="C1259" s="40">
        <f>COUNTIF('panel-plakalar'!$A$1:$A$1755,'panel-excel-özet'!A1259)</f>
        <v>1</v>
      </c>
      <c r="D1259" s="40" t="str">
        <f t="shared" si="20"/>
        <v>İkisinde de var</v>
      </c>
    </row>
    <row r="1260" spans="1:4" x14ac:dyDescent="0.2">
      <c r="A1260" s="38" t="s">
        <v>4106</v>
      </c>
      <c r="B1260" s="40">
        <f>COUNTIF(Table1[Plaka],'panel-excel-özet'!A1260)</f>
        <v>1</v>
      </c>
      <c r="C1260" s="40">
        <f>COUNTIF('panel-plakalar'!$A$1:$A$1755,'panel-excel-özet'!A1260)</f>
        <v>1</v>
      </c>
      <c r="D1260" s="40" t="str">
        <f t="shared" si="20"/>
        <v>İkisinde de var</v>
      </c>
    </row>
    <row r="1261" spans="1:4" x14ac:dyDescent="0.2">
      <c r="A1261" s="38" t="s">
        <v>4083</v>
      </c>
      <c r="B1261" s="40">
        <f>COUNTIF(Table1[Plaka],'panel-excel-özet'!A1261)</f>
        <v>1</v>
      </c>
      <c r="C1261" s="40">
        <f>COUNTIF('panel-plakalar'!$A$1:$A$1755,'panel-excel-özet'!A1261)</f>
        <v>1</v>
      </c>
      <c r="D1261" s="40" t="str">
        <f t="shared" si="20"/>
        <v>İkisinde de var</v>
      </c>
    </row>
    <row r="1262" spans="1:4" x14ac:dyDescent="0.2">
      <c r="A1262" s="38" t="s">
        <v>7584</v>
      </c>
      <c r="B1262" s="40">
        <f>COUNTIF(Table1[Plaka],'panel-excel-özet'!A1262)</f>
        <v>0</v>
      </c>
      <c r="C1262" s="40">
        <f>COUNTIF('panel-plakalar'!$A$1:$A$1755,'panel-excel-özet'!A1262)</f>
        <v>1</v>
      </c>
      <c r="D1262" s="40" t="str">
        <f t="shared" si="20"/>
        <v>Panelde var</v>
      </c>
    </row>
    <row r="1263" spans="1:4" x14ac:dyDescent="0.2">
      <c r="A1263" s="38" t="s">
        <v>4098</v>
      </c>
      <c r="B1263" s="40">
        <f>COUNTIF(Table1[Plaka],'panel-excel-özet'!A1263)</f>
        <v>1</v>
      </c>
      <c r="C1263" s="40">
        <f>COUNTIF('panel-plakalar'!$A$1:$A$1755,'panel-excel-özet'!A1263)</f>
        <v>1</v>
      </c>
      <c r="D1263" s="40" t="str">
        <f t="shared" si="20"/>
        <v>İkisinde de var</v>
      </c>
    </row>
    <row r="1264" spans="1:4" x14ac:dyDescent="0.2">
      <c r="A1264" s="38" t="s">
        <v>4102</v>
      </c>
      <c r="B1264" s="40">
        <f>COUNTIF(Table1[Plaka],'panel-excel-özet'!A1264)</f>
        <v>1</v>
      </c>
      <c r="C1264" s="40">
        <f>COUNTIF('panel-plakalar'!$A$1:$A$1755,'panel-excel-özet'!A1264)</f>
        <v>1</v>
      </c>
      <c r="D1264" s="40" t="str">
        <f t="shared" si="20"/>
        <v>İkisinde de var</v>
      </c>
    </row>
    <row r="1265" spans="1:4" x14ac:dyDescent="0.2">
      <c r="A1265" s="38" t="s">
        <v>4090</v>
      </c>
      <c r="B1265" s="40">
        <f>COUNTIF(Table1[Plaka],'panel-excel-özet'!A1265)</f>
        <v>1</v>
      </c>
      <c r="C1265" s="40">
        <f>COUNTIF('panel-plakalar'!$A$1:$A$1755,'panel-excel-özet'!A1265)</f>
        <v>1</v>
      </c>
      <c r="D1265" s="40" t="str">
        <f t="shared" si="20"/>
        <v>İkisinde de var</v>
      </c>
    </row>
    <row r="1266" spans="1:4" x14ac:dyDescent="0.2">
      <c r="A1266" s="38" t="s">
        <v>4094</v>
      </c>
      <c r="B1266" s="40">
        <f>COUNTIF(Table1[Plaka],'panel-excel-özet'!A1266)</f>
        <v>1</v>
      </c>
      <c r="C1266" s="40">
        <f>COUNTIF('panel-plakalar'!$A$1:$A$1755,'panel-excel-özet'!A1266)</f>
        <v>1</v>
      </c>
      <c r="D1266" s="40" t="str">
        <f t="shared" si="20"/>
        <v>İkisinde de var</v>
      </c>
    </row>
    <row r="1267" spans="1:4" x14ac:dyDescent="0.2">
      <c r="A1267" s="38" t="s">
        <v>4086</v>
      </c>
      <c r="B1267" s="40">
        <f>COUNTIF(Table1[Plaka],'panel-excel-özet'!A1267)</f>
        <v>1</v>
      </c>
      <c r="C1267" s="40">
        <f>COUNTIF('panel-plakalar'!$A$1:$A$1755,'panel-excel-özet'!A1267)</f>
        <v>1</v>
      </c>
      <c r="D1267" s="40" t="str">
        <f t="shared" si="20"/>
        <v>İkisinde de var</v>
      </c>
    </row>
    <row r="1268" spans="1:4" x14ac:dyDescent="0.2">
      <c r="A1268" s="38" t="s">
        <v>4140</v>
      </c>
      <c r="B1268" s="40">
        <f>COUNTIF(Table1[Plaka],'panel-excel-özet'!A1268)</f>
        <v>1</v>
      </c>
      <c r="C1268" s="40">
        <f>COUNTIF('panel-plakalar'!$A$1:$A$1755,'panel-excel-özet'!A1268)</f>
        <v>1</v>
      </c>
      <c r="D1268" s="40" t="str">
        <f t="shared" si="20"/>
        <v>İkisinde de var</v>
      </c>
    </row>
    <row r="1269" spans="1:4" x14ac:dyDescent="0.2">
      <c r="A1269" s="38" t="s">
        <v>4136</v>
      </c>
      <c r="B1269" s="40">
        <f>COUNTIF(Table1[Plaka],'panel-excel-özet'!A1269)</f>
        <v>1</v>
      </c>
      <c r="C1269" s="40">
        <f>COUNTIF('panel-plakalar'!$A$1:$A$1755,'panel-excel-özet'!A1269)</f>
        <v>1</v>
      </c>
      <c r="D1269" s="40" t="str">
        <f t="shared" si="20"/>
        <v>İkisinde de var</v>
      </c>
    </row>
    <row r="1270" spans="1:4" x14ac:dyDescent="0.2">
      <c r="A1270" s="38" t="s">
        <v>7585</v>
      </c>
      <c r="B1270" s="40">
        <f>COUNTIF(Table1[Plaka],'panel-excel-özet'!A1270)</f>
        <v>0</v>
      </c>
      <c r="C1270" s="40">
        <f>COUNTIF('panel-plakalar'!$A$1:$A$1755,'panel-excel-özet'!A1270)</f>
        <v>1</v>
      </c>
      <c r="D1270" s="40" t="str">
        <f t="shared" si="20"/>
        <v>Panelde var</v>
      </c>
    </row>
    <row r="1271" spans="1:4" x14ac:dyDescent="0.2">
      <c r="A1271" s="38" t="s">
        <v>4110</v>
      </c>
      <c r="B1271" s="40">
        <f>COUNTIF(Table1[Plaka],'panel-excel-özet'!A1271)</f>
        <v>1</v>
      </c>
      <c r="C1271" s="40">
        <f>COUNTIF('panel-plakalar'!$A$1:$A$1755,'panel-excel-özet'!A1271)</f>
        <v>1</v>
      </c>
      <c r="D1271" s="40" t="str">
        <f t="shared" si="20"/>
        <v>İkisinde de var</v>
      </c>
    </row>
    <row r="1272" spans="1:4" x14ac:dyDescent="0.2">
      <c r="A1272" s="38" t="s">
        <v>4079</v>
      </c>
      <c r="B1272" s="40">
        <f>COUNTIF(Table1[Plaka],'panel-excel-özet'!A1272)</f>
        <v>1</v>
      </c>
      <c r="C1272" s="40">
        <f>COUNTIF('panel-plakalar'!$A$1:$A$1755,'panel-excel-özet'!A1272)</f>
        <v>1</v>
      </c>
      <c r="D1272" s="40" t="str">
        <f t="shared" si="20"/>
        <v>İkisinde de var</v>
      </c>
    </row>
    <row r="1273" spans="1:4" x14ac:dyDescent="0.2">
      <c r="A1273" s="38" t="s">
        <v>510</v>
      </c>
      <c r="B1273" s="40">
        <f>COUNTIF(Table1[Plaka],'panel-excel-özet'!A1273)</f>
        <v>1</v>
      </c>
      <c r="C1273" s="40">
        <f>COUNTIF('panel-plakalar'!$A$1:$A$1755,'panel-excel-özet'!A1273)</f>
        <v>1</v>
      </c>
      <c r="D1273" s="40" t="str">
        <f t="shared" si="20"/>
        <v>İkisinde de var</v>
      </c>
    </row>
    <row r="1274" spans="1:4" x14ac:dyDescent="0.2">
      <c r="A1274" s="38" t="s">
        <v>506</v>
      </c>
      <c r="B1274" s="40">
        <f>COUNTIF(Table1[Plaka],'panel-excel-özet'!A1274)</f>
        <v>1</v>
      </c>
      <c r="C1274" s="40">
        <f>COUNTIF('panel-plakalar'!$A$1:$A$1755,'panel-excel-özet'!A1274)</f>
        <v>1</v>
      </c>
      <c r="D1274" s="40" t="str">
        <f t="shared" si="20"/>
        <v>İkisinde de var</v>
      </c>
    </row>
    <row r="1275" spans="1:4" x14ac:dyDescent="0.2">
      <c r="A1275" s="38" t="s">
        <v>502</v>
      </c>
      <c r="B1275" s="40">
        <f>COUNTIF(Table1[Plaka],'panel-excel-özet'!A1275)</f>
        <v>1</v>
      </c>
      <c r="C1275" s="40">
        <f>COUNTIF('panel-plakalar'!$A$1:$A$1755,'panel-excel-özet'!A1275)</f>
        <v>1</v>
      </c>
      <c r="D1275" s="40" t="str">
        <f t="shared" si="20"/>
        <v>İkisinde de var</v>
      </c>
    </row>
    <row r="1276" spans="1:4" x14ac:dyDescent="0.2">
      <c r="A1276" s="38" t="s">
        <v>486</v>
      </c>
      <c r="B1276" s="40">
        <f>COUNTIF(Table1[Plaka],'panel-excel-özet'!A1276)</f>
        <v>1</v>
      </c>
      <c r="C1276" s="40">
        <f>COUNTIF('panel-plakalar'!$A$1:$A$1755,'panel-excel-özet'!A1276)</f>
        <v>1</v>
      </c>
      <c r="D1276" s="40" t="str">
        <f t="shared" si="20"/>
        <v>İkisinde de var</v>
      </c>
    </row>
    <row r="1277" spans="1:4" x14ac:dyDescent="0.2">
      <c r="A1277" s="38" t="s">
        <v>494</v>
      </c>
      <c r="B1277" s="40">
        <f>COUNTIF(Table1[Plaka],'panel-excel-özet'!A1277)</f>
        <v>1</v>
      </c>
      <c r="C1277" s="40">
        <f>COUNTIF('panel-plakalar'!$A$1:$A$1755,'panel-excel-özet'!A1277)</f>
        <v>1</v>
      </c>
      <c r="D1277" s="40" t="str">
        <f t="shared" si="20"/>
        <v>İkisinde de var</v>
      </c>
    </row>
    <row r="1278" spans="1:4" x14ac:dyDescent="0.2">
      <c r="A1278" s="38" t="s">
        <v>474</v>
      </c>
      <c r="B1278" s="40">
        <f>COUNTIF(Table1[Plaka],'panel-excel-özet'!A1278)</f>
        <v>1</v>
      </c>
      <c r="C1278" s="40">
        <f>COUNTIF('panel-plakalar'!$A$1:$A$1755,'panel-excel-özet'!A1278)</f>
        <v>1</v>
      </c>
      <c r="D1278" s="40" t="str">
        <f t="shared" si="20"/>
        <v>İkisinde de var</v>
      </c>
    </row>
    <row r="1279" spans="1:4" x14ac:dyDescent="0.2">
      <c r="A1279" s="38" t="s">
        <v>482</v>
      </c>
      <c r="B1279" s="40">
        <f>COUNTIF(Table1[Plaka],'panel-excel-özet'!A1279)</f>
        <v>1</v>
      </c>
      <c r="C1279" s="40">
        <f>COUNTIF('panel-plakalar'!$A$1:$A$1755,'panel-excel-özet'!A1279)</f>
        <v>1</v>
      </c>
      <c r="D1279" s="40" t="str">
        <f t="shared" si="20"/>
        <v>İkisinde de var</v>
      </c>
    </row>
    <row r="1280" spans="1:4" x14ac:dyDescent="0.2">
      <c r="A1280" s="38" t="s">
        <v>478</v>
      </c>
      <c r="B1280" s="40">
        <f>COUNTIF(Table1[Plaka],'panel-excel-özet'!A1280)</f>
        <v>1</v>
      </c>
      <c r="C1280" s="40">
        <f>COUNTIF('panel-plakalar'!$A$1:$A$1755,'panel-excel-özet'!A1280)</f>
        <v>1</v>
      </c>
      <c r="D1280" s="40" t="str">
        <f t="shared" si="20"/>
        <v>İkisinde de var</v>
      </c>
    </row>
    <row r="1281" spans="1:4" x14ac:dyDescent="0.2">
      <c r="A1281" s="38" t="s">
        <v>490</v>
      </c>
      <c r="B1281" s="40">
        <f>COUNTIF(Table1[Plaka],'panel-excel-özet'!A1281)</f>
        <v>1</v>
      </c>
      <c r="C1281" s="40">
        <f>COUNTIF('panel-plakalar'!$A$1:$A$1755,'panel-excel-özet'!A1281)</f>
        <v>1</v>
      </c>
      <c r="D1281" s="40" t="str">
        <f t="shared" si="20"/>
        <v>İkisinde de var</v>
      </c>
    </row>
    <row r="1282" spans="1:4" x14ac:dyDescent="0.2">
      <c r="A1282" s="38" t="s">
        <v>498</v>
      </c>
      <c r="B1282" s="40">
        <f>COUNTIF(Table1[Plaka],'panel-excel-özet'!A1282)</f>
        <v>1</v>
      </c>
      <c r="C1282" s="40">
        <f>COUNTIF('panel-plakalar'!$A$1:$A$1755,'panel-excel-özet'!A1282)</f>
        <v>1</v>
      </c>
      <c r="D1282" s="40" t="str">
        <f t="shared" si="20"/>
        <v>İkisinde de var</v>
      </c>
    </row>
    <row r="1283" spans="1:4" x14ac:dyDescent="0.2">
      <c r="A1283" s="38" t="s">
        <v>465</v>
      </c>
      <c r="B1283" s="40">
        <f>COUNTIF(Table1[Plaka],'panel-excel-özet'!A1283)</f>
        <v>1</v>
      </c>
      <c r="C1283" s="40">
        <f>COUNTIF('panel-plakalar'!$A$1:$A$1755,'panel-excel-özet'!A1283)</f>
        <v>1</v>
      </c>
      <c r="D1283" s="40" t="str">
        <f t="shared" si="20"/>
        <v>İkisinde de var</v>
      </c>
    </row>
    <row r="1284" spans="1:4" x14ac:dyDescent="0.2">
      <c r="A1284" s="38" t="s">
        <v>7586</v>
      </c>
      <c r="B1284" s="40">
        <f>COUNTIF(Table1[Plaka],'panel-excel-özet'!A1284)</f>
        <v>0</v>
      </c>
      <c r="C1284" s="40">
        <f>COUNTIF('panel-plakalar'!$A$1:$A$1755,'panel-excel-özet'!A1284)</f>
        <v>1</v>
      </c>
      <c r="D1284" s="40" t="str">
        <f t="shared" si="20"/>
        <v>Panelde var</v>
      </c>
    </row>
    <row r="1285" spans="1:4" x14ac:dyDescent="0.2">
      <c r="A1285" s="38" t="s">
        <v>847</v>
      </c>
      <c r="B1285" s="40">
        <f>COUNTIF(Table1[Plaka],'panel-excel-özet'!A1285)</f>
        <v>1</v>
      </c>
      <c r="C1285" s="40">
        <f>COUNTIF('panel-plakalar'!$A$1:$A$1755,'panel-excel-özet'!A1285)</f>
        <v>1</v>
      </c>
      <c r="D1285" s="40" t="str">
        <f t="shared" si="20"/>
        <v>İkisinde de var</v>
      </c>
    </row>
    <row r="1286" spans="1:4" x14ac:dyDescent="0.2">
      <c r="A1286" s="38" t="s">
        <v>855</v>
      </c>
      <c r="B1286" s="40">
        <f>COUNTIF(Table1[Plaka],'panel-excel-özet'!A1286)</f>
        <v>1</v>
      </c>
      <c r="C1286" s="40">
        <f>COUNTIF('panel-plakalar'!$A$1:$A$1755,'panel-excel-özet'!A1286)</f>
        <v>1</v>
      </c>
      <c r="D1286" s="40" t="str">
        <f t="shared" si="20"/>
        <v>İkisinde de var</v>
      </c>
    </row>
    <row r="1287" spans="1:4" x14ac:dyDescent="0.2">
      <c r="A1287" s="38" t="s">
        <v>514</v>
      </c>
      <c r="B1287" s="40">
        <f>COUNTIF(Table1[Plaka],'panel-excel-özet'!A1287)</f>
        <v>1</v>
      </c>
      <c r="C1287" s="40">
        <f>COUNTIF('panel-plakalar'!$A$1:$A$1755,'panel-excel-özet'!A1287)</f>
        <v>1</v>
      </c>
      <c r="D1287" s="40" t="str">
        <f t="shared" si="20"/>
        <v>İkisinde de var</v>
      </c>
    </row>
    <row r="1288" spans="1:4" x14ac:dyDescent="0.2">
      <c r="A1288" s="38" t="s">
        <v>459</v>
      </c>
      <c r="B1288" s="40">
        <f>COUNTIF(Table1[Plaka],'panel-excel-özet'!A1288)</f>
        <v>1</v>
      </c>
      <c r="C1288" s="40">
        <f>COUNTIF('panel-plakalar'!$A$1:$A$1755,'panel-excel-özet'!A1288)</f>
        <v>1</v>
      </c>
      <c r="D1288" s="40" t="str">
        <f t="shared" si="20"/>
        <v>İkisinde de var</v>
      </c>
    </row>
    <row r="1289" spans="1:4" x14ac:dyDescent="0.2">
      <c r="A1289" s="38" t="s">
        <v>834</v>
      </c>
      <c r="B1289" s="40">
        <f>COUNTIF(Table1[Plaka],'panel-excel-özet'!A1289)</f>
        <v>1</v>
      </c>
      <c r="C1289" s="40">
        <f>COUNTIF('panel-plakalar'!$A$1:$A$1755,'panel-excel-özet'!A1289)</f>
        <v>1</v>
      </c>
      <c r="D1289" s="40" t="str">
        <f t="shared" ref="D1289:D1352" si="21">IF(AND(B1289=1,C1289=1),"İkisinde de var",IF(AND(B1289=1,C1289=0),"Excel'de var",IF(AND(B1289=0,C1289=1),"Panelde var","İkisinde de yok")))</f>
        <v>İkisinde de var</v>
      </c>
    </row>
    <row r="1290" spans="1:4" x14ac:dyDescent="0.2">
      <c r="A1290" s="38" t="s">
        <v>891</v>
      </c>
      <c r="B1290" s="40">
        <f>COUNTIF(Table1[Plaka],'panel-excel-özet'!A1290)</f>
        <v>1</v>
      </c>
      <c r="C1290" s="40">
        <f>COUNTIF('panel-plakalar'!$A$1:$A$1755,'panel-excel-özet'!A1290)</f>
        <v>1</v>
      </c>
      <c r="D1290" s="40" t="str">
        <f t="shared" si="21"/>
        <v>İkisinde de var</v>
      </c>
    </row>
    <row r="1291" spans="1:4" x14ac:dyDescent="0.2">
      <c r="A1291" s="38" t="s">
        <v>7211</v>
      </c>
      <c r="B1291" s="40">
        <f>COUNTIF(Table1[Plaka],'panel-excel-özet'!A1291)</f>
        <v>0</v>
      </c>
      <c r="C1291" s="40">
        <f>COUNTIF('panel-plakalar'!$A$1:$A$1755,'panel-excel-özet'!A1291)</f>
        <v>1</v>
      </c>
      <c r="D1291" s="40" t="str">
        <f t="shared" si="21"/>
        <v>Panelde var</v>
      </c>
    </row>
    <row r="1292" spans="1:4" x14ac:dyDescent="0.2">
      <c r="A1292" s="38" t="s">
        <v>170</v>
      </c>
      <c r="B1292" s="40">
        <f>COUNTIF(Table1[Plaka],'panel-excel-özet'!A1292)</f>
        <v>1</v>
      </c>
      <c r="C1292" s="40">
        <f>COUNTIF('panel-plakalar'!$A$1:$A$1755,'panel-excel-özet'!A1292)</f>
        <v>1</v>
      </c>
      <c r="D1292" s="40" t="str">
        <f t="shared" si="21"/>
        <v>İkisinde de var</v>
      </c>
    </row>
    <row r="1293" spans="1:4" x14ac:dyDescent="0.2">
      <c r="A1293" s="38" t="s">
        <v>166</v>
      </c>
      <c r="B1293" s="40">
        <f>COUNTIF(Table1[Plaka],'panel-excel-özet'!A1293)</f>
        <v>1</v>
      </c>
      <c r="C1293" s="40">
        <f>COUNTIF('panel-plakalar'!$A$1:$A$1755,'panel-excel-özet'!A1293)</f>
        <v>1</v>
      </c>
      <c r="D1293" s="40" t="str">
        <f t="shared" si="21"/>
        <v>İkisinde de var</v>
      </c>
    </row>
    <row r="1294" spans="1:4" x14ac:dyDescent="0.2">
      <c r="A1294" s="38" t="s">
        <v>197</v>
      </c>
      <c r="B1294" s="40">
        <f>COUNTIF(Table1[Plaka],'panel-excel-özet'!A1294)</f>
        <v>1</v>
      </c>
      <c r="C1294" s="40">
        <f>COUNTIF('panel-plakalar'!$A$1:$A$1755,'panel-excel-özet'!A1294)</f>
        <v>1</v>
      </c>
      <c r="D1294" s="40" t="str">
        <f t="shared" si="21"/>
        <v>İkisinde de var</v>
      </c>
    </row>
    <row r="1295" spans="1:4" x14ac:dyDescent="0.2">
      <c r="A1295" s="38" t="s">
        <v>162</v>
      </c>
      <c r="B1295" s="40">
        <f>COUNTIF(Table1[Plaka],'panel-excel-özet'!A1295)</f>
        <v>1</v>
      </c>
      <c r="C1295" s="40">
        <f>COUNTIF('panel-plakalar'!$A$1:$A$1755,'panel-excel-özet'!A1295)</f>
        <v>1</v>
      </c>
      <c r="D1295" s="40" t="str">
        <f t="shared" si="21"/>
        <v>İkisinde de var</v>
      </c>
    </row>
    <row r="1296" spans="1:4" x14ac:dyDescent="0.2">
      <c r="A1296" s="38" t="s">
        <v>154</v>
      </c>
      <c r="B1296" s="40">
        <f>COUNTIF(Table1[Plaka],'panel-excel-özet'!A1296)</f>
        <v>1</v>
      </c>
      <c r="C1296" s="40">
        <f>COUNTIF('panel-plakalar'!$A$1:$A$1755,'panel-excel-özet'!A1296)</f>
        <v>1</v>
      </c>
      <c r="D1296" s="40" t="str">
        <f t="shared" si="21"/>
        <v>İkisinde de var</v>
      </c>
    </row>
    <row r="1297" spans="1:4" x14ac:dyDescent="0.2">
      <c r="A1297" s="38" t="s">
        <v>7587</v>
      </c>
      <c r="B1297" s="40">
        <f>COUNTIF(Table1[Plaka],'panel-excel-özet'!A1297)</f>
        <v>0</v>
      </c>
      <c r="C1297" s="40">
        <f>COUNTIF('panel-plakalar'!$A$1:$A$1755,'panel-excel-özet'!A1297)</f>
        <v>1</v>
      </c>
      <c r="D1297" s="40" t="str">
        <f t="shared" si="21"/>
        <v>Panelde var</v>
      </c>
    </row>
    <row r="1298" spans="1:4" x14ac:dyDescent="0.2">
      <c r="A1298" s="38" t="s">
        <v>136</v>
      </c>
      <c r="B1298" s="40">
        <f>COUNTIF(Table1[Plaka],'panel-excel-özet'!A1298)</f>
        <v>1</v>
      </c>
      <c r="C1298" s="40">
        <f>COUNTIF('panel-plakalar'!$A$1:$A$1755,'panel-excel-özet'!A1298)</f>
        <v>1</v>
      </c>
      <c r="D1298" s="40" t="str">
        <f t="shared" si="21"/>
        <v>İkisinde de var</v>
      </c>
    </row>
    <row r="1299" spans="1:4" x14ac:dyDescent="0.2">
      <c r="A1299" s="38" t="s">
        <v>150</v>
      </c>
      <c r="B1299" s="40">
        <f>COUNTIF(Table1[Plaka],'panel-excel-özet'!A1299)</f>
        <v>1</v>
      </c>
      <c r="C1299" s="40">
        <f>COUNTIF('panel-plakalar'!$A$1:$A$1755,'panel-excel-özet'!A1299)</f>
        <v>1</v>
      </c>
      <c r="D1299" s="40" t="str">
        <f t="shared" si="21"/>
        <v>İkisinde de var</v>
      </c>
    </row>
    <row r="1300" spans="1:4" x14ac:dyDescent="0.2">
      <c r="A1300" s="38" t="s">
        <v>7588</v>
      </c>
      <c r="B1300" s="40">
        <f>COUNTIF(Table1[Plaka],'panel-excel-özet'!A1300)</f>
        <v>0</v>
      </c>
      <c r="C1300" s="40">
        <f>COUNTIF('panel-plakalar'!$A$1:$A$1755,'panel-excel-özet'!A1300)</f>
        <v>1</v>
      </c>
      <c r="D1300" s="40" t="str">
        <f t="shared" si="21"/>
        <v>Panelde var</v>
      </c>
    </row>
    <row r="1301" spans="1:4" x14ac:dyDescent="0.2">
      <c r="A1301" s="38" t="s">
        <v>131</v>
      </c>
      <c r="B1301" s="40">
        <f>COUNTIF(Table1[Plaka],'panel-excel-özet'!A1301)</f>
        <v>1</v>
      </c>
      <c r="C1301" s="40">
        <f>COUNTIF('panel-plakalar'!$A$1:$A$1755,'panel-excel-özet'!A1301)</f>
        <v>1</v>
      </c>
      <c r="D1301" s="40" t="str">
        <f t="shared" si="21"/>
        <v>İkisinde de var</v>
      </c>
    </row>
    <row r="1302" spans="1:4" x14ac:dyDescent="0.2">
      <c r="A1302" s="38" t="s">
        <v>141</v>
      </c>
      <c r="B1302" s="40">
        <f>COUNTIF(Table1[Plaka],'panel-excel-özet'!A1302)</f>
        <v>1</v>
      </c>
      <c r="C1302" s="40">
        <f>COUNTIF('panel-plakalar'!$A$1:$A$1755,'panel-excel-özet'!A1302)</f>
        <v>1</v>
      </c>
      <c r="D1302" s="40" t="str">
        <f t="shared" si="21"/>
        <v>İkisinde de var</v>
      </c>
    </row>
    <row r="1303" spans="1:4" x14ac:dyDescent="0.2">
      <c r="A1303" s="38" t="s">
        <v>7589</v>
      </c>
      <c r="B1303" s="40">
        <f>COUNTIF(Table1[Plaka],'panel-excel-özet'!A1303)</f>
        <v>0</v>
      </c>
      <c r="C1303" s="40">
        <f>COUNTIF('panel-plakalar'!$A$1:$A$1755,'panel-excel-özet'!A1303)</f>
        <v>1</v>
      </c>
      <c r="D1303" s="40" t="str">
        <f t="shared" si="21"/>
        <v>Panelde var</v>
      </c>
    </row>
    <row r="1304" spans="1:4" x14ac:dyDescent="0.2">
      <c r="A1304" s="38" t="s">
        <v>7590</v>
      </c>
      <c r="B1304" s="40">
        <f>COUNTIF(Table1[Plaka],'panel-excel-özet'!A1304)</f>
        <v>0</v>
      </c>
      <c r="C1304" s="40">
        <f>COUNTIF('panel-plakalar'!$A$1:$A$1755,'panel-excel-özet'!A1304)</f>
        <v>1</v>
      </c>
      <c r="D1304" s="40" t="str">
        <f t="shared" si="21"/>
        <v>Panelde var</v>
      </c>
    </row>
    <row r="1305" spans="1:4" x14ac:dyDescent="0.2">
      <c r="A1305" s="38" t="s">
        <v>210</v>
      </c>
      <c r="B1305" s="40">
        <f>COUNTIF(Table1[Plaka],'panel-excel-özet'!A1305)</f>
        <v>1</v>
      </c>
      <c r="C1305" s="40">
        <f>COUNTIF('panel-plakalar'!$A$1:$A$1755,'panel-excel-özet'!A1305)</f>
        <v>1</v>
      </c>
      <c r="D1305" s="40" t="str">
        <f t="shared" si="21"/>
        <v>İkisinde de var</v>
      </c>
    </row>
    <row r="1306" spans="1:4" x14ac:dyDescent="0.2">
      <c r="A1306" s="38" t="s">
        <v>201</v>
      </c>
      <c r="B1306" s="40">
        <f>COUNTIF(Table1[Plaka],'panel-excel-özet'!A1306)</f>
        <v>1</v>
      </c>
      <c r="C1306" s="40">
        <f>COUNTIF('panel-plakalar'!$A$1:$A$1755,'panel-excel-özet'!A1306)</f>
        <v>1</v>
      </c>
      <c r="D1306" s="40" t="str">
        <f t="shared" si="21"/>
        <v>İkisinde de var</v>
      </c>
    </row>
    <row r="1307" spans="1:4" x14ac:dyDescent="0.2">
      <c r="A1307" s="38" t="s">
        <v>122</v>
      </c>
      <c r="B1307" s="40">
        <f>COUNTIF(Table1[Plaka],'panel-excel-özet'!A1307)</f>
        <v>1</v>
      </c>
      <c r="C1307" s="40">
        <f>COUNTIF('panel-plakalar'!$A$1:$A$1755,'panel-excel-özet'!A1307)</f>
        <v>1</v>
      </c>
      <c r="D1307" s="40" t="str">
        <f t="shared" si="21"/>
        <v>İkisinde de var</v>
      </c>
    </row>
    <row r="1308" spans="1:4" x14ac:dyDescent="0.2">
      <c r="A1308" s="38" t="s">
        <v>114</v>
      </c>
      <c r="B1308" s="40">
        <f>COUNTIF(Table1[Plaka],'panel-excel-özet'!A1308)</f>
        <v>1</v>
      </c>
      <c r="C1308" s="40">
        <f>COUNTIF('panel-plakalar'!$A$1:$A$1755,'panel-excel-özet'!A1308)</f>
        <v>1</v>
      </c>
      <c r="D1308" s="40" t="str">
        <f t="shared" si="21"/>
        <v>İkisinde de var</v>
      </c>
    </row>
    <row r="1309" spans="1:4" x14ac:dyDescent="0.2">
      <c r="A1309" s="38" t="s">
        <v>7116</v>
      </c>
      <c r="B1309" s="40">
        <f>COUNTIF(Table1[Plaka],'panel-excel-özet'!A1309)</f>
        <v>0</v>
      </c>
      <c r="C1309" s="40">
        <f>COUNTIF('panel-plakalar'!$A$1:$A$1755,'panel-excel-özet'!A1309)</f>
        <v>1</v>
      </c>
      <c r="D1309" s="40" t="str">
        <f t="shared" si="21"/>
        <v>Panelde var</v>
      </c>
    </row>
    <row r="1310" spans="1:4" x14ac:dyDescent="0.2">
      <c r="A1310" s="38" t="s">
        <v>1329</v>
      </c>
      <c r="B1310" s="40">
        <f>COUNTIF(Table1[Plaka],'panel-excel-özet'!A1310)</f>
        <v>1</v>
      </c>
      <c r="C1310" s="40">
        <f>COUNTIF('panel-plakalar'!$A$1:$A$1755,'panel-excel-özet'!A1310)</f>
        <v>1</v>
      </c>
      <c r="D1310" s="40" t="str">
        <f t="shared" si="21"/>
        <v>İkisinde de var</v>
      </c>
    </row>
    <row r="1311" spans="1:4" x14ac:dyDescent="0.2">
      <c r="A1311" s="38" t="s">
        <v>1325</v>
      </c>
      <c r="B1311" s="40">
        <f>COUNTIF(Table1[Plaka],'panel-excel-özet'!A1311)</f>
        <v>1</v>
      </c>
      <c r="C1311" s="40">
        <f>COUNTIF('panel-plakalar'!$A$1:$A$1755,'panel-excel-özet'!A1311)</f>
        <v>1</v>
      </c>
      <c r="D1311" s="40" t="str">
        <f t="shared" si="21"/>
        <v>İkisinde de var</v>
      </c>
    </row>
    <row r="1312" spans="1:4" x14ac:dyDescent="0.2">
      <c r="A1312" s="38" t="s">
        <v>1315</v>
      </c>
      <c r="B1312" s="40">
        <f>COUNTIF(Table1[Plaka],'panel-excel-özet'!A1312)</f>
        <v>1</v>
      </c>
      <c r="C1312" s="40">
        <f>COUNTIF('panel-plakalar'!$A$1:$A$1755,'panel-excel-özet'!A1312)</f>
        <v>1</v>
      </c>
      <c r="D1312" s="40" t="str">
        <f t="shared" si="21"/>
        <v>İkisinde de var</v>
      </c>
    </row>
    <row r="1313" spans="1:4" x14ac:dyDescent="0.2">
      <c r="A1313" s="38" t="s">
        <v>1321</v>
      </c>
      <c r="B1313" s="40">
        <f>COUNTIF(Table1[Plaka],'panel-excel-özet'!A1313)</f>
        <v>1</v>
      </c>
      <c r="C1313" s="40">
        <f>COUNTIF('panel-plakalar'!$A$1:$A$1755,'panel-excel-özet'!A1313)</f>
        <v>1</v>
      </c>
      <c r="D1313" s="40" t="str">
        <f t="shared" si="21"/>
        <v>İkisinde de var</v>
      </c>
    </row>
    <row r="1314" spans="1:4" x14ac:dyDescent="0.2">
      <c r="A1314" s="38" t="s">
        <v>1341</v>
      </c>
      <c r="B1314" s="40">
        <f>COUNTIF(Table1[Plaka],'panel-excel-özet'!A1314)</f>
        <v>1</v>
      </c>
      <c r="C1314" s="40">
        <f>COUNTIF('panel-plakalar'!$A$1:$A$1755,'panel-excel-özet'!A1314)</f>
        <v>1</v>
      </c>
      <c r="D1314" s="40" t="str">
        <f t="shared" si="21"/>
        <v>İkisinde de var</v>
      </c>
    </row>
    <row r="1315" spans="1:4" x14ac:dyDescent="0.2">
      <c r="A1315" s="38" t="s">
        <v>1333</v>
      </c>
      <c r="B1315" s="40">
        <f>COUNTIF(Table1[Plaka],'panel-excel-özet'!A1315)</f>
        <v>1</v>
      </c>
      <c r="C1315" s="40">
        <f>COUNTIF('panel-plakalar'!$A$1:$A$1755,'panel-excel-özet'!A1315)</f>
        <v>1</v>
      </c>
      <c r="D1315" s="40" t="str">
        <f t="shared" si="21"/>
        <v>İkisinde de var</v>
      </c>
    </row>
    <row r="1316" spans="1:4" x14ac:dyDescent="0.2">
      <c r="A1316" s="38" t="s">
        <v>1337</v>
      </c>
      <c r="B1316" s="40">
        <f>COUNTIF(Table1[Plaka],'panel-excel-özet'!A1316)</f>
        <v>1</v>
      </c>
      <c r="C1316" s="40">
        <f>COUNTIF('panel-plakalar'!$A$1:$A$1755,'panel-excel-özet'!A1316)</f>
        <v>1</v>
      </c>
      <c r="D1316" s="40" t="str">
        <f t="shared" si="21"/>
        <v>İkisinde de var</v>
      </c>
    </row>
    <row r="1317" spans="1:4" x14ac:dyDescent="0.2">
      <c r="A1317" s="38" t="s">
        <v>1345</v>
      </c>
      <c r="B1317" s="40">
        <f>COUNTIF(Table1[Plaka],'panel-excel-özet'!A1317)</f>
        <v>1</v>
      </c>
      <c r="C1317" s="40">
        <f>COUNTIF('panel-plakalar'!$A$1:$A$1755,'panel-excel-özet'!A1317)</f>
        <v>1</v>
      </c>
      <c r="D1317" s="40" t="str">
        <f t="shared" si="21"/>
        <v>İkisinde de var</v>
      </c>
    </row>
    <row r="1318" spans="1:4" x14ac:dyDescent="0.2">
      <c r="A1318" s="38" t="s">
        <v>7591</v>
      </c>
      <c r="B1318" s="40">
        <f>COUNTIF(Table1[Plaka],'panel-excel-özet'!A1318)</f>
        <v>0</v>
      </c>
      <c r="C1318" s="40">
        <f>COUNTIF('panel-plakalar'!$A$1:$A$1755,'panel-excel-özet'!A1318)</f>
        <v>1</v>
      </c>
      <c r="D1318" s="40" t="str">
        <f t="shared" si="21"/>
        <v>Panelde var</v>
      </c>
    </row>
    <row r="1319" spans="1:4" x14ac:dyDescent="0.2">
      <c r="A1319" s="38" t="s">
        <v>3104</v>
      </c>
      <c r="B1319" s="40">
        <f>COUNTIF(Table1[Plaka],'panel-excel-özet'!A1319)</f>
        <v>1</v>
      </c>
      <c r="C1319" s="40">
        <f>COUNTIF('panel-plakalar'!$A$1:$A$1755,'panel-excel-özet'!A1319)</f>
        <v>1</v>
      </c>
      <c r="D1319" s="40" t="str">
        <f t="shared" si="21"/>
        <v>İkisinde de var</v>
      </c>
    </row>
    <row r="1320" spans="1:4" x14ac:dyDescent="0.2">
      <c r="A1320" s="38" t="s">
        <v>3015</v>
      </c>
      <c r="B1320" s="40">
        <f>COUNTIF(Table1[Plaka],'panel-excel-özet'!A1320)</f>
        <v>1</v>
      </c>
      <c r="C1320" s="40">
        <f>COUNTIF('panel-plakalar'!$A$1:$A$1755,'panel-excel-özet'!A1320)</f>
        <v>1</v>
      </c>
      <c r="D1320" s="40" t="str">
        <f t="shared" si="21"/>
        <v>İkisinde de var</v>
      </c>
    </row>
    <row r="1321" spans="1:4" x14ac:dyDescent="0.2">
      <c r="A1321" s="38" t="s">
        <v>7000</v>
      </c>
      <c r="B1321" s="40">
        <f>COUNTIF(Table1[Plaka],'panel-excel-özet'!A1321)</f>
        <v>1</v>
      </c>
      <c r="C1321" s="40">
        <f>COUNTIF('panel-plakalar'!$A$1:$A$1755,'panel-excel-özet'!A1321)</f>
        <v>1</v>
      </c>
      <c r="D1321" s="40" t="str">
        <f t="shared" si="21"/>
        <v>İkisinde de var</v>
      </c>
    </row>
    <row r="1322" spans="1:4" x14ac:dyDescent="0.2">
      <c r="A1322" s="38" t="s">
        <v>3003</v>
      </c>
      <c r="B1322" s="40">
        <f>COUNTIF(Table1[Plaka],'panel-excel-özet'!A1322)</f>
        <v>1</v>
      </c>
      <c r="C1322" s="40">
        <f>COUNTIF('panel-plakalar'!$A$1:$A$1755,'panel-excel-özet'!A1322)</f>
        <v>1</v>
      </c>
      <c r="D1322" s="40" t="str">
        <f t="shared" si="21"/>
        <v>İkisinde de var</v>
      </c>
    </row>
    <row r="1323" spans="1:4" x14ac:dyDescent="0.2">
      <c r="A1323" s="38" t="s">
        <v>3022</v>
      </c>
      <c r="B1323" s="40">
        <f>COUNTIF(Table1[Plaka],'panel-excel-özet'!A1323)</f>
        <v>1</v>
      </c>
      <c r="C1323" s="40">
        <f>COUNTIF('panel-plakalar'!$A$1:$A$1755,'panel-excel-özet'!A1323)</f>
        <v>1</v>
      </c>
      <c r="D1323" s="40" t="str">
        <f t="shared" si="21"/>
        <v>İkisinde de var</v>
      </c>
    </row>
    <row r="1324" spans="1:4" x14ac:dyDescent="0.2">
      <c r="A1324" s="38" t="s">
        <v>3085</v>
      </c>
      <c r="B1324" s="40">
        <f>COUNTIF(Table1[Plaka],'panel-excel-özet'!A1324)</f>
        <v>1</v>
      </c>
      <c r="C1324" s="40">
        <f>COUNTIF('panel-plakalar'!$A$1:$A$1755,'panel-excel-özet'!A1324)</f>
        <v>1</v>
      </c>
      <c r="D1324" s="40" t="str">
        <f t="shared" si="21"/>
        <v>İkisinde de var</v>
      </c>
    </row>
    <row r="1325" spans="1:4" x14ac:dyDescent="0.2">
      <c r="A1325" s="38" t="s">
        <v>7358</v>
      </c>
      <c r="B1325" s="40">
        <f>COUNTIF(Table1[Plaka],'panel-excel-özet'!A1325)</f>
        <v>0</v>
      </c>
      <c r="C1325" s="40">
        <f>COUNTIF('panel-plakalar'!$A$1:$A$1755,'panel-excel-özet'!A1325)</f>
        <v>1</v>
      </c>
      <c r="D1325" s="40" t="str">
        <f t="shared" si="21"/>
        <v>Panelde var</v>
      </c>
    </row>
    <row r="1326" spans="1:4" x14ac:dyDescent="0.2">
      <c r="A1326" s="38" t="s">
        <v>669</v>
      </c>
      <c r="B1326" s="40">
        <f>COUNTIF(Table1[Plaka],'panel-excel-özet'!A1326)</f>
        <v>1</v>
      </c>
      <c r="C1326" s="40">
        <f>COUNTIF('panel-plakalar'!$A$1:$A$1755,'panel-excel-özet'!A1326)</f>
        <v>1</v>
      </c>
      <c r="D1326" s="40" t="str">
        <f t="shared" si="21"/>
        <v>İkisinde de var</v>
      </c>
    </row>
    <row r="1327" spans="1:4" x14ac:dyDescent="0.2">
      <c r="A1327" s="38" t="s">
        <v>665</v>
      </c>
      <c r="B1327" s="40">
        <f>COUNTIF(Table1[Plaka],'panel-excel-özet'!A1327)</f>
        <v>1</v>
      </c>
      <c r="C1327" s="40">
        <f>COUNTIF('panel-plakalar'!$A$1:$A$1755,'panel-excel-özet'!A1327)</f>
        <v>1</v>
      </c>
      <c r="D1327" s="40" t="str">
        <f t="shared" si="21"/>
        <v>İkisinde de var</v>
      </c>
    </row>
    <row r="1328" spans="1:4" x14ac:dyDescent="0.2">
      <c r="A1328" s="38" t="s">
        <v>641</v>
      </c>
      <c r="B1328" s="40">
        <f>COUNTIF(Table1[Plaka],'panel-excel-özet'!A1328)</f>
        <v>1</v>
      </c>
      <c r="C1328" s="40">
        <f>COUNTIF('panel-plakalar'!$A$1:$A$1755,'panel-excel-özet'!A1328)</f>
        <v>1</v>
      </c>
      <c r="D1328" s="40" t="str">
        <f t="shared" si="21"/>
        <v>İkisinde de var</v>
      </c>
    </row>
    <row r="1329" spans="1:4" x14ac:dyDescent="0.2">
      <c r="A1329" s="38" t="s">
        <v>645</v>
      </c>
      <c r="B1329" s="40">
        <f>COUNTIF(Table1[Plaka],'panel-excel-özet'!A1329)</f>
        <v>1</v>
      </c>
      <c r="C1329" s="40">
        <f>COUNTIF('panel-plakalar'!$A$1:$A$1755,'panel-excel-özet'!A1329)</f>
        <v>1</v>
      </c>
      <c r="D1329" s="40" t="str">
        <f t="shared" si="21"/>
        <v>İkisinde de var</v>
      </c>
    </row>
    <row r="1330" spans="1:4" x14ac:dyDescent="0.2">
      <c r="A1330" s="38" t="s">
        <v>633</v>
      </c>
      <c r="B1330" s="40">
        <f>COUNTIF(Table1[Plaka],'panel-excel-özet'!A1330)</f>
        <v>1</v>
      </c>
      <c r="C1330" s="40">
        <f>COUNTIF('panel-plakalar'!$A$1:$A$1755,'panel-excel-özet'!A1330)</f>
        <v>1</v>
      </c>
      <c r="D1330" s="40" t="str">
        <f t="shared" si="21"/>
        <v>İkisinde de var</v>
      </c>
    </row>
    <row r="1331" spans="1:4" x14ac:dyDescent="0.2">
      <c r="A1331" s="38" t="s">
        <v>621</v>
      </c>
      <c r="B1331" s="40">
        <f>COUNTIF(Table1[Plaka],'panel-excel-özet'!A1331)</f>
        <v>1</v>
      </c>
      <c r="C1331" s="40">
        <f>COUNTIF('panel-plakalar'!$A$1:$A$1755,'panel-excel-özet'!A1331)</f>
        <v>1</v>
      </c>
      <c r="D1331" s="40" t="str">
        <f t="shared" si="21"/>
        <v>İkisinde de var</v>
      </c>
    </row>
    <row r="1332" spans="1:4" x14ac:dyDescent="0.2">
      <c r="A1332" s="38" t="s">
        <v>677</v>
      </c>
      <c r="B1332" s="40">
        <f>COUNTIF(Table1[Plaka],'panel-excel-özet'!A1332)</f>
        <v>1</v>
      </c>
      <c r="C1332" s="40">
        <f>COUNTIF('panel-plakalar'!$A$1:$A$1755,'panel-excel-özet'!A1332)</f>
        <v>1</v>
      </c>
      <c r="D1332" s="40" t="str">
        <f t="shared" si="21"/>
        <v>İkisinde de var</v>
      </c>
    </row>
    <row r="1333" spans="1:4" x14ac:dyDescent="0.2">
      <c r="A1333" s="38" t="s">
        <v>681</v>
      </c>
      <c r="B1333" s="40">
        <f>COUNTIF(Table1[Plaka],'panel-excel-özet'!A1333)</f>
        <v>1</v>
      </c>
      <c r="C1333" s="40">
        <f>COUNTIF('panel-plakalar'!$A$1:$A$1755,'panel-excel-özet'!A1333)</f>
        <v>1</v>
      </c>
      <c r="D1333" s="40" t="str">
        <f t="shared" si="21"/>
        <v>İkisinde de var</v>
      </c>
    </row>
    <row r="1334" spans="1:4" x14ac:dyDescent="0.2">
      <c r="A1334" s="38" t="s">
        <v>7592</v>
      </c>
      <c r="B1334" s="40">
        <f>COUNTIF(Table1[Plaka],'panel-excel-özet'!A1334)</f>
        <v>0</v>
      </c>
      <c r="C1334" s="40">
        <f>COUNTIF('panel-plakalar'!$A$1:$A$1755,'panel-excel-özet'!A1334)</f>
        <v>1</v>
      </c>
      <c r="D1334" s="40" t="str">
        <f t="shared" si="21"/>
        <v>Panelde var</v>
      </c>
    </row>
    <row r="1335" spans="1:4" x14ac:dyDescent="0.2">
      <c r="A1335" s="38" t="s">
        <v>544</v>
      </c>
      <c r="B1335" s="40">
        <f>COUNTIF(Table1[Plaka],'panel-excel-özet'!A1335)</f>
        <v>1</v>
      </c>
      <c r="C1335" s="40">
        <f>COUNTIF('panel-plakalar'!$A$1:$A$1755,'panel-excel-özet'!A1335)</f>
        <v>1</v>
      </c>
      <c r="D1335" s="40" t="str">
        <f t="shared" si="21"/>
        <v>İkisinde de var</v>
      </c>
    </row>
    <row r="1336" spans="1:4" x14ac:dyDescent="0.2">
      <c r="A1336" s="38" t="s">
        <v>558</v>
      </c>
      <c r="B1336" s="40">
        <f>COUNTIF(Table1[Plaka],'panel-excel-özet'!A1336)</f>
        <v>1</v>
      </c>
      <c r="C1336" s="40">
        <f>COUNTIF('panel-plakalar'!$A$1:$A$1755,'panel-excel-özet'!A1336)</f>
        <v>1</v>
      </c>
      <c r="D1336" s="40" t="str">
        <f t="shared" si="21"/>
        <v>İkisinde de var</v>
      </c>
    </row>
    <row r="1337" spans="1:4" x14ac:dyDescent="0.2">
      <c r="A1337" s="38" t="s">
        <v>566</v>
      </c>
      <c r="B1337" s="40">
        <f>COUNTIF(Table1[Plaka],'panel-excel-özet'!A1337)</f>
        <v>1</v>
      </c>
      <c r="C1337" s="40">
        <f>COUNTIF('panel-plakalar'!$A$1:$A$1755,'panel-excel-özet'!A1337)</f>
        <v>1</v>
      </c>
      <c r="D1337" s="40" t="str">
        <f t="shared" si="21"/>
        <v>İkisinde de var</v>
      </c>
    </row>
    <row r="1338" spans="1:4" x14ac:dyDescent="0.2">
      <c r="A1338" s="38" t="s">
        <v>7593</v>
      </c>
      <c r="B1338" s="40">
        <f>COUNTIF(Table1[Plaka],'panel-excel-özet'!A1338)</f>
        <v>0</v>
      </c>
      <c r="C1338" s="40">
        <f>COUNTIF('panel-plakalar'!$A$1:$A$1755,'panel-excel-özet'!A1338)</f>
        <v>1</v>
      </c>
      <c r="D1338" s="40" t="str">
        <f t="shared" si="21"/>
        <v>Panelde var</v>
      </c>
    </row>
    <row r="1339" spans="1:4" x14ac:dyDescent="0.2">
      <c r="A1339" s="38" t="s">
        <v>601</v>
      </c>
      <c r="B1339" s="40">
        <f>COUNTIF(Table1[Plaka],'panel-excel-özet'!A1339)</f>
        <v>1</v>
      </c>
      <c r="C1339" s="40">
        <f>COUNTIF('panel-plakalar'!$A$1:$A$1755,'panel-excel-özet'!A1339)</f>
        <v>1</v>
      </c>
      <c r="D1339" s="40" t="str">
        <f t="shared" si="21"/>
        <v>İkisinde de var</v>
      </c>
    </row>
    <row r="1340" spans="1:4" x14ac:dyDescent="0.2">
      <c r="A1340" s="38" t="s">
        <v>588</v>
      </c>
      <c r="B1340" s="40">
        <f>COUNTIF(Table1[Plaka],'panel-excel-özet'!A1340)</f>
        <v>1</v>
      </c>
      <c r="C1340" s="40">
        <f>COUNTIF('panel-plakalar'!$A$1:$A$1755,'panel-excel-özet'!A1340)</f>
        <v>1</v>
      </c>
      <c r="D1340" s="40" t="str">
        <f t="shared" si="21"/>
        <v>İkisinde de var</v>
      </c>
    </row>
    <row r="1341" spans="1:4" x14ac:dyDescent="0.2">
      <c r="A1341" s="38" t="s">
        <v>4696</v>
      </c>
      <c r="B1341" s="40">
        <f>COUNTIF(Table1[Plaka],'panel-excel-özet'!A1341)</f>
        <v>1</v>
      </c>
      <c r="C1341" s="40">
        <f>COUNTIF('panel-plakalar'!$A$1:$A$1755,'panel-excel-özet'!A1341)</f>
        <v>1</v>
      </c>
      <c r="D1341" s="40" t="str">
        <f t="shared" si="21"/>
        <v>İkisinde de var</v>
      </c>
    </row>
    <row r="1342" spans="1:4" x14ac:dyDescent="0.2">
      <c r="A1342" s="38" t="s">
        <v>4692</v>
      </c>
      <c r="B1342" s="40">
        <f>COUNTIF(Table1[Plaka],'panel-excel-özet'!A1342)</f>
        <v>1</v>
      </c>
      <c r="C1342" s="40">
        <f>COUNTIF('panel-plakalar'!$A$1:$A$1755,'panel-excel-özet'!A1342)</f>
        <v>1</v>
      </c>
      <c r="D1342" s="40" t="str">
        <f t="shared" si="21"/>
        <v>İkisinde de var</v>
      </c>
    </row>
    <row r="1343" spans="1:4" x14ac:dyDescent="0.2">
      <c r="A1343" s="38" t="s">
        <v>4688</v>
      </c>
      <c r="B1343" s="40">
        <f>COUNTIF(Table1[Plaka],'panel-excel-özet'!A1343)</f>
        <v>1</v>
      </c>
      <c r="C1343" s="40">
        <f>COUNTIF('panel-plakalar'!$A$1:$A$1755,'panel-excel-özet'!A1343)</f>
        <v>1</v>
      </c>
      <c r="D1343" s="40" t="str">
        <f t="shared" si="21"/>
        <v>İkisinde de var</v>
      </c>
    </row>
    <row r="1344" spans="1:4" x14ac:dyDescent="0.2">
      <c r="A1344" s="38" t="s">
        <v>4681</v>
      </c>
      <c r="B1344" s="40">
        <f>COUNTIF(Table1[Plaka],'panel-excel-özet'!A1344)</f>
        <v>1</v>
      </c>
      <c r="C1344" s="40">
        <f>COUNTIF('panel-plakalar'!$A$1:$A$1755,'panel-excel-özet'!A1344)</f>
        <v>1</v>
      </c>
      <c r="D1344" s="40" t="str">
        <f t="shared" si="21"/>
        <v>İkisinde de var</v>
      </c>
    </row>
    <row r="1345" spans="1:4" x14ac:dyDescent="0.2">
      <c r="A1345" s="38" t="s">
        <v>4677</v>
      </c>
      <c r="B1345" s="40">
        <f>COUNTIF(Table1[Plaka],'panel-excel-özet'!A1345)</f>
        <v>1</v>
      </c>
      <c r="C1345" s="40">
        <f>COUNTIF('panel-plakalar'!$A$1:$A$1755,'panel-excel-özet'!A1345)</f>
        <v>1</v>
      </c>
      <c r="D1345" s="40" t="str">
        <f t="shared" si="21"/>
        <v>İkisinde de var</v>
      </c>
    </row>
    <row r="1346" spans="1:4" x14ac:dyDescent="0.2">
      <c r="A1346" s="38" t="s">
        <v>4685</v>
      </c>
      <c r="B1346" s="40">
        <f>COUNTIF(Table1[Plaka],'panel-excel-özet'!A1346)</f>
        <v>1</v>
      </c>
      <c r="C1346" s="40">
        <f>COUNTIF('panel-plakalar'!$A$1:$A$1755,'panel-excel-özet'!A1346)</f>
        <v>1</v>
      </c>
      <c r="D1346" s="40" t="str">
        <f t="shared" si="21"/>
        <v>İkisinde de var</v>
      </c>
    </row>
    <row r="1347" spans="1:4" x14ac:dyDescent="0.2">
      <c r="A1347" s="38" t="s">
        <v>4673</v>
      </c>
      <c r="B1347" s="40">
        <f>COUNTIF(Table1[Plaka],'panel-excel-özet'!A1347)</f>
        <v>1</v>
      </c>
      <c r="C1347" s="40">
        <f>COUNTIF('panel-plakalar'!$A$1:$A$1755,'panel-excel-özet'!A1347)</f>
        <v>1</v>
      </c>
      <c r="D1347" s="40" t="str">
        <f t="shared" si="21"/>
        <v>İkisinde de var</v>
      </c>
    </row>
    <row r="1348" spans="1:4" x14ac:dyDescent="0.2">
      <c r="A1348" s="38" t="s">
        <v>4700</v>
      </c>
      <c r="B1348" s="40">
        <f>COUNTIF(Table1[Plaka],'panel-excel-özet'!A1348)</f>
        <v>1</v>
      </c>
      <c r="C1348" s="40">
        <f>COUNTIF('panel-plakalar'!$A$1:$A$1755,'panel-excel-özet'!A1348)</f>
        <v>1</v>
      </c>
      <c r="D1348" s="40" t="str">
        <f t="shared" si="21"/>
        <v>İkisinde de var</v>
      </c>
    </row>
    <row r="1349" spans="1:4" x14ac:dyDescent="0.2">
      <c r="A1349" s="38" t="s">
        <v>4704</v>
      </c>
      <c r="B1349" s="40">
        <f>COUNTIF(Table1[Plaka],'panel-excel-özet'!A1349)</f>
        <v>1</v>
      </c>
      <c r="C1349" s="40">
        <f>COUNTIF('panel-plakalar'!$A$1:$A$1755,'panel-excel-özet'!A1349)</f>
        <v>1</v>
      </c>
      <c r="D1349" s="40" t="str">
        <f t="shared" si="21"/>
        <v>İkisinde de var</v>
      </c>
    </row>
    <row r="1350" spans="1:4" x14ac:dyDescent="0.2">
      <c r="A1350" s="38" t="s">
        <v>4708</v>
      </c>
      <c r="B1350" s="40">
        <f>COUNTIF(Table1[Plaka],'panel-excel-özet'!A1350)</f>
        <v>1</v>
      </c>
      <c r="C1350" s="40">
        <f>COUNTIF('panel-plakalar'!$A$1:$A$1755,'panel-excel-özet'!A1350)</f>
        <v>1</v>
      </c>
      <c r="D1350" s="40" t="str">
        <f t="shared" si="21"/>
        <v>İkisinde de var</v>
      </c>
    </row>
    <row r="1351" spans="1:4" x14ac:dyDescent="0.2">
      <c r="A1351" s="38" t="s">
        <v>4669</v>
      </c>
      <c r="B1351" s="40">
        <f>COUNTIF(Table1[Plaka],'panel-excel-özet'!A1351)</f>
        <v>1</v>
      </c>
      <c r="C1351" s="40">
        <f>COUNTIF('panel-plakalar'!$A$1:$A$1755,'panel-excel-özet'!A1351)</f>
        <v>1</v>
      </c>
      <c r="D1351" s="40" t="str">
        <f t="shared" si="21"/>
        <v>İkisinde de var</v>
      </c>
    </row>
    <row r="1352" spans="1:4" x14ac:dyDescent="0.2">
      <c r="A1352" s="38" t="s">
        <v>4666</v>
      </c>
      <c r="B1352" s="40">
        <f>COUNTIF(Table1[Plaka],'panel-excel-özet'!A1352)</f>
        <v>1</v>
      </c>
      <c r="C1352" s="40">
        <f>COUNTIF('panel-plakalar'!$A$1:$A$1755,'panel-excel-özet'!A1352)</f>
        <v>1</v>
      </c>
      <c r="D1352" s="40" t="str">
        <f t="shared" si="21"/>
        <v>İkisinde de var</v>
      </c>
    </row>
    <row r="1353" spans="1:4" x14ac:dyDescent="0.2">
      <c r="A1353" s="38" t="s">
        <v>7594</v>
      </c>
      <c r="B1353" s="40">
        <f>COUNTIF(Table1[Plaka],'panel-excel-özet'!A1353)</f>
        <v>0</v>
      </c>
      <c r="C1353" s="40">
        <f>COUNTIF('panel-plakalar'!$A$1:$A$1755,'panel-excel-özet'!A1353)</f>
        <v>1</v>
      </c>
      <c r="D1353" s="40" t="str">
        <f t="shared" ref="D1353:D1416" si="22">IF(AND(B1353=1,C1353=1),"İkisinde de var",IF(AND(B1353=1,C1353=0),"Excel'de var",IF(AND(B1353=0,C1353=1),"Panelde var","İkisinde de yok")))</f>
        <v>Panelde var</v>
      </c>
    </row>
    <row r="1354" spans="1:4" x14ac:dyDescent="0.2">
      <c r="A1354" s="38" t="s">
        <v>7595</v>
      </c>
      <c r="B1354" s="40">
        <f>COUNTIF(Table1[Plaka],'panel-excel-özet'!A1354)</f>
        <v>1</v>
      </c>
      <c r="C1354" s="40">
        <f>COUNTIF('panel-plakalar'!$A$1:$A$1755,'panel-excel-özet'!A1354)</f>
        <v>1</v>
      </c>
      <c r="D1354" s="40" t="str">
        <f t="shared" si="22"/>
        <v>İkisinde de var</v>
      </c>
    </row>
    <row r="1355" spans="1:4" x14ac:dyDescent="0.2">
      <c r="A1355" s="38" t="s">
        <v>7596</v>
      </c>
      <c r="B1355" s="40">
        <f>COUNTIF(Table1[Plaka],'panel-excel-özet'!A1355)</f>
        <v>1</v>
      </c>
      <c r="C1355" s="40">
        <f>COUNTIF('panel-plakalar'!$A$1:$A$1755,'panel-excel-özet'!A1355)</f>
        <v>1</v>
      </c>
      <c r="D1355" s="40" t="str">
        <f t="shared" si="22"/>
        <v>İkisinde de var</v>
      </c>
    </row>
    <row r="1356" spans="1:4" x14ac:dyDescent="0.2">
      <c r="A1356" s="38" t="s">
        <v>7597</v>
      </c>
      <c r="B1356" s="40">
        <f>COUNTIF(Table1[Plaka],'panel-excel-özet'!A1356)</f>
        <v>1</v>
      </c>
      <c r="C1356" s="40">
        <f>COUNTIF('panel-plakalar'!$A$1:$A$1755,'panel-excel-özet'!A1356)</f>
        <v>1</v>
      </c>
      <c r="D1356" s="40" t="str">
        <f t="shared" si="22"/>
        <v>İkisinde de var</v>
      </c>
    </row>
    <row r="1357" spans="1:4" x14ac:dyDescent="0.2">
      <c r="A1357" s="38" t="s">
        <v>7598</v>
      </c>
      <c r="B1357" s="40">
        <f>COUNTIF(Table1[Plaka],'panel-excel-özet'!A1357)</f>
        <v>1</v>
      </c>
      <c r="C1357" s="40">
        <f>COUNTIF('panel-plakalar'!$A$1:$A$1755,'panel-excel-özet'!A1357)</f>
        <v>1</v>
      </c>
      <c r="D1357" s="40" t="str">
        <f t="shared" si="22"/>
        <v>İkisinde de var</v>
      </c>
    </row>
    <row r="1358" spans="1:4" x14ac:dyDescent="0.2">
      <c r="A1358" s="38" t="s">
        <v>7599</v>
      </c>
      <c r="B1358" s="40">
        <f>COUNTIF(Table1[Plaka],'panel-excel-özet'!A1358)</f>
        <v>0</v>
      </c>
      <c r="C1358" s="40">
        <f>COUNTIF('panel-plakalar'!$A$1:$A$1755,'panel-excel-özet'!A1358)</f>
        <v>1</v>
      </c>
      <c r="D1358" s="40" t="str">
        <f t="shared" si="22"/>
        <v>Panelde var</v>
      </c>
    </row>
    <row r="1359" spans="1:4" x14ac:dyDescent="0.2">
      <c r="A1359" s="38" t="s">
        <v>7600</v>
      </c>
      <c r="B1359" s="40">
        <f>COUNTIF(Table1[Plaka],'panel-excel-özet'!A1359)</f>
        <v>1</v>
      </c>
      <c r="C1359" s="40">
        <f>COUNTIF('panel-plakalar'!$A$1:$A$1755,'panel-excel-özet'!A1359)</f>
        <v>1</v>
      </c>
      <c r="D1359" s="40" t="str">
        <f t="shared" si="22"/>
        <v>İkisinde de var</v>
      </c>
    </row>
    <row r="1360" spans="1:4" x14ac:dyDescent="0.2">
      <c r="A1360" s="38" t="s">
        <v>7601</v>
      </c>
      <c r="B1360" s="40">
        <f>COUNTIF(Table1[Plaka],'panel-excel-özet'!A1360)</f>
        <v>1</v>
      </c>
      <c r="C1360" s="40">
        <f>COUNTIF('panel-plakalar'!$A$1:$A$1755,'panel-excel-özet'!A1360)</f>
        <v>1</v>
      </c>
      <c r="D1360" s="40" t="str">
        <f t="shared" si="22"/>
        <v>İkisinde de var</v>
      </c>
    </row>
    <row r="1361" spans="1:4" x14ac:dyDescent="0.2">
      <c r="A1361" s="38" t="s">
        <v>7602</v>
      </c>
      <c r="B1361" s="40">
        <f>COUNTIF(Table1[Plaka],'panel-excel-özet'!A1361)</f>
        <v>0</v>
      </c>
      <c r="C1361" s="40">
        <f>COUNTIF('panel-plakalar'!$A$1:$A$1755,'panel-excel-özet'!A1361)</f>
        <v>1</v>
      </c>
      <c r="D1361" s="40" t="str">
        <f t="shared" si="22"/>
        <v>Panelde var</v>
      </c>
    </row>
    <row r="1362" spans="1:4" x14ac:dyDescent="0.2">
      <c r="A1362" s="38" t="s">
        <v>7603</v>
      </c>
      <c r="B1362" s="40">
        <f>COUNTIF(Table1[Plaka],'panel-excel-özet'!A1362)</f>
        <v>0</v>
      </c>
      <c r="C1362" s="40">
        <f>COUNTIF('panel-plakalar'!$A$1:$A$1755,'panel-excel-özet'!A1362)</f>
        <v>1</v>
      </c>
      <c r="D1362" s="40" t="str">
        <f t="shared" si="22"/>
        <v>Panelde var</v>
      </c>
    </row>
    <row r="1363" spans="1:4" x14ac:dyDescent="0.2">
      <c r="A1363" s="38" t="s">
        <v>7604</v>
      </c>
      <c r="B1363" s="40">
        <f>COUNTIF(Table1[Plaka],'panel-excel-özet'!A1363)</f>
        <v>1</v>
      </c>
      <c r="C1363" s="40">
        <f>COUNTIF('panel-plakalar'!$A$1:$A$1755,'panel-excel-özet'!A1363)</f>
        <v>1</v>
      </c>
      <c r="D1363" s="40" t="str">
        <f t="shared" si="22"/>
        <v>İkisinde de var</v>
      </c>
    </row>
    <row r="1364" spans="1:4" x14ac:dyDescent="0.2">
      <c r="A1364" s="38" t="s">
        <v>7605</v>
      </c>
      <c r="B1364" s="40">
        <f>COUNTIF(Table1[Plaka],'panel-excel-özet'!A1364)</f>
        <v>1</v>
      </c>
      <c r="C1364" s="40">
        <f>COUNTIF('panel-plakalar'!$A$1:$A$1755,'panel-excel-özet'!A1364)</f>
        <v>1</v>
      </c>
      <c r="D1364" s="40" t="str">
        <f t="shared" si="22"/>
        <v>İkisinde de var</v>
      </c>
    </row>
    <row r="1365" spans="1:4" x14ac:dyDescent="0.2">
      <c r="A1365" s="38" t="s">
        <v>7606</v>
      </c>
      <c r="B1365" s="40">
        <f>COUNTIF(Table1[Plaka],'panel-excel-özet'!A1365)</f>
        <v>1</v>
      </c>
      <c r="C1365" s="40">
        <f>COUNTIF('panel-plakalar'!$A$1:$A$1755,'panel-excel-özet'!A1365)</f>
        <v>1</v>
      </c>
      <c r="D1365" s="40" t="str">
        <f t="shared" si="22"/>
        <v>İkisinde de var</v>
      </c>
    </row>
    <row r="1366" spans="1:4" x14ac:dyDescent="0.2">
      <c r="A1366" s="38" t="s">
        <v>7607</v>
      </c>
      <c r="B1366" s="40">
        <f>COUNTIF(Table1[Plaka],'panel-excel-özet'!A1366)</f>
        <v>1</v>
      </c>
      <c r="C1366" s="40">
        <f>COUNTIF('panel-plakalar'!$A$1:$A$1755,'panel-excel-özet'!A1366)</f>
        <v>1</v>
      </c>
      <c r="D1366" s="40" t="str">
        <f t="shared" si="22"/>
        <v>İkisinde de var</v>
      </c>
    </row>
    <row r="1367" spans="1:4" x14ac:dyDescent="0.2">
      <c r="A1367" s="38" t="s">
        <v>7608</v>
      </c>
      <c r="B1367" s="40">
        <f>COUNTIF(Table1[Plaka],'panel-excel-özet'!A1367)</f>
        <v>0</v>
      </c>
      <c r="C1367" s="40">
        <f>COUNTIF('panel-plakalar'!$A$1:$A$1755,'panel-excel-özet'!A1367)</f>
        <v>1</v>
      </c>
      <c r="D1367" s="40" t="str">
        <f t="shared" si="22"/>
        <v>Panelde var</v>
      </c>
    </row>
    <row r="1368" spans="1:4" x14ac:dyDescent="0.2">
      <c r="A1368" s="38" t="s">
        <v>7105</v>
      </c>
      <c r="B1368" s="40">
        <f>COUNTIF(Table1[Plaka],'panel-excel-özet'!A1368)</f>
        <v>0</v>
      </c>
      <c r="C1368" s="40">
        <f>COUNTIF('panel-plakalar'!$A$1:$A$1755,'panel-excel-özet'!A1368)</f>
        <v>1</v>
      </c>
      <c r="D1368" s="40" t="str">
        <f t="shared" si="22"/>
        <v>Panelde var</v>
      </c>
    </row>
    <row r="1369" spans="1:4" x14ac:dyDescent="0.2">
      <c r="A1369" s="38" t="s">
        <v>7609</v>
      </c>
      <c r="B1369" s="40">
        <f>COUNTIF(Table1[Plaka],'panel-excel-özet'!A1369)</f>
        <v>0</v>
      </c>
      <c r="C1369" s="40">
        <f>COUNTIF('panel-plakalar'!$A$1:$A$1755,'panel-excel-özet'!A1369)</f>
        <v>1</v>
      </c>
      <c r="D1369" s="40" t="str">
        <f t="shared" si="22"/>
        <v>Panelde var</v>
      </c>
    </row>
    <row r="1370" spans="1:4" x14ac:dyDescent="0.2">
      <c r="A1370" s="38" t="s">
        <v>7364</v>
      </c>
      <c r="B1370" s="40">
        <f>COUNTIF(Table1[Plaka],'panel-excel-özet'!A1370)</f>
        <v>0</v>
      </c>
      <c r="C1370" s="40">
        <f>COUNTIF('panel-plakalar'!$A$1:$A$1755,'panel-excel-özet'!A1370)</f>
        <v>1</v>
      </c>
      <c r="D1370" s="40" t="str">
        <f t="shared" si="22"/>
        <v>Panelde var</v>
      </c>
    </row>
    <row r="1371" spans="1:4" x14ac:dyDescent="0.2">
      <c r="A1371" s="38" t="s">
        <v>7610</v>
      </c>
      <c r="B1371" s="40">
        <f>COUNTIF(Table1[Plaka],'panel-excel-özet'!A1371)</f>
        <v>0</v>
      </c>
      <c r="C1371" s="40">
        <f>COUNTIF('panel-plakalar'!$A$1:$A$1755,'panel-excel-özet'!A1371)</f>
        <v>1</v>
      </c>
      <c r="D1371" s="40" t="str">
        <f t="shared" si="22"/>
        <v>Panelde var</v>
      </c>
    </row>
    <row r="1372" spans="1:4" x14ac:dyDescent="0.2">
      <c r="A1372" s="38" t="s">
        <v>7611</v>
      </c>
      <c r="B1372" s="40">
        <f>COUNTIF(Table1[Plaka],'panel-excel-özet'!A1372)</f>
        <v>0</v>
      </c>
      <c r="C1372" s="40">
        <f>COUNTIF('panel-plakalar'!$A$1:$A$1755,'panel-excel-özet'!A1372)</f>
        <v>1</v>
      </c>
      <c r="D1372" s="40" t="str">
        <f t="shared" si="22"/>
        <v>Panelde var</v>
      </c>
    </row>
    <row r="1373" spans="1:4" x14ac:dyDescent="0.2">
      <c r="A1373" s="38" t="s">
        <v>5525</v>
      </c>
      <c r="B1373" s="40">
        <f>COUNTIF(Table1[Plaka],'panel-excel-özet'!A1373)</f>
        <v>1</v>
      </c>
      <c r="C1373" s="40">
        <f>COUNTIF('panel-plakalar'!$A$1:$A$1755,'panel-excel-özet'!A1373)</f>
        <v>1</v>
      </c>
      <c r="D1373" s="40" t="str">
        <f t="shared" si="22"/>
        <v>İkisinde de var</v>
      </c>
    </row>
    <row r="1374" spans="1:4" x14ac:dyDescent="0.2">
      <c r="A1374" s="38" t="s">
        <v>5549</v>
      </c>
      <c r="B1374" s="40">
        <f>COUNTIF(Table1[Plaka],'panel-excel-özet'!A1374)</f>
        <v>1</v>
      </c>
      <c r="C1374" s="40">
        <f>COUNTIF('panel-plakalar'!$A$1:$A$1755,'panel-excel-özet'!A1374)</f>
        <v>1</v>
      </c>
      <c r="D1374" s="40" t="str">
        <f t="shared" si="22"/>
        <v>İkisinde de var</v>
      </c>
    </row>
    <row r="1375" spans="1:4" x14ac:dyDescent="0.2">
      <c r="A1375" s="38" t="s">
        <v>5529</v>
      </c>
      <c r="B1375" s="40">
        <f>COUNTIF(Table1[Plaka],'panel-excel-özet'!A1375)</f>
        <v>1</v>
      </c>
      <c r="C1375" s="40">
        <f>COUNTIF('panel-plakalar'!$A$1:$A$1755,'panel-excel-özet'!A1375)</f>
        <v>1</v>
      </c>
      <c r="D1375" s="40" t="str">
        <f t="shared" si="22"/>
        <v>İkisinde de var</v>
      </c>
    </row>
    <row r="1376" spans="1:4" x14ac:dyDescent="0.2">
      <c r="A1376" s="38" t="s">
        <v>5545</v>
      </c>
      <c r="B1376" s="40">
        <f>COUNTIF(Table1[Plaka],'panel-excel-özet'!A1376)</f>
        <v>1</v>
      </c>
      <c r="C1376" s="40">
        <f>COUNTIF('panel-plakalar'!$A$1:$A$1755,'panel-excel-özet'!A1376)</f>
        <v>1</v>
      </c>
      <c r="D1376" s="40" t="str">
        <f t="shared" si="22"/>
        <v>İkisinde de var</v>
      </c>
    </row>
    <row r="1377" spans="1:4" x14ac:dyDescent="0.2">
      <c r="A1377" s="38" t="s">
        <v>5541</v>
      </c>
      <c r="B1377" s="40">
        <f>COUNTIF(Table1[Plaka],'panel-excel-özet'!A1377)</f>
        <v>1</v>
      </c>
      <c r="C1377" s="40">
        <f>COUNTIF('panel-plakalar'!$A$1:$A$1755,'panel-excel-özet'!A1377)</f>
        <v>1</v>
      </c>
      <c r="D1377" s="40" t="str">
        <f t="shared" si="22"/>
        <v>İkisinde de var</v>
      </c>
    </row>
    <row r="1378" spans="1:4" x14ac:dyDescent="0.2">
      <c r="A1378" s="38" t="s">
        <v>5533</v>
      </c>
      <c r="B1378" s="40">
        <f>COUNTIF(Table1[Plaka],'panel-excel-özet'!A1378)</f>
        <v>1</v>
      </c>
      <c r="C1378" s="40">
        <f>COUNTIF('panel-plakalar'!$A$1:$A$1755,'panel-excel-özet'!A1378)</f>
        <v>1</v>
      </c>
      <c r="D1378" s="40" t="str">
        <f t="shared" si="22"/>
        <v>İkisinde de var</v>
      </c>
    </row>
    <row r="1379" spans="1:4" x14ac:dyDescent="0.2">
      <c r="A1379" s="38" t="s">
        <v>5537</v>
      </c>
      <c r="B1379" s="40">
        <f>COUNTIF(Table1[Plaka],'panel-excel-özet'!A1379)</f>
        <v>1</v>
      </c>
      <c r="C1379" s="40">
        <f>COUNTIF('panel-plakalar'!$A$1:$A$1755,'panel-excel-özet'!A1379)</f>
        <v>1</v>
      </c>
      <c r="D1379" s="40" t="str">
        <f t="shared" si="22"/>
        <v>İkisinde de var</v>
      </c>
    </row>
    <row r="1380" spans="1:4" x14ac:dyDescent="0.2">
      <c r="A1380" s="38" t="s">
        <v>5521</v>
      </c>
      <c r="B1380" s="40">
        <f>COUNTIF(Table1[Plaka],'panel-excel-özet'!A1380)</f>
        <v>1</v>
      </c>
      <c r="C1380" s="40">
        <f>COUNTIF('panel-plakalar'!$A$1:$A$1755,'panel-excel-özet'!A1380)</f>
        <v>1</v>
      </c>
      <c r="D1380" s="40" t="str">
        <f t="shared" si="22"/>
        <v>İkisinde de var</v>
      </c>
    </row>
    <row r="1381" spans="1:4" x14ac:dyDescent="0.2">
      <c r="A1381" s="38" t="s">
        <v>5553</v>
      </c>
      <c r="B1381" s="40">
        <f>COUNTIF(Table1[Plaka],'panel-excel-özet'!A1381)</f>
        <v>1</v>
      </c>
      <c r="C1381" s="40">
        <f>COUNTIF('panel-plakalar'!$A$1:$A$1755,'panel-excel-özet'!A1381)</f>
        <v>1</v>
      </c>
      <c r="D1381" s="40" t="str">
        <f t="shared" si="22"/>
        <v>İkisinde de var</v>
      </c>
    </row>
    <row r="1382" spans="1:4" x14ac:dyDescent="0.2">
      <c r="A1382" s="38" t="s">
        <v>5561</v>
      </c>
      <c r="B1382" s="40">
        <f>COUNTIF(Table1[Plaka],'panel-excel-özet'!A1382)</f>
        <v>1</v>
      </c>
      <c r="C1382" s="40">
        <f>COUNTIF('panel-plakalar'!$A$1:$A$1755,'panel-excel-özet'!A1382)</f>
        <v>1</v>
      </c>
      <c r="D1382" s="40" t="str">
        <f t="shared" si="22"/>
        <v>İkisinde de var</v>
      </c>
    </row>
    <row r="1383" spans="1:4" x14ac:dyDescent="0.2">
      <c r="A1383" s="38" t="s">
        <v>5565</v>
      </c>
      <c r="B1383" s="40">
        <f>COUNTIF(Table1[Plaka],'panel-excel-özet'!A1383)</f>
        <v>1</v>
      </c>
      <c r="C1383" s="40">
        <f>COUNTIF('panel-plakalar'!$A$1:$A$1755,'panel-excel-özet'!A1383)</f>
        <v>1</v>
      </c>
      <c r="D1383" s="40" t="str">
        <f t="shared" si="22"/>
        <v>İkisinde de var</v>
      </c>
    </row>
    <row r="1384" spans="1:4" x14ac:dyDescent="0.2">
      <c r="A1384" s="38" t="s">
        <v>5557</v>
      </c>
      <c r="B1384" s="40">
        <f>COUNTIF(Table1[Plaka],'panel-excel-özet'!A1384)</f>
        <v>1</v>
      </c>
      <c r="C1384" s="40">
        <f>COUNTIF('panel-plakalar'!$A$1:$A$1755,'panel-excel-özet'!A1384)</f>
        <v>1</v>
      </c>
      <c r="D1384" s="40" t="str">
        <f t="shared" si="22"/>
        <v>İkisinde de var</v>
      </c>
    </row>
    <row r="1385" spans="1:4" x14ac:dyDescent="0.2">
      <c r="A1385" s="38" t="s">
        <v>5569</v>
      </c>
      <c r="B1385" s="40">
        <f>COUNTIF(Table1[Plaka],'panel-excel-özet'!A1385)</f>
        <v>1</v>
      </c>
      <c r="C1385" s="40">
        <f>COUNTIF('panel-plakalar'!$A$1:$A$1755,'panel-excel-özet'!A1385)</f>
        <v>1</v>
      </c>
      <c r="D1385" s="40" t="str">
        <f t="shared" si="22"/>
        <v>İkisinde de var</v>
      </c>
    </row>
    <row r="1386" spans="1:4" x14ac:dyDescent="0.2">
      <c r="A1386" s="38" t="s">
        <v>5517</v>
      </c>
      <c r="B1386" s="40">
        <f>COUNTIF(Table1[Plaka],'panel-excel-özet'!A1386)</f>
        <v>1</v>
      </c>
      <c r="C1386" s="40">
        <f>COUNTIF('panel-plakalar'!$A$1:$A$1755,'panel-excel-özet'!A1386)</f>
        <v>1</v>
      </c>
      <c r="D1386" s="40" t="str">
        <f t="shared" si="22"/>
        <v>İkisinde de var</v>
      </c>
    </row>
    <row r="1387" spans="1:4" x14ac:dyDescent="0.2">
      <c r="A1387" s="38" t="s">
        <v>5511</v>
      </c>
      <c r="B1387" s="40">
        <f>COUNTIF(Table1[Plaka],'panel-excel-özet'!A1387)</f>
        <v>1</v>
      </c>
      <c r="C1387" s="40">
        <f>COUNTIF('panel-plakalar'!$A$1:$A$1755,'panel-excel-özet'!A1387)</f>
        <v>1</v>
      </c>
      <c r="D1387" s="40" t="str">
        <f t="shared" si="22"/>
        <v>İkisinde de var</v>
      </c>
    </row>
    <row r="1388" spans="1:4" x14ac:dyDescent="0.2">
      <c r="A1388" s="38" t="s">
        <v>189</v>
      </c>
      <c r="B1388" s="40">
        <f>COUNTIF(Table1[Plaka],'panel-excel-özet'!A1388)</f>
        <v>1</v>
      </c>
      <c r="C1388" s="40">
        <f>COUNTIF('panel-plakalar'!$A$1:$A$1755,'panel-excel-özet'!A1388)</f>
        <v>1</v>
      </c>
      <c r="D1388" s="40" t="str">
        <f t="shared" si="22"/>
        <v>İkisinde de var</v>
      </c>
    </row>
    <row r="1389" spans="1:4" x14ac:dyDescent="0.2">
      <c r="A1389" s="38" t="s">
        <v>126</v>
      </c>
      <c r="B1389" s="40">
        <f>COUNTIF(Table1[Plaka],'panel-excel-özet'!A1389)</f>
        <v>1</v>
      </c>
      <c r="C1389" s="40">
        <f>COUNTIF('panel-plakalar'!$A$1:$A$1755,'panel-excel-özet'!A1389)</f>
        <v>1</v>
      </c>
      <c r="D1389" s="40" t="str">
        <f t="shared" si="22"/>
        <v>İkisinde de var</v>
      </c>
    </row>
    <row r="1390" spans="1:4" x14ac:dyDescent="0.2">
      <c r="A1390" s="38" t="s">
        <v>7612</v>
      </c>
      <c r="B1390" s="40">
        <f>COUNTIF(Table1[Plaka],'panel-excel-özet'!A1390)</f>
        <v>0</v>
      </c>
      <c r="C1390" s="40">
        <f>COUNTIF('panel-plakalar'!$A$1:$A$1755,'panel-excel-özet'!A1390)</f>
        <v>1</v>
      </c>
      <c r="D1390" s="40" t="str">
        <f t="shared" si="22"/>
        <v>Panelde var</v>
      </c>
    </row>
    <row r="1391" spans="1:4" x14ac:dyDescent="0.2">
      <c r="A1391" s="38" t="s">
        <v>158</v>
      </c>
      <c r="B1391" s="40">
        <f>COUNTIF(Table1[Plaka],'panel-excel-özet'!A1391)</f>
        <v>1</v>
      </c>
      <c r="C1391" s="40">
        <f>COUNTIF('panel-plakalar'!$A$1:$A$1755,'panel-excel-özet'!A1391)</f>
        <v>1</v>
      </c>
      <c r="D1391" s="40" t="str">
        <f t="shared" si="22"/>
        <v>İkisinde de var</v>
      </c>
    </row>
    <row r="1392" spans="1:4" x14ac:dyDescent="0.2">
      <c r="A1392" s="38" t="s">
        <v>193</v>
      </c>
      <c r="B1392" s="40">
        <f>COUNTIF(Table1[Plaka],'panel-excel-özet'!A1392)</f>
        <v>1</v>
      </c>
      <c r="C1392" s="40">
        <f>COUNTIF('panel-plakalar'!$A$1:$A$1755,'panel-excel-özet'!A1392)</f>
        <v>1</v>
      </c>
      <c r="D1392" s="40" t="str">
        <f t="shared" si="22"/>
        <v>İkisinde de var</v>
      </c>
    </row>
    <row r="1393" spans="1:4" x14ac:dyDescent="0.2">
      <c r="A1393" s="38" t="s">
        <v>174</v>
      </c>
      <c r="B1393" s="40">
        <f>COUNTIF(Table1[Plaka],'panel-excel-özet'!A1393)</f>
        <v>1</v>
      </c>
      <c r="C1393" s="40">
        <f>COUNTIF('panel-plakalar'!$A$1:$A$1755,'panel-excel-özet'!A1393)</f>
        <v>1</v>
      </c>
      <c r="D1393" s="40" t="str">
        <f t="shared" si="22"/>
        <v>İkisinde de var</v>
      </c>
    </row>
    <row r="1394" spans="1:4" x14ac:dyDescent="0.2">
      <c r="A1394" s="38" t="s">
        <v>179</v>
      </c>
      <c r="B1394" s="40">
        <f>COUNTIF(Table1[Plaka],'panel-excel-özet'!A1394)</f>
        <v>1</v>
      </c>
      <c r="C1394" s="40">
        <f>COUNTIF('panel-plakalar'!$A$1:$A$1755,'panel-excel-özet'!A1394)</f>
        <v>1</v>
      </c>
      <c r="D1394" s="40" t="str">
        <f t="shared" si="22"/>
        <v>İkisinde de var</v>
      </c>
    </row>
    <row r="1395" spans="1:4" x14ac:dyDescent="0.2">
      <c r="A1395" s="38" t="s">
        <v>7613</v>
      </c>
      <c r="B1395" s="40">
        <f>COUNTIF(Table1[Plaka],'panel-excel-özet'!A1395)</f>
        <v>0</v>
      </c>
      <c r="C1395" s="40">
        <f>COUNTIF('panel-plakalar'!$A$1:$A$1755,'panel-excel-özet'!A1395)</f>
        <v>1</v>
      </c>
      <c r="D1395" s="40" t="str">
        <f t="shared" si="22"/>
        <v>Panelde var</v>
      </c>
    </row>
    <row r="1396" spans="1:4" x14ac:dyDescent="0.2">
      <c r="A1396" s="38" t="s">
        <v>183</v>
      </c>
      <c r="B1396" s="40">
        <f>COUNTIF(Table1[Plaka],'panel-excel-özet'!A1396)</f>
        <v>1</v>
      </c>
      <c r="C1396" s="40">
        <f>COUNTIF('panel-plakalar'!$A$1:$A$1755,'panel-excel-özet'!A1396)</f>
        <v>1</v>
      </c>
      <c r="D1396" s="40" t="str">
        <f t="shared" si="22"/>
        <v>İkisinde de var</v>
      </c>
    </row>
    <row r="1397" spans="1:4" x14ac:dyDescent="0.2">
      <c r="A1397" s="38" t="s">
        <v>187</v>
      </c>
      <c r="B1397" s="40">
        <f>COUNTIF(Table1[Plaka],'panel-excel-özet'!A1397)</f>
        <v>1</v>
      </c>
      <c r="C1397" s="40">
        <f>COUNTIF('panel-plakalar'!$A$1:$A$1755,'panel-excel-özet'!A1397)</f>
        <v>1</v>
      </c>
      <c r="D1397" s="40" t="str">
        <f t="shared" si="22"/>
        <v>İkisinde de var</v>
      </c>
    </row>
    <row r="1398" spans="1:4" x14ac:dyDescent="0.2">
      <c r="A1398" s="38" t="s">
        <v>7614</v>
      </c>
      <c r="B1398" s="40">
        <f>COUNTIF(Table1[Plaka],'panel-excel-özet'!A1398)</f>
        <v>0</v>
      </c>
      <c r="C1398" s="40">
        <f>COUNTIF('panel-plakalar'!$A$1:$A$1755,'panel-excel-özet'!A1398)</f>
        <v>1</v>
      </c>
      <c r="D1398" s="40" t="str">
        <f t="shared" si="22"/>
        <v>Panelde var</v>
      </c>
    </row>
    <row r="1399" spans="1:4" x14ac:dyDescent="0.2">
      <c r="A1399" s="38" t="s">
        <v>7615</v>
      </c>
      <c r="B1399" s="40">
        <f>COUNTIF(Table1[Plaka],'panel-excel-özet'!A1399)</f>
        <v>0</v>
      </c>
      <c r="C1399" s="40">
        <f>COUNTIF('panel-plakalar'!$A$1:$A$1755,'panel-excel-özet'!A1399)</f>
        <v>1</v>
      </c>
      <c r="D1399" s="40" t="str">
        <f t="shared" si="22"/>
        <v>Panelde var</v>
      </c>
    </row>
    <row r="1400" spans="1:4" x14ac:dyDescent="0.2">
      <c r="A1400" s="38" t="s">
        <v>7616</v>
      </c>
      <c r="B1400" s="40">
        <f>COUNTIF(Table1[Plaka],'panel-excel-özet'!A1400)</f>
        <v>0</v>
      </c>
      <c r="C1400" s="40">
        <f>COUNTIF('panel-plakalar'!$A$1:$A$1755,'panel-excel-özet'!A1400)</f>
        <v>1</v>
      </c>
      <c r="D1400" s="40" t="str">
        <f t="shared" si="22"/>
        <v>Panelde var</v>
      </c>
    </row>
    <row r="1401" spans="1:4" x14ac:dyDescent="0.2">
      <c r="A1401" s="38" t="s">
        <v>7617</v>
      </c>
      <c r="B1401" s="40">
        <f>COUNTIF(Table1[Plaka],'panel-excel-özet'!A1401)</f>
        <v>0</v>
      </c>
      <c r="C1401" s="40">
        <f>COUNTIF('panel-plakalar'!$A$1:$A$1755,'panel-excel-özet'!A1401)</f>
        <v>1</v>
      </c>
      <c r="D1401" s="40" t="str">
        <f t="shared" si="22"/>
        <v>Panelde var</v>
      </c>
    </row>
    <row r="1402" spans="1:4" x14ac:dyDescent="0.2">
      <c r="A1402" s="38" t="s">
        <v>7618</v>
      </c>
      <c r="B1402" s="40">
        <f>COUNTIF(Table1[Plaka],'panel-excel-özet'!A1402)</f>
        <v>0</v>
      </c>
      <c r="C1402" s="40">
        <f>COUNTIF('panel-plakalar'!$A$1:$A$1755,'panel-excel-özet'!A1402)</f>
        <v>1</v>
      </c>
      <c r="D1402" s="40" t="str">
        <f t="shared" si="22"/>
        <v>Panelde var</v>
      </c>
    </row>
    <row r="1403" spans="1:4" x14ac:dyDescent="0.2">
      <c r="A1403" s="38" t="s">
        <v>7619</v>
      </c>
      <c r="B1403" s="40">
        <f>COUNTIF(Table1[Plaka],'panel-excel-özet'!A1403)</f>
        <v>0</v>
      </c>
      <c r="C1403" s="40">
        <f>COUNTIF('panel-plakalar'!$A$1:$A$1755,'panel-excel-özet'!A1403)</f>
        <v>1</v>
      </c>
      <c r="D1403" s="40" t="str">
        <f t="shared" si="22"/>
        <v>Panelde var</v>
      </c>
    </row>
    <row r="1404" spans="1:4" x14ac:dyDescent="0.2">
      <c r="A1404" s="38" t="s">
        <v>7620</v>
      </c>
      <c r="B1404" s="40">
        <f>COUNTIF(Table1[Plaka],'panel-excel-özet'!A1404)</f>
        <v>0</v>
      </c>
      <c r="C1404" s="40">
        <f>COUNTIF('panel-plakalar'!$A$1:$A$1755,'panel-excel-özet'!A1404)</f>
        <v>1</v>
      </c>
      <c r="D1404" s="40" t="str">
        <f t="shared" si="22"/>
        <v>Panelde var</v>
      </c>
    </row>
    <row r="1405" spans="1:4" x14ac:dyDescent="0.2">
      <c r="A1405" s="38" t="s">
        <v>7621</v>
      </c>
      <c r="B1405" s="40">
        <f>COUNTIF(Table1[Plaka],'panel-excel-özet'!A1405)</f>
        <v>0</v>
      </c>
      <c r="C1405" s="40">
        <f>COUNTIF('panel-plakalar'!$A$1:$A$1755,'panel-excel-özet'!A1405)</f>
        <v>1</v>
      </c>
      <c r="D1405" s="40" t="str">
        <f t="shared" si="22"/>
        <v>Panelde var</v>
      </c>
    </row>
    <row r="1406" spans="1:4" x14ac:dyDescent="0.2">
      <c r="A1406" s="38" t="s">
        <v>7622</v>
      </c>
      <c r="B1406" s="40">
        <f>COUNTIF(Table1[Plaka],'panel-excel-özet'!A1406)</f>
        <v>0</v>
      </c>
      <c r="C1406" s="40">
        <f>COUNTIF('panel-plakalar'!$A$1:$A$1755,'panel-excel-özet'!A1406)</f>
        <v>1</v>
      </c>
      <c r="D1406" s="40" t="str">
        <f t="shared" si="22"/>
        <v>Panelde var</v>
      </c>
    </row>
    <row r="1407" spans="1:4" x14ac:dyDescent="0.2">
      <c r="A1407" s="38" t="s">
        <v>7623</v>
      </c>
      <c r="B1407" s="40">
        <f>COUNTIF(Table1[Plaka],'panel-excel-özet'!A1407)</f>
        <v>0</v>
      </c>
      <c r="C1407" s="40">
        <f>COUNTIF('panel-plakalar'!$A$1:$A$1755,'panel-excel-özet'!A1407)</f>
        <v>1</v>
      </c>
      <c r="D1407" s="40" t="str">
        <f t="shared" si="22"/>
        <v>Panelde var</v>
      </c>
    </row>
    <row r="1408" spans="1:4" x14ac:dyDescent="0.2">
      <c r="A1408" s="38" t="s">
        <v>7624</v>
      </c>
      <c r="B1408" s="40">
        <f>COUNTIF(Table1[Plaka],'panel-excel-özet'!A1408)</f>
        <v>0</v>
      </c>
      <c r="C1408" s="40">
        <f>COUNTIF('panel-plakalar'!$A$1:$A$1755,'panel-excel-özet'!A1408)</f>
        <v>1</v>
      </c>
      <c r="D1408" s="40" t="str">
        <f t="shared" si="22"/>
        <v>Panelde var</v>
      </c>
    </row>
    <row r="1409" spans="1:4" x14ac:dyDescent="0.2">
      <c r="A1409" s="38" t="s">
        <v>7625</v>
      </c>
      <c r="B1409" s="40">
        <f>COUNTIF(Table1[Plaka],'panel-excel-özet'!A1409)</f>
        <v>0</v>
      </c>
      <c r="C1409" s="40">
        <f>COUNTIF('panel-plakalar'!$A$1:$A$1755,'panel-excel-özet'!A1409)</f>
        <v>1</v>
      </c>
      <c r="D1409" s="40" t="str">
        <f t="shared" si="22"/>
        <v>Panelde var</v>
      </c>
    </row>
    <row r="1410" spans="1:4" x14ac:dyDescent="0.2">
      <c r="A1410" s="38" t="s">
        <v>7626</v>
      </c>
      <c r="B1410" s="40">
        <f>COUNTIF(Table1[Plaka],'panel-excel-özet'!A1410)</f>
        <v>0</v>
      </c>
      <c r="C1410" s="40">
        <f>COUNTIF('panel-plakalar'!$A$1:$A$1755,'panel-excel-özet'!A1410)</f>
        <v>1</v>
      </c>
      <c r="D1410" s="40" t="str">
        <f t="shared" si="22"/>
        <v>Panelde var</v>
      </c>
    </row>
    <row r="1411" spans="1:4" x14ac:dyDescent="0.2">
      <c r="A1411" s="38" t="s">
        <v>7627</v>
      </c>
      <c r="B1411" s="40">
        <f>COUNTIF(Table1[Plaka],'panel-excel-özet'!A1411)</f>
        <v>0</v>
      </c>
      <c r="C1411" s="40">
        <f>COUNTIF('panel-plakalar'!$A$1:$A$1755,'panel-excel-özet'!A1411)</f>
        <v>1</v>
      </c>
      <c r="D1411" s="40" t="str">
        <f t="shared" si="22"/>
        <v>Panelde var</v>
      </c>
    </row>
    <row r="1412" spans="1:4" x14ac:dyDescent="0.2">
      <c r="A1412" s="38" t="s">
        <v>7628</v>
      </c>
      <c r="B1412" s="40">
        <f>COUNTIF(Table1[Plaka],'panel-excel-özet'!A1412)</f>
        <v>0</v>
      </c>
      <c r="C1412" s="40">
        <f>COUNTIF('panel-plakalar'!$A$1:$A$1755,'panel-excel-özet'!A1412)</f>
        <v>1</v>
      </c>
      <c r="D1412" s="40" t="str">
        <f t="shared" si="22"/>
        <v>Panelde var</v>
      </c>
    </row>
    <row r="1413" spans="1:4" x14ac:dyDescent="0.2">
      <c r="A1413" s="38" t="s">
        <v>1043</v>
      </c>
      <c r="B1413" s="40">
        <f>COUNTIF(Table1[Plaka],'panel-excel-özet'!A1413)</f>
        <v>1</v>
      </c>
      <c r="C1413" s="40">
        <f>COUNTIF('panel-plakalar'!$A$1:$A$1755,'panel-excel-özet'!A1413)</f>
        <v>1</v>
      </c>
      <c r="D1413" s="40" t="str">
        <f t="shared" si="22"/>
        <v>İkisinde de var</v>
      </c>
    </row>
    <row r="1414" spans="1:4" x14ac:dyDescent="0.2">
      <c r="A1414" s="38" t="s">
        <v>7629</v>
      </c>
      <c r="B1414" s="40">
        <f>COUNTIF(Table1[Plaka],'panel-excel-özet'!A1414)</f>
        <v>0</v>
      </c>
      <c r="C1414" s="40">
        <f>COUNTIF('panel-plakalar'!$A$1:$A$1755,'panel-excel-özet'!A1414)</f>
        <v>1</v>
      </c>
      <c r="D1414" s="40" t="str">
        <f t="shared" si="22"/>
        <v>Panelde var</v>
      </c>
    </row>
    <row r="1415" spans="1:4" x14ac:dyDescent="0.2">
      <c r="A1415" s="38" t="s">
        <v>7630</v>
      </c>
      <c r="B1415" s="40">
        <f>COUNTIF(Table1[Plaka],'panel-excel-özet'!A1415)</f>
        <v>0</v>
      </c>
      <c r="C1415" s="40">
        <f>COUNTIF('panel-plakalar'!$A$1:$A$1755,'panel-excel-özet'!A1415)</f>
        <v>1</v>
      </c>
      <c r="D1415" s="40" t="str">
        <f t="shared" si="22"/>
        <v>Panelde var</v>
      </c>
    </row>
    <row r="1416" spans="1:4" x14ac:dyDescent="0.2">
      <c r="A1416" s="38" t="s">
        <v>1065</v>
      </c>
      <c r="B1416" s="40">
        <f>COUNTIF(Table1[Plaka],'panel-excel-özet'!A1416)</f>
        <v>1</v>
      </c>
      <c r="C1416" s="40">
        <f>COUNTIF('panel-plakalar'!$A$1:$A$1755,'panel-excel-özet'!A1416)</f>
        <v>1</v>
      </c>
      <c r="D1416" s="40" t="str">
        <f t="shared" si="22"/>
        <v>İkisinde de var</v>
      </c>
    </row>
    <row r="1417" spans="1:4" x14ac:dyDescent="0.2">
      <c r="A1417" s="38" t="s">
        <v>7631</v>
      </c>
      <c r="B1417" s="40">
        <f>COUNTIF(Table1[Plaka],'panel-excel-özet'!A1417)</f>
        <v>0</v>
      </c>
      <c r="C1417" s="40">
        <f>COUNTIF('panel-plakalar'!$A$1:$A$1755,'panel-excel-özet'!A1417)</f>
        <v>1</v>
      </c>
      <c r="D1417" s="40" t="str">
        <f t="shared" ref="D1417:D1480" si="23">IF(AND(B1417=1,C1417=1),"İkisinde de var",IF(AND(B1417=1,C1417=0),"Excel'de var",IF(AND(B1417=0,C1417=1),"Panelde var","İkisinde de yok")))</f>
        <v>Panelde var</v>
      </c>
    </row>
    <row r="1418" spans="1:4" x14ac:dyDescent="0.2">
      <c r="A1418" s="38" t="s">
        <v>1082</v>
      </c>
      <c r="B1418" s="40">
        <f>COUNTIF(Table1[Plaka],'panel-excel-özet'!A1418)</f>
        <v>1</v>
      </c>
      <c r="C1418" s="40">
        <f>COUNTIF('panel-plakalar'!$A$1:$A$1755,'panel-excel-özet'!A1418)</f>
        <v>1</v>
      </c>
      <c r="D1418" s="40" t="str">
        <f t="shared" si="23"/>
        <v>İkisinde de var</v>
      </c>
    </row>
    <row r="1419" spans="1:4" x14ac:dyDescent="0.2">
      <c r="A1419" s="38" t="s">
        <v>1027</v>
      </c>
      <c r="B1419" s="40">
        <f>COUNTIF(Table1[Plaka],'panel-excel-özet'!A1419)</f>
        <v>1</v>
      </c>
      <c r="C1419" s="40">
        <f>COUNTIF('panel-plakalar'!$A$1:$A$1755,'panel-excel-özet'!A1419)</f>
        <v>1</v>
      </c>
      <c r="D1419" s="40" t="str">
        <f t="shared" si="23"/>
        <v>İkisinde de var</v>
      </c>
    </row>
    <row r="1420" spans="1:4" x14ac:dyDescent="0.2">
      <c r="A1420" s="38" t="s">
        <v>1000</v>
      </c>
      <c r="B1420" s="40">
        <f>COUNTIF(Table1[Plaka],'panel-excel-özet'!A1420)</f>
        <v>1</v>
      </c>
      <c r="C1420" s="40">
        <f>COUNTIF('panel-plakalar'!$A$1:$A$1755,'panel-excel-özet'!A1420)</f>
        <v>1</v>
      </c>
      <c r="D1420" s="40" t="str">
        <f t="shared" si="23"/>
        <v>İkisinde de var</v>
      </c>
    </row>
    <row r="1421" spans="1:4" x14ac:dyDescent="0.2">
      <c r="A1421" s="38" t="s">
        <v>1035</v>
      </c>
      <c r="B1421" s="40">
        <f>COUNTIF(Table1[Plaka],'panel-excel-özet'!A1421)</f>
        <v>1</v>
      </c>
      <c r="C1421" s="40">
        <f>COUNTIF('panel-plakalar'!$A$1:$A$1755,'panel-excel-özet'!A1421)</f>
        <v>1</v>
      </c>
      <c r="D1421" s="40" t="str">
        <f t="shared" si="23"/>
        <v>İkisinde de var</v>
      </c>
    </row>
    <row r="1422" spans="1:4" x14ac:dyDescent="0.2">
      <c r="A1422" s="38" t="s">
        <v>1069</v>
      </c>
      <c r="B1422" s="40">
        <f>COUNTIF(Table1[Plaka],'panel-excel-özet'!A1422)</f>
        <v>1</v>
      </c>
      <c r="C1422" s="40">
        <f>COUNTIF('panel-plakalar'!$A$1:$A$1755,'panel-excel-özet'!A1422)</f>
        <v>1</v>
      </c>
      <c r="D1422" s="40" t="str">
        <f t="shared" si="23"/>
        <v>İkisinde de var</v>
      </c>
    </row>
    <row r="1423" spans="1:4" x14ac:dyDescent="0.2">
      <c r="A1423" s="38" t="s">
        <v>5730</v>
      </c>
      <c r="B1423" s="40">
        <f>COUNTIF(Table1[Plaka],'panel-excel-özet'!A1423)</f>
        <v>1</v>
      </c>
      <c r="C1423" s="40">
        <f>COUNTIF('panel-plakalar'!$A$1:$A$1755,'panel-excel-özet'!A1423)</f>
        <v>1</v>
      </c>
      <c r="D1423" s="40" t="str">
        <f t="shared" si="23"/>
        <v>İkisinde de var</v>
      </c>
    </row>
    <row r="1424" spans="1:4" x14ac:dyDescent="0.2">
      <c r="A1424" s="38" t="s">
        <v>5722</v>
      </c>
      <c r="B1424" s="40">
        <f>COUNTIF(Table1[Plaka],'panel-excel-özet'!A1424)</f>
        <v>1</v>
      </c>
      <c r="C1424" s="40">
        <f>COUNTIF('panel-plakalar'!$A$1:$A$1755,'panel-excel-özet'!A1424)</f>
        <v>1</v>
      </c>
      <c r="D1424" s="40" t="str">
        <f t="shared" si="23"/>
        <v>İkisinde de var</v>
      </c>
    </row>
    <row r="1425" spans="1:4" x14ac:dyDescent="0.2">
      <c r="A1425" s="38" t="s">
        <v>5718</v>
      </c>
      <c r="B1425" s="40">
        <f>COUNTIF(Table1[Plaka],'panel-excel-özet'!A1425)</f>
        <v>1</v>
      </c>
      <c r="C1425" s="40">
        <f>COUNTIF('panel-plakalar'!$A$1:$A$1755,'panel-excel-özet'!A1425)</f>
        <v>1</v>
      </c>
      <c r="D1425" s="40" t="str">
        <f t="shared" si="23"/>
        <v>İkisinde de var</v>
      </c>
    </row>
    <row r="1426" spans="1:4" x14ac:dyDescent="0.2">
      <c r="A1426" s="38" t="s">
        <v>5706</v>
      </c>
      <c r="B1426" s="40">
        <f>COUNTIF(Table1[Plaka],'panel-excel-özet'!A1426)</f>
        <v>1</v>
      </c>
      <c r="C1426" s="40">
        <f>COUNTIF('panel-plakalar'!$A$1:$A$1755,'panel-excel-özet'!A1426)</f>
        <v>1</v>
      </c>
      <c r="D1426" s="40" t="str">
        <f t="shared" si="23"/>
        <v>İkisinde de var</v>
      </c>
    </row>
    <row r="1427" spans="1:4" x14ac:dyDescent="0.2">
      <c r="A1427" s="38" t="s">
        <v>5710</v>
      </c>
      <c r="B1427" s="40">
        <f>COUNTIF(Table1[Plaka],'panel-excel-özet'!A1427)</f>
        <v>1</v>
      </c>
      <c r="C1427" s="40">
        <f>COUNTIF('panel-plakalar'!$A$1:$A$1755,'panel-excel-özet'!A1427)</f>
        <v>1</v>
      </c>
      <c r="D1427" s="40" t="str">
        <f t="shared" si="23"/>
        <v>İkisinde de var</v>
      </c>
    </row>
    <row r="1428" spans="1:4" x14ac:dyDescent="0.2">
      <c r="A1428" s="38" t="s">
        <v>5714</v>
      </c>
      <c r="B1428" s="40">
        <f>COUNTIF(Table1[Plaka],'panel-excel-özet'!A1428)</f>
        <v>1</v>
      </c>
      <c r="C1428" s="40">
        <f>COUNTIF('panel-plakalar'!$A$1:$A$1755,'panel-excel-özet'!A1428)</f>
        <v>1</v>
      </c>
      <c r="D1428" s="40" t="str">
        <f t="shared" si="23"/>
        <v>İkisinde de var</v>
      </c>
    </row>
    <row r="1429" spans="1:4" x14ac:dyDescent="0.2">
      <c r="A1429" s="38" t="s">
        <v>5702</v>
      </c>
      <c r="B1429" s="40">
        <f>COUNTIF(Table1[Plaka],'panel-excel-özet'!A1429)</f>
        <v>1</v>
      </c>
      <c r="C1429" s="40">
        <f>COUNTIF('panel-plakalar'!$A$1:$A$1755,'panel-excel-özet'!A1429)</f>
        <v>1</v>
      </c>
      <c r="D1429" s="40" t="str">
        <f t="shared" si="23"/>
        <v>İkisinde de var</v>
      </c>
    </row>
    <row r="1430" spans="1:4" x14ac:dyDescent="0.2">
      <c r="A1430" s="38" t="s">
        <v>5726</v>
      </c>
      <c r="B1430" s="40">
        <f>COUNTIF(Table1[Plaka],'panel-excel-özet'!A1430)</f>
        <v>1</v>
      </c>
      <c r="C1430" s="40">
        <f>COUNTIF('panel-plakalar'!$A$1:$A$1755,'panel-excel-özet'!A1430)</f>
        <v>1</v>
      </c>
      <c r="D1430" s="40" t="str">
        <f t="shared" si="23"/>
        <v>İkisinde de var</v>
      </c>
    </row>
    <row r="1431" spans="1:4" x14ac:dyDescent="0.2">
      <c r="A1431" s="38" t="s">
        <v>5734</v>
      </c>
      <c r="B1431" s="40">
        <f>COUNTIF(Table1[Plaka],'panel-excel-özet'!A1431)</f>
        <v>1</v>
      </c>
      <c r="C1431" s="40">
        <f>COUNTIF('panel-plakalar'!$A$1:$A$1755,'panel-excel-özet'!A1431)</f>
        <v>1</v>
      </c>
      <c r="D1431" s="40" t="str">
        <f t="shared" si="23"/>
        <v>İkisinde de var</v>
      </c>
    </row>
    <row r="1432" spans="1:4" x14ac:dyDescent="0.2">
      <c r="A1432" s="38" t="s">
        <v>7043</v>
      </c>
      <c r="B1432" s="40">
        <f>COUNTIF(Table1[Plaka],'panel-excel-özet'!A1432)</f>
        <v>0</v>
      </c>
      <c r="C1432" s="40">
        <f>COUNTIF('panel-plakalar'!$A$1:$A$1755,'panel-excel-özet'!A1432)</f>
        <v>1</v>
      </c>
      <c r="D1432" s="40" t="str">
        <f t="shared" si="23"/>
        <v>Panelde var</v>
      </c>
    </row>
    <row r="1433" spans="1:4" x14ac:dyDescent="0.2">
      <c r="A1433" s="38" t="s">
        <v>7632</v>
      </c>
      <c r="B1433" s="40">
        <f>COUNTIF(Table1[Plaka],'panel-excel-özet'!A1433)</f>
        <v>0</v>
      </c>
      <c r="C1433" s="40">
        <f>COUNTIF('panel-plakalar'!$A$1:$A$1755,'panel-excel-özet'!A1433)</f>
        <v>1</v>
      </c>
      <c r="D1433" s="40" t="str">
        <f t="shared" si="23"/>
        <v>Panelde var</v>
      </c>
    </row>
    <row r="1434" spans="1:4" x14ac:dyDescent="0.2">
      <c r="A1434" s="38" t="s">
        <v>7633</v>
      </c>
      <c r="B1434" s="40">
        <f>COUNTIF(Table1[Plaka],'panel-excel-özet'!A1434)</f>
        <v>1</v>
      </c>
      <c r="C1434" s="40">
        <f>COUNTIF('panel-plakalar'!$A$1:$A$1755,'panel-excel-özet'!A1434)</f>
        <v>1</v>
      </c>
      <c r="D1434" s="40" t="str">
        <f t="shared" si="23"/>
        <v>İkisinde de var</v>
      </c>
    </row>
    <row r="1435" spans="1:4" x14ac:dyDescent="0.2">
      <c r="A1435" s="38" t="s">
        <v>7634</v>
      </c>
      <c r="B1435" s="40">
        <f>COUNTIF(Table1[Plaka],'panel-excel-özet'!A1435)</f>
        <v>0</v>
      </c>
      <c r="C1435" s="40">
        <f>COUNTIF('panel-plakalar'!$A$1:$A$1755,'panel-excel-özet'!A1435)</f>
        <v>1</v>
      </c>
      <c r="D1435" s="40" t="str">
        <f t="shared" si="23"/>
        <v>Panelde var</v>
      </c>
    </row>
    <row r="1436" spans="1:4" x14ac:dyDescent="0.2">
      <c r="A1436" s="38" t="s">
        <v>7635</v>
      </c>
      <c r="B1436" s="40">
        <f>COUNTIF(Table1[Plaka],'panel-excel-özet'!A1436)</f>
        <v>0</v>
      </c>
      <c r="C1436" s="40">
        <f>COUNTIF('panel-plakalar'!$A$1:$A$1755,'panel-excel-özet'!A1436)</f>
        <v>1</v>
      </c>
      <c r="D1436" s="40" t="str">
        <f t="shared" si="23"/>
        <v>Panelde var</v>
      </c>
    </row>
    <row r="1437" spans="1:4" x14ac:dyDescent="0.2">
      <c r="A1437" s="38" t="s">
        <v>7636</v>
      </c>
      <c r="B1437" s="40">
        <f>COUNTIF(Table1[Plaka],'panel-excel-özet'!A1437)</f>
        <v>1</v>
      </c>
      <c r="C1437" s="40">
        <f>COUNTIF('panel-plakalar'!$A$1:$A$1755,'panel-excel-özet'!A1437)</f>
        <v>1</v>
      </c>
      <c r="D1437" s="40" t="str">
        <f t="shared" si="23"/>
        <v>İkisinde de var</v>
      </c>
    </row>
    <row r="1438" spans="1:4" x14ac:dyDescent="0.2">
      <c r="A1438" s="38" t="s">
        <v>7637</v>
      </c>
      <c r="B1438" s="40">
        <f>COUNTIF(Table1[Plaka],'panel-excel-özet'!A1438)</f>
        <v>1</v>
      </c>
      <c r="C1438" s="40">
        <f>COUNTIF('panel-plakalar'!$A$1:$A$1755,'panel-excel-özet'!A1438)</f>
        <v>1</v>
      </c>
      <c r="D1438" s="40" t="str">
        <f t="shared" si="23"/>
        <v>İkisinde de var</v>
      </c>
    </row>
    <row r="1439" spans="1:4" x14ac:dyDescent="0.2">
      <c r="A1439" s="38" t="s">
        <v>7638</v>
      </c>
      <c r="B1439" s="40">
        <f>COUNTIF(Table1[Plaka],'panel-excel-özet'!A1439)</f>
        <v>0</v>
      </c>
      <c r="C1439" s="40">
        <f>COUNTIF('panel-plakalar'!$A$1:$A$1755,'panel-excel-özet'!A1439)</f>
        <v>1</v>
      </c>
      <c r="D1439" s="40" t="str">
        <f t="shared" si="23"/>
        <v>Panelde var</v>
      </c>
    </row>
    <row r="1440" spans="1:4" x14ac:dyDescent="0.2">
      <c r="A1440" s="38" t="s">
        <v>7639</v>
      </c>
      <c r="B1440" s="40">
        <f>COUNTIF(Table1[Plaka],'panel-excel-özet'!A1440)</f>
        <v>0</v>
      </c>
      <c r="C1440" s="40">
        <f>COUNTIF('panel-plakalar'!$A$1:$A$1755,'panel-excel-özet'!A1440)</f>
        <v>1</v>
      </c>
      <c r="D1440" s="40" t="str">
        <f t="shared" si="23"/>
        <v>Panelde var</v>
      </c>
    </row>
    <row r="1441" spans="1:4" x14ac:dyDescent="0.2">
      <c r="A1441" s="38" t="s">
        <v>7640</v>
      </c>
      <c r="B1441" s="40">
        <f>COUNTIF(Table1[Plaka],'panel-excel-özet'!A1441)</f>
        <v>1</v>
      </c>
      <c r="C1441" s="40">
        <f>COUNTIF('panel-plakalar'!$A$1:$A$1755,'panel-excel-özet'!A1441)</f>
        <v>1</v>
      </c>
      <c r="D1441" s="40" t="str">
        <f t="shared" si="23"/>
        <v>İkisinde de var</v>
      </c>
    </row>
    <row r="1442" spans="1:4" x14ac:dyDescent="0.2">
      <c r="A1442" s="38" t="s">
        <v>7641</v>
      </c>
      <c r="B1442" s="40">
        <f>COUNTIF(Table1[Plaka],'panel-excel-özet'!A1442)</f>
        <v>0</v>
      </c>
      <c r="C1442" s="40">
        <f>COUNTIF('panel-plakalar'!$A$1:$A$1755,'panel-excel-özet'!A1442)</f>
        <v>1</v>
      </c>
      <c r="D1442" s="40" t="str">
        <f t="shared" si="23"/>
        <v>Panelde var</v>
      </c>
    </row>
    <row r="1443" spans="1:4" x14ac:dyDescent="0.2">
      <c r="A1443" s="38" t="s">
        <v>7642</v>
      </c>
      <c r="B1443" s="40">
        <f>COUNTIF(Table1[Plaka],'panel-excel-özet'!A1443)</f>
        <v>1</v>
      </c>
      <c r="C1443" s="40">
        <f>COUNTIF('panel-plakalar'!$A$1:$A$1755,'panel-excel-özet'!A1443)</f>
        <v>1</v>
      </c>
      <c r="D1443" s="40" t="str">
        <f t="shared" si="23"/>
        <v>İkisinde de var</v>
      </c>
    </row>
    <row r="1444" spans="1:4" x14ac:dyDescent="0.2">
      <c r="A1444" s="38" t="s">
        <v>7106</v>
      </c>
      <c r="B1444" s="40">
        <f>COUNTIF(Table1[Plaka],'panel-excel-özet'!A1444)</f>
        <v>0</v>
      </c>
      <c r="C1444" s="40">
        <f>COUNTIF('panel-plakalar'!$A$1:$A$1755,'panel-excel-özet'!A1444)</f>
        <v>1</v>
      </c>
      <c r="D1444" s="40" t="str">
        <f t="shared" si="23"/>
        <v>Panelde var</v>
      </c>
    </row>
    <row r="1445" spans="1:4" x14ac:dyDescent="0.2">
      <c r="A1445" s="38" t="s">
        <v>7107</v>
      </c>
      <c r="B1445" s="40">
        <f>COUNTIF(Table1[Plaka],'panel-excel-özet'!A1445)</f>
        <v>0</v>
      </c>
      <c r="C1445" s="40">
        <f>COUNTIF('panel-plakalar'!$A$1:$A$1755,'panel-excel-özet'!A1445)</f>
        <v>1</v>
      </c>
      <c r="D1445" s="40" t="str">
        <f t="shared" si="23"/>
        <v>Panelde var</v>
      </c>
    </row>
    <row r="1446" spans="1:4" x14ac:dyDescent="0.2">
      <c r="A1446" s="38" t="s">
        <v>7643</v>
      </c>
      <c r="B1446" s="40">
        <f>COUNTIF(Table1[Plaka],'panel-excel-özet'!A1446)</f>
        <v>0</v>
      </c>
      <c r="C1446" s="40">
        <f>COUNTIF('panel-plakalar'!$A$1:$A$1755,'panel-excel-özet'!A1446)</f>
        <v>1</v>
      </c>
      <c r="D1446" s="40" t="str">
        <f t="shared" si="23"/>
        <v>Panelde var</v>
      </c>
    </row>
    <row r="1447" spans="1:4" x14ac:dyDescent="0.2">
      <c r="A1447" s="38" t="s">
        <v>7644</v>
      </c>
      <c r="B1447" s="40">
        <f>COUNTIF(Table1[Plaka],'panel-excel-özet'!A1447)</f>
        <v>0</v>
      </c>
      <c r="C1447" s="40">
        <f>COUNTIF('panel-plakalar'!$A$1:$A$1755,'panel-excel-özet'!A1447)</f>
        <v>1</v>
      </c>
      <c r="D1447" s="40" t="str">
        <f t="shared" si="23"/>
        <v>Panelde var</v>
      </c>
    </row>
    <row r="1448" spans="1:4" x14ac:dyDescent="0.2">
      <c r="A1448" s="38" t="s">
        <v>7220</v>
      </c>
      <c r="B1448" s="40">
        <f>COUNTIF(Table1[Plaka],'panel-excel-özet'!A1448)</f>
        <v>0</v>
      </c>
      <c r="C1448" s="40">
        <f>COUNTIF('panel-plakalar'!$A$1:$A$1755,'panel-excel-özet'!A1448)</f>
        <v>1</v>
      </c>
      <c r="D1448" s="40" t="str">
        <f t="shared" si="23"/>
        <v>Panelde var</v>
      </c>
    </row>
    <row r="1449" spans="1:4" x14ac:dyDescent="0.2">
      <c r="A1449" s="38" t="s">
        <v>470</v>
      </c>
      <c r="B1449" s="40">
        <f>COUNTIF(Table1[Plaka],'panel-excel-özet'!A1449)</f>
        <v>1</v>
      </c>
      <c r="C1449" s="40">
        <f>COUNTIF('panel-plakalar'!$A$1:$A$1755,'panel-excel-özet'!A1449)</f>
        <v>1</v>
      </c>
      <c r="D1449" s="40" t="str">
        <f t="shared" si="23"/>
        <v>İkisinde de var</v>
      </c>
    </row>
    <row r="1450" spans="1:4" x14ac:dyDescent="0.2">
      <c r="A1450" s="38" t="s">
        <v>7645</v>
      </c>
      <c r="B1450" s="40">
        <f>COUNTIF(Table1[Plaka],'panel-excel-özet'!A1450)</f>
        <v>1</v>
      </c>
      <c r="C1450" s="40">
        <f>COUNTIF('panel-plakalar'!$A$1:$A$1755,'panel-excel-özet'!A1450)</f>
        <v>1</v>
      </c>
      <c r="D1450" s="40" t="str">
        <f t="shared" si="23"/>
        <v>İkisinde de var</v>
      </c>
    </row>
    <row r="1451" spans="1:4" x14ac:dyDescent="0.2">
      <c r="A1451" s="38" t="s">
        <v>7646</v>
      </c>
      <c r="B1451" s="40">
        <f>COUNTIF(Table1[Plaka],'panel-excel-özet'!A1451)</f>
        <v>0</v>
      </c>
      <c r="C1451" s="40">
        <f>COUNTIF('panel-plakalar'!$A$1:$A$1755,'panel-excel-özet'!A1451)</f>
        <v>1</v>
      </c>
      <c r="D1451" s="40" t="str">
        <f t="shared" si="23"/>
        <v>Panelde var</v>
      </c>
    </row>
    <row r="1452" spans="1:4" x14ac:dyDescent="0.2">
      <c r="A1452" s="38" t="s">
        <v>7647</v>
      </c>
      <c r="B1452" s="40">
        <f>COUNTIF(Table1[Plaka],'panel-excel-özet'!A1452)</f>
        <v>0</v>
      </c>
      <c r="C1452" s="40">
        <f>COUNTIF('panel-plakalar'!$A$1:$A$1755,'panel-excel-özet'!A1452)</f>
        <v>1</v>
      </c>
      <c r="D1452" s="40" t="str">
        <f t="shared" si="23"/>
        <v>Panelde var</v>
      </c>
    </row>
    <row r="1453" spans="1:4" x14ac:dyDescent="0.2">
      <c r="A1453" s="38" t="s">
        <v>5834</v>
      </c>
      <c r="B1453" s="40">
        <f>COUNTIF(Table1[Plaka],'panel-excel-özet'!A1453)</f>
        <v>1</v>
      </c>
      <c r="C1453" s="40">
        <f>COUNTIF('panel-plakalar'!$A$1:$A$1755,'panel-excel-özet'!A1453)</f>
        <v>1</v>
      </c>
      <c r="D1453" s="40" t="str">
        <f t="shared" si="23"/>
        <v>İkisinde de var</v>
      </c>
    </row>
    <row r="1454" spans="1:4" x14ac:dyDescent="0.2">
      <c r="A1454" s="38" t="s">
        <v>5831</v>
      </c>
      <c r="B1454" s="40">
        <f>COUNTIF(Table1[Plaka],'panel-excel-özet'!A1454)</f>
        <v>1</v>
      </c>
      <c r="C1454" s="40">
        <f>COUNTIF('panel-plakalar'!$A$1:$A$1755,'panel-excel-özet'!A1454)</f>
        <v>1</v>
      </c>
      <c r="D1454" s="40" t="str">
        <f t="shared" si="23"/>
        <v>İkisinde de var</v>
      </c>
    </row>
    <row r="1455" spans="1:4" x14ac:dyDescent="0.2">
      <c r="A1455" s="38" t="s">
        <v>5820</v>
      </c>
      <c r="B1455" s="40">
        <f>COUNTIF(Table1[Plaka],'panel-excel-özet'!A1455)</f>
        <v>1</v>
      </c>
      <c r="C1455" s="40">
        <f>COUNTIF('panel-plakalar'!$A$1:$A$1755,'panel-excel-özet'!A1455)</f>
        <v>1</v>
      </c>
      <c r="D1455" s="40" t="str">
        <f t="shared" si="23"/>
        <v>İkisinde de var</v>
      </c>
    </row>
    <row r="1456" spans="1:4" x14ac:dyDescent="0.2">
      <c r="A1456" s="38" t="s">
        <v>5836</v>
      </c>
      <c r="B1456" s="40">
        <f>COUNTIF(Table1[Plaka],'panel-excel-özet'!A1456)</f>
        <v>1</v>
      </c>
      <c r="C1456" s="40">
        <f>COUNTIF('panel-plakalar'!$A$1:$A$1755,'panel-excel-özet'!A1456)</f>
        <v>1</v>
      </c>
      <c r="D1456" s="40" t="str">
        <f t="shared" si="23"/>
        <v>İkisinde de var</v>
      </c>
    </row>
    <row r="1457" spans="1:4" x14ac:dyDescent="0.2">
      <c r="A1457" s="38" t="s">
        <v>5840</v>
      </c>
      <c r="B1457" s="40">
        <f>COUNTIF(Table1[Plaka],'panel-excel-özet'!A1457)</f>
        <v>1</v>
      </c>
      <c r="C1457" s="40">
        <f>COUNTIF('panel-plakalar'!$A$1:$A$1755,'panel-excel-özet'!A1457)</f>
        <v>1</v>
      </c>
      <c r="D1457" s="40" t="str">
        <f t="shared" si="23"/>
        <v>İkisinde de var</v>
      </c>
    </row>
    <row r="1458" spans="1:4" x14ac:dyDescent="0.2">
      <c r="A1458" s="38" t="s">
        <v>5846</v>
      </c>
      <c r="B1458" s="40">
        <f>COUNTIF(Table1[Plaka],'panel-excel-özet'!A1458)</f>
        <v>1</v>
      </c>
      <c r="C1458" s="40">
        <f>COUNTIF('panel-plakalar'!$A$1:$A$1755,'panel-excel-özet'!A1458)</f>
        <v>1</v>
      </c>
      <c r="D1458" s="40" t="str">
        <f t="shared" si="23"/>
        <v>İkisinde de var</v>
      </c>
    </row>
    <row r="1459" spans="1:4" x14ac:dyDescent="0.2">
      <c r="A1459" s="38" t="s">
        <v>7648</v>
      </c>
      <c r="B1459" s="40">
        <f>COUNTIF(Table1[Plaka],'panel-excel-özet'!A1459)</f>
        <v>0</v>
      </c>
      <c r="C1459" s="40">
        <f>COUNTIF('panel-plakalar'!$A$1:$A$1755,'panel-excel-özet'!A1459)</f>
        <v>1</v>
      </c>
      <c r="D1459" s="40" t="str">
        <f t="shared" si="23"/>
        <v>Panelde var</v>
      </c>
    </row>
    <row r="1460" spans="1:4" x14ac:dyDescent="0.2">
      <c r="A1460" s="38" t="s">
        <v>7649</v>
      </c>
      <c r="B1460" s="40">
        <f>COUNTIF(Table1[Plaka],'panel-excel-özet'!A1460)</f>
        <v>0</v>
      </c>
      <c r="C1460" s="40">
        <f>COUNTIF('panel-plakalar'!$A$1:$A$1755,'panel-excel-özet'!A1460)</f>
        <v>1</v>
      </c>
      <c r="D1460" s="40" t="str">
        <f t="shared" si="23"/>
        <v>Panelde var</v>
      </c>
    </row>
    <row r="1461" spans="1:4" x14ac:dyDescent="0.2">
      <c r="A1461" s="38" t="s">
        <v>5825</v>
      </c>
      <c r="B1461" s="40">
        <f>COUNTIF(Table1[Plaka],'panel-excel-özet'!A1461)</f>
        <v>1</v>
      </c>
      <c r="C1461" s="40">
        <f>COUNTIF('panel-plakalar'!$A$1:$A$1755,'panel-excel-özet'!A1461)</f>
        <v>1</v>
      </c>
      <c r="D1461" s="40" t="str">
        <f t="shared" si="23"/>
        <v>İkisinde de var</v>
      </c>
    </row>
    <row r="1462" spans="1:4" x14ac:dyDescent="0.2">
      <c r="A1462" s="38" t="s">
        <v>5828</v>
      </c>
      <c r="B1462" s="40">
        <f>COUNTIF(Table1[Plaka],'panel-excel-özet'!A1462)</f>
        <v>1</v>
      </c>
      <c r="C1462" s="40">
        <f>COUNTIF('panel-plakalar'!$A$1:$A$1755,'panel-excel-özet'!A1462)</f>
        <v>1</v>
      </c>
      <c r="D1462" s="40" t="str">
        <f t="shared" si="23"/>
        <v>İkisinde de var</v>
      </c>
    </row>
    <row r="1463" spans="1:4" x14ac:dyDescent="0.2">
      <c r="A1463" s="38" t="s">
        <v>7650</v>
      </c>
      <c r="B1463" s="40">
        <f>COUNTIF(Table1[Plaka],'panel-excel-özet'!A1463)</f>
        <v>0</v>
      </c>
      <c r="C1463" s="40">
        <f>COUNTIF('panel-plakalar'!$A$1:$A$1755,'panel-excel-özet'!A1463)</f>
        <v>1</v>
      </c>
      <c r="D1463" s="40" t="str">
        <f t="shared" si="23"/>
        <v>Panelde var</v>
      </c>
    </row>
    <row r="1464" spans="1:4" x14ac:dyDescent="0.2">
      <c r="A1464" s="38" t="s">
        <v>5849</v>
      </c>
      <c r="B1464" s="40">
        <f>COUNTIF(Table1[Plaka],'panel-excel-özet'!A1464)</f>
        <v>1</v>
      </c>
      <c r="C1464" s="40">
        <f>COUNTIF('panel-plakalar'!$A$1:$A$1755,'panel-excel-özet'!A1464)</f>
        <v>1</v>
      </c>
      <c r="D1464" s="40" t="str">
        <f t="shared" si="23"/>
        <v>İkisinde de var</v>
      </c>
    </row>
    <row r="1465" spans="1:4" x14ac:dyDescent="0.2">
      <c r="A1465" s="38" t="s">
        <v>7651</v>
      </c>
      <c r="B1465" s="40">
        <f>COUNTIF(Table1[Plaka],'panel-excel-özet'!A1465)</f>
        <v>0</v>
      </c>
      <c r="C1465" s="40">
        <f>COUNTIF('panel-plakalar'!$A$1:$A$1755,'panel-excel-özet'!A1465)</f>
        <v>1</v>
      </c>
      <c r="D1465" s="40" t="str">
        <f t="shared" si="23"/>
        <v>Panelde var</v>
      </c>
    </row>
    <row r="1466" spans="1:4" x14ac:dyDescent="0.2">
      <c r="A1466" s="38" t="s">
        <v>5843</v>
      </c>
      <c r="B1466" s="40">
        <f>COUNTIF(Table1[Plaka],'panel-excel-özet'!A1466)</f>
        <v>1</v>
      </c>
      <c r="C1466" s="40">
        <f>COUNTIF('panel-plakalar'!$A$1:$A$1755,'panel-excel-özet'!A1466)</f>
        <v>1</v>
      </c>
      <c r="D1466" s="40" t="str">
        <f t="shared" si="23"/>
        <v>İkisinde de var</v>
      </c>
    </row>
    <row r="1467" spans="1:4" x14ac:dyDescent="0.2">
      <c r="A1467" s="38" t="s">
        <v>7120</v>
      </c>
      <c r="B1467" s="40">
        <f>COUNTIF(Table1[Plaka],'panel-excel-özet'!A1467)</f>
        <v>0</v>
      </c>
      <c r="C1467" s="40">
        <f>COUNTIF('panel-plakalar'!$A$1:$A$1755,'panel-excel-özet'!A1467)</f>
        <v>1</v>
      </c>
      <c r="D1467" s="40" t="str">
        <f t="shared" si="23"/>
        <v>Panelde var</v>
      </c>
    </row>
    <row r="1468" spans="1:4" x14ac:dyDescent="0.2">
      <c r="A1468" s="38" t="s">
        <v>7062</v>
      </c>
      <c r="B1468" s="40">
        <f>COUNTIF(Table1[Plaka],'panel-excel-özet'!A1468)</f>
        <v>0</v>
      </c>
      <c r="C1468" s="40">
        <f>COUNTIF('panel-plakalar'!$A$1:$A$1755,'panel-excel-özet'!A1468)</f>
        <v>1</v>
      </c>
      <c r="D1468" s="40" t="str">
        <f t="shared" si="23"/>
        <v>Panelde var</v>
      </c>
    </row>
    <row r="1469" spans="1:4" x14ac:dyDescent="0.2">
      <c r="A1469" s="38" t="s">
        <v>7181</v>
      </c>
      <c r="B1469" s="40">
        <f>COUNTIF(Table1[Plaka],'panel-excel-özet'!A1469)</f>
        <v>0</v>
      </c>
      <c r="C1469" s="40">
        <f>COUNTIF('panel-plakalar'!$A$1:$A$1755,'panel-excel-özet'!A1469)</f>
        <v>1</v>
      </c>
      <c r="D1469" s="40" t="str">
        <f t="shared" si="23"/>
        <v>Panelde var</v>
      </c>
    </row>
    <row r="1470" spans="1:4" x14ac:dyDescent="0.2">
      <c r="A1470" s="38" t="s">
        <v>7652</v>
      </c>
      <c r="B1470" s="40">
        <f>COUNTIF(Table1[Plaka],'panel-excel-özet'!A1470)</f>
        <v>0</v>
      </c>
      <c r="C1470" s="40">
        <f>COUNTIF('panel-plakalar'!$A$1:$A$1755,'panel-excel-özet'!A1470)</f>
        <v>1</v>
      </c>
      <c r="D1470" s="40" t="str">
        <f t="shared" si="23"/>
        <v>Panelde var</v>
      </c>
    </row>
    <row r="1471" spans="1:4" x14ac:dyDescent="0.2">
      <c r="A1471" s="38" t="s">
        <v>4477</v>
      </c>
      <c r="B1471" s="40">
        <f>COUNTIF(Table1[Plaka],'panel-excel-özet'!A1471)</f>
        <v>1</v>
      </c>
      <c r="C1471" s="40">
        <f>COUNTIF('panel-plakalar'!$A$1:$A$1755,'panel-excel-özet'!A1471)</f>
        <v>1</v>
      </c>
      <c r="D1471" s="40" t="str">
        <f t="shared" si="23"/>
        <v>İkisinde de var</v>
      </c>
    </row>
    <row r="1472" spans="1:4" x14ac:dyDescent="0.2">
      <c r="A1472" s="38" t="s">
        <v>4473</v>
      </c>
      <c r="B1472" s="40">
        <f>COUNTIF(Table1[Plaka],'panel-excel-özet'!A1472)</f>
        <v>1</v>
      </c>
      <c r="C1472" s="40">
        <f>COUNTIF('panel-plakalar'!$A$1:$A$1755,'panel-excel-özet'!A1472)</f>
        <v>1</v>
      </c>
      <c r="D1472" s="40" t="str">
        <f t="shared" si="23"/>
        <v>İkisinde de var</v>
      </c>
    </row>
    <row r="1473" spans="1:4" x14ac:dyDescent="0.2">
      <c r="A1473" s="38" t="s">
        <v>4453</v>
      </c>
      <c r="B1473" s="40">
        <f>COUNTIF(Table1[Plaka],'panel-excel-özet'!A1473)</f>
        <v>1</v>
      </c>
      <c r="C1473" s="40">
        <f>COUNTIF('panel-plakalar'!$A$1:$A$1755,'panel-excel-özet'!A1473)</f>
        <v>1</v>
      </c>
      <c r="D1473" s="40" t="str">
        <f t="shared" si="23"/>
        <v>İkisinde de var</v>
      </c>
    </row>
    <row r="1474" spans="1:4" x14ac:dyDescent="0.2">
      <c r="A1474" s="38" t="s">
        <v>4461</v>
      </c>
      <c r="B1474" s="40">
        <f>COUNTIF(Table1[Plaka],'panel-excel-özet'!A1474)</f>
        <v>1</v>
      </c>
      <c r="C1474" s="40">
        <f>COUNTIF('panel-plakalar'!$A$1:$A$1755,'panel-excel-özet'!A1474)</f>
        <v>1</v>
      </c>
      <c r="D1474" s="40" t="str">
        <f t="shared" si="23"/>
        <v>İkisinde de var</v>
      </c>
    </row>
    <row r="1475" spans="1:4" x14ac:dyDescent="0.2">
      <c r="A1475" s="38" t="s">
        <v>4439</v>
      </c>
      <c r="B1475" s="40">
        <f>COUNTIF(Table1[Plaka],'panel-excel-özet'!A1475)</f>
        <v>1</v>
      </c>
      <c r="C1475" s="40">
        <f>COUNTIF('panel-plakalar'!$A$1:$A$1755,'panel-excel-özet'!A1475)</f>
        <v>1</v>
      </c>
      <c r="D1475" s="40" t="str">
        <f t="shared" si="23"/>
        <v>İkisinde de var</v>
      </c>
    </row>
    <row r="1476" spans="1:4" x14ac:dyDescent="0.2">
      <c r="A1476" s="38" t="s">
        <v>4449</v>
      </c>
      <c r="B1476" s="40">
        <f>COUNTIF(Table1[Plaka],'panel-excel-özet'!A1476)</f>
        <v>1</v>
      </c>
      <c r="C1476" s="40">
        <f>COUNTIF('panel-plakalar'!$A$1:$A$1755,'panel-excel-özet'!A1476)</f>
        <v>1</v>
      </c>
      <c r="D1476" s="40" t="str">
        <f t="shared" si="23"/>
        <v>İkisinde de var</v>
      </c>
    </row>
    <row r="1477" spans="1:4" x14ac:dyDescent="0.2">
      <c r="A1477" s="38" t="s">
        <v>4457</v>
      </c>
      <c r="B1477" s="40">
        <f>COUNTIF(Table1[Plaka],'panel-excel-özet'!A1477)</f>
        <v>1</v>
      </c>
      <c r="C1477" s="40">
        <f>COUNTIF('panel-plakalar'!$A$1:$A$1755,'panel-excel-özet'!A1477)</f>
        <v>1</v>
      </c>
      <c r="D1477" s="40" t="str">
        <f t="shared" si="23"/>
        <v>İkisinde de var</v>
      </c>
    </row>
    <row r="1478" spans="1:4" x14ac:dyDescent="0.2">
      <c r="A1478" s="38" t="s">
        <v>4465</v>
      </c>
      <c r="B1478" s="40">
        <f>COUNTIF(Table1[Plaka],'panel-excel-özet'!A1478)</f>
        <v>1</v>
      </c>
      <c r="C1478" s="40">
        <f>COUNTIF('panel-plakalar'!$A$1:$A$1755,'panel-excel-özet'!A1478)</f>
        <v>1</v>
      </c>
      <c r="D1478" s="40" t="str">
        <f t="shared" si="23"/>
        <v>İkisinde de var</v>
      </c>
    </row>
    <row r="1479" spans="1:4" x14ac:dyDescent="0.2">
      <c r="A1479" s="38" t="s">
        <v>4469</v>
      </c>
      <c r="B1479" s="40">
        <f>COUNTIF(Table1[Plaka],'panel-excel-özet'!A1479)</f>
        <v>1</v>
      </c>
      <c r="C1479" s="40">
        <f>COUNTIF('panel-plakalar'!$A$1:$A$1755,'panel-excel-özet'!A1479)</f>
        <v>1</v>
      </c>
      <c r="D1479" s="40" t="str">
        <f t="shared" si="23"/>
        <v>İkisinde de var</v>
      </c>
    </row>
    <row r="1480" spans="1:4" x14ac:dyDescent="0.2">
      <c r="A1480" s="38" t="s">
        <v>4445</v>
      </c>
      <c r="B1480" s="40">
        <f>COUNTIF(Table1[Plaka],'panel-excel-özet'!A1480)</f>
        <v>1</v>
      </c>
      <c r="C1480" s="40">
        <f>COUNTIF('panel-plakalar'!$A$1:$A$1755,'panel-excel-özet'!A1480)</f>
        <v>1</v>
      </c>
      <c r="D1480" s="40" t="str">
        <f t="shared" si="23"/>
        <v>İkisinde de var</v>
      </c>
    </row>
    <row r="1481" spans="1:4" x14ac:dyDescent="0.2">
      <c r="A1481" s="38" t="s">
        <v>7653</v>
      </c>
      <c r="B1481" s="40">
        <f>COUNTIF(Table1[Plaka],'panel-excel-özet'!A1481)</f>
        <v>0</v>
      </c>
      <c r="C1481" s="40">
        <f>COUNTIF('panel-plakalar'!$A$1:$A$1755,'panel-excel-özet'!A1481)</f>
        <v>1</v>
      </c>
      <c r="D1481" s="40" t="str">
        <f t="shared" ref="D1481:D1544" si="24">IF(AND(B1481=1,C1481=1),"İkisinde de var",IF(AND(B1481=1,C1481=0),"Excel'de var",IF(AND(B1481=0,C1481=1),"Panelde var","İkisinde de yok")))</f>
        <v>Panelde var</v>
      </c>
    </row>
    <row r="1482" spans="1:4" x14ac:dyDescent="0.2">
      <c r="A1482" s="38" t="s">
        <v>7654</v>
      </c>
      <c r="B1482" s="40">
        <f>COUNTIF(Table1[Plaka],'panel-excel-özet'!A1482)</f>
        <v>0</v>
      </c>
      <c r="C1482" s="40">
        <f>COUNTIF('panel-plakalar'!$A$1:$A$1755,'panel-excel-özet'!A1482)</f>
        <v>1</v>
      </c>
      <c r="D1482" s="40" t="str">
        <f t="shared" si="24"/>
        <v>Panelde var</v>
      </c>
    </row>
    <row r="1483" spans="1:4" x14ac:dyDescent="0.2">
      <c r="A1483" s="38" t="s">
        <v>1243</v>
      </c>
      <c r="B1483" s="40">
        <f>COUNTIF(Table1[Plaka],'panel-excel-özet'!A1483)</f>
        <v>1</v>
      </c>
      <c r="C1483" s="40">
        <f>COUNTIF('panel-plakalar'!$A$1:$A$1755,'panel-excel-özet'!A1483)</f>
        <v>1</v>
      </c>
      <c r="D1483" s="40" t="str">
        <f t="shared" si="24"/>
        <v>İkisinde de var</v>
      </c>
    </row>
    <row r="1484" spans="1:4" x14ac:dyDescent="0.2">
      <c r="A1484" s="38" t="s">
        <v>1247</v>
      </c>
      <c r="B1484" s="40">
        <f>COUNTIF(Table1[Plaka],'panel-excel-özet'!A1484)</f>
        <v>1</v>
      </c>
      <c r="C1484" s="40">
        <f>COUNTIF('panel-plakalar'!$A$1:$A$1755,'panel-excel-özet'!A1484)</f>
        <v>1</v>
      </c>
      <c r="D1484" s="40" t="str">
        <f t="shared" si="24"/>
        <v>İkisinde de var</v>
      </c>
    </row>
    <row r="1485" spans="1:4" x14ac:dyDescent="0.2">
      <c r="A1485" s="38" t="s">
        <v>1239</v>
      </c>
      <c r="B1485" s="40">
        <f>COUNTIF(Table1[Plaka],'panel-excel-özet'!A1485)</f>
        <v>1</v>
      </c>
      <c r="C1485" s="40">
        <f>COUNTIF('panel-plakalar'!$A$1:$A$1755,'panel-excel-özet'!A1485)</f>
        <v>1</v>
      </c>
      <c r="D1485" s="40" t="str">
        <f t="shared" si="24"/>
        <v>İkisinde de var</v>
      </c>
    </row>
    <row r="1486" spans="1:4" x14ac:dyDescent="0.2">
      <c r="A1486" s="38" t="s">
        <v>1231</v>
      </c>
      <c r="B1486" s="40">
        <f>COUNTIF(Table1[Plaka],'panel-excel-özet'!A1486)</f>
        <v>1</v>
      </c>
      <c r="C1486" s="40">
        <f>COUNTIF('panel-plakalar'!$A$1:$A$1755,'panel-excel-özet'!A1486)</f>
        <v>1</v>
      </c>
      <c r="D1486" s="40" t="str">
        <f t="shared" si="24"/>
        <v>İkisinde de var</v>
      </c>
    </row>
    <row r="1487" spans="1:4" x14ac:dyDescent="0.2">
      <c r="A1487" s="38" t="s">
        <v>1227</v>
      </c>
      <c r="B1487" s="40">
        <f>COUNTIF(Table1[Plaka],'panel-excel-özet'!A1487)</f>
        <v>1</v>
      </c>
      <c r="C1487" s="40">
        <f>COUNTIF('panel-plakalar'!$A$1:$A$1755,'panel-excel-özet'!A1487)</f>
        <v>1</v>
      </c>
      <c r="D1487" s="40" t="str">
        <f t="shared" si="24"/>
        <v>İkisinde de var</v>
      </c>
    </row>
    <row r="1488" spans="1:4" x14ac:dyDescent="0.2">
      <c r="A1488" s="38" t="s">
        <v>1219</v>
      </c>
      <c r="B1488" s="40">
        <f>COUNTIF(Table1[Plaka],'panel-excel-özet'!A1488)</f>
        <v>1</v>
      </c>
      <c r="C1488" s="40">
        <f>COUNTIF('panel-plakalar'!$A$1:$A$1755,'panel-excel-özet'!A1488)</f>
        <v>1</v>
      </c>
      <c r="D1488" s="40" t="str">
        <f t="shared" si="24"/>
        <v>İkisinde de var</v>
      </c>
    </row>
    <row r="1489" spans="1:4" x14ac:dyDescent="0.2">
      <c r="A1489" s="38" t="s">
        <v>1215</v>
      </c>
      <c r="B1489" s="40">
        <f>COUNTIF(Table1[Plaka],'panel-excel-özet'!A1489)</f>
        <v>1</v>
      </c>
      <c r="C1489" s="40">
        <f>COUNTIF('panel-plakalar'!$A$1:$A$1755,'panel-excel-özet'!A1489)</f>
        <v>1</v>
      </c>
      <c r="D1489" s="40" t="str">
        <f t="shared" si="24"/>
        <v>İkisinde de var</v>
      </c>
    </row>
    <row r="1490" spans="1:4" x14ac:dyDescent="0.2">
      <c r="A1490" s="38" t="s">
        <v>1211</v>
      </c>
      <c r="B1490" s="40">
        <f>COUNTIF(Table1[Plaka],'panel-excel-özet'!A1490)</f>
        <v>1</v>
      </c>
      <c r="C1490" s="40">
        <f>COUNTIF('panel-plakalar'!$A$1:$A$1755,'panel-excel-özet'!A1490)</f>
        <v>1</v>
      </c>
      <c r="D1490" s="40" t="str">
        <f t="shared" si="24"/>
        <v>İkisinde de var</v>
      </c>
    </row>
    <row r="1491" spans="1:4" x14ac:dyDescent="0.2">
      <c r="A1491" s="38" t="s">
        <v>1195</v>
      </c>
      <c r="B1491" s="40">
        <f>COUNTIF(Table1[Plaka],'panel-excel-özet'!A1491)</f>
        <v>1</v>
      </c>
      <c r="C1491" s="40">
        <f>COUNTIF('panel-plakalar'!$A$1:$A$1755,'panel-excel-özet'!A1491)</f>
        <v>1</v>
      </c>
      <c r="D1491" s="40" t="str">
        <f t="shared" si="24"/>
        <v>İkisinde de var</v>
      </c>
    </row>
    <row r="1492" spans="1:4" x14ac:dyDescent="0.2">
      <c r="A1492" s="38" t="s">
        <v>7655</v>
      </c>
      <c r="B1492" s="40">
        <f>COUNTIF(Table1[Plaka],'panel-excel-özet'!A1492)</f>
        <v>0</v>
      </c>
      <c r="C1492" s="40">
        <f>COUNTIF('panel-plakalar'!$A$1:$A$1755,'panel-excel-özet'!A1492)</f>
        <v>1</v>
      </c>
      <c r="D1492" s="40" t="str">
        <f t="shared" si="24"/>
        <v>Panelde var</v>
      </c>
    </row>
    <row r="1493" spans="1:4" x14ac:dyDescent="0.2">
      <c r="A1493" s="38" t="s">
        <v>1191</v>
      </c>
      <c r="B1493" s="40">
        <f>COUNTIF(Table1[Plaka],'panel-excel-özet'!A1493)</f>
        <v>1</v>
      </c>
      <c r="C1493" s="40">
        <f>COUNTIF('panel-plakalar'!$A$1:$A$1755,'panel-excel-özet'!A1493)</f>
        <v>1</v>
      </c>
      <c r="D1493" s="40" t="str">
        <f t="shared" si="24"/>
        <v>İkisinde de var</v>
      </c>
    </row>
    <row r="1494" spans="1:4" x14ac:dyDescent="0.2">
      <c r="A1494" s="38" t="s">
        <v>1199</v>
      </c>
      <c r="B1494" s="40">
        <f>COUNTIF(Table1[Plaka],'panel-excel-özet'!A1494)</f>
        <v>1</v>
      </c>
      <c r="C1494" s="40">
        <f>COUNTIF('panel-plakalar'!$A$1:$A$1755,'panel-excel-özet'!A1494)</f>
        <v>1</v>
      </c>
      <c r="D1494" s="40" t="str">
        <f t="shared" si="24"/>
        <v>İkisinde de var</v>
      </c>
    </row>
    <row r="1495" spans="1:4" x14ac:dyDescent="0.2">
      <c r="A1495" s="38" t="s">
        <v>1203</v>
      </c>
      <c r="B1495" s="40">
        <f>COUNTIF(Table1[Plaka],'panel-excel-özet'!A1495)</f>
        <v>1</v>
      </c>
      <c r="C1495" s="40">
        <f>COUNTIF('panel-plakalar'!$A$1:$A$1755,'panel-excel-özet'!A1495)</f>
        <v>1</v>
      </c>
      <c r="D1495" s="40" t="str">
        <f t="shared" si="24"/>
        <v>İkisinde de var</v>
      </c>
    </row>
    <row r="1496" spans="1:4" x14ac:dyDescent="0.2">
      <c r="A1496" s="38" t="s">
        <v>1207</v>
      </c>
      <c r="B1496" s="40">
        <f>COUNTIF(Table1[Plaka],'panel-excel-özet'!A1496)</f>
        <v>1</v>
      </c>
      <c r="C1496" s="40">
        <f>COUNTIF('panel-plakalar'!$A$1:$A$1755,'panel-excel-özet'!A1496)</f>
        <v>1</v>
      </c>
      <c r="D1496" s="40" t="str">
        <f t="shared" si="24"/>
        <v>İkisinde de var</v>
      </c>
    </row>
    <row r="1497" spans="1:4" x14ac:dyDescent="0.2">
      <c r="A1497" s="38" t="s">
        <v>1223</v>
      </c>
      <c r="B1497" s="40">
        <f>COUNTIF(Table1[Plaka],'panel-excel-özet'!A1497)</f>
        <v>1</v>
      </c>
      <c r="C1497" s="40">
        <f>COUNTIF('panel-plakalar'!$A$1:$A$1755,'panel-excel-özet'!A1497)</f>
        <v>1</v>
      </c>
      <c r="D1497" s="40" t="str">
        <f t="shared" si="24"/>
        <v>İkisinde de var</v>
      </c>
    </row>
    <row r="1498" spans="1:4" x14ac:dyDescent="0.2">
      <c r="A1498" s="38" t="s">
        <v>1187</v>
      </c>
      <c r="B1498" s="40">
        <f>COUNTIF(Table1[Plaka],'panel-excel-özet'!A1498)</f>
        <v>1</v>
      </c>
      <c r="C1498" s="40">
        <f>COUNTIF('panel-plakalar'!$A$1:$A$1755,'panel-excel-özet'!A1498)</f>
        <v>1</v>
      </c>
      <c r="D1498" s="40" t="str">
        <f t="shared" si="24"/>
        <v>İkisinde de var</v>
      </c>
    </row>
    <row r="1499" spans="1:4" x14ac:dyDescent="0.2">
      <c r="A1499" s="38" t="s">
        <v>3712</v>
      </c>
      <c r="B1499" s="40">
        <f>COUNTIF(Table1[Plaka],'panel-excel-özet'!A1499)</f>
        <v>1</v>
      </c>
      <c r="C1499" s="40">
        <f>COUNTIF('panel-plakalar'!$A$1:$A$1755,'panel-excel-özet'!A1499)</f>
        <v>1</v>
      </c>
      <c r="D1499" s="40" t="str">
        <f t="shared" si="24"/>
        <v>İkisinde de var</v>
      </c>
    </row>
    <row r="1500" spans="1:4" x14ac:dyDescent="0.2">
      <c r="A1500" s="38" t="s">
        <v>3700</v>
      </c>
      <c r="B1500" s="40">
        <f>COUNTIF(Table1[Plaka],'panel-excel-özet'!A1500)</f>
        <v>1</v>
      </c>
      <c r="C1500" s="40">
        <f>COUNTIF('panel-plakalar'!$A$1:$A$1755,'panel-excel-özet'!A1500)</f>
        <v>1</v>
      </c>
      <c r="D1500" s="40" t="str">
        <f t="shared" si="24"/>
        <v>İkisinde de var</v>
      </c>
    </row>
    <row r="1501" spans="1:4" x14ac:dyDescent="0.2">
      <c r="A1501" s="38" t="s">
        <v>3716</v>
      </c>
      <c r="B1501" s="40">
        <f>COUNTIF(Table1[Plaka],'panel-excel-özet'!A1501)</f>
        <v>1</v>
      </c>
      <c r="C1501" s="40">
        <f>COUNTIF('panel-plakalar'!$A$1:$A$1755,'panel-excel-özet'!A1501)</f>
        <v>1</v>
      </c>
      <c r="D1501" s="40" t="str">
        <f t="shared" si="24"/>
        <v>İkisinde de var</v>
      </c>
    </row>
    <row r="1502" spans="1:4" x14ac:dyDescent="0.2">
      <c r="A1502" s="38" t="s">
        <v>3724</v>
      </c>
      <c r="B1502" s="40">
        <f>COUNTIF(Table1[Plaka],'panel-excel-özet'!A1502)</f>
        <v>1</v>
      </c>
      <c r="C1502" s="40">
        <f>COUNTIF('panel-plakalar'!$A$1:$A$1755,'panel-excel-özet'!A1502)</f>
        <v>1</v>
      </c>
      <c r="D1502" s="40" t="str">
        <f t="shared" si="24"/>
        <v>İkisinde de var</v>
      </c>
    </row>
    <row r="1503" spans="1:4" x14ac:dyDescent="0.2">
      <c r="A1503" s="38" t="s">
        <v>3727</v>
      </c>
      <c r="B1503" s="40">
        <f>COUNTIF(Table1[Plaka],'panel-excel-özet'!A1503)</f>
        <v>1</v>
      </c>
      <c r="C1503" s="40">
        <f>COUNTIF('panel-plakalar'!$A$1:$A$1755,'panel-excel-özet'!A1503)</f>
        <v>1</v>
      </c>
      <c r="D1503" s="40" t="str">
        <f t="shared" si="24"/>
        <v>İkisinde de var</v>
      </c>
    </row>
    <row r="1504" spans="1:4" x14ac:dyDescent="0.2">
      <c r="A1504" s="38" t="s">
        <v>3708</v>
      </c>
      <c r="B1504" s="40">
        <f>COUNTIF(Table1[Plaka],'panel-excel-özet'!A1504)</f>
        <v>1</v>
      </c>
      <c r="C1504" s="40">
        <f>COUNTIF('panel-plakalar'!$A$1:$A$1755,'panel-excel-özet'!A1504)</f>
        <v>1</v>
      </c>
      <c r="D1504" s="40" t="str">
        <f t="shared" si="24"/>
        <v>İkisinde de var</v>
      </c>
    </row>
    <row r="1505" spans="1:4" x14ac:dyDescent="0.2">
      <c r="A1505" s="38" t="s">
        <v>3704</v>
      </c>
      <c r="B1505" s="40">
        <f>COUNTIF(Table1[Plaka],'panel-excel-özet'!A1505)</f>
        <v>1</v>
      </c>
      <c r="C1505" s="40">
        <f>COUNTIF('panel-plakalar'!$A$1:$A$1755,'panel-excel-özet'!A1505)</f>
        <v>1</v>
      </c>
      <c r="D1505" s="40" t="str">
        <f t="shared" si="24"/>
        <v>İkisinde de var</v>
      </c>
    </row>
    <row r="1506" spans="1:4" x14ac:dyDescent="0.2">
      <c r="A1506" s="38" t="s">
        <v>3694</v>
      </c>
      <c r="B1506" s="40">
        <f>COUNTIF(Table1[Plaka],'panel-excel-özet'!A1506)</f>
        <v>1</v>
      </c>
      <c r="C1506" s="40">
        <f>COUNTIF('panel-plakalar'!$A$1:$A$1755,'panel-excel-özet'!A1506)</f>
        <v>1</v>
      </c>
      <c r="D1506" s="40" t="str">
        <f t="shared" si="24"/>
        <v>İkisinde de var</v>
      </c>
    </row>
    <row r="1507" spans="1:4" x14ac:dyDescent="0.2">
      <c r="A1507" s="38" t="s">
        <v>3731</v>
      </c>
      <c r="B1507" s="40">
        <f>COUNTIF(Table1[Plaka],'panel-excel-özet'!A1507)</f>
        <v>1</v>
      </c>
      <c r="C1507" s="40">
        <f>COUNTIF('panel-plakalar'!$A$1:$A$1755,'panel-excel-özet'!A1507)</f>
        <v>1</v>
      </c>
      <c r="D1507" s="40" t="str">
        <f t="shared" si="24"/>
        <v>İkisinde de var</v>
      </c>
    </row>
    <row r="1508" spans="1:4" x14ac:dyDescent="0.2">
      <c r="A1508" s="38" t="s">
        <v>3720</v>
      </c>
      <c r="B1508" s="40">
        <f>COUNTIF(Table1[Plaka],'panel-excel-özet'!A1508)</f>
        <v>1</v>
      </c>
      <c r="C1508" s="40">
        <f>COUNTIF('panel-plakalar'!$A$1:$A$1755,'panel-excel-özet'!A1508)</f>
        <v>1</v>
      </c>
      <c r="D1508" s="40" t="str">
        <f t="shared" si="24"/>
        <v>İkisinde de var</v>
      </c>
    </row>
    <row r="1509" spans="1:4" x14ac:dyDescent="0.2">
      <c r="A1509" s="38" t="s">
        <v>3735</v>
      </c>
      <c r="B1509" s="40">
        <f>COUNTIF(Table1[Plaka],'panel-excel-özet'!A1509)</f>
        <v>1</v>
      </c>
      <c r="C1509" s="40">
        <f>COUNTIF('panel-plakalar'!$A$1:$A$1755,'panel-excel-özet'!A1509)</f>
        <v>1</v>
      </c>
      <c r="D1509" s="40" t="str">
        <f t="shared" si="24"/>
        <v>İkisinde de var</v>
      </c>
    </row>
    <row r="1510" spans="1:4" x14ac:dyDescent="0.2">
      <c r="A1510" s="38" t="s">
        <v>7226</v>
      </c>
      <c r="B1510" s="40">
        <f>COUNTIF(Table1[Plaka],'panel-excel-özet'!A1510)</f>
        <v>0</v>
      </c>
      <c r="C1510" s="40">
        <f>COUNTIF('panel-plakalar'!$A$1:$A$1755,'panel-excel-özet'!A1510)</f>
        <v>1</v>
      </c>
      <c r="D1510" s="40" t="str">
        <f t="shared" si="24"/>
        <v>Panelde var</v>
      </c>
    </row>
    <row r="1511" spans="1:4" x14ac:dyDescent="0.2">
      <c r="A1511" s="38" t="s">
        <v>455</v>
      </c>
      <c r="B1511" s="40">
        <f>COUNTIF(Table1[Plaka],'panel-excel-özet'!A1511)</f>
        <v>1</v>
      </c>
      <c r="C1511" s="40">
        <f>COUNTIF('panel-plakalar'!$A$1:$A$1755,'panel-excel-özet'!A1511)</f>
        <v>1</v>
      </c>
      <c r="D1511" s="40" t="str">
        <f t="shared" si="24"/>
        <v>İkisinde de var</v>
      </c>
    </row>
    <row r="1512" spans="1:4" x14ac:dyDescent="0.2">
      <c r="A1512" s="38" t="s">
        <v>7656</v>
      </c>
      <c r="B1512" s="40">
        <f>COUNTIF(Table1[Plaka],'panel-excel-özet'!A1512)</f>
        <v>0</v>
      </c>
      <c r="C1512" s="40">
        <f>COUNTIF('panel-plakalar'!$A$1:$A$1755,'panel-excel-özet'!A1512)</f>
        <v>1</v>
      </c>
      <c r="D1512" s="40" t="str">
        <f t="shared" si="24"/>
        <v>Panelde var</v>
      </c>
    </row>
    <row r="1513" spans="1:4" x14ac:dyDescent="0.2">
      <c r="A1513" s="38" t="s">
        <v>443</v>
      </c>
      <c r="B1513" s="40">
        <f>COUNTIF(Table1[Plaka],'panel-excel-özet'!A1513)</f>
        <v>1</v>
      </c>
      <c r="C1513" s="40">
        <f>COUNTIF('panel-plakalar'!$A$1:$A$1755,'panel-excel-özet'!A1513)</f>
        <v>1</v>
      </c>
      <c r="D1513" s="40" t="str">
        <f t="shared" si="24"/>
        <v>İkisinde de var</v>
      </c>
    </row>
    <row r="1514" spans="1:4" x14ac:dyDescent="0.2">
      <c r="A1514" s="38" t="s">
        <v>439</v>
      </c>
      <c r="B1514" s="40">
        <f>COUNTIF(Table1[Plaka],'panel-excel-özet'!A1514)</f>
        <v>1</v>
      </c>
      <c r="C1514" s="40">
        <f>COUNTIF('panel-plakalar'!$A$1:$A$1755,'panel-excel-özet'!A1514)</f>
        <v>1</v>
      </c>
      <c r="D1514" s="40" t="str">
        <f t="shared" si="24"/>
        <v>İkisinde de var</v>
      </c>
    </row>
    <row r="1515" spans="1:4" x14ac:dyDescent="0.2">
      <c r="A1515" s="38" t="s">
        <v>435</v>
      </c>
      <c r="B1515" s="40">
        <f>COUNTIF(Table1[Plaka],'panel-excel-özet'!A1515)</f>
        <v>1</v>
      </c>
      <c r="C1515" s="40">
        <f>COUNTIF('panel-plakalar'!$A$1:$A$1755,'panel-excel-özet'!A1515)</f>
        <v>1</v>
      </c>
      <c r="D1515" s="40" t="str">
        <f t="shared" si="24"/>
        <v>İkisinde de var</v>
      </c>
    </row>
    <row r="1516" spans="1:4" x14ac:dyDescent="0.2">
      <c r="A1516" s="38" t="s">
        <v>431</v>
      </c>
      <c r="B1516" s="40">
        <f>COUNTIF(Table1[Plaka],'panel-excel-özet'!A1516)</f>
        <v>1</v>
      </c>
      <c r="C1516" s="40">
        <f>COUNTIF('panel-plakalar'!$A$1:$A$1755,'panel-excel-özet'!A1516)</f>
        <v>1</v>
      </c>
      <c r="D1516" s="40" t="str">
        <f t="shared" si="24"/>
        <v>İkisinde de var</v>
      </c>
    </row>
    <row r="1517" spans="1:4" x14ac:dyDescent="0.2">
      <c r="A1517" s="38" t="s">
        <v>403</v>
      </c>
      <c r="B1517" s="40">
        <f>COUNTIF(Table1[Plaka],'panel-excel-özet'!A1517)</f>
        <v>1</v>
      </c>
      <c r="C1517" s="40">
        <f>COUNTIF('panel-plakalar'!$A$1:$A$1755,'panel-excel-özet'!A1517)</f>
        <v>1</v>
      </c>
      <c r="D1517" s="40" t="str">
        <f t="shared" si="24"/>
        <v>İkisinde de var</v>
      </c>
    </row>
    <row r="1518" spans="1:4" x14ac:dyDescent="0.2">
      <c r="A1518" s="38" t="s">
        <v>407</v>
      </c>
      <c r="B1518" s="40">
        <f>COUNTIF(Table1[Plaka],'panel-excel-özet'!A1518)</f>
        <v>1</v>
      </c>
      <c r="C1518" s="40">
        <f>COUNTIF('panel-plakalar'!$A$1:$A$1755,'panel-excel-özet'!A1518)</f>
        <v>1</v>
      </c>
      <c r="D1518" s="40" t="str">
        <f t="shared" si="24"/>
        <v>İkisinde de var</v>
      </c>
    </row>
    <row r="1519" spans="1:4" x14ac:dyDescent="0.2">
      <c r="A1519" s="38" t="s">
        <v>411</v>
      </c>
      <c r="B1519" s="40">
        <f>COUNTIF(Table1[Plaka],'panel-excel-özet'!A1519)</f>
        <v>1</v>
      </c>
      <c r="C1519" s="40">
        <f>COUNTIF('panel-plakalar'!$A$1:$A$1755,'panel-excel-özet'!A1519)</f>
        <v>1</v>
      </c>
      <c r="D1519" s="40" t="str">
        <f t="shared" si="24"/>
        <v>İkisinde de var</v>
      </c>
    </row>
    <row r="1520" spans="1:4" x14ac:dyDescent="0.2">
      <c r="A1520" s="38" t="s">
        <v>415</v>
      </c>
      <c r="B1520" s="40">
        <f>COUNTIF(Table1[Plaka],'panel-excel-özet'!A1520)</f>
        <v>1</v>
      </c>
      <c r="C1520" s="40">
        <f>COUNTIF('panel-plakalar'!$A$1:$A$1755,'panel-excel-özet'!A1520)</f>
        <v>1</v>
      </c>
      <c r="D1520" s="40" t="str">
        <f t="shared" si="24"/>
        <v>İkisinde de var</v>
      </c>
    </row>
    <row r="1521" spans="1:4" x14ac:dyDescent="0.2">
      <c r="A1521" s="38" t="s">
        <v>419</v>
      </c>
      <c r="B1521" s="40">
        <f>COUNTIF(Table1[Plaka],'panel-excel-özet'!A1521)</f>
        <v>1</v>
      </c>
      <c r="C1521" s="40">
        <f>COUNTIF('panel-plakalar'!$A$1:$A$1755,'panel-excel-özet'!A1521)</f>
        <v>1</v>
      </c>
      <c r="D1521" s="40" t="str">
        <f t="shared" si="24"/>
        <v>İkisinde de var</v>
      </c>
    </row>
    <row r="1522" spans="1:4" x14ac:dyDescent="0.2">
      <c r="A1522" s="38" t="s">
        <v>423</v>
      </c>
      <c r="B1522" s="40">
        <f>COUNTIF(Table1[Plaka],'panel-excel-özet'!A1522)</f>
        <v>1</v>
      </c>
      <c r="C1522" s="40">
        <f>COUNTIF('panel-plakalar'!$A$1:$A$1755,'panel-excel-özet'!A1522)</f>
        <v>1</v>
      </c>
      <c r="D1522" s="40" t="str">
        <f t="shared" si="24"/>
        <v>İkisinde de var</v>
      </c>
    </row>
    <row r="1523" spans="1:4" x14ac:dyDescent="0.2">
      <c r="A1523" s="38" t="s">
        <v>394</v>
      </c>
      <c r="B1523" s="40">
        <f>COUNTIF(Table1[Plaka],'panel-excel-özet'!A1523)</f>
        <v>1</v>
      </c>
      <c r="C1523" s="40">
        <f>COUNTIF('panel-plakalar'!$A$1:$A$1755,'panel-excel-özet'!A1523)</f>
        <v>1</v>
      </c>
      <c r="D1523" s="40" t="str">
        <f t="shared" si="24"/>
        <v>İkisinde de var</v>
      </c>
    </row>
    <row r="1524" spans="1:4" x14ac:dyDescent="0.2">
      <c r="A1524" s="38" t="s">
        <v>400</v>
      </c>
      <c r="B1524" s="40">
        <f>COUNTIF(Table1[Plaka],'panel-excel-özet'!A1524)</f>
        <v>1</v>
      </c>
      <c r="C1524" s="40">
        <f>COUNTIF('panel-plakalar'!$A$1:$A$1755,'panel-excel-özet'!A1524)</f>
        <v>1</v>
      </c>
      <c r="D1524" s="40" t="str">
        <f t="shared" si="24"/>
        <v>İkisinde de var</v>
      </c>
    </row>
    <row r="1525" spans="1:4" x14ac:dyDescent="0.2">
      <c r="A1525" s="38" t="s">
        <v>451</v>
      </c>
      <c r="B1525" s="40">
        <f>COUNTIF(Table1[Plaka],'panel-excel-özet'!A1525)</f>
        <v>1</v>
      </c>
      <c r="C1525" s="40">
        <f>COUNTIF('panel-plakalar'!$A$1:$A$1755,'panel-excel-özet'!A1525)</f>
        <v>1</v>
      </c>
      <c r="D1525" s="40" t="str">
        <f t="shared" si="24"/>
        <v>İkisinde de var</v>
      </c>
    </row>
    <row r="1526" spans="1:4" x14ac:dyDescent="0.2">
      <c r="A1526" s="38" t="s">
        <v>6750</v>
      </c>
      <c r="B1526" s="40">
        <f>COUNTIF(Table1[Plaka],'panel-excel-özet'!A1526)</f>
        <v>1</v>
      </c>
      <c r="C1526" s="40">
        <f>COUNTIF('panel-plakalar'!$A$1:$A$1755,'panel-excel-özet'!A1526)</f>
        <v>1</v>
      </c>
      <c r="D1526" s="40" t="str">
        <f t="shared" si="24"/>
        <v>İkisinde de var</v>
      </c>
    </row>
    <row r="1527" spans="1:4" x14ac:dyDescent="0.2">
      <c r="A1527" s="38" t="s">
        <v>6756</v>
      </c>
      <c r="B1527" s="40">
        <f>COUNTIF(Table1[Plaka],'panel-excel-özet'!A1527)</f>
        <v>1</v>
      </c>
      <c r="C1527" s="40">
        <f>COUNTIF('panel-plakalar'!$A$1:$A$1755,'panel-excel-özet'!A1527)</f>
        <v>1</v>
      </c>
      <c r="D1527" s="40" t="str">
        <f t="shared" si="24"/>
        <v>İkisinde de var</v>
      </c>
    </row>
    <row r="1528" spans="1:4" x14ac:dyDescent="0.2">
      <c r="A1528" s="38" t="s">
        <v>6778</v>
      </c>
      <c r="B1528" s="40">
        <f>COUNTIF(Table1[Plaka],'panel-excel-özet'!A1528)</f>
        <v>1</v>
      </c>
      <c r="C1528" s="40">
        <f>COUNTIF('panel-plakalar'!$A$1:$A$1755,'panel-excel-özet'!A1528)</f>
        <v>1</v>
      </c>
      <c r="D1528" s="40" t="str">
        <f t="shared" si="24"/>
        <v>İkisinde de var</v>
      </c>
    </row>
    <row r="1529" spans="1:4" x14ac:dyDescent="0.2">
      <c r="A1529" s="38" t="s">
        <v>6759</v>
      </c>
      <c r="B1529" s="40">
        <f>COUNTIF(Table1[Plaka],'panel-excel-özet'!A1529)</f>
        <v>1</v>
      </c>
      <c r="C1529" s="40">
        <f>COUNTIF('panel-plakalar'!$A$1:$A$1755,'panel-excel-özet'!A1529)</f>
        <v>1</v>
      </c>
      <c r="D1529" s="40" t="str">
        <f t="shared" si="24"/>
        <v>İkisinde de var</v>
      </c>
    </row>
    <row r="1530" spans="1:4" x14ac:dyDescent="0.2">
      <c r="A1530" s="38" t="s">
        <v>6767</v>
      </c>
      <c r="B1530" s="40">
        <f>COUNTIF(Table1[Plaka],'panel-excel-özet'!A1530)</f>
        <v>1</v>
      </c>
      <c r="C1530" s="40">
        <f>COUNTIF('panel-plakalar'!$A$1:$A$1755,'panel-excel-özet'!A1530)</f>
        <v>1</v>
      </c>
      <c r="D1530" s="40" t="str">
        <f t="shared" si="24"/>
        <v>İkisinde de var</v>
      </c>
    </row>
    <row r="1531" spans="1:4" x14ac:dyDescent="0.2">
      <c r="A1531" s="38" t="s">
        <v>6775</v>
      </c>
      <c r="B1531" s="40">
        <f>COUNTIF(Table1[Plaka],'panel-excel-özet'!A1531)</f>
        <v>1</v>
      </c>
      <c r="C1531" s="40">
        <f>COUNTIF('panel-plakalar'!$A$1:$A$1755,'panel-excel-özet'!A1531)</f>
        <v>1</v>
      </c>
      <c r="D1531" s="40" t="str">
        <f t="shared" si="24"/>
        <v>İkisinde de var</v>
      </c>
    </row>
    <row r="1532" spans="1:4" x14ac:dyDescent="0.2">
      <c r="A1532" s="38" t="s">
        <v>6771</v>
      </c>
      <c r="B1532" s="40">
        <f>COUNTIF(Table1[Plaka],'panel-excel-özet'!A1532)</f>
        <v>1</v>
      </c>
      <c r="C1532" s="40">
        <f>COUNTIF('panel-plakalar'!$A$1:$A$1755,'panel-excel-özet'!A1532)</f>
        <v>1</v>
      </c>
      <c r="D1532" s="40" t="str">
        <f t="shared" si="24"/>
        <v>İkisinde de var</v>
      </c>
    </row>
    <row r="1533" spans="1:4" x14ac:dyDescent="0.2">
      <c r="A1533" s="38" t="s">
        <v>6763</v>
      </c>
      <c r="B1533" s="40">
        <f>COUNTIF(Table1[Plaka],'panel-excel-özet'!A1533)</f>
        <v>1</v>
      </c>
      <c r="C1533" s="40">
        <f>COUNTIF('panel-plakalar'!$A$1:$A$1755,'panel-excel-özet'!A1533)</f>
        <v>1</v>
      </c>
      <c r="D1533" s="40" t="str">
        <f t="shared" si="24"/>
        <v>İkisinde de var</v>
      </c>
    </row>
    <row r="1534" spans="1:4" x14ac:dyDescent="0.2">
      <c r="A1534" s="38" t="s">
        <v>6782</v>
      </c>
      <c r="B1534" s="40">
        <f>COUNTIF(Table1[Plaka],'panel-excel-özet'!A1534)</f>
        <v>1</v>
      </c>
      <c r="C1534" s="40">
        <f>COUNTIF('panel-plakalar'!$A$1:$A$1755,'panel-excel-özet'!A1534)</f>
        <v>1</v>
      </c>
      <c r="D1534" s="40" t="str">
        <f t="shared" si="24"/>
        <v>İkisinde de var</v>
      </c>
    </row>
    <row r="1535" spans="1:4" x14ac:dyDescent="0.2">
      <c r="A1535" s="38" t="s">
        <v>6786</v>
      </c>
      <c r="B1535" s="40">
        <f>COUNTIF(Table1[Plaka],'panel-excel-özet'!A1535)</f>
        <v>1</v>
      </c>
      <c r="C1535" s="40">
        <f>COUNTIF('panel-plakalar'!$A$1:$A$1755,'panel-excel-özet'!A1535)</f>
        <v>1</v>
      </c>
      <c r="D1535" s="40" t="str">
        <f t="shared" si="24"/>
        <v>İkisinde de var</v>
      </c>
    </row>
    <row r="1536" spans="1:4" x14ac:dyDescent="0.2">
      <c r="A1536" s="38" t="s">
        <v>7657</v>
      </c>
      <c r="B1536" s="40">
        <f>COUNTIF(Table1[Plaka],'panel-excel-özet'!A1536)</f>
        <v>0</v>
      </c>
      <c r="C1536" s="40">
        <f>COUNTIF('panel-plakalar'!$A$1:$A$1755,'panel-excel-özet'!A1536)</f>
        <v>1</v>
      </c>
      <c r="D1536" s="40" t="str">
        <f t="shared" si="24"/>
        <v>Panelde var</v>
      </c>
    </row>
    <row r="1537" spans="1:4" x14ac:dyDescent="0.2">
      <c r="A1537" s="38" t="s">
        <v>7125</v>
      </c>
      <c r="B1537" s="40">
        <f>COUNTIF(Table1[Plaka],'panel-excel-özet'!A1537)</f>
        <v>0</v>
      </c>
      <c r="C1537" s="40">
        <f>COUNTIF('panel-plakalar'!$A$1:$A$1755,'panel-excel-özet'!A1537)</f>
        <v>1</v>
      </c>
      <c r="D1537" s="40" t="str">
        <f t="shared" si="24"/>
        <v>Panelde var</v>
      </c>
    </row>
    <row r="1538" spans="1:4" x14ac:dyDescent="0.2">
      <c r="A1538" s="38" t="s">
        <v>5680</v>
      </c>
      <c r="B1538" s="40">
        <f>COUNTIF(Table1[Plaka],'panel-excel-özet'!A1538)</f>
        <v>1</v>
      </c>
      <c r="C1538" s="40">
        <f>COUNTIF('panel-plakalar'!$A$1:$A$1755,'panel-excel-özet'!A1538)</f>
        <v>1</v>
      </c>
      <c r="D1538" s="40" t="str">
        <f t="shared" si="24"/>
        <v>İkisinde de var</v>
      </c>
    </row>
    <row r="1539" spans="1:4" x14ac:dyDescent="0.2">
      <c r="A1539" s="38" t="s">
        <v>5665</v>
      </c>
      <c r="B1539" s="40">
        <f>COUNTIF(Table1[Plaka],'panel-excel-özet'!A1539)</f>
        <v>1</v>
      </c>
      <c r="C1539" s="40">
        <f>COUNTIF('panel-plakalar'!$A$1:$A$1755,'panel-excel-özet'!A1539)</f>
        <v>1</v>
      </c>
      <c r="D1539" s="40" t="str">
        <f t="shared" si="24"/>
        <v>İkisinde de var</v>
      </c>
    </row>
    <row r="1540" spans="1:4" x14ac:dyDescent="0.2">
      <c r="A1540" s="38" t="s">
        <v>5591</v>
      </c>
      <c r="B1540" s="40">
        <f>COUNTIF(Table1[Plaka],'panel-excel-özet'!A1540)</f>
        <v>1</v>
      </c>
      <c r="C1540" s="40">
        <f>COUNTIF('panel-plakalar'!$A$1:$A$1755,'panel-excel-özet'!A1540)</f>
        <v>1</v>
      </c>
      <c r="D1540" s="40" t="str">
        <f t="shared" si="24"/>
        <v>İkisinde de var</v>
      </c>
    </row>
    <row r="1541" spans="1:4" x14ac:dyDescent="0.2">
      <c r="A1541" s="38" t="s">
        <v>5587</v>
      </c>
      <c r="B1541" s="40">
        <f>COUNTIF(Table1[Plaka],'panel-excel-özet'!A1541)</f>
        <v>1</v>
      </c>
      <c r="C1541" s="40">
        <f>COUNTIF('panel-plakalar'!$A$1:$A$1755,'panel-excel-özet'!A1541)</f>
        <v>1</v>
      </c>
      <c r="D1541" s="40" t="str">
        <f t="shared" si="24"/>
        <v>İkisinde de var</v>
      </c>
    </row>
    <row r="1542" spans="1:4" x14ac:dyDescent="0.2">
      <c r="A1542" s="38" t="s">
        <v>5652</v>
      </c>
      <c r="B1542" s="40">
        <f>COUNTIF(Table1[Plaka],'panel-excel-özet'!A1542)</f>
        <v>1</v>
      </c>
      <c r="C1542" s="40">
        <f>COUNTIF('panel-plakalar'!$A$1:$A$1755,'panel-excel-özet'!A1542)</f>
        <v>1</v>
      </c>
      <c r="D1542" s="40" t="str">
        <f t="shared" si="24"/>
        <v>İkisinde de var</v>
      </c>
    </row>
    <row r="1543" spans="1:4" x14ac:dyDescent="0.2">
      <c r="A1543" s="38" t="s">
        <v>5657</v>
      </c>
      <c r="B1543" s="40">
        <f>COUNTIF(Table1[Plaka],'panel-excel-özet'!A1543)</f>
        <v>1</v>
      </c>
      <c r="C1543" s="40">
        <f>COUNTIF('panel-plakalar'!$A$1:$A$1755,'panel-excel-özet'!A1543)</f>
        <v>1</v>
      </c>
      <c r="D1543" s="40" t="str">
        <f t="shared" si="24"/>
        <v>İkisinde de var</v>
      </c>
    </row>
    <row r="1544" spans="1:4" x14ac:dyDescent="0.2">
      <c r="A1544" s="38" t="s">
        <v>5684</v>
      </c>
      <c r="B1544" s="40">
        <f>COUNTIF(Table1[Plaka],'panel-excel-özet'!A1544)</f>
        <v>1</v>
      </c>
      <c r="C1544" s="40">
        <f>COUNTIF('panel-plakalar'!$A$1:$A$1755,'panel-excel-özet'!A1544)</f>
        <v>1</v>
      </c>
      <c r="D1544" s="40" t="str">
        <f t="shared" si="24"/>
        <v>İkisinde de var</v>
      </c>
    </row>
    <row r="1545" spans="1:4" x14ac:dyDescent="0.2">
      <c r="A1545" s="38" t="s">
        <v>5688</v>
      </c>
      <c r="B1545" s="40">
        <f>COUNTIF(Table1[Plaka],'panel-excel-özet'!A1545)</f>
        <v>1</v>
      </c>
      <c r="C1545" s="40">
        <f>COUNTIF('panel-plakalar'!$A$1:$A$1755,'panel-excel-özet'!A1545)</f>
        <v>1</v>
      </c>
      <c r="D1545" s="40" t="str">
        <f t="shared" ref="D1545:D1608" si="25">IF(AND(B1545=1,C1545=1),"İkisinde de var",IF(AND(B1545=1,C1545=0),"Excel'de var",IF(AND(B1545=0,C1545=1),"Panelde var","İkisinde de yok")))</f>
        <v>İkisinde de var</v>
      </c>
    </row>
    <row r="1546" spans="1:4" x14ac:dyDescent="0.2">
      <c r="A1546" s="38" t="s">
        <v>5692</v>
      </c>
      <c r="B1546" s="40">
        <f>COUNTIF(Table1[Plaka],'panel-excel-özet'!A1546)</f>
        <v>1</v>
      </c>
      <c r="C1546" s="40">
        <f>COUNTIF('panel-plakalar'!$A$1:$A$1755,'panel-excel-özet'!A1546)</f>
        <v>1</v>
      </c>
      <c r="D1546" s="40" t="str">
        <f t="shared" si="25"/>
        <v>İkisinde de var</v>
      </c>
    </row>
    <row r="1547" spans="1:4" x14ac:dyDescent="0.2">
      <c r="A1547" s="38" t="s">
        <v>5583</v>
      </c>
      <c r="B1547" s="40">
        <f>COUNTIF(Table1[Plaka],'panel-excel-özet'!A1547)</f>
        <v>1</v>
      </c>
      <c r="C1547" s="40">
        <f>COUNTIF('panel-plakalar'!$A$1:$A$1755,'panel-excel-özet'!A1547)</f>
        <v>1</v>
      </c>
      <c r="D1547" s="40" t="str">
        <f t="shared" si="25"/>
        <v>İkisinde de var</v>
      </c>
    </row>
    <row r="1548" spans="1:4" x14ac:dyDescent="0.2">
      <c r="A1548" s="38" t="s">
        <v>5573</v>
      </c>
      <c r="B1548" s="40">
        <f>COUNTIF(Table1[Plaka],'panel-excel-özet'!A1548)</f>
        <v>1</v>
      </c>
      <c r="C1548" s="40">
        <f>COUNTIF('panel-plakalar'!$A$1:$A$1755,'panel-excel-özet'!A1548)</f>
        <v>1</v>
      </c>
      <c r="D1548" s="40" t="str">
        <f t="shared" si="25"/>
        <v>İkisinde de var</v>
      </c>
    </row>
    <row r="1549" spans="1:4" x14ac:dyDescent="0.2">
      <c r="A1549" s="38" t="s">
        <v>5649</v>
      </c>
      <c r="B1549" s="40">
        <f>COUNTIF(Table1[Plaka],'panel-excel-özet'!A1549)</f>
        <v>1</v>
      </c>
      <c r="C1549" s="40">
        <f>COUNTIF('panel-plakalar'!$A$1:$A$1755,'panel-excel-özet'!A1549)</f>
        <v>1</v>
      </c>
      <c r="D1549" s="40" t="str">
        <f t="shared" si="25"/>
        <v>İkisinde de var</v>
      </c>
    </row>
    <row r="1550" spans="1:4" x14ac:dyDescent="0.2">
      <c r="A1550" s="38" t="s">
        <v>5644</v>
      </c>
      <c r="B1550" s="40">
        <f>COUNTIF(Table1[Plaka],'panel-excel-özet'!A1550)</f>
        <v>1</v>
      </c>
      <c r="C1550" s="40">
        <f>COUNTIF('panel-plakalar'!$A$1:$A$1755,'panel-excel-özet'!A1550)</f>
        <v>1</v>
      </c>
      <c r="D1550" s="40" t="str">
        <f t="shared" si="25"/>
        <v>İkisinde de var</v>
      </c>
    </row>
    <row r="1551" spans="1:4" x14ac:dyDescent="0.2">
      <c r="A1551" s="38" t="s">
        <v>7208</v>
      </c>
      <c r="B1551" s="40">
        <f>COUNTIF(Table1[Plaka],'panel-excel-özet'!A1551)</f>
        <v>0</v>
      </c>
      <c r="C1551" s="40">
        <f>COUNTIF('panel-plakalar'!$A$1:$A$1755,'panel-excel-özet'!A1551)</f>
        <v>1</v>
      </c>
      <c r="D1551" s="40" t="str">
        <f t="shared" si="25"/>
        <v>Panelde var</v>
      </c>
    </row>
    <row r="1552" spans="1:4" x14ac:dyDescent="0.2">
      <c r="A1552" s="38" t="s">
        <v>3443</v>
      </c>
      <c r="B1552" s="40">
        <f>COUNTIF(Table1[Plaka],'panel-excel-özet'!A1552)</f>
        <v>1</v>
      </c>
      <c r="C1552" s="40">
        <f>COUNTIF('panel-plakalar'!$A$1:$A$1755,'panel-excel-özet'!A1552)</f>
        <v>1</v>
      </c>
      <c r="D1552" s="40" t="str">
        <f t="shared" si="25"/>
        <v>İkisinde de var</v>
      </c>
    </row>
    <row r="1553" spans="1:4" x14ac:dyDescent="0.2">
      <c r="A1553" s="38" t="s">
        <v>3447</v>
      </c>
      <c r="B1553" s="40">
        <f>COUNTIF(Table1[Plaka],'panel-excel-özet'!A1553)</f>
        <v>1</v>
      </c>
      <c r="C1553" s="40">
        <f>COUNTIF('panel-plakalar'!$A$1:$A$1755,'panel-excel-özet'!A1553)</f>
        <v>1</v>
      </c>
      <c r="D1553" s="40" t="str">
        <f t="shared" si="25"/>
        <v>İkisinde de var</v>
      </c>
    </row>
    <row r="1554" spans="1:4" x14ac:dyDescent="0.2">
      <c r="A1554" s="38" t="s">
        <v>7658</v>
      </c>
      <c r="B1554" s="40">
        <f>COUNTIF(Table1[Plaka],'panel-excel-özet'!A1554)</f>
        <v>0</v>
      </c>
      <c r="C1554" s="40">
        <f>COUNTIF('panel-plakalar'!$A$1:$A$1755,'panel-excel-özet'!A1554)</f>
        <v>1</v>
      </c>
      <c r="D1554" s="40" t="str">
        <f t="shared" si="25"/>
        <v>Panelde var</v>
      </c>
    </row>
    <row r="1555" spans="1:4" x14ac:dyDescent="0.2">
      <c r="A1555" s="38" t="s">
        <v>3439</v>
      </c>
      <c r="B1555" s="40">
        <f>COUNTIF(Table1[Plaka],'panel-excel-özet'!A1555)</f>
        <v>1</v>
      </c>
      <c r="C1555" s="40">
        <f>COUNTIF('panel-plakalar'!$A$1:$A$1755,'panel-excel-özet'!A1555)</f>
        <v>1</v>
      </c>
      <c r="D1555" s="40" t="str">
        <f t="shared" si="25"/>
        <v>İkisinde de var</v>
      </c>
    </row>
    <row r="1556" spans="1:4" x14ac:dyDescent="0.2">
      <c r="A1556" s="38" t="s">
        <v>3420</v>
      </c>
      <c r="B1556" s="40">
        <f>COUNTIF(Table1[Plaka],'panel-excel-özet'!A1556)</f>
        <v>1</v>
      </c>
      <c r="C1556" s="40">
        <f>COUNTIF('panel-plakalar'!$A$1:$A$1755,'panel-excel-özet'!A1556)</f>
        <v>1</v>
      </c>
      <c r="D1556" s="40" t="str">
        <f t="shared" si="25"/>
        <v>İkisinde de var</v>
      </c>
    </row>
    <row r="1557" spans="1:4" x14ac:dyDescent="0.2">
      <c r="A1557" s="38" t="s">
        <v>3434</v>
      </c>
      <c r="B1557" s="40">
        <f>COUNTIF(Table1[Plaka],'panel-excel-özet'!A1557)</f>
        <v>1</v>
      </c>
      <c r="C1557" s="40">
        <f>COUNTIF('panel-plakalar'!$A$1:$A$1755,'panel-excel-özet'!A1557)</f>
        <v>1</v>
      </c>
      <c r="D1557" s="40" t="str">
        <f t="shared" si="25"/>
        <v>İkisinde de var</v>
      </c>
    </row>
    <row r="1558" spans="1:4" x14ac:dyDescent="0.2">
      <c r="A1558" s="38" t="s">
        <v>3438</v>
      </c>
      <c r="B1558" s="40">
        <f>COUNTIF(Table1[Plaka],'panel-excel-özet'!A1558)</f>
        <v>1</v>
      </c>
      <c r="C1558" s="40">
        <f>COUNTIF('panel-plakalar'!$A$1:$A$1755,'panel-excel-özet'!A1558)</f>
        <v>1</v>
      </c>
      <c r="D1558" s="40" t="str">
        <f t="shared" si="25"/>
        <v>İkisinde de var</v>
      </c>
    </row>
    <row r="1559" spans="1:4" x14ac:dyDescent="0.2">
      <c r="A1559" s="38" t="s">
        <v>3451</v>
      </c>
      <c r="B1559" s="40">
        <f>COUNTIF(Table1[Plaka],'panel-excel-özet'!A1559)</f>
        <v>1</v>
      </c>
      <c r="C1559" s="40">
        <f>COUNTIF('panel-plakalar'!$A$1:$A$1755,'panel-excel-özet'!A1559)</f>
        <v>1</v>
      </c>
      <c r="D1559" s="40" t="str">
        <f t="shared" si="25"/>
        <v>İkisinde de var</v>
      </c>
    </row>
    <row r="1560" spans="1:4" x14ac:dyDescent="0.2">
      <c r="A1560" s="38" t="s">
        <v>7659</v>
      </c>
      <c r="B1560" s="40">
        <f>COUNTIF(Table1[Plaka],'panel-excel-özet'!A1560)</f>
        <v>0</v>
      </c>
      <c r="C1560" s="40">
        <f>COUNTIF('panel-plakalar'!$A$1:$A$1755,'panel-excel-özet'!A1560)</f>
        <v>1</v>
      </c>
      <c r="D1560" s="40" t="str">
        <f t="shared" si="25"/>
        <v>Panelde var</v>
      </c>
    </row>
    <row r="1561" spans="1:4" x14ac:dyDescent="0.2">
      <c r="A1561" s="38" t="s">
        <v>3459</v>
      </c>
      <c r="B1561" s="40">
        <f>COUNTIF(Table1[Plaka],'panel-excel-özet'!A1561)</f>
        <v>1</v>
      </c>
      <c r="C1561" s="40">
        <f>COUNTIF('panel-plakalar'!$A$1:$A$1755,'panel-excel-özet'!A1561)</f>
        <v>1</v>
      </c>
      <c r="D1561" s="40" t="str">
        <f t="shared" si="25"/>
        <v>İkisinde de var</v>
      </c>
    </row>
    <row r="1562" spans="1:4" x14ac:dyDescent="0.2">
      <c r="A1562" s="38" t="s">
        <v>3467</v>
      </c>
      <c r="B1562" s="40">
        <f>COUNTIF(Table1[Plaka],'panel-excel-özet'!A1562)</f>
        <v>1</v>
      </c>
      <c r="C1562" s="40">
        <f>COUNTIF('panel-plakalar'!$A$1:$A$1755,'panel-excel-özet'!A1562)</f>
        <v>1</v>
      </c>
      <c r="D1562" s="40" t="str">
        <f t="shared" si="25"/>
        <v>İkisinde de var</v>
      </c>
    </row>
    <row r="1563" spans="1:4" x14ac:dyDescent="0.2">
      <c r="A1563" s="38" t="s">
        <v>3471</v>
      </c>
      <c r="B1563" s="40">
        <f>COUNTIF(Table1[Plaka],'panel-excel-özet'!A1563)</f>
        <v>1</v>
      </c>
      <c r="C1563" s="40">
        <f>COUNTIF('panel-plakalar'!$A$1:$A$1755,'panel-excel-özet'!A1563)</f>
        <v>1</v>
      </c>
      <c r="D1563" s="40" t="str">
        <f t="shared" si="25"/>
        <v>İkisinde de var</v>
      </c>
    </row>
    <row r="1564" spans="1:4" x14ac:dyDescent="0.2">
      <c r="A1564" s="38" t="s">
        <v>3463</v>
      </c>
      <c r="B1564" s="40">
        <f>COUNTIF(Table1[Plaka],'panel-excel-özet'!A1564)</f>
        <v>1</v>
      </c>
      <c r="C1564" s="40">
        <f>COUNTIF('panel-plakalar'!$A$1:$A$1755,'panel-excel-özet'!A1564)</f>
        <v>1</v>
      </c>
      <c r="D1564" s="40" t="str">
        <f t="shared" si="25"/>
        <v>İkisinde de var</v>
      </c>
    </row>
    <row r="1565" spans="1:4" x14ac:dyDescent="0.2">
      <c r="A1565" s="38" t="s">
        <v>3455</v>
      </c>
      <c r="B1565" s="40">
        <f>COUNTIF(Table1[Plaka],'panel-excel-özet'!A1565)</f>
        <v>1</v>
      </c>
      <c r="C1565" s="40">
        <f>COUNTIF('panel-plakalar'!$A$1:$A$1755,'panel-excel-özet'!A1565)</f>
        <v>1</v>
      </c>
      <c r="D1565" s="40" t="str">
        <f t="shared" si="25"/>
        <v>İkisinde de var</v>
      </c>
    </row>
    <row r="1566" spans="1:4" x14ac:dyDescent="0.2">
      <c r="A1566" s="38" t="s">
        <v>3430</v>
      </c>
      <c r="B1566" s="40">
        <f>COUNTIF(Table1[Plaka],'panel-excel-özet'!A1566)</f>
        <v>1</v>
      </c>
      <c r="C1566" s="40">
        <f>COUNTIF('panel-plakalar'!$A$1:$A$1755,'panel-excel-özet'!A1566)</f>
        <v>1</v>
      </c>
      <c r="D1566" s="40" t="str">
        <f t="shared" si="25"/>
        <v>İkisinde de var</v>
      </c>
    </row>
    <row r="1567" spans="1:4" x14ac:dyDescent="0.2">
      <c r="A1567" s="38" t="s">
        <v>7660</v>
      </c>
      <c r="B1567" s="40">
        <f>COUNTIF(Table1[Plaka],'panel-excel-özet'!A1567)</f>
        <v>1</v>
      </c>
      <c r="C1567" s="40">
        <f>COUNTIF('panel-plakalar'!$A$1:$A$1755,'panel-excel-özet'!A1567)</f>
        <v>1</v>
      </c>
      <c r="D1567" s="40" t="str">
        <f t="shared" si="25"/>
        <v>İkisinde de var</v>
      </c>
    </row>
    <row r="1568" spans="1:4" x14ac:dyDescent="0.2">
      <c r="A1568" s="38" t="s">
        <v>7661</v>
      </c>
      <c r="B1568" s="40">
        <f>COUNTIF(Table1[Plaka],'panel-excel-özet'!A1568)</f>
        <v>0</v>
      </c>
      <c r="C1568" s="40">
        <f>COUNTIF('panel-plakalar'!$A$1:$A$1755,'panel-excel-özet'!A1568)</f>
        <v>1</v>
      </c>
      <c r="D1568" s="40" t="str">
        <f t="shared" si="25"/>
        <v>Panelde var</v>
      </c>
    </row>
    <row r="1569" spans="1:4" x14ac:dyDescent="0.2">
      <c r="A1569" s="38" t="s">
        <v>3427</v>
      </c>
      <c r="B1569" s="40">
        <f>COUNTIF(Table1[Plaka],'panel-excel-özet'!A1569)</f>
        <v>1</v>
      </c>
      <c r="C1569" s="40">
        <f>COUNTIF('panel-plakalar'!$A$1:$A$1755,'panel-excel-özet'!A1569)</f>
        <v>1</v>
      </c>
      <c r="D1569" s="40" t="str">
        <f t="shared" si="25"/>
        <v>İkisinde de var</v>
      </c>
    </row>
    <row r="1570" spans="1:4" x14ac:dyDescent="0.2">
      <c r="A1570" s="38" t="s">
        <v>7115</v>
      </c>
      <c r="B1570" s="40">
        <f>COUNTIF(Table1[Plaka],'panel-excel-özet'!A1570)</f>
        <v>1</v>
      </c>
      <c r="C1570" s="40">
        <f>COUNTIF('panel-plakalar'!$A$1:$A$1755,'panel-excel-özet'!A1570)</f>
        <v>1</v>
      </c>
      <c r="D1570" s="40" t="str">
        <f t="shared" si="25"/>
        <v>İkisinde de var</v>
      </c>
    </row>
    <row r="1571" spans="1:4" x14ac:dyDescent="0.2">
      <c r="A1571" s="38" t="s">
        <v>7190</v>
      </c>
      <c r="B1571" s="40">
        <f>COUNTIF(Table1[Plaka],'panel-excel-özet'!A1571)</f>
        <v>0</v>
      </c>
      <c r="C1571" s="40">
        <f>COUNTIF('panel-plakalar'!$A$1:$A$1755,'panel-excel-özet'!A1571)</f>
        <v>1</v>
      </c>
      <c r="D1571" s="40" t="str">
        <f t="shared" si="25"/>
        <v>Panelde var</v>
      </c>
    </row>
    <row r="1572" spans="1:4" x14ac:dyDescent="0.2">
      <c r="A1572" s="38" t="s">
        <v>4650</v>
      </c>
      <c r="B1572" s="40">
        <f>COUNTIF(Table1[Plaka],'panel-excel-özet'!A1572)</f>
        <v>1</v>
      </c>
      <c r="C1572" s="40">
        <f>COUNTIF('panel-plakalar'!$A$1:$A$1755,'panel-excel-özet'!A1572)</f>
        <v>1</v>
      </c>
      <c r="D1572" s="40" t="str">
        <f t="shared" si="25"/>
        <v>İkisinde de var</v>
      </c>
    </row>
    <row r="1573" spans="1:4" x14ac:dyDescent="0.2">
      <c r="A1573" s="38" t="s">
        <v>4646</v>
      </c>
      <c r="B1573" s="40">
        <f>COUNTIF(Table1[Plaka],'panel-excel-özet'!A1573)</f>
        <v>1</v>
      </c>
      <c r="C1573" s="40">
        <f>COUNTIF('panel-plakalar'!$A$1:$A$1755,'panel-excel-özet'!A1573)</f>
        <v>1</v>
      </c>
      <c r="D1573" s="40" t="str">
        <f t="shared" si="25"/>
        <v>İkisinde de var</v>
      </c>
    </row>
    <row r="1574" spans="1:4" x14ac:dyDescent="0.2">
      <c r="A1574" s="38" t="s">
        <v>4626</v>
      </c>
      <c r="B1574" s="40">
        <f>COUNTIF(Table1[Plaka],'panel-excel-özet'!A1574)</f>
        <v>1</v>
      </c>
      <c r="C1574" s="40">
        <f>COUNTIF('panel-plakalar'!$A$1:$A$1755,'panel-excel-özet'!A1574)</f>
        <v>1</v>
      </c>
      <c r="D1574" s="40" t="str">
        <f t="shared" si="25"/>
        <v>İkisinde de var</v>
      </c>
    </row>
    <row r="1575" spans="1:4" x14ac:dyDescent="0.2">
      <c r="A1575" s="38" t="s">
        <v>4630</v>
      </c>
      <c r="B1575" s="40">
        <f>COUNTIF(Table1[Plaka],'panel-excel-özet'!A1575)</f>
        <v>1</v>
      </c>
      <c r="C1575" s="40">
        <f>COUNTIF('panel-plakalar'!$A$1:$A$1755,'panel-excel-özet'!A1575)</f>
        <v>1</v>
      </c>
      <c r="D1575" s="40" t="str">
        <f t="shared" si="25"/>
        <v>İkisinde de var</v>
      </c>
    </row>
    <row r="1576" spans="1:4" x14ac:dyDescent="0.2">
      <c r="A1576" s="38" t="s">
        <v>4638</v>
      </c>
      <c r="B1576" s="40">
        <f>COUNTIF(Table1[Plaka],'panel-excel-özet'!A1576)</f>
        <v>1</v>
      </c>
      <c r="C1576" s="40">
        <f>COUNTIF('panel-plakalar'!$A$1:$A$1755,'panel-excel-özet'!A1576)</f>
        <v>1</v>
      </c>
      <c r="D1576" s="40" t="str">
        <f t="shared" si="25"/>
        <v>İkisinde de var</v>
      </c>
    </row>
    <row r="1577" spans="1:4" x14ac:dyDescent="0.2">
      <c r="A1577" s="38" t="s">
        <v>4642</v>
      </c>
      <c r="B1577" s="40">
        <f>COUNTIF(Table1[Plaka],'panel-excel-özet'!A1577)</f>
        <v>1</v>
      </c>
      <c r="C1577" s="40">
        <f>COUNTIF('panel-plakalar'!$A$1:$A$1755,'panel-excel-özet'!A1577)</f>
        <v>1</v>
      </c>
      <c r="D1577" s="40" t="str">
        <f t="shared" si="25"/>
        <v>İkisinde de var</v>
      </c>
    </row>
    <row r="1578" spans="1:4" x14ac:dyDescent="0.2">
      <c r="A1578" s="38" t="s">
        <v>4622</v>
      </c>
      <c r="B1578" s="40">
        <f>COUNTIF(Table1[Plaka],'panel-excel-özet'!A1578)</f>
        <v>1</v>
      </c>
      <c r="C1578" s="40">
        <f>COUNTIF('panel-plakalar'!$A$1:$A$1755,'panel-excel-özet'!A1578)</f>
        <v>1</v>
      </c>
      <c r="D1578" s="40" t="str">
        <f t="shared" si="25"/>
        <v>İkisinde de var</v>
      </c>
    </row>
    <row r="1579" spans="1:4" x14ac:dyDescent="0.2">
      <c r="A1579" s="38" t="s">
        <v>4634</v>
      </c>
      <c r="B1579" s="40">
        <f>COUNTIF(Table1[Plaka],'panel-excel-özet'!A1579)</f>
        <v>1</v>
      </c>
      <c r="C1579" s="40">
        <f>COUNTIF('panel-plakalar'!$A$1:$A$1755,'panel-excel-özet'!A1579)</f>
        <v>1</v>
      </c>
      <c r="D1579" s="40" t="str">
        <f t="shared" si="25"/>
        <v>İkisinde de var</v>
      </c>
    </row>
    <row r="1580" spans="1:4" x14ac:dyDescent="0.2">
      <c r="A1580" s="38" t="s">
        <v>4618</v>
      </c>
      <c r="B1580" s="40">
        <f>COUNTIF(Table1[Plaka],'panel-excel-özet'!A1580)</f>
        <v>1</v>
      </c>
      <c r="C1580" s="40">
        <f>COUNTIF('panel-plakalar'!$A$1:$A$1755,'panel-excel-özet'!A1580)</f>
        <v>1</v>
      </c>
      <c r="D1580" s="40" t="str">
        <f t="shared" si="25"/>
        <v>İkisinde de var</v>
      </c>
    </row>
    <row r="1581" spans="1:4" x14ac:dyDescent="0.2">
      <c r="A1581" s="38" t="s">
        <v>4612</v>
      </c>
      <c r="B1581" s="40">
        <f>COUNTIF(Table1[Plaka],'panel-excel-özet'!A1581)</f>
        <v>1</v>
      </c>
      <c r="C1581" s="40">
        <f>COUNTIF('panel-plakalar'!$A$1:$A$1755,'panel-excel-özet'!A1581)</f>
        <v>1</v>
      </c>
      <c r="D1581" s="40" t="str">
        <f t="shared" si="25"/>
        <v>İkisinde de var</v>
      </c>
    </row>
    <row r="1582" spans="1:4" x14ac:dyDescent="0.2">
      <c r="A1582" s="38" t="s">
        <v>4615</v>
      </c>
      <c r="B1582" s="40">
        <f>COUNTIF(Table1[Plaka],'panel-excel-özet'!A1582)</f>
        <v>1</v>
      </c>
      <c r="C1582" s="40">
        <f>COUNTIF('panel-plakalar'!$A$1:$A$1755,'panel-excel-özet'!A1582)</f>
        <v>1</v>
      </c>
      <c r="D1582" s="40" t="str">
        <f t="shared" si="25"/>
        <v>İkisinde de var</v>
      </c>
    </row>
    <row r="1583" spans="1:4" x14ac:dyDescent="0.2">
      <c r="A1583" s="38" t="s">
        <v>4654</v>
      </c>
      <c r="B1583" s="40">
        <f>COUNTIF(Table1[Plaka],'panel-excel-özet'!A1583)</f>
        <v>1</v>
      </c>
      <c r="C1583" s="40">
        <f>COUNTIF('panel-plakalar'!$A$1:$A$1755,'panel-excel-özet'!A1583)</f>
        <v>1</v>
      </c>
      <c r="D1583" s="40" t="str">
        <f t="shared" si="25"/>
        <v>İkisinde de var</v>
      </c>
    </row>
    <row r="1584" spans="1:4" x14ac:dyDescent="0.2">
      <c r="A1584" s="38" t="s">
        <v>4662</v>
      </c>
      <c r="B1584" s="40">
        <f>COUNTIF(Table1[Plaka],'panel-excel-özet'!A1584)</f>
        <v>1</v>
      </c>
      <c r="C1584" s="40">
        <f>COUNTIF('panel-plakalar'!$A$1:$A$1755,'panel-excel-özet'!A1584)</f>
        <v>1</v>
      </c>
      <c r="D1584" s="40" t="str">
        <f t="shared" si="25"/>
        <v>İkisinde de var</v>
      </c>
    </row>
    <row r="1585" spans="1:4" x14ac:dyDescent="0.2">
      <c r="A1585" s="38" t="s">
        <v>4658</v>
      </c>
      <c r="B1585" s="40">
        <f>COUNTIF(Table1[Plaka],'panel-excel-özet'!A1585)</f>
        <v>1</v>
      </c>
      <c r="C1585" s="40">
        <f>COUNTIF('panel-plakalar'!$A$1:$A$1755,'panel-excel-özet'!A1585)</f>
        <v>1</v>
      </c>
      <c r="D1585" s="40" t="str">
        <f t="shared" si="25"/>
        <v>İkisinde de var</v>
      </c>
    </row>
    <row r="1586" spans="1:4" x14ac:dyDescent="0.2">
      <c r="A1586" s="38" t="s">
        <v>4602</v>
      </c>
      <c r="B1586" s="40">
        <f>COUNTIF(Table1[Plaka],'panel-excel-özet'!A1586)</f>
        <v>1</v>
      </c>
      <c r="C1586" s="40">
        <f>COUNTIF('panel-plakalar'!$A$1:$A$1755,'panel-excel-özet'!A1586)</f>
        <v>1</v>
      </c>
      <c r="D1586" s="40" t="str">
        <f t="shared" si="25"/>
        <v>İkisinde de var</v>
      </c>
    </row>
    <row r="1587" spans="1:4" x14ac:dyDescent="0.2">
      <c r="A1587" s="38" t="s">
        <v>4608</v>
      </c>
      <c r="B1587" s="40">
        <f>COUNTIF(Table1[Plaka],'panel-excel-özet'!A1587)</f>
        <v>1</v>
      </c>
      <c r="C1587" s="40">
        <f>COUNTIF('panel-plakalar'!$A$1:$A$1755,'panel-excel-özet'!A1587)</f>
        <v>1</v>
      </c>
      <c r="D1587" s="40" t="str">
        <f t="shared" si="25"/>
        <v>İkisinde de var</v>
      </c>
    </row>
    <row r="1588" spans="1:4" x14ac:dyDescent="0.2">
      <c r="A1588" s="38" t="s">
        <v>300</v>
      </c>
      <c r="B1588" s="40">
        <f>COUNTIF(Table1[Plaka],'panel-excel-özet'!A1588)</f>
        <v>1</v>
      </c>
      <c r="C1588" s="40">
        <f>COUNTIF('panel-plakalar'!$A$1:$A$1755,'panel-excel-özet'!A1588)</f>
        <v>1</v>
      </c>
      <c r="D1588" s="40" t="str">
        <f t="shared" si="25"/>
        <v>İkisinde de var</v>
      </c>
    </row>
    <row r="1589" spans="1:4" x14ac:dyDescent="0.2">
      <c r="A1589" s="38" t="s">
        <v>7282</v>
      </c>
      <c r="B1589" s="40">
        <f>COUNTIF(Table1[Plaka],'panel-excel-özet'!A1589)</f>
        <v>0</v>
      </c>
      <c r="C1589" s="40">
        <f>COUNTIF('panel-plakalar'!$A$1:$A$1755,'panel-excel-özet'!A1589)</f>
        <v>1</v>
      </c>
      <c r="D1589" s="40" t="str">
        <f t="shared" si="25"/>
        <v>Panelde var</v>
      </c>
    </row>
    <row r="1590" spans="1:4" x14ac:dyDescent="0.2">
      <c r="A1590" s="38" t="s">
        <v>4278</v>
      </c>
      <c r="B1590" s="40">
        <f>COUNTIF(Table1[Plaka],'panel-excel-özet'!A1590)</f>
        <v>1</v>
      </c>
      <c r="C1590" s="40">
        <f>COUNTIF('panel-plakalar'!$A$1:$A$1755,'panel-excel-özet'!A1590)</f>
        <v>1</v>
      </c>
      <c r="D1590" s="40" t="str">
        <f t="shared" si="25"/>
        <v>İkisinde de var</v>
      </c>
    </row>
    <row r="1591" spans="1:4" x14ac:dyDescent="0.2">
      <c r="A1591" s="38" t="s">
        <v>4246</v>
      </c>
      <c r="B1591" s="40">
        <f>COUNTIF(Table1[Plaka],'panel-excel-özet'!A1591)</f>
        <v>1</v>
      </c>
      <c r="C1591" s="40">
        <f>COUNTIF('panel-plakalar'!$A$1:$A$1755,'panel-excel-özet'!A1591)</f>
        <v>1</v>
      </c>
      <c r="D1591" s="40" t="str">
        <f t="shared" si="25"/>
        <v>İkisinde de var</v>
      </c>
    </row>
    <row r="1592" spans="1:4" x14ac:dyDescent="0.2">
      <c r="A1592" s="38" t="s">
        <v>4250</v>
      </c>
      <c r="B1592" s="40">
        <f>COUNTIF(Table1[Plaka],'panel-excel-özet'!A1592)</f>
        <v>1</v>
      </c>
      <c r="C1592" s="40">
        <f>COUNTIF('panel-plakalar'!$A$1:$A$1755,'panel-excel-özet'!A1592)</f>
        <v>1</v>
      </c>
      <c r="D1592" s="40" t="str">
        <f t="shared" si="25"/>
        <v>İkisinde de var</v>
      </c>
    </row>
    <row r="1593" spans="1:4" x14ac:dyDescent="0.2">
      <c r="A1593" s="38" t="s">
        <v>4254</v>
      </c>
      <c r="B1593" s="40">
        <f>COUNTIF(Table1[Plaka],'panel-excel-özet'!A1593)</f>
        <v>1</v>
      </c>
      <c r="C1593" s="40">
        <f>COUNTIF('panel-plakalar'!$A$1:$A$1755,'panel-excel-özet'!A1593)</f>
        <v>1</v>
      </c>
      <c r="D1593" s="40" t="str">
        <f t="shared" si="25"/>
        <v>İkisinde de var</v>
      </c>
    </row>
    <row r="1594" spans="1:4" x14ac:dyDescent="0.2">
      <c r="A1594" s="38" t="s">
        <v>4258</v>
      </c>
      <c r="B1594" s="40">
        <f>COUNTIF(Table1[Plaka],'panel-excel-özet'!A1594)</f>
        <v>1</v>
      </c>
      <c r="C1594" s="40">
        <f>COUNTIF('panel-plakalar'!$A$1:$A$1755,'panel-excel-özet'!A1594)</f>
        <v>1</v>
      </c>
      <c r="D1594" s="40" t="str">
        <f t="shared" si="25"/>
        <v>İkisinde de var</v>
      </c>
    </row>
    <row r="1595" spans="1:4" x14ac:dyDescent="0.2">
      <c r="A1595" s="38" t="s">
        <v>4262</v>
      </c>
      <c r="B1595" s="40">
        <f>COUNTIF(Table1[Plaka],'panel-excel-özet'!A1595)</f>
        <v>1</v>
      </c>
      <c r="C1595" s="40">
        <f>COUNTIF('panel-plakalar'!$A$1:$A$1755,'panel-excel-özet'!A1595)</f>
        <v>1</v>
      </c>
      <c r="D1595" s="40" t="str">
        <f t="shared" si="25"/>
        <v>İkisinde de var</v>
      </c>
    </row>
    <row r="1596" spans="1:4" x14ac:dyDescent="0.2">
      <c r="A1596" s="38" t="s">
        <v>4266</v>
      </c>
      <c r="B1596" s="40">
        <f>COUNTIF(Table1[Plaka],'panel-excel-özet'!A1596)</f>
        <v>1</v>
      </c>
      <c r="C1596" s="40">
        <f>COUNTIF('panel-plakalar'!$A$1:$A$1755,'panel-excel-özet'!A1596)</f>
        <v>1</v>
      </c>
      <c r="D1596" s="40" t="str">
        <f t="shared" si="25"/>
        <v>İkisinde de var</v>
      </c>
    </row>
    <row r="1597" spans="1:4" x14ac:dyDescent="0.2">
      <c r="A1597" s="38" t="s">
        <v>4274</v>
      </c>
      <c r="B1597" s="40">
        <f>COUNTIF(Table1[Plaka],'panel-excel-özet'!A1597)</f>
        <v>1</v>
      </c>
      <c r="C1597" s="40">
        <f>COUNTIF('panel-plakalar'!$A$1:$A$1755,'panel-excel-özet'!A1597)</f>
        <v>1</v>
      </c>
      <c r="D1597" s="40" t="str">
        <f t="shared" si="25"/>
        <v>İkisinde de var</v>
      </c>
    </row>
    <row r="1598" spans="1:4" x14ac:dyDescent="0.2">
      <c r="A1598" s="38" t="s">
        <v>4270</v>
      </c>
      <c r="B1598" s="40">
        <f>COUNTIF(Table1[Plaka],'panel-excel-özet'!A1598)</f>
        <v>1</v>
      </c>
      <c r="C1598" s="40">
        <f>COUNTIF('panel-plakalar'!$A$1:$A$1755,'panel-excel-özet'!A1598)</f>
        <v>1</v>
      </c>
      <c r="D1598" s="40" t="str">
        <f t="shared" si="25"/>
        <v>İkisinde de var</v>
      </c>
    </row>
    <row r="1599" spans="1:4" x14ac:dyDescent="0.2">
      <c r="A1599" s="38" t="s">
        <v>4242</v>
      </c>
      <c r="B1599" s="40">
        <f>COUNTIF(Table1[Plaka],'panel-excel-özet'!A1599)</f>
        <v>1</v>
      </c>
      <c r="C1599" s="40">
        <f>COUNTIF('panel-plakalar'!$A$1:$A$1755,'panel-excel-özet'!A1599)</f>
        <v>1</v>
      </c>
      <c r="D1599" s="40" t="str">
        <f t="shared" si="25"/>
        <v>İkisinde de var</v>
      </c>
    </row>
    <row r="1600" spans="1:4" x14ac:dyDescent="0.2">
      <c r="A1600" s="38" t="s">
        <v>4193</v>
      </c>
      <c r="B1600" s="40">
        <f>COUNTIF(Table1[Plaka],'panel-excel-özet'!A1600)</f>
        <v>1</v>
      </c>
      <c r="C1600" s="40">
        <f>COUNTIF('panel-plakalar'!$A$1:$A$1755,'panel-excel-özet'!A1600)</f>
        <v>1</v>
      </c>
      <c r="D1600" s="40" t="str">
        <f t="shared" si="25"/>
        <v>İkisinde de var</v>
      </c>
    </row>
    <row r="1601" spans="1:4" x14ac:dyDescent="0.2">
      <c r="A1601" s="38" t="s">
        <v>7662</v>
      </c>
      <c r="B1601" s="40">
        <f>COUNTIF(Table1[Plaka],'panel-excel-özet'!A1601)</f>
        <v>0</v>
      </c>
      <c r="C1601" s="40">
        <f>COUNTIF('panel-plakalar'!$A$1:$A$1755,'panel-excel-özet'!A1601)</f>
        <v>1</v>
      </c>
      <c r="D1601" s="40" t="str">
        <f t="shared" si="25"/>
        <v>Panelde var</v>
      </c>
    </row>
    <row r="1602" spans="1:4" x14ac:dyDescent="0.2">
      <c r="A1602" s="38" t="s">
        <v>7663</v>
      </c>
      <c r="B1602" s="40">
        <f>COUNTIF(Table1[Plaka],'panel-excel-özet'!A1602)</f>
        <v>0</v>
      </c>
      <c r="C1602" s="40">
        <f>COUNTIF('panel-plakalar'!$A$1:$A$1755,'panel-excel-özet'!A1602)</f>
        <v>1</v>
      </c>
      <c r="D1602" s="40" t="str">
        <f t="shared" si="25"/>
        <v>Panelde var</v>
      </c>
    </row>
    <row r="1603" spans="1:4" x14ac:dyDescent="0.2">
      <c r="A1603" s="38" t="s">
        <v>4235</v>
      </c>
      <c r="B1603" s="40">
        <f>COUNTIF(Table1[Plaka],'panel-excel-özet'!A1603)</f>
        <v>1</v>
      </c>
      <c r="C1603" s="40">
        <f>COUNTIF('panel-plakalar'!$A$1:$A$1755,'panel-excel-özet'!A1603)</f>
        <v>1</v>
      </c>
      <c r="D1603" s="40" t="str">
        <f t="shared" si="25"/>
        <v>İkisinde de var</v>
      </c>
    </row>
    <row r="1604" spans="1:4" x14ac:dyDescent="0.2">
      <c r="A1604" s="38" t="s">
        <v>4231</v>
      </c>
      <c r="B1604" s="40">
        <f>COUNTIF(Table1[Plaka],'panel-excel-özet'!A1604)</f>
        <v>1</v>
      </c>
      <c r="C1604" s="40">
        <f>COUNTIF('panel-plakalar'!$A$1:$A$1755,'panel-excel-özet'!A1604)</f>
        <v>1</v>
      </c>
      <c r="D1604" s="40" t="str">
        <f t="shared" si="25"/>
        <v>İkisinde de var</v>
      </c>
    </row>
    <row r="1605" spans="1:4" x14ac:dyDescent="0.2">
      <c r="A1605" s="38" t="s">
        <v>4221</v>
      </c>
      <c r="B1605" s="40">
        <f>COUNTIF(Table1[Plaka],'panel-excel-özet'!A1605)</f>
        <v>1</v>
      </c>
      <c r="C1605" s="40">
        <f>COUNTIF('panel-plakalar'!$A$1:$A$1755,'panel-excel-özet'!A1605)</f>
        <v>1</v>
      </c>
      <c r="D1605" s="40" t="str">
        <f t="shared" si="25"/>
        <v>İkisinde de var</v>
      </c>
    </row>
    <row r="1606" spans="1:4" x14ac:dyDescent="0.2">
      <c r="A1606" s="38" t="s">
        <v>4227</v>
      </c>
      <c r="B1606" s="40">
        <f>COUNTIF(Table1[Plaka],'panel-excel-özet'!A1606)</f>
        <v>1</v>
      </c>
      <c r="C1606" s="40">
        <f>COUNTIF('panel-plakalar'!$A$1:$A$1755,'panel-excel-özet'!A1606)</f>
        <v>1</v>
      </c>
      <c r="D1606" s="40" t="str">
        <f t="shared" si="25"/>
        <v>İkisinde de var</v>
      </c>
    </row>
    <row r="1607" spans="1:4" x14ac:dyDescent="0.2">
      <c r="A1607" s="38" t="s">
        <v>4282</v>
      </c>
      <c r="B1607" s="40">
        <f>COUNTIF(Table1[Plaka],'panel-excel-özet'!A1607)</f>
        <v>1</v>
      </c>
      <c r="C1607" s="40">
        <f>COUNTIF('panel-plakalar'!$A$1:$A$1755,'panel-excel-özet'!A1607)</f>
        <v>1</v>
      </c>
      <c r="D1607" s="40" t="str">
        <f t="shared" si="25"/>
        <v>İkisinde de var</v>
      </c>
    </row>
    <row r="1608" spans="1:4" x14ac:dyDescent="0.2">
      <c r="A1608" s="38" t="s">
        <v>4239</v>
      </c>
      <c r="B1608" s="40">
        <f>COUNTIF(Table1[Plaka],'panel-excel-özet'!A1608)</f>
        <v>1</v>
      </c>
      <c r="C1608" s="40">
        <f>COUNTIF('panel-plakalar'!$A$1:$A$1755,'panel-excel-özet'!A1608)</f>
        <v>1</v>
      </c>
      <c r="D1608" s="40" t="str">
        <f t="shared" si="25"/>
        <v>İkisinde de var</v>
      </c>
    </row>
    <row r="1609" spans="1:4" x14ac:dyDescent="0.2">
      <c r="A1609" s="38" t="s">
        <v>284</v>
      </c>
      <c r="B1609" s="40">
        <f>COUNTIF(Table1[Plaka],'panel-excel-özet'!A1609)</f>
        <v>1</v>
      </c>
      <c r="C1609" s="40">
        <f>COUNTIF('panel-plakalar'!$A$1:$A$1755,'panel-excel-özet'!A1609)</f>
        <v>1</v>
      </c>
      <c r="D1609" s="40" t="str">
        <f t="shared" ref="D1609:D1672" si="26">IF(AND(B1609=1,C1609=1),"İkisinde de var",IF(AND(B1609=1,C1609=0),"Excel'de var",IF(AND(B1609=0,C1609=1),"Panelde var","İkisinde de yok")))</f>
        <v>İkisinde de var</v>
      </c>
    </row>
    <row r="1610" spans="1:4" x14ac:dyDescent="0.2">
      <c r="A1610" s="38" t="s">
        <v>288</v>
      </c>
      <c r="B1610" s="40">
        <f>COUNTIF(Table1[Plaka],'panel-excel-özet'!A1610)</f>
        <v>1</v>
      </c>
      <c r="C1610" s="40">
        <f>COUNTIF('panel-plakalar'!$A$1:$A$1755,'panel-excel-özet'!A1610)</f>
        <v>1</v>
      </c>
      <c r="D1610" s="40" t="str">
        <f t="shared" si="26"/>
        <v>İkisinde de var</v>
      </c>
    </row>
    <row r="1611" spans="1:4" x14ac:dyDescent="0.2">
      <c r="A1611" s="38" t="s">
        <v>292</v>
      </c>
      <c r="B1611" s="40">
        <f>COUNTIF(Table1[Plaka],'panel-excel-özet'!A1611)</f>
        <v>1</v>
      </c>
      <c r="C1611" s="40">
        <f>COUNTIF('panel-plakalar'!$A$1:$A$1755,'panel-excel-özet'!A1611)</f>
        <v>1</v>
      </c>
      <c r="D1611" s="40" t="str">
        <f t="shared" si="26"/>
        <v>İkisinde de var</v>
      </c>
    </row>
    <row r="1612" spans="1:4" x14ac:dyDescent="0.2">
      <c r="A1612" s="38" t="s">
        <v>296</v>
      </c>
      <c r="B1612" s="40">
        <f>COUNTIF(Table1[Plaka],'panel-excel-özet'!A1612)</f>
        <v>1</v>
      </c>
      <c r="C1612" s="40">
        <f>COUNTIF('panel-plakalar'!$A$1:$A$1755,'panel-excel-özet'!A1612)</f>
        <v>1</v>
      </c>
      <c r="D1612" s="40" t="str">
        <f t="shared" si="26"/>
        <v>İkisinde de var</v>
      </c>
    </row>
    <row r="1613" spans="1:4" x14ac:dyDescent="0.2">
      <c r="A1613" s="38" t="s">
        <v>309</v>
      </c>
      <c r="B1613" s="40">
        <f>COUNTIF(Table1[Plaka],'panel-excel-özet'!A1613)</f>
        <v>1</v>
      </c>
      <c r="C1613" s="40">
        <f>COUNTIF('panel-plakalar'!$A$1:$A$1755,'panel-excel-özet'!A1613)</f>
        <v>1</v>
      </c>
      <c r="D1613" s="40" t="str">
        <f t="shared" si="26"/>
        <v>İkisinde de var</v>
      </c>
    </row>
    <row r="1614" spans="1:4" x14ac:dyDescent="0.2">
      <c r="A1614" s="38" t="s">
        <v>279</v>
      </c>
      <c r="B1614" s="40">
        <f>COUNTIF(Table1[Plaka],'panel-excel-özet'!A1614)</f>
        <v>1</v>
      </c>
      <c r="C1614" s="40">
        <f>COUNTIF('panel-plakalar'!$A$1:$A$1755,'panel-excel-özet'!A1614)</f>
        <v>1</v>
      </c>
      <c r="D1614" s="40" t="str">
        <f t="shared" si="26"/>
        <v>İkisinde de var</v>
      </c>
    </row>
    <row r="1615" spans="1:4" x14ac:dyDescent="0.2">
      <c r="A1615" s="38" t="s">
        <v>7664</v>
      </c>
      <c r="B1615" s="40">
        <f>COUNTIF(Table1[Plaka],'panel-excel-özet'!A1615)</f>
        <v>0</v>
      </c>
      <c r="C1615" s="40">
        <f>COUNTIF('panel-plakalar'!$A$1:$A$1755,'panel-excel-özet'!A1615)</f>
        <v>1</v>
      </c>
      <c r="D1615" s="40" t="str">
        <f t="shared" si="26"/>
        <v>Panelde var</v>
      </c>
    </row>
    <row r="1616" spans="1:4" x14ac:dyDescent="0.2">
      <c r="A1616" s="38" t="s">
        <v>262</v>
      </c>
      <c r="B1616" s="40">
        <f>COUNTIF(Table1[Plaka],'panel-excel-özet'!A1616)</f>
        <v>1</v>
      </c>
      <c r="C1616" s="40">
        <f>COUNTIF('panel-plakalar'!$A$1:$A$1755,'panel-excel-özet'!A1616)</f>
        <v>1</v>
      </c>
      <c r="D1616" s="40" t="str">
        <f t="shared" si="26"/>
        <v>İkisinde de var</v>
      </c>
    </row>
    <row r="1617" spans="1:4" x14ac:dyDescent="0.2">
      <c r="A1617" s="38" t="s">
        <v>275</v>
      </c>
      <c r="B1617" s="40">
        <f>COUNTIF(Table1[Plaka],'panel-excel-özet'!A1617)</f>
        <v>1</v>
      </c>
      <c r="C1617" s="40">
        <f>COUNTIF('panel-plakalar'!$A$1:$A$1755,'panel-excel-özet'!A1617)</f>
        <v>1</v>
      </c>
      <c r="D1617" s="40" t="str">
        <f t="shared" si="26"/>
        <v>İkisinde de var</v>
      </c>
    </row>
    <row r="1618" spans="1:4" x14ac:dyDescent="0.2">
      <c r="A1618" s="38" t="s">
        <v>271</v>
      </c>
      <c r="B1618" s="40">
        <f>COUNTIF(Table1[Plaka],'panel-excel-özet'!A1618)</f>
        <v>1</v>
      </c>
      <c r="C1618" s="40">
        <f>COUNTIF('panel-plakalar'!$A$1:$A$1755,'panel-excel-özet'!A1618)</f>
        <v>1</v>
      </c>
      <c r="D1618" s="40" t="str">
        <f t="shared" si="26"/>
        <v>İkisinde de var</v>
      </c>
    </row>
    <row r="1619" spans="1:4" x14ac:dyDescent="0.2">
      <c r="A1619" s="38" t="s">
        <v>314</v>
      </c>
      <c r="B1619" s="40">
        <f>COUNTIF(Table1[Plaka],'panel-excel-özet'!A1619)</f>
        <v>1</v>
      </c>
      <c r="C1619" s="40">
        <f>COUNTIF('panel-plakalar'!$A$1:$A$1755,'panel-excel-özet'!A1619)</f>
        <v>1</v>
      </c>
      <c r="D1619" s="40" t="str">
        <f t="shared" si="26"/>
        <v>İkisinde de var</v>
      </c>
    </row>
    <row r="1620" spans="1:4" x14ac:dyDescent="0.2">
      <c r="A1620" s="38" t="s">
        <v>381</v>
      </c>
      <c r="B1620" s="40">
        <f>COUNTIF(Table1[Plaka],'panel-excel-özet'!A1620)</f>
        <v>1</v>
      </c>
      <c r="C1620" s="40">
        <f>COUNTIF('panel-plakalar'!$A$1:$A$1755,'panel-excel-özet'!A1620)</f>
        <v>1</v>
      </c>
      <c r="D1620" s="40" t="str">
        <f t="shared" si="26"/>
        <v>İkisinde de var</v>
      </c>
    </row>
    <row r="1621" spans="1:4" x14ac:dyDescent="0.2">
      <c r="A1621" s="38" t="s">
        <v>377</v>
      </c>
      <c r="B1621" s="40">
        <f>COUNTIF(Table1[Plaka],'panel-excel-özet'!A1621)</f>
        <v>1</v>
      </c>
      <c r="C1621" s="40">
        <f>COUNTIF('panel-plakalar'!$A$1:$A$1755,'panel-excel-özet'!A1621)</f>
        <v>1</v>
      </c>
      <c r="D1621" s="40" t="str">
        <f t="shared" si="26"/>
        <v>İkisinde de var</v>
      </c>
    </row>
    <row r="1622" spans="1:4" x14ac:dyDescent="0.2">
      <c r="A1622" s="38" t="s">
        <v>373</v>
      </c>
      <c r="B1622" s="40">
        <f>COUNTIF(Table1[Plaka],'panel-excel-özet'!A1622)</f>
        <v>1</v>
      </c>
      <c r="C1622" s="40">
        <f>COUNTIF('panel-plakalar'!$A$1:$A$1755,'panel-excel-özet'!A1622)</f>
        <v>1</v>
      </c>
      <c r="D1622" s="40" t="str">
        <f t="shared" si="26"/>
        <v>İkisinde de var</v>
      </c>
    </row>
    <row r="1623" spans="1:4" x14ac:dyDescent="0.2">
      <c r="A1623" s="38" t="s">
        <v>365</v>
      </c>
      <c r="B1623" s="40">
        <f>COUNTIF(Table1[Plaka],'panel-excel-özet'!A1623)</f>
        <v>1</v>
      </c>
      <c r="C1623" s="40">
        <f>COUNTIF('panel-plakalar'!$A$1:$A$1755,'panel-excel-özet'!A1623)</f>
        <v>1</v>
      </c>
      <c r="D1623" s="40" t="str">
        <f t="shared" si="26"/>
        <v>İkisinde de var</v>
      </c>
    </row>
    <row r="1624" spans="1:4" x14ac:dyDescent="0.2">
      <c r="A1624" s="38" t="s">
        <v>361</v>
      </c>
      <c r="B1624" s="40">
        <f>COUNTIF(Table1[Plaka],'panel-excel-özet'!A1624)</f>
        <v>1</v>
      </c>
      <c r="C1624" s="40">
        <f>COUNTIF('panel-plakalar'!$A$1:$A$1755,'panel-excel-özet'!A1624)</f>
        <v>1</v>
      </c>
      <c r="D1624" s="40" t="str">
        <f t="shared" si="26"/>
        <v>İkisinde de var</v>
      </c>
    </row>
    <row r="1625" spans="1:4" x14ac:dyDescent="0.2">
      <c r="A1625" s="38" t="s">
        <v>369</v>
      </c>
      <c r="B1625" s="40">
        <f>COUNTIF(Table1[Plaka],'panel-excel-özet'!A1625)</f>
        <v>1</v>
      </c>
      <c r="C1625" s="40">
        <f>COUNTIF('panel-plakalar'!$A$1:$A$1755,'panel-excel-özet'!A1625)</f>
        <v>1</v>
      </c>
      <c r="D1625" s="40" t="str">
        <f t="shared" si="26"/>
        <v>İkisinde de var</v>
      </c>
    </row>
    <row r="1626" spans="1:4" x14ac:dyDescent="0.2">
      <c r="A1626" s="38" t="s">
        <v>357</v>
      </c>
      <c r="B1626" s="40">
        <f>COUNTIF(Table1[Plaka],'panel-excel-özet'!A1626)</f>
        <v>1</v>
      </c>
      <c r="C1626" s="40">
        <f>COUNTIF('panel-plakalar'!$A$1:$A$1755,'panel-excel-özet'!A1626)</f>
        <v>1</v>
      </c>
      <c r="D1626" s="40" t="str">
        <f t="shared" si="26"/>
        <v>İkisinde de var</v>
      </c>
    </row>
    <row r="1627" spans="1:4" x14ac:dyDescent="0.2">
      <c r="A1627" s="38" t="s">
        <v>353</v>
      </c>
      <c r="B1627" s="40">
        <f>COUNTIF(Table1[Plaka],'panel-excel-özet'!A1627)</f>
        <v>1</v>
      </c>
      <c r="C1627" s="40">
        <f>COUNTIF('panel-plakalar'!$A$1:$A$1755,'panel-excel-özet'!A1627)</f>
        <v>1</v>
      </c>
      <c r="D1627" s="40" t="str">
        <f t="shared" si="26"/>
        <v>İkisinde de var</v>
      </c>
    </row>
    <row r="1628" spans="1:4" x14ac:dyDescent="0.2">
      <c r="A1628" s="38" t="s">
        <v>345</v>
      </c>
      <c r="B1628" s="40">
        <f>COUNTIF(Table1[Plaka],'panel-excel-özet'!A1628)</f>
        <v>1</v>
      </c>
      <c r="C1628" s="40">
        <f>COUNTIF('panel-plakalar'!$A$1:$A$1755,'panel-excel-özet'!A1628)</f>
        <v>1</v>
      </c>
      <c r="D1628" s="40" t="str">
        <f t="shared" si="26"/>
        <v>İkisinde de var</v>
      </c>
    </row>
    <row r="1629" spans="1:4" x14ac:dyDescent="0.2">
      <c r="A1629" s="38" t="s">
        <v>325</v>
      </c>
      <c r="B1629" s="40">
        <f>COUNTIF(Table1[Plaka],'panel-excel-özet'!A1629)</f>
        <v>1</v>
      </c>
      <c r="C1629" s="40">
        <f>COUNTIF('panel-plakalar'!$A$1:$A$1755,'panel-excel-özet'!A1629)</f>
        <v>1</v>
      </c>
      <c r="D1629" s="40" t="str">
        <f t="shared" si="26"/>
        <v>İkisinde de var</v>
      </c>
    </row>
    <row r="1630" spans="1:4" x14ac:dyDescent="0.2">
      <c r="A1630" s="38" t="s">
        <v>329</v>
      </c>
      <c r="B1630" s="40">
        <f>COUNTIF(Table1[Plaka],'panel-excel-özet'!A1630)</f>
        <v>1</v>
      </c>
      <c r="C1630" s="40">
        <f>COUNTIF('panel-plakalar'!$A$1:$A$1755,'panel-excel-özet'!A1630)</f>
        <v>1</v>
      </c>
      <c r="D1630" s="40" t="str">
        <f t="shared" si="26"/>
        <v>İkisinde de var</v>
      </c>
    </row>
    <row r="1631" spans="1:4" x14ac:dyDescent="0.2">
      <c r="A1631" s="38" t="s">
        <v>333</v>
      </c>
      <c r="B1631" s="40">
        <f>COUNTIF(Table1[Plaka],'panel-excel-özet'!A1631)</f>
        <v>1</v>
      </c>
      <c r="C1631" s="40">
        <f>COUNTIF('panel-plakalar'!$A$1:$A$1755,'panel-excel-özet'!A1631)</f>
        <v>1</v>
      </c>
      <c r="D1631" s="40" t="str">
        <f t="shared" si="26"/>
        <v>İkisinde de var</v>
      </c>
    </row>
    <row r="1632" spans="1:4" x14ac:dyDescent="0.2">
      <c r="A1632" s="38" t="s">
        <v>337</v>
      </c>
      <c r="B1632" s="40">
        <f>COUNTIF(Table1[Plaka],'panel-excel-özet'!A1632)</f>
        <v>1</v>
      </c>
      <c r="C1632" s="40">
        <f>COUNTIF('panel-plakalar'!$A$1:$A$1755,'panel-excel-özet'!A1632)</f>
        <v>1</v>
      </c>
      <c r="D1632" s="40" t="str">
        <f t="shared" si="26"/>
        <v>İkisinde de var</v>
      </c>
    </row>
    <row r="1633" spans="1:4" x14ac:dyDescent="0.2">
      <c r="A1633" s="38" t="s">
        <v>385</v>
      </c>
      <c r="B1633" s="40">
        <f>COUNTIF(Table1[Plaka],'panel-excel-özet'!A1633)</f>
        <v>1</v>
      </c>
      <c r="C1633" s="40">
        <f>COUNTIF('panel-plakalar'!$A$1:$A$1755,'panel-excel-özet'!A1633)</f>
        <v>1</v>
      </c>
      <c r="D1633" s="40" t="str">
        <f t="shared" si="26"/>
        <v>İkisinde de var</v>
      </c>
    </row>
    <row r="1634" spans="1:4" x14ac:dyDescent="0.2">
      <c r="A1634" s="38" t="s">
        <v>390</v>
      </c>
      <c r="B1634" s="40">
        <f>COUNTIF(Table1[Plaka],'panel-excel-özet'!A1634)</f>
        <v>1</v>
      </c>
      <c r="C1634" s="40">
        <f>COUNTIF('panel-plakalar'!$A$1:$A$1755,'panel-excel-özet'!A1634)</f>
        <v>1</v>
      </c>
      <c r="D1634" s="40" t="str">
        <f t="shared" si="26"/>
        <v>İkisinde de var</v>
      </c>
    </row>
    <row r="1635" spans="1:4" x14ac:dyDescent="0.2">
      <c r="A1635" s="38" t="s">
        <v>341</v>
      </c>
      <c r="B1635" s="40">
        <f>COUNTIF(Table1[Plaka],'panel-excel-özet'!A1635)</f>
        <v>1</v>
      </c>
      <c r="C1635" s="40">
        <f>COUNTIF('panel-plakalar'!$A$1:$A$1755,'panel-excel-özet'!A1635)</f>
        <v>1</v>
      </c>
      <c r="D1635" s="40" t="str">
        <f t="shared" si="26"/>
        <v>İkisinde de var</v>
      </c>
    </row>
    <row r="1636" spans="1:4" x14ac:dyDescent="0.2">
      <c r="A1636" s="38" t="s">
        <v>319</v>
      </c>
      <c r="B1636" s="40">
        <f>COUNTIF(Table1[Plaka],'panel-excel-özet'!A1636)</f>
        <v>1</v>
      </c>
      <c r="C1636" s="40">
        <f>COUNTIF('panel-plakalar'!$A$1:$A$1755,'panel-excel-özet'!A1636)</f>
        <v>1</v>
      </c>
      <c r="D1636" s="40" t="str">
        <f t="shared" si="26"/>
        <v>İkisinde de var</v>
      </c>
    </row>
    <row r="1637" spans="1:4" x14ac:dyDescent="0.2">
      <c r="A1637" s="38" t="s">
        <v>349</v>
      </c>
      <c r="B1637" s="40">
        <f>COUNTIF(Table1[Plaka],'panel-excel-özet'!A1637)</f>
        <v>1</v>
      </c>
      <c r="C1637" s="40">
        <f>COUNTIF('panel-plakalar'!$A$1:$A$1755,'panel-excel-özet'!A1637)</f>
        <v>1</v>
      </c>
      <c r="D1637" s="40" t="str">
        <f t="shared" si="26"/>
        <v>İkisinde de var</v>
      </c>
    </row>
    <row r="1638" spans="1:4" x14ac:dyDescent="0.2">
      <c r="A1638" s="38" t="s">
        <v>5471</v>
      </c>
      <c r="B1638" s="40">
        <f>COUNTIF(Table1[Plaka],'panel-excel-özet'!A1638)</f>
        <v>1</v>
      </c>
      <c r="C1638" s="40">
        <f>COUNTIF('panel-plakalar'!$A$1:$A$1755,'panel-excel-özet'!A1638)</f>
        <v>1</v>
      </c>
      <c r="D1638" s="40" t="str">
        <f t="shared" si="26"/>
        <v>İkisinde de var</v>
      </c>
    </row>
    <row r="1639" spans="1:4" x14ac:dyDescent="0.2">
      <c r="A1639" s="38" t="s">
        <v>5448</v>
      </c>
      <c r="B1639" s="40">
        <f>COUNTIF(Table1[Plaka],'panel-excel-özet'!A1639)</f>
        <v>1</v>
      </c>
      <c r="C1639" s="40">
        <f>COUNTIF('panel-plakalar'!$A$1:$A$1755,'panel-excel-özet'!A1639)</f>
        <v>1</v>
      </c>
      <c r="D1639" s="40" t="str">
        <f t="shared" si="26"/>
        <v>İkisinde de var</v>
      </c>
    </row>
    <row r="1640" spans="1:4" x14ac:dyDescent="0.2">
      <c r="A1640" s="38" t="s">
        <v>5459</v>
      </c>
      <c r="B1640" s="40">
        <f>COUNTIF(Table1[Plaka],'panel-excel-özet'!A1640)</f>
        <v>1</v>
      </c>
      <c r="C1640" s="40">
        <f>COUNTIF('panel-plakalar'!$A$1:$A$1755,'panel-excel-özet'!A1640)</f>
        <v>1</v>
      </c>
      <c r="D1640" s="40" t="str">
        <f t="shared" si="26"/>
        <v>İkisinde de var</v>
      </c>
    </row>
    <row r="1641" spans="1:4" x14ac:dyDescent="0.2">
      <c r="A1641" s="38" t="s">
        <v>5452</v>
      </c>
      <c r="B1641" s="40">
        <f>COUNTIF(Table1[Plaka],'panel-excel-özet'!A1641)</f>
        <v>1</v>
      </c>
      <c r="C1641" s="40">
        <f>COUNTIF('panel-plakalar'!$A$1:$A$1755,'panel-excel-özet'!A1641)</f>
        <v>1</v>
      </c>
      <c r="D1641" s="40" t="str">
        <f t="shared" si="26"/>
        <v>İkisinde de var</v>
      </c>
    </row>
    <row r="1642" spans="1:4" x14ac:dyDescent="0.2">
      <c r="A1642" s="38" t="s">
        <v>5463</v>
      </c>
      <c r="B1642" s="40">
        <f>COUNTIF(Table1[Plaka],'panel-excel-özet'!A1642)</f>
        <v>1</v>
      </c>
      <c r="C1642" s="40">
        <f>COUNTIF('panel-plakalar'!$A$1:$A$1755,'panel-excel-özet'!A1642)</f>
        <v>1</v>
      </c>
      <c r="D1642" s="40" t="str">
        <f t="shared" si="26"/>
        <v>İkisinde de var</v>
      </c>
    </row>
    <row r="1643" spans="1:4" x14ac:dyDescent="0.2">
      <c r="A1643" s="38" t="s">
        <v>5444</v>
      </c>
      <c r="B1643" s="40">
        <f>COUNTIF(Table1[Plaka],'panel-excel-özet'!A1643)</f>
        <v>1</v>
      </c>
      <c r="C1643" s="40">
        <f>COUNTIF('panel-plakalar'!$A$1:$A$1755,'panel-excel-özet'!A1643)</f>
        <v>1</v>
      </c>
      <c r="D1643" s="40" t="str">
        <f t="shared" si="26"/>
        <v>İkisinde de var</v>
      </c>
    </row>
    <row r="1644" spans="1:4" x14ac:dyDescent="0.2">
      <c r="A1644" s="38" t="s">
        <v>5455</v>
      </c>
      <c r="B1644" s="40">
        <f>COUNTIF(Table1[Plaka],'panel-excel-özet'!A1644)</f>
        <v>1</v>
      </c>
      <c r="C1644" s="40">
        <f>COUNTIF('panel-plakalar'!$A$1:$A$1755,'panel-excel-özet'!A1644)</f>
        <v>1</v>
      </c>
      <c r="D1644" s="40" t="str">
        <f t="shared" si="26"/>
        <v>İkisinde de var</v>
      </c>
    </row>
    <row r="1645" spans="1:4" x14ac:dyDescent="0.2">
      <c r="A1645" s="38" t="s">
        <v>5467</v>
      </c>
      <c r="B1645" s="40">
        <f>COUNTIF(Table1[Plaka],'panel-excel-özet'!A1645)</f>
        <v>1</v>
      </c>
      <c r="C1645" s="40">
        <f>COUNTIF('panel-plakalar'!$A$1:$A$1755,'panel-excel-özet'!A1645)</f>
        <v>1</v>
      </c>
      <c r="D1645" s="40" t="str">
        <f t="shared" si="26"/>
        <v>İkisinde de var</v>
      </c>
    </row>
    <row r="1646" spans="1:4" x14ac:dyDescent="0.2">
      <c r="A1646" s="38" t="s">
        <v>5438</v>
      </c>
      <c r="B1646" s="40">
        <f>COUNTIF(Table1[Plaka],'panel-excel-özet'!A1646)</f>
        <v>1</v>
      </c>
      <c r="C1646" s="40">
        <f>COUNTIF('panel-plakalar'!$A$1:$A$1755,'panel-excel-özet'!A1646)</f>
        <v>1</v>
      </c>
      <c r="D1646" s="40" t="str">
        <f t="shared" si="26"/>
        <v>İkisinde de var</v>
      </c>
    </row>
    <row r="1647" spans="1:4" x14ac:dyDescent="0.2">
      <c r="A1647" s="38" t="s">
        <v>4286</v>
      </c>
      <c r="B1647" s="40">
        <f>COUNTIF(Table1[Plaka],'panel-excel-özet'!A1647)</f>
        <v>1</v>
      </c>
      <c r="C1647" s="40">
        <f>COUNTIF('panel-plakalar'!$A$1:$A$1755,'panel-excel-özet'!A1647)</f>
        <v>1</v>
      </c>
      <c r="D1647" s="40" t="str">
        <f t="shared" si="26"/>
        <v>İkisinde de var</v>
      </c>
    </row>
    <row r="1648" spans="1:4" x14ac:dyDescent="0.2">
      <c r="A1648" s="38" t="s">
        <v>7665</v>
      </c>
      <c r="B1648" s="40">
        <f>COUNTIF(Table1[Plaka],'panel-excel-özet'!A1648)</f>
        <v>0</v>
      </c>
      <c r="C1648" s="40">
        <f>COUNTIF('panel-plakalar'!$A$1:$A$1755,'panel-excel-özet'!A1648)</f>
        <v>1</v>
      </c>
      <c r="D1648" s="40" t="str">
        <f t="shared" si="26"/>
        <v>Panelde var</v>
      </c>
    </row>
    <row r="1649" spans="1:4" x14ac:dyDescent="0.2">
      <c r="A1649" s="38" t="s">
        <v>4292</v>
      </c>
      <c r="B1649" s="40">
        <f>COUNTIF(Table1[Plaka],'panel-excel-özet'!A1649)</f>
        <v>1</v>
      </c>
      <c r="C1649" s="40">
        <f>COUNTIF('panel-plakalar'!$A$1:$A$1755,'panel-excel-özet'!A1649)</f>
        <v>1</v>
      </c>
      <c r="D1649" s="40" t="str">
        <f t="shared" si="26"/>
        <v>İkisinde de var</v>
      </c>
    </row>
    <row r="1650" spans="1:4" x14ac:dyDescent="0.2">
      <c r="A1650" s="38" t="s">
        <v>7666</v>
      </c>
      <c r="B1650" s="40">
        <f>COUNTIF(Table1[Plaka],'panel-excel-özet'!A1650)</f>
        <v>0</v>
      </c>
      <c r="C1650" s="40">
        <f>COUNTIF('panel-plakalar'!$A$1:$A$1755,'panel-excel-özet'!A1650)</f>
        <v>1</v>
      </c>
      <c r="D1650" s="40" t="str">
        <f t="shared" si="26"/>
        <v>Panelde var</v>
      </c>
    </row>
    <row r="1651" spans="1:4" x14ac:dyDescent="0.2">
      <c r="A1651" s="38" t="s">
        <v>4296</v>
      </c>
      <c r="B1651" s="40">
        <f>COUNTIF(Table1[Plaka],'panel-excel-özet'!A1651)</f>
        <v>1</v>
      </c>
      <c r="C1651" s="40">
        <f>COUNTIF('panel-plakalar'!$A$1:$A$1755,'panel-excel-özet'!A1651)</f>
        <v>1</v>
      </c>
      <c r="D1651" s="40" t="str">
        <f t="shared" si="26"/>
        <v>İkisinde de var</v>
      </c>
    </row>
    <row r="1652" spans="1:4" x14ac:dyDescent="0.2">
      <c r="A1652" s="38" t="s">
        <v>7667</v>
      </c>
      <c r="B1652" s="40">
        <f>COUNTIF(Table1[Plaka],'panel-excel-özet'!A1652)</f>
        <v>0</v>
      </c>
      <c r="C1652" s="40">
        <f>COUNTIF('panel-plakalar'!$A$1:$A$1755,'panel-excel-özet'!A1652)</f>
        <v>1</v>
      </c>
      <c r="D1652" s="40" t="str">
        <f t="shared" si="26"/>
        <v>Panelde var</v>
      </c>
    </row>
    <row r="1653" spans="1:4" x14ac:dyDescent="0.2">
      <c r="A1653" s="38" t="s">
        <v>7668</v>
      </c>
      <c r="B1653" s="40">
        <f>COUNTIF(Table1[Plaka],'panel-excel-özet'!A1653)</f>
        <v>0</v>
      </c>
      <c r="C1653" s="40">
        <f>COUNTIF('panel-plakalar'!$A$1:$A$1755,'panel-excel-özet'!A1653)</f>
        <v>1</v>
      </c>
      <c r="D1653" s="40" t="str">
        <f t="shared" si="26"/>
        <v>Panelde var</v>
      </c>
    </row>
    <row r="1654" spans="1:4" x14ac:dyDescent="0.2">
      <c r="A1654" s="38" t="s">
        <v>7669</v>
      </c>
      <c r="B1654" s="40">
        <f>COUNTIF(Table1[Plaka],'panel-excel-özet'!A1654)</f>
        <v>0</v>
      </c>
      <c r="C1654" s="40">
        <f>COUNTIF('panel-plakalar'!$A$1:$A$1755,'panel-excel-özet'!A1654)</f>
        <v>1</v>
      </c>
      <c r="D1654" s="40" t="str">
        <f t="shared" si="26"/>
        <v>Panelde var</v>
      </c>
    </row>
    <row r="1655" spans="1:4" x14ac:dyDescent="0.2">
      <c r="A1655" s="38" t="s">
        <v>7670</v>
      </c>
      <c r="B1655" s="40">
        <f>COUNTIF(Table1[Plaka],'panel-excel-özet'!A1655)</f>
        <v>0</v>
      </c>
      <c r="C1655" s="40">
        <f>COUNTIF('panel-plakalar'!$A$1:$A$1755,'panel-excel-özet'!A1655)</f>
        <v>1</v>
      </c>
      <c r="D1655" s="40" t="str">
        <f t="shared" si="26"/>
        <v>Panelde var</v>
      </c>
    </row>
    <row r="1656" spans="1:4" x14ac:dyDescent="0.2">
      <c r="A1656" s="38" t="s">
        <v>7671</v>
      </c>
      <c r="B1656" s="40">
        <f>COUNTIF(Table1[Plaka],'panel-excel-özet'!A1656)</f>
        <v>0</v>
      </c>
      <c r="C1656" s="40">
        <f>COUNTIF('panel-plakalar'!$A$1:$A$1755,'panel-excel-özet'!A1656)</f>
        <v>1</v>
      </c>
      <c r="D1656" s="40" t="str">
        <f t="shared" si="26"/>
        <v>Panelde var</v>
      </c>
    </row>
    <row r="1657" spans="1:4" x14ac:dyDescent="0.2">
      <c r="A1657" s="38" t="s">
        <v>2775</v>
      </c>
      <c r="B1657" s="40">
        <f>COUNTIF(Table1[Plaka],'panel-excel-özet'!A1657)</f>
        <v>1</v>
      </c>
      <c r="C1657" s="40">
        <f>COUNTIF('panel-plakalar'!$A$1:$A$1755,'panel-excel-özet'!A1657)</f>
        <v>1</v>
      </c>
      <c r="D1657" s="40" t="str">
        <f t="shared" si="26"/>
        <v>İkisinde de var</v>
      </c>
    </row>
    <row r="1658" spans="1:4" x14ac:dyDescent="0.2">
      <c r="A1658" s="38" t="s">
        <v>2779</v>
      </c>
      <c r="B1658" s="40">
        <f>COUNTIF(Table1[Plaka],'panel-excel-özet'!A1658)</f>
        <v>1</v>
      </c>
      <c r="C1658" s="40">
        <f>COUNTIF('panel-plakalar'!$A$1:$A$1755,'panel-excel-özet'!A1658)</f>
        <v>1</v>
      </c>
      <c r="D1658" s="40" t="str">
        <f t="shared" si="26"/>
        <v>İkisinde de var</v>
      </c>
    </row>
    <row r="1659" spans="1:4" x14ac:dyDescent="0.2">
      <c r="A1659" s="38" t="s">
        <v>2771</v>
      </c>
      <c r="B1659" s="40">
        <f>COUNTIF(Table1[Plaka],'panel-excel-özet'!A1659)</f>
        <v>1</v>
      </c>
      <c r="C1659" s="40">
        <f>COUNTIF('panel-plakalar'!$A$1:$A$1755,'panel-excel-özet'!A1659)</f>
        <v>1</v>
      </c>
      <c r="D1659" s="40" t="str">
        <f t="shared" si="26"/>
        <v>İkisinde de var</v>
      </c>
    </row>
    <row r="1660" spans="1:4" x14ac:dyDescent="0.2">
      <c r="A1660" s="38" t="s">
        <v>2767</v>
      </c>
      <c r="B1660" s="40">
        <f>COUNTIF(Table1[Plaka],'panel-excel-özet'!A1660)</f>
        <v>1</v>
      </c>
      <c r="C1660" s="40">
        <f>COUNTIF('panel-plakalar'!$A$1:$A$1755,'panel-excel-özet'!A1660)</f>
        <v>1</v>
      </c>
      <c r="D1660" s="40" t="str">
        <f t="shared" si="26"/>
        <v>İkisinde de var</v>
      </c>
    </row>
    <row r="1661" spans="1:4" x14ac:dyDescent="0.2">
      <c r="A1661" s="38" t="s">
        <v>2763</v>
      </c>
      <c r="B1661" s="40">
        <f>COUNTIF(Table1[Plaka],'panel-excel-özet'!A1661)</f>
        <v>1</v>
      </c>
      <c r="C1661" s="40">
        <f>COUNTIF('panel-plakalar'!$A$1:$A$1755,'panel-excel-özet'!A1661)</f>
        <v>1</v>
      </c>
      <c r="D1661" s="40" t="str">
        <f t="shared" si="26"/>
        <v>İkisinde de var</v>
      </c>
    </row>
    <row r="1662" spans="1:4" x14ac:dyDescent="0.2">
      <c r="A1662" s="38" t="s">
        <v>2759</v>
      </c>
      <c r="B1662" s="40">
        <f>COUNTIF(Table1[Plaka],'panel-excel-özet'!A1662)</f>
        <v>1</v>
      </c>
      <c r="C1662" s="40">
        <f>COUNTIF('panel-plakalar'!$A$1:$A$1755,'panel-excel-özet'!A1662)</f>
        <v>1</v>
      </c>
      <c r="D1662" s="40" t="str">
        <f t="shared" si="26"/>
        <v>İkisinde de var</v>
      </c>
    </row>
    <row r="1663" spans="1:4" x14ac:dyDescent="0.2">
      <c r="A1663" s="38" t="s">
        <v>2783</v>
      </c>
      <c r="B1663" s="40">
        <f>COUNTIF(Table1[Plaka],'panel-excel-özet'!A1663)</f>
        <v>1</v>
      </c>
      <c r="C1663" s="40">
        <f>COUNTIF('panel-plakalar'!$A$1:$A$1755,'panel-excel-özet'!A1663)</f>
        <v>1</v>
      </c>
      <c r="D1663" s="40" t="str">
        <f t="shared" si="26"/>
        <v>İkisinde de var</v>
      </c>
    </row>
    <row r="1664" spans="1:4" x14ac:dyDescent="0.2">
      <c r="A1664" s="38" t="s">
        <v>2787</v>
      </c>
      <c r="B1664" s="40">
        <f>COUNTIF(Table1[Plaka],'panel-excel-özet'!A1664)</f>
        <v>1</v>
      </c>
      <c r="C1664" s="40">
        <f>COUNTIF('panel-plakalar'!$A$1:$A$1755,'panel-excel-özet'!A1664)</f>
        <v>1</v>
      </c>
      <c r="D1664" s="40" t="str">
        <f t="shared" si="26"/>
        <v>İkisinde de var</v>
      </c>
    </row>
    <row r="1665" spans="1:4" x14ac:dyDescent="0.2">
      <c r="A1665" s="38" t="s">
        <v>2791</v>
      </c>
      <c r="B1665" s="40">
        <f>COUNTIF(Table1[Plaka],'panel-excel-özet'!A1665)</f>
        <v>1</v>
      </c>
      <c r="C1665" s="40">
        <f>COUNTIF('panel-plakalar'!$A$1:$A$1755,'panel-excel-özet'!A1665)</f>
        <v>1</v>
      </c>
      <c r="D1665" s="40" t="str">
        <f t="shared" si="26"/>
        <v>İkisinde de var</v>
      </c>
    </row>
    <row r="1666" spans="1:4" x14ac:dyDescent="0.2">
      <c r="A1666" s="38" t="s">
        <v>2795</v>
      </c>
      <c r="B1666" s="40">
        <f>COUNTIF(Table1[Plaka],'panel-excel-özet'!A1666)</f>
        <v>1</v>
      </c>
      <c r="C1666" s="40">
        <f>COUNTIF('panel-plakalar'!$A$1:$A$1755,'panel-excel-özet'!A1666)</f>
        <v>1</v>
      </c>
      <c r="D1666" s="40" t="str">
        <f t="shared" si="26"/>
        <v>İkisinde de var</v>
      </c>
    </row>
    <row r="1667" spans="1:4" x14ac:dyDescent="0.2">
      <c r="A1667" s="38" t="s">
        <v>2799</v>
      </c>
      <c r="B1667" s="40">
        <f>COUNTIF(Table1[Plaka],'panel-excel-özet'!A1667)</f>
        <v>1</v>
      </c>
      <c r="C1667" s="40">
        <f>COUNTIF('panel-plakalar'!$A$1:$A$1755,'panel-excel-özet'!A1667)</f>
        <v>1</v>
      </c>
      <c r="D1667" s="40" t="str">
        <f t="shared" si="26"/>
        <v>İkisinde de var</v>
      </c>
    </row>
    <row r="1668" spans="1:4" x14ac:dyDescent="0.2">
      <c r="A1668" s="38" t="s">
        <v>2811</v>
      </c>
      <c r="B1668" s="40">
        <f>COUNTIF(Table1[Plaka],'panel-excel-özet'!A1668)</f>
        <v>1</v>
      </c>
      <c r="C1668" s="40">
        <f>COUNTIF('panel-plakalar'!$A$1:$A$1755,'panel-excel-özet'!A1668)</f>
        <v>1</v>
      </c>
      <c r="D1668" s="40" t="str">
        <f t="shared" si="26"/>
        <v>İkisinde de var</v>
      </c>
    </row>
    <row r="1669" spans="1:4" x14ac:dyDescent="0.2">
      <c r="A1669" s="38" t="s">
        <v>2815</v>
      </c>
      <c r="B1669" s="40">
        <f>COUNTIF(Table1[Plaka],'panel-excel-özet'!A1669)</f>
        <v>1</v>
      </c>
      <c r="C1669" s="40">
        <f>COUNTIF('panel-plakalar'!$A$1:$A$1755,'panel-excel-özet'!A1669)</f>
        <v>1</v>
      </c>
      <c r="D1669" s="40" t="str">
        <f t="shared" si="26"/>
        <v>İkisinde de var</v>
      </c>
    </row>
    <row r="1670" spans="1:4" x14ac:dyDescent="0.2">
      <c r="A1670" s="38" t="s">
        <v>2819</v>
      </c>
      <c r="B1670" s="40">
        <f>COUNTIF(Table1[Plaka],'panel-excel-özet'!A1670)</f>
        <v>1</v>
      </c>
      <c r="C1670" s="40">
        <f>COUNTIF('panel-plakalar'!$A$1:$A$1755,'panel-excel-özet'!A1670)</f>
        <v>1</v>
      </c>
      <c r="D1670" s="40" t="str">
        <f t="shared" si="26"/>
        <v>İkisinde de var</v>
      </c>
    </row>
    <row r="1671" spans="1:4" x14ac:dyDescent="0.2">
      <c r="A1671" s="38" t="s">
        <v>2803</v>
      </c>
      <c r="B1671" s="40">
        <f>COUNTIF(Table1[Plaka],'panel-excel-özet'!A1671)</f>
        <v>1</v>
      </c>
      <c r="C1671" s="40">
        <f>COUNTIF('panel-plakalar'!$A$1:$A$1755,'panel-excel-özet'!A1671)</f>
        <v>1</v>
      </c>
      <c r="D1671" s="40" t="str">
        <f t="shared" si="26"/>
        <v>İkisinde de var</v>
      </c>
    </row>
    <row r="1672" spans="1:4" x14ac:dyDescent="0.2">
      <c r="A1672" s="38" t="s">
        <v>2753</v>
      </c>
      <c r="B1672" s="40">
        <f>COUNTIF(Table1[Plaka],'panel-excel-özet'!A1672)</f>
        <v>1</v>
      </c>
      <c r="C1672" s="40">
        <f>COUNTIF('panel-plakalar'!$A$1:$A$1755,'panel-excel-özet'!A1672)</f>
        <v>1</v>
      </c>
      <c r="D1672" s="40" t="str">
        <f t="shared" si="26"/>
        <v>İkisinde de var</v>
      </c>
    </row>
    <row r="1673" spans="1:4" x14ac:dyDescent="0.2">
      <c r="A1673" s="38" t="s">
        <v>7296</v>
      </c>
      <c r="B1673" s="40">
        <f>COUNTIF(Table1[Plaka],'panel-excel-özet'!A1673)</f>
        <v>0</v>
      </c>
      <c r="C1673" s="40">
        <f>COUNTIF('panel-plakalar'!$A$1:$A$1755,'panel-excel-özet'!A1673)</f>
        <v>1</v>
      </c>
      <c r="D1673" s="40" t="str">
        <f t="shared" ref="D1673:D1736" si="27">IF(AND(B1673=1,C1673=1),"İkisinde de var",IF(AND(B1673=1,C1673=0),"Excel'de var",IF(AND(B1673=0,C1673=1),"Panelde var","İkisinde de yok")))</f>
        <v>Panelde var</v>
      </c>
    </row>
    <row r="1674" spans="1:4" x14ac:dyDescent="0.2">
      <c r="A1674" s="38" t="s">
        <v>7205</v>
      </c>
      <c r="B1674" s="40">
        <f>COUNTIF(Table1[Plaka],'panel-excel-özet'!A1674)</f>
        <v>0</v>
      </c>
      <c r="C1674" s="40">
        <f>COUNTIF('panel-plakalar'!$A$1:$A$1755,'panel-excel-özet'!A1674)</f>
        <v>1</v>
      </c>
      <c r="D1674" s="40" t="str">
        <f t="shared" si="27"/>
        <v>Panelde var</v>
      </c>
    </row>
    <row r="1675" spans="1:4" x14ac:dyDescent="0.2">
      <c r="A1675" s="38" t="s">
        <v>6094</v>
      </c>
      <c r="B1675" s="40">
        <f>COUNTIF(Table1[Plaka],'panel-excel-özet'!A1675)</f>
        <v>1</v>
      </c>
      <c r="C1675" s="40">
        <f>COUNTIF('panel-plakalar'!$A$1:$A$1755,'panel-excel-özet'!A1675)</f>
        <v>1</v>
      </c>
      <c r="D1675" s="40" t="str">
        <f t="shared" si="27"/>
        <v>İkisinde de var</v>
      </c>
    </row>
    <row r="1676" spans="1:4" x14ac:dyDescent="0.2">
      <c r="A1676" s="38" t="s">
        <v>5996</v>
      </c>
      <c r="B1676" s="40">
        <f>COUNTIF(Table1[Plaka],'panel-excel-özet'!A1676)</f>
        <v>1</v>
      </c>
      <c r="C1676" s="40">
        <f>COUNTIF('panel-plakalar'!$A$1:$A$1755,'panel-excel-özet'!A1676)</f>
        <v>1</v>
      </c>
      <c r="D1676" s="40" t="str">
        <f t="shared" si="27"/>
        <v>İkisinde de var</v>
      </c>
    </row>
    <row r="1677" spans="1:4" x14ac:dyDescent="0.2">
      <c r="A1677" s="38" t="s">
        <v>6097</v>
      </c>
      <c r="B1677" s="40">
        <f>COUNTIF(Table1[Plaka],'panel-excel-özet'!A1677)</f>
        <v>1</v>
      </c>
      <c r="C1677" s="40">
        <f>COUNTIF('panel-plakalar'!$A$1:$A$1755,'panel-excel-özet'!A1677)</f>
        <v>1</v>
      </c>
      <c r="D1677" s="40" t="str">
        <f t="shared" si="27"/>
        <v>İkisinde de var</v>
      </c>
    </row>
    <row r="1678" spans="1:4" x14ac:dyDescent="0.2">
      <c r="A1678" s="38" t="s">
        <v>6091</v>
      </c>
      <c r="B1678" s="40">
        <f>COUNTIF(Table1[Plaka],'panel-excel-özet'!A1678)</f>
        <v>1</v>
      </c>
      <c r="C1678" s="40">
        <f>COUNTIF('panel-plakalar'!$A$1:$A$1755,'panel-excel-özet'!A1678)</f>
        <v>1</v>
      </c>
      <c r="D1678" s="40" t="str">
        <f t="shared" si="27"/>
        <v>İkisinde de var</v>
      </c>
    </row>
    <row r="1679" spans="1:4" x14ac:dyDescent="0.2">
      <c r="A1679" s="38" t="s">
        <v>6074</v>
      </c>
      <c r="B1679" s="40">
        <f>COUNTIF(Table1[Plaka],'panel-excel-özet'!A1679)</f>
        <v>1</v>
      </c>
      <c r="C1679" s="40">
        <f>COUNTIF('panel-plakalar'!$A$1:$A$1755,'panel-excel-özet'!A1679)</f>
        <v>1</v>
      </c>
      <c r="D1679" s="40" t="str">
        <f t="shared" si="27"/>
        <v>İkisinde de var</v>
      </c>
    </row>
    <row r="1680" spans="1:4" x14ac:dyDescent="0.2">
      <c r="A1680" s="38" t="s">
        <v>6071</v>
      </c>
      <c r="B1680" s="40">
        <f>COUNTIF(Table1[Plaka],'panel-excel-özet'!A1680)</f>
        <v>1</v>
      </c>
      <c r="C1680" s="40">
        <f>COUNTIF('panel-plakalar'!$A$1:$A$1755,'panel-excel-özet'!A1680)</f>
        <v>1</v>
      </c>
      <c r="D1680" s="40" t="str">
        <f t="shared" si="27"/>
        <v>İkisinde de var</v>
      </c>
    </row>
    <row r="1681" spans="1:4" x14ac:dyDescent="0.2">
      <c r="A1681" s="38" t="s">
        <v>6077</v>
      </c>
      <c r="B1681" s="40">
        <f>COUNTIF(Table1[Plaka],'panel-excel-özet'!A1681)</f>
        <v>1</v>
      </c>
      <c r="C1681" s="40">
        <f>COUNTIF('panel-plakalar'!$A$1:$A$1755,'panel-excel-özet'!A1681)</f>
        <v>1</v>
      </c>
      <c r="D1681" s="40" t="str">
        <f t="shared" si="27"/>
        <v>İkisinde de var</v>
      </c>
    </row>
    <row r="1682" spans="1:4" x14ac:dyDescent="0.2">
      <c r="A1682" s="38" t="s">
        <v>6086</v>
      </c>
      <c r="B1682" s="40">
        <f>COUNTIF(Table1[Plaka],'panel-excel-özet'!A1682)</f>
        <v>1</v>
      </c>
      <c r="C1682" s="40">
        <f>COUNTIF('panel-plakalar'!$A$1:$A$1755,'panel-excel-özet'!A1682)</f>
        <v>1</v>
      </c>
      <c r="D1682" s="40" t="str">
        <f t="shared" si="27"/>
        <v>İkisinde de var</v>
      </c>
    </row>
    <row r="1683" spans="1:4" x14ac:dyDescent="0.2">
      <c r="A1683" s="38" t="s">
        <v>6083</v>
      </c>
      <c r="B1683" s="40">
        <f>COUNTIF(Table1[Plaka],'panel-excel-özet'!A1683)</f>
        <v>1</v>
      </c>
      <c r="C1683" s="40">
        <f>COUNTIF('panel-plakalar'!$A$1:$A$1755,'panel-excel-özet'!A1683)</f>
        <v>1</v>
      </c>
      <c r="D1683" s="40" t="str">
        <f t="shared" si="27"/>
        <v>İkisinde de var</v>
      </c>
    </row>
    <row r="1684" spans="1:4" x14ac:dyDescent="0.2">
      <c r="A1684" s="38" t="s">
        <v>6080</v>
      </c>
      <c r="B1684" s="40">
        <f>COUNTIF(Table1[Plaka],'panel-excel-özet'!A1684)</f>
        <v>1</v>
      </c>
      <c r="C1684" s="40">
        <f>COUNTIF('panel-plakalar'!$A$1:$A$1755,'panel-excel-özet'!A1684)</f>
        <v>1</v>
      </c>
      <c r="D1684" s="40" t="str">
        <f t="shared" si="27"/>
        <v>İkisinde de var</v>
      </c>
    </row>
    <row r="1685" spans="1:4" x14ac:dyDescent="0.2">
      <c r="A1685" s="38" t="s">
        <v>6063</v>
      </c>
      <c r="B1685" s="40">
        <f>COUNTIF(Table1[Plaka],'panel-excel-özet'!A1685)</f>
        <v>1</v>
      </c>
      <c r="C1685" s="40">
        <f>COUNTIF('panel-plakalar'!$A$1:$A$1755,'panel-excel-özet'!A1685)</f>
        <v>1</v>
      </c>
      <c r="D1685" s="40" t="str">
        <f t="shared" si="27"/>
        <v>İkisinde de var</v>
      </c>
    </row>
    <row r="1686" spans="1:4" x14ac:dyDescent="0.2">
      <c r="A1686" s="38" t="s">
        <v>6088</v>
      </c>
      <c r="B1686" s="40">
        <f>COUNTIF(Table1[Plaka],'panel-excel-özet'!A1686)</f>
        <v>1</v>
      </c>
      <c r="C1686" s="40">
        <f>COUNTIF('panel-plakalar'!$A$1:$A$1755,'panel-excel-özet'!A1686)</f>
        <v>1</v>
      </c>
      <c r="D1686" s="40" t="str">
        <f t="shared" si="27"/>
        <v>İkisinde de var</v>
      </c>
    </row>
    <row r="1687" spans="1:4" x14ac:dyDescent="0.2">
      <c r="A1687" s="38" t="s">
        <v>6068</v>
      </c>
      <c r="B1687" s="40">
        <f>COUNTIF(Table1[Plaka],'panel-excel-özet'!A1687)</f>
        <v>1</v>
      </c>
      <c r="C1687" s="40">
        <f>COUNTIF('panel-plakalar'!$A$1:$A$1755,'panel-excel-özet'!A1687)</f>
        <v>1</v>
      </c>
      <c r="D1687" s="40" t="str">
        <f t="shared" si="27"/>
        <v>İkisinde de var</v>
      </c>
    </row>
    <row r="1688" spans="1:4" x14ac:dyDescent="0.2">
      <c r="A1688" s="38" t="s">
        <v>6720</v>
      </c>
      <c r="B1688" s="40">
        <f>COUNTIF(Table1[Plaka],'panel-excel-özet'!A1688)</f>
        <v>1</v>
      </c>
      <c r="C1688" s="40">
        <f>COUNTIF('panel-plakalar'!$A$1:$A$1755,'panel-excel-özet'!A1688)</f>
        <v>1</v>
      </c>
      <c r="D1688" s="40" t="str">
        <f t="shared" si="27"/>
        <v>İkisinde de var</v>
      </c>
    </row>
    <row r="1689" spans="1:4" x14ac:dyDescent="0.2">
      <c r="A1689" s="38" t="s">
        <v>6724</v>
      </c>
      <c r="B1689" s="40">
        <f>COUNTIF(Table1[Plaka],'panel-excel-özet'!A1689)</f>
        <v>1</v>
      </c>
      <c r="C1689" s="40">
        <f>COUNTIF('panel-plakalar'!$A$1:$A$1755,'panel-excel-özet'!A1689)</f>
        <v>1</v>
      </c>
      <c r="D1689" s="40" t="str">
        <f t="shared" si="27"/>
        <v>İkisinde de var</v>
      </c>
    </row>
    <row r="1690" spans="1:4" x14ac:dyDescent="0.2">
      <c r="A1690" s="38" t="s">
        <v>6728</v>
      </c>
      <c r="B1690" s="40">
        <f>COUNTIF(Table1[Plaka],'panel-excel-özet'!A1690)</f>
        <v>1</v>
      </c>
      <c r="C1690" s="40">
        <f>COUNTIF('panel-plakalar'!$A$1:$A$1755,'panel-excel-özet'!A1690)</f>
        <v>1</v>
      </c>
      <c r="D1690" s="40" t="str">
        <f t="shared" si="27"/>
        <v>İkisinde de var</v>
      </c>
    </row>
    <row r="1691" spans="1:4" x14ac:dyDescent="0.2">
      <c r="A1691" s="38" t="s">
        <v>6732</v>
      </c>
      <c r="B1691" s="40">
        <f>COUNTIF(Table1[Plaka],'panel-excel-özet'!A1691)</f>
        <v>1</v>
      </c>
      <c r="C1691" s="40">
        <f>COUNTIF('panel-plakalar'!$A$1:$A$1755,'panel-excel-özet'!A1691)</f>
        <v>1</v>
      </c>
      <c r="D1691" s="40" t="str">
        <f t="shared" si="27"/>
        <v>İkisinde de var</v>
      </c>
    </row>
    <row r="1692" spans="1:4" x14ac:dyDescent="0.2">
      <c r="A1692" s="38" t="s">
        <v>6736</v>
      </c>
      <c r="B1692" s="40">
        <f>COUNTIF(Table1[Plaka],'panel-excel-özet'!A1692)</f>
        <v>1</v>
      </c>
      <c r="C1692" s="40">
        <f>COUNTIF('panel-plakalar'!$A$1:$A$1755,'panel-excel-özet'!A1692)</f>
        <v>1</v>
      </c>
      <c r="D1692" s="40" t="str">
        <f t="shared" si="27"/>
        <v>İkisinde de var</v>
      </c>
    </row>
    <row r="1693" spans="1:4" x14ac:dyDescent="0.2">
      <c r="A1693" s="38" t="s">
        <v>7672</v>
      </c>
      <c r="B1693" s="40">
        <f>COUNTIF(Table1[Plaka],'panel-excel-özet'!A1693)</f>
        <v>0</v>
      </c>
      <c r="C1693" s="40">
        <f>COUNTIF('panel-plakalar'!$A$1:$A$1755,'panel-excel-özet'!A1693)</f>
        <v>1</v>
      </c>
      <c r="D1693" s="40" t="str">
        <f t="shared" si="27"/>
        <v>Panelde var</v>
      </c>
    </row>
    <row r="1694" spans="1:4" x14ac:dyDescent="0.2">
      <c r="A1694" s="38" t="s">
        <v>6746</v>
      </c>
      <c r="B1694" s="40">
        <f>COUNTIF(Table1[Plaka],'panel-excel-özet'!A1694)</f>
        <v>1</v>
      </c>
      <c r="C1694" s="40">
        <f>COUNTIF('panel-plakalar'!$A$1:$A$1755,'panel-excel-özet'!A1694)</f>
        <v>1</v>
      </c>
      <c r="D1694" s="40" t="str">
        <f t="shared" si="27"/>
        <v>İkisinde de var</v>
      </c>
    </row>
    <row r="1695" spans="1:4" x14ac:dyDescent="0.2">
      <c r="A1695" s="38" t="s">
        <v>6739</v>
      </c>
      <c r="B1695" s="40">
        <f>COUNTIF(Table1[Plaka],'panel-excel-özet'!A1695)</f>
        <v>1</v>
      </c>
      <c r="C1695" s="40">
        <f>COUNTIF('panel-plakalar'!$A$1:$A$1755,'panel-excel-özet'!A1695)</f>
        <v>1</v>
      </c>
      <c r="D1695" s="40" t="str">
        <f t="shared" si="27"/>
        <v>İkisinde de var</v>
      </c>
    </row>
    <row r="1696" spans="1:4" x14ac:dyDescent="0.2">
      <c r="A1696" s="38" t="s">
        <v>6716</v>
      </c>
      <c r="B1696" s="40">
        <f>COUNTIF(Table1[Plaka],'panel-excel-özet'!A1696)</f>
        <v>1</v>
      </c>
      <c r="C1696" s="40">
        <f>COUNTIF('panel-plakalar'!$A$1:$A$1755,'panel-excel-özet'!A1696)</f>
        <v>1</v>
      </c>
      <c r="D1696" s="40" t="str">
        <f t="shared" si="27"/>
        <v>İkisinde de var</v>
      </c>
    </row>
    <row r="1697" spans="1:4" x14ac:dyDescent="0.2">
      <c r="A1697" s="38" t="s">
        <v>6712</v>
      </c>
      <c r="B1697" s="40">
        <f>COUNTIF(Table1[Plaka],'panel-excel-özet'!A1697)</f>
        <v>1</v>
      </c>
      <c r="C1697" s="40">
        <f>COUNTIF('panel-plakalar'!$A$1:$A$1755,'panel-excel-özet'!A1697)</f>
        <v>1</v>
      </c>
      <c r="D1697" s="40" t="str">
        <f t="shared" si="27"/>
        <v>İkisinde de var</v>
      </c>
    </row>
    <row r="1698" spans="1:4" x14ac:dyDescent="0.2">
      <c r="A1698" s="38" t="s">
        <v>6708</v>
      </c>
      <c r="B1698" s="40">
        <f>COUNTIF(Table1[Plaka],'panel-excel-özet'!A1698)</f>
        <v>1</v>
      </c>
      <c r="C1698" s="40">
        <f>COUNTIF('panel-plakalar'!$A$1:$A$1755,'panel-excel-özet'!A1698)</f>
        <v>1</v>
      </c>
      <c r="D1698" s="40" t="str">
        <f t="shared" si="27"/>
        <v>İkisinde de var</v>
      </c>
    </row>
    <row r="1699" spans="1:4" x14ac:dyDescent="0.2">
      <c r="A1699" s="38" t="s">
        <v>6703</v>
      </c>
      <c r="B1699" s="40">
        <f>COUNTIF(Table1[Plaka],'panel-excel-özet'!A1699)</f>
        <v>1</v>
      </c>
      <c r="C1699" s="40">
        <f>COUNTIF('panel-plakalar'!$A$1:$A$1755,'panel-excel-özet'!A1699)</f>
        <v>1</v>
      </c>
      <c r="D1699" s="40" t="str">
        <f t="shared" si="27"/>
        <v>İkisinde de var</v>
      </c>
    </row>
    <row r="1700" spans="1:4" x14ac:dyDescent="0.2">
      <c r="A1700" s="38" t="s">
        <v>6697</v>
      </c>
      <c r="B1700" s="40">
        <f>COUNTIF(Table1[Plaka],'panel-excel-özet'!A1700)</f>
        <v>1</v>
      </c>
      <c r="C1700" s="40">
        <f>COUNTIF('panel-plakalar'!$A$1:$A$1755,'panel-excel-özet'!A1700)</f>
        <v>1</v>
      </c>
      <c r="D1700" s="40" t="str">
        <f t="shared" si="27"/>
        <v>İkisinde de var</v>
      </c>
    </row>
    <row r="1701" spans="1:4" x14ac:dyDescent="0.2">
      <c r="A1701" s="38" t="s">
        <v>6743</v>
      </c>
      <c r="B1701" s="40">
        <f>COUNTIF(Table1[Plaka],'panel-excel-özet'!A1701)</f>
        <v>1</v>
      </c>
      <c r="C1701" s="40">
        <f>COUNTIF('panel-plakalar'!$A$1:$A$1755,'panel-excel-özet'!A1701)</f>
        <v>1</v>
      </c>
      <c r="D1701" s="40" t="str">
        <f t="shared" si="27"/>
        <v>İkisinde de var</v>
      </c>
    </row>
    <row r="1702" spans="1:4" x14ac:dyDescent="0.2">
      <c r="A1702" s="38" t="s">
        <v>7673</v>
      </c>
      <c r="B1702" s="40">
        <f>COUNTIF(Table1[Plaka],'panel-excel-özet'!A1702)</f>
        <v>0</v>
      </c>
      <c r="C1702" s="40">
        <f>COUNTIF('panel-plakalar'!$A$1:$A$1755,'panel-excel-özet'!A1702)</f>
        <v>1</v>
      </c>
      <c r="D1702" s="40" t="str">
        <f t="shared" si="27"/>
        <v>Panelde var</v>
      </c>
    </row>
    <row r="1703" spans="1:4" x14ac:dyDescent="0.2">
      <c r="A1703" s="38" t="s">
        <v>7674</v>
      </c>
      <c r="B1703" s="40">
        <f>COUNTIF(Table1[Plaka],'panel-excel-özet'!A1703)</f>
        <v>0</v>
      </c>
      <c r="C1703" s="40">
        <f>COUNTIF('panel-plakalar'!$A$1:$A$1755,'panel-excel-özet'!A1703)</f>
        <v>1</v>
      </c>
      <c r="D1703" s="40" t="str">
        <f t="shared" si="27"/>
        <v>Panelde var</v>
      </c>
    </row>
    <row r="1704" spans="1:4" x14ac:dyDescent="0.2">
      <c r="A1704" s="38" t="s">
        <v>7675</v>
      </c>
      <c r="B1704" s="40">
        <f>COUNTIF(Table1[Plaka],'panel-excel-özet'!A1704)</f>
        <v>0</v>
      </c>
      <c r="C1704" s="40">
        <f>COUNTIF('panel-plakalar'!$A$1:$A$1755,'panel-excel-özet'!A1704)</f>
        <v>1</v>
      </c>
      <c r="D1704" s="40" t="str">
        <f t="shared" si="27"/>
        <v>Panelde var</v>
      </c>
    </row>
    <row r="1705" spans="1:4" x14ac:dyDescent="0.2">
      <c r="A1705" s="38" t="s">
        <v>7676</v>
      </c>
      <c r="B1705" s="40">
        <f>COUNTIF(Table1[Plaka],'panel-excel-özet'!A1705)</f>
        <v>0</v>
      </c>
      <c r="C1705" s="40">
        <f>COUNTIF('panel-plakalar'!$A$1:$A$1755,'panel-excel-özet'!A1705)</f>
        <v>1</v>
      </c>
      <c r="D1705" s="40" t="str">
        <f t="shared" si="27"/>
        <v>Panelde var</v>
      </c>
    </row>
    <row r="1706" spans="1:4" x14ac:dyDescent="0.2">
      <c r="A1706" s="38" t="s">
        <v>7677</v>
      </c>
      <c r="B1706" s="40">
        <f>COUNTIF(Table1[Plaka],'panel-excel-özet'!A1706)</f>
        <v>0</v>
      </c>
      <c r="C1706" s="40">
        <f>COUNTIF('panel-plakalar'!$A$1:$A$1755,'panel-excel-özet'!A1706)</f>
        <v>1</v>
      </c>
      <c r="D1706" s="40" t="str">
        <f t="shared" si="27"/>
        <v>Panelde var</v>
      </c>
    </row>
    <row r="1707" spans="1:4" x14ac:dyDescent="0.2">
      <c r="A1707" s="38" t="s">
        <v>1009</v>
      </c>
      <c r="B1707" s="40">
        <f>COUNTIF(Table1[Plaka],'panel-excel-özet'!A1707)</f>
        <v>1</v>
      </c>
      <c r="C1707" s="40">
        <f>COUNTIF('panel-plakalar'!$A$1:$A$1755,'panel-excel-özet'!A1707)</f>
        <v>1</v>
      </c>
      <c r="D1707" s="40" t="str">
        <f t="shared" si="27"/>
        <v>İkisinde de var</v>
      </c>
    </row>
    <row r="1708" spans="1:4" x14ac:dyDescent="0.2">
      <c r="A1708" s="38" t="s">
        <v>7678</v>
      </c>
      <c r="B1708" s="40">
        <f>COUNTIF(Table1[Plaka],'panel-excel-özet'!A1708)</f>
        <v>0</v>
      </c>
      <c r="C1708" s="40">
        <f>COUNTIF('panel-plakalar'!$A$1:$A$1755,'panel-excel-özet'!A1708)</f>
        <v>1</v>
      </c>
      <c r="D1708" s="40" t="str">
        <f t="shared" si="27"/>
        <v>Panelde var</v>
      </c>
    </row>
    <row r="1709" spans="1:4" x14ac:dyDescent="0.2">
      <c r="A1709" s="38" t="s">
        <v>7679</v>
      </c>
      <c r="B1709" s="40">
        <f>COUNTIF(Table1[Plaka],'panel-excel-özet'!A1709)</f>
        <v>0</v>
      </c>
      <c r="C1709" s="40">
        <f>COUNTIF('panel-plakalar'!$A$1:$A$1755,'panel-excel-özet'!A1709)</f>
        <v>1</v>
      </c>
      <c r="D1709" s="40" t="str">
        <f t="shared" si="27"/>
        <v>Panelde var</v>
      </c>
    </row>
    <row r="1710" spans="1:4" x14ac:dyDescent="0.2">
      <c r="A1710" s="38" t="s">
        <v>7680</v>
      </c>
      <c r="B1710" s="40">
        <f>COUNTIF(Table1[Plaka],'panel-excel-özet'!A1710)</f>
        <v>0</v>
      </c>
      <c r="C1710" s="40">
        <f>COUNTIF('panel-plakalar'!$A$1:$A$1755,'panel-excel-özet'!A1710)</f>
        <v>1</v>
      </c>
      <c r="D1710" s="40" t="str">
        <f t="shared" si="27"/>
        <v>Panelde var</v>
      </c>
    </row>
    <row r="1711" spans="1:4" x14ac:dyDescent="0.2">
      <c r="A1711" s="38" t="s">
        <v>7681</v>
      </c>
      <c r="B1711" s="40">
        <f>COUNTIF(Table1[Plaka],'panel-excel-özet'!A1711)</f>
        <v>0</v>
      </c>
      <c r="C1711" s="40">
        <f>COUNTIF('panel-plakalar'!$A$1:$A$1755,'panel-excel-özet'!A1711)</f>
        <v>1</v>
      </c>
      <c r="D1711" s="40" t="str">
        <f t="shared" si="27"/>
        <v>Panelde var</v>
      </c>
    </row>
    <row r="1712" spans="1:4" x14ac:dyDescent="0.2">
      <c r="A1712" s="38" t="s">
        <v>7682</v>
      </c>
      <c r="B1712" s="40">
        <f>COUNTIF(Table1[Plaka],'panel-excel-özet'!A1712)</f>
        <v>0</v>
      </c>
      <c r="C1712" s="40">
        <f>COUNTIF('panel-plakalar'!$A$1:$A$1755,'panel-excel-özet'!A1712)</f>
        <v>1</v>
      </c>
      <c r="D1712" s="40" t="str">
        <f t="shared" si="27"/>
        <v>Panelde var</v>
      </c>
    </row>
    <row r="1713" spans="1:4" x14ac:dyDescent="0.2">
      <c r="A1713" s="38" t="s">
        <v>7683</v>
      </c>
      <c r="B1713" s="40">
        <f>COUNTIF(Table1[Plaka],'panel-excel-özet'!A1713)</f>
        <v>0</v>
      </c>
      <c r="C1713" s="40">
        <f>COUNTIF('panel-plakalar'!$A$1:$A$1755,'panel-excel-özet'!A1713)</f>
        <v>1</v>
      </c>
      <c r="D1713" s="40" t="str">
        <f t="shared" si="27"/>
        <v>Panelde var</v>
      </c>
    </row>
    <row r="1714" spans="1:4" x14ac:dyDescent="0.2">
      <c r="A1714" s="38" t="s">
        <v>7684</v>
      </c>
      <c r="B1714" s="40">
        <f>COUNTIF(Table1[Plaka],'panel-excel-özet'!A1714)</f>
        <v>0</v>
      </c>
      <c r="C1714" s="40">
        <f>COUNTIF('panel-plakalar'!$A$1:$A$1755,'panel-excel-özet'!A1714)</f>
        <v>1</v>
      </c>
      <c r="D1714" s="40" t="str">
        <f t="shared" si="27"/>
        <v>Panelde var</v>
      </c>
    </row>
    <row r="1715" spans="1:4" x14ac:dyDescent="0.2">
      <c r="A1715" s="38" t="s">
        <v>7685</v>
      </c>
      <c r="B1715" s="40">
        <f>COUNTIF(Table1[Plaka],'panel-excel-özet'!A1715)</f>
        <v>0</v>
      </c>
      <c r="C1715" s="40">
        <f>COUNTIF('panel-plakalar'!$A$1:$A$1755,'panel-excel-özet'!A1715)</f>
        <v>1</v>
      </c>
      <c r="D1715" s="40" t="str">
        <f t="shared" si="27"/>
        <v>Panelde var</v>
      </c>
    </row>
    <row r="1716" spans="1:4" x14ac:dyDescent="0.2">
      <c r="A1716" s="38" t="s">
        <v>7686</v>
      </c>
      <c r="B1716" s="40">
        <f>COUNTIF(Table1[Plaka],'panel-excel-özet'!A1716)</f>
        <v>0</v>
      </c>
      <c r="C1716" s="40">
        <f>COUNTIF('panel-plakalar'!$A$1:$A$1755,'panel-excel-özet'!A1716)</f>
        <v>1</v>
      </c>
      <c r="D1716" s="40" t="str">
        <f t="shared" si="27"/>
        <v>Panelde var</v>
      </c>
    </row>
    <row r="1717" spans="1:4" x14ac:dyDescent="0.2">
      <c r="A1717" s="38" t="s">
        <v>1017</v>
      </c>
      <c r="B1717" s="40">
        <f>COUNTIF(Table1[Plaka],'panel-excel-özet'!A1717)</f>
        <v>1</v>
      </c>
      <c r="C1717" s="40">
        <f>COUNTIF('panel-plakalar'!$A$1:$A$1755,'panel-excel-özet'!A1717)</f>
        <v>1</v>
      </c>
      <c r="D1717" s="40" t="str">
        <f t="shared" si="27"/>
        <v>İkisinde de var</v>
      </c>
    </row>
    <row r="1718" spans="1:4" x14ac:dyDescent="0.2">
      <c r="A1718" s="38" t="s">
        <v>7687</v>
      </c>
      <c r="B1718" s="40">
        <f>COUNTIF(Table1[Plaka],'panel-excel-özet'!A1718)</f>
        <v>0</v>
      </c>
      <c r="C1718" s="40">
        <f>COUNTIF('panel-plakalar'!$A$1:$A$1755,'panel-excel-özet'!A1718)</f>
        <v>1</v>
      </c>
      <c r="D1718" s="40" t="str">
        <f t="shared" si="27"/>
        <v>Panelde var</v>
      </c>
    </row>
    <row r="1719" spans="1:4" x14ac:dyDescent="0.2">
      <c r="A1719" s="38" t="s">
        <v>7688</v>
      </c>
      <c r="B1719" s="40">
        <f>COUNTIF(Table1[Plaka],'panel-excel-özet'!A1719)</f>
        <v>0</v>
      </c>
      <c r="C1719" s="40">
        <f>COUNTIF('panel-plakalar'!$A$1:$A$1755,'panel-excel-özet'!A1719)</f>
        <v>1</v>
      </c>
      <c r="D1719" s="40" t="str">
        <f t="shared" si="27"/>
        <v>Panelde var</v>
      </c>
    </row>
    <row r="1720" spans="1:4" x14ac:dyDescent="0.2">
      <c r="A1720" s="38" t="s">
        <v>1013</v>
      </c>
      <c r="B1720" s="40">
        <f>COUNTIF(Table1[Plaka],'panel-excel-özet'!A1720)</f>
        <v>1</v>
      </c>
      <c r="C1720" s="40">
        <f>COUNTIF('panel-plakalar'!$A$1:$A$1755,'panel-excel-özet'!A1720)</f>
        <v>1</v>
      </c>
      <c r="D1720" s="40" t="str">
        <f t="shared" si="27"/>
        <v>İkisinde de var</v>
      </c>
    </row>
    <row r="1721" spans="1:4" x14ac:dyDescent="0.2">
      <c r="A1721" s="38" t="s">
        <v>7689</v>
      </c>
      <c r="B1721" s="40">
        <f>COUNTIF(Table1[Plaka],'panel-excel-özet'!A1721)</f>
        <v>0</v>
      </c>
      <c r="C1721" s="40">
        <f>COUNTIF('panel-plakalar'!$A$1:$A$1755,'panel-excel-özet'!A1721)</f>
        <v>1</v>
      </c>
      <c r="D1721" s="40" t="str">
        <f t="shared" si="27"/>
        <v>Panelde var</v>
      </c>
    </row>
    <row r="1722" spans="1:4" x14ac:dyDescent="0.2">
      <c r="A1722" s="38" t="s">
        <v>7690</v>
      </c>
      <c r="B1722" s="40">
        <f>COUNTIF(Table1[Plaka],'panel-excel-özet'!A1722)</f>
        <v>0</v>
      </c>
      <c r="C1722" s="40">
        <f>COUNTIF('panel-plakalar'!$A$1:$A$1755,'panel-excel-özet'!A1722)</f>
        <v>1</v>
      </c>
      <c r="D1722" s="40" t="str">
        <f t="shared" si="27"/>
        <v>Panelde var</v>
      </c>
    </row>
    <row r="1723" spans="1:4" x14ac:dyDescent="0.2">
      <c r="A1723" s="38" t="s">
        <v>7691</v>
      </c>
      <c r="B1723" s="40">
        <f>COUNTIF(Table1[Plaka],'panel-excel-özet'!A1723)</f>
        <v>0</v>
      </c>
      <c r="C1723" s="40">
        <f>COUNTIF('panel-plakalar'!$A$1:$A$1755,'panel-excel-özet'!A1723)</f>
        <v>1</v>
      </c>
      <c r="D1723" s="40" t="str">
        <f t="shared" si="27"/>
        <v>Panelde var</v>
      </c>
    </row>
    <row r="1724" spans="1:4" x14ac:dyDescent="0.2">
      <c r="A1724" s="38" t="s">
        <v>7692</v>
      </c>
      <c r="B1724" s="40">
        <f>COUNTIF(Table1[Plaka],'panel-excel-özet'!A1724)</f>
        <v>0</v>
      </c>
      <c r="C1724" s="40">
        <f>COUNTIF('panel-plakalar'!$A$1:$A$1755,'panel-excel-özet'!A1724)</f>
        <v>1</v>
      </c>
      <c r="D1724" s="40" t="str">
        <f t="shared" si="27"/>
        <v>Panelde var</v>
      </c>
    </row>
    <row r="1725" spans="1:4" x14ac:dyDescent="0.2">
      <c r="A1725" s="38" t="s">
        <v>7693</v>
      </c>
      <c r="B1725" s="40">
        <f>COUNTIF(Table1[Plaka],'panel-excel-özet'!A1725)</f>
        <v>0</v>
      </c>
      <c r="C1725" s="40">
        <f>COUNTIF('panel-plakalar'!$A$1:$A$1755,'panel-excel-özet'!A1725)</f>
        <v>1</v>
      </c>
      <c r="D1725" s="40" t="str">
        <f t="shared" si="27"/>
        <v>Panelde var</v>
      </c>
    </row>
    <row r="1726" spans="1:4" x14ac:dyDescent="0.2">
      <c r="A1726" s="38" t="s">
        <v>7694</v>
      </c>
      <c r="B1726" s="40">
        <f>COUNTIF(Table1[Plaka],'panel-excel-özet'!A1726)</f>
        <v>0</v>
      </c>
      <c r="C1726" s="40">
        <f>COUNTIF('panel-plakalar'!$A$1:$A$1755,'panel-excel-özet'!A1726)</f>
        <v>1</v>
      </c>
      <c r="D1726" s="40" t="str">
        <f t="shared" si="27"/>
        <v>Panelde var</v>
      </c>
    </row>
    <row r="1727" spans="1:4" x14ac:dyDescent="0.2">
      <c r="A1727" s="38" t="s">
        <v>944</v>
      </c>
      <c r="B1727" s="40">
        <f>COUNTIF(Table1[Plaka],'panel-excel-özet'!A1727)</f>
        <v>1</v>
      </c>
      <c r="C1727" s="40">
        <f>COUNTIF('panel-plakalar'!$A$1:$A$1755,'panel-excel-özet'!A1727)</f>
        <v>1</v>
      </c>
      <c r="D1727" s="40" t="str">
        <f t="shared" si="27"/>
        <v>İkisinde de var</v>
      </c>
    </row>
    <row r="1728" spans="1:4" x14ac:dyDescent="0.2">
      <c r="A1728" s="38" t="s">
        <v>7695</v>
      </c>
      <c r="B1728" s="40">
        <f>COUNTIF(Table1[Plaka],'panel-excel-özet'!A1728)</f>
        <v>0</v>
      </c>
      <c r="C1728" s="40">
        <f>COUNTIF('panel-plakalar'!$A$1:$A$1755,'panel-excel-özet'!A1728)</f>
        <v>1</v>
      </c>
      <c r="D1728" s="40" t="str">
        <f t="shared" si="27"/>
        <v>Panelde var</v>
      </c>
    </row>
    <row r="1729" spans="1:4" x14ac:dyDescent="0.2">
      <c r="A1729" s="38" t="s">
        <v>7117</v>
      </c>
      <c r="B1729" s="40">
        <f>COUNTIF(Table1[Plaka],'panel-excel-özet'!A1729)</f>
        <v>0</v>
      </c>
      <c r="C1729" s="40">
        <f>COUNTIF('panel-plakalar'!$A$1:$A$1755,'panel-excel-özet'!A1729)</f>
        <v>1</v>
      </c>
      <c r="D1729" s="40" t="str">
        <f t="shared" si="27"/>
        <v>Panelde var</v>
      </c>
    </row>
    <row r="1730" spans="1:4" x14ac:dyDescent="0.2">
      <c r="A1730" s="38" t="s">
        <v>7324</v>
      </c>
      <c r="B1730" s="40">
        <f>COUNTIF(Table1[Plaka],'panel-excel-özet'!A1730)</f>
        <v>0</v>
      </c>
      <c r="C1730" s="40">
        <f>COUNTIF('panel-plakalar'!$A$1:$A$1755,'panel-excel-özet'!A1730)</f>
        <v>1</v>
      </c>
      <c r="D1730" s="40" t="str">
        <f t="shared" si="27"/>
        <v>Panelde var</v>
      </c>
    </row>
    <row r="1731" spans="1:4" x14ac:dyDescent="0.2">
      <c r="A1731" s="38" t="s">
        <v>6377</v>
      </c>
      <c r="B1731" s="40">
        <f>COUNTIF(Table1[Plaka],'panel-excel-özet'!A1731)</f>
        <v>1</v>
      </c>
      <c r="C1731" s="40">
        <f>COUNTIF('panel-plakalar'!$A$1:$A$1755,'panel-excel-özet'!A1731)</f>
        <v>1</v>
      </c>
      <c r="D1731" s="40" t="str">
        <f t="shared" si="27"/>
        <v>İkisinde de var</v>
      </c>
    </row>
    <row r="1732" spans="1:4" x14ac:dyDescent="0.2">
      <c r="A1732" s="38" t="s">
        <v>6353</v>
      </c>
      <c r="B1732" s="40">
        <f>COUNTIF(Table1[Plaka],'panel-excel-özet'!A1732)</f>
        <v>1</v>
      </c>
      <c r="C1732" s="40">
        <f>COUNTIF('panel-plakalar'!$A$1:$A$1755,'panel-excel-özet'!A1732)</f>
        <v>1</v>
      </c>
      <c r="D1732" s="40" t="str">
        <f t="shared" si="27"/>
        <v>İkisinde de var</v>
      </c>
    </row>
    <row r="1733" spans="1:4" x14ac:dyDescent="0.2">
      <c r="A1733" s="38" t="s">
        <v>6349</v>
      </c>
      <c r="B1733" s="40">
        <f>COUNTIF(Table1[Plaka],'panel-excel-özet'!A1733)</f>
        <v>1</v>
      </c>
      <c r="C1733" s="40">
        <f>COUNTIF('panel-plakalar'!$A$1:$A$1755,'panel-excel-özet'!A1733)</f>
        <v>1</v>
      </c>
      <c r="D1733" s="40" t="str">
        <f t="shared" si="27"/>
        <v>İkisinde de var</v>
      </c>
    </row>
    <row r="1734" spans="1:4" x14ac:dyDescent="0.2">
      <c r="A1734" s="38" t="s">
        <v>6345</v>
      </c>
      <c r="B1734" s="40">
        <f>COUNTIF(Table1[Plaka],'panel-excel-özet'!A1734)</f>
        <v>1</v>
      </c>
      <c r="C1734" s="40">
        <f>COUNTIF('panel-plakalar'!$A$1:$A$1755,'panel-excel-özet'!A1734)</f>
        <v>1</v>
      </c>
      <c r="D1734" s="40" t="str">
        <f t="shared" si="27"/>
        <v>İkisinde de var</v>
      </c>
    </row>
    <row r="1735" spans="1:4" x14ac:dyDescent="0.2">
      <c r="A1735" s="38" t="s">
        <v>6385</v>
      </c>
      <c r="B1735" s="40">
        <f>COUNTIF(Table1[Plaka],'panel-excel-özet'!A1735)</f>
        <v>1</v>
      </c>
      <c r="C1735" s="40">
        <f>COUNTIF('panel-plakalar'!$A$1:$A$1755,'panel-excel-özet'!A1735)</f>
        <v>1</v>
      </c>
      <c r="D1735" s="40" t="str">
        <f t="shared" si="27"/>
        <v>İkisinde de var</v>
      </c>
    </row>
    <row r="1736" spans="1:4" x14ac:dyDescent="0.2">
      <c r="A1736" s="38" t="s">
        <v>6398</v>
      </c>
      <c r="B1736" s="40">
        <f>COUNTIF(Table1[Plaka],'panel-excel-özet'!A1736)</f>
        <v>1</v>
      </c>
      <c r="C1736" s="40">
        <f>COUNTIF('panel-plakalar'!$A$1:$A$1755,'panel-excel-özet'!A1736)</f>
        <v>1</v>
      </c>
      <c r="D1736" s="40" t="str">
        <f t="shared" si="27"/>
        <v>İkisinde de var</v>
      </c>
    </row>
    <row r="1737" spans="1:4" x14ac:dyDescent="0.2">
      <c r="A1737" s="38" t="s">
        <v>6402</v>
      </c>
      <c r="B1737" s="40">
        <f>COUNTIF(Table1[Plaka],'panel-excel-özet'!A1737)</f>
        <v>1</v>
      </c>
      <c r="C1737" s="40">
        <f>COUNTIF('panel-plakalar'!$A$1:$A$1755,'panel-excel-özet'!A1737)</f>
        <v>1</v>
      </c>
      <c r="D1737" s="40" t="str">
        <f t="shared" ref="D1737:D1800" si="28">IF(AND(B1737=1,C1737=1),"İkisinde de var",IF(AND(B1737=1,C1737=0),"Excel'de var",IF(AND(B1737=0,C1737=1),"Panelde var","İkisinde de yok")))</f>
        <v>İkisinde de var</v>
      </c>
    </row>
    <row r="1738" spans="1:4" x14ac:dyDescent="0.2">
      <c r="A1738" s="38" t="s">
        <v>6341</v>
      </c>
      <c r="B1738" s="40">
        <f>COUNTIF(Table1[Plaka],'panel-excel-özet'!A1738)</f>
        <v>1</v>
      </c>
      <c r="C1738" s="40">
        <f>COUNTIF('panel-plakalar'!$A$1:$A$1755,'panel-excel-özet'!A1738)</f>
        <v>1</v>
      </c>
      <c r="D1738" s="40" t="str">
        <f t="shared" si="28"/>
        <v>İkisinde de var</v>
      </c>
    </row>
    <row r="1739" spans="1:4" x14ac:dyDescent="0.2">
      <c r="A1739" s="38" t="s">
        <v>6410</v>
      </c>
      <c r="B1739" s="40">
        <f>COUNTIF(Table1[Plaka],'panel-excel-özet'!A1739)</f>
        <v>1</v>
      </c>
      <c r="C1739" s="40">
        <f>COUNTIF('panel-plakalar'!$A$1:$A$1755,'panel-excel-özet'!A1739)</f>
        <v>1</v>
      </c>
      <c r="D1739" s="40" t="str">
        <f t="shared" si="28"/>
        <v>İkisinde de var</v>
      </c>
    </row>
    <row r="1740" spans="1:4" x14ac:dyDescent="0.2">
      <c r="A1740" s="38" t="s">
        <v>6406</v>
      </c>
      <c r="B1740" s="40">
        <f>COUNTIF(Table1[Plaka],'panel-excel-özet'!A1740)</f>
        <v>1</v>
      </c>
      <c r="C1740" s="40">
        <f>COUNTIF('panel-plakalar'!$A$1:$A$1755,'panel-excel-özet'!A1740)</f>
        <v>1</v>
      </c>
      <c r="D1740" s="40" t="str">
        <f t="shared" si="28"/>
        <v>İkisinde de var</v>
      </c>
    </row>
    <row r="1741" spans="1:4" x14ac:dyDescent="0.2">
      <c r="A1741" s="38" t="s">
        <v>6357</v>
      </c>
      <c r="B1741" s="40">
        <f>COUNTIF(Table1[Plaka],'panel-excel-özet'!A1741)</f>
        <v>1</v>
      </c>
      <c r="C1741" s="40">
        <f>COUNTIF('panel-plakalar'!$A$1:$A$1755,'panel-excel-özet'!A1741)</f>
        <v>1</v>
      </c>
      <c r="D1741" s="40" t="str">
        <f t="shared" si="28"/>
        <v>İkisinde de var</v>
      </c>
    </row>
    <row r="1742" spans="1:4" x14ac:dyDescent="0.2">
      <c r="A1742" s="38" t="s">
        <v>6390</v>
      </c>
      <c r="B1742" s="40">
        <f>COUNTIF(Table1[Plaka],'panel-excel-özet'!A1742)</f>
        <v>1</v>
      </c>
      <c r="C1742" s="40">
        <f>COUNTIF('panel-plakalar'!$A$1:$A$1755,'panel-excel-özet'!A1742)</f>
        <v>1</v>
      </c>
      <c r="D1742" s="40" t="str">
        <f t="shared" si="28"/>
        <v>İkisinde de var</v>
      </c>
    </row>
    <row r="1743" spans="1:4" x14ac:dyDescent="0.2">
      <c r="A1743" s="38" t="s">
        <v>7696</v>
      </c>
      <c r="B1743" s="40">
        <f>COUNTIF(Table1[Plaka],'panel-excel-özet'!A1743)</f>
        <v>0</v>
      </c>
      <c r="C1743" s="40">
        <f>COUNTIF('panel-plakalar'!$A$1:$A$1755,'panel-excel-özet'!A1743)</f>
        <v>1</v>
      </c>
      <c r="D1743" s="40" t="str">
        <f t="shared" si="28"/>
        <v>Panelde var</v>
      </c>
    </row>
    <row r="1744" spans="1:4" x14ac:dyDescent="0.2">
      <c r="A1744" s="38" t="s">
        <v>6336</v>
      </c>
      <c r="B1744" s="40">
        <f>COUNTIF(Table1[Plaka],'panel-excel-özet'!A1744)</f>
        <v>1</v>
      </c>
      <c r="C1744" s="40">
        <f>COUNTIF('panel-plakalar'!$A$1:$A$1755,'panel-excel-özet'!A1744)</f>
        <v>1</v>
      </c>
      <c r="D1744" s="40" t="str">
        <f t="shared" si="28"/>
        <v>İkisinde de var</v>
      </c>
    </row>
    <row r="1745" spans="1:4" x14ac:dyDescent="0.2">
      <c r="A1745" s="38" t="s">
        <v>7241</v>
      </c>
      <c r="B1745" s="40">
        <f>COUNTIF(Table1[Plaka],'panel-excel-özet'!A1745)</f>
        <v>0</v>
      </c>
      <c r="C1745" s="40">
        <f>COUNTIF('panel-plakalar'!$A$1:$A$1755,'panel-excel-özet'!A1745)</f>
        <v>1</v>
      </c>
      <c r="D1745" s="40" t="str">
        <f t="shared" si="28"/>
        <v>Panelde var</v>
      </c>
    </row>
    <row r="1746" spans="1:4" x14ac:dyDescent="0.2">
      <c r="A1746" s="38" t="s">
        <v>7697</v>
      </c>
      <c r="B1746" s="40">
        <f>COUNTIF(Table1[Plaka],'panel-excel-özet'!A1746)</f>
        <v>0</v>
      </c>
      <c r="C1746" s="40">
        <f>COUNTIF('panel-plakalar'!$A$1:$A$1755,'panel-excel-özet'!A1746)</f>
        <v>1</v>
      </c>
      <c r="D1746" s="40" t="str">
        <f t="shared" si="28"/>
        <v>Panelde var</v>
      </c>
    </row>
    <row r="1747" spans="1:4" x14ac:dyDescent="0.2">
      <c r="A1747" s="38" t="s">
        <v>6460</v>
      </c>
      <c r="B1747" s="40">
        <f>COUNTIF(Table1[Plaka],'panel-excel-özet'!A1747)</f>
        <v>1</v>
      </c>
      <c r="C1747" s="40">
        <f>COUNTIF('panel-plakalar'!$A$1:$A$1755,'panel-excel-özet'!A1747)</f>
        <v>1</v>
      </c>
      <c r="D1747" s="40" t="str">
        <f t="shared" si="28"/>
        <v>İkisinde de var</v>
      </c>
    </row>
    <row r="1748" spans="1:4" x14ac:dyDescent="0.2">
      <c r="A1748" s="38" t="s">
        <v>6464</v>
      </c>
      <c r="B1748" s="40">
        <f>COUNTIF(Table1[Plaka],'panel-excel-özet'!A1748)</f>
        <v>1</v>
      </c>
      <c r="C1748" s="40">
        <f>COUNTIF('panel-plakalar'!$A$1:$A$1755,'panel-excel-özet'!A1748)</f>
        <v>1</v>
      </c>
      <c r="D1748" s="40" t="str">
        <f t="shared" si="28"/>
        <v>İkisinde de var</v>
      </c>
    </row>
    <row r="1749" spans="1:4" x14ac:dyDescent="0.2">
      <c r="A1749" s="38" t="s">
        <v>6452</v>
      </c>
      <c r="B1749" s="40">
        <f>COUNTIF(Table1[Plaka],'panel-excel-özet'!A1749)</f>
        <v>1</v>
      </c>
      <c r="C1749" s="40">
        <f>COUNTIF('panel-plakalar'!$A$1:$A$1755,'panel-excel-özet'!A1749)</f>
        <v>1</v>
      </c>
      <c r="D1749" s="40" t="str">
        <f t="shared" si="28"/>
        <v>İkisinde de var</v>
      </c>
    </row>
    <row r="1750" spans="1:4" x14ac:dyDescent="0.2">
      <c r="A1750" s="38" t="s">
        <v>6487</v>
      </c>
      <c r="B1750" s="40">
        <f>COUNTIF(Table1[Plaka],'panel-excel-özet'!A1750)</f>
        <v>1</v>
      </c>
      <c r="C1750" s="40">
        <f>COUNTIF('panel-plakalar'!$A$1:$A$1755,'panel-excel-özet'!A1750)</f>
        <v>1</v>
      </c>
      <c r="D1750" s="40" t="str">
        <f t="shared" si="28"/>
        <v>İkisinde de var</v>
      </c>
    </row>
    <row r="1751" spans="1:4" x14ac:dyDescent="0.2">
      <c r="A1751" s="38" t="s">
        <v>6483</v>
      </c>
      <c r="B1751" s="40">
        <f>COUNTIF(Table1[Plaka],'panel-excel-özet'!A1751)</f>
        <v>1</v>
      </c>
      <c r="C1751" s="40">
        <f>COUNTIF('panel-plakalar'!$A$1:$A$1755,'panel-excel-özet'!A1751)</f>
        <v>1</v>
      </c>
      <c r="D1751" s="40" t="str">
        <f t="shared" si="28"/>
        <v>İkisinde de var</v>
      </c>
    </row>
    <row r="1752" spans="1:4" x14ac:dyDescent="0.2">
      <c r="A1752" s="38" t="s">
        <v>6479</v>
      </c>
      <c r="B1752" s="40">
        <f>COUNTIF(Table1[Plaka],'panel-excel-özet'!A1752)</f>
        <v>1</v>
      </c>
      <c r="C1752" s="40">
        <f>COUNTIF('panel-plakalar'!$A$1:$A$1755,'panel-excel-özet'!A1752)</f>
        <v>1</v>
      </c>
      <c r="D1752" s="40" t="str">
        <f t="shared" si="28"/>
        <v>İkisinde de var</v>
      </c>
    </row>
    <row r="1753" spans="1:4" x14ac:dyDescent="0.2">
      <c r="A1753" s="38" t="s">
        <v>6448</v>
      </c>
      <c r="B1753" s="40">
        <f>COUNTIF(Table1[Plaka],'panel-excel-özet'!A1753)</f>
        <v>1</v>
      </c>
      <c r="C1753" s="40">
        <f>COUNTIF('panel-plakalar'!$A$1:$A$1755,'panel-excel-özet'!A1753)</f>
        <v>1</v>
      </c>
      <c r="D1753" s="40" t="str">
        <f t="shared" si="28"/>
        <v>İkisinde de var</v>
      </c>
    </row>
    <row r="1754" spans="1:4" x14ac:dyDescent="0.2">
      <c r="A1754" s="38" t="s">
        <v>6432</v>
      </c>
      <c r="B1754" s="40">
        <f>COUNTIF(Table1[Plaka],'panel-excel-özet'!A1754)</f>
        <v>1</v>
      </c>
      <c r="C1754" s="40">
        <f>COUNTIF('panel-plakalar'!$A$1:$A$1755,'panel-excel-özet'!A1754)</f>
        <v>1</v>
      </c>
      <c r="D1754" s="40" t="str">
        <f t="shared" si="28"/>
        <v>İkisinde de var</v>
      </c>
    </row>
    <row r="1755" spans="1:4" x14ac:dyDescent="0.2">
      <c r="A1755" s="38" t="s">
        <v>7001</v>
      </c>
      <c r="B1755" s="40">
        <f>COUNTIF(Table1[Plaka],'panel-excel-özet'!A1755)</f>
        <v>1</v>
      </c>
      <c r="C1755" s="40">
        <f>COUNTIF('panel-plakalar'!$A$1:$A$1755,'panel-excel-özet'!A1755)</f>
        <v>1</v>
      </c>
      <c r="D1755" s="40" t="str">
        <f t="shared" si="28"/>
        <v>İkisinde de var</v>
      </c>
    </row>
    <row r="1756" spans="1:4" x14ac:dyDescent="0.2">
      <c r="A1756" s="38" t="s">
        <v>6472</v>
      </c>
      <c r="B1756" s="40">
        <f>COUNTIF(Table1[Plaka],'panel-excel-özet'!A1756)</f>
        <v>1</v>
      </c>
      <c r="C1756" s="40">
        <f>COUNTIF('panel-plakalar'!$A$1:$A$1755,'panel-excel-özet'!A1756)</f>
        <v>1</v>
      </c>
      <c r="D1756" s="40" t="str">
        <f t="shared" si="28"/>
        <v>İkisinde de var</v>
      </c>
    </row>
    <row r="1757" spans="1:4" x14ac:dyDescent="0.2">
      <c r="A1757" s="38" t="s">
        <v>2837</v>
      </c>
      <c r="B1757" s="40">
        <f>COUNTIF(Table1[Plaka],'panel-excel-özet'!A1757)</f>
        <v>1</v>
      </c>
      <c r="C1757" s="40">
        <f>COUNTIF('panel-plakalar'!$A$1:$A$1755,'panel-excel-özet'!A1757)</f>
        <v>1</v>
      </c>
      <c r="D1757" s="40" t="str">
        <f t="shared" si="28"/>
        <v>İkisinde de var</v>
      </c>
    </row>
    <row r="1758" spans="1:4" x14ac:dyDescent="0.2">
      <c r="A1758" s="38" t="s">
        <v>6426</v>
      </c>
      <c r="B1758" s="40">
        <f>COUNTIF(Table1[Plaka],'panel-excel-özet'!A1758)</f>
        <v>1</v>
      </c>
      <c r="C1758" s="40">
        <f>COUNTIF('panel-plakalar'!$A$1:$A$1755,'panel-excel-özet'!A1758)</f>
        <v>1</v>
      </c>
      <c r="D1758" s="40" t="str">
        <f t="shared" si="28"/>
        <v>İkisinde de var</v>
      </c>
    </row>
    <row r="1759" spans="1:4" x14ac:dyDescent="0.2">
      <c r="A1759" s="38" t="s">
        <v>6436</v>
      </c>
      <c r="B1759" s="40">
        <f>COUNTIF(Table1[Plaka],'panel-excel-özet'!A1759)</f>
        <v>1</v>
      </c>
      <c r="C1759" s="40">
        <f>COUNTIF('panel-plakalar'!$A$1:$A$1755,'panel-excel-özet'!A1759)</f>
        <v>1</v>
      </c>
      <c r="D1759" s="40" t="str">
        <f t="shared" si="28"/>
        <v>İkisinde de var</v>
      </c>
    </row>
    <row r="1760" spans="1:4" x14ac:dyDescent="0.2">
      <c r="A1760" s="38" t="s">
        <v>6440</v>
      </c>
      <c r="B1760" s="40">
        <f>COUNTIF(Table1[Plaka],'panel-excel-özet'!A1760)</f>
        <v>1</v>
      </c>
      <c r="C1760" s="40">
        <f>COUNTIF('panel-plakalar'!$A$1:$A$1755,'panel-excel-özet'!A1760)</f>
        <v>1</v>
      </c>
      <c r="D1760" s="40" t="str">
        <f t="shared" si="28"/>
        <v>İkisinde de var</v>
      </c>
    </row>
    <row r="1761" spans="1:4" x14ac:dyDescent="0.2">
      <c r="A1761" s="38" t="s">
        <v>7698</v>
      </c>
      <c r="B1761" s="40">
        <f>COUNTIF(Table1[Plaka],'panel-excel-özet'!A1761)</f>
        <v>0</v>
      </c>
      <c r="C1761" s="40">
        <f>COUNTIF('panel-plakalar'!$A$1:$A$1755,'panel-excel-özet'!A1761)</f>
        <v>1</v>
      </c>
      <c r="D1761" s="40" t="str">
        <f t="shared" si="28"/>
        <v>Panelde var</v>
      </c>
    </row>
    <row r="1762" spans="1:4" x14ac:dyDescent="0.2">
      <c r="A1762" s="38" t="s">
        <v>7311</v>
      </c>
      <c r="B1762" s="40">
        <f>COUNTIF(Table1[Plaka],'panel-excel-özet'!A1762)</f>
        <v>1</v>
      </c>
      <c r="C1762" s="40">
        <f>COUNTIF('panel-plakalar'!$A$1:$A$1755,'panel-excel-özet'!A1762)</f>
        <v>1</v>
      </c>
      <c r="D1762" s="40" t="str">
        <f t="shared" si="28"/>
        <v>İkisinde de var</v>
      </c>
    </row>
    <row r="1763" spans="1:4" x14ac:dyDescent="0.2">
      <c r="A1763" t="s">
        <v>763</v>
      </c>
      <c r="B1763" s="40">
        <f>COUNTIF(Table1[Plaka],'panel-excel-özet'!A1763)</f>
        <v>1</v>
      </c>
      <c r="C1763" s="40">
        <f>COUNTIF('panel-plakalar'!$A$1:$A$1755,'panel-excel-özet'!A1763)</f>
        <v>0</v>
      </c>
      <c r="D1763" s="40" t="str">
        <f t="shared" si="28"/>
        <v>Excel'de var</v>
      </c>
    </row>
    <row r="1764" spans="1:4" x14ac:dyDescent="0.2">
      <c r="A1764" t="s">
        <v>757</v>
      </c>
      <c r="B1764" s="40">
        <f>COUNTIF(Table1[Plaka],'panel-excel-özet'!A1764)</f>
        <v>1</v>
      </c>
      <c r="C1764" s="40">
        <f>COUNTIF('panel-plakalar'!$A$1:$A$1755,'panel-excel-özet'!A1764)</f>
        <v>0</v>
      </c>
      <c r="D1764" s="40" t="str">
        <f t="shared" si="28"/>
        <v>Excel'de var</v>
      </c>
    </row>
    <row r="1765" spans="1:4" x14ac:dyDescent="0.2">
      <c r="A1765" t="s">
        <v>2594</v>
      </c>
      <c r="B1765" s="40">
        <f>COUNTIF(Table1[Plaka],'panel-excel-özet'!A1765)</f>
        <v>1</v>
      </c>
      <c r="C1765" s="40">
        <f>COUNTIF('panel-plakalar'!$A$1:$A$1755,'panel-excel-özet'!A1765)</f>
        <v>0</v>
      </c>
      <c r="D1765" s="40" t="str">
        <f t="shared" si="28"/>
        <v>Excel'de var</v>
      </c>
    </row>
    <row r="1766" spans="1:4" x14ac:dyDescent="0.2">
      <c r="A1766" t="s">
        <v>2516</v>
      </c>
      <c r="B1766" s="40">
        <f>COUNTIF(Table1[Plaka],'panel-excel-özet'!A1766)</f>
        <v>1</v>
      </c>
      <c r="C1766" s="40">
        <f>COUNTIF('panel-plakalar'!$A$1:$A$1755,'panel-excel-özet'!A1766)</f>
        <v>0</v>
      </c>
      <c r="D1766" s="40" t="str">
        <f t="shared" si="28"/>
        <v>Excel'de var</v>
      </c>
    </row>
    <row r="1767" spans="1:4" x14ac:dyDescent="0.2">
      <c r="A1767" t="s">
        <v>2698</v>
      </c>
      <c r="B1767" s="40">
        <f>COUNTIF(Table1[Plaka],'panel-excel-özet'!A1767)</f>
        <v>0</v>
      </c>
      <c r="C1767" s="40">
        <f>COUNTIF('panel-plakalar'!$A$1:$A$1755,'panel-excel-özet'!A1767)</f>
        <v>0</v>
      </c>
      <c r="D1767" s="40" t="str">
        <f t="shared" si="28"/>
        <v>İkisinde de yok</v>
      </c>
    </row>
    <row r="1768" spans="1:4" x14ac:dyDescent="0.2">
      <c r="A1768" t="s">
        <v>2598</v>
      </c>
      <c r="B1768" s="40">
        <f>COUNTIF(Table1[Plaka],'panel-excel-özet'!A1768)</f>
        <v>1</v>
      </c>
      <c r="C1768" s="40">
        <f>COUNTIF('panel-plakalar'!$A$1:$A$1755,'panel-excel-özet'!A1768)</f>
        <v>0</v>
      </c>
      <c r="D1768" s="40" t="str">
        <f t="shared" si="28"/>
        <v>Excel'de var</v>
      </c>
    </row>
    <row r="1769" spans="1:4" x14ac:dyDescent="0.2">
      <c r="A1769" t="s">
        <v>4131</v>
      </c>
      <c r="B1769" s="40">
        <f>COUNTIF(Table1[Plaka],'panel-excel-özet'!A1769)</f>
        <v>1</v>
      </c>
      <c r="C1769" s="40">
        <f>COUNTIF('panel-plakalar'!$A$1:$A$1755,'panel-excel-özet'!A1769)</f>
        <v>0</v>
      </c>
      <c r="D1769" s="40" t="str">
        <f t="shared" si="28"/>
        <v>Excel'de var</v>
      </c>
    </row>
    <row r="1770" spans="1:4" x14ac:dyDescent="0.2">
      <c r="A1770" t="s">
        <v>3961</v>
      </c>
      <c r="B1770" s="40">
        <f>COUNTIF(Table1[Plaka],'panel-excel-özet'!A1770)</f>
        <v>1</v>
      </c>
      <c r="C1770" s="40">
        <f>COUNTIF('panel-plakalar'!$A$1:$A$1755,'panel-excel-özet'!A1770)</f>
        <v>0</v>
      </c>
      <c r="D1770" s="40" t="str">
        <f t="shared" si="28"/>
        <v>Excel'de var</v>
      </c>
    </row>
    <row r="1771" spans="1:4" x14ac:dyDescent="0.2">
      <c r="A1771" t="s">
        <v>2101</v>
      </c>
      <c r="B1771" s="40">
        <f>COUNTIF(Table1[Plaka],'panel-excel-özet'!A1771)</f>
        <v>1</v>
      </c>
      <c r="C1771" s="40">
        <f>COUNTIF('panel-plakalar'!$A$1:$A$1755,'panel-excel-özet'!A1771)</f>
        <v>0</v>
      </c>
      <c r="D1771" s="40" t="str">
        <f t="shared" si="28"/>
        <v>Excel'de var</v>
      </c>
    </row>
    <row r="1772" spans="1:4" x14ac:dyDescent="0.2">
      <c r="A1772" t="s">
        <v>3120</v>
      </c>
      <c r="B1772" s="40">
        <f>COUNTIF(Table1[Plaka],'panel-excel-özet'!A1772)</f>
        <v>1</v>
      </c>
      <c r="C1772" s="40">
        <f>COUNTIF('panel-plakalar'!$A$1:$A$1755,'panel-excel-özet'!A1772)</f>
        <v>0</v>
      </c>
      <c r="D1772" s="40" t="str">
        <f t="shared" si="28"/>
        <v>Excel'de var</v>
      </c>
    </row>
    <row r="1773" spans="1:4" x14ac:dyDescent="0.2">
      <c r="A1773" t="s">
        <v>2265</v>
      </c>
      <c r="B1773" s="40">
        <f>COUNTIF(Table1[Plaka],'panel-excel-özet'!A1773)</f>
        <v>1</v>
      </c>
      <c r="C1773" s="40">
        <f>COUNTIF('panel-plakalar'!$A$1:$A$1755,'panel-excel-özet'!A1773)</f>
        <v>0</v>
      </c>
      <c r="D1773" s="40" t="str">
        <f t="shared" si="28"/>
        <v>Excel'de var</v>
      </c>
    </row>
    <row r="1774" spans="1:4" x14ac:dyDescent="0.2">
      <c r="A1774" t="s">
        <v>2105</v>
      </c>
      <c r="B1774" s="40">
        <f>COUNTIF(Table1[Plaka],'panel-excel-özet'!A1774)</f>
        <v>1</v>
      </c>
      <c r="C1774" s="40">
        <f>COUNTIF('panel-plakalar'!$A$1:$A$1755,'panel-excel-özet'!A1774)</f>
        <v>0</v>
      </c>
      <c r="D1774" s="40" t="str">
        <f t="shared" si="28"/>
        <v>Excel'de var</v>
      </c>
    </row>
    <row r="1775" spans="1:4" x14ac:dyDescent="0.2">
      <c r="A1775" t="s">
        <v>562</v>
      </c>
      <c r="B1775" s="40">
        <f>COUNTIF(Table1[Plaka],'panel-excel-özet'!A1775)</f>
        <v>1</v>
      </c>
      <c r="C1775" s="40">
        <f>COUNTIF('panel-plakalar'!$A$1:$A$1755,'panel-excel-özet'!A1775)</f>
        <v>0</v>
      </c>
      <c r="D1775" s="40" t="str">
        <f t="shared" si="28"/>
        <v>Excel'de var</v>
      </c>
    </row>
    <row r="1776" spans="1:4" x14ac:dyDescent="0.2">
      <c r="A1776" t="s">
        <v>5738</v>
      </c>
      <c r="B1776" s="40">
        <f>COUNTIF(Table1[Plaka],'panel-excel-özet'!A1776)</f>
        <v>1</v>
      </c>
      <c r="C1776" s="40">
        <f>COUNTIF('panel-plakalar'!$A$1:$A$1755,'panel-excel-özet'!A1776)</f>
        <v>0</v>
      </c>
      <c r="D1776" s="40" t="str">
        <f t="shared" si="28"/>
        <v>Excel'de var</v>
      </c>
    </row>
    <row r="1777" spans="1:4" x14ac:dyDescent="0.2">
      <c r="A1777" t="s">
        <v>2807</v>
      </c>
      <c r="B1777" s="40">
        <f>COUNTIF(Table1[Plaka],'panel-excel-özet'!A1777)</f>
        <v>1</v>
      </c>
      <c r="C1777" s="40">
        <f>COUNTIF('panel-plakalar'!$A$1:$A$1755,'panel-excel-özet'!A1777)</f>
        <v>0</v>
      </c>
      <c r="D1777" s="40" t="str">
        <f t="shared" si="28"/>
        <v>Excel'de var</v>
      </c>
    </row>
    <row r="1778" spans="1:4" x14ac:dyDescent="0.2">
      <c r="A1778" t="s">
        <v>2466</v>
      </c>
      <c r="B1778" s="40">
        <f>COUNTIF(Table1[Plaka],'panel-excel-özet'!A1778)</f>
        <v>1</v>
      </c>
      <c r="C1778" s="40">
        <f>COUNTIF('panel-plakalar'!$A$1:$A$1755,'panel-excel-özet'!A1778)</f>
        <v>0</v>
      </c>
      <c r="D1778" s="40" t="str">
        <f t="shared" si="28"/>
        <v>Excel'de var</v>
      </c>
    </row>
    <row r="1779" spans="1:4" x14ac:dyDescent="0.2">
      <c r="A1779" t="s">
        <v>2463</v>
      </c>
      <c r="B1779" s="40">
        <f>COUNTIF(Table1[Plaka],'panel-excel-özet'!A1779)</f>
        <v>1</v>
      </c>
      <c r="C1779" s="40">
        <f>COUNTIF('panel-plakalar'!$A$1:$A$1755,'panel-excel-özet'!A1779)</f>
        <v>0</v>
      </c>
      <c r="D1779" s="40" t="str">
        <f t="shared" si="28"/>
        <v>Excel'de var</v>
      </c>
    </row>
    <row r="1780" spans="1:4" x14ac:dyDescent="0.2">
      <c r="A1780" t="s">
        <v>2269</v>
      </c>
      <c r="B1780" s="40">
        <f>COUNTIF(Table1[Plaka],'panel-excel-özet'!A1780)</f>
        <v>1</v>
      </c>
      <c r="C1780" s="40">
        <f>COUNTIF('panel-plakalar'!$A$1:$A$1755,'panel-excel-özet'!A1780)</f>
        <v>0</v>
      </c>
      <c r="D1780" s="40" t="str">
        <f t="shared" si="28"/>
        <v>Excel'de var</v>
      </c>
    </row>
    <row r="1781" spans="1:4" x14ac:dyDescent="0.2">
      <c r="A1781" t="s">
        <v>2376</v>
      </c>
      <c r="B1781" s="40">
        <f>COUNTIF(Table1[Plaka],'panel-excel-özet'!A1781)</f>
        <v>1</v>
      </c>
      <c r="C1781" s="40">
        <f>COUNTIF('panel-plakalar'!$A$1:$A$1755,'panel-excel-özet'!A1781)</f>
        <v>0</v>
      </c>
      <c r="D1781" s="40" t="str">
        <f t="shared" si="28"/>
        <v>Excel'de var</v>
      </c>
    </row>
    <row r="1782" spans="1:4" x14ac:dyDescent="0.2">
      <c r="A1782" t="s">
        <v>2702</v>
      </c>
      <c r="B1782" s="40">
        <f>COUNTIF(Table1[Plaka],'panel-excel-özet'!A1782)</f>
        <v>1</v>
      </c>
      <c r="C1782" s="40">
        <f>COUNTIF('panel-plakalar'!$A$1:$A$1755,'panel-excel-özet'!A1782)</f>
        <v>0</v>
      </c>
      <c r="D1782" s="40" t="str">
        <f t="shared" si="28"/>
        <v>Excel'de var</v>
      </c>
    </row>
    <row r="1783" spans="1:4" x14ac:dyDescent="0.2">
      <c r="A1783" t="s">
        <v>2520</v>
      </c>
      <c r="B1783" s="40">
        <f>COUNTIF(Table1[Plaka],'panel-excel-özet'!A1783)</f>
        <v>1</v>
      </c>
      <c r="C1783" s="40">
        <f>COUNTIF('panel-plakalar'!$A$1:$A$1755,'panel-excel-özet'!A1783)</f>
        <v>0</v>
      </c>
      <c r="D1783" s="40" t="str">
        <f t="shared" si="28"/>
        <v>Excel'de var</v>
      </c>
    </row>
    <row r="1784" spans="1:4" x14ac:dyDescent="0.2">
      <c r="A1784" t="s">
        <v>6921</v>
      </c>
      <c r="B1784" s="40">
        <f>COUNTIF(Table1[Plaka],'panel-excel-özet'!A1784)</f>
        <v>1</v>
      </c>
      <c r="C1784" s="40">
        <f>COUNTIF('panel-plakalar'!$A$1:$A$1755,'panel-excel-özet'!A1784)</f>
        <v>0</v>
      </c>
      <c r="D1784" s="40" t="str">
        <f t="shared" si="28"/>
        <v>Excel'de var</v>
      </c>
    </row>
    <row r="1785" spans="1:4" x14ac:dyDescent="0.2">
      <c r="A1785" t="s">
        <v>3073</v>
      </c>
      <c r="B1785" s="40">
        <f>COUNTIF(Table1[Plaka],'panel-excel-özet'!A1785)</f>
        <v>1</v>
      </c>
      <c r="C1785" s="40">
        <f>COUNTIF('panel-plakalar'!$A$1:$A$1755,'panel-excel-özet'!A1785)</f>
        <v>0</v>
      </c>
      <c r="D1785" s="40" t="str">
        <f t="shared" si="28"/>
        <v>Excel'de var</v>
      </c>
    </row>
    <row r="1786" spans="1:4" x14ac:dyDescent="0.2">
      <c r="A1786" t="s">
        <v>2887</v>
      </c>
      <c r="B1786" s="40">
        <f>COUNTIF(Table1[Plaka],'panel-excel-özet'!A1786)</f>
        <v>1</v>
      </c>
      <c r="C1786" s="40">
        <f>COUNTIF('panel-plakalar'!$A$1:$A$1755,'panel-excel-özet'!A1786)</f>
        <v>0</v>
      </c>
      <c r="D1786" s="40" t="str">
        <f t="shared" si="28"/>
        <v>Excel'de var</v>
      </c>
    </row>
    <row r="1787" spans="1:4" x14ac:dyDescent="0.2">
      <c r="A1787" t="s">
        <v>6925</v>
      </c>
      <c r="B1787" s="40">
        <f>COUNTIF(Table1[Plaka],'panel-excel-özet'!A1787)</f>
        <v>1</v>
      </c>
      <c r="C1787" s="40">
        <f>COUNTIF('panel-plakalar'!$A$1:$A$1755,'panel-excel-özet'!A1787)</f>
        <v>0</v>
      </c>
      <c r="D1787" s="40" t="str">
        <f t="shared" si="28"/>
        <v>Excel'de var</v>
      </c>
    </row>
    <row r="1788" spans="1:4" x14ac:dyDescent="0.2">
      <c r="A1788" t="s">
        <v>2891</v>
      </c>
      <c r="B1788" s="40">
        <f>COUNTIF(Table1[Plaka],'panel-excel-özet'!A1788)</f>
        <v>1</v>
      </c>
      <c r="C1788" s="40">
        <f>COUNTIF('panel-plakalar'!$A$1:$A$1755,'panel-excel-özet'!A1788)</f>
        <v>0</v>
      </c>
      <c r="D1788" s="40" t="str">
        <f t="shared" si="28"/>
        <v>Excel'de var</v>
      </c>
    </row>
    <row r="1789" spans="1:4" x14ac:dyDescent="0.2">
      <c r="A1789" t="s">
        <v>5978</v>
      </c>
      <c r="B1789" s="40">
        <f>COUNTIF(Table1[Plaka],'panel-excel-özet'!A1789)</f>
        <v>1</v>
      </c>
      <c r="C1789" s="40">
        <f>COUNTIF('panel-plakalar'!$A$1:$A$1755,'panel-excel-özet'!A1789)</f>
        <v>0</v>
      </c>
      <c r="D1789" s="40" t="str">
        <f t="shared" si="28"/>
        <v>Excel'de var</v>
      </c>
    </row>
    <row r="1790" spans="1:4" x14ac:dyDescent="0.2">
      <c r="A1790" t="s">
        <v>1556</v>
      </c>
      <c r="B1790" s="40">
        <f>COUNTIF(Table1[Plaka],'panel-excel-özet'!A1790)</f>
        <v>1</v>
      </c>
      <c r="C1790" s="40">
        <f>COUNTIF('panel-plakalar'!$A$1:$A$1755,'panel-excel-özet'!A1790)</f>
        <v>0</v>
      </c>
      <c r="D1790" s="40" t="str">
        <f t="shared" si="28"/>
        <v>Excel'de var</v>
      </c>
    </row>
    <row r="1791" spans="1:4" x14ac:dyDescent="0.2">
      <c r="A1791" t="s">
        <v>5946</v>
      </c>
      <c r="B1791" s="40">
        <f>COUNTIF(Table1[Plaka],'panel-excel-özet'!A1791)</f>
        <v>1</v>
      </c>
      <c r="C1791" s="40">
        <f>COUNTIF('panel-plakalar'!$A$1:$A$1755,'panel-excel-özet'!A1791)</f>
        <v>0</v>
      </c>
      <c r="D1791" s="40" t="str">
        <f t="shared" si="28"/>
        <v>Excel'de var</v>
      </c>
    </row>
    <row r="1792" spans="1:4" x14ac:dyDescent="0.2">
      <c r="A1792" t="s">
        <v>2822</v>
      </c>
      <c r="B1792" s="40">
        <f>COUNTIF(Table1[Plaka],'panel-excel-özet'!A1792)</f>
        <v>1</v>
      </c>
      <c r="C1792" s="40">
        <f>COUNTIF('panel-plakalar'!$A$1:$A$1755,'panel-excel-özet'!A1792)</f>
        <v>0</v>
      </c>
      <c r="D1792" s="40" t="str">
        <f t="shared" si="28"/>
        <v>Excel'de var</v>
      </c>
    </row>
    <row r="1793" spans="1:4" x14ac:dyDescent="0.2">
      <c r="A1793" t="s">
        <v>6936</v>
      </c>
      <c r="B1793" s="40">
        <f>COUNTIF(Table1[Plaka],'panel-excel-özet'!A1793)</f>
        <v>1</v>
      </c>
      <c r="C1793" s="40">
        <f>COUNTIF('panel-plakalar'!$A$1:$A$1755,'panel-excel-özet'!A1793)</f>
        <v>0</v>
      </c>
      <c r="D1793" s="40" t="str">
        <f t="shared" si="28"/>
        <v>Excel'de var</v>
      </c>
    </row>
    <row r="1794" spans="1:4" x14ac:dyDescent="0.2">
      <c r="A1794" t="s">
        <v>3130</v>
      </c>
      <c r="B1794" s="40">
        <f>COUNTIF(Table1[Plaka],'panel-excel-özet'!A1794)</f>
        <v>1</v>
      </c>
      <c r="C1794" s="40">
        <f>COUNTIF('panel-plakalar'!$A$1:$A$1755,'panel-excel-özet'!A1794)</f>
        <v>0</v>
      </c>
      <c r="D1794" s="40" t="str">
        <f t="shared" si="28"/>
        <v>Excel'de var</v>
      </c>
    </row>
    <row r="1795" spans="1:4" x14ac:dyDescent="0.2">
      <c r="A1795" t="s">
        <v>3579</v>
      </c>
      <c r="B1795" s="40">
        <f>COUNTIF(Table1[Plaka],'panel-excel-özet'!A1795)</f>
        <v>1</v>
      </c>
      <c r="C1795" s="40">
        <f>COUNTIF('panel-plakalar'!$A$1:$A$1755,'panel-excel-özet'!A1795)</f>
        <v>0</v>
      </c>
      <c r="D1795" s="40" t="str">
        <f t="shared" si="28"/>
        <v>Excel'de var</v>
      </c>
    </row>
    <row r="1796" spans="1:4" x14ac:dyDescent="0.2">
      <c r="A1796" t="s">
        <v>4376</v>
      </c>
      <c r="B1796" s="40">
        <f>COUNTIF(Table1[Plaka],'panel-excel-özet'!A1796)</f>
        <v>1</v>
      </c>
      <c r="C1796" s="40">
        <f>COUNTIF('panel-plakalar'!$A$1:$A$1755,'panel-excel-özet'!A1796)</f>
        <v>0</v>
      </c>
      <c r="D1796" s="40" t="str">
        <f t="shared" si="28"/>
        <v>Excel'de var</v>
      </c>
    </row>
    <row r="1797" spans="1:4" x14ac:dyDescent="0.2">
      <c r="A1797" t="s">
        <v>2281</v>
      </c>
      <c r="B1797" s="40">
        <f>COUNTIF(Table1[Plaka],'panel-excel-özet'!A1797)</f>
        <v>1</v>
      </c>
      <c r="C1797" s="40">
        <f>COUNTIF('panel-plakalar'!$A$1:$A$1755,'panel-excel-özet'!A1797)</f>
        <v>0</v>
      </c>
      <c r="D1797" s="40" t="str">
        <f t="shared" si="28"/>
        <v>Excel'de var</v>
      </c>
    </row>
    <row r="1798" spans="1:4" x14ac:dyDescent="0.2">
      <c r="A1798" t="s">
        <v>2319</v>
      </c>
      <c r="B1798" s="40">
        <f>COUNTIF(Table1[Plaka],'panel-excel-özet'!A1798)</f>
        <v>1</v>
      </c>
      <c r="C1798" s="40">
        <f>COUNTIF('panel-plakalar'!$A$1:$A$1755,'panel-excel-özet'!A1798)</f>
        <v>0</v>
      </c>
      <c r="D1798" s="40" t="str">
        <f t="shared" si="28"/>
        <v>Excel'de var</v>
      </c>
    </row>
    <row r="1799" spans="1:4" x14ac:dyDescent="0.2">
      <c r="A1799" t="s">
        <v>1113</v>
      </c>
      <c r="B1799" s="40">
        <f>COUNTIF(Table1[Plaka],'panel-excel-özet'!A1799)</f>
        <v>1</v>
      </c>
      <c r="C1799" s="40">
        <f>COUNTIF('panel-plakalar'!$A$1:$A$1755,'panel-excel-özet'!A1799)</f>
        <v>0</v>
      </c>
      <c r="D1799" s="40" t="str">
        <f t="shared" si="28"/>
        <v>Excel'de var</v>
      </c>
    </row>
    <row r="1800" spans="1:4" x14ac:dyDescent="0.2">
      <c r="A1800" t="s">
        <v>3642</v>
      </c>
      <c r="B1800" s="40">
        <f>COUNTIF(Table1[Plaka],'panel-excel-özet'!A1800)</f>
        <v>1</v>
      </c>
      <c r="C1800" s="40">
        <f>COUNTIF('panel-plakalar'!$A$1:$A$1755,'panel-excel-özet'!A1800)</f>
        <v>0</v>
      </c>
      <c r="D1800" s="40" t="str">
        <f t="shared" si="28"/>
        <v>Excel'de var</v>
      </c>
    </row>
    <row r="1801" spans="1:4" x14ac:dyDescent="0.2">
      <c r="A1801" t="s">
        <v>3585</v>
      </c>
      <c r="B1801" s="40">
        <f>COUNTIF(Table1[Plaka],'panel-excel-özet'!A1801)</f>
        <v>1</v>
      </c>
      <c r="C1801" s="40">
        <f>COUNTIF('panel-plakalar'!$A$1:$A$1755,'panel-excel-özet'!A1801)</f>
        <v>0</v>
      </c>
      <c r="D1801" s="40" t="str">
        <f t="shared" ref="D1801:D1864" si="29">IF(AND(B1801=1,C1801=1),"İkisinde de var",IF(AND(B1801=1,C1801=0),"Excel'de var",IF(AND(B1801=0,C1801=1),"Panelde var","İkisinde de yok")))</f>
        <v>Excel'de var</v>
      </c>
    </row>
    <row r="1802" spans="1:4" x14ac:dyDescent="0.2">
      <c r="A1802" t="s">
        <v>3634</v>
      </c>
      <c r="B1802" s="40">
        <f>COUNTIF(Table1[Plaka],'panel-excel-özet'!A1802)</f>
        <v>1</v>
      </c>
      <c r="C1802" s="40">
        <f>COUNTIF('panel-plakalar'!$A$1:$A$1755,'panel-excel-özet'!A1802)</f>
        <v>0</v>
      </c>
      <c r="D1802" s="40" t="str">
        <f t="shared" si="29"/>
        <v>Excel'de var</v>
      </c>
    </row>
    <row r="1803" spans="1:4" x14ac:dyDescent="0.2">
      <c r="A1803" t="s">
        <v>3630</v>
      </c>
      <c r="B1803" s="40">
        <f>COUNTIF(Table1[Plaka],'panel-excel-özet'!A1803)</f>
        <v>1</v>
      </c>
      <c r="C1803" s="40">
        <f>COUNTIF('panel-plakalar'!$A$1:$A$1755,'panel-excel-özet'!A1803)</f>
        <v>0</v>
      </c>
      <c r="D1803" s="40" t="str">
        <f t="shared" si="29"/>
        <v>Excel'de var</v>
      </c>
    </row>
    <row r="1804" spans="1:4" x14ac:dyDescent="0.2">
      <c r="A1804" t="s">
        <v>3581</v>
      </c>
      <c r="B1804" s="40">
        <f>COUNTIF(Table1[Plaka],'panel-excel-özet'!A1804)</f>
        <v>1</v>
      </c>
      <c r="C1804" s="40">
        <f>COUNTIF('panel-plakalar'!$A$1:$A$1755,'panel-excel-özet'!A1804)</f>
        <v>0</v>
      </c>
      <c r="D1804" s="40" t="str">
        <f t="shared" si="29"/>
        <v>Excel'de var</v>
      </c>
    </row>
    <row r="1805" spans="1:4" x14ac:dyDescent="0.2">
      <c r="A1805" t="s">
        <v>3589</v>
      </c>
      <c r="B1805" s="40">
        <f>COUNTIF(Table1[Plaka],'panel-excel-özet'!A1805)</f>
        <v>1</v>
      </c>
      <c r="C1805" s="40">
        <f>COUNTIF('panel-plakalar'!$A$1:$A$1755,'panel-excel-özet'!A1805)</f>
        <v>0</v>
      </c>
      <c r="D1805" s="40" t="str">
        <f t="shared" si="29"/>
        <v>Excel'de var</v>
      </c>
    </row>
    <row r="1806" spans="1:4" x14ac:dyDescent="0.2">
      <c r="A1806" t="s">
        <v>3153</v>
      </c>
      <c r="B1806" s="40">
        <f>COUNTIF(Table1[Plaka],'panel-excel-özet'!A1806)</f>
        <v>1</v>
      </c>
      <c r="C1806" s="40">
        <f>COUNTIF('panel-plakalar'!$A$1:$A$1755,'panel-excel-özet'!A1806)</f>
        <v>0</v>
      </c>
      <c r="D1806" s="40" t="str">
        <f t="shared" si="29"/>
        <v>Excel'de var</v>
      </c>
    </row>
    <row r="1807" spans="1:4" x14ac:dyDescent="0.2">
      <c r="A1807" t="s">
        <v>859</v>
      </c>
      <c r="B1807" s="40">
        <f>COUNTIF(Table1[Plaka],'panel-excel-özet'!A1807)</f>
        <v>1</v>
      </c>
      <c r="C1807" s="40">
        <f>COUNTIF('panel-plakalar'!$A$1:$A$1755,'panel-excel-özet'!A1807)</f>
        <v>0</v>
      </c>
      <c r="D1807" s="40" t="str">
        <f t="shared" si="29"/>
        <v>Excel'de var</v>
      </c>
    </row>
    <row r="1808" spans="1:4" x14ac:dyDescent="0.2">
      <c r="A1808" t="s">
        <v>5696</v>
      </c>
      <c r="B1808" s="40">
        <f>COUNTIF(Table1[Plaka],'panel-excel-özet'!A1808)</f>
        <v>1</v>
      </c>
      <c r="C1808" s="40">
        <f>COUNTIF('panel-plakalar'!$A$1:$A$1755,'panel-excel-özet'!A1808)</f>
        <v>0</v>
      </c>
      <c r="D1808" s="40" t="str">
        <f t="shared" si="29"/>
        <v>Excel'de var</v>
      </c>
    </row>
    <row r="1809" spans="1:4" x14ac:dyDescent="0.2">
      <c r="A1809" t="s">
        <v>6444</v>
      </c>
      <c r="B1809" s="40">
        <f>COUNTIF(Table1[Plaka],'panel-excel-özet'!A1809)</f>
        <v>1</v>
      </c>
      <c r="C1809" s="40">
        <f>COUNTIF('panel-plakalar'!$A$1:$A$1755,'panel-excel-özet'!A1809)</f>
        <v>0</v>
      </c>
      <c r="D1809" s="40" t="str">
        <f t="shared" si="29"/>
        <v>Excel'de var</v>
      </c>
    </row>
    <row r="1810" spans="1:4" x14ac:dyDescent="0.2">
      <c r="A1810" t="s">
        <v>5474</v>
      </c>
      <c r="B1810" s="40">
        <f>COUNTIF(Table1[Plaka],'panel-excel-özet'!A1810)</f>
        <v>1</v>
      </c>
      <c r="C1810" s="40">
        <f>COUNTIF('panel-plakalar'!$A$1:$A$1755,'panel-excel-özet'!A1810)</f>
        <v>0</v>
      </c>
      <c r="D1810" s="40" t="str">
        <f t="shared" si="29"/>
        <v>Excel'de var</v>
      </c>
    </row>
    <row r="1811" spans="1:4" x14ac:dyDescent="0.2">
      <c r="A1811" t="s">
        <v>6817</v>
      </c>
      <c r="B1811" s="40">
        <f>COUNTIF(Table1[Plaka],'panel-excel-özet'!A1811)</f>
        <v>1</v>
      </c>
      <c r="C1811" s="40">
        <f>COUNTIF('panel-plakalar'!$A$1:$A$1755,'panel-excel-özet'!A1811)</f>
        <v>0</v>
      </c>
      <c r="D1811" s="40" t="str">
        <f t="shared" si="29"/>
        <v>Excel'de var</v>
      </c>
    </row>
    <row r="1812" spans="1:4" x14ac:dyDescent="0.2">
      <c r="A1812" t="s">
        <v>3638</v>
      </c>
      <c r="B1812" s="40">
        <f>COUNTIF(Table1[Plaka],'panel-excel-özet'!A1812)</f>
        <v>1</v>
      </c>
      <c r="C1812" s="40">
        <f>COUNTIF('panel-plakalar'!$A$1:$A$1755,'panel-excel-özet'!A1812)</f>
        <v>0</v>
      </c>
      <c r="D1812" s="40" t="str">
        <f t="shared" si="29"/>
        <v>Excel'de var</v>
      </c>
    </row>
    <row r="1813" spans="1:4" x14ac:dyDescent="0.2">
      <c r="A1813" t="s">
        <v>3550</v>
      </c>
      <c r="B1813" s="40">
        <f>COUNTIF(Table1[Plaka],'panel-excel-özet'!A1813)</f>
        <v>1</v>
      </c>
      <c r="C1813" s="40">
        <f>COUNTIF('panel-plakalar'!$A$1:$A$1755,'panel-excel-özet'!A1813)</f>
        <v>0</v>
      </c>
      <c r="D1813" s="40" t="str">
        <f t="shared" si="29"/>
        <v>Excel'de var</v>
      </c>
    </row>
    <row r="1814" spans="1:4" x14ac:dyDescent="0.2">
      <c r="A1814" t="s">
        <v>3597</v>
      </c>
      <c r="B1814" s="40">
        <f>COUNTIF(Table1[Plaka],'panel-excel-özet'!A1814)</f>
        <v>1</v>
      </c>
      <c r="C1814" s="40">
        <f>COUNTIF('panel-plakalar'!$A$1:$A$1755,'panel-excel-özet'!A1814)</f>
        <v>0</v>
      </c>
      <c r="D1814" s="40" t="str">
        <f t="shared" si="29"/>
        <v>Excel'de var</v>
      </c>
    </row>
    <row r="1815" spans="1:4" x14ac:dyDescent="0.2">
      <c r="A1815" t="s">
        <v>3593</v>
      </c>
      <c r="B1815" s="40">
        <f>COUNTIF(Table1[Plaka],'panel-excel-özet'!A1815)</f>
        <v>1</v>
      </c>
      <c r="C1815" s="40">
        <f>COUNTIF('panel-plakalar'!$A$1:$A$1755,'panel-excel-özet'!A1815)</f>
        <v>0</v>
      </c>
      <c r="D1815" s="40" t="str">
        <f t="shared" si="29"/>
        <v>Excel'de var</v>
      </c>
    </row>
    <row r="1816" spans="1:4" x14ac:dyDescent="0.2">
      <c r="A1816" t="s">
        <v>6901</v>
      </c>
      <c r="B1816" s="40">
        <f>COUNTIF(Table1[Plaka],'panel-excel-özet'!A1816)</f>
        <v>1</v>
      </c>
      <c r="C1816" s="40">
        <f>COUNTIF('panel-plakalar'!$A$1:$A$1755,'panel-excel-özet'!A1816)</f>
        <v>0</v>
      </c>
      <c r="D1816" s="40" t="str">
        <f t="shared" si="29"/>
        <v>Excel'de var</v>
      </c>
    </row>
    <row r="1817" spans="1:4" x14ac:dyDescent="0.2">
      <c r="A1817" t="s">
        <v>6905</v>
      </c>
      <c r="B1817" s="40">
        <f>COUNTIF(Table1[Plaka],'panel-excel-özet'!A1817)</f>
        <v>1</v>
      </c>
      <c r="C1817" s="40">
        <f>COUNTIF('panel-plakalar'!$A$1:$A$1755,'panel-excel-özet'!A1817)</f>
        <v>0</v>
      </c>
      <c r="D1817" s="40" t="str">
        <f t="shared" si="29"/>
        <v>Excel'de var</v>
      </c>
    </row>
    <row r="1818" spans="1:4" x14ac:dyDescent="0.2">
      <c r="A1818" t="s">
        <v>5957</v>
      </c>
      <c r="B1818" s="40">
        <f>COUNTIF(Table1[Plaka],'panel-excel-özet'!A1818)</f>
        <v>1</v>
      </c>
      <c r="C1818" s="40">
        <f>COUNTIF('panel-plakalar'!$A$1:$A$1755,'panel-excel-özet'!A1818)</f>
        <v>0</v>
      </c>
      <c r="D1818" s="40" t="str">
        <f t="shared" si="29"/>
        <v>Excel'de var</v>
      </c>
    </row>
    <row r="1819" spans="1:4" x14ac:dyDescent="0.2">
      <c r="A1819" t="s">
        <v>5669</v>
      </c>
      <c r="B1819" s="40">
        <f>COUNTIF(Table1[Plaka],'panel-excel-özet'!A1819)</f>
        <v>1</v>
      </c>
      <c r="C1819" s="40">
        <f>COUNTIF('panel-plakalar'!$A$1:$A$1755,'panel-excel-özet'!A1819)</f>
        <v>0</v>
      </c>
      <c r="D1819" s="40" t="str">
        <f t="shared" si="29"/>
        <v>Excel'de var</v>
      </c>
    </row>
    <row r="1820" spans="1:4" x14ac:dyDescent="0.2">
      <c r="A1820" t="s">
        <v>2273</v>
      </c>
      <c r="B1820" s="40">
        <f>COUNTIF(Table1[Plaka],'panel-excel-özet'!A1820)</f>
        <v>1</v>
      </c>
      <c r="C1820" s="40">
        <f>COUNTIF('panel-plakalar'!$A$1:$A$1755,'panel-excel-özet'!A1820)</f>
        <v>0</v>
      </c>
      <c r="D1820" s="40" t="str">
        <f t="shared" si="29"/>
        <v>Excel'de var</v>
      </c>
    </row>
    <row r="1821" spans="1:4" x14ac:dyDescent="0.2">
      <c r="A1821" t="s">
        <v>3555</v>
      </c>
      <c r="B1821" s="40">
        <f>COUNTIF(Table1[Plaka],'panel-excel-özet'!A1821)</f>
        <v>1</v>
      </c>
      <c r="C1821" s="40">
        <f>COUNTIF('panel-plakalar'!$A$1:$A$1755,'panel-excel-özet'!A1821)</f>
        <v>0</v>
      </c>
      <c r="D1821" s="40" t="str">
        <f t="shared" si="29"/>
        <v>Excel'de var</v>
      </c>
    </row>
    <row r="1822" spans="1:4" x14ac:dyDescent="0.2">
      <c r="A1822" t="s">
        <v>3646</v>
      </c>
      <c r="B1822" s="40">
        <f>COUNTIF(Table1[Plaka],'panel-excel-özet'!A1822)</f>
        <v>1</v>
      </c>
      <c r="C1822" s="40">
        <f>COUNTIF('panel-plakalar'!$A$1:$A$1755,'panel-excel-özet'!A1822)</f>
        <v>0</v>
      </c>
      <c r="D1822" s="40" t="str">
        <f t="shared" si="29"/>
        <v>Excel'de var</v>
      </c>
    </row>
    <row r="1823" spans="1:4" x14ac:dyDescent="0.2">
      <c r="A1823" t="s">
        <v>1235</v>
      </c>
      <c r="B1823" s="40">
        <f>COUNTIF(Table1[Plaka],'panel-excel-özet'!A1823)</f>
        <v>1</v>
      </c>
      <c r="C1823" s="40">
        <f>COUNTIF('panel-plakalar'!$A$1:$A$1755,'panel-excel-özet'!A1823)</f>
        <v>0</v>
      </c>
      <c r="D1823" s="40" t="str">
        <f t="shared" si="29"/>
        <v>Excel'de var</v>
      </c>
    </row>
    <row r="1824" spans="1:4" x14ac:dyDescent="0.2">
      <c r="A1824" t="s">
        <v>3601</v>
      </c>
      <c r="B1824" s="40">
        <f>COUNTIF(Table1[Plaka],'panel-excel-özet'!A1824)</f>
        <v>1</v>
      </c>
      <c r="C1824" s="40">
        <f>COUNTIF('panel-plakalar'!$A$1:$A$1755,'panel-excel-özet'!A1824)</f>
        <v>0</v>
      </c>
      <c r="D1824" s="40" t="str">
        <f t="shared" si="29"/>
        <v>Excel'de var</v>
      </c>
    </row>
    <row r="1825" spans="1:4" x14ac:dyDescent="0.2">
      <c r="A1825" t="s">
        <v>3559</v>
      </c>
      <c r="B1825" s="40">
        <f>COUNTIF(Table1[Plaka],'panel-excel-özet'!A1825)</f>
        <v>1</v>
      </c>
      <c r="C1825" s="40">
        <f>COUNTIF('panel-plakalar'!$A$1:$A$1755,'panel-excel-özet'!A1825)</f>
        <v>0</v>
      </c>
      <c r="D1825" s="40" t="str">
        <f t="shared" si="29"/>
        <v>Excel'de var</v>
      </c>
    </row>
    <row r="1826" spans="1:4" x14ac:dyDescent="0.2">
      <c r="A1826" t="s">
        <v>3605</v>
      </c>
      <c r="B1826" s="40">
        <f>COUNTIF(Table1[Plaka],'panel-excel-özet'!A1826)</f>
        <v>1</v>
      </c>
      <c r="C1826" s="40">
        <f>COUNTIF('panel-plakalar'!$A$1:$A$1755,'panel-excel-özet'!A1826)</f>
        <v>0</v>
      </c>
      <c r="D1826" s="40" t="str">
        <f t="shared" si="29"/>
        <v>Excel'de var</v>
      </c>
    </row>
    <row r="1827" spans="1:4" x14ac:dyDescent="0.2">
      <c r="A1827" t="s">
        <v>2054</v>
      </c>
      <c r="B1827" s="40">
        <f>COUNTIF(Table1[Plaka],'panel-excel-özet'!A1827)</f>
        <v>1</v>
      </c>
      <c r="C1827" s="40">
        <f>COUNTIF('panel-plakalar'!$A$1:$A$1755,'panel-excel-özet'!A1827)</f>
        <v>0</v>
      </c>
      <c r="D1827" s="40" t="str">
        <f t="shared" si="29"/>
        <v>Excel'de var</v>
      </c>
    </row>
    <row r="1828" spans="1:4" x14ac:dyDescent="0.2">
      <c r="A1828" t="s">
        <v>3563</v>
      </c>
      <c r="B1828" s="40">
        <f>COUNTIF(Table1[Plaka],'panel-excel-özet'!A1828)</f>
        <v>1</v>
      </c>
      <c r="C1828" s="40">
        <f>COUNTIF('panel-plakalar'!$A$1:$A$1755,'panel-excel-özet'!A1828)</f>
        <v>0</v>
      </c>
      <c r="D1828" s="40" t="str">
        <f t="shared" si="29"/>
        <v>Excel'de var</v>
      </c>
    </row>
    <row r="1829" spans="1:4" x14ac:dyDescent="0.2">
      <c r="A1829" t="s">
        <v>3609</v>
      </c>
      <c r="B1829" s="40">
        <f>COUNTIF(Table1[Plaka],'panel-excel-özet'!A1829)</f>
        <v>1</v>
      </c>
      <c r="C1829" s="40">
        <f>COUNTIF('panel-plakalar'!$A$1:$A$1755,'panel-excel-özet'!A1829)</f>
        <v>0</v>
      </c>
      <c r="D1829" s="40" t="str">
        <f t="shared" si="29"/>
        <v>Excel'de var</v>
      </c>
    </row>
    <row r="1830" spans="1:4" x14ac:dyDescent="0.2">
      <c r="A1830" t="s">
        <v>1910</v>
      </c>
      <c r="B1830" s="40">
        <f>COUNTIF(Table1[Plaka],'panel-excel-özet'!A1830)</f>
        <v>1</v>
      </c>
      <c r="C1830" s="40">
        <f>COUNTIF('panel-plakalar'!$A$1:$A$1755,'panel-excel-özet'!A1830)</f>
        <v>0</v>
      </c>
      <c r="D1830" s="40" t="str">
        <f t="shared" si="29"/>
        <v>Excel'de var</v>
      </c>
    </row>
    <row r="1831" spans="1:4" x14ac:dyDescent="0.2">
      <c r="A1831" t="s">
        <v>1799</v>
      </c>
      <c r="B1831" s="40">
        <f>COUNTIF(Table1[Plaka],'panel-excel-özet'!A1831)</f>
        <v>1</v>
      </c>
      <c r="C1831" s="40">
        <f>COUNTIF('panel-plakalar'!$A$1:$A$1755,'panel-excel-özet'!A1831)</f>
        <v>0</v>
      </c>
      <c r="D1831" s="40" t="str">
        <f t="shared" si="29"/>
        <v>Excel'de var</v>
      </c>
    </row>
    <row r="1832" spans="1:4" x14ac:dyDescent="0.2">
      <c r="A1832" t="s">
        <v>653</v>
      </c>
      <c r="B1832" s="40">
        <f>COUNTIF(Table1[Plaka],'panel-excel-özet'!A1832)</f>
        <v>1</v>
      </c>
      <c r="C1832" s="40">
        <f>COUNTIF('panel-plakalar'!$A$1:$A$1755,'panel-excel-özet'!A1832)</f>
        <v>0</v>
      </c>
      <c r="D1832" s="40" t="str">
        <f t="shared" si="29"/>
        <v>Excel'de var</v>
      </c>
    </row>
    <row r="1833" spans="1:4" x14ac:dyDescent="0.2">
      <c r="A1833" t="s">
        <v>1409</v>
      </c>
      <c r="B1833" s="40">
        <f>COUNTIF(Table1[Plaka],'panel-excel-özet'!A1833)</f>
        <v>1</v>
      </c>
      <c r="C1833" s="40">
        <f>COUNTIF('panel-plakalar'!$A$1:$A$1755,'panel-excel-özet'!A1833)</f>
        <v>0</v>
      </c>
      <c r="D1833" s="40" t="str">
        <f t="shared" si="29"/>
        <v>Excel'de var</v>
      </c>
    </row>
    <row r="1834" spans="1:4" x14ac:dyDescent="0.2">
      <c r="A1834" t="s">
        <v>3625</v>
      </c>
      <c r="B1834" s="40">
        <f>COUNTIF(Table1[Plaka],'panel-excel-özet'!A1834)</f>
        <v>1</v>
      </c>
      <c r="C1834" s="40">
        <f>COUNTIF('panel-plakalar'!$A$1:$A$1755,'panel-excel-özet'!A1834)</f>
        <v>0</v>
      </c>
      <c r="D1834" s="40" t="str">
        <f t="shared" si="29"/>
        <v>Excel'de var</v>
      </c>
    </row>
    <row r="1835" spans="1:4" x14ac:dyDescent="0.2">
      <c r="A1835" t="s">
        <v>1934</v>
      </c>
      <c r="B1835" s="40">
        <f>COUNTIF(Table1[Plaka],'panel-excel-özet'!A1835)</f>
        <v>1</v>
      </c>
      <c r="C1835" s="40">
        <f>COUNTIF('panel-plakalar'!$A$1:$A$1755,'panel-excel-özet'!A1835)</f>
        <v>0</v>
      </c>
      <c r="D1835" s="40" t="str">
        <f t="shared" si="29"/>
        <v>Excel'de var</v>
      </c>
    </row>
    <row r="1836" spans="1:4" x14ac:dyDescent="0.2">
      <c r="A1836" t="s">
        <v>3650</v>
      </c>
      <c r="B1836" s="40">
        <f>COUNTIF(Table1[Plaka],'panel-excel-özet'!A1836)</f>
        <v>1</v>
      </c>
      <c r="C1836" s="40">
        <f>COUNTIF('panel-plakalar'!$A$1:$A$1755,'panel-excel-özet'!A1836)</f>
        <v>0</v>
      </c>
      <c r="D1836" s="40" t="str">
        <f t="shared" si="29"/>
        <v>Excel'de var</v>
      </c>
    </row>
    <row r="1837" spans="1:4" x14ac:dyDescent="0.2">
      <c r="A1837" t="s">
        <v>2469</v>
      </c>
      <c r="B1837" s="40">
        <f>COUNTIF(Table1[Plaka],'panel-excel-özet'!A1837)</f>
        <v>1</v>
      </c>
      <c r="C1837" s="40">
        <f>COUNTIF('panel-plakalar'!$A$1:$A$1755,'panel-excel-özet'!A1837)</f>
        <v>0</v>
      </c>
      <c r="D1837" s="40" t="str">
        <f t="shared" si="29"/>
        <v>Excel'de var</v>
      </c>
    </row>
    <row r="1838" spans="1:4" x14ac:dyDescent="0.2">
      <c r="A1838" t="s">
        <v>3567</v>
      </c>
      <c r="B1838" s="40">
        <f>COUNTIF(Table1[Plaka],'panel-excel-özet'!A1838)</f>
        <v>1</v>
      </c>
      <c r="C1838" s="40">
        <f>COUNTIF('panel-plakalar'!$A$1:$A$1755,'panel-excel-özet'!A1838)</f>
        <v>0</v>
      </c>
      <c r="D1838" s="40" t="str">
        <f t="shared" si="29"/>
        <v>Excel'de var</v>
      </c>
    </row>
    <row r="1839" spans="1:4" x14ac:dyDescent="0.2">
      <c r="A1839" t="s">
        <v>3654</v>
      </c>
      <c r="B1839" s="40">
        <f>COUNTIF(Table1[Plaka],'panel-excel-özet'!A1839)</f>
        <v>1</v>
      </c>
      <c r="C1839" s="40">
        <f>COUNTIF('panel-plakalar'!$A$1:$A$1755,'panel-excel-özet'!A1839)</f>
        <v>0</v>
      </c>
      <c r="D1839" s="40" t="str">
        <f t="shared" si="29"/>
        <v>Excel'de var</v>
      </c>
    </row>
    <row r="1840" spans="1:4" x14ac:dyDescent="0.2">
      <c r="A1840" t="s">
        <v>3571</v>
      </c>
      <c r="B1840" s="40">
        <f>COUNTIF(Table1[Plaka],'panel-excel-özet'!A1840)</f>
        <v>1</v>
      </c>
      <c r="C1840" s="40">
        <f>COUNTIF('panel-plakalar'!$A$1:$A$1755,'panel-excel-özet'!A1840)</f>
        <v>0</v>
      </c>
      <c r="D1840" s="40" t="str">
        <f t="shared" si="29"/>
        <v>Excel'de var</v>
      </c>
    </row>
    <row r="1841" spans="1:4" x14ac:dyDescent="0.2">
      <c r="A1841" t="s">
        <v>2603</v>
      </c>
      <c r="B1841" s="40">
        <f>COUNTIF(Table1[Plaka],'panel-excel-özet'!A1841)</f>
        <v>1</v>
      </c>
      <c r="C1841" s="40">
        <f>COUNTIF('panel-plakalar'!$A$1:$A$1755,'panel-excel-özet'!A1841)</f>
        <v>0</v>
      </c>
      <c r="D1841" s="40" t="str">
        <f t="shared" si="29"/>
        <v>Excel'de var</v>
      </c>
    </row>
    <row r="1842" spans="1:4" x14ac:dyDescent="0.2">
      <c r="A1842" t="s">
        <v>3613</v>
      </c>
      <c r="B1842" s="40">
        <f>COUNTIF(Table1[Plaka],'panel-excel-özet'!A1842)</f>
        <v>1</v>
      </c>
      <c r="C1842" s="40">
        <f>COUNTIF('panel-plakalar'!$A$1:$A$1755,'panel-excel-özet'!A1842)</f>
        <v>0</v>
      </c>
      <c r="D1842" s="40" t="str">
        <f t="shared" si="29"/>
        <v>Excel'de var</v>
      </c>
    </row>
    <row r="1843" spans="1:4" x14ac:dyDescent="0.2">
      <c r="A1843" t="s">
        <v>3658</v>
      </c>
      <c r="B1843" s="40">
        <f>COUNTIF(Table1[Plaka],'panel-excel-özet'!A1843)</f>
        <v>1</v>
      </c>
      <c r="C1843" s="40">
        <f>COUNTIF('panel-plakalar'!$A$1:$A$1755,'panel-excel-özet'!A1843)</f>
        <v>0</v>
      </c>
      <c r="D1843" s="40" t="str">
        <f t="shared" si="29"/>
        <v>Excel'de var</v>
      </c>
    </row>
    <row r="1844" spans="1:4" x14ac:dyDescent="0.2">
      <c r="A1844" t="s">
        <v>2473</v>
      </c>
      <c r="B1844" s="40">
        <f>COUNTIF(Table1[Plaka],'panel-excel-özet'!A1844)</f>
        <v>1</v>
      </c>
      <c r="C1844" s="40">
        <f>COUNTIF('panel-plakalar'!$A$1:$A$1755,'panel-excel-özet'!A1844)</f>
        <v>0</v>
      </c>
      <c r="D1844" s="40" t="str">
        <f t="shared" si="29"/>
        <v>Excel'de var</v>
      </c>
    </row>
    <row r="1845" spans="1:4" x14ac:dyDescent="0.2">
      <c r="A1845" t="s">
        <v>3662</v>
      </c>
      <c r="B1845" s="40">
        <f>COUNTIF(Table1[Plaka],'panel-excel-özet'!A1845)</f>
        <v>1</v>
      </c>
      <c r="C1845" s="40">
        <f>COUNTIF('panel-plakalar'!$A$1:$A$1755,'panel-excel-özet'!A1845)</f>
        <v>0</v>
      </c>
      <c r="D1845" s="40" t="str">
        <f t="shared" si="29"/>
        <v>Excel'de var</v>
      </c>
    </row>
    <row r="1846" spans="1:4" x14ac:dyDescent="0.2">
      <c r="A1846" t="s">
        <v>2529</v>
      </c>
      <c r="B1846" s="40">
        <f>COUNTIF(Table1[Plaka],'panel-excel-özet'!A1846)</f>
        <v>1</v>
      </c>
      <c r="C1846" s="40">
        <f>COUNTIF('panel-plakalar'!$A$1:$A$1755,'panel-excel-özet'!A1846)</f>
        <v>0</v>
      </c>
      <c r="D1846" s="40" t="str">
        <f t="shared" si="29"/>
        <v>Excel'de var</v>
      </c>
    </row>
    <row r="1847" spans="1:4" x14ac:dyDescent="0.2">
      <c r="A1847" t="s">
        <v>2735</v>
      </c>
      <c r="B1847" s="40">
        <f>COUNTIF(Table1[Plaka],'panel-excel-özet'!A1847)</f>
        <v>1</v>
      </c>
      <c r="C1847" s="40">
        <f>COUNTIF('panel-plakalar'!$A$1:$A$1755,'panel-excel-özet'!A1847)</f>
        <v>0</v>
      </c>
      <c r="D1847" s="40" t="str">
        <f t="shared" si="29"/>
        <v>Excel'de var</v>
      </c>
    </row>
    <row r="1848" spans="1:4" x14ac:dyDescent="0.2">
      <c r="A1848" t="s">
        <v>3617</v>
      </c>
      <c r="B1848" s="40">
        <f>COUNTIF(Table1[Plaka],'panel-excel-özet'!A1848)</f>
        <v>1</v>
      </c>
      <c r="C1848" s="40">
        <f>COUNTIF('panel-plakalar'!$A$1:$A$1755,'panel-excel-özet'!A1848)</f>
        <v>0</v>
      </c>
      <c r="D1848" s="40" t="str">
        <f t="shared" si="29"/>
        <v>Excel'de var</v>
      </c>
    </row>
    <row r="1849" spans="1:4" x14ac:dyDescent="0.2">
      <c r="A1849" t="s">
        <v>3575</v>
      </c>
      <c r="B1849" s="40">
        <f>COUNTIF(Table1[Plaka],'panel-excel-özet'!A1849)</f>
        <v>1</v>
      </c>
      <c r="C1849" s="40">
        <f>COUNTIF('panel-plakalar'!$A$1:$A$1755,'panel-excel-özet'!A1849)</f>
        <v>0</v>
      </c>
      <c r="D1849" s="40" t="str">
        <f t="shared" si="29"/>
        <v>Excel'de var</v>
      </c>
    </row>
    <row r="1850" spans="1:4" x14ac:dyDescent="0.2">
      <c r="A1850" t="s">
        <v>2524</v>
      </c>
      <c r="B1850" s="40">
        <f>COUNTIF(Table1[Plaka],'panel-excel-özet'!A1850)</f>
        <v>1</v>
      </c>
      <c r="C1850" s="40">
        <f>COUNTIF('panel-plakalar'!$A$1:$A$1755,'panel-excel-özet'!A1850)</f>
        <v>0</v>
      </c>
      <c r="D1850" s="40" t="str">
        <f t="shared" si="29"/>
        <v>Excel'de var</v>
      </c>
    </row>
    <row r="1851" spans="1:4" x14ac:dyDescent="0.2">
      <c r="A1851" t="s">
        <v>2550</v>
      </c>
      <c r="B1851" s="40">
        <f>COUNTIF(Table1[Plaka],'panel-excel-özet'!A1851)</f>
        <v>1</v>
      </c>
      <c r="C1851" s="40">
        <f>COUNTIF('panel-plakalar'!$A$1:$A$1755,'panel-excel-özet'!A1851)</f>
        <v>0</v>
      </c>
      <c r="D1851" s="40" t="str">
        <f t="shared" si="29"/>
        <v>Excel'de var</v>
      </c>
    </row>
    <row r="1852" spans="1:4" x14ac:dyDescent="0.2">
      <c r="A1852" t="s">
        <v>2538</v>
      </c>
      <c r="B1852" s="40">
        <f>COUNTIF(Table1[Plaka],'panel-excel-özet'!A1852)</f>
        <v>1</v>
      </c>
      <c r="C1852" s="40">
        <f>COUNTIF('panel-plakalar'!$A$1:$A$1755,'panel-excel-özet'!A1852)</f>
        <v>0</v>
      </c>
      <c r="D1852" s="40" t="str">
        <f t="shared" si="29"/>
        <v>Excel'de var</v>
      </c>
    </row>
    <row r="1853" spans="1:4" x14ac:dyDescent="0.2">
      <c r="A1853" t="s">
        <v>2533</v>
      </c>
      <c r="B1853" s="40">
        <f>COUNTIF(Table1[Plaka],'panel-excel-özet'!A1853)</f>
        <v>1</v>
      </c>
      <c r="C1853" s="40">
        <f>COUNTIF('panel-plakalar'!$A$1:$A$1755,'panel-excel-özet'!A1853)</f>
        <v>0</v>
      </c>
      <c r="D1853" s="40" t="str">
        <f t="shared" si="29"/>
        <v>Excel'de var</v>
      </c>
    </row>
    <row r="1854" spans="1:4" x14ac:dyDescent="0.2">
      <c r="A1854" t="s">
        <v>2662</v>
      </c>
      <c r="B1854" s="40">
        <f>COUNTIF(Table1[Plaka],'panel-excel-özet'!A1854)</f>
        <v>1</v>
      </c>
      <c r="C1854" s="40">
        <f>COUNTIF('panel-plakalar'!$A$1:$A$1755,'panel-excel-özet'!A1854)</f>
        <v>0</v>
      </c>
      <c r="D1854" s="40" t="str">
        <f t="shared" si="29"/>
        <v>Excel'de var</v>
      </c>
    </row>
    <row r="1855" spans="1:4" x14ac:dyDescent="0.2">
      <c r="A1855" t="s">
        <v>2658</v>
      </c>
      <c r="B1855" s="40">
        <f>COUNTIF(Table1[Plaka],'panel-excel-özet'!A1855)</f>
        <v>1</v>
      </c>
      <c r="C1855" s="40">
        <f>COUNTIF('panel-plakalar'!$A$1:$A$1755,'panel-excel-özet'!A1855)</f>
        <v>0</v>
      </c>
      <c r="D1855" s="40" t="str">
        <f t="shared" si="29"/>
        <v>Excel'de var</v>
      </c>
    </row>
    <row r="1856" spans="1:4" x14ac:dyDescent="0.2">
      <c r="A1856" t="s">
        <v>2477</v>
      </c>
      <c r="B1856" s="40">
        <f>COUNTIF(Table1[Plaka],'panel-excel-özet'!A1856)</f>
        <v>1</v>
      </c>
      <c r="C1856" s="40">
        <f>COUNTIF('panel-plakalar'!$A$1:$A$1755,'panel-excel-özet'!A1856)</f>
        <v>0</v>
      </c>
      <c r="D1856" s="40" t="str">
        <f t="shared" si="29"/>
        <v>Excel'de var</v>
      </c>
    </row>
    <row r="1857" spans="1:4" x14ac:dyDescent="0.2">
      <c r="A1857" t="s">
        <v>2542</v>
      </c>
      <c r="B1857" s="40">
        <f>COUNTIF(Table1[Plaka],'panel-excel-özet'!A1857)</f>
        <v>1</v>
      </c>
      <c r="C1857" s="40">
        <f>COUNTIF('panel-plakalar'!$A$1:$A$1755,'panel-excel-özet'!A1857)</f>
        <v>0</v>
      </c>
      <c r="D1857" s="40" t="str">
        <f t="shared" si="29"/>
        <v>Excel'de var</v>
      </c>
    </row>
    <row r="1858" spans="1:4" x14ac:dyDescent="0.2">
      <c r="A1858" t="s">
        <v>2711</v>
      </c>
      <c r="B1858" s="40">
        <f>COUNTIF(Table1[Plaka],'panel-excel-özet'!A1858)</f>
        <v>1</v>
      </c>
      <c r="C1858" s="40">
        <f>COUNTIF('panel-plakalar'!$A$1:$A$1755,'panel-excel-özet'!A1858)</f>
        <v>0</v>
      </c>
      <c r="D1858" s="40" t="str">
        <f t="shared" si="29"/>
        <v>Excel'de var</v>
      </c>
    </row>
    <row r="1859" spans="1:4" x14ac:dyDescent="0.2">
      <c r="A1859" t="s">
        <v>2554</v>
      </c>
      <c r="B1859" s="40">
        <f>COUNTIF(Table1[Plaka],'panel-excel-özet'!A1859)</f>
        <v>1</v>
      </c>
      <c r="C1859" s="40">
        <f>COUNTIF('panel-plakalar'!$A$1:$A$1755,'panel-excel-özet'!A1859)</f>
        <v>0</v>
      </c>
      <c r="D1859" s="40" t="str">
        <f t="shared" si="29"/>
        <v>Excel'de var</v>
      </c>
    </row>
    <row r="1860" spans="1:4" x14ac:dyDescent="0.2">
      <c r="A1860" t="s">
        <v>2617</v>
      </c>
      <c r="B1860" s="40">
        <f>COUNTIF(Table1[Plaka],'panel-excel-özet'!A1860)</f>
        <v>1</v>
      </c>
      <c r="C1860" s="40">
        <f>COUNTIF('panel-plakalar'!$A$1:$A$1755,'panel-excel-özet'!A1860)</f>
        <v>0</v>
      </c>
      <c r="D1860" s="40" t="str">
        <f t="shared" si="29"/>
        <v>Excel'de var</v>
      </c>
    </row>
    <row r="1861" spans="1:4" x14ac:dyDescent="0.2">
      <c r="A1861" t="s">
        <v>2744</v>
      </c>
      <c r="B1861" s="40">
        <f>COUNTIF(Table1[Plaka],'panel-excel-özet'!A1861)</f>
        <v>1</v>
      </c>
      <c r="C1861" s="40">
        <f>COUNTIF('panel-plakalar'!$A$1:$A$1755,'panel-excel-özet'!A1861)</f>
        <v>0</v>
      </c>
      <c r="D1861" s="40" t="str">
        <f t="shared" si="29"/>
        <v>Excel'de var</v>
      </c>
    </row>
    <row r="1862" spans="1:4" x14ac:dyDescent="0.2">
      <c r="A1862" t="s">
        <v>2546</v>
      </c>
      <c r="B1862" s="40">
        <f>COUNTIF(Table1[Plaka],'panel-excel-özet'!A1862)</f>
        <v>1</v>
      </c>
      <c r="C1862" s="40">
        <f>COUNTIF('panel-plakalar'!$A$1:$A$1755,'panel-excel-özet'!A1862)</f>
        <v>0</v>
      </c>
      <c r="D1862" s="40" t="str">
        <f t="shared" si="29"/>
        <v>Excel'de var</v>
      </c>
    </row>
    <row r="1863" spans="1:4" x14ac:dyDescent="0.2">
      <c r="A1863" t="s">
        <v>2666</v>
      </c>
      <c r="B1863" s="40">
        <f>COUNTIF(Table1[Plaka],'panel-excel-özet'!A1863)</f>
        <v>1</v>
      </c>
      <c r="C1863" s="40">
        <f>COUNTIF('panel-plakalar'!$A$1:$A$1755,'panel-excel-özet'!A1863)</f>
        <v>0</v>
      </c>
      <c r="D1863" s="40" t="str">
        <f t="shared" si="29"/>
        <v>Excel'de var</v>
      </c>
    </row>
    <row r="1864" spans="1:4" x14ac:dyDescent="0.2">
      <c r="A1864" t="s">
        <v>2740</v>
      </c>
      <c r="B1864" s="40">
        <f>COUNTIF(Table1[Plaka],'panel-excel-özet'!A1864)</f>
        <v>1</v>
      </c>
      <c r="C1864" s="40">
        <f>COUNTIF('panel-plakalar'!$A$1:$A$1755,'panel-excel-özet'!A1864)</f>
        <v>0</v>
      </c>
      <c r="D1864" s="40" t="str">
        <f t="shared" si="29"/>
        <v>Excel'de var</v>
      </c>
    </row>
    <row r="1865" spans="1:4" x14ac:dyDescent="0.2">
      <c r="A1865" t="s">
        <v>2706</v>
      </c>
      <c r="B1865" s="40">
        <f>COUNTIF(Table1[Plaka],'panel-excel-özet'!A1865)</f>
        <v>1</v>
      </c>
      <c r="C1865" s="40">
        <f>COUNTIF('panel-plakalar'!$A$1:$A$1755,'panel-excel-özet'!A1865)</f>
        <v>0</v>
      </c>
      <c r="D1865" s="40" t="str">
        <f t="shared" ref="D1865:D1928" si="30">IF(AND(B1865=1,C1865=1),"İkisinde de var",IF(AND(B1865=1,C1865=0),"Excel'de var",IF(AND(B1865=0,C1865=1),"Panelde var","İkisinde de yok")))</f>
        <v>Excel'de var</v>
      </c>
    </row>
    <row r="1866" spans="1:4" x14ac:dyDescent="0.2">
      <c r="A1866" t="s">
        <v>2608</v>
      </c>
      <c r="B1866" s="40">
        <f>COUNTIF(Table1[Plaka],'panel-excel-özet'!A1866)</f>
        <v>1</v>
      </c>
      <c r="C1866" s="40">
        <f>COUNTIF('panel-plakalar'!$A$1:$A$1755,'panel-excel-özet'!A1866)</f>
        <v>0</v>
      </c>
      <c r="D1866" s="40" t="str">
        <f t="shared" si="30"/>
        <v>Excel'de var</v>
      </c>
    </row>
    <row r="1867" spans="1:4" x14ac:dyDescent="0.2">
      <c r="A1867" t="s">
        <v>2613</v>
      </c>
      <c r="B1867" s="40">
        <f>COUNTIF(Table1[Plaka],'panel-excel-özet'!A1867)</f>
        <v>1</v>
      </c>
      <c r="C1867" s="40">
        <f>COUNTIF('panel-plakalar'!$A$1:$A$1755,'panel-excel-özet'!A1867)</f>
        <v>0</v>
      </c>
      <c r="D1867" s="40" t="str">
        <f t="shared" si="30"/>
        <v>Excel'de var</v>
      </c>
    </row>
    <row r="1868" spans="1:4" x14ac:dyDescent="0.2">
      <c r="A1868" t="s">
        <v>2715</v>
      </c>
      <c r="B1868" s="40">
        <f>COUNTIF(Table1[Plaka],'panel-excel-özet'!A1868)</f>
        <v>1</v>
      </c>
      <c r="C1868" s="40">
        <f>COUNTIF('panel-plakalar'!$A$1:$A$1755,'panel-excel-özet'!A1868)</f>
        <v>0</v>
      </c>
      <c r="D1868" s="40" t="str">
        <f t="shared" si="30"/>
        <v>Excel'de var</v>
      </c>
    </row>
    <row r="1869" spans="1:4" x14ac:dyDescent="0.2">
      <c r="A1869" t="s">
        <v>5335</v>
      </c>
      <c r="B1869" s="40">
        <f>COUNTIF(Table1[Plaka],'panel-excel-özet'!A1869)</f>
        <v>1</v>
      </c>
      <c r="C1869" s="40">
        <f>COUNTIF('panel-plakalar'!$A$1:$A$1755,'panel-excel-özet'!A1869)</f>
        <v>0</v>
      </c>
      <c r="D1869" s="40" t="str">
        <f t="shared" si="30"/>
        <v>Excel'de var</v>
      </c>
    </row>
    <row r="1870" spans="1:4" x14ac:dyDescent="0.2">
      <c r="A1870" t="s">
        <v>2558</v>
      </c>
      <c r="B1870" s="40">
        <f>COUNTIF(Table1[Plaka],'panel-excel-özet'!A1870)</f>
        <v>1</v>
      </c>
      <c r="C1870" s="40">
        <f>COUNTIF('panel-plakalar'!$A$1:$A$1755,'panel-excel-özet'!A1870)</f>
        <v>0</v>
      </c>
      <c r="D1870" s="40" t="str">
        <f t="shared" si="30"/>
        <v>Excel'de var</v>
      </c>
    </row>
    <row r="1871" spans="1:4" x14ac:dyDescent="0.2">
      <c r="A1871" t="s">
        <v>2480</v>
      </c>
      <c r="B1871" s="40">
        <f>COUNTIF(Table1[Plaka],'panel-excel-özet'!A1871)</f>
        <v>1</v>
      </c>
      <c r="C1871" s="40">
        <f>COUNTIF('panel-plakalar'!$A$1:$A$1755,'panel-excel-özet'!A1871)</f>
        <v>0</v>
      </c>
      <c r="D1871" s="40" t="str">
        <f t="shared" si="30"/>
        <v>Excel'de var</v>
      </c>
    </row>
    <row r="1872" spans="1:4" x14ac:dyDescent="0.2">
      <c r="A1872" t="s">
        <v>2562</v>
      </c>
      <c r="B1872" s="40">
        <f>COUNTIF(Table1[Plaka],'panel-excel-özet'!A1872)</f>
        <v>1</v>
      </c>
      <c r="C1872" s="40">
        <f>COUNTIF('panel-plakalar'!$A$1:$A$1755,'panel-excel-özet'!A1872)</f>
        <v>0</v>
      </c>
      <c r="D1872" s="40" t="str">
        <f t="shared" si="30"/>
        <v>Excel'de var</v>
      </c>
    </row>
    <row r="1873" spans="1:4" x14ac:dyDescent="0.2">
      <c r="A1873" t="s">
        <v>2674</v>
      </c>
      <c r="B1873" s="40">
        <f>COUNTIF(Table1[Plaka],'panel-excel-özet'!A1873)</f>
        <v>1</v>
      </c>
      <c r="C1873" s="40">
        <f>COUNTIF('panel-plakalar'!$A$1:$A$1755,'panel-excel-özet'!A1873)</f>
        <v>0</v>
      </c>
      <c r="D1873" s="40" t="str">
        <f t="shared" si="30"/>
        <v>Excel'de var</v>
      </c>
    </row>
    <row r="1874" spans="1:4" x14ac:dyDescent="0.2">
      <c r="A1874" t="s">
        <v>2719</v>
      </c>
      <c r="B1874" s="40">
        <f>COUNTIF(Table1[Plaka],'panel-excel-özet'!A1874)</f>
        <v>1</v>
      </c>
      <c r="C1874" s="40">
        <f>COUNTIF('panel-plakalar'!$A$1:$A$1755,'panel-excel-özet'!A1874)</f>
        <v>0</v>
      </c>
      <c r="D1874" s="40" t="str">
        <f t="shared" si="30"/>
        <v>Excel'de var</v>
      </c>
    </row>
    <row r="1875" spans="1:4" x14ac:dyDescent="0.2">
      <c r="A1875" t="s">
        <v>2484</v>
      </c>
      <c r="B1875" s="40">
        <f>COUNTIF(Table1[Plaka],'panel-excel-özet'!A1875)</f>
        <v>1</v>
      </c>
      <c r="C1875" s="40">
        <f>COUNTIF('panel-plakalar'!$A$1:$A$1755,'panel-excel-özet'!A1875)</f>
        <v>0</v>
      </c>
      <c r="D1875" s="40" t="str">
        <f t="shared" si="30"/>
        <v>Excel'de var</v>
      </c>
    </row>
    <row r="1876" spans="1:4" x14ac:dyDescent="0.2">
      <c r="A1876" t="s">
        <v>2670</v>
      </c>
      <c r="B1876" s="40">
        <f>COUNTIF(Table1[Plaka],'panel-excel-özet'!A1876)</f>
        <v>1</v>
      </c>
      <c r="C1876" s="40">
        <f>COUNTIF('panel-plakalar'!$A$1:$A$1755,'panel-excel-özet'!A1876)</f>
        <v>0</v>
      </c>
      <c r="D1876" s="40" t="str">
        <f t="shared" si="30"/>
        <v>Excel'de var</v>
      </c>
    </row>
    <row r="1877" spans="1:4" x14ac:dyDescent="0.2">
      <c r="A1877" t="s">
        <v>2748</v>
      </c>
      <c r="B1877" s="40">
        <f>COUNTIF(Table1[Plaka],'panel-excel-özet'!A1877)</f>
        <v>1</v>
      </c>
      <c r="C1877" s="40">
        <f>COUNTIF('panel-plakalar'!$A$1:$A$1755,'panel-excel-özet'!A1877)</f>
        <v>0</v>
      </c>
      <c r="D1877" s="40" t="str">
        <f t="shared" si="30"/>
        <v>Excel'de var</v>
      </c>
    </row>
    <row r="1878" spans="1:4" x14ac:dyDescent="0.2">
      <c r="A1878" t="s">
        <v>2566</v>
      </c>
      <c r="B1878" s="40">
        <f>COUNTIF(Table1[Plaka],'panel-excel-özet'!A1878)</f>
        <v>1</v>
      </c>
      <c r="C1878" s="40">
        <f>COUNTIF('panel-plakalar'!$A$1:$A$1755,'panel-excel-özet'!A1878)</f>
        <v>0</v>
      </c>
      <c r="D1878" s="40" t="str">
        <f t="shared" si="30"/>
        <v>Excel'de var</v>
      </c>
    </row>
    <row r="1879" spans="1:4" x14ac:dyDescent="0.2">
      <c r="A1879" t="s">
        <v>2678</v>
      </c>
      <c r="B1879" s="40">
        <f>COUNTIF(Table1[Plaka],'panel-excel-özet'!A1879)</f>
        <v>1</v>
      </c>
      <c r="C1879" s="40">
        <f>COUNTIF('panel-plakalar'!$A$1:$A$1755,'panel-excel-özet'!A1879)</f>
        <v>0</v>
      </c>
      <c r="D1879" s="40" t="str">
        <f t="shared" si="30"/>
        <v>Excel'de var</v>
      </c>
    </row>
    <row r="1880" spans="1:4" x14ac:dyDescent="0.2">
      <c r="A1880" t="s">
        <v>2723</v>
      </c>
      <c r="B1880" s="40">
        <f>COUNTIF(Table1[Plaka],'panel-excel-özet'!A1880)</f>
        <v>1</v>
      </c>
      <c r="C1880" s="40">
        <f>COUNTIF('panel-plakalar'!$A$1:$A$1755,'panel-excel-özet'!A1880)</f>
        <v>0</v>
      </c>
      <c r="D1880" s="40" t="str">
        <f t="shared" si="30"/>
        <v>Excel'de var</v>
      </c>
    </row>
    <row r="1881" spans="1:4" x14ac:dyDescent="0.2">
      <c r="A1881" t="s">
        <v>2621</v>
      </c>
      <c r="B1881" s="40">
        <f>COUNTIF(Table1[Plaka],'panel-excel-özet'!A1881)</f>
        <v>1</v>
      </c>
      <c r="C1881" s="40">
        <f>COUNTIF('panel-plakalar'!$A$1:$A$1755,'panel-excel-özet'!A1881)</f>
        <v>0</v>
      </c>
      <c r="D1881" s="40" t="str">
        <f t="shared" si="30"/>
        <v>Excel'de var</v>
      </c>
    </row>
    <row r="1882" spans="1:4" x14ac:dyDescent="0.2">
      <c r="A1882" t="s">
        <v>6296</v>
      </c>
      <c r="B1882" s="40">
        <f>COUNTIF(Table1[Plaka],'panel-excel-özet'!A1882)</f>
        <v>1</v>
      </c>
      <c r="C1882" s="40">
        <f>COUNTIF('panel-plakalar'!$A$1:$A$1755,'panel-excel-özet'!A1882)</f>
        <v>0</v>
      </c>
      <c r="D1882" s="40" t="str">
        <f t="shared" si="30"/>
        <v>Excel'de var</v>
      </c>
    </row>
    <row r="1883" spans="1:4" x14ac:dyDescent="0.2">
      <c r="A1883" t="s">
        <v>2009</v>
      </c>
      <c r="B1883" s="40">
        <f>COUNTIF(Table1[Plaka],'panel-excel-özet'!A1883)</f>
        <v>1</v>
      </c>
      <c r="C1883" s="40">
        <f>COUNTIF('panel-plakalar'!$A$1:$A$1755,'panel-excel-özet'!A1883)</f>
        <v>0</v>
      </c>
      <c r="D1883" s="40" t="str">
        <f t="shared" si="30"/>
        <v>Excel'de var</v>
      </c>
    </row>
    <row r="1884" spans="1:4" x14ac:dyDescent="0.2">
      <c r="A1884" t="s">
        <v>2324</v>
      </c>
      <c r="B1884" s="40">
        <f>COUNTIF(Table1[Plaka],'panel-excel-özet'!A1884)</f>
        <v>1</v>
      </c>
      <c r="C1884" s="40">
        <f>COUNTIF('panel-plakalar'!$A$1:$A$1755,'panel-excel-özet'!A1884)</f>
        <v>0</v>
      </c>
      <c r="D1884" s="40" t="str">
        <f t="shared" si="30"/>
        <v>Excel'de var</v>
      </c>
    </row>
    <row r="1885" spans="1:4" x14ac:dyDescent="0.2">
      <c r="A1885" t="s">
        <v>2014</v>
      </c>
      <c r="B1885" s="40">
        <f>COUNTIF(Table1[Plaka],'panel-excel-özet'!A1885)</f>
        <v>1</v>
      </c>
      <c r="C1885" s="40">
        <f>COUNTIF('panel-plakalar'!$A$1:$A$1755,'panel-excel-özet'!A1885)</f>
        <v>0</v>
      </c>
      <c r="D1885" s="40" t="str">
        <f t="shared" si="30"/>
        <v>Excel'de var</v>
      </c>
    </row>
    <row r="1886" spans="1:4" x14ac:dyDescent="0.2">
      <c r="A1886" t="s">
        <v>2328</v>
      </c>
      <c r="B1886" s="40">
        <f>COUNTIF(Table1[Plaka],'panel-excel-özet'!A1886)</f>
        <v>1</v>
      </c>
      <c r="C1886" s="40">
        <f>COUNTIF('panel-plakalar'!$A$1:$A$1755,'panel-excel-özet'!A1886)</f>
        <v>0</v>
      </c>
      <c r="D1886" s="40" t="str">
        <f t="shared" si="30"/>
        <v>Excel'de var</v>
      </c>
    </row>
    <row r="1887" spans="1:4" x14ac:dyDescent="0.2">
      <c r="A1887" t="s">
        <v>2402</v>
      </c>
      <c r="B1887" s="40">
        <f>COUNTIF(Table1[Plaka],'panel-excel-özet'!A1887)</f>
        <v>1</v>
      </c>
      <c r="C1887" s="40">
        <f>COUNTIF('panel-plakalar'!$A$1:$A$1755,'panel-excel-özet'!A1887)</f>
        <v>0</v>
      </c>
      <c r="D1887" s="40" t="str">
        <f t="shared" si="30"/>
        <v>Excel'de var</v>
      </c>
    </row>
    <row r="1888" spans="1:4" x14ac:dyDescent="0.2">
      <c r="A1888" t="s">
        <v>2167</v>
      </c>
      <c r="B1888" s="40">
        <f>COUNTIF(Table1[Plaka],'panel-excel-özet'!A1888)</f>
        <v>1</v>
      </c>
      <c r="C1888" s="40">
        <f>COUNTIF('panel-plakalar'!$A$1:$A$1755,'panel-excel-özet'!A1888)</f>
        <v>0</v>
      </c>
      <c r="D1888" s="40" t="str">
        <f t="shared" si="30"/>
        <v>Excel'de var</v>
      </c>
    </row>
    <row r="1889" spans="1:4" x14ac:dyDescent="0.2">
      <c r="A1889" t="s">
        <v>2204</v>
      </c>
      <c r="B1889" s="40">
        <f>COUNTIF(Table1[Plaka],'panel-excel-özet'!A1889)</f>
        <v>1</v>
      </c>
      <c r="C1889" s="40">
        <f>COUNTIF('panel-plakalar'!$A$1:$A$1755,'panel-excel-özet'!A1889)</f>
        <v>0</v>
      </c>
      <c r="D1889" s="40" t="str">
        <f t="shared" si="30"/>
        <v>Excel'de var</v>
      </c>
    </row>
    <row r="1890" spans="1:4" x14ac:dyDescent="0.2">
      <c r="A1890" t="s">
        <v>2332</v>
      </c>
      <c r="B1890" s="40">
        <f>COUNTIF(Table1[Plaka],'panel-excel-özet'!A1890)</f>
        <v>1</v>
      </c>
      <c r="C1890" s="40">
        <f>COUNTIF('panel-plakalar'!$A$1:$A$1755,'panel-excel-özet'!A1890)</f>
        <v>0</v>
      </c>
      <c r="D1890" s="40" t="str">
        <f t="shared" si="30"/>
        <v>Excel'de var</v>
      </c>
    </row>
    <row r="1891" spans="1:4" x14ac:dyDescent="0.2">
      <c r="A1891" t="s">
        <v>2209</v>
      </c>
      <c r="B1891" s="40">
        <f>COUNTIF(Table1[Plaka],'panel-excel-özet'!A1891)</f>
        <v>1</v>
      </c>
      <c r="C1891" s="40">
        <f>COUNTIF('panel-plakalar'!$A$1:$A$1755,'panel-excel-özet'!A1891)</f>
        <v>0</v>
      </c>
      <c r="D1891" s="40" t="str">
        <f t="shared" si="30"/>
        <v>Excel'de var</v>
      </c>
    </row>
    <row r="1892" spans="1:4" x14ac:dyDescent="0.2">
      <c r="A1892" t="s">
        <v>2018</v>
      </c>
      <c r="B1892" s="40">
        <f>COUNTIF(Table1[Plaka],'panel-excel-özet'!A1892)</f>
        <v>1</v>
      </c>
      <c r="C1892" s="40">
        <f>COUNTIF('panel-plakalar'!$A$1:$A$1755,'panel-excel-özet'!A1892)</f>
        <v>0</v>
      </c>
      <c r="D1892" s="40" t="str">
        <f t="shared" si="30"/>
        <v>Excel'de var</v>
      </c>
    </row>
    <row r="1893" spans="1:4" x14ac:dyDescent="0.2">
      <c r="A1893" t="s">
        <v>1958</v>
      </c>
      <c r="B1893" s="40">
        <f>COUNTIF(Table1[Plaka],'panel-excel-özet'!A1893)</f>
        <v>1</v>
      </c>
      <c r="C1893" s="40">
        <f>COUNTIF('panel-plakalar'!$A$1:$A$1755,'panel-excel-özet'!A1893)</f>
        <v>0</v>
      </c>
      <c r="D1893" s="40" t="str">
        <f t="shared" si="30"/>
        <v>Excel'de var</v>
      </c>
    </row>
    <row r="1894" spans="1:4" x14ac:dyDescent="0.2">
      <c r="A1894" t="s">
        <v>2059</v>
      </c>
      <c r="B1894" s="40">
        <f>COUNTIF(Table1[Plaka],'panel-excel-özet'!A1894)</f>
        <v>1</v>
      </c>
      <c r="C1894" s="40">
        <f>COUNTIF('panel-plakalar'!$A$1:$A$1755,'panel-excel-özet'!A1894)</f>
        <v>0</v>
      </c>
      <c r="D1894" s="40" t="str">
        <f t="shared" si="30"/>
        <v>Excel'de var</v>
      </c>
    </row>
    <row r="1895" spans="1:4" x14ac:dyDescent="0.2">
      <c r="A1895" t="s">
        <v>1964</v>
      </c>
      <c r="B1895" s="40">
        <f>COUNTIF(Table1[Plaka],'panel-excel-özet'!A1895)</f>
        <v>1</v>
      </c>
      <c r="C1895" s="40">
        <f>COUNTIF('panel-plakalar'!$A$1:$A$1755,'panel-excel-özet'!A1895)</f>
        <v>0</v>
      </c>
      <c r="D1895" s="40" t="str">
        <f t="shared" si="30"/>
        <v>Excel'de var</v>
      </c>
    </row>
    <row r="1896" spans="1:4" x14ac:dyDescent="0.2">
      <c r="A1896" t="s">
        <v>2344</v>
      </c>
      <c r="B1896" s="40">
        <f>COUNTIF(Table1[Plaka],'panel-excel-özet'!A1896)</f>
        <v>1</v>
      </c>
      <c r="C1896" s="40">
        <f>COUNTIF('panel-plakalar'!$A$1:$A$1755,'panel-excel-özet'!A1896)</f>
        <v>0</v>
      </c>
      <c r="D1896" s="40" t="str">
        <f t="shared" si="30"/>
        <v>Excel'de var</v>
      </c>
    </row>
    <row r="1897" spans="1:4" x14ac:dyDescent="0.2">
      <c r="A1897" t="s">
        <v>2022</v>
      </c>
      <c r="B1897" s="40">
        <f>COUNTIF(Table1[Plaka],'panel-excel-özet'!A1897)</f>
        <v>1</v>
      </c>
      <c r="C1897" s="40">
        <f>COUNTIF('panel-plakalar'!$A$1:$A$1755,'panel-excel-özet'!A1897)</f>
        <v>0</v>
      </c>
      <c r="D1897" s="40" t="str">
        <f t="shared" si="30"/>
        <v>Excel'de var</v>
      </c>
    </row>
    <row r="1898" spans="1:4" x14ac:dyDescent="0.2">
      <c r="A1898" t="s">
        <v>2336</v>
      </c>
      <c r="B1898" s="40">
        <f>COUNTIF(Table1[Plaka],'panel-excel-özet'!A1898)</f>
        <v>1</v>
      </c>
      <c r="C1898" s="40">
        <f>COUNTIF('panel-plakalar'!$A$1:$A$1755,'panel-excel-özet'!A1898)</f>
        <v>0</v>
      </c>
      <c r="D1898" s="40" t="str">
        <f t="shared" si="30"/>
        <v>Excel'de var</v>
      </c>
    </row>
    <row r="1899" spans="1:4" x14ac:dyDescent="0.2">
      <c r="A1899" t="s">
        <v>2213</v>
      </c>
      <c r="B1899" s="40">
        <f>COUNTIF(Table1[Plaka],'panel-excel-özet'!A1899)</f>
        <v>1</v>
      </c>
      <c r="C1899" s="40">
        <f>COUNTIF('panel-plakalar'!$A$1:$A$1755,'panel-excel-özet'!A1899)</f>
        <v>0</v>
      </c>
      <c r="D1899" s="40" t="str">
        <f t="shared" si="30"/>
        <v>Excel'de var</v>
      </c>
    </row>
    <row r="1900" spans="1:4" x14ac:dyDescent="0.2">
      <c r="A1900" t="s">
        <v>2340</v>
      </c>
      <c r="B1900" s="40">
        <f>COUNTIF(Table1[Plaka],'panel-excel-özet'!A1900)</f>
        <v>1</v>
      </c>
      <c r="C1900" s="40">
        <f>COUNTIF('panel-plakalar'!$A$1:$A$1755,'panel-excel-özet'!A1900)</f>
        <v>0</v>
      </c>
      <c r="D1900" s="40" t="str">
        <f t="shared" si="30"/>
        <v>Excel'de var</v>
      </c>
    </row>
    <row r="1901" spans="1:4" x14ac:dyDescent="0.2">
      <c r="A1901" t="s">
        <v>2217</v>
      </c>
      <c r="B1901" s="40">
        <f>COUNTIF(Table1[Plaka],'panel-excel-özet'!A1901)</f>
        <v>1</v>
      </c>
      <c r="C1901" s="40">
        <f>COUNTIF('panel-plakalar'!$A$1:$A$1755,'panel-excel-özet'!A1901)</f>
        <v>0</v>
      </c>
      <c r="D1901" s="40" t="str">
        <f t="shared" si="30"/>
        <v>Excel'de var</v>
      </c>
    </row>
    <row r="1902" spans="1:4" x14ac:dyDescent="0.2">
      <c r="A1902" t="s">
        <v>1968</v>
      </c>
      <c r="B1902" s="40">
        <f>COUNTIF(Table1[Plaka],'panel-excel-özet'!A1902)</f>
        <v>1</v>
      </c>
      <c r="C1902" s="40">
        <f>COUNTIF('panel-plakalar'!$A$1:$A$1755,'panel-excel-özet'!A1902)</f>
        <v>0</v>
      </c>
      <c r="D1902" s="40" t="str">
        <f t="shared" si="30"/>
        <v>Excel'de var</v>
      </c>
    </row>
    <row r="1903" spans="1:4" x14ac:dyDescent="0.2">
      <c r="A1903" t="s">
        <v>2176</v>
      </c>
      <c r="B1903" s="40">
        <f>COUNTIF(Table1[Plaka],'panel-excel-özet'!A1903)</f>
        <v>1</v>
      </c>
      <c r="C1903" s="40">
        <f>COUNTIF('panel-plakalar'!$A$1:$A$1755,'panel-excel-özet'!A1903)</f>
        <v>0</v>
      </c>
      <c r="D1903" s="40" t="str">
        <f t="shared" si="30"/>
        <v>Excel'de var</v>
      </c>
    </row>
    <row r="1904" spans="1:4" x14ac:dyDescent="0.2">
      <c r="A1904" t="s">
        <v>1972</v>
      </c>
      <c r="B1904" s="40">
        <f>COUNTIF(Table1[Plaka],'panel-excel-özet'!A1904)</f>
        <v>1</v>
      </c>
      <c r="C1904" s="40">
        <f>COUNTIF('panel-plakalar'!$A$1:$A$1755,'panel-excel-özet'!A1904)</f>
        <v>0</v>
      </c>
      <c r="D1904" s="40" t="str">
        <f t="shared" si="30"/>
        <v>Excel'de var</v>
      </c>
    </row>
    <row r="1905" spans="1:4" x14ac:dyDescent="0.2">
      <c r="A1905" t="s">
        <v>2063</v>
      </c>
      <c r="B1905" s="40">
        <f>COUNTIF(Table1[Plaka],'panel-excel-özet'!A1905)</f>
        <v>1</v>
      </c>
      <c r="C1905" s="40">
        <f>COUNTIF('panel-plakalar'!$A$1:$A$1755,'panel-excel-özet'!A1905)</f>
        <v>0</v>
      </c>
      <c r="D1905" s="40" t="str">
        <f t="shared" si="30"/>
        <v>Excel'de var</v>
      </c>
    </row>
    <row r="1906" spans="1:4" x14ac:dyDescent="0.2">
      <c r="A1906" t="s">
        <v>2348</v>
      </c>
      <c r="B1906" s="40">
        <f>COUNTIF(Table1[Plaka],'panel-excel-özet'!A1906)</f>
        <v>1</v>
      </c>
      <c r="C1906" s="40">
        <f>COUNTIF('panel-plakalar'!$A$1:$A$1755,'panel-excel-özet'!A1906)</f>
        <v>0</v>
      </c>
      <c r="D1906" s="40" t="str">
        <f t="shared" si="30"/>
        <v>Excel'de var</v>
      </c>
    </row>
    <row r="1907" spans="1:4" x14ac:dyDescent="0.2">
      <c r="A1907" t="s">
        <v>2221</v>
      </c>
      <c r="B1907" s="40">
        <f>COUNTIF(Table1[Plaka],'panel-excel-özet'!A1907)</f>
        <v>1</v>
      </c>
      <c r="C1907" s="40">
        <f>COUNTIF('panel-plakalar'!$A$1:$A$1755,'panel-excel-özet'!A1907)</f>
        <v>0</v>
      </c>
      <c r="D1907" s="40" t="str">
        <f t="shared" si="30"/>
        <v>Excel'de var</v>
      </c>
    </row>
    <row r="1908" spans="1:4" x14ac:dyDescent="0.2">
      <c r="A1908" t="s">
        <v>2026</v>
      </c>
      <c r="B1908" s="40">
        <f>COUNTIF(Table1[Plaka],'panel-excel-özet'!A1908)</f>
        <v>1</v>
      </c>
      <c r="C1908" s="40">
        <f>COUNTIF('panel-plakalar'!$A$1:$A$1755,'panel-excel-özet'!A1908)</f>
        <v>0</v>
      </c>
      <c r="D1908" s="40" t="str">
        <f t="shared" si="30"/>
        <v>Excel'de var</v>
      </c>
    </row>
    <row r="1909" spans="1:4" x14ac:dyDescent="0.2">
      <c r="A1909" t="s">
        <v>1976</v>
      </c>
      <c r="B1909" s="40">
        <f>COUNTIF(Table1[Plaka],'panel-excel-özet'!A1909)</f>
        <v>1</v>
      </c>
      <c r="C1909" s="40">
        <f>COUNTIF('panel-plakalar'!$A$1:$A$1755,'panel-excel-özet'!A1909)</f>
        <v>0</v>
      </c>
      <c r="D1909" s="40" t="str">
        <f t="shared" si="30"/>
        <v>Excel'de var</v>
      </c>
    </row>
    <row r="1910" spans="1:4" x14ac:dyDescent="0.2">
      <c r="A1910" t="s">
        <v>2225</v>
      </c>
      <c r="B1910" s="40">
        <f>COUNTIF(Table1[Plaka],'panel-excel-özet'!A1910)</f>
        <v>1</v>
      </c>
      <c r="C1910" s="40">
        <f>COUNTIF('panel-plakalar'!$A$1:$A$1755,'panel-excel-özet'!A1910)</f>
        <v>0</v>
      </c>
      <c r="D1910" s="40" t="str">
        <f t="shared" si="30"/>
        <v>Excel'de var</v>
      </c>
    </row>
    <row r="1911" spans="1:4" x14ac:dyDescent="0.2">
      <c r="A1911" t="s">
        <v>2287</v>
      </c>
      <c r="B1911" s="40">
        <f>COUNTIF(Table1[Plaka],'panel-excel-özet'!A1911)</f>
        <v>1</v>
      </c>
      <c r="C1911" s="40">
        <f>COUNTIF('panel-plakalar'!$A$1:$A$1755,'panel-excel-özet'!A1911)</f>
        <v>0</v>
      </c>
      <c r="D1911" s="40" t="str">
        <f t="shared" si="30"/>
        <v>Excel'de var</v>
      </c>
    </row>
    <row r="1912" spans="1:4" x14ac:dyDescent="0.2">
      <c r="A1912" t="s">
        <v>2229</v>
      </c>
      <c r="B1912" s="40">
        <f>COUNTIF(Table1[Plaka],'panel-excel-özet'!A1912)</f>
        <v>1</v>
      </c>
      <c r="C1912" s="40">
        <f>COUNTIF('panel-plakalar'!$A$1:$A$1755,'panel-excel-özet'!A1912)</f>
        <v>0</v>
      </c>
      <c r="D1912" s="40" t="str">
        <f t="shared" si="30"/>
        <v>Excel'de var</v>
      </c>
    </row>
    <row r="1913" spans="1:4" x14ac:dyDescent="0.2">
      <c r="A1913" t="s">
        <v>2067</v>
      </c>
      <c r="B1913" s="40">
        <f>COUNTIF(Table1[Plaka],'panel-excel-özet'!A1913)</f>
        <v>1</v>
      </c>
      <c r="C1913" s="40">
        <f>COUNTIF('panel-plakalar'!$A$1:$A$1755,'panel-excel-özet'!A1913)</f>
        <v>0</v>
      </c>
      <c r="D1913" s="40" t="str">
        <f t="shared" si="30"/>
        <v>Excel'de var</v>
      </c>
    </row>
    <row r="1914" spans="1:4" x14ac:dyDescent="0.2">
      <c r="A1914" t="s">
        <v>6496</v>
      </c>
      <c r="B1914" s="40">
        <f>COUNTIF(Table1[Plaka],'panel-excel-özet'!A1914)</f>
        <v>1</v>
      </c>
      <c r="C1914" s="40">
        <f>COUNTIF('panel-plakalar'!$A$1:$A$1755,'panel-excel-özet'!A1914)</f>
        <v>0</v>
      </c>
      <c r="D1914" s="40" t="str">
        <f t="shared" si="30"/>
        <v>Excel'de var</v>
      </c>
    </row>
    <row r="1915" spans="1:4" x14ac:dyDescent="0.2">
      <c r="A1915" t="s">
        <v>1646</v>
      </c>
      <c r="B1915" s="40">
        <f>COUNTIF(Table1[Plaka],'panel-excel-özet'!A1915)</f>
        <v>1</v>
      </c>
      <c r="C1915" s="40">
        <f>COUNTIF('panel-plakalar'!$A$1:$A$1755,'panel-excel-özet'!A1915)</f>
        <v>0</v>
      </c>
      <c r="D1915" s="40" t="str">
        <f t="shared" si="30"/>
        <v>Excel'de var</v>
      </c>
    </row>
    <row r="1916" spans="1:4" x14ac:dyDescent="0.2">
      <c r="A1916" t="s">
        <v>2407</v>
      </c>
      <c r="B1916" s="40">
        <f>COUNTIF(Table1[Plaka],'panel-excel-özet'!A1916)</f>
        <v>1</v>
      </c>
      <c r="C1916" s="40">
        <f>COUNTIF('panel-plakalar'!$A$1:$A$1755,'panel-excel-özet'!A1916)</f>
        <v>0</v>
      </c>
      <c r="D1916" s="40" t="str">
        <f t="shared" si="30"/>
        <v>Excel'de var</v>
      </c>
    </row>
    <row r="1917" spans="1:4" x14ac:dyDescent="0.2">
      <c r="A1917" t="s">
        <v>2184</v>
      </c>
      <c r="B1917" s="40">
        <f>COUNTIF(Table1[Plaka],'panel-excel-özet'!A1917)</f>
        <v>1</v>
      </c>
      <c r="C1917" s="40">
        <f>COUNTIF('panel-plakalar'!$A$1:$A$1755,'panel-excel-özet'!A1917)</f>
        <v>0</v>
      </c>
      <c r="D1917" s="40" t="str">
        <f t="shared" si="30"/>
        <v>Excel'de var</v>
      </c>
    </row>
    <row r="1918" spans="1:4" x14ac:dyDescent="0.2">
      <c r="A1918" t="s">
        <v>2394</v>
      </c>
      <c r="B1918" s="40">
        <f>COUNTIF(Table1[Plaka],'panel-excel-özet'!A1918)</f>
        <v>1</v>
      </c>
      <c r="C1918" s="40">
        <f>COUNTIF('panel-plakalar'!$A$1:$A$1755,'panel-excel-özet'!A1918)</f>
        <v>0</v>
      </c>
      <c r="D1918" s="40" t="str">
        <f t="shared" si="30"/>
        <v>Excel'de var</v>
      </c>
    </row>
    <row r="1919" spans="1:4" x14ac:dyDescent="0.2">
      <c r="A1919" t="s">
        <v>1708</v>
      </c>
      <c r="B1919" s="40">
        <f>COUNTIF(Table1[Plaka],'panel-excel-özet'!A1919)</f>
        <v>1</v>
      </c>
      <c r="C1919" s="40">
        <f>COUNTIF('panel-plakalar'!$A$1:$A$1755,'panel-excel-özet'!A1919)</f>
        <v>0</v>
      </c>
      <c r="D1919" s="40" t="str">
        <f t="shared" si="30"/>
        <v>Excel'de var</v>
      </c>
    </row>
    <row r="1920" spans="1:4" x14ac:dyDescent="0.2">
      <c r="A1920" t="s">
        <v>2291</v>
      </c>
      <c r="B1920" s="40">
        <f>COUNTIF(Table1[Plaka],'panel-excel-özet'!A1920)</f>
        <v>1</v>
      </c>
      <c r="C1920" s="40">
        <f>COUNTIF('panel-plakalar'!$A$1:$A$1755,'panel-excel-özet'!A1920)</f>
        <v>0</v>
      </c>
      <c r="D1920" s="40" t="str">
        <f t="shared" si="30"/>
        <v>Excel'de var</v>
      </c>
    </row>
    <row r="1921" spans="1:4" x14ac:dyDescent="0.2">
      <c r="A1921" t="s">
        <v>2295</v>
      </c>
      <c r="B1921" s="40">
        <f>COUNTIF(Table1[Plaka],'panel-excel-özet'!A1921)</f>
        <v>1</v>
      </c>
      <c r="C1921" s="40">
        <f>COUNTIF('panel-plakalar'!$A$1:$A$1755,'panel-excel-özet'!A1921)</f>
        <v>0</v>
      </c>
      <c r="D1921" s="40" t="str">
        <f t="shared" si="30"/>
        <v>Excel'de var</v>
      </c>
    </row>
    <row r="1922" spans="1:4" x14ac:dyDescent="0.2">
      <c r="A1922" t="s">
        <v>2172</v>
      </c>
      <c r="B1922" s="40">
        <f>COUNTIF(Table1[Plaka],'panel-excel-özet'!A1922)</f>
        <v>1</v>
      </c>
      <c r="C1922" s="40">
        <f>COUNTIF('panel-plakalar'!$A$1:$A$1755,'panel-excel-özet'!A1922)</f>
        <v>0</v>
      </c>
      <c r="D1922" s="40" t="str">
        <f t="shared" si="30"/>
        <v>Excel'de var</v>
      </c>
    </row>
    <row r="1923" spans="1:4" x14ac:dyDescent="0.2">
      <c r="A1923" t="s">
        <v>2180</v>
      </c>
      <c r="B1923" s="40">
        <f>COUNTIF(Table1[Plaka],'panel-excel-özet'!A1923)</f>
        <v>1</v>
      </c>
      <c r="C1923" s="40">
        <f>COUNTIF('panel-plakalar'!$A$1:$A$1755,'panel-excel-özet'!A1923)</f>
        <v>0</v>
      </c>
      <c r="D1923" s="40" t="str">
        <f t="shared" si="30"/>
        <v>Excel'de var</v>
      </c>
    </row>
    <row r="1924" spans="1:4" x14ac:dyDescent="0.2">
      <c r="A1924" t="s">
        <v>2188</v>
      </c>
      <c r="B1924" s="40">
        <f>COUNTIF(Table1[Plaka],'panel-excel-özet'!A1924)</f>
        <v>1</v>
      </c>
      <c r="C1924" s="40">
        <f>COUNTIF('panel-plakalar'!$A$1:$A$1755,'panel-excel-özet'!A1924)</f>
        <v>0</v>
      </c>
      <c r="D1924" s="40" t="str">
        <f t="shared" si="30"/>
        <v>Excel'de var</v>
      </c>
    </row>
    <row r="1925" spans="1:4" x14ac:dyDescent="0.2">
      <c r="A1925" t="s">
        <v>2382</v>
      </c>
      <c r="B1925" s="40">
        <f>COUNTIF(Table1[Plaka],'panel-excel-özet'!A1925)</f>
        <v>1</v>
      </c>
      <c r="C1925" s="40">
        <f>COUNTIF('panel-plakalar'!$A$1:$A$1755,'panel-excel-özet'!A1925)</f>
        <v>0</v>
      </c>
      <c r="D1925" s="40" t="str">
        <f t="shared" si="30"/>
        <v>Excel'de var</v>
      </c>
    </row>
    <row r="1926" spans="1:4" x14ac:dyDescent="0.2">
      <c r="A1926" t="s">
        <v>2390</v>
      </c>
      <c r="B1926" s="40">
        <f>COUNTIF(Table1[Plaka],'panel-excel-özet'!A1926)</f>
        <v>1</v>
      </c>
      <c r="C1926" s="40">
        <f>COUNTIF('panel-plakalar'!$A$1:$A$1755,'panel-excel-özet'!A1926)</f>
        <v>0</v>
      </c>
      <c r="D1926" s="40" t="str">
        <f t="shared" si="30"/>
        <v>Excel'de var</v>
      </c>
    </row>
    <row r="1927" spans="1:4" x14ac:dyDescent="0.2">
      <c r="A1927" t="s">
        <v>1988</v>
      </c>
      <c r="B1927" s="40">
        <f>COUNTIF(Table1[Plaka],'panel-excel-özet'!A1927)</f>
        <v>1</v>
      </c>
      <c r="C1927" s="40">
        <f>COUNTIF('panel-plakalar'!$A$1:$A$1755,'panel-excel-özet'!A1927)</f>
        <v>0</v>
      </c>
      <c r="D1927" s="40" t="str">
        <f t="shared" si="30"/>
        <v>Excel'de var</v>
      </c>
    </row>
    <row r="1928" spans="1:4" x14ac:dyDescent="0.2">
      <c r="A1928" t="s">
        <v>1714</v>
      </c>
      <c r="B1928" s="40">
        <f>COUNTIF(Table1[Plaka],'panel-excel-özet'!A1928)</f>
        <v>1</v>
      </c>
      <c r="C1928" s="40">
        <f>COUNTIF('panel-plakalar'!$A$1:$A$1755,'panel-excel-özet'!A1928)</f>
        <v>0</v>
      </c>
      <c r="D1928" s="40" t="str">
        <f t="shared" si="30"/>
        <v>Excel'de var</v>
      </c>
    </row>
    <row r="1929" spans="1:4" x14ac:dyDescent="0.2">
      <c r="A1929" t="s">
        <v>2233</v>
      </c>
      <c r="B1929" s="40">
        <f>COUNTIF(Table1[Plaka],'panel-excel-özet'!A1929)</f>
        <v>1</v>
      </c>
      <c r="C1929" s="40">
        <f>COUNTIF('panel-plakalar'!$A$1:$A$1755,'panel-excel-özet'!A1929)</f>
        <v>0</v>
      </c>
      <c r="D1929" s="40" t="str">
        <f t="shared" ref="D1929:D1992" si="31">IF(AND(B1929=1,C1929=1),"İkisinde de var",IF(AND(B1929=1,C1929=0),"Excel'de var",IF(AND(B1929=0,C1929=1),"Panelde var","İkisinde de yok")))</f>
        <v>Excel'de var</v>
      </c>
    </row>
    <row r="1930" spans="1:4" x14ac:dyDescent="0.2">
      <c r="A1930" t="s">
        <v>2423</v>
      </c>
      <c r="B1930" s="40">
        <f>COUNTIF(Table1[Plaka],'panel-excel-özet'!A1930)</f>
        <v>1</v>
      </c>
      <c r="C1930" s="40">
        <f>COUNTIF('panel-plakalar'!$A$1:$A$1755,'panel-excel-özet'!A1930)</f>
        <v>0</v>
      </c>
      <c r="D1930" s="40" t="str">
        <f t="shared" si="31"/>
        <v>Excel'de var</v>
      </c>
    </row>
    <row r="1931" spans="1:4" x14ac:dyDescent="0.2">
      <c r="A1931" t="s">
        <v>1993</v>
      </c>
      <c r="B1931" s="40">
        <f>COUNTIF(Table1[Plaka],'panel-excel-özet'!A1931)</f>
        <v>1</v>
      </c>
      <c r="C1931" s="40">
        <f>COUNTIF('panel-plakalar'!$A$1:$A$1755,'panel-excel-özet'!A1931)</f>
        <v>0</v>
      </c>
      <c r="D1931" s="40" t="str">
        <f t="shared" si="31"/>
        <v>Excel'de var</v>
      </c>
    </row>
    <row r="1932" spans="1:4" x14ac:dyDescent="0.2">
      <c r="A1932" t="s">
        <v>2398</v>
      </c>
      <c r="B1932" s="40">
        <f>COUNTIF(Table1[Plaka],'panel-excel-özet'!A1932)</f>
        <v>1</v>
      </c>
      <c r="C1932" s="40">
        <f>COUNTIF('panel-plakalar'!$A$1:$A$1755,'panel-excel-özet'!A1932)</f>
        <v>0</v>
      </c>
      <c r="D1932" s="40" t="str">
        <f t="shared" si="31"/>
        <v>Excel'de var</v>
      </c>
    </row>
    <row r="1933" spans="1:4" x14ac:dyDescent="0.2">
      <c r="A1933" t="s">
        <v>2299</v>
      </c>
      <c r="B1933" s="40">
        <f>COUNTIF(Table1[Plaka],'panel-excel-özet'!A1933)</f>
        <v>1</v>
      </c>
      <c r="C1933" s="40">
        <f>COUNTIF('panel-plakalar'!$A$1:$A$1755,'panel-excel-özet'!A1933)</f>
        <v>0</v>
      </c>
      <c r="D1933" s="40" t="str">
        <f t="shared" si="31"/>
        <v>Excel'de var</v>
      </c>
    </row>
    <row r="1934" spans="1:4" x14ac:dyDescent="0.2">
      <c r="A1934" t="s">
        <v>2419</v>
      </c>
      <c r="B1934" s="40">
        <f>COUNTIF(Table1[Plaka],'panel-excel-özet'!A1934)</f>
        <v>1</v>
      </c>
      <c r="C1934" s="40">
        <f>COUNTIF('panel-plakalar'!$A$1:$A$1755,'panel-excel-özet'!A1934)</f>
        <v>0</v>
      </c>
      <c r="D1934" s="40" t="str">
        <f t="shared" si="31"/>
        <v>Excel'de var</v>
      </c>
    </row>
    <row r="1935" spans="1:4" x14ac:dyDescent="0.2">
      <c r="A1935" t="s">
        <v>1718</v>
      </c>
      <c r="B1935" s="40">
        <f>COUNTIF(Table1[Plaka],'panel-excel-özet'!A1935)</f>
        <v>1</v>
      </c>
      <c r="C1935" s="40">
        <f>COUNTIF('panel-plakalar'!$A$1:$A$1755,'panel-excel-özet'!A1935)</f>
        <v>0</v>
      </c>
      <c r="D1935" s="40" t="str">
        <f t="shared" si="31"/>
        <v>Excel'de var</v>
      </c>
    </row>
    <row r="1936" spans="1:4" x14ac:dyDescent="0.2">
      <c r="A1936" t="s">
        <v>2415</v>
      </c>
      <c r="B1936" s="40">
        <f>COUNTIF(Table1[Plaka],'panel-excel-özet'!A1936)</f>
        <v>1</v>
      </c>
      <c r="C1936" s="40">
        <f>COUNTIF('panel-plakalar'!$A$1:$A$1755,'panel-excel-özet'!A1936)</f>
        <v>0</v>
      </c>
      <c r="D1936" s="40" t="str">
        <f t="shared" si="31"/>
        <v>Excel'de var</v>
      </c>
    </row>
    <row r="1937" spans="1:4" x14ac:dyDescent="0.2">
      <c r="A1937" t="s">
        <v>1722</v>
      </c>
      <c r="B1937" s="40">
        <f>COUNTIF(Table1[Plaka],'panel-excel-özet'!A1937)</f>
        <v>1</v>
      </c>
      <c r="C1937" s="40">
        <f>COUNTIF('panel-plakalar'!$A$1:$A$1755,'panel-excel-özet'!A1937)</f>
        <v>0</v>
      </c>
      <c r="D1937" s="40" t="str">
        <f t="shared" si="31"/>
        <v>Excel'de var</v>
      </c>
    </row>
    <row r="1938" spans="1:4" x14ac:dyDescent="0.2">
      <c r="A1938" t="s">
        <v>2030</v>
      </c>
      <c r="B1938" s="40">
        <f>COUNTIF(Table1[Plaka],'panel-excel-özet'!A1938)</f>
        <v>1</v>
      </c>
      <c r="C1938" s="40">
        <f>COUNTIF('panel-plakalar'!$A$1:$A$1755,'panel-excel-özet'!A1938)</f>
        <v>0</v>
      </c>
      <c r="D1938" s="40" t="str">
        <f t="shared" si="31"/>
        <v>Excel'de var</v>
      </c>
    </row>
    <row r="1939" spans="1:4" x14ac:dyDescent="0.2">
      <c r="A1939" t="s">
        <v>1980</v>
      </c>
      <c r="B1939" s="40">
        <f>COUNTIF(Table1[Plaka],'panel-excel-özet'!A1939)</f>
        <v>1</v>
      </c>
      <c r="C1939" s="40">
        <f>COUNTIF('panel-plakalar'!$A$1:$A$1755,'panel-excel-özet'!A1939)</f>
        <v>0</v>
      </c>
      <c r="D1939" s="40" t="str">
        <f t="shared" si="31"/>
        <v>Excel'de var</v>
      </c>
    </row>
    <row r="1940" spans="1:4" x14ac:dyDescent="0.2">
      <c r="A1940" t="s">
        <v>2034</v>
      </c>
      <c r="B1940" s="40">
        <f>COUNTIF(Table1[Plaka],'panel-excel-özet'!A1940)</f>
        <v>1</v>
      </c>
      <c r="C1940" s="40">
        <f>COUNTIF('panel-plakalar'!$A$1:$A$1755,'panel-excel-özet'!A1940)</f>
        <v>0</v>
      </c>
      <c r="D1940" s="40" t="str">
        <f t="shared" si="31"/>
        <v>Excel'de var</v>
      </c>
    </row>
    <row r="1941" spans="1:4" x14ac:dyDescent="0.2">
      <c r="A1941" t="s">
        <v>2427</v>
      </c>
      <c r="B1941" s="40">
        <f>COUNTIF(Table1[Plaka],'panel-excel-özet'!A1941)</f>
        <v>1</v>
      </c>
      <c r="C1941" s="40">
        <f>COUNTIF('panel-plakalar'!$A$1:$A$1755,'panel-excel-özet'!A1941)</f>
        <v>0</v>
      </c>
      <c r="D1941" s="40" t="str">
        <f t="shared" si="31"/>
        <v>Excel'de var</v>
      </c>
    </row>
    <row r="1942" spans="1:4" x14ac:dyDescent="0.2">
      <c r="A1942" t="s">
        <v>2431</v>
      </c>
      <c r="B1942" s="40">
        <f>COUNTIF(Table1[Plaka],'panel-excel-özet'!A1942)</f>
        <v>1</v>
      </c>
      <c r="C1942" s="40">
        <f>COUNTIF('panel-plakalar'!$A$1:$A$1755,'panel-excel-özet'!A1942)</f>
        <v>0</v>
      </c>
      <c r="D1942" s="40" t="str">
        <f t="shared" si="31"/>
        <v>Excel'de var</v>
      </c>
    </row>
    <row r="1943" spans="1:4" x14ac:dyDescent="0.2">
      <c r="A1943" t="s">
        <v>2303</v>
      </c>
      <c r="B1943" s="40">
        <f>COUNTIF(Table1[Plaka],'panel-excel-özet'!A1943)</f>
        <v>1</v>
      </c>
      <c r="C1943" s="40">
        <f>COUNTIF('panel-plakalar'!$A$1:$A$1755,'panel-excel-özet'!A1943)</f>
        <v>0</v>
      </c>
      <c r="D1943" s="40" t="str">
        <f t="shared" si="31"/>
        <v>Excel'de var</v>
      </c>
    </row>
    <row r="1944" spans="1:4" x14ac:dyDescent="0.2">
      <c r="A1944" t="s">
        <v>2069</v>
      </c>
      <c r="B1944" s="40">
        <f>COUNTIF(Table1[Plaka],'panel-excel-özet'!A1944)</f>
        <v>1</v>
      </c>
      <c r="C1944" s="40">
        <f>COUNTIF('panel-plakalar'!$A$1:$A$1755,'panel-excel-özet'!A1944)</f>
        <v>0</v>
      </c>
      <c r="D1944" s="40" t="str">
        <f t="shared" si="31"/>
        <v>Excel'de var</v>
      </c>
    </row>
    <row r="1945" spans="1:4" x14ac:dyDescent="0.2">
      <c r="A1945" t="s">
        <v>2315</v>
      </c>
      <c r="B1945" s="40">
        <f>COUNTIF(Table1[Plaka],'panel-excel-özet'!A1945)</f>
        <v>1</v>
      </c>
      <c r="C1945" s="40">
        <f>COUNTIF('panel-plakalar'!$A$1:$A$1755,'panel-excel-özet'!A1945)</f>
        <v>0</v>
      </c>
      <c r="D1945" s="40" t="str">
        <f t="shared" si="31"/>
        <v>Excel'de var</v>
      </c>
    </row>
    <row r="1946" spans="1:4" x14ac:dyDescent="0.2">
      <c r="A1946" t="s">
        <v>2001</v>
      </c>
      <c r="B1946" s="40">
        <f>COUNTIF(Table1[Plaka],'panel-excel-özet'!A1946)</f>
        <v>1</v>
      </c>
      <c r="C1946" s="40">
        <f>COUNTIF('panel-plakalar'!$A$1:$A$1755,'panel-excel-özet'!A1946)</f>
        <v>0</v>
      </c>
      <c r="D1946" s="40" t="str">
        <f t="shared" si="31"/>
        <v>Excel'de var</v>
      </c>
    </row>
    <row r="1947" spans="1:4" x14ac:dyDescent="0.2">
      <c r="A1947" t="s">
        <v>2077</v>
      </c>
      <c r="B1947" s="40">
        <f>COUNTIF(Table1[Plaka],'panel-excel-özet'!A1947)</f>
        <v>1</v>
      </c>
      <c r="C1947" s="40">
        <f>COUNTIF('panel-plakalar'!$A$1:$A$1755,'panel-excel-özet'!A1947)</f>
        <v>0</v>
      </c>
      <c r="D1947" s="40" t="str">
        <f t="shared" si="31"/>
        <v>Excel'de var</v>
      </c>
    </row>
    <row r="1948" spans="1:4" x14ac:dyDescent="0.2">
      <c r="A1948" t="s">
        <v>2387</v>
      </c>
      <c r="B1948" s="40">
        <f>COUNTIF(Table1[Plaka],'panel-excel-özet'!A1948)</f>
        <v>1</v>
      </c>
      <c r="C1948" s="40">
        <f>COUNTIF('panel-plakalar'!$A$1:$A$1755,'panel-excel-özet'!A1948)</f>
        <v>0</v>
      </c>
      <c r="D1948" s="40" t="str">
        <f t="shared" si="31"/>
        <v>Excel'de var</v>
      </c>
    </row>
    <row r="1949" spans="1:4" x14ac:dyDescent="0.2">
      <c r="A1949" t="s">
        <v>2038</v>
      </c>
      <c r="B1949" s="40">
        <f>COUNTIF(Table1[Plaka],'panel-excel-özet'!A1949)</f>
        <v>1</v>
      </c>
      <c r="C1949" s="40">
        <f>COUNTIF('panel-plakalar'!$A$1:$A$1755,'panel-excel-özet'!A1949)</f>
        <v>0</v>
      </c>
      <c r="D1949" s="40" t="str">
        <f t="shared" si="31"/>
        <v>Excel'de var</v>
      </c>
    </row>
    <row r="1950" spans="1:4" x14ac:dyDescent="0.2">
      <c r="A1950" t="s">
        <v>1997</v>
      </c>
      <c r="B1950" s="40">
        <f>COUNTIF(Table1[Plaka],'panel-excel-özet'!A1950)</f>
        <v>1</v>
      </c>
      <c r="C1950" s="40">
        <f>COUNTIF('panel-plakalar'!$A$1:$A$1755,'panel-excel-özet'!A1950)</f>
        <v>0</v>
      </c>
      <c r="D1950" s="40" t="str">
        <f t="shared" si="31"/>
        <v>Excel'de var</v>
      </c>
    </row>
    <row r="1951" spans="1:4" x14ac:dyDescent="0.2">
      <c r="A1951" t="s">
        <v>2073</v>
      </c>
      <c r="B1951" s="40">
        <f>COUNTIF(Table1[Plaka],'panel-excel-özet'!A1951)</f>
        <v>1</v>
      </c>
      <c r="C1951" s="40">
        <f>COUNTIF('panel-plakalar'!$A$1:$A$1755,'panel-excel-özet'!A1951)</f>
        <v>0</v>
      </c>
      <c r="D1951" s="40" t="str">
        <f t="shared" si="31"/>
        <v>Excel'de var</v>
      </c>
    </row>
    <row r="1952" spans="1:4" x14ac:dyDescent="0.2">
      <c r="A1952" t="s">
        <v>6504</v>
      </c>
      <c r="B1952" s="40">
        <f>COUNTIF(Table1[Plaka],'panel-excel-özet'!A1952)</f>
        <v>1</v>
      </c>
      <c r="C1952" s="40">
        <f>COUNTIF('panel-plakalar'!$A$1:$A$1755,'panel-excel-özet'!A1952)</f>
        <v>0</v>
      </c>
      <c r="D1952" s="40" t="str">
        <f t="shared" si="31"/>
        <v>Excel'de var</v>
      </c>
    </row>
    <row r="1953" spans="1:4" x14ac:dyDescent="0.2">
      <c r="A1953" t="s">
        <v>6491</v>
      </c>
      <c r="B1953" s="40">
        <f>COUNTIF(Table1[Plaka],'panel-excel-özet'!A1953)</f>
        <v>1</v>
      </c>
      <c r="C1953" s="40">
        <f>COUNTIF('panel-plakalar'!$A$1:$A$1755,'panel-excel-özet'!A1953)</f>
        <v>0</v>
      </c>
      <c r="D1953" s="40" t="str">
        <f t="shared" si="31"/>
        <v>Excel'de var</v>
      </c>
    </row>
    <row r="1954" spans="1:4" x14ac:dyDescent="0.2">
      <c r="A1954" t="s">
        <v>2411</v>
      </c>
      <c r="B1954" s="40">
        <f>COUNTIF(Table1[Plaka],'panel-excel-özet'!A1954)</f>
        <v>1</v>
      </c>
      <c r="C1954" s="40">
        <f>COUNTIF('panel-plakalar'!$A$1:$A$1755,'panel-excel-özet'!A1954)</f>
        <v>0</v>
      </c>
      <c r="D1954" s="40" t="str">
        <f t="shared" si="31"/>
        <v>Excel'de var</v>
      </c>
    </row>
    <row r="1955" spans="1:4" x14ac:dyDescent="0.2">
      <c r="A1955" t="s">
        <v>3183</v>
      </c>
      <c r="B1955" s="40">
        <f>COUNTIF(Table1[Plaka],'panel-excel-özet'!A1955)</f>
        <v>1</v>
      </c>
      <c r="C1955" s="40">
        <f>COUNTIF('panel-plakalar'!$A$1:$A$1755,'panel-excel-özet'!A1955)</f>
        <v>0</v>
      </c>
      <c r="D1955" s="40" t="str">
        <f t="shared" si="31"/>
        <v>Excel'de var</v>
      </c>
    </row>
    <row r="1956" spans="1:4" x14ac:dyDescent="0.2">
      <c r="A1956" t="s">
        <v>6500</v>
      </c>
      <c r="B1956" s="40">
        <f>COUNTIF(Table1[Plaka],'panel-excel-özet'!A1956)</f>
        <v>1</v>
      </c>
      <c r="C1956" s="40">
        <f>COUNTIF('panel-plakalar'!$A$1:$A$1755,'panel-excel-özet'!A1956)</f>
        <v>0</v>
      </c>
      <c r="D1956" s="40" t="str">
        <f t="shared" si="31"/>
        <v>Excel'de var</v>
      </c>
    </row>
    <row r="1957" spans="1:4" x14ac:dyDescent="0.2">
      <c r="A1957" t="s">
        <v>6508</v>
      </c>
      <c r="B1957" s="40">
        <f>COUNTIF(Table1[Plaka],'panel-excel-özet'!A1957)</f>
        <v>1</v>
      </c>
      <c r="C1957" s="40">
        <f>COUNTIF('panel-plakalar'!$A$1:$A$1755,'panel-excel-özet'!A1957)</f>
        <v>0</v>
      </c>
      <c r="D1957" s="40" t="str">
        <f t="shared" si="31"/>
        <v>Excel'de var</v>
      </c>
    </row>
    <row r="1958" spans="1:4" x14ac:dyDescent="0.2">
      <c r="A1958" t="s">
        <v>5949</v>
      </c>
      <c r="B1958" s="40">
        <f>COUNTIF(Table1[Plaka],'panel-excel-özet'!A1958)</f>
        <v>1</v>
      </c>
      <c r="C1958" s="40">
        <f>COUNTIF('panel-plakalar'!$A$1:$A$1755,'panel-excel-özet'!A1958)</f>
        <v>0</v>
      </c>
      <c r="D1958" s="40" t="str">
        <f t="shared" si="31"/>
        <v>Excel'de var</v>
      </c>
    </row>
    <row r="1959" spans="1:4" x14ac:dyDescent="0.2">
      <c r="A1959" t="s">
        <v>5910</v>
      </c>
      <c r="B1959" s="40">
        <f>COUNTIF(Table1[Plaka],'panel-excel-özet'!A1959)</f>
        <v>1</v>
      </c>
      <c r="C1959" s="40">
        <f>COUNTIF('panel-plakalar'!$A$1:$A$1755,'panel-excel-özet'!A1959)</f>
        <v>0</v>
      </c>
      <c r="D1959" s="40" t="str">
        <f t="shared" si="31"/>
        <v>Excel'de var</v>
      </c>
    </row>
    <row r="1960" spans="1:4" x14ac:dyDescent="0.2">
      <c r="A1960" t="s">
        <v>6114</v>
      </c>
      <c r="B1960" s="40">
        <f>COUNTIF(Table1[Plaka],'panel-excel-özet'!A1960)</f>
        <v>1</v>
      </c>
      <c r="C1960" s="40">
        <f>COUNTIF('panel-plakalar'!$A$1:$A$1755,'panel-excel-özet'!A1960)</f>
        <v>0</v>
      </c>
      <c r="D1960" s="40" t="str">
        <f t="shared" si="31"/>
        <v>Excel'de var</v>
      </c>
    </row>
    <row r="1961" spans="1:4" x14ac:dyDescent="0.2">
      <c r="A1961" t="s">
        <v>6130</v>
      </c>
      <c r="B1961" s="40">
        <f>COUNTIF(Table1[Plaka],'panel-excel-özet'!A1961)</f>
        <v>1</v>
      </c>
      <c r="C1961" s="40">
        <f>COUNTIF('panel-plakalar'!$A$1:$A$1755,'panel-excel-özet'!A1961)</f>
        <v>0</v>
      </c>
      <c r="D1961" s="40" t="str">
        <f t="shared" si="31"/>
        <v>Excel'de var</v>
      </c>
    </row>
    <row r="1962" spans="1:4" x14ac:dyDescent="0.2">
      <c r="A1962" t="s">
        <v>1668</v>
      </c>
      <c r="B1962" s="40">
        <f>COUNTIF(Table1[Plaka],'panel-excel-özet'!A1962)</f>
        <v>1</v>
      </c>
      <c r="C1962" s="40">
        <f>COUNTIF('panel-plakalar'!$A$1:$A$1755,'panel-excel-özet'!A1962)</f>
        <v>0</v>
      </c>
      <c r="D1962" s="40" t="str">
        <f t="shared" si="31"/>
        <v>Excel'de var</v>
      </c>
    </row>
    <row r="1963" spans="1:4" x14ac:dyDescent="0.2">
      <c r="A1963" t="s">
        <v>1620</v>
      </c>
      <c r="B1963" s="40">
        <f>COUNTIF(Table1[Plaka],'panel-excel-özet'!A1963)</f>
        <v>1</v>
      </c>
      <c r="C1963" s="40">
        <f>COUNTIF('panel-plakalar'!$A$1:$A$1755,'panel-excel-özet'!A1963)</f>
        <v>0</v>
      </c>
      <c r="D1963" s="40" t="str">
        <f t="shared" si="31"/>
        <v>Excel'de var</v>
      </c>
    </row>
    <row r="1964" spans="1:4" x14ac:dyDescent="0.2">
      <c r="A1964" t="s">
        <v>1672</v>
      </c>
      <c r="B1964" s="40">
        <f>COUNTIF(Table1[Plaka],'panel-excel-özet'!A1964)</f>
        <v>1</v>
      </c>
      <c r="C1964" s="40">
        <f>COUNTIF('panel-plakalar'!$A$1:$A$1755,'panel-excel-özet'!A1964)</f>
        <v>0</v>
      </c>
      <c r="D1964" s="40" t="str">
        <f t="shared" si="31"/>
        <v>Excel'de var</v>
      </c>
    </row>
    <row r="1965" spans="1:4" x14ac:dyDescent="0.2">
      <c r="A1965" t="s">
        <v>1750</v>
      </c>
      <c r="B1965" s="40">
        <f>COUNTIF(Table1[Plaka],'panel-excel-özet'!A1965)</f>
        <v>1</v>
      </c>
      <c r="C1965" s="40">
        <f>COUNTIF('panel-plakalar'!$A$1:$A$1755,'panel-excel-özet'!A1965)</f>
        <v>0</v>
      </c>
      <c r="D1965" s="40" t="str">
        <f t="shared" si="31"/>
        <v>Excel'de var</v>
      </c>
    </row>
    <row r="1966" spans="1:4" x14ac:dyDescent="0.2">
      <c r="A1966" t="s">
        <v>1754</v>
      </c>
      <c r="B1966" s="40">
        <f>COUNTIF(Table1[Plaka],'panel-excel-özet'!A1966)</f>
        <v>1</v>
      </c>
      <c r="C1966" s="40">
        <f>COUNTIF('panel-plakalar'!$A$1:$A$1755,'panel-excel-özet'!A1966)</f>
        <v>0</v>
      </c>
      <c r="D1966" s="40" t="str">
        <f t="shared" si="31"/>
        <v>Excel'de var</v>
      </c>
    </row>
    <row r="1967" spans="1:4" x14ac:dyDescent="0.2">
      <c r="A1967" t="s">
        <v>1651</v>
      </c>
      <c r="B1967" s="40">
        <f>COUNTIF(Table1[Plaka],'panel-excel-özet'!A1967)</f>
        <v>1</v>
      </c>
      <c r="C1967" s="40">
        <f>COUNTIF('panel-plakalar'!$A$1:$A$1755,'panel-excel-özet'!A1967)</f>
        <v>0</v>
      </c>
      <c r="D1967" s="40" t="str">
        <f t="shared" si="31"/>
        <v>Excel'de var</v>
      </c>
    </row>
    <row r="1968" spans="1:4" x14ac:dyDescent="0.2">
      <c r="A1968" t="s">
        <v>1655</v>
      </c>
      <c r="B1968" s="40">
        <f>COUNTIF(Table1[Plaka],'panel-excel-özet'!A1968)</f>
        <v>1</v>
      </c>
      <c r="C1968" s="40">
        <f>COUNTIF('panel-plakalar'!$A$1:$A$1755,'panel-excel-özet'!A1968)</f>
        <v>0</v>
      </c>
      <c r="D1968" s="40" t="str">
        <f t="shared" si="31"/>
        <v>Excel'de var</v>
      </c>
    </row>
    <row r="1969" spans="1:4" x14ac:dyDescent="0.2">
      <c r="A1969" t="s">
        <v>1624</v>
      </c>
      <c r="B1969" s="40">
        <f>COUNTIF(Table1[Plaka],'panel-excel-özet'!A1969)</f>
        <v>1</v>
      </c>
      <c r="C1969" s="40">
        <f>COUNTIF('panel-plakalar'!$A$1:$A$1755,'panel-excel-özet'!A1969)</f>
        <v>0</v>
      </c>
      <c r="D1969" s="40" t="str">
        <f t="shared" si="31"/>
        <v>Excel'de var</v>
      </c>
    </row>
    <row r="1970" spans="1:4" x14ac:dyDescent="0.2">
      <c r="A1970" t="s">
        <v>1758</v>
      </c>
      <c r="B1970" s="40">
        <f>COUNTIF(Table1[Plaka],'panel-excel-özet'!A1970)</f>
        <v>1</v>
      </c>
      <c r="C1970" s="40">
        <f>COUNTIF('panel-plakalar'!$A$1:$A$1755,'panel-excel-özet'!A1970)</f>
        <v>0</v>
      </c>
      <c r="D1970" s="40" t="str">
        <f t="shared" si="31"/>
        <v>Excel'de var</v>
      </c>
    </row>
    <row r="1971" spans="1:4" x14ac:dyDescent="0.2">
      <c r="A1971" t="s">
        <v>1730</v>
      </c>
      <c r="B1971" s="40">
        <f>COUNTIF(Table1[Plaka],'panel-excel-özet'!A1971)</f>
        <v>1</v>
      </c>
      <c r="C1971" s="40">
        <f>COUNTIF('panel-plakalar'!$A$1:$A$1755,'panel-excel-özet'!A1971)</f>
        <v>0</v>
      </c>
      <c r="D1971" s="40" t="str">
        <f t="shared" si="31"/>
        <v>Excel'de var</v>
      </c>
    </row>
    <row r="1972" spans="1:4" x14ac:dyDescent="0.2">
      <c r="A1972" t="s">
        <v>1676</v>
      </c>
      <c r="B1972" s="40">
        <f>COUNTIF(Table1[Plaka],'panel-excel-özet'!A1972)</f>
        <v>1</v>
      </c>
      <c r="C1972" s="40">
        <f>COUNTIF('panel-plakalar'!$A$1:$A$1755,'panel-excel-özet'!A1972)</f>
        <v>0</v>
      </c>
      <c r="D1972" s="40" t="str">
        <f t="shared" si="31"/>
        <v>Excel'de var</v>
      </c>
    </row>
    <row r="1973" spans="1:4" x14ac:dyDescent="0.2">
      <c r="A1973" t="s">
        <v>1680</v>
      </c>
      <c r="B1973" s="40">
        <f>COUNTIF(Table1[Plaka],'panel-excel-özet'!A1973)</f>
        <v>1</v>
      </c>
      <c r="C1973" s="40">
        <f>COUNTIF('panel-plakalar'!$A$1:$A$1755,'panel-excel-özet'!A1973)</f>
        <v>0</v>
      </c>
      <c r="D1973" s="40" t="str">
        <f t="shared" si="31"/>
        <v>Excel'de var</v>
      </c>
    </row>
    <row r="1974" spans="1:4" x14ac:dyDescent="0.2">
      <c r="A1974" t="s">
        <v>1762</v>
      </c>
      <c r="B1974" s="40">
        <f>COUNTIF(Table1[Plaka],'panel-excel-özet'!A1974)</f>
        <v>1</v>
      </c>
      <c r="C1974" s="40">
        <f>COUNTIF('panel-plakalar'!$A$1:$A$1755,'panel-excel-özet'!A1974)</f>
        <v>0</v>
      </c>
      <c r="D1974" s="40" t="str">
        <f t="shared" si="31"/>
        <v>Excel'de var</v>
      </c>
    </row>
    <row r="1975" spans="1:4" x14ac:dyDescent="0.2">
      <c r="A1975" t="s">
        <v>1628</v>
      </c>
      <c r="B1975" s="40">
        <f>COUNTIF(Table1[Plaka],'panel-excel-özet'!A1975)</f>
        <v>1</v>
      </c>
      <c r="C1975" s="40">
        <f>COUNTIF('panel-plakalar'!$A$1:$A$1755,'panel-excel-özet'!A1975)</f>
        <v>0</v>
      </c>
      <c r="D1975" s="40" t="str">
        <f t="shared" si="31"/>
        <v>Excel'de var</v>
      </c>
    </row>
    <row r="1976" spans="1:4" x14ac:dyDescent="0.2">
      <c r="A1976" t="s">
        <v>1659</v>
      </c>
      <c r="B1976" s="40">
        <f>COUNTIF(Table1[Plaka],'panel-excel-özet'!A1976)</f>
        <v>1</v>
      </c>
      <c r="C1976" s="40">
        <f>COUNTIF('panel-plakalar'!$A$1:$A$1755,'panel-excel-özet'!A1976)</f>
        <v>0</v>
      </c>
      <c r="D1976" s="40" t="str">
        <f t="shared" si="31"/>
        <v>Excel'de var</v>
      </c>
    </row>
    <row r="1977" spans="1:4" x14ac:dyDescent="0.2">
      <c r="A1977" t="s">
        <v>1609</v>
      </c>
      <c r="B1977" s="40">
        <f>COUNTIF(Table1[Plaka],'panel-excel-özet'!A1977)</f>
        <v>1</v>
      </c>
      <c r="C1977" s="40">
        <f>COUNTIF('panel-plakalar'!$A$1:$A$1755,'panel-excel-özet'!A1977)</f>
        <v>0</v>
      </c>
      <c r="D1977" s="40" t="str">
        <f t="shared" si="31"/>
        <v>Excel'de var</v>
      </c>
    </row>
    <row r="1978" spans="1:4" x14ac:dyDescent="0.2">
      <c r="A1978" t="s">
        <v>1726</v>
      </c>
      <c r="B1978" s="40">
        <f>COUNTIF(Table1[Plaka],'panel-excel-özet'!A1978)</f>
        <v>1</v>
      </c>
      <c r="C1978" s="40">
        <f>COUNTIF('panel-plakalar'!$A$1:$A$1755,'panel-excel-özet'!A1978)</f>
        <v>0</v>
      </c>
      <c r="D1978" s="40" t="str">
        <f t="shared" si="31"/>
        <v>Excel'de var</v>
      </c>
    </row>
    <row r="1979" spans="1:4" x14ac:dyDescent="0.2">
      <c r="A1979" t="s">
        <v>1766</v>
      </c>
      <c r="B1979" s="40">
        <f>COUNTIF(Table1[Plaka],'panel-excel-özet'!A1979)</f>
        <v>1</v>
      </c>
      <c r="C1979" s="40">
        <f>COUNTIF('panel-plakalar'!$A$1:$A$1755,'panel-excel-özet'!A1979)</f>
        <v>0</v>
      </c>
      <c r="D1979" s="40" t="str">
        <f t="shared" si="31"/>
        <v>Excel'de var</v>
      </c>
    </row>
    <row r="1980" spans="1:4" x14ac:dyDescent="0.2">
      <c r="A1980" t="s">
        <v>1684</v>
      </c>
      <c r="B1980" s="40">
        <f>COUNTIF(Table1[Plaka],'panel-excel-özet'!A1980)</f>
        <v>1</v>
      </c>
      <c r="C1980" s="40">
        <f>COUNTIF('panel-plakalar'!$A$1:$A$1755,'panel-excel-özet'!A1980)</f>
        <v>0</v>
      </c>
      <c r="D1980" s="40" t="str">
        <f t="shared" si="31"/>
        <v>Excel'de var</v>
      </c>
    </row>
    <row r="1981" spans="1:4" x14ac:dyDescent="0.2">
      <c r="A1981" t="s">
        <v>1632</v>
      </c>
      <c r="B1981" s="40">
        <f>COUNTIF(Table1[Plaka],'panel-excel-özet'!A1981)</f>
        <v>1</v>
      </c>
      <c r="C1981" s="40">
        <f>COUNTIF('panel-plakalar'!$A$1:$A$1755,'panel-excel-özet'!A1981)</f>
        <v>0</v>
      </c>
      <c r="D1981" s="40" t="str">
        <f t="shared" si="31"/>
        <v>Excel'de var</v>
      </c>
    </row>
    <row r="1982" spans="1:4" x14ac:dyDescent="0.2">
      <c r="A1982" t="s">
        <v>1688</v>
      </c>
      <c r="B1982" s="40">
        <f>COUNTIF(Table1[Plaka],'panel-excel-özet'!A1982)</f>
        <v>1</v>
      </c>
      <c r="C1982" s="40">
        <f>COUNTIF('panel-plakalar'!$A$1:$A$1755,'panel-excel-özet'!A1982)</f>
        <v>0</v>
      </c>
      <c r="D1982" s="40" t="str">
        <f t="shared" si="31"/>
        <v>Excel'de var</v>
      </c>
    </row>
    <row r="1983" spans="1:4" x14ac:dyDescent="0.2">
      <c r="A1983" t="s">
        <v>1745</v>
      </c>
      <c r="B1983" s="40">
        <f>COUNTIF(Table1[Plaka],'panel-excel-özet'!A1983)</f>
        <v>1</v>
      </c>
      <c r="C1983" s="40">
        <f>COUNTIF('panel-plakalar'!$A$1:$A$1755,'panel-excel-özet'!A1983)</f>
        <v>0</v>
      </c>
      <c r="D1983" s="40" t="str">
        <f t="shared" si="31"/>
        <v>Excel'de var</v>
      </c>
    </row>
    <row r="1984" spans="1:4" x14ac:dyDescent="0.2">
      <c r="A1984" t="s">
        <v>1663</v>
      </c>
      <c r="B1984" s="40">
        <f>COUNTIF(Table1[Plaka],'panel-excel-özet'!A1984)</f>
        <v>1</v>
      </c>
      <c r="C1984" s="40">
        <f>COUNTIF('panel-plakalar'!$A$1:$A$1755,'panel-excel-özet'!A1984)</f>
        <v>0</v>
      </c>
      <c r="D1984" s="40" t="str">
        <f t="shared" si="31"/>
        <v>Excel'de var</v>
      </c>
    </row>
    <row r="1985" spans="1:4" x14ac:dyDescent="0.2">
      <c r="A1985" t="s">
        <v>1635</v>
      </c>
      <c r="B1985" s="40">
        <f>COUNTIF(Table1[Plaka],'panel-excel-özet'!A1985)</f>
        <v>1</v>
      </c>
      <c r="C1985" s="40">
        <f>COUNTIF('panel-plakalar'!$A$1:$A$1755,'panel-excel-özet'!A1985)</f>
        <v>0</v>
      </c>
      <c r="D1985" s="40" t="str">
        <f t="shared" si="31"/>
        <v>Excel'de var</v>
      </c>
    </row>
    <row r="1986" spans="1:4" x14ac:dyDescent="0.2">
      <c r="A1986" t="s">
        <v>3525</v>
      </c>
      <c r="B1986" s="40">
        <f>COUNTIF(Table1[Plaka],'panel-excel-özet'!A1986)</f>
        <v>1</v>
      </c>
      <c r="C1986" s="40">
        <f>COUNTIF('panel-plakalar'!$A$1:$A$1755,'panel-excel-özet'!A1986)</f>
        <v>0</v>
      </c>
      <c r="D1986" s="40" t="str">
        <f t="shared" si="31"/>
        <v>Excel'de var</v>
      </c>
    </row>
    <row r="1987" spans="1:4" x14ac:dyDescent="0.2">
      <c r="A1987" t="s">
        <v>2192</v>
      </c>
      <c r="B1987" s="40">
        <f>COUNTIF(Table1[Plaka],'panel-excel-özet'!A1987)</f>
        <v>1</v>
      </c>
      <c r="C1987" s="40">
        <f>COUNTIF('panel-plakalar'!$A$1:$A$1755,'panel-excel-özet'!A1987)</f>
        <v>0</v>
      </c>
      <c r="D1987" s="40" t="str">
        <f t="shared" si="31"/>
        <v>Excel'de var</v>
      </c>
    </row>
    <row r="1988" spans="1:4" x14ac:dyDescent="0.2">
      <c r="A1988" t="s">
        <v>3501</v>
      </c>
      <c r="B1988" s="40">
        <f>COUNTIF(Table1[Plaka],'panel-excel-özet'!A1988)</f>
        <v>1</v>
      </c>
      <c r="C1988" s="40">
        <f>COUNTIF('panel-plakalar'!$A$1:$A$1755,'panel-excel-özet'!A1988)</f>
        <v>0</v>
      </c>
      <c r="D1988" s="40" t="str">
        <f t="shared" si="31"/>
        <v>Excel'de var</v>
      </c>
    </row>
    <row r="1989" spans="1:4" x14ac:dyDescent="0.2">
      <c r="A1989" t="s">
        <v>2237</v>
      </c>
      <c r="B1989" s="40">
        <f>COUNTIF(Table1[Plaka],'panel-excel-özet'!A1989)</f>
        <v>1</v>
      </c>
      <c r="C1989" s="40">
        <f>COUNTIF('panel-plakalar'!$A$1:$A$1755,'panel-excel-özet'!A1989)</f>
        <v>0</v>
      </c>
      <c r="D1989" s="40" t="str">
        <f t="shared" si="31"/>
        <v>Excel'de var</v>
      </c>
    </row>
    <row r="1990" spans="1:4" x14ac:dyDescent="0.2">
      <c r="A1990" t="s">
        <v>2435</v>
      </c>
      <c r="B1990" s="40">
        <f>COUNTIF(Table1[Plaka],'panel-excel-özet'!A1990)</f>
        <v>1</v>
      </c>
      <c r="C1990" s="40">
        <f>COUNTIF('panel-plakalar'!$A$1:$A$1755,'panel-excel-özet'!A1990)</f>
        <v>0</v>
      </c>
      <c r="D1990" s="40" t="str">
        <f t="shared" si="31"/>
        <v>Excel'de var</v>
      </c>
    </row>
    <row r="1991" spans="1:4" x14ac:dyDescent="0.2">
      <c r="A1991" t="s">
        <v>2081</v>
      </c>
      <c r="B1991" s="40">
        <f>COUNTIF(Table1[Plaka],'panel-excel-özet'!A1991)</f>
        <v>1</v>
      </c>
      <c r="C1991" s="40">
        <f>COUNTIF('panel-plakalar'!$A$1:$A$1755,'panel-excel-özet'!A1991)</f>
        <v>0</v>
      </c>
      <c r="D1991" s="40" t="str">
        <f t="shared" si="31"/>
        <v>Excel'de var</v>
      </c>
    </row>
    <row r="1992" spans="1:4" x14ac:dyDescent="0.2">
      <c r="A1992" t="s">
        <v>2352</v>
      </c>
      <c r="B1992" s="40">
        <f>COUNTIF(Table1[Plaka],'panel-excel-özet'!A1992)</f>
        <v>1</v>
      </c>
      <c r="C1992" s="40">
        <f>COUNTIF('panel-plakalar'!$A$1:$A$1755,'panel-excel-özet'!A1992)</f>
        <v>0</v>
      </c>
      <c r="D1992" s="40" t="str">
        <f t="shared" si="31"/>
        <v>Excel'de var</v>
      </c>
    </row>
    <row r="1993" spans="1:4" x14ac:dyDescent="0.2">
      <c r="A1993" t="s">
        <v>2439</v>
      </c>
      <c r="B1993" s="40">
        <f>COUNTIF(Table1[Plaka],'panel-excel-özet'!A1993)</f>
        <v>1</v>
      </c>
      <c r="C1993" s="40">
        <f>COUNTIF('panel-plakalar'!$A$1:$A$1755,'panel-excel-özet'!A1993)</f>
        <v>0</v>
      </c>
      <c r="D1993" s="40" t="str">
        <f t="shared" ref="D1993:D2056" si="32">IF(AND(B1993=1,C1993=1),"İkisinde de var",IF(AND(B1993=1,C1993=0),"Excel'de var",IF(AND(B1993=0,C1993=1),"Panelde var","İkisinde de yok")))</f>
        <v>Excel'de var</v>
      </c>
    </row>
    <row r="1994" spans="1:4" x14ac:dyDescent="0.2">
      <c r="A1994" t="s">
        <v>3506</v>
      </c>
      <c r="B1994" s="40">
        <f>COUNTIF(Table1[Plaka],'panel-excel-özet'!A1994)</f>
        <v>1</v>
      </c>
      <c r="C1994" s="40">
        <f>COUNTIF('panel-plakalar'!$A$1:$A$1755,'panel-excel-özet'!A1994)</f>
        <v>0</v>
      </c>
      <c r="D1994" s="40" t="str">
        <f t="shared" si="32"/>
        <v>Excel'de var</v>
      </c>
    </row>
    <row r="1995" spans="1:4" x14ac:dyDescent="0.2">
      <c r="A1995" t="s">
        <v>2492</v>
      </c>
      <c r="B1995" s="40">
        <f>COUNTIF(Table1[Plaka],'panel-excel-özet'!A1995)</f>
        <v>1</v>
      </c>
      <c r="C1995" s="40">
        <f>COUNTIF('panel-plakalar'!$A$1:$A$1755,'panel-excel-özet'!A1995)</f>
        <v>0</v>
      </c>
      <c r="D1995" s="40" t="str">
        <f t="shared" si="32"/>
        <v>Excel'de var</v>
      </c>
    </row>
    <row r="1996" spans="1:4" x14ac:dyDescent="0.2">
      <c r="A1996" t="s">
        <v>3530</v>
      </c>
      <c r="B1996" s="40">
        <f>COUNTIF(Table1[Plaka],'panel-excel-özet'!A1996)</f>
        <v>1</v>
      </c>
      <c r="C1996" s="40">
        <f>COUNTIF('panel-plakalar'!$A$1:$A$1755,'panel-excel-özet'!A1996)</f>
        <v>0</v>
      </c>
      <c r="D1996" s="40" t="str">
        <f t="shared" si="32"/>
        <v>Excel'de var</v>
      </c>
    </row>
    <row r="1997" spans="1:4" x14ac:dyDescent="0.2">
      <c r="A1997" t="s">
        <v>2496</v>
      </c>
      <c r="B1997" s="40">
        <f>COUNTIF(Table1[Plaka],'panel-excel-özet'!A1997)</f>
        <v>1</v>
      </c>
      <c r="C1997" s="40">
        <f>COUNTIF('panel-plakalar'!$A$1:$A$1755,'panel-excel-özet'!A1997)</f>
        <v>0</v>
      </c>
      <c r="D1997" s="40" t="str">
        <f t="shared" si="32"/>
        <v>Excel'de var</v>
      </c>
    </row>
    <row r="1998" spans="1:4" x14ac:dyDescent="0.2">
      <c r="A1998" t="s">
        <v>2727</v>
      </c>
      <c r="B1998" s="40">
        <f>COUNTIF(Table1[Plaka],'panel-excel-özet'!A1998)</f>
        <v>1</v>
      </c>
      <c r="C1998" s="40">
        <f>COUNTIF('panel-plakalar'!$A$1:$A$1755,'panel-excel-özet'!A1998)</f>
        <v>0</v>
      </c>
      <c r="D1998" s="40" t="str">
        <f t="shared" si="32"/>
        <v>Excel'de var</v>
      </c>
    </row>
    <row r="1999" spans="1:4" x14ac:dyDescent="0.2">
      <c r="A1999" t="s">
        <v>2488</v>
      </c>
      <c r="B1999" s="40">
        <f>COUNTIF(Table1[Plaka],'panel-excel-özet'!A1999)</f>
        <v>1</v>
      </c>
      <c r="C1999" s="40">
        <f>COUNTIF('panel-plakalar'!$A$1:$A$1755,'panel-excel-özet'!A1999)</f>
        <v>0</v>
      </c>
      <c r="D1999" s="40" t="str">
        <f t="shared" si="32"/>
        <v>Excel'de var</v>
      </c>
    </row>
    <row r="2000" spans="1:4" x14ac:dyDescent="0.2">
      <c r="A2000" t="s">
        <v>3534</v>
      </c>
      <c r="B2000" s="40">
        <f>COUNTIF(Table1[Plaka],'panel-excel-özet'!A2000)</f>
        <v>1</v>
      </c>
      <c r="C2000" s="40">
        <f>COUNTIF('panel-plakalar'!$A$1:$A$1755,'panel-excel-özet'!A2000)</f>
        <v>0</v>
      </c>
      <c r="D2000" s="40" t="str">
        <f t="shared" si="32"/>
        <v>Excel'de var</v>
      </c>
    </row>
    <row r="2001" spans="1:4" x14ac:dyDescent="0.2">
      <c r="A2001" t="s">
        <v>2042</v>
      </c>
      <c r="B2001" s="40">
        <f>COUNTIF(Table1[Plaka],'panel-excel-özet'!A2001)</f>
        <v>1</v>
      </c>
      <c r="C2001" s="40">
        <f>COUNTIF('panel-plakalar'!$A$1:$A$1755,'panel-excel-özet'!A2001)</f>
        <v>0</v>
      </c>
      <c r="D2001" s="40" t="str">
        <f t="shared" si="32"/>
        <v>Excel'de var</v>
      </c>
    </row>
    <row r="2002" spans="1:4" x14ac:dyDescent="0.2">
      <c r="A2002" t="s">
        <v>3510</v>
      </c>
      <c r="B2002" s="40">
        <f>COUNTIF(Table1[Plaka],'panel-excel-özet'!A2002)</f>
        <v>1</v>
      </c>
      <c r="C2002" s="40">
        <f>COUNTIF('panel-plakalar'!$A$1:$A$1755,'panel-excel-özet'!A2002)</f>
        <v>0</v>
      </c>
      <c r="D2002" s="40" t="str">
        <f t="shared" si="32"/>
        <v>Excel'de var</v>
      </c>
    </row>
    <row r="2003" spans="1:4" x14ac:dyDescent="0.2">
      <c r="A2003" t="s">
        <v>3475</v>
      </c>
      <c r="B2003" s="40">
        <f>COUNTIF(Table1[Plaka],'panel-excel-özet'!A2003)</f>
        <v>1</v>
      </c>
      <c r="C2003" s="40">
        <f>COUNTIF('panel-plakalar'!$A$1:$A$1755,'panel-excel-özet'!A2003)</f>
        <v>0</v>
      </c>
      <c r="D2003" s="40" t="str">
        <f t="shared" si="32"/>
        <v>Excel'de var</v>
      </c>
    </row>
    <row r="2004" spans="1:4" x14ac:dyDescent="0.2">
      <c r="A2004" t="s">
        <v>2360</v>
      </c>
      <c r="B2004" s="40">
        <f>COUNTIF(Table1[Plaka],'panel-excel-özet'!A2004)</f>
        <v>1</v>
      </c>
      <c r="C2004" s="40">
        <f>COUNTIF('panel-plakalar'!$A$1:$A$1755,'panel-excel-özet'!A2004)</f>
        <v>0</v>
      </c>
      <c r="D2004" s="40" t="str">
        <f t="shared" si="32"/>
        <v>Excel'de var</v>
      </c>
    </row>
    <row r="2005" spans="1:4" x14ac:dyDescent="0.2">
      <c r="A2005" t="s">
        <v>2046</v>
      </c>
      <c r="B2005" s="40">
        <f>COUNTIF(Table1[Plaka],'panel-excel-özet'!A2005)</f>
        <v>1</v>
      </c>
      <c r="C2005" s="40">
        <f>COUNTIF('panel-plakalar'!$A$1:$A$1755,'panel-excel-özet'!A2005)</f>
        <v>0</v>
      </c>
      <c r="D2005" s="40" t="str">
        <f t="shared" si="32"/>
        <v>Excel'de var</v>
      </c>
    </row>
    <row r="2006" spans="1:4" x14ac:dyDescent="0.2">
      <c r="A2006" t="s">
        <v>2625</v>
      </c>
      <c r="B2006" s="40">
        <f>COUNTIF(Table1[Plaka],'panel-excel-özet'!A2006)</f>
        <v>1</v>
      </c>
      <c r="C2006" s="40">
        <f>COUNTIF('panel-plakalar'!$A$1:$A$1755,'panel-excel-özet'!A2006)</f>
        <v>0</v>
      </c>
      <c r="D2006" s="40" t="str">
        <f t="shared" si="32"/>
        <v>Excel'de var</v>
      </c>
    </row>
    <row r="2007" spans="1:4" x14ac:dyDescent="0.2">
      <c r="A2007" t="s">
        <v>2356</v>
      </c>
      <c r="B2007" s="40">
        <f>COUNTIF(Table1[Plaka],'panel-excel-özet'!A2007)</f>
        <v>1</v>
      </c>
      <c r="C2007" s="40">
        <f>COUNTIF('panel-plakalar'!$A$1:$A$1755,'panel-excel-özet'!A2007)</f>
        <v>0</v>
      </c>
      <c r="D2007" s="40" t="str">
        <f t="shared" si="32"/>
        <v>Excel'de var</v>
      </c>
    </row>
    <row r="2008" spans="1:4" x14ac:dyDescent="0.2">
      <c r="A2008" t="s">
        <v>3666</v>
      </c>
      <c r="B2008" s="40">
        <f>COUNTIF(Table1[Plaka],'panel-excel-özet'!A2008)</f>
        <v>1</v>
      </c>
      <c r="C2008" s="40">
        <f>COUNTIF('panel-plakalar'!$A$1:$A$1755,'panel-excel-özet'!A2008)</f>
        <v>0</v>
      </c>
      <c r="D2008" s="40" t="str">
        <f t="shared" si="32"/>
        <v>Excel'de var</v>
      </c>
    </row>
    <row r="2009" spans="1:4" x14ac:dyDescent="0.2">
      <c r="A2009" t="s">
        <v>3489</v>
      </c>
      <c r="B2009" s="40">
        <f>COUNTIF(Table1[Plaka],'panel-excel-özet'!A2009)</f>
        <v>1</v>
      </c>
      <c r="C2009" s="40">
        <f>COUNTIF('panel-plakalar'!$A$1:$A$1755,'panel-excel-özet'!A2009)</f>
        <v>0</v>
      </c>
      <c r="D2009" s="40" t="str">
        <f t="shared" si="32"/>
        <v>Excel'de var</v>
      </c>
    </row>
    <row r="2010" spans="1:4" x14ac:dyDescent="0.2">
      <c r="A2010" t="s">
        <v>3485</v>
      </c>
      <c r="B2010" s="40">
        <f>COUNTIF(Table1[Plaka],'panel-excel-özet'!A2010)</f>
        <v>1</v>
      </c>
      <c r="C2010" s="40">
        <f>COUNTIF('panel-plakalar'!$A$1:$A$1755,'panel-excel-özet'!A2010)</f>
        <v>0</v>
      </c>
      <c r="D2010" s="40" t="str">
        <f t="shared" si="32"/>
        <v>Excel'de var</v>
      </c>
    </row>
    <row r="2011" spans="1:4" x14ac:dyDescent="0.2">
      <c r="A2011" t="s">
        <v>3497</v>
      </c>
      <c r="B2011" s="40">
        <f>COUNTIF(Table1[Plaka],'panel-excel-özet'!A2011)</f>
        <v>1</v>
      </c>
      <c r="C2011" s="40">
        <f>COUNTIF('panel-plakalar'!$A$1:$A$1755,'panel-excel-özet'!A2011)</f>
        <v>0</v>
      </c>
      <c r="D2011" s="40" t="str">
        <f t="shared" si="32"/>
        <v>Excel'de var</v>
      </c>
    </row>
    <row r="2012" spans="1:4" x14ac:dyDescent="0.2">
      <c r="A2012" t="s">
        <v>3514</v>
      </c>
      <c r="B2012" s="40">
        <f>COUNTIF(Table1[Plaka],'panel-excel-özet'!A2012)</f>
        <v>1</v>
      </c>
      <c r="C2012" s="40">
        <f>COUNTIF('panel-plakalar'!$A$1:$A$1755,'panel-excel-özet'!A2012)</f>
        <v>0</v>
      </c>
      <c r="D2012" s="40" t="str">
        <f t="shared" si="32"/>
        <v>Excel'de var</v>
      </c>
    </row>
    <row r="2013" spans="1:4" x14ac:dyDescent="0.2">
      <c r="A2013" t="s">
        <v>3493</v>
      </c>
      <c r="B2013" s="40">
        <f>COUNTIF(Table1[Plaka],'panel-excel-özet'!A2013)</f>
        <v>1</v>
      </c>
      <c r="C2013" s="40">
        <f>COUNTIF('panel-plakalar'!$A$1:$A$1755,'panel-excel-özet'!A2013)</f>
        <v>0</v>
      </c>
      <c r="D2013" s="40" t="str">
        <f t="shared" si="32"/>
        <v>Excel'de var</v>
      </c>
    </row>
    <row r="2014" spans="1:4" x14ac:dyDescent="0.2">
      <c r="A2014" t="s">
        <v>3481</v>
      </c>
      <c r="B2014" s="40">
        <f>COUNTIF(Table1[Plaka],'panel-excel-özet'!A2014)</f>
        <v>1</v>
      </c>
      <c r="C2014" s="40">
        <f>COUNTIF('panel-plakalar'!$A$1:$A$1755,'panel-excel-özet'!A2014)</f>
        <v>0</v>
      </c>
      <c r="D2014" s="40" t="str">
        <f t="shared" si="32"/>
        <v>Excel'de var</v>
      </c>
    </row>
    <row r="2015" spans="1:4" x14ac:dyDescent="0.2">
      <c r="A2015" t="s">
        <v>3538</v>
      </c>
      <c r="B2015" s="40">
        <f>COUNTIF(Table1[Plaka],'panel-excel-özet'!A2015)</f>
        <v>1</v>
      </c>
      <c r="C2015" s="40">
        <f>COUNTIF('panel-plakalar'!$A$1:$A$1755,'panel-excel-özet'!A2015)</f>
        <v>0</v>
      </c>
      <c r="D2015" s="40" t="str">
        <f t="shared" si="32"/>
        <v>Excel'de var</v>
      </c>
    </row>
    <row r="2016" spans="1:4" x14ac:dyDescent="0.2">
      <c r="A2016" t="s">
        <v>2500</v>
      </c>
      <c r="B2016" s="40">
        <f>COUNTIF(Table1[Plaka],'panel-excel-özet'!A2016)</f>
        <v>1</v>
      </c>
      <c r="C2016" s="40">
        <f>COUNTIF('panel-plakalar'!$A$1:$A$1755,'panel-excel-özet'!A2016)</f>
        <v>0</v>
      </c>
      <c r="D2016" s="40" t="str">
        <f t="shared" si="32"/>
        <v>Excel'de var</v>
      </c>
    </row>
    <row r="2017" spans="1:4" x14ac:dyDescent="0.2">
      <c r="A2017" t="s">
        <v>3542</v>
      </c>
      <c r="B2017" s="40">
        <f>COUNTIF(Table1[Plaka],'panel-excel-özet'!A2017)</f>
        <v>1</v>
      </c>
      <c r="C2017" s="40">
        <f>COUNTIF('panel-plakalar'!$A$1:$A$1755,'panel-excel-özet'!A2017)</f>
        <v>0</v>
      </c>
      <c r="D2017" s="40" t="str">
        <f t="shared" si="32"/>
        <v>Excel'de var</v>
      </c>
    </row>
    <row r="2018" spans="1:4" x14ac:dyDescent="0.2">
      <c r="A2018" t="s">
        <v>2682</v>
      </c>
      <c r="B2018" s="40">
        <f>COUNTIF(Table1[Plaka],'panel-excel-özet'!A2018)</f>
        <v>1</v>
      </c>
      <c r="C2018" s="40">
        <f>COUNTIF('panel-plakalar'!$A$1:$A$1755,'panel-excel-özet'!A2018)</f>
        <v>0</v>
      </c>
      <c r="D2018" s="40" t="str">
        <f t="shared" si="32"/>
        <v>Excel'de var</v>
      </c>
    </row>
    <row r="2019" spans="1:4" x14ac:dyDescent="0.2">
      <c r="A2019" t="s">
        <v>2504</v>
      </c>
      <c r="B2019" s="40">
        <f>COUNTIF(Table1[Plaka],'panel-excel-özet'!A2019)</f>
        <v>1</v>
      </c>
      <c r="C2019" s="40">
        <f>COUNTIF('panel-plakalar'!$A$1:$A$1755,'panel-excel-özet'!A2019)</f>
        <v>0</v>
      </c>
      <c r="D2019" s="40" t="str">
        <f t="shared" si="32"/>
        <v>Excel'de var</v>
      </c>
    </row>
    <row r="2020" spans="1:4" x14ac:dyDescent="0.2">
      <c r="A2020" t="s">
        <v>3518</v>
      </c>
      <c r="B2020" s="40">
        <f>COUNTIF(Table1[Plaka],'panel-excel-özet'!A2020)</f>
        <v>1</v>
      </c>
      <c r="C2020" s="40">
        <f>COUNTIF('panel-plakalar'!$A$1:$A$1755,'panel-excel-özet'!A2020)</f>
        <v>0</v>
      </c>
      <c r="D2020" s="40" t="str">
        <f t="shared" si="32"/>
        <v>Excel'de var</v>
      </c>
    </row>
    <row r="2021" spans="1:4" x14ac:dyDescent="0.2">
      <c r="A2021" t="s">
        <v>3546</v>
      </c>
      <c r="B2021" s="40">
        <f>COUNTIF(Table1[Plaka],'panel-excel-özet'!A2021)</f>
        <v>1</v>
      </c>
      <c r="C2021" s="40">
        <f>COUNTIF('panel-plakalar'!$A$1:$A$1755,'panel-excel-özet'!A2021)</f>
        <v>0</v>
      </c>
      <c r="D2021" s="40" t="str">
        <f t="shared" si="32"/>
        <v>Excel'de var</v>
      </c>
    </row>
    <row r="2022" spans="1:4" x14ac:dyDescent="0.2">
      <c r="A2022" t="s">
        <v>3521</v>
      </c>
      <c r="B2022" s="40">
        <f>COUNTIF(Table1[Plaka],'panel-excel-özet'!A2022)</f>
        <v>1</v>
      </c>
      <c r="C2022" s="40">
        <f>COUNTIF('panel-plakalar'!$A$1:$A$1755,'panel-excel-özet'!A2022)</f>
        <v>0</v>
      </c>
      <c r="D2022" s="40" t="str">
        <f t="shared" si="32"/>
        <v>Excel'de var</v>
      </c>
    </row>
    <row r="2023" spans="1:4" x14ac:dyDescent="0.2">
      <c r="A2023" t="s">
        <v>2508</v>
      </c>
      <c r="B2023" s="40">
        <f>COUNTIF(Table1[Plaka],'panel-excel-özet'!A2023)</f>
        <v>1</v>
      </c>
      <c r="C2023" s="40">
        <f>COUNTIF('panel-plakalar'!$A$1:$A$1755,'panel-excel-özet'!A2023)</f>
        <v>0</v>
      </c>
      <c r="D2023" s="40" t="str">
        <f t="shared" si="32"/>
        <v>Excel'de var</v>
      </c>
    </row>
    <row r="2024" spans="1:4" x14ac:dyDescent="0.2">
      <c r="A2024" t="s">
        <v>749</v>
      </c>
      <c r="B2024" s="40">
        <f>COUNTIF(Table1[Plaka],'panel-excel-özet'!A2024)</f>
        <v>1</v>
      </c>
      <c r="C2024" s="40">
        <f>COUNTIF('panel-plakalar'!$A$1:$A$1755,'panel-excel-özet'!A2024)</f>
        <v>0</v>
      </c>
      <c r="D2024" s="40" t="str">
        <f t="shared" si="32"/>
        <v>Excel'de var</v>
      </c>
    </row>
    <row r="2025" spans="1:4" x14ac:dyDescent="0.2">
      <c r="A2025" t="s">
        <v>2134</v>
      </c>
      <c r="B2025" s="40">
        <f>COUNTIF(Table1[Plaka],'panel-excel-özet'!A2025)</f>
        <v>1</v>
      </c>
      <c r="C2025" s="40">
        <f>COUNTIF('panel-plakalar'!$A$1:$A$1755,'panel-excel-özet'!A2025)</f>
        <v>0</v>
      </c>
      <c r="D2025" s="40" t="str">
        <f t="shared" si="32"/>
        <v>Excel'de var</v>
      </c>
    </row>
    <row r="2026" spans="1:4" x14ac:dyDescent="0.2">
      <c r="A2026" t="s">
        <v>2241</v>
      </c>
      <c r="B2026" s="40">
        <f>COUNTIF(Table1[Plaka],'panel-excel-özet'!A2026)</f>
        <v>1</v>
      </c>
      <c r="C2026" s="40">
        <f>COUNTIF('panel-plakalar'!$A$1:$A$1755,'panel-excel-özet'!A2026)</f>
        <v>0</v>
      </c>
      <c r="D2026" s="40" t="str">
        <f t="shared" si="32"/>
        <v>Excel'de var</v>
      </c>
    </row>
    <row r="2027" spans="1:4" x14ac:dyDescent="0.2">
      <c r="A2027" t="s">
        <v>2139</v>
      </c>
      <c r="B2027" s="40">
        <f>COUNTIF(Table1[Plaka],'panel-excel-özet'!A2027)</f>
        <v>1</v>
      </c>
      <c r="C2027" s="40">
        <f>COUNTIF('panel-plakalar'!$A$1:$A$1755,'panel-excel-özet'!A2027)</f>
        <v>0</v>
      </c>
      <c r="D2027" s="40" t="str">
        <f t="shared" si="32"/>
        <v>Excel'de var</v>
      </c>
    </row>
    <row r="2028" spans="1:4" x14ac:dyDescent="0.2">
      <c r="A2028" t="s">
        <v>2307</v>
      </c>
      <c r="B2028" s="40">
        <f>COUNTIF(Table1[Plaka],'panel-excel-özet'!A2028)</f>
        <v>1</v>
      </c>
      <c r="C2028" s="40">
        <f>COUNTIF('panel-plakalar'!$A$1:$A$1755,'panel-excel-özet'!A2028)</f>
        <v>0</v>
      </c>
      <c r="D2028" s="40" t="str">
        <f t="shared" si="32"/>
        <v>Excel'de var</v>
      </c>
    </row>
    <row r="2029" spans="1:4" x14ac:dyDescent="0.2">
      <c r="A2029" t="s">
        <v>3621</v>
      </c>
      <c r="B2029" s="40">
        <f>COUNTIF(Table1[Plaka],'panel-excel-özet'!A2029)</f>
        <v>1</v>
      </c>
      <c r="C2029" s="40">
        <f>COUNTIF('panel-plakalar'!$A$1:$A$1755,'panel-excel-özet'!A2029)</f>
        <v>0</v>
      </c>
      <c r="D2029" s="40" t="str">
        <f t="shared" si="32"/>
        <v>Excel'de var</v>
      </c>
    </row>
    <row r="2030" spans="1:4" x14ac:dyDescent="0.2">
      <c r="A2030" t="s">
        <v>2570</v>
      </c>
      <c r="B2030" s="40">
        <f>COUNTIF(Table1[Plaka],'panel-excel-özet'!A2030)</f>
        <v>1</v>
      </c>
      <c r="C2030" s="40">
        <f>COUNTIF('panel-plakalar'!$A$1:$A$1755,'panel-excel-özet'!A2030)</f>
        <v>0</v>
      </c>
      <c r="D2030" s="40" t="str">
        <f t="shared" si="32"/>
        <v>Excel'de var</v>
      </c>
    </row>
    <row r="2031" spans="1:4" x14ac:dyDescent="0.2">
      <c r="A2031" t="s">
        <v>2245</v>
      </c>
      <c r="B2031" s="40">
        <f>COUNTIF(Table1[Plaka],'panel-excel-özet'!A2031)</f>
        <v>1</v>
      </c>
      <c r="C2031" s="40">
        <f>COUNTIF('panel-plakalar'!$A$1:$A$1755,'panel-excel-özet'!A2031)</f>
        <v>0</v>
      </c>
      <c r="D2031" s="40" t="str">
        <f t="shared" si="32"/>
        <v>Excel'de var</v>
      </c>
    </row>
    <row r="2032" spans="1:4" x14ac:dyDescent="0.2">
      <c r="A2032" t="s">
        <v>2311</v>
      </c>
      <c r="B2032" s="40">
        <f>COUNTIF(Table1[Plaka],'panel-excel-özet'!A2032)</f>
        <v>1</v>
      </c>
      <c r="C2032" s="40">
        <f>COUNTIF('panel-plakalar'!$A$1:$A$1755,'panel-excel-özet'!A2032)</f>
        <v>0</v>
      </c>
      <c r="D2032" s="40" t="str">
        <f t="shared" si="32"/>
        <v>Excel'de var</v>
      </c>
    </row>
    <row r="2033" spans="1:4" x14ac:dyDescent="0.2">
      <c r="A2033" t="s">
        <v>1639</v>
      </c>
      <c r="B2033" s="40">
        <f>COUNTIF(Table1[Plaka],'panel-excel-özet'!A2033)</f>
        <v>1</v>
      </c>
      <c r="C2033" s="40">
        <f>COUNTIF('panel-plakalar'!$A$1:$A$1755,'panel-excel-özet'!A2033)</f>
        <v>0</v>
      </c>
      <c r="D2033" s="40" t="str">
        <f t="shared" si="32"/>
        <v>Excel'de var</v>
      </c>
    </row>
    <row r="2034" spans="1:4" x14ac:dyDescent="0.2">
      <c r="A2034" t="s">
        <v>2143</v>
      </c>
      <c r="B2034" s="40">
        <f>COUNTIF(Table1[Plaka],'panel-excel-özet'!A2034)</f>
        <v>1</v>
      </c>
      <c r="C2034" s="40">
        <f>COUNTIF('panel-plakalar'!$A$1:$A$1755,'panel-excel-özet'!A2034)</f>
        <v>0</v>
      </c>
      <c r="D2034" s="40" t="str">
        <f t="shared" si="32"/>
        <v>Excel'de var</v>
      </c>
    </row>
    <row r="2035" spans="1:4" x14ac:dyDescent="0.2">
      <c r="A2035" t="s">
        <v>2574</v>
      </c>
      <c r="B2035" s="40">
        <f>COUNTIF(Table1[Plaka],'panel-excel-özet'!A2035)</f>
        <v>1</v>
      </c>
      <c r="C2035" s="40">
        <f>COUNTIF('panel-plakalar'!$A$1:$A$1755,'panel-excel-özet'!A2035)</f>
        <v>0</v>
      </c>
      <c r="D2035" s="40" t="str">
        <f t="shared" si="32"/>
        <v>Excel'de var</v>
      </c>
    </row>
    <row r="2036" spans="1:4" x14ac:dyDescent="0.2">
      <c r="A2036" t="s">
        <v>2085</v>
      </c>
      <c r="B2036" s="40">
        <f>COUNTIF(Table1[Plaka],'panel-excel-özet'!A2036)</f>
        <v>1</v>
      </c>
      <c r="C2036" s="40">
        <f>COUNTIF('panel-plakalar'!$A$1:$A$1755,'panel-excel-özet'!A2036)</f>
        <v>0</v>
      </c>
      <c r="D2036" s="40" t="str">
        <f t="shared" si="32"/>
        <v>Excel'de var</v>
      </c>
    </row>
    <row r="2037" spans="1:4" x14ac:dyDescent="0.2">
      <c r="A2037" t="s">
        <v>3670</v>
      </c>
      <c r="B2037" s="40">
        <f>COUNTIF(Table1[Plaka],'panel-excel-özet'!A2037)</f>
        <v>1</v>
      </c>
      <c r="C2037" s="40">
        <f>COUNTIF('panel-plakalar'!$A$1:$A$1755,'panel-excel-özet'!A2037)</f>
        <v>0</v>
      </c>
      <c r="D2037" s="40" t="str">
        <f t="shared" si="32"/>
        <v>Excel'de var</v>
      </c>
    </row>
    <row r="2038" spans="1:4" x14ac:dyDescent="0.2">
      <c r="A2038" t="s">
        <v>2147</v>
      </c>
      <c r="B2038" s="40">
        <f>COUNTIF(Table1[Plaka],'panel-excel-özet'!A2038)</f>
        <v>1</v>
      </c>
      <c r="C2038" s="40">
        <f>COUNTIF('panel-plakalar'!$A$1:$A$1755,'panel-excel-özet'!A2038)</f>
        <v>0</v>
      </c>
      <c r="D2038" s="40" t="str">
        <f t="shared" si="32"/>
        <v>Excel'de var</v>
      </c>
    </row>
    <row r="2039" spans="1:4" x14ac:dyDescent="0.2">
      <c r="A2039" t="s">
        <v>2578</v>
      </c>
      <c r="B2039" s="40">
        <f>COUNTIF(Table1[Plaka],'panel-excel-özet'!A2039)</f>
        <v>1</v>
      </c>
      <c r="C2039" s="40">
        <f>COUNTIF('panel-plakalar'!$A$1:$A$1755,'panel-excel-özet'!A2039)</f>
        <v>0</v>
      </c>
      <c r="D2039" s="40" t="str">
        <f t="shared" si="32"/>
        <v>Excel'de var</v>
      </c>
    </row>
    <row r="2040" spans="1:4" x14ac:dyDescent="0.2">
      <c r="A2040" t="s">
        <v>3674</v>
      </c>
      <c r="B2040" s="40">
        <f>COUNTIF(Table1[Plaka],'panel-excel-özet'!A2040)</f>
        <v>1</v>
      </c>
      <c r="C2040" s="40">
        <f>COUNTIF('panel-plakalar'!$A$1:$A$1755,'panel-excel-özet'!A2040)</f>
        <v>0</v>
      </c>
      <c r="D2040" s="40" t="str">
        <f t="shared" si="32"/>
        <v>Excel'de var</v>
      </c>
    </row>
    <row r="2041" spans="1:4" x14ac:dyDescent="0.2">
      <c r="A2041" t="s">
        <v>1692</v>
      </c>
      <c r="B2041" s="40">
        <f>COUNTIF(Table1[Plaka],'panel-excel-özet'!A2041)</f>
        <v>1</v>
      </c>
      <c r="C2041" s="40">
        <f>COUNTIF('panel-plakalar'!$A$1:$A$1755,'panel-excel-özet'!A2041)</f>
        <v>0</v>
      </c>
      <c r="D2041" s="40" t="str">
        <f t="shared" si="32"/>
        <v>Excel'de var</v>
      </c>
    </row>
    <row r="2042" spans="1:4" x14ac:dyDescent="0.2">
      <c r="A2042" t="s">
        <v>6512</v>
      </c>
      <c r="B2042" s="40">
        <f>COUNTIF(Table1[Plaka],'panel-excel-özet'!A2042)</f>
        <v>1</v>
      </c>
      <c r="C2042" s="40">
        <f>COUNTIF('panel-plakalar'!$A$1:$A$1755,'panel-excel-özet'!A2042)</f>
        <v>0</v>
      </c>
      <c r="D2042" s="40" t="str">
        <f t="shared" si="32"/>
        <v>Excel'de var</v>
      </c>
    </row>
    <row r="2043" spans="1:4" x14ac:dyDescent="0.2">
      <c r="A2043" t="s">
        <v>2586</v>
      </c>
      <c r="B2043" s="40">
        <f>COUNTIF(Table1[Plaka],'panel-excel-özet'!A2043)</f>
        <v>1</v>
      </c>
      <c r="C2043" s="40">
        <f>COUNTIF('panel-plakalar'!$A$1:$A$1755,'panel-excel-özet'!A2043)</f>
        <v>0</v>
      </c>
      <c r="D2043" s="40" t="str">
        <f t="shared" si="32"/>
        <v>Excel'de var</v>
      </c>
    </row>
    <row r="2044" spans="1:4" x14ac:dyDescent="0.2">
      <c r="A2044" t="s">
        <v>2633</v>
      </c>
      <c r="B2044" s="40">
        <f>COUNTIF(Table1[Plaka],'panel-excel-özet'!A2044)</f>
        <v>1</v>
      </c>
      <c r="C2044" s="40">
        <f>COUNTIF('panel-plakalar'!$A$1:$A$1755,'panel-excel-özet'!A2044)</f>
        <v>0</v>
      </c>
      <c r="D2044" s="40" t="str">
        <f t="shared" si="32"/>
        <v>Excel'de var</v>
      </c>
    </row>
    <row r="2045" spans="1:4" x14ac:dyDescent="0.2">
      <c r="A2045" t="s">
        <v>2582</v>
      </c>
      <c r="B2045" s="40">
        <f>COUNTIF(Table1[Plaka],'panel-excel-özet'!A2045)</f>
        <v>1</v>
      </c>
      <c r="C2045" s="40">
        <f>COUNTIF('panel-plakalar'!$A$1:$A$1755,'panel-excel-özet'!A2045)</f>
        <v>0</v>
      </c>
      <c r="D2045" s="40" t="str">
        <f t="shared" si="32"/>
        <v>Excel'de var</v>
      </c>
    </row>
    <row r="2046" spans="1:4" x14ac:dyDescent="0.2">
      <c r="A2046" t="s">
        <v>3678</v>
      </c>
      <c r="B2046" s="40">
        <f>COUNTIF(Table1[Plaka],'panel-excel-özet'!A2046)</f>
        <v>1</v>
      </c>
      <c r="C2046" s="40">
        <f>COUNTIF('panel-plakalar'!$A$1:$A$1755,'panel-excel-özet'!A2046)</f>
        <v>0</v>
      </c>
      <c r="D2046" s="40" t="str">
        <f t="shared" si="32"/>
        <v>Excel'de var</v>
      </c>
    </row>
    <row r="2047" spans="1:4" x14ac:dyDescent="0.2">
      <c r="A2047" t="s">
        <v>2686</v>
      </c>
      <c r="B2047" s="40">
        <f>COUNTIF(Table1[Plaka],'panel-excel-özet'!A2047)</f>
        <v>1</v>
      </c>
      <c r="C2047" s="40">
        <f>COUNTIF('panel-plakalar'!$A$1:$A$1755,'panel-excel-özet'!A2047)</f>
        <v>0</v>
      </c>
      <c r="D2047" s="40" t="str">
        <f t="shared" si="32"/>
        <v>Excel'de var</v>
      </c>
    </row>
    <row r="2048" spans="1:4" x14ac:dyDescent="0.2">
      <c r="A2048" t="s">
        <v>2731</v>
      </c>
      <c r="B2048" s="40">
        <f>COUNTIF(Table1[Plaka],'panel-excel-özet'!A2048)</f>
        <v>1</v>
      </c>
      <c r="C2048" s="40">
        <f>COUNTIF('panel-plakalar'!$A$1:$A$1755,'panel-excel-özet'!A2048)</f>
        <v>0</v>
      </c>
      <c r="D2048" s="40" t="str">
        <f t="shared" si="32"/>
        <v>Excel'de var</v>
      </c>
    </row>
    <row r="2049" spans="1:4" x14ac:dyDescent="0.2">
      <c r="A2049" t="s">
        <v>1774</v>
      </c>
      <c r="B2049" s="40">
        <f>COUNTIF(Table1[Plaka],'panel-excel-özet'!A2049)</f>
        <v>1</v>
      </c>
      <c r="C2049" s="40">
        <f>COUNTIF('panel-plakalar'!$A$1:$A$1755,'panel-excel-özet'!A2049)</f>
        <v>0</v>
      </c>
      <c r="D2049" s="40" t="str">
        <f t="shared" si="32"/>
        <v>Excel'de var</v>
      </c>
    </row>
    <row r="2050" spans="1:4" x14ac:dyDescent="0.2">
      <c r="A2050" t="s">
        <v>2364</v>
      </c>
      <c r="B2050" s="40">
        <f>COUNTIF(Table1[Plaka],'panel-excel-özet'!A2050)</f>
        <v>1</v>
      </c>
      <c r="C2050" s="40">
        <f>COUNTIF('panel-plakalar'!$A$1:$A$1755,'panel-excel-özet'!A2050)</f>
        <v>0</v>
      </c>
      <c r="D2050" s="40" t="str">
        <f t="shared" si="32"/>
        <v>Excel'de var</v>
      </c>
    </row>
    <row r="2051" spans="1:4" x14ac:dyDescent="0.2">
      <c r="A2051" t="s">
        <v>2690</v>
      </c>
      <c r="B2051" s="40">
        <f>COUNTIF(Table1[Plaka],'panel-excel-özet'!A2051)</f>
        <v>1</v>
      </c>
      <c r="C2051" s="40">
        <f>COUNTIF('panel-plakalar'!$A$1:$A$1755,'panel-excel-özet'!A2051)</f>
        <v>0</v>
      </c>
      <c r="D2051" s="40" t="str">
        <f t="shared" si="32"/>
        <v>Excel'de var</v>
      </c>
    </row>
    <row r="2052" spans="1:4" x14ac:dyDescent="0.2">
      <c r="A2052" t="s">
        <v>1696</v>
      </c>
      <c r="B2052" s="40">
        <f>COUNTIF(Table1[Plaka],'panel-excel-özet'!A2052)</f>
        <v>1</v>
      </c>
      <c r="C2052" s="40">
        <f>COUNTIF('panel-plakalar'!$A$1:$A$1755,'panel-excel-özet'!A2052)</f>
        <v>0</v>
      </c>
      <c r="D2052" s="40" t="str">
        <f t="shared" si="32"/>
        <v>Excel'de var</v>
      </c>
    </row>
    <row r="2053" spans="1:4" x14ac:dyDescent="0.2">
      <c r="A2053" t="s">
        <v>3682</v>
      </c>
      <c r="B2053" s="40">
        <f>COUNTIF(Table1[Plaka],'panel-excel-özet'!A2053)</f>
        <v>1</v>
      </c>
      <c r="C2053" s="40">
        <f>COUNTIF('panel-plakalar'!$A$1:$A$1755,'panel-excel-özet'!A2053)</f>
        <v>0</v>
      </c>
      <c r="D2053" s="40" t="str">
        <f t="shared" si="32"/>
        <v>Excel'de var</v>
      </c>
    </row>
    <row r="2054" spans="1:4" x14ac:dyDescent="0.2">
      <c r="A2054" t="s">
        <v>1700</v>
      </c>
      <c r="B2054" s="40">
        <f>COUNTIF(Table1[Plaka],'panel-excel-özet'!A2054)</f>
        <v>1</v>
      </c>
      <c r="C2054" s="40">
        <f>COUNTIF('panel-plakalar'!$A$1:$A$1755,'panel-excel-özet'!A2054)</f>
        <v>0</v>
      </c>
      <c r="D2054" s="40" t="str">
        <f t="shared" si="32"/>
        <v>Excel'de var</v>
      </c>
    </row>
    <row r="2055" spans="1:4" x14ac:dyDescent="0.2">
      <c r="A2055" t="s">
        <v>2050</v>
      </c>
      <c r="B2055" s="40">
        <f>COUNTIF(Table1[Plaka],'panel-excel-özet'!A2055)</f>
        <v>1</v>
      </c>
      <c r="C2055" s="40">
        <f>COUNTIF('panel-plakalar'!$A$1:$A$1755,'panel-excel-özet'!A2055)</f>
        <v>0</v>
      </c>
      <c r="D2055" s="40" t="str">
        <f t="shared" si="32"/>
        <v>Excel'de var</v>
      </c>
    </row>
    <row r="2056" spans="1:4" x14ac:dyDescent="0.2">
      <c r="A2056" t="s">
        <v>2196</v>
      </c>
      <c r="B2056" s="40">
        <f>COUNTIF(Table1[Plaka],'panel-excel-özet'!A2056)</f>
        <v>1</v>
      </c>
      <c r="C2056" s="40">
        <f>COUNTIF('panel-plakalar'!$A$1:$A$1755,'panel-excel-özet'!A2056)</f>
        <v>0</v>
      </c>
      <c r="D2056" s="40" t="str">
        <f t="shared" si="32"/>
        <v>Excel'de var</v>
      </c>
    </row>
    <row r="2057" spans="1:4" x14ac:dyDescent="0.2">
      <c r="A2057" t="s">
        <v>1984</v>
      </c>
      <c r="B2057" s="40">
        <f>COUNTIF(Table1[Plaka],'panel-excel-özet'!A2057)</f>
        <v>1</v>
      </c>
      <c r="C2057" s="40">
        <f>COUNTIF('panel-plakalar'!$A$1:$A$1755,'panel-excel-özet'!A2057)</f>
        <v>0</v>
      </c>
      <c r="D2057" s="40" t="str">
        <f t="shared" ref="D2057:D2120" si="33">IF(AND(B2057=1,C2057=1),"İkisinde de var",IF(AND(B2057=1,C2057=0),"Excel'de var",IF(AND(B2057=0,C2057=1),"Panelde var","İkisinde de yok")))</f>
        <v>Excel'de var</v>
      </c>
    </row>
    <row r="2058" spans="1:4" x14ac:dyDescent="0.2">
      <c r="A2058" t="s">
        <v>2151</v>
      </c>
      <c r="B2058" s="40">
        <f>COUNTIF(Table1[Plaka],'panel-excel-özet'!A2058)</f>
        <v>1</v>
      </c>
      <c r="C2058" s="40">
        <f>COUNTIF('panel-plakalar'!$A$1:$A$1755,'panel-excel-özet'!A2058)</f>
        <v>0</v>
      </c>
      <c r="D2058" s="40" t="str">
        <f t="shared" si="33"/>
        <v>Excel'de var</v>
      </c>
    </row>
    <row r="2059" spans="1:4" x14ac:dyDescent="0.2">
      <c r="A2059" t="s">
        <v>1643</v>
      </c>
      <c r="B2059" s="40">
        <f>COUNTIF(Table1[Plaka],'panel-excel-özet'!A2059)</f>
        <v>1</v>
      </c>
      <c r="C2059" s="40">
        <f>COUNTIF('panel-plakalar'!$A$1:$A$1755,'panel-excel-özet'!A2059)</f>
        <v>0</v>
      </c>
      <c r="D2059" s="40" t="str">
        <f t="shared" si="33"/>
        <v>Excel'de var</v>
      </c>
    </row>
    <row r="2060" spans="1:4" x14ac:dyDescent="0.2">
      <c r="A2060" t="s">
        <v>1734</v>
      </c>
      <c r="B2060" s="40">
        <f>COUNTIF(Table1[Plaka],'panel-excel-özet'!A2060)</f>
        <v>1</v>
      </c>
      <c r="C2060" s="40">
        <f>COUNTIF('panel-plakalar'!$A$1:$A$1755,'panel-excel-özet'!A2060)</f>
        <v>0</v>
      </c>
      <c r="D2060" s="40" t="str">
        <f t="shared" si="33"/>
        <v>Excel'de var</v>
      </c>
    </row>
    <row r="2061" spans="1:4" x14ac:dyDescent="0.2">
      <c r="A2061" t="s">
        <v>3686</v>
      </c>
      <c r="B2061" s="40">
        <f>COUNTIF(Table1[Plaka],'panel-excel-özet'!A2061)</f>
        <v>1</v>
      </c>
      <c r="C2061" s="40">
        <f>COUNTIF('panel-plakalar'!$A$1:$A$1755,'panel-excel-özet'!A2061)</f>
        <v>0</v>
      </c>
      <c r="D2061" s="40" t="str">
        <f t="shared" si="33"/>
        <v>Excel'de var</v>
      </c>
    </row>
    <row r="2062" spans="1:4" x14ac:dyDescent="0.2">
      <c r="A2062" t="s">
        <v>1738</v>
      </c>
      <c r="B2062" s="40">
        <f>COUNTIF(Table1[Plaka],'panel-excel-özet'!A2062)</f>
        <v>1</v>
      </c>
      <c r="C2062" s="40">
        <f>COUNTIF('panel-plakalar'!$A$1:$A$1755,'panel-excel-özet'!A2062)</f>
        <v>0</v>
      </c>
      <c r="D2062" s="40" t="str">
        <f t="shared" si="33"/>
        <v>Excel'de var</v>
      </c>
    </row>
    <row r="2063" spans="1:4" x14ac:dyDescent="0.2">
      <c r="A2063" t="s">
        <v>2005</v>
      </c>
      <c r="B2063" s="40">
        <f>COUNTIF(Table1[Plaka],'panel-excel-özet'!A2063)</f>
        <v>1</v>
      </c>
      <c r="C2063" s="40">
        <f>COUNTIF('panel-plakalar'!$A$1:$A$1755,'panel-excel-özet'!A2063)</f>
        <v>0</v>
      </c>
      <c r="D2063" s="40" t="str">
        <f t="shared" si="33"/>
        <v>Excel'de var</v>
      </c>
    </row>
    <row r="2064" spans="1:4" x14ac:dyDescent="0.2">
      <c r="A2064" t="s">
        <v>2443</v>
      </c>
      <c r="B2064" s="40">
        <f>COUNTIF(Table1[Plaka],'panel-excel-özet'!A2064)</f>
        <v>1</v>
      </c>
      <c r="C2064" s="40">
        <f>COUNTIF('panel-plakalar'!$A$1:$A$1755,'panel-excel-özet'!A2064)</f>
        <v>0</v>
      </c>
      <c r="D2064" s="40" t="str">
        <f t="shared" si="33"/>
        <v>Excel'de var</v>
      </c>
    </row>
    <row r="2065" spans="1:4" x14ac:dyDescent="0.2">
      <c r="A2065" t="s">
        <v>1704</v>
      </c>
      <c r="B2065" s="40">
        <f>COUNTIF(Table1[Plaka],'panel-excel-özet'!A2065)</f>
        <v>1</v>
      </c>
      <c r="C2065" s="40">
        <f>COUNTIF('panel-plakalar'!$A$1:$A$1755,'panel-excel-özet'!A2065)</f>
        <v>0</v>
      </c>
      <c r="D2065" s="40" t="str">
        <f t="shared" si="33"/>
        <v>Excel'de var</v>
      </c>
    </row>
    <row r="2066" spans="1:4" x14ac:dyDescent="0.2">
      <c r="A2066" t="s">
        <v>3690</v>
      </c>
      <c r="B2066" s="40">
        <f>COUNTIF(Table1[Plaka],'panel-excel-özet'!A2066)</f>
        <v>1</v>
      </c>
      <c r="C2066" s="40">
        <f>COUNTIF('panel-plakalar'!$A$1:$A$1755,'panel-excel-özet'!A2066)</f>
        <v>0</v>
      </c>
      <c r="D2066" s="40" t="str">
        <f t="shared" si="33"/>
        <v>Excel'de var</v>
      </c>
    </row>
    <row r="2067" spans="1:4" x14ac:dyDescent="0.2">
      <c r="A2067" t="s">
        <v>2155</v>
      </c>
      <c r="B2067" s="40">
        <f>COUNTIF(Table1[Plaka],'panel-excel-özet'!A2067)</f>
        <v>1</v>
      </c>
      <c r="C2067" s="40">
        <f>COUNTIF('panel-plakalar'!$A$1:$A$1755,'panel-excel-özet'!A2067)</f>
        <v>0</v>
      </c>
      <c r="D2067" s="40" t="str">
        <f t="shared" si="33"/>
        <v>Excel'de var</v>
      </c>
    </row>
    <row r="2068" spans="1:4" x14ac:dyDescent="0.2">
      <c r="A2068" t="s">
        <v>2590</v>
      </c>
      <c r="B2068" s="40">
        <f>COUNTIF(Table1[Plaka],'panel-excel-özet'!A2068)</f>
        <v>1</v>
      </c>
      <c r="C2068" s="40">
        <f>COUNTIF('panel-plakalar'!$A$1:$A$1755,'panel-excel-özet'!A2068)</f>
        <v>0</v>
      </c>
      <c r="D2068" s="40" t="str">
        <f t="shared" si="33"/>
        <v>Excel'de var</v>
      </c>
    </row>
    <row r="2069" spans="1:4" x14ac:dyDescent="0.2">
      <c r="A2069" t="s">
        <v>2694</v>
      </c>
      <c r="B2069" s="40">
        <f>COUNTIF(Table1[Plaka],'panel-excel-özet'!A2069)</f>
        <v>1</v>
      </c>
      <c r="C2069" s="40">
        <f>COUNTIF('panel-plakalar'!$A$1:$A$1755,'panel-excel-özet'!A2069)</f>
        <v>0</v>
      </c>
      <c r="D2069" s="40" t="str">
        <f t="shared" si="33"/>
        <v>Excel'de var</v>
      </c>
    </row>
    <row r="2070" spans="1:4" x14ac:dyDescent="0.2">
      <c r="A2070" t="s">
        <v>2629</v>
      </c>
      <c r="B2070" s="40">
        <f>COUNTIF(Table1[Plaka],'panel-excel-özet'!A2070)</f>
        <v>1</v>
      </c>
      <c r="C2070" s="40">
        <f>COUNTIF('panel-plakalar'!$A$1:$A$1755,'panel-excel-özet'!A2070)</f>
        <v>0</v>
      </c>
      <c r="D2070" s="40" t="str">
        <f t="shared" si="33"/>
        <v>Excel'de var</v>
      </c>
    </row>
    <row r="2071" spans="1:4" x14ac:dyDescent="0.2">
      <c r="A2071" t="s">
        <v>1770</v>
      </c>
      <c r="B2071" s="40">
        <f>COUNTIF(Table1[Plaka],'panel-excel-özet'!A2071)</f>
        <v>1</v>
      </c>
      <c r="C2071" s="40">
        <f>COUNTIF('panel-plakalar'!$A$1:$A$1755,'panel-excel-özet'!A2071)</f>
        <v>0</v>
      </c>
      <c r="D2071" s="40" t="str">
        <f t="shared" si="33"/>
        <v>Excel'de var</v>
      </c>
    </row>
    <row r="2072" spans="1:4" x14ac:dyDescent="0.2">
      <c r="A2072" t="s">
        <v>2512</v>
      </c>
      <c r="B2072" s="40">
        <f>COUNTIF(Table1[Plaka],'panel-excel-özet'!A2072)</f>
        <v>1</v>
      </c>
      <c r="C2072" s="40">
        <f>COUNTIF('panel-plakalar'!$A$1:$A$1755,'panel-excel-özet'!A2072)</f>
        <v>0</v>
      </c>
      <c r="D2072" s="40" t="str">
        <f t="shared" si="33"/>
        <v>Excel'de var</v>
      </c>
    </row>
    <row r="2073" spans="1:4" x14ac:dyDescent="0.2">
      <c r="A2073" t="s">
        <v>3310</v>
      </c>
      <c r="B2073" s="40">
        <f>COUNTIF(Table1[Plaka],'panel-excel-özet'!A2073)</f>
        <v>1</v>
      </c>
      <c r="C2073" s="40">
        <f>COUNTIF('panel-plakalar'!$A$1:$A$1755,'panel-excel-özet'!A2073)</f>
        <v>0</v>
      </c>
      <c r="D2073" s="40" t="str">
        <f t="shared" si="33"/>
        <v>Excel'de var</v>
      </c>
    </row>
    <row r="2074" spans="1:4" x14ac:dyDescent="0.2">
      <c r="A2074" t="s">
        <v>145</v>
      </c>
      <c r="B2074" s="40">
        <f>COUNTIF(Table1[Plaka],'panel-excel-özet'!A2074)</f>
        <v>1</v>
      </c>
      <c r="C2074" s="40">
        <f>COUNTIF('panel-plakalar'!$A$1:$A$1755,'panel-excel-özet'!A2074)</f>
        <v>0</v>
      </c>
      <c r="D2074" s="40" t="str">
        <f t="shared" si="33"/>
        <v>Excel'de var</v>
      </c>
    </row>
    <row r="2075" spans="1:4" x14ac:dyDescent="0.2">
      <c r="A2075" t="s">
        <v>5773</v>
      </c>
      <c r="B2075" s="40">
        <f>COUNTIF(Table1[Plaka],'panel-excel-özet'!A2075)</f>
        <v>1</v>
      </c>
      <c r="C2075" s="40">
        <f>COUNTIF('panel-plakalar'!$A$1:$A$1755,'panel-excel-özet'!A2075)</f>
        <v>0</v>
      </c>
      <c r="D2075" s="40" t="str">
        <f t="shared" si="33"/>
        <v>Excel'de var</v>
      </c>
    </row>
    <row r="2076" spans="1:4" x14ac:dyDescent="0.2">
      <c r="A2076" t="s">
        <v>6017</v>
      </c>
      <c r="B2076" s="40">
        <f>COUNTIF(Table1[Plaka],'panel-excel-özet'!A2076)</f>
        <v>1</v>
      </c>
      <c r="C2076" s="40">
        <f>COUNTIF('panel-plakalar'!$A$1:$A$1755,'panel-excel-özet'!A2076)</f>
        <v>0</v>
      </c>
      <c r="D2076" s="40" t="str">
        <f t="shared" si="33"/>
        <v>Excel'de var</v>
      </c>
    </row>
    <row r="2077" spans="1:4" x14ac:dyDescent="0.2">
      <c r="A2077" t="s">
        <v>3322</v>
      </c>
      <c r="B2077" s="40">
        <f>COUNTIF(Table1[Plaka],'panel-excel-özet'!A2077)</f>
        <v>1</v>
      </c>
      <c r="C2077" s="40">
        <f>COUNTIF('panel-plakalar'!$A$1:$A$1755,'panel-excel-özet'!A2077)</f>
        <v>0</v>
      </c>
      <c r="D2077" s="40" t="str">
        <f t="shared" si="33"/>
        <v>Excel'de var</v>
      </c>
    </row>
    <row r="2078" spans="1:4" x14ac:dyDescent="0.2">
      <c r="A2078" t="s">
        <v>6051</v>
      </c>
      <c r="B2078" s="40">
        <f>COUNTIF(Table1[Plaka],'panel-excel-özet'!A2078)</f>
        <v>1</v>
      </c>
      <c r="C2078" s="40">
        <f>COUNTIF('panel-plakalar'!$A$1:$A$1755,'panel-excel-özet'!A2078)</f>
        <v>0</v>
      </c>
      <c r="D2078" s="40" t="str">
        <f t="shared" si="33"/>
        <v>Excel'de var</v>
      </c>
    </row>
    <row r="2079" spans="1:4" x14ac:dyDescent="0.2">
      <c r="A2079" t="s">
        <v>925</v>
      </c>
      <c r="B2079" s="40">
        <f>COUNTIF(Table1[Plaka],'panel-excel-özet'!A2079)</f>
        <v>1</v>
      </c>
      <c r="C2079" s="40">
        <f>COUNTIF('panel-plakalar'!$A$1:$A$1755,'panel-excel-özet'!A2079)</f>
        <v>0</v>
      </c>
      <c r="D2079" s="40" t="str">
        <f t="shared" si="33"/>
        <v>Excel'de var</v>
      </c>
    </row>
    <row r="2080" spans="1:4" x14ac:dyDescent="0.2">
      <c r="A2080" t="s">
        <v>1574</v>
      </c>
      <c r="B2080" s="40">
        <f>COUNTIF(Table1[Plaka],'panel-excel-özet'!A2080)</f>
        <v>1</v>
      </c>
      <c r="C2080" s="40">
        <f>COUNTIF('panel-plakalar'!$A$1:$A$1755,'panel-excel-özet'!A2080)</f>
        <v>0</v>
      </c>
      <c r="D2080" s="40" t="str">
        <f t="shared" si="33"/>
        <v>Excel'de var</v>
      </c>
    </row>
    <row r="2081" spans="1:4" x14ac:dyDescent="0.2">
      <c r="A2081" t="s">
        <v>6456</v>
      </c>
      <c r="B2081" s="40">
        <f>COUNTIF(Table1[Plaka],'panel-excel-özet'!A2081)</f>
        <v>1</v>
      </c>
      <c r="C2081" s="40">
        <f>COUNTIF('panel-plakalar'!$A$1:$A$1755,'panel-excel-özet'!A2081)</f>
        <v>0</v>
      </c>
      <c r="D2081" s="40" t="str">
        <f t="shared" si="33"/>
        <v>Excel'de var</v>
      </c>
    </row>
    <row r="2082" spans="1:4" x14ac:dyDescent="0.2">
      <c r="A2082" t="s">
        <v>4056</v>
      </c>
      <c r="B2082" s="40">
        <f>COUNTIF(Table1[Plaka],'panel-excel-özet'!A2082)</f>
        <v>1</v>
      </c>
      <c r="C2082" s="40">
        <f>COUNTIF('panel-plakalar'!$A$1:$A$1755,'panel-excel-özet'!A2082)</f>
        <v>0</v>
      </c>
      <c r="D2082" s="40" t="str">
        <f t="shared" si="33"/>
        <v>Excel'de var</v>
      </c>
    </row>
    <row r="2083" spans="1:4" x14ac:dyDescent="0.2">
      <c r="A2083" t="s">
        <v>5169</v>
      </c>
      <c r="B2083" s="40">
        <f>COUNTIF(Table1[Plaka],'panel-excel-özet'!A2083)</f>
        <v>1</v>
      </c>
      <c r="C2083" s="40">
        <f>COUNTIF('panel-plakalar'!$A$1:$A$1755,'panel-excel-özet'!A2083)</f>
        <v>0</v>
      </c>
      <c r="D2083" s="40" t="str">
        <f t="shared" si="33"/>
        <v>Excel'de var</v>
      </c>
    </row>
    <row r="2084" spans="1:4" x14ac:dyDescent="0.2">
      <c r="A2084" t="s">
        <v>3112</v>
      </c>
      <c r="B2084" s="40">
        <f>COUNTIF(Table1[Plaka],'panel-excel-özet'!A2084)</f>
        <v>1</v>
      </c>
      <c r="C2084" s="40">
        <f>COUNTIF('panel-plakalar'!$A$1:$A$1755,'panel-excel-özet'!A2084)</f>
        <v>0</v>
      </c>
      <c r="D2084" s="40" t="str">
        <f t="shared" si="33"/>
        <v>Excel'de var</v>
      </c>
    </row>
    <row r="2085" spans="1:4" x14ac:dyDescent="0.2">
      <c r="A2085" t="s">
        <v>3116</v>
      </c>
      <c r="B2085" s="40">
        <f>COUNTIF(Table1[Plaka],'panel-excel-özet'!A2085)</f>
        <v>1</v>
      </c>
      <c r="C2085" s="40">
        <f>COUNTIF('panel-plakalar'!$A$1:$A$1755,'panel-excel-özet'!A2085)</f>
        <v>0</v>
      </c>
      <c r="D2085" s="40" t="str">
        <f t="shared" si="33"/>
        <v>Excel'de var</v>
      </c>
    </row>
    <row r="2086" spans="1:4" x14ac:dyDescent="0.2">
      <c r="A2086" t="s">
        <v>3218</v>
      </c>
      <c r="B2086" s="40">
        <f>COUNTIF(Table1[Plaka],'panel-excel-özet'!A2086)</f>
        <v>1</v>
      </c>
      <c r="C2086" s="40">
        <f>COUNTIF('panel-plakalar'!$A$1:$A$1755,'panel-excel-özet'!A2086)</f>
        <v>0</v>
      </c>
      <c r="D2086" s="40" t="str">
        <f t="shared" si="33"/>
        <v>Excel'de var</v>
      </c>
    </row>
    <row r="2087" spans="1:4" x14ac:dyDescent="0.2">
      <c r="A2087" t="s">
        <v>447</v>
      </c>
      <c r="B2087" s="40">
        <f>COUNTIF(Table1[Plaka],'panel-excel-özet'!A2087)</f>
        <v>1</v>
      </c>
      <c r="C2087" s="40">
        <f>COUNTIF('panel-plakalar'!$A$1:$A$1755,'panel-excel-özet'!A2087)</f>
        <v>0</v>
      </c>
      <c r="D2087" s="40" t="str">
        <f t="shared" si="33"/>
        <v>Excel'de var</v>
      </c>
    </row>
    <row r="2088" spans="1:4" x14ac:dyDescent="0.2">
      <c r="A2088" t="s">
        <v>2637</v>
      </c>
      <c r="B2088" s="40">
        <f>COUNTIF(Table1[Plaka],'panel-excel-özet'!A2088)</f>
        <v>1</v>
      </c>
      <c r="C2088" s="40">
        <f>COUNTIF('panel-plakalar'!$A$1:$A$1755,'panel-excel-özet'!A2088)</f>
        <v>0</v>
      </c>
      <c r="D2088" s="40" t="str">
        <f t="shared" si="33"/>
        <v>Excel'de var</v>
      </c>
    </row>
    <row r="2089" spans="1:4" x14ac:dyDescent="0.2">
      <c r="A2089" t="s">
        <v>2642</v>
      </c>
      <c r="B2089" s="40">
        <f>COUNTIF(Table1[Plaka],'panel-excel-özet'!A2089)</f>
        <v>1</v>
      </c>
      <c r="C2089" s="40">
        <f>COUNTIF('panel-plakalar'!$A$1:$A$1755,'panel-excel-özet'!A2089)</f>
        <v>0</v>
      </c>
      <c r="D2089" s="40" t="str">
        <f t="shared" si="33"/>
        <v>Excel'de var</v>
      </c>
    </row>
    <row r="2090" spans="1:4" x14ac:dyDescent="0.2">
      <c r="A2090" t="s">
        <v>2646</v>
      </c>
      <c r="B2090" s="40">
        <f>COUNTIF(Table1[Plaka],'panel-excel-özet'!A2090)</f>
        <v>1</v>
      </c>
      <c r="C2090" s="40">
        <f>COUNTIF('panel-plakalar'!$A$1:$A$1755,'panel-excel-özet'!A2090)</f>
        <v>0</v>
      </c>
      <c r="D2090" s="40" t="str">
        <f t="shared" si="33"/>
        <v>Excel'de var</v>
      </c>
    </row>
    <row r="2091" spans="1:4" x14ac:dyDescent="0.2">
      <c r="A2091" t="s">
        <v>2650</v>
      </c>
      <c r="B2091" s="40">
        <f>COUNTIF(Table1[Plaka],'panel-excel-özet'!A2091)</f>
        <v>1</v>
      </c>
      <c r="C2091" s="40">
        <f>COUNTIF('panel-plakalar'!$A$1:$A$1755,'panel-excel-özet'!A2091)</f>
        <v>0</v>
      </c>
      <c r="D2091" s="40" t="str">
        <f t="shared" si="33"/>
        <v>Excel'de var</v>
      </c>
    </row>
    <row r="2092" spans="1:4" x14ac:dyDescent="0.2">
      <c r="A2092" t="s">
        <v>2654</v>
      </c>
      <c r="B2092" s="40">
        <f>COUNTIF(Table1[Plaka],'panel-excel-özet'!A2092)</f>
        <v>1</v>
      </c>
      <c r="C2092" s="40">
        <f>COUNTIF('panel-plakalar'!$A$1:$A$1755,'panel-excel-özet'!A2092)</f>
        <v>0</v>
      </c>
      <c r="D2092" s="40" t="str">
        <f t="shared" si="33"/>
        <v>Excel'de var</v>
      </c>
    </row>
    <row r="2093" spans="1:4" x14ac:dyDescent="0.2">
      <c r="A2093" t="s">
        <v>1742</v>
      </c>
      <c r="B2093" s="40">
        <f>COUNTIF(Table1[Plaka],'panel-excel-özet'!A2093)</f>
        <v>1</v>
      </c>
      <c r="C2093" s="40">
        <f>COUNTIF('panel-plakalar'!$A$1:$A$1755,'panel-excel-özet'!A2093)</f>
        <v>0</v>
      </c>
      <c r="D2093" s="40" t="str">
        <f t="shared" si="33"/>
        <v>Excel'de var</v>
      </c>
    </row>
    <row r="2094" spans="1:4" x14ac:dyDescent="0.2">
      <c r="A2094" t="s">
        <v>1614</v>
      </c>
      <c r="B2094" s="40">
        <f>COUNTIF(Table1[Plaka],'panel-excel-özet'!A2094)</f>
        <v>1</v>
      </c>
      <c r="C2094" s="40">
        <f>COUNTIF('panel-plakalar'!$A$1:$A$1755,'panel-excel-özet'!A2094)</f>
        <v>0</v>
      </c>
      <c r="D2094" s="40" t="str">
        <f t="shared" si="33"/>
        <v>Excel'de var</v>
      </c>
    </row>
    <row r="2095" spans="1:4" x14ac:dyDescent="0.2">
      <c r="A2095" t="s">
        <v>6999</v>
      </c>
      <c r="B2095" s="40">
        <f>COUNTIF(Table1[Plaka],'panel-excel-özet'!A2095)</f>
        <v>1</v>
      </c>
      <c r="C2095" s="40">
        <f>COUNTIF('panel-plakalar'!$A$1:$A$1755,'panel-excel-özet'!A2095)</f>
        <v>0</v>
      </c>
      <c r="D2095" s="40" t="str">
        <f t="shared" si="33"/>
        <v>Excel'de var</v>
      </c>
    </row>
    <row r="2096" spans="1:4" x14ac:dyDescent="0.2">
      <c r="A2096" t="s">
        <v>3388</v>
      </c>
      <c r="B2096" s="40">
        <f>COUNTIF(Table1[Plaka],'panel-excel-özet'!A2096)</f>
        <v>1</v>
      </c>
      <c r="C2096" s="40">
        <f>COUNTIF('panel-plakalar'!$A$1:$A$1755,'panel-excel-özet'!A2096)</f>
        <v>0</v>
      </c>
      <c r="D2096" s="40" t="str">
        <f t="shared" si="33"/>
        <v>Excel'de var</v>
      </c>
    </row>
    <row r="2097" spans="1:4" x14ac:dyDescent="0.2">
      <c r="A2097" t="s">
        <v>3206</v>
      </c>
      <c r="B2097" s="40">
        <f>COUNTIF(Table1[Plaka],'panel-excel-özet'!A2097)</f>
        <v>1</v>
      </c>
      <c r="C2097" s="40">
        <f>COUNTIF('panel-plakalar'!$A$1:$A$1755,'panel-excel-özet'!A2097)</f>
        <v>0</v>
      </c>
      <c r="D2097" s="40" t="str">
        <f t="shared" si="33"/>
        <v>Excel'de var</v>
      </c>
    </row>
    <row r="2098" spans="1:4" x14ac:dyDescent="0.2">
      <c r="A2098" t="s">
        <v>3794</v>
      </c>
      <c r="B2098" s="40">
        <f>COUNTIF(Table1[Plaka],'panel-excel-özet'!A2098)</f>
        <v>1</v>
      </c>
      <c r="C2098" s="40">
        <f>COUNTIF('panel-plakalar'!$A$1:$A$1755,'panel-excel-özet'!A2098)</f>
        <v>0</v>
      </c>
      <c r="D2098" s="40" t="str">
        <f t="shared" si="33"/>
        <v>Excel'de var</v>
      </c>
    </row>
    <row r="2099" spans="1:4" x14ac:dyDescent="0.2">
      <c r="A2099" t="s">
        <v>5237</v>
      </c>
      <c r="B2099" s="40">
        <f>COUNTIF(Table1[Plaka],'panel-excel-özet'!A2099)</f>
        <v>1</v>
      </c>
      <c r="C2099" s="40">
        <f>COUNTIF('panel-plakalar'!$A$1:$A$1755,'panel-excel-özet'!A2099)</f>
        <v>0</v>
      </c>
      <c r="D2099" s="40" t="str">
        <f t="shared" si="33"/>
        <v>Excel'de var</v>
      </c>
    </row>
    <row r="2100" spans="1:4" x14ac:dyDescent="0.2">
      <c r="A2100" t="s">
        <v>3210</v>
      </c>
      <c r="B2100" s="40">
        <f>COUNTIF(Table1[Plaka],'panel-excel-özet'!A2100)</f>
        <v>1</v>
      </c>
      <c r="C2100" s="40">
        <f>COUNTIF('panel-plakalar'!$A$1:$A$1755,'panel-excel-özet'!A2100)</f>
        <v>0</v>
      </c>
      <c r="D2100" s="40" t="str">
        <f t="shared" si="33"/>
        <v>Excel'de var</v>
      </c>
    </row>
    <row r="2101" spans="1:4" x14ac:dyDescent="0.2">
      <c r="A2101" t="s">
        <v>5240</v>
      </c>
      <c r="B2101" s="40">
        <f>COUNTIF(Table1[Plaka],'panel-excel-özet'!A2101)</f>
        <v>1</v>
      </c>
      <c r="C2101" s="40">
        <f>COUNTIF('panel-plakalar'!$A$1:$A$1755,'panel-excel-özet'!A2101)</f>
        <v>0</v>
      </c>
      <c r="D2101" s="40" t="str">
        <f t="shared" si="33"/>
        <v>Excel'de var</v>
      </c>
    </row>
    <row r="2102" spans="1:4" x14ac:dyDescent="0.2">
      <c r="A2102" t="s">
        <v>6519</v>
      </c>
      <c r="B2102" s="40">
        <f>COUNTIF(Table1[Plaka],'panel-excel-özet'!A2102)</f>
        <v>1</v>
      </c>
      <c r="C2102" s="40">
        <f>COUNTIF('panel-plakalar'!$A$1:$A$1755,'panel-excel-özet'!A2102)</f>
        <v>0</v>
      </c>
      <c r="D2102" s="40" t="str">
        <f t="shared" si="33"/>
        <v>Excel'de var</v>
      </c>
    </row>
    <row r="2103" spans="1:4" x14ac:dyDescent="0.2">
      <c r="A2103" t="s">
        <v>3214</v>
      </c>
      <c r="B2103" s="40">
        <f>COUNTIF(Table1[Plaka],'panel-excel-özet'!A2103)</f>
        <v>1</v>
      </c>
      <c r="C2103" s="40">
        <f>COUNTIF('panel-plakalar'!$A$1:$A$1755,'panel-excel-özet'!A2103)</f>
        <v>0</v>
      </c>
      <c r="D2103" s="40" t="str">
        <f t="shared" si="33"/>
        <v>Excel'de var</v>
      </c>
    </row>
    <row r="2104" spans="1:4" x14ac:dyDescent="0.2">
      <c r="A2104" t="s">
        <v>2447</v>
      </c>
      <c r="B2104" s="40">
        <f>COUNTIF(Table1[Plaka],'panel-excel-özet'!A2104)</f>
        <v>1</v>
      </c>
      <c r="C2104" s="40">
        <f>COUNTIF('panel-plakalar'!$A$1:$A$1755,'panel-excel-özet'!A2104)</f>
        <v>0</v>
      </c>
      <c r="D2104" s="40" t="str">
        <f t="shared" si="33"/>
        <v>Excel'de var</v>
      </c>
    </row>
    <row r="2105" spans="1:4" x14ac:dyDescent="0.2">
      <c r="A2105" t="s">
        <v>2109</v>
      </c>
      <c r="B2105" s="40">
        <f>COUNTIF(Table1[Plaka],'panel-excel-özet'!A2105)</f>
        <v>1</v>
      </c>
      <c r="C2105" s="40">
        <f>COUNTIF('panel-plakalar'!$A$1:$A$1755,'panel-excel-özet'!A2105)</f>
        <v>0</v>
      </c>
      <c r="D2105" s="40" t="str">
        <f t="shared" si="33"/>
        <v>Excel'de var</v>
      </c>
    </row>
    <row r="2106" spans="1:4" x14ac:dyDescent="0.2">
      <c r="A2106" t="s">
        <v>2368</v>
      </c>
      <c r="B2106" s="40">
        <f>COUNTIF(Table1[Plaka],'panel-excel-özet'!A2106)</f>
        <v>1</v>
      </c>
      <c r="C2106" s="40">
        <f>COUNTIF('panel-plakalar'!$A$1:$A$1755,'panel-excel-özet'!A2106)</f>
        <v>0</v>
      </c>
      <c r="D2106" s="40" t="str">
        <f t="shared" si="33"/>
        <v>Excel'de var</v>
      </c>
    </row>
    <row r="2107" spans="1:4" x14ac:dyDescent="0.2">
      <c r="A2107" t="s">
        <v>6530</v>
      </c>
      <c r="B2107" s="40">
        <f>COUNTIF(Table1[Plaka],'panel-excel-özet'!A2107)</f>
        <v>1</v>
      </c>
      <c r="C2107" s="40">
        <f>COUNTIF('panel-plakalar'!$A$1:$A$1755,'panel-excel-özet'!A2107)</f>
        <v>0</v>
      </c>
      <c r="D2107" s="40" t="str">
        <f t="shared" si="33"/>
        <v>Excel'de var</v>
      </c>
    </row>
    <row r="2108" spans="1:4" x14ac:dyDescent="0.2">
      <c r="A2108" t="s">
        <v>2253</v>
      </c>
      <c r="B2108" s="40">
        <f>COUNTIF(Table1[Plaka],'panel-excel-özet'!A2108)</f>
        <v>1</v>
      </c>
      <c r="C2108" s="40">
        <f>COUNTIF('panel-plakalar'!$A$1:$A$1755,'panel-excel-özet'!A2108)</f>
        <v>0</v>
      </c>
      <c r="D2108" s="40" t="str">
        <f t="shared" si="33"/>
        <v>Excel'de var</v>
      </c>
    </row>
    <row r="2109" spans="1:4" x14ac:dyDescent="0.2">
      <c r="A2109" t="s">
        <v>2249</v>
      </c>
      <c r="B2109" s="40">
        <f>COUNTIF(Table1[Plaka],'panel-excel-özet'!A2109)</f>
        <v>1</v>
      </c>
      <c r="C2109" s="40">
        <f>COUNTIF('panel-plakalar'!$A$1:$A$1755,'panel-excel-özet'!A2109)</f>
        <v>0</v>
      </c>
      <c r="D2109" s="40" t="str">
        <f t="shared" si="33"/>
        <v>Excel'de var</v>
      </c>
    </row>
    <row r="2110" spans="1:4" x14ac:dyDescent="0.2">
      <c r="A2110" t="s">
        <v>6526</v>
      </c>
      <c r="B2110" s="40">
        <f>COUNTIF(Table1[Plaka],'panel-excel-özet'!A2110)</f>
        <v>1</v>
      </c>
      <c r="C2110" s="40">
        <f>COUNTIF('panel-plakalar'!$A$1:$A$1755,'panel-excel-özet'!A2110)</f>
        <v>0</v>
      </c>
      <c r="D2110" s="40" t="str">
        <f t="shared" si="33"/>
        <v>Excel'de var</v>
      </c>
    </row>
    <row r="2111" spans="1:4" x14ac:dyDescent="0.2">
      <c r="A2111" t="s">
        <v>6522</v>
      </c>
      <c r="B2111" s="40">
        <f>COUNTIF(Table1[Plaka],'panel-excel-özet'!A2111)</f>
        <v>1</v>
      </c>
      <c r="C2111" s="40">
        <f>COUNTIF('panel-plakalar'!$A$1:$A$1755,'panel-excel-özet'!A2111)</f>
        <v>0</v>
      </c>
      <c r="D2111" s="40" t="str">
        <f t="shared" si="33"/>
        <v>Excel'de var</v>
      </c>
    </row>
    <row r="2112" spans="1:4" x14ac:dyDescent="0.2">
      <c r="A2112" t="s">
        <v>2114</v>
      </c>
      <c r="B2112" s="40">
        <f>COUNTIF(Table1[Plaka],'panel-excel-özet'!A2112)</f>
        <v>1</v>
      </c>
      <c r="C2112" s="40">
        <f>COUNTIF('panel-plakalar'!$A$1:$A$1755,'panel-excel-özet'!A2112)</f>
        <v>0</v>
      </c>
      <c r="D2112" s="40" t="str">
        <f t="shared" si="33"/>
        <v>Excel'de var</v>
      </c>
    </row>
    <row r="2113" spans="1:4" x14ac:dyDescent="0.2">
      <c r="A2113" t="s">
        <v>6534</v>
      </c>
      <c r="B2113" s="40">
        <f>COUNTIF(Table1[Plaka],'panel-excel-özet'!A2113)</f>
        <v>1</v>
      </c>
      <c r="C2113" s="40">
        <f>COUNTIF('panel-plakalar'!$A$1:$A$1755,'panel-excel-özet'!A2113)</f>
        <v>0</v>
      </c>
      <c r="D2113" s="40" t="str">
        <f t="shared" si="33"/>
        <v>Excel'de var</v>
      </c>
    </row>
    <row r="2114" spans="1:4" x14ac:dyDescent="0.2">
      <c r="A2114" t="s">
        <v>2159</v>
      </c>
      <c r="B2114" s="40">
        <f>COUNTIF(Table1[Plaka],'panel-excel-özet'!A2114)</f>
        <v>1</v>
      </c>
      <c r="C2114" s="40">
        <f>COUNTIF('panel-plakalar'!$A$1:$A$1755,'panel-excel-özet'!A2114)</f>
        <v>0</v>
      </c>
      <c r="D2114" s="40" t="str">
        <f t="shared" si="33"/>
        <v>Excel'de var</v>
      </c>
    </row>
    <row r="2115" spans="1:4" x14ac:dyDescent="0.2">
      <c r="A2115" t="s">
        <v>2118</v>
      </c>
      <c r="B2115" s="40">
        <f>COUNTIF(Table1[Plaka],'panel-excel-özet'!A2115)</f>
        <v>1</v>
      </c>
      <c r="C2115" s="40">
        <f>COUNTIF('panel-plakalar'!$A$1:$A$1755,'panel-excel-özet'!A2115)</f>
        <v>0</v>
      </c>
      <c r="D2115" s="40" t="str">
        <f t="shared" si="33"/>
        <v>Excel'de var</v>
      </c>
    </row>
    <row r="2116" spans="1:4" x14ac:dyDescent="0.2">
      <c r="A2116" t="s">
        <v>2257</v>
      </c>
      <c r="B2116" s="40">
        <f>COUNTIF(Table1[Plaka],'panel-excel-özet'!A2116)</f>
        <v>1</v>
      </c>
      <c r="C2116" s="40">
        <f>COUNTIF('panel-plakalar'!$A$1:$A$1755,'panel-excel-özet'!A2116)</f>
        <v>0</v>
      </c>
      <c r="D2116" s="40" t="str">
        <f t="shared" si="33"/>
        <v>Excel'de var</v>
      </c>
    </row>
    <row r="2117" spans="1:4" x14ac:dyDescent="0.2">
      <c r="A2117" t="s">
        <v>2261</v>
      </c>
      <c r="B2117" s="40">
        <f>COUNTIF(Table1[Plaka],'panel-excel-özet'!A2117)</f>
        <v>1</v>
      </c>
      <c r="C2117" s="40">
        <f>COUNTIF('panel-plakalar'!$A$1:$A$1755,'panel-excel-özet'!A2117)</f>
        <v>0</v>
      </c>
      <c r="D2117" s="40" t="str">
        <f t="shared" si="33"/>
        <v>Excel'de var</v>
      </c>
    </row>
    <row r="2118" spans="1:4" x14ac:dyDescent="0.2">
      <c r="A2118" t="s">
        <v>6538</v>
      </c>
      <c r="B2118" s="40">
        <f>COUNTIF(Table1[Plaka],'panel-excel-özet'!A2118)</f>
        <v>1</v>
      </c>
      <c r="C2118" s="40">
        <f>COUNTIF('panel-plakalar'!$A$1:$A$1755,'panel-excel-özet'!A2118)</f>
        <v>0</v>
      </c>
      <c r="D2118" s="40" t="str">
        <f t="shared" si="33"/>
        <v>Excel'de var</v>
      </c>
    </row>
    <row r="2119" spans="1:4" x14ac:dyDescent="0.2">
      <c r="A2119" t="s">
        <v>2372</v>
      </c>
      <c r="B2119" s="40">
        <f>COUNTIF(Table1[Plaka],'panel-excel-özet'!A2119)</f>
        <v>1</v>
      </c>
      <c r="C2119" s="40">
        <f>COUNTIF('panel-plakalar'!$A$1:$A$1755,'panel-excel-özet'!A2119)</f>
        <v>0</v>
      </c>
      <c r="D2119" s="40" t="str">
        <f t="shared" si="33"/>
        <v>Excel'de var</v>
      </c>
    </row>
    <row r="2120" spans="1:4" x14ac:dyDescent="0.2">
      <c r="A2120" t="s">
        <v>2089</v>
      </c>
      <c r="B2120" s="40">
        <f>COUNTIF(Table1[Plaka],'panel-excel-özet'!A2120)</f>
        <v>1</v>
      </c>
      <c r="C2120" s="40">
        <f>COUNTIF('panel-plakalar'!$A$1:$A$1755,'panel-excel-özet'!A2120)</f>
        <v>0</v>
      </c>
      <c r="D2120" s="40" t="str">
        <f t="shared" si="33"/>
        <v>Excel'de var</v>
      </c>
    </row>
    <row r="2121" spans="1:4" x14ac:dyDescent="0.2">
      <c r="A2121" t="s">
        <v>2200</v>
      </c>
      <c r="B2121" s="40">
        <f>COUNTIF(Table1[Plaka],'panel-excel-özet'!A2121)</f>
        <v>1</v>
      </c>
      <c r="C2121" s="40">
        <f>COUNTIF('panel-plakalar'!$A$1:$A$1755,'panel-excel-özet'!A2121)</f>
        <v>0</v>
      </c>
      <c r="D2121" s="40" t="str">
        <f t="shared" ref="D2121:D2145" si="34">IF(AND(B2121=1,C2121=1),"İkisinde de var",IF(AND(B2121=1,C2121=0),"Excel'de var",IF(AND(B2121=0,C2121=1),"Panelde var","İkisinde de yok")))</f>
        <v>Excel'de var</v>
      </c>
    </row>
    <row r="2122" spans="1:4" x14ac:dyDescent="0.2">
      <c r="A2122" t="s">
        <v>2163</v>
      </c>
      <c r="B2122" s="40">
        <f>COUNTIF(Table1[Plaka],'panel-excel-özet'!A2122)</f>
        <v>1</v>
      </c>
      <c r="C2122" s="40">
        <f>COUNTIF('panel-plakalar'!$A$1:$A$1755,'panel-excel-özet'!A2122)</f>
        <v>0</v>
      </c>
      <c r="D2122" s="40" t="str">
        <f t="shared" si="34"/>
        <v>Excel'de var</v>
      </c>
    </row>
    <row r="2123" spans="1:4" x14ac:dyDescent="0.2">
      <c r="A2123" t="s">
        <v>6542</v>
      </c>
      <c r="B2123" s="40">
        <f>COUNTIF(Table1[Plaka],'panel-excel-özet'!A2123)</f>
        <v>1</v>
      </c>
      <c r="C2123" s="40">
        <f>COUNTIF('panel-plakalar'!$A$1:$A$1755,'panel-excel-özet'!A2123)</f>
        <v>0</v>
      </c>
      <c r="D2123" s="40" t="str">
        <f t="shared" si="34"/>
        <v>Excel'de var</v>
      </c>
    </row>
    <row r="2124" spans="1:4" x14ac:dyDescent="0.2">
      <c r="A2124" t="s">
        <v>2093</v>
      </c>
      <c r="B2124" s="40">
        <f>COUNTIF(Table1[Plaka],'panel-excel-özet'!A2124)</f>
        <v>1</v>
      </c>
      <c r="C2124" s="40">
        <f>COUNTIF('panel-plakalar'!$A$1:$A$1755,'panel-excel-özet'!A2124)</f>
        <v>0</v>
      </c>
      <c r="D2124" s="40" t="str">
        <f t="shared" si="34"/>
        <v>Excel'de var</v>
      </c>
    </row>
    <row r="2125" spans="1:4" x14ac:dyDescent="0.2">
      <c r="A2125" t="s">
        <v>2097</v>
      </c>
      <c r="B2125" s="40">
        <f>COUNTIF(Table1[Plaka],'panel-excel-özet'!A2125)</f>
        <v>1</v>
      </c>
      <c r="C2125" s="40">
        <f>COUNTIF('panel-plakalar'!$A$1:$A$1755,'panel-excel-özet'!A2125)</f>
        <v>0</v>
      </c>
      <c r="D2125" s="40" t="str">
        <f t="shared" si="34"/>
        <v>Excel'de var</v>
      </c>
    </row>
    <row r="2126" spans="1:4" x14ac:dyDescent="0.2">
      <c r="A2126" t="s">
        <v>2455</v>
      </c>
      <c r="B2126" s="40">
        <f>COUNTIF(Table1[Plaka],'panel-excel-özet'!A2126)</f>
        <v>1</v>
      </c>
      <c r="C2126" s="40">
        <f>COUNTIF('panel-plakalar'!$A$1:$A$1755,'panel-excel-özet'!A2126)</f>
        <v>0</v>
      </c>
      <c r="D2126" s="40" t="str">
        <f t="shared" si="34"/>
        <v>Excel'de var</v>
      </c>
    </row>
    <row r="2127" spans="1:4" x14ac:dyDescent="0.2">
      <c r="A2127" t="s">
        <v>2126</v>
      </c>
      <c r="B2127" s="40">
        <f>COUNTIF(Table1[Plaka],'panel-excel-özet'!A2127)</f>
        <v>1</v>
      </c>
      <c r="C2127" s="40">
        <f>COUNTIF('panel-plakalar'!$A$1:$A$1755,'panel-excel-özet'!A2127)</f>
        <v>0</v>
      </c>
      <c r="D2127" s="40" t="str">
        <f t="shared" si="34"/>
        <v>Excel'de var</v>
      </c>
    </row>
    <row r="2128" spans="1:4" x14ac:dyDescent="0.2">
      <c r="A2128" t="s">
        <v>6550</v>
      </c>
      <c r="B2128" s="40">
        <f>COUNTIF(Table1[Plaka],'panel-excel-özet'!A2128)</f>
        <v>1</v>
      </c>
      <c r="C2128" s="40">
        <f>COUNTIF('panel-plakalar'!$A$1:$A$1755,'panel-excel-özet'!A2128)</f>
        <v>0</v>
      </c>
      <c r="D2128" s="40" t="str">
        <f t="shared" si="34"/>
        <v>Excel'de var</v>
      </c>
    </row>
    <row r="2129" spans="1:4" x14ac:dyDescent="0.2">
      <c r="A2129" t="s">
        <v>6546</v>
      </c>
      <c r="B2129" s="40">
        <f>COUNTIF(Table1[Plaka],'panel-excel-özet'!A2129)</f>
        <v>1</v>
      </c>
      <c r="C2129" s="40">
        <f>COUNTIF('panel-plakalar'!$A$1:$A$1755,'panel-excel-özet'!A2129)</f>
        <v>0</v>
      </c>
      <c r="D2129" s="40" t="str">
        <f t="shared" si="34"/>
        <v>Excel'de var</v>
      </c>
    </row>
    <row r="2130" spans="1:4" x14ac:dyDescent="0.2">
      <c r="A2130" t="s">
        <v>2130</v>
      </c>
      <c r="B2130" s="40">
        <f>COUNTIF(Table1[Plaka],'panel-excel-özet'!A2130)</f>
        <v>1</v>
      </c>
      <c r="C2130" s="40">
        <f>COUNTIF('panel-plakalar'!$A$1:$A$1755,'panel-excel-özet'!A2130)</f>
        <v>0</v>
      </c>
      <c r="D2130" s="40" t="str">
        <f t="shared" si="34"/>
        <v>Excel'de var</v>
      </c>
    </row>
    <row r="2131" spans="1:4" x14ac:dyDescent="0.2">
      <c r="A2131" t="s">
        <v>2459</v>
      </c>
      <c r="B2131" s="40">
        <f>COUNTIF(Table1[Plaka],'panel-excel-özet'!A2131)</f>
        <v>1</v>
      </c>
      <c r="C2131" s="40">
        <f>COUNTIF('panel-plakalar'!$A$1:$A$1755,'panel-excel-özet'!A2131)</f>
        <v>0</v>
      </c>
      <c r="D2131" s="40" t="str">
        <f t="shared" si="34"/>
        <v>Excel'de var</v>
      </c>
    </row>
    <row r="2132" spans="1:4" x14ac:dyDescent="0.2">
      <c r="A2132" t="s">
        <v>2122</v>
      </c>
      <c r="B2132" s="40">
        <f>COUNTIF(Table1[Plaka],'panel-excel-özet'!A2132)</f>
        <v>1</v>
      </c>
      <c r="C2132" s="40">
        <f>COUNTIF('panel-plakalar'!$A$1:$A$1755,'panel-excel-özet'!A2132)</f>
        <v>0</v>
      </c>
      <c r="D2132" s="40" t="str">
        <f t="shared" si="34"/>
        <v>Excel'de var</v>
      </c>
    </row>
    <row r="2133" spans="1:4" x14ac:dyDescent="0.2">
      <c r="A2133" t="s">
        <v>2451</v>
      </c>
      <c r="B2133" s="40">
        <f>COUNTIF(Table1[Plaka],'panel-excel-özet'!A2133)</f>
        <v>1</v>
      </c>
      <c r="C2133" s="40">
        <f>COUNTIF('panel-plakalar'!$A$1:$A$1755,'panel-excel-özet'!A2133)</f>
        <v>0</v>
      </c>
      <c r="D2133" s="40" t="str">
        <f t="shared" si="34"/>
        <v>Excel'de var</v>
      </c>
    </row>
    <row r="2134" spans="1:4" x14ac:dyDescent="0.2">
      <c r="A2134" t="s">
        <v>657</v>
      </c>
      <c r="B2134" s="40">
        <f>COUNTIF(Table1[Plaka],'panel-excel-özet'!A2134)</f>
        <v>1</v>
      </c>
      <c r="C2134" s="40">
        <f>COUNTIF('panel-plakalar'!$A$1:$A$1755,'panel-excel-özet'!A2134)</f>
        <v>0</v>
      </c>
      <c r="D2134" s="40" t="str">
        <f t="shared" si="34"/>
        <v>Excel'de var</v>
      </c>
    </row>
    <row r="2135" spans="1:4" x14ac:dyDescent="0.2">
      <c r="A2135" t="s">
        <v>6515</v>
      </c>
      <c r="B2135" s="40">
        <f>COUNTIF(Table1[Plaka],'panel-excel-özet'!A2135)</f>
        <v>1</v>
      </c>
      <c r="C2135" s="40">
        <f>COUNTIF('panel-plakalar'!$A$1:$A$1755,'panel-excel-özet'!A2135)</f>
        <v>0</v>
      </c>
      <c r="D2135" s="40" t="str">
        <f t="shared" si="34"/>
        <v>Excel'de var</v>
      </c>
    </row>
    <row r="2136" spans="1:4" x14ac:dyDescent="0.2">
      <c r="A2136" t="s">
        <v>1606</v>
      </c>
      <c r="B2136" s="40">
        <f>COUNTIF(Table1[Plaka],'panel-excel-özet'!A2136)</f>
        <v>1</v>
      </c>
      <c r="C2136" s="40">
        <f>COUNTIF('panel-plakalar'!$A$1:$A$1755,'panel-excel-özet'!A2136)</f>
        <v>0</v>
      </c>
      <c r="D2136" s="40" t="str">
        <f t="shared" si="34"/>
        <v>Excel'de var</v>
      </c>
    </row>
    <row r="2137" spans="1:4" x14ac:dyDescent="0.2">
      <c r="A2137" t="s">
        <v>722</v>
      </c>
      <c r="B2137" s="40">
        <f>COUNTIF(Table1[Plaka],'panel-excel-özet'!A2137)</f>
        <v>1</v>
      </c>
      <c r="C2137" s="40">
        <f>COUNTIF('panel-plakalar'!$A$1:$A$1755,'panel-excel-özet'!A2137)</f>
        <v>0</v>
      </c>
      <c r="D2137" s="40" t="str">
        <f t="shared" si="34"/>
        <v>Excel'de var</v>
      </c>
    </row>
    <row r="2138" spans="1:4" x14ac:dyDescent="0.2">
      <c r="A2138" t="s">
        <v>2907</v>
      </c>
      <c r="B2138" s="40">
        <f>COUNTIF(Table1[Plaka],'panel-excel-özet'!A2138)</f>
        <v>1</v>
      </c>
      <c r="C2138" s="40">
        <f>COUNTIF('panel-plakalar'!$A$1:$A$1755,'panel-excel-özet'!A2138)</f>
        <v>0</v>
      </c>
      <c r="D2138" s="40" t="str">
        <f t="shared" si="34"/>
        <v>Excel'de var</v>
      </c>
    </row>
    <row r="2139" spans="1:4" x14ac:dyDescent="0.2">
      <c r="A2139" t="s">
        <v>5972</v>
      </c>
      <c r="B2139" s="40">
        <f>COUNTIF(Table1[Plaka],'panel-excel-özet'!A2139)</f>
        <v>1</v>
      </c>
      <c r="C2139" s="40">
        <f>COUNTIF('panel-plakalar'!$A$1:$A$1755,'panel-excel-özet'!A2139)</f>
        <v>0</v>
      </c>
      <c r="D2139" s="40" t="str">
        <f t="shared" si="34"/>
        <v>Excel'de var</v>
      </c>
    </row>
    <row r="2140" spans="1:4" x14ac:dyDescent="0.2">
      <c r="A2140" t="s">
        <v>2752</v>
      </c>
      <c r="B2140" s="40">
        <f>COUNTIF(Table1[Plaka],'panel-excel-özet'!A2140)</f>
        <v>1</v>
      </c>
      <c r="C2140" s="40">
        <f>COUNTIF('panel-plakalar'!$A$1:$A$1755,'panel-excel-özet'!A2140)</f>
        <v>0</v>
      </c>
      <c r="D2140" s="40" t="str">
        <f t="shared" si="34"/>
        <v>Excel'de var</v>
      </c>
    </row>
    <row r="2141" spans="1:4" x14ac:dyDescent="0.2">
      <c r="A2141" t="s">
        <v>3426</v>
      </c>
      <c r="B2141" s="40">
        <f>COUNTIF(Table1[Plaka],'panel-excel-özet'!A2141)</f>
        <v>0</v>
      </c>
      <c r="C2141" s="40">
        <f>COUNTIF('panel-plakalar'!$A$1:$A$1755,'panel-excel-özet'!A2141)</f>
        <v>0</v>
      </c>
      <c r="D2141" s="40" t="str">
        <f t="shared" si="34"/>
        <v>İkisinde de yok</v>
      </c>
    </row>
    <row r="2142" spans="1:4" x14ac:dyDescent="0.2">
      <c r="A2142" t="s">
        <v>3428</v>
      </c>
      <c r="B2142" s="40">
        <f>COUNTIF(Table1[Plaka],'panel-excel-özet'!A2142)</f>
        <v>0</v>
      </c>
      <c r="C2142" s="40">
        <f>COUNTIF('panel-plakalar'!$A$1:$A$1755,'panel-excel-özet'!A2142)</f>
        <v>0</v>
      </c>
      <c r="D2142" s="40" t="str">
        <f t="shared" si="34"/>
        <v>İkisinde de yok</v>
      </c>
    </row>
    <row r="2143" spans="1:4" x14ac:dyDescent="0.2">
      <c r="A2143" t="s">
        <v>3429</v>
      </c>
      <c r="B2143" s="40">
        <f>COUNTIF(Table1[Plaka],'panel-excel-özet'!A2143)</f>
        <v>0</v>
      </c>
      <c r="C2143" s="40">
        <f>COUNTIF('panel-plakalar'!$A$1:$A$1755,'panel-excel-özet'!A2143)</f>
        <v>0</v>
      </c>
      <c r="D2143" s="40" t="str">
        <f t="shared" si="34"/>
        <v>İkisinde de yok</v>
      </c>
    </row>
    <row r="2144" spans="1:4" x14ac:dyDescent="0.2">
      <c r="A2144" t="s">
        <v>6032</v>
      </c>
      <c r="B2144" s="40">
        <f>COUNTIF(Table1[Plaka],'panel-excel-özet'!A2144)</f>
        <v>1</v>
      </c>
      <c r="C2144" s="40">
        <f>COUNTIF('panel-plakalar'!$A$1:$A$1755,'panel-excel-özet'!A2144)</f>
        <v>0</v>
      </c>
      <c r="D2144" s="40" t="str">
        <f t="shared" si="34"/>
        <v>Excel'de var</v>
      </c>
    </row>
    <row r="2145" spans="1:4" x14ac:dyDescent="0.2">
      <c r="A2145" t="s">
        <v>5865</v>
      </c>
      <c r="B2145" s="40">
        <f>COUNTIF(Table1[Plaka],'panel-excel-özet'!A2145)</f>
        <v>1</v>
      </c>
      <c r="C2145" s="40">
        <f>COUNTIF('panel-plakalar'!$A$1:$A$1755,'panel-excel-özet'!A2145)</f>
        <v>0</v>
      </c>
      <c r="D2145" s="40" t="str">
        <f t="shared" si="34"/>
        <v>Excel'de var</v>
      </c>
    </row>
  </sheetData>
  <autoFilter ref="A7:D2145" xr:uid="{A5A70B23-2DF9-D34A-B299-62E58B78D2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Filo Araçları</vt:lpstr>
      <vt:lpstr>Sheet2</vt:lpstr>
      <vt:lpstr>Sayfa1</vt:lpstr>
      <vt:lpstr>Data</vt:lpstr>
      <vt:lpstr>Özet</vt:lpstr>
      <vt:lpstr>Dinçer Araçları - 100 Fiorino</vt:lpstr>
      <vt:lpstr>Dinçer Araçları - 40 Fiorino</vt:lpstr>
      <vt:lpstr>Dinçer Motosikletler</vt:lpstr>
      <vt:lpstr>panel-excel-özet</vt:lpstr>
      <vt:lpstr>panel-plakalar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Erdem PARLAKSU</dc:creator>
  <cp:lastModifiedBy>Onur Y</cp:lastModifiedBy>
  <dcterms:created xsi:type="dcterms:W3CDTF">2015-06-05T18:17:20Z</dcterms:created>
  <dcterms:modified xsi:type="dcterms:W3CDTF">2020-03-11T12:55:01Z</dcterms:modified>
</cp:coreProperties>
</file>