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guzcan.erduran\SAT\SAT\example\"/>
    </mc:Choice>
  </mc:AlternateContent>
  <xr:revisionPtr revIDLastSave="0" documentId="13_ncr:1_{C637B36F-508E-41E7-80A6-4AFFFA7A4E6D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ayfa2" sheetId="2" r:id="rId1"/>
  </sheets>
  <definedNames>
    <definedName name="_xlnm.Print_Area" localSheetId="0">Sayfa2!$B$1:$N$47</definedName>
    <definedName name="_xlnm.Print_Titles" localSheetId="0">Sayfa2!$1:$6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" l="1"/>
  <c r="B11" i="2"/>
  <c r="B12" i="2"/>
  <c r="B13" i="2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9" i="2"/>
  <c r="B8" i="2"/>
  <c r="M8" i="2" l="1"/>
  <c r="L8" i="2" s="1"/>
  <c r="M9" i="2" l="1"/>
  <c r="L9" i="2" l="1"/>
  <c r="L10" i="2" s="1"/>
  <c r="M11" i="2"/>
  <c r="L11" i="2" l="1"/>
  <c r="M12" i="2"/>
  <c r="L12" i="2" l="1"/>
  <c r="M13" i="2"/>
  <c r="L13" i="2" l="1"/>
  <c r="M14" i="2"/>
  <c r="M15" i="2" l="1"/>
  <c r="M16" i="2" s="1"/>
  <c r="M17" i="2" s="1"/>
  <c r="L14" i="2"/>
  <c r="L17" i="2" l="1"/>
  <c r="L15" i="2"/>
  <c r="L16" i="2" s="1"/>
  <c r="M18" i="2" l="1"/>
  <c r="M26" i="2" l="1"/>
  <c r="L18" i="2"/>
  <c r="M27" i="2" l="1"/>
  <c r="L26" i="2"/>
  <c r="L27" i="2" l="1"/>
  <c r="M28" i="2"/>
  <c r="L28" i="2" l="1"/>
  <c r="M29" i="2"/>
  <c r="M30" i="2" l="1"/>
  <c r="M31" i="2" s="1"/>
  <c r="M32" i="2" s="1"/>
  <c r="M33" i="2" s="1"/>
  <c r="M34" i="2" s="1"/>
  <c r="M35" i="2" s="1"/>
  <c r="M36" i="2" s="1"/>
  <c r="L29" i="2"/>
  <c r="L30" i="2" l="1"/>
  <c r="L31" i="2" s="1"/>
  <c r="L32" i="2" s="1"/>
  <c r="L33" i="2" s="1"/>
  <c r="L34" i="2" s="1"/>
  <c r="L35" i="2" s="1"/>
  <c r="M37" i="2"/>
  <c r="M38" i="2" s="1"/>
  <c r="M39" i="2" s="1"/>
  <c r="L36" i="2"/>
  <c r="L38" i="2" l="1"/>
  <c r="L39" i="2" s="1"/>
  <c r="L37" i="2"/>
  <c r="M40" i="2"/>
  <c r="L40" i="2" l="1"/>
  <c r="M41" i="2"/>
  <c r="L41" i="2" l="1"/>
  <c r="M46" i="2"/>
  <c r="L46" i="2" l="1"/>
  <c r="M47" i="2"/>
  <c r="L47" i="2" l="1"/>
</calcChain>
</file>

<file path=xl/sharedStrings.xml><?xml version="1.0" encoding="utf-8"?>
<sst xmlns="http://schemas.openxmlformats.org/spreadsheetml/2006/main" count="387" uniqueCount="127">
  <si>
    <t>Date</t>
  </si>
  <si>
    <t>No</t>
  </si>
  <si>
    <t xml:space="preserve">SFI </t>
  </si>
  <si>
    <t>Test Item</t>
  </si>
  <si>
    <t xml:space="preserve"> To Be Present</t>
  </si>
  <si>
    <t>To Be Recorded/Followed</t>
  </si>
  <si>
    <t>Responsible</t>
  </si>
  <si>
    <t>Start Time</t>
  </si>
  <si>
    <t>ü</t>
  </si>
  <si>
    <t xml:space="preserve">Kick-off meeting </t>
  </si>
  <si>
    <t>4. Sea Trial Schedule</t>
  </si>
  <si>
    <t xml:space="preserve">Smoke test </t>
  </si>
  <si>
    <t xml:space="preserve">Anchoring test </t>
  </si>
  <si>
    <t>Class</t>
  </si>
  <si>
    <t>Flag</t>
  </si>
  <si>
    <t>Owner</t>
  </si>
  <si>
    <t>Noise and vibration measurement</t>
  </si>
  <si>
    <t>Crash stop test</t>
  </si>
  <si>
    <t>Main propulsion engine - Load reduction checks</t>
  </si>
  <si>
    <t>Steering gear - Operation test</t>
  </si>
  <si>
    <t>End of trial - Return to yard</t>
  </si>
  <si>
    <t>NA</t>
  </si>
  <si>
    <t>A</t>
  </si>
  <si>
    <t>W</t>
  </si>
  <si>
    <t>R</t>
  </si>
  <si>
    <t>-</t>
  </si>
  <si>
    <t>Commissioning</t>
  </si>
  <si>
    <t>Quality</t>
  </si>
  <si>
    <t>Electricity</t>
  </si>
  <si>
    <t>Bridge maneuvering and safety test</t>
  </si>
  <si>
    <t>Navigation lights - Visibility test</t>
  </si>
  <si>
    <t>PA/GA noise measurement</t>
  </si>
  <si>
    <t>Technical Sea Trial Booklet Rev.0</t>
  </si>
  <si>
    <t>Endurance test</t>
  </si>
  <si>
    <t>Exhaust system - Surface temperature measurement</t>
  </si>
  <si>
    <t>Navigational and communication equipment test</t>
  </si>
  <si>
    <t>Total harmonic distortion measurement</t>
  </si>
  <si>
    <t>RSW circulation system - Operation test</t>
  </si>
  <si>
    <t>Vacuum system - Operation test</t>
  </si>
  <si>
    <t>Lux measurements</t>
  </si>
  <si>
    <t>Piping system operation test during endurance test</t>
  </si>
  <si>
    <t>Fish transport system - Operation test</t>
  </si>
  <si>
    <t>Reduction gear - Operation test</t>
  </si>
  <si>
    <t>154.01</t>
  </si>
  <si>
    <t>154.02</t>
  </si>
  <si>
    <t>154.03</t>
  </si>
  <si>
    <t>Emergency steering test</t>
  </si>
  <si>
    <t>154.04</t>
  </si>
  <si>
    <t>154.05</t>
  </si>
  <si>
    <t>154.06</t>
  </si>
  <si>
    <t>154.07</t>
  </si>
  <si>
    <t>154.08</t>
  </si>
  <si>
    <t>154.11</t>
  </si>
  <si>
    <t>154.14</t>
  </si>
  <si>
    <t>154.16</t>
  </si>
  <si>
    <t>154.21</t>
  </si>
  <si>
    <t>154.22</t>
  </si>
  <si>
    <t>154.23</t>
  </si>
  <si>
    <t>154.24</t>
  </si>
  <si>
    <t>154.29</t>
  </si>
  <si>
    <t>154.30</t>
  </si>
  <si>
    <t>154.31</t>
  </si>
  <si>
    <t>155.01</t>
  </si>
  <si>
    <t>363.03</t>
  </si>
  <si>
    <t>465.07</t>
  </si>
  <si>
    <t>Yard adjustment</t>
  </si>
  <si>
    <t>Hot deflection and allignment checks</t>
  </si>
  <si>
    <t>Sea Trial Schedule Rev.0</t>
  </si>
  <si>
    <t>Cemre NB70 / Fishing Vessel</t>
  </si>
  <si>
    <t>ATLANTIC DAWN</t>
  </si>
  <si>
    <t>Power management system (PMS) - Operation test</t>
  </si>
  <si>
    <t>Main Propulsion - Operation test</t>
  </si>
  <si>
    <t>154.12</t>
  </si>
  <si>
    <t>Tunnel thrusters - Operation test</t>
  </si>
  <si>
    <t>Speed test and fuel consumption test</t>
  </si>
  <si>
    <t>Closing meeting with BV</t>
  </si>
  <si>
    <t>Mob boat lowering test</t>
  </si>
  <si>
    <t>Bollard pull test</t>
  </si>
  <si>
    <t>Departure from yard (Class and owner onboard) to safety zone</t>
  </si>
  <si>
    <t>Estimated Duration (Hours)</t>
  </si>
  <si>
    <t xml:space="preserve">Adjustments for MAN </t>
  </si>
  <si>
    <t>Adjustments for Brunvoll</t>
  </si>
  <si>
    <t>Attandance</t>
  </si>
  <si>
    <t>BV</t>
  </si>
  <si>
    <t>Atlantic</t>
  </si>
  <si>
    <t>All</t>
  </si>
  <si>
    <t xml:space="preserve">Surveyor 1 </t>
  </si>
  <si>
    <t xml:space="preserve">Owner 1 </t>
  </si>
  <si>
    <t xml:space="preserve">Surveyor 2 </t>
  </si>
  <si>
    <t>Owner 2</t>
  </si>
  <si>
    <t>Owner 1</t>
  </si>
  <si>
    <t>MAN</t>
  </si>
  <si>
    <t>Captan</t>
  </si>
  <si>
    <t>BMA</t>
  </si>
  <si>
    <t>Brunvoll</t>
  </si>
  <si>
    <t>155.02</t>
  </si>
  <si>
    <t>465.02</t>
  </si>
  <si>
    <t>Return water/Levelling system - Operation test</t>
  </si>
  <si>
    <t>465.04</t>
  </si>
  <si>
    <t>465.06</t>
  </si>
  <si>
    <t>Fish pump - Functional test</t>
  </si>
  <si>
    <t>070-005-154.01_Rev_0_Speed_Test</t>
  </si>
  <si>
    <t>070-005-154.03_Rev_0_Steering_Gear_Operation_Test</t>
  </si>
  <si>
    <t>070-005-154.04_Rev_0_Emergency_Steering_Test</t>
  </si>
  <si>
    <t>070-005-154.05_Rev_0_Anchoring_Test</t>
  </si>
  <si>
    <t>070-005-154.08_Rev_0_Crash_Stop_Test</t>
  </si>
  <si>
    <t>070-005-154.11_Rev_0_Endurance_Test</t>
  </si>
  <si>
    <t>070-005-154.12_Rev_0_Exhaust_System_and_Electrical_Panel_Temperature_Measurement</t>
  </si>
  <si>
    <t>070-005-154.14_Rev_0_Mob_Boat_Lowering_Test</t>
  </si>
  <si>
    <t>Deviation test of magnetic compass</t>
  </si>
  <si>
    <t>154.18</t>
  </si>
  <si>
    <t>070-005-154.18_Rev_0_Deviation_Test_Of_Magnetic_Compass</t>
  </si>
  <si>
    <t>070-005-154.21_Rev_0_Navigation_Lights_Visibility_Test</t>
  </si>
  <si>
    <t>070-005-154.22_Rev_0_Smoke_Test</t>
  </si>
  <si>
    <t>070-005-154.23_Rev_0_Piping_System_Operation_Test_During_Endurance_Test</t>
  </si>
  <si>
    <t>070-005-154.24_Rev_0_Bridge_Maneuvering_And_Safety_Test</t>
  </si>
  <si>
    <t>070-005-155.02_Rev_0_Bollard_Pull_Test</t>
  </si>
  <si>
    <t>Dursun</t>
  </si>
  <si>
    <t>Satın alma</t>
  </si>
  <si>
    <t>MCK</t>
  </si>
  <si>
    <t>HAT?</t>
  </si>
  <si>
    <t>PTI&amp;PTH Internal Test</t>
  </si>
  <si>
    <t>HSG - Functional test</t>
  </si>
  <si>
    <t>Adjustment for BMA</t>
  </si>
  <si>
    <t>ME peak shaving</t>
  </si>
  <si>
    <t>Dursun, Autopilot test burada yapılacak</t>
  </si>
  <si>
    <t>Dursun, battery testi burada yapılacak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</si>
</sst>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7" formatCode="hh:mm;@"/>
  </numFmts>
  <fonts count="10" x14ac:knownFonts="1">
    <font>
      <sz val="11"/>
      <color theme="1"/>
      <name val="Calibri"/>
      <family val="2"/>
      <charset val="162"/>
      <scheme val="minor"/>
    </font>
    <font>
      <b/>
      <sz val="15"/>
      <color rgb="FF0070C0"/>
      <name val="BankGothic Lt BT"/>
      <family val="2"/>
    </font>
    <font>
      <sz val="10"/>
      <color theme="1"/>
      <name val="Arial"/>
      <family val="2"/>
      <charset val="162"/>
    </font>
    <font>
      <b/>
      <sz val="10"/>
      <color rgb="FF0072CE"/>
      <name val="Arial"/>
      <family val="2"/>
      <charset val="162"/>
    </font>
    <font>
      <sz val="11"/>
      <color indexed="8"/>
      <name val="Calibri"/>
      <family val="2"/>
      <charset val="1"/>
    </font>
    <font>
      <sz val="12"/>
      <color rgb="FF0072CE"/>
      <name val="Arial"/>
      <family val="2"/>
      <charset val="162"/>
    </font>
    <font>
      <b/>
      <sz val="10"/>
      <color theme="1"/>
      <name val="Calibri"/>
      <family val="2"/>
      <charset val="162"/>
      <scheme val="minor"/>
    </font>
    <font>
      <b/>
      <sz val="10"/>
      <color theme="0"/>
      <name val="Arial"/>
      <family val="2"/>
      <charset val="162"/>
    </font>
    <font>
      <sz val="12"/>
      <name val="Wingdings"/>
      <charset val="2"/>
    </font>
    <font>
      <b/>
      <sz val="10"/>
      <color theme="1"/>
      <name val="Arial"/>
      <family val="2"/>
      <charset val="16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2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2">
    <xf numFmtId="0" fontId="0" fillId="0" borderId="0" xfId="0"/>
    <xf numFmtId="0" fontId="0" fillId="2" borderId="0" xfId="0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0" fillId="0" borderId="0" xfId="0" applyFill="1"/>
    <xf numFmtId="0" fontId="2" fillId="0" borderId="1" xfId="0" applyFont="1" applyFill="1" applyBorder="1" applyAlignment="1">
      <alignment horizontal="center" vertical="center" wrapText="1"/>
    </xf>
    <xf numFmtId="0" fontId="6" fillId="0" borderId="0" xfId="0" applyFont="1"/>
    <xf numFmtId="0" fontId="5" fillId="2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0" fillId="2" borderId="0" xfId="0" applyFill="1" applyBorder="1"/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4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20" fontId="0" fillId="0" borderId="0" xfId="0" applyNumberFormat="1" applyFill="1"/>
    <xf numFmtId="0" fontId="2" fillId="0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14" fontId="2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 wrapText="1"/>
    </xf>
    <xf numFmtId="167" fontId="2" fillId="5" borderId="1" xfId="0" applyNumberFormat="1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 wrapText="1"/>
    </xf>
    <xf numFmtId="167" fontId="2" fillId="5" borderId="1" xfId="0" applyNumberFormat="1" applyFont="1" applyFill="1" applyBorder="1" applyAlignment="1">
      <alignment horizontal="center" vertical="center" wrapText="1"/>
    </xf>
    <xf numFmtId="167" fontId="2" fillId="4" borderId="1" xfId="0" applyNumberFormat="1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0072CE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477564</xdr:colOff>
      <xdr:row>0</xdr:row>
      <xdr:rowOff>53873</xdr:rowOff>
    </xdr:from>
    <xdr:to>
      <xdr:col>3</xdr:col>
      <xdr:colOff>1590675</xdr:colOff>
      <xdr:row>2</xdr:row>
      <xdr:rowOff>133350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564" y="53873"/>
          <a:ext cx="2856186" cy="460477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47"/>
  <sheetViews>
    <sheetView tabSelected="1" topLeftCell="E1" zoomScale="85" zoomScaleNormal="85" zoomScaleSheetLayoutView="70" zoomScalePageLayoutView="55" workbookViewId="0">
      <selection activeCell="M7" sqref="M7:M47"/>
    </sheetView>
  </sheetViews>
  <sheetFormatPr defaultRowHeight="15" x14ac:dyDescent="0.25"/>
  <cols>
    <col min="1" max="1" width="11.5703125" bestFit="1" customWidth="1"/>
    <col min="2" max="2" width="7.5703125" bestFit="1" customWidth="1"/>
    <col min="3" max="3" width="6.85546875" bestFit="1" customWidth="1"/>
    <col min="4" max="4" width="59.140625" bestFit="1" customWidth="1"/>
    <col min="5" max="7" width="6.7109375" customWidth="1"/>
    <col min="8" max="8" width="11.28515625" bestFit="1" customWidth="1"/>
    <col min="9" max="9" width="11.28515625" customWidth="1"/>
    <col min="10" max="10" width="79.42578125" bestFit="1" customWidth="1"/>
    <col min="11" max="11" width="18.85546875" style="24" bestFit="1" customWidth="1"/>
    <col min="12" max="12" width="13.42578125" style="24" bestFit="1" customWidth="1"/>
    <col min="13" max="13" width="19.7109375" style="27" bestFit="1" customWidth="1"/>
    <col min="14" max="14" width="27.42578125" style="24" bestFit="1" customWidth="1"/>
  </cols>
  <sheetData>
    <row r="1" spans="1:16" ht="15" customHeight="1" x14ac:dyDescent="0.25">
      <c r="B1" s="8"/>
      <c r="C1" s="1"/>
      <c r="D1" s="1"/>
      <c r="E1" s="1"/>
      <c r="F1" s="7"/>
      <c r="G1" s="7"/>
      <c r="H1" s="7"/>
      <c r="I1" s="7"/>
      <c r="J1" s="7"/>
      <c r="K1" s="29"/>
      <c r="L1" s="42" t="s">
        <v>68</v>
      </c>
      <c r="M1" s="42"/>
      <c r="N1" s="42"/>
    </row>
    <row r="2" spans="1:16" x14ac:dyDescent="0.25">
      <c r="B2" s="8"/>
      <c r="C2" s="1"/>
      <c r="D2" s="1"/>
      <c r="E2" s="1"/>
      <c r="F2" s="6"/>
      <c r="G2" s="6"/>
      <c r="H2" s="6"/>
      <c r="I2" s="6"/>
      <c r="J2" s="6"/>
      <c r="K2" s="30"/>
      <c r="L2" s="42" t="s">
        <v>69</v>
      </c>
      <c r="M2" s="42"/>
      <c r="N2" s="42"/>
    </row>
    <row r="3" spans="1:16" x14ac:dyDescent="0.25">
      <c r="B3" s="8"/>
      <c r="C3" s="1"/>
      <c r="D3" s="1"/>
      <c r="E3" s="1"/>
      <c r="F3" s="6"/>
      <c r="G3" s="6"/>
      <c r="H3" s="6"/>
      <c r="I3" s="6"/>
      <c r="J3" s="6"/>
      <c r="K3" s="30"/>
      <c r="L3" s="42" t="s">
        <v>32</v>
      </c>
      <c r="M3" s="42"/>
      <c r="N3" s="42"/>
    </row>
    <row r="4" spans="1:16" ht="15" customHeight="1" x14ac:dyDescent="0.25">
      <c r="B4" s="39" t="s">
        <v>10</v>
      </c>
      <c r="C4" s="39"/>
      <c r="D4" s="39"/>
      <c r="E4" s="39"/>
      <c r="F4" s="39"/>
      <c r="G4" s="39"/>
      <c r="H4" s="22"/>
      <c r="I4" s="22"/>
      <c r="J4" s="2"/>
      <c r="K4" s="25"/>
      <c r="L4" s="25"/>
      <c r="M4" s="42" t="s">
        <v>67</v>
      </c>
      <c r="N4" s="42"/>
      <c r="O4" s="14"/>
      <c r="P4" s="14"/>
    </row>
    <row r="5" spans="1:16" s="5" customFormat="1" ht="12.75" x14ac:dyDescent="0.2">
      <c r="B5" s="40" t="s">
        <v>1</v>
      </c>
      <c r="C5" s="40" t="s">
        <v>2</v>
      </c>
      <c r="D5" s="43" t="s">
        <v>3</v>
      </c>
      <c r="E5" s="40" t="s">
        <v>4</v>
      </c>
      <c r="F5" s="40"/>
      <c r="G5" s="40"/>
      <c r="H5" s="40" t="s">
        <v>82</v>
      </c>
      <c r="I5" s="40"/>
      <c r="J5" s="40" t="s">
        <v>5</v>
      </c>
      <c r="K5" s="40" t="s">
        <v>6</v>
      </c>
      <c r="L5" s="40" t="s">
        <v>0</v>
      </c>
      <c r="M5" s="41" t="s">
        <v>7</v>
      </c>
      <c r="N5" s="40" t="s">
        <v>79</v>
      </c>
    </row>
    <row r="6" spans="1:16" s="5" customFormat="1" ht="12.75" x14ac:dyDescent="0.2">
      <c r="B6" s="40"/>
      <c r="C6" s="40"/>
      <c r="D6" s="43"/>
      <c r="E6" s="23" t="s">
        <v>13</v>
      </c>
      <c r="F6" s="23" t="s">
        <v>14</v>
      </c>
      <c r="G6" s="23" t="s">
        <v>15</v>
      </c>
      <c r="H6" s="23" t="s">
        <v>83</v>
      </c>
      <c r="I6" s="23" t="s">
        <v>84</v>
      </c>
      <c r="J6" s="40"/>
      <c r="K6" s="40"/>
      <c r="L6" s="40"/>
      <c r="M6" s="41"/>
      <c r="N6" s="40"/>
    </row>
    <row r="7" spans="1:16" s="3" customFormat="1" ht="17.45" customHeight="1" x14ac:dyDescent="0.25">
      <c r="B7" s="21">
        <v>1</v>
      </c>
      <c r="C7" s="21" t="s">
        <v>25</v>
      </c>
      <c r="D7" s="4" t="s">
        <v>78</v>
      </c>
      <c r="E7" s="21" t="s">
        <v>25</v>
      </c>
      <c r="F7" s="21" t="s">
        <v>25</v>
      </c>
      <c r="G7" s="21" t="s">
        <v>25</v>
      </c>
      <c r="H7" s="21" t="s">
        <v>25</v>
      </c>
      <c r="I7" s="21" t="s">
        <v>25</v>
      </c>
      <c r="J7" s="21" t="s">
        <v>25</v>
      </c>
      <c r="K7" s="21" t="s">
        <v>92</v>
      </c>
      <c r="L7" s="28">
        <v>44487</v>
      </c>
      <c r="M7" s="45">
        <v>0.41666666666666669</v>
      </c>
      <c r="N7" s="45">
        <v>1</v>
      </c>
    </row>
    <row r="8" spans="1:16" s="3" customFormat="1" ht="16.149999999999999" customHeight="1" x14ac:dyDescent="0.25">
      <c r="B8" s="15">
        <f t="shared" ref="B8:B47" si="0">B7+1</f>
        <v>2</v>
      </c>
      <c r="C8" s="15" t="s">
        <v>25</v>
      </c>
      <c r="D8" s="16" t="s">
        <v>9</v>
      </c>
      <c r="E8" s="17" t="s">
        <v>8</v>
      </c>
      <c r="F8" s="15" t="s">
        <v>21</v>
      </c>
      <c r="G8" s="17" t="s">
        <v>8</v>
      </c>
      <c r="H8" s="15" t="s">
        <v>85</v>
      </c>
      <c r="I8" s="15" t="s">
        <v>85</v>
      </c>
      <c r="J8" s="15" t="s">
        <v>25</v>
      </c>
      <c r="K8" s="15" t="s">
        <v>27</v>
      </c>
      <c r="L8" s="18">
        <f>IF(M8&lt;M7, (L7+1),(L7))</f>
        <v>44487</v>
      </c>
      <c r="M8" s="44">
        <f>IF(M7+N7&gt;1,M7+N7-1,M7+N7)</f>
        <v>0.41666666666666674</v>
      </c>
      <c r="N8" s="44">
        <v>2.0833333333333332E-2</v>
      </c>
    </row>
    <row r="9" spans="1:16" s="3" customFormat="1" ht="16.149999999999999" customHeight="1" x14ac:dyDescent="0.25">
      <c r="B9" s="21">
        <f t="shared" si="0"/>
        <v>3</v>
      </c>
      <c r="C9" s="21" t="s">
        <v>25</v>
      </c>
      <c r="D9" s="4" t="s">
        <v>80</v>
      </c>
      <c r="E9" s="21" t="s">
        <v>25</v>
      </c>
      <c r="F9" s="21" t="s">
        <v>25</v>
      </c>
      <c r="G9" s="21" t="s">
        <v>25</v>
      </c>
      <c r="H9" s="21" t="s">
        <v>25</v>
      </c>
      <c r="I9" s="21" t="s">
        <v>25</v>
      </c>
      <c r="J9" s="21" t="s">
        <v>25</v>
      </c>
      <c r="K9" s="21" t="s">
        <v>91</v>
      </c>
      <c r="L9" s="28">
        <f t="shared" ref="L9:L16" si="1">IF(M9&lt;M8, (L8+1),(L8))</f>
        <v>44487</v>
      </c>
      <c r="M9" s="45">
        <f t="shared" ref="M9:M16" si="2">IF(M8+N8&gt;1,M8+N8-1,M8+N8)</f>
        <v>0.43750000000000006</v>
      </c>
      <c r="N9" s="45">
        <v>0.20833333333333334</v>
      </c>
    </row>
    <row r="10" spans="1:16" ht="17.25" customHeight="1" x14ac:dyDescent="0.25">
      <c r="A10" s="3"/>
      <c r="B10" s="21">
        <f t="shared" si="0"/>
        <v>4</v>
      </c>
      <c r="C10" s="11" t="s">
        <v>54</v>
      </c>
      <c r="D10" s="4" t="s">
        <v>35</v>
      </c>
      <c r="E10" s="9" t="s">
        <v>22</v>
      </c>
      <c r="F10" s="9" t="s">
        <v>21</v>
      </c>
      <c r="G10" s="9" t="s">
        <v>23</v>
      </c>
      <c r="H10" s="9" t="s">
        <v>86</v>
      </c>
      <c r="I10" s="9" t="s">
        <v>87</v>
      </c>
      <c r="J10" s="34" t="s">
        <v>125</v>
      </c>
      <c r="K10" s="9" t="s">
        <v>26</v>
      </c>
      <c r="L10" s="28">
        <f t="shared" si="1"/>
        <v>44487</v>
      </c>
      <c r="M10" s="45">
        <v>0.45833333333333331</v>
      </c>
      <c r="N10" s="46" t="s">
        <v>25</v>
      </c>
    </row>
    <row r="11" spans="1:16" ht="17.45" customHeight="1" x14ac:dyDescent="0.25">
      <c r="A11" s="3"/>
      <c r="B11" s="21">
        <f t="shared" si="0"/>
        <v>5</v>
      </c>
      <c r="C11" s="11" t="s">
        <v>50</v>
      </c>
      <c r="D11" s="4" t="s">
        <v>71</v>
      </c>
      <c r="E11" s="9" t="s">
        <v>22</v>
      </c>
      <c r="F11" s="9" t="s">
        <v>21</v>
      </c>
      <c r="G11" s="9" t="s">
        <v>23</v>
      </c>
      <c r="H11" s="9" t="s">
        <v>88</v>
      </c>
      <c r="I11" s="9" t="s">
        <v>89</v>
      </c>
      <c r="J11" s="34" t="s">
        <v>117</v>
      </c>
      <c r="K11" s="9" t="s">
        <v>26</v>
      </c>
      <c r="L11" s="28">
        <f>IF(M11&lt;M9, (L9+1),(L9))</f>
        <v>44487</v>
      </c>
      <c r="M11" s="45">
        <f>IF(M9+N9&gt;1,M9+N9-1,M9+N9)</f>
        <v>0.64583333333333337</v>
      </c>
      <c r="N11" s="46">
        <v>0.16666666666666666</v>
      </c>
    </row>
    <row r="12" spans="1:16" ht="17.45" customHeight="1" x14ac:dyDescent="0.25">
      <c r="A12" s="3"/>
      <c r="B12" s="21">
        <f t="shared" si="0"/>
        <v>6</v>
      </c>
      <c r="C12" s="11" t="s">
        <v>60</v>
      </c>
      <c r="D12" s="4" t="s">
        <v>42</v>
      </c>
      <c r="E12" s="9" t="s">
        <v>22</v>
      </c>
      <c r="F12" s="9" t="s">
        <v>21</v>
      </c>
      <c r="G12" s="9" t="s">
        <v>23</v>
      </c>
      <c r="H12" s="9" t="s">
        <v>88</v>
      </c>
      <c r="I12" s="9" t="s">
        <v>89</v>
      </c>
      <c r="J12" s="34" t="s">
        <v>117</v>
      </c>
      <c r="K12" s="9" t="s">
        <v>26</v>
      </c>
      <c r="L12" s="28">
        <f t="shared" si="1"/>
        <v>44487</v>
      </c>
      <c r="M12" s="45">
        <f t="shared" si="2"/>
        <v>0.8125</v>
      </c>
      <c r="N12" s="46">
        <v>0.125</v>
      </c>
    </row>
    <row r="13" spans="1:16" ht="17.45" customHeight="1" x14ac:dyDescent="0.25">
      <c r="A13" s="3"/>
      <c r="B13" s="21">
        <f t="shared" si="0"/>
        <v>7</v>
      </c>
      <c r="C13" s="11" t="s">
        <v>59</v>
      </c>
      <c r="D13" s="4" t="s">
        <v>18</v>
      </c>
      <c r="E13" s="9" t="s">
        <v>22</v>
      </c>
      <c r="F13" s="9" t="s">
        <v>21</v>
      </c>
      <c r="G13" s="9" t="s">
        <v>23</v>
      </c>
      <c r="H13" s="9" t="s">
        <v>88</v>
      </c>
      <c r="I13" s="9" t="s">
        <v>89</v>
      </c>
      <c r="J13" s="34" t="s">
        <v>117</v>
      </c>
      <c r="K13" s="21" t="s">
        <v>26</v>
      </c>
      <c r="L13" s="28">
        <f t="shared" si="1"/>
        <v>44487</v>
      </c>
      <c r="M13" s="45">
        <f t="shared" si="2"/>
        <v>0.9375</v>
      </c>
      <c r="N13" s="46">
        <v>4.1666666666666664E-2</v>
      </c>
    </row>
    <row r="14" spans="1:16" s="3" customFormat="1" ht="16.149999999999999" customHeight="1" x14ac:dyDescent="0.25">
      <c r="B14" s="21">
        <f t="shared" si="0"/>
        <v>8</v>
      </c>
      <c r="C14" s="21" t="s">
        <v>25</v>
      </c>
      <c r="D14" s="4" t="s">
        <v>121</v>
      </c>
      <c r="E14" s="21" t="s">
        <v>25</v>
      </c>
      <c r="F14" s="21" t="s">
        <v>25</v>
      </c>
      <c r="G14" s="21" t="s">
        <v>25</v>
      </c>
      <c r="H14" s="21" t="s">
        <v>25</v>
      </c>
      <c r="I14" s="21" t="s">
        <v>25</v>
      </c>
      <c r="J14" s="21" t="s">
        <v>25</v>
      </c>
      <c r="K14" s="21" t="s">
        <v>93</v>
      </c>
      <c r="L14" s="28">
        <f t="shared" si="1"/>
        <v>44487</v>
      </c>
      <c r="M14" s="45">
        <f t="shared" si="2"/>
        <v>0.97916666666666663</v>
      </c>
      <c r="N14" s="45">
        <v>4.1666666666666664E-2</v>
      </c>
    </row>
    <row r="15" spans="1:16" ht="16.5" customHeight="1" x14ac:dyDescent="0.25">
      <c r="A15" s="3"/>
      <c r="B15" s="21">
        <f t="shared" si="0"/>
        <v>9</v>
      </c>
      <c r="C15" s="11" t="s">
        <v>25</v>
      </c>
      <c r="D15" s="4" t="s">
        <v>122</v>
      </c>
      <c r="E15" s="9" t="s">
        <v>22</v>
      </c>
      <c r="F15" s="9" t="s">
        <v>21</v>
      </c>
      <c r="G15" s="9" t="s">
        <v>23</v>
      </c>
      <c r="H15" s="9" t="s">
        <v>86</v>
      </c>
      <c r="I15" s="9" t="s">
        <v>87</v>
      </c>
      <c r="J15" s="34" t="s">
        <v>117</v>
      </c>
      <c r="K15" s="21" t="s">
        <v>28</v>
      </c>
      <c r="L15" s="28">
        <f t="shared" si="1"/>
        <v>44488</v>
      </c>
      <c r="M15" s="45">
        <f t="shared" si="2"/>
        <v>2.0833333333333259E-2</v>
      </c>
      <c r="N15" s="46">
        <v>4.1666666666666664E-2</v>
      </c>
    </row>
    <row r="16" spans="1:16" ht="17.45" customHeight="1" x14ac:dyDescent="0.25">
      <c r="A16" s="3"/>
      <c r="B16" s="21">
        <f t="shared" si="0"/>
        <v>10</v>
      </c>
      <c r="C16" s="11" t="s">
        <v>49</v>
      </c>
      <c r="D16" s="4" t="s">
        <v>70</v>
      </c>
      <c r="E16" s="9" t="s">
        <v>22</v>
      </c>
      <c r="F16" s="9" t="s">
        <v>21</v>
      </c>
      <c r="G16" s="9" t="s">
        <v>23</v>
      </c>
      <c r="H16" s="9" t="s">
        <v>86</v>
      </c>
      <c r="I16" s="9" t="s">
        <v>87</v>
      </c>
      <c r="J16" s="34" t="s">
        <v>117</v>
      </c>
      <c r="K16" s="21" t="s">
        <v>28</v>
      </c>
      <c r="L16" s="28">
        <f t="shared" si="1"/>
        <v>44488</v>
      </c>
      <c r="M16" s="45">
        <f t="shared" si="2"/>
        <v>6.2499999999999924E-2</v>
      </c>
      <c r="N16" s="46">
        <v>0.125</v>
      </c>
    </row>
    <row r="17" spans="1:14" ht="17.45" customHeight="1" x14ac:dyDescent="0.25">
      <c r="A17" s="3"/>
      <c r="B17" s="21">
        <f t="shared" si="0"/>
        <v>11</v>
      </c>
      <c r="C17" s="11" t="s">
        <v>110</v>
      </c>
      <c r="D17" s="4" t="s">
        <v>109</v>
      </c>
      <c r="E17" s="9" t="s">
        <v>22</v>
      </c>
      <c r="F17" s="9" t="s">
        <v>21</v>
      </c>
      <c r="G17" s="9" t="s">
        <v>23</v>
      </c>
      <c r="H17" s="9" t="s">
        <v>88</v>
      </c>
      <c r="I17" s="9" t="s">
        <v>89</v>
      </c>
      <c r="J17" s="9" t="s">
        <v>111</v>
      </c>
      <c r="K17" s="9" t="s">
        <v>26</v>
      </c>
      <c r="L17" s="35">
        <f t="shared" ref="L17" si="3">IF(M17&lt;M16, (L16+1),(L16))</f>
        <v>44488</v>
      </c>
      <c r="M17" s="45">
        <f t="shared" ref="M17" si="4">IF(M16+N16&gt;1,M16+N16-1,M16+N16)</f>
        <v>0.18749999999999992</v>
      </c>
      <c r="N17" s="46">
        <v>2.0833333333333332E-2</v>
      </c>
    </row>
    <row r="18" spans="1:14" ht="17.45" customHeight="1" x14ac:dyDescent="0.25">
      <c r="A18" s="3"/>
      <c r="B18" s="21">
        <f t="shared" si="0"/>
        <v>12</v>
      </c>
      <c r="C18" s="11" t="s">
        <v>52</v>
      </c>
      <c r="D18" s="4" t="s">
        <v>33</v>
      </c>
      <c r="E18" s="9" t="s">
        <v>22</v>
      </c>
      <c r="F18" s="9" t="s">
        <v>21</v>
      </c>
      <c r="G18" s="9" t="s">
        <v>23</v>
      </c>
      <c r="H18" s="9" t="s">
        <v>88</v>
      </c>
      <c r="I18" s="9" t="s">
        <v>89</v>
      </c>
      <c r="J18" s="9" t="s">
        <v>106</v>
      </c>
      <c r="K18" s="9" t="s">
        <v>26</v>
      </c>
      <c r="L18" s="37">
        <f>IF(M18&lt;M17, (L17+1),(L17))</f>
        <v>44488</v>
      </c>
      <c r="M18" s="51">
        <f>IF(M17+N17&gt;1,M17+N17-1,M17+N17)</f>
        <v>0.20833333333333326</v>
      </c>
      <c r="N18" s="47">
        <v>0.16666666666666666</v>
      </c>
    </row>
    <row r="19" spans="1:14" ht="17.45" customHeight="1" x14ac:dyDescent="0.25">
      <c r="A19" s="3"/>
      <c r="B19" s="21">
        <f t="shared" si="0"/>
        <v>13</v>
      </c>
      <c r="C19" s="11" t="s">
        <v>56</v>
      </c>
      <c r="D19" s="4" t="s">
        <v>11</v>
      </c>
      <c r="E19" s="9" t="s">
        <v>22</v>
      </c>
      <c r="F19" s="9" t="s">
        <v>21</v>
      </c>
      <c r="G19" s="9" t="s">
        <v>23</v>
      </c>
      <c r="H19" s="9" t="s">
        <v>88</v>
      </c>
      <c r="I19" s="9" t="s">
        <v>89</v>
      </c>
      <c r="J19" s="9" t="s">
        <v>113</v>
      </c>
      <c r="K19" s="9" t="s">
        <v>27</v>
      </c>
      <c r="L19" s="37"/>
      <c r="M19" s="51"/>
      <c r="N19" s="47"/>
    </row>
    <row r="20" spans="1:14" ht="17.45" customHeight="1" x14ac:dyDescent="0.25">
      <c r="A20" s="3"/>
      <c r="B20" s="21">
        <f t="shared" si="0"/>
        <v>14</v>
      </c>
      <c r="C20" s="11" t="s">
        <v>62</v>
      </c>
      <c r="D20" s="4" t="s">
        <v>16</v>
      </c>
      <c r="E20" s="9" t="s">
        <v>24</v>
      </c>
      <c r="F20" s="9" t="s">
        <v>21</v>
      </c>
      <c r="G20" s="9" t="s">
        <v>22</v>
      </c>
      <c r="H20" s="9" t="s">
        <v>88</v>
      </c>
      <c r="I20" s="9" t="s">
        <v>89</v>
      </c>
      <c r="J20" s="34" t="s">
        <v>118</v>
      </c>
      <c r="K20" s="9" t="s">
        <v>27</v>
      </c>
      <c r="L20" s="37"/>
      <c r="M20" s="51"/>
      <c r="N20" s="47"/>
    </row>
    <row r="21" spans="1:14" ht="17.45" customHeight="1" x14ac:dyDescent="0.25">
      <c r="A21" s="3"/>
      <c r="B21" s="21">
        <f t="shared" si="0"/>
        <v>15</v>
      </c>
      <c r="C21" s="11" t="s">
        <v>62</v>
      </c>
      <c r="D21" s="4" t="s">
        <v>39</v>
      </c>
      <c r="E21" s="9" t="s">
        <v>21</v>
      </c>
      <c r="F21" s="9" t="s">
        <v>21</v>
      </c>
      <c r="G21" s="9" t="s">
        <v>22</v>
      </c>
      <c r="H21" s="9" t="s">
        <v>25</v>
      </c>
      <c r="I21" s="9" t="s">
        <v>89</v>
      </c>
      <c r="J21" s="34" t="s">
        <v>118</v>
      </c>
      <c r="K21" s="9" t="s">
        <v>27</v>
      </c>
      <c r="L21" s="37"/>
      <c r="M21" s="51"/>
      <c r="N21" s="47"/>
    </row>
    <row r="22" spans="1:14" ht="17.45" customHeight="1" x14ac:dyDescent="0.25">
      <c r="A22" s="3"/>
      <c r="B22" s="21">
        <f t="shared" si="0"/>
        <v>16</v>
      </c>
      <c r="C22" s="11" t="s">
        <v>62</v>
      </c>
      <c r="D22" s="4" t="s">
        <v>31</v>
      </c>
      <c r="E22" s="9" t="s">
        <v>24</v>
      </c>
      <c r="F22" s="9" t="s">
        <v>21</v>
      </c>
      <c r="G22" s="9" t="s">
        <v>23</v>
      </c>
      <c r="H22" s="9" t="s">
        <v>88</v>
      </c>
      <c r="I22" s="9" t="s">
        <v>89</v>
      </c>
      <c r="J22" s="34" t="s">
        <v>119</v>
      </c>
      <c r="K22" s="9" t="s">
        <v>27</v>
      </c>
      <c r="L22" s="37"/>
      <c r="M22" s="51"/>
      <c r="N22" s="47"/>
    </row>
    <row r="23" spans="1:14" ht="17.45" customHeight="1" x14ac:dyDescent="0.25">
      <c r="A23" s="3"/>
      <c r="B23" s="21">
        <f t="shared" si="0"/>
        <v>17</v>
      </c>
      <c r="C23" s="11" t="s">
        <v>57</v>
      </c>
      <c r="D23" s="4" t="s">
        <v>40</v>
      </c>
      <c r="E23" s="9" t="s">
        <v>22</v>
      </c>
      <c r="F23" s="9" t="s">
        <v>21</v>
      </c>
      <c r="G23" s="9" t="s">
        <v>23</v>
      </c>
      <c r="H23" s="9" t="s">
        <v>88</v>
      </c>
      <c r="I23" s="9" t="s">
        <v>89</v>
      </c>
      <c r="J23" s="9" t="s">
        <v>114</v>
      </c>
      <c r="K23" s="9" t="s">
        <v>26</v>
      </c>
      <c r="L23" s="37"/>
      <c r="M23" s="51"/>
      <c r="N23" s="47"/>
    </row>
    <row r="24" spans="1:14" x14ac:dyDescent="0.25">
      <c r="A24" s="3"/>
      <c r="B24" s="21">
        <f t="shared" si="0"/>
        <v>18</v>
      </c>
      <c r="C24" s="11" t="s">
        <v>72</v>
      </c>
      <c r="D24" s="4" t="s">
        <v>34</v>
      </c>
      <c r="E24" s="9" t="s">
        <v>22</v>
      </c>
      <c r="F24" s="9" t="s">
        <v>21</v>
      </c>
      <c r="G24" s="9" t="s">
        <v>23</v>
      </c>
      <c r="H24" s="9" t="s">
        <v>88</v>
      </c>
      <c r="I24" s="9" t="s">
        <v>89</v>
      </c>
      <c r="J24" s="9" t="s">
        <v>107</v>
      </c>
      <c r="K24" s="9" t="s">
        <v>27</v>
      </c>
      <c r="L24" s="37"/>
      <c r="M24" s="51"/>
      <c r="N24" s="47"/>
    </row>
    <row r="25" spans="1:14" ht="17.45" customHeight="1" x14ac:dyDescent="0.25">
      <c r="A25" s="3"/>
      <c r="B25" s="21">
        <f t="shared" si="0"/>
        <v>19</v>
      </c>
      <c r="C25" s="11" t="s">
        <v>61</v>
      </c>
      <c r="D25" s="4" t="s">
        <v>36</v>
      </c>
      <c r="E25" s="9" t="s">
        <v>22</v>
      </c>
      <c r="F25" s="9" t="s">
        <v>21</v>
      </c>
      <c r="G25" s="9" t="s">
        <v>23</v>
      </c>
      <c r="H25" s="9" t="s">
        <v>88</v>
      </c>
      <c r="I25" s="9" t="s">
        <v>89</v>
      </c>
      <c r="J25" s="34" t="s">
        <v>117</v>
      </c>
      <c r="K25" s="21" t="s">
        <v>28</v>
      </c>
      <c r="L25" s="37"/>
      <c r="M25" s="51"/>
      <c r="N25" s="47"/>
    </row>
    <row r="26" spans="1:14" ht="17.45" customHeight="1" x14ac:dyDescent="0.25">
      <c r="A26" s="3"/>
      <c r="B26" s="21">
        <f t="shared" si="0"/>
        <v>20</v>
      </c>
      <c r="C26" s="11" t="s">
        <v>48</v>
      </c>
      <c r="D26" s="4" t="s">
        <v>12</v>
      </c>
      <c r="E26" s="9" t="s">
        <v>22</v>
      </c>
      <c r="F26" s="9" t="s">
        <v>21</v>
      </c>
      <c r="G26" s="9" t="s">
        <v>23</v>
      </c>
      <c r="H26" s="9" t="s">
        <v>88</v>
      </c>
      <c r="I26" s="9" t="s">
        <v>89</v>
      </c>
      <c r="J26" s="9" t="s">
        <v>104</v>
      </c>
      <c r="K26" s="21" t="s">
        <v>26</v>
      </c>
      <c r="L26" s="28">
        <f>IF(M26&lt;M18, (L18+1),(L18))</f>
        <v>44488</v>
      </c>
      <c r="M26" s="45">
        <f>IF(M18+N18&gt;1,M18+N18-1,M18+N18)</f>
        <v>0.37499999999999989</v>
      </c>
      <c r="N26" s="45">
        <v>8.3333333333333329E-2</v>
      </c>
    </row>
    <row r="27" spans="1:14" ht="17.45" customHeight="1" x14ac:dyDescent="0.25">
      <c r="A27" s="3"/>
      <c r="B27" s="21">
        <f t="shared" si="0"/>
        <v>21</v>
      </c>
      <c r="C27" s="11" t="s">
        <v>53</v>
      </c>
      <c r="D27" s="4" t="s">
        <v>76</v>
      </c>
      <c r="E27" s="36" t="s">
        <v>22</v>
      </c>
      <c r="F27" s="36" t="s">
        <v>21</v>
      </c>
      <c r="G27" s="36" t="s">
        <v>23</v>
      </c>
      <c r="H27" s="36" t="s">
        <v>88</v>
      </c>
      <c r="I27" s="36" t="s">
        <v>89</v>
      </c>
      <c r="J27" s="36" t="s">
        <v>108</v>
      </c>
      <c r="K27" s="21" t="s">
        <v>26</v>
      </c>
      <c r="L27" s="35">
        <f>IF(M27&lt;M26, (L26+1),(L26))</f>
        <v>44488</v>
      </c>
      <c r="M27" s="45">
        <f>IF(M26+N26&gt;1,M26+N26-1,M26+N26)</f>
        <v>0.4583333333333332</v>
      </c>
      <c r="N27" s="46">
        <v>6.25E-2</v>
      </c>
    </row>
    <row r="28" spans="1:14" ht="17.45" customHeight="1" x14ac:dyDescent="0.25">
      <c r="A28" s="3"/>
      <c r="B28" s="21">
        <f t="shared" si="0"/>
        <v>22</v>
      </c>
      <c r="C28" s="11" t="s">
        <v>25</v>
      </c>
      <c r="D28" s="4" t="s">
        <v>123</v>
      </c>
      <c r="E28" s="32" t="s">
        <v>25</v>
      </c>
      <c r="F28" s="32" t="s">
        <v>25</v>
      </c>
      <c r="G28" s="32" t="s">
        <v>25</v>
      </c>
      <c r="H28" s="32" t="s">
        <v>25</v>
      </c>
      <c r="I28" s="32" t="s">
        <v>25</v>
      </c>
      <c r="J28" s="32" t="s">
        <v>25</v>
      </c>
      <c r="K28" s="21" t="s">
        <v>93</v>
      </c>
      <c r="L28" s="35">
        <f>IF(M28&lt;M27, (L27+1),(L27))</f>
        <v>44488</v>
      </c>
      <c r="M28" s="45">
        <f>IF(M27+N27&gt;1,M27+N27-1,M27+N27)</f>
        <v>0.52083333333333326</v>
      </c>
      <c r="N28" s="45">
        <v>0.16666666666666666</v>
      </c>
    </row>
    <row r="29" spans="1:14" ht="17.45" customHeight="1" x14ac:dyDescent="0.25">
      <c r="A29" s="3"/>
      <c r="B29" s="21">
        <f t="shared" si="0"/>
        <v>23</v>
      </c>
      <c r="C29" s="11" t="s">
        <v>49</v>
      </c>
      <c r="D29" s="4" t="s">
        <v>124</v>
      </c>
      <c r="E29" s="32" t="s">
        <v>22</v>
      </c>
      <c r="F29" s="32" t="s">
        <v>21</v>
      </c>
      <c r="G29" s="32" t="s">
        <v>23</v>
      </c>
      <c r="H29" s="32" t="s">
        <v>86</v>
      </c>
      <c r="I29" s="32" t="s">
        <v>87</v>
      </c>
      <c r="J29" s="34" t="s">
        <v>126</v>
      </c>
      <c r="K29" s="21" t="s">
        <v>26</v>
      </c>
      <c r="L29" s="33">
        <f t="shared" ref="L29" si="5">IF(M29&lt;M28, (L28+1),(L28))</f>
        <v>44488</v>
      </c>
      <c r="M29" s="45">
        <f t="shared" ref="M29" si="6">IF(M28+N28&gt;1,M28+N28-1,M28+N28)</f>
        <v>0.68749999999999989</v>
      </c>
      <c r="N29" s="45">
        <v>4.1666666666666664E-2</v>
      </c>
    </row>
    <row r="30" spans="1:14" ht="17.45" customHeight="1" x14ac:dyDescent="0.25">
      <c r="A30" s="3"/>
      <c r="B30" s="21">
        <f t="shared" si="0"/>
        <v>24</v>
      </c>
      <c r="C30" s="11" t="s">
        <v>45</v>
      </c>
      <c r="D30" s="4" t="s">
        <v>19</v>
      </c>
      <c r="E30" s="9" t="s">
        <v>22</v>
      </c>
      <c r="F30" s="9" t="s">
        <v>21</v>
      </c>
      <c r="G30" s="9" t="s">
        <v>23</v>
      </c>
      <c r="H30" s="9" t="s">
        <v>86</v>
      </c>
      <c r="I30" s="9" t="s">
        <v>87</v>
      </c>
      <c r="J30" s="9" t="s">
        <v>102</v>
      </c>
      <c r="K30" s="9" t="s">
        <v>26</v>
      </c>
      <c r="L30" s="33">
        <f t="shared" ref="L30" si="7">IF(M30&lt;M29, (L29+1),(L29))</f>
        <v>44488</v>
      </c>
      <c r="M30" s="45">
        <f t="shared" ref="M30" si="8">IF(M29+N29&gt;1,M29+N29-1,M29+N29)</f>
        <v>0.72916666666666652</v>
      </c>
      <c r="N30" s="45">
        <v>4.1666666666666664E-2</v>
      </c>
    </row>
    <row r="31" spans="1:14" ht="17.45" customHeight="1" x14ac:dyDescent="0.25">
      <c r="A31" s="3"/>
      <c r="B31" s="21">
        <f t="shared" si="0"/>
        <v>25</v>
      </c>
      <c r="C31" s="11" t="s">
        <v>47</v>
      </c>
      <c r="D31" s="4" t="s">
        <v>46</v>
      </c>
      <c r="E31" s="9" t="s">
        <v>22</v>
      </c>
      <c r="F31" s="9" t="s">
        <v>21</v>
      </c>
      <c r="G31" s="9" t="s">
        <v>23</v>
      </c>
      <c r="H31" s="9" t="s">
        <v>86</v>
      </c>
      <c r="I31" s="9" t="s">
        <v>87</v>
      </c>
      <c r="J31" s="9" t="s">
        <v>103</v>
      </c>
      <c r="K31" s="9" t="s">
        <v>26</v>
      </c>
      <c r="L31" s="28">
        <f t="shared" ref="L31:L41" si="9">IF(M31&lt;M30, (L30+1),(L30))</f>
        <v>44488</v>
      </c>
      <c r="M31" s="45">
        <f>IF(M30+N30&gt;1,M30+N30-1,M30+N30)</f>
        <v>0.77083333333333315</v>
      </c>
      <c r="N31" s="45">
        <v>4.1666666666666664E-2</v>
      </c>
    </row>
    <row r="32" spans="1:14" ht="17.45" customHeight="1" x14ac:dyDescent="0.25">
      <c r="A32" s="3"/>
      <c r="B32" s="21">
        <f t="shared" si="0"/>
        <v>26</v>
      </c>
      <c r="C32" s="11" t="s">
        <v>51</v>
      </c>
      <c r="D32" s="4" t="s">
        <v>17</v>
      </c>
      <c r="E32" s="9" t="s">
        <v>22</v>
      </c>
      <c r="F32" s="9" t="s">
        <v>21</v>
      </c>
      <c r="G32" s="9" t="s">
        <v>23</v>
      </c>
      <c r="H32" s="9" t="s">
        <v>86</v>
      </c>
      <c r="I32" s="9" t="s">
        <v>87</v>
      </c>
      <c r="J32" s="9" t="s">
        <v>105</v>
      </c>
      <c r="K32" s="9" t="s">
        <v>27</v>
      </c>
      <c r="L32" s="28">
        <f t="shared" si="9"/>
        <v>44488</v>
      </c>
      <c r="M32" s="45">
        <f>IF(M31+N31&gt;1,M31+N31-1,M31+N31)</f>
        <v>0.81249999999999978</v>
      </c>
      <c r="N32" s="45">
        <v>4.1666666666666664E-2</v>
      </c>
    </row>
    <row r="33" spans="1:14" ht="17.45" customHeight="1" x14ac:dyDescent="0.25">
      <c r="A33" s="3"/>
      <c r="B33" s="21">
        <f t="shared" si="0"/>
        <v>27</v>
      </c>
      <c r="C33" s="11" t="s">
        <v>58</v>
      </c>
      <c r="D33" s="4" t="s">
        <v>29</v>
      </c>
      <c r="E33" s="9" t="s">
        <v>22</v>
      </c>
      <c r="F33" s="9" t="s">
        <v>21</v>
      </c>
      <c r="G33" s="9" t="s">
        <v>23</v>
      </c>
      <c r="H33" s="9" t="s">
        <v>86</v>
      </c>
      <c r="I33" s="9" t="s">
        <v>87</v>
      </c>
      <c r="J33" s="9" t="s">
        <v>115</v>
      </c>
      <c r="K33" s="9" t="s">
        <v>27</v>
      </c>
      <c r="L33" s="28">
        <f t="shared" si="9"/>
        <v>44488</v>
      </c>
      <c r="M33" s="45">
        <f>IF(M32+N32&gt;1,M32+N32-1,M32+N32)</f>
        <v>0.85416666666666641</v>
      </c>
      <c r="N33" s="46">
        <v>4.1666666666666664E-2</v>
      </c>
    </row>
    <row r="34" spans="1:14" ht="17.45" customHeight="1" x14ac:dyDescent="0.25">
      <c r="A34" s="20"/>
      <c r="B34" s="21">
        <f t="shared" si="0"/>
        <v>28</v>
      </c>
      <c r="C34" s="11" t="s">
        <v>55</v>
      </c>
      <c r="D34" s="4" t="s">
        <v>30</v>
      </c>
      <c r="E34" s="9" t="s">
        <v>22</v>
      </c>
      <c r="F34" s="9" t="s">
        <v>21</v>
      </c>
      <c r="G34" s="9" t="s">
        <v>23</v>
      </c>
      <c r="H34" s="9" t="s">
        <v>86</v>
      </c>
      <c r="I34" s="9" t="s">
        <v>87</v>
      </c>
      <c r="J34" s="9" t="s">
        <v>112</v>
      </c>
      <c r="K34" s="9" t="s">
        <v>27</v>
      </c>
      <c r="L34" s="28">
        <f t="shared" si="9"/>
        <v>44488</v>
      </c>
      <c r="M34" s="45">
        <f t="shared" ref="M34:M41" si="10">IF(M33+N33&gt;1,M33+N33-1,M33+N33)</f>
        <v>0.89583333333333304</v>
      </c>
      <c r="N34" s="46">
        <v>4.1666666666666664E-2</v>
      </c>
    </row>
    <row r="35" spans="1:14" s="3" customFormat="1" ht="16.149999999999999" customHeight="1" x14ac:dyDescent="0.25">
      <c r="B35" s="21">
        <f t="shared" si="0"/>
        <v>29</v>
      </c>
      <c r="C35" s="21" t="s">
        <v>25</v>
      </c>
      <c r="D35" s="4" t="s">
        <v>81</v>
      </c>
      <c r="E35" s="21" t="s">
        <v>25</v>
      </c>
      <c r="F35" s="21" t="s">
        <v>25</v>
      </c>
      <c r="G35" s="21" t="s">
        <v>25</v>
      </c>
      <c r="H35" s="21" t="s">
        <v>25</v>
      </c>
      <c r="I35" s="21" t="s">
        <v>25</v>
      </c>
      <c r="J35" s="21" t="s">
        <v>25</v>
      </c>
      <c r="K35" s="21" t="s">
        <v>94</v>
      </c>
      <c r="L35" s="28">
        <f t="shared" si="9"/>
        <v>44488</v>
      </c>
      <c r="M35" s="45">
        <f t="shared" si="10"/>
        <v>0.93749999999999967</v>
      </c>
      <c r="N35" s="45">
        <v>8.3333333333333329E-2</v>
      </c>
    </row>
    <row r="36" spans="1:14" ht="17.45" customHeight="1" x14ac:dyDescent="0.25">
      <c r="A36" s="3"/>
      <c r="B36" s="21">
        <f t="shared" si="0"/>
        <v>30</v>
      </c>
      <c r="C36" s="11" t="s">
        <v>44</v>
      </c>
      <c r="D36" s="4" t="s">
        <v>73</v>
      </c>
      <c r="E36" s="9" t="s">
        <v>22</v>
      </c>
      <c r="F36" s="9" t="s">
        <v>21</v>
      </c>
      <c r="G36" s="9" t="s">
        <v>23</v>
      </c>
      <c r="H36" s="9" t="s">
        <v>86</v>
      </c>
      <c r="I36" s="9" t="s">
        <v>87</v>
      </c>
      <c r="J36" s="34" t="s">
        <v>117</v>
      </c>
      <c r="K36" s="21" t="s">
        <v>26</v>
      </c>
      <c r="L36" s="28">
        <f t="shared" si="9"/>
        <v>44489</v>
      </c>
      <c r="M36" s="45">
        <f t="shared" si="10"/>
        <v>2.0833333333333037E-2</v>
      </c>
      <c r="N36" s="46">
        <v>8.3333333333333329E-2</v>
      </c>
    </row>
    <row r="37" spans="1:14" ht="17.45" customHeight="1" x14ac:dyDescent="0.25">
      <c r="A37" s="3"/>
      <c r="B37" s="21">
        <f t="shared" si="0"/>
        <v>31</v>
      </c>
      <c r="C37" s="11" t="s">
        <v>43</v>
      </c>
      <c r="D37" s="4" t="s">
        <v>74</v>
      </c>
      <c r="E37" s="9" t="s">
        <v>21</v>
      </c>
      <c r="F37" s="9" t="s">
        <v>21</v>
      </c>
      <c r="G37" s="9" t="s">
        <v>22</v>
      </c>
      <c r="H37" s="9" t="s">
        <v>25</v>
      </c>
      <c r="I37" s="9" t="s">
        <v>89</v>
      </c>
      <c r="J37" s="9" t="s">
        <v>101</v>
      </c>
      <c r="K37" s="9" t="s">
        <v>27</v>
      </c>
      <c r="L37" s="31">
        <f t="shared" ref="L37" si="11">IF(M37&lt;M36, (L36+1),(L36))</f>
        <v>44489</v>
      </c>
      <c r="M37" s="45">
        <f t="shared" ref="M37" si="12">IF(M36+N36&gt;1,M36+N36-1,M36+N36)</f>
        <v>0.10416666666666637</v>
      </c>
      <c r="N37" s="46">
        <v>8.3333333333333329E-2</v>
      </c>
    </row>
    <row r="38" spans="1:14" ht="17.45" customHeight="1" x14ac:dyDescent="0.25">
      <c r="A38" s="3"/>
      <c r="B38" s="21">
        <f t="shared" si="0"/>
        <v>32</v>
      </c>
      <c r="C38" s="11" t="s">
        <v>95</v>
      </c>
      <c r="D38" s="4" t="s">
        <v>77</v>
      </c>
      <c r="E38" s="9" t="s">
        <v>21</v>
      </c>
      <c r="F38" s="9" t="s">
        <v>21</v>
      </c>
      <c r="G38" s="9" t="s">
        <v>22</v>
      </c>
      <c r="H38" s="9" t="s">
        <v>25</v>
      </c>
      <c r="I38" s="9" t="s">
        <v>89</v>
      </c>
      <c r="J38" s="9" t="s">
        <v>116</v>
      </c>
      <c r="K38" s="9" t="s">
        <v>27</v>
      </c>
      <c r="L38" s="28">
        <f t="shared" si="9"/>
        <v>44489</v>
      </c>
      <c r="M38" s="45">
        <f t="shared" si="10"/>
        <v>0.18749999999999969</v>
      </c>
      <c r="N38" s="48">
        <v>0.33333333333333331</v>
      </c>
    </row>
    <row r="39" spans="1:14" ht="17.25" customHeight="1" x14ac:dyDescent="0.25">
      <c r="A39" s="3"/>
      <c r="B39" s="15">
        <f t="shared" si="0"/>
        <v>33</v>
      </c>
      <c r="C39" s="19" t="s">
        <v>25</v>
      </c>
      <c r="D39" s="16" t="s">
        <v>75</v>
      </c>
      <c r="E39" s="17" t="s">
        <v>8</v>
      </c>
      <c r="F39" s="15" t="s">
        <v>21</v>
      </c>
      <c r="G39" s="17" t="s">
        <v>8</v>
      </c>
      <c r="H39" s="15" t="s">
        <v>85</v>
      </c>
      <c r="I39" s="15" t="s">
        <v>85</v>
      </c>
      <c r="J39" s="19" t="s">
        <v>25</v>
      </c>
      <c r="K39" s="19" t="s">
        <v>85</v>
      </c>
      <c r="L39" s="18">
        <f t="shared" si="9"/>
        <v>44489</v>
      </c>
      <c r="M39" s="44">
        <f t="shared" si="10"/>
        <v>0.52083333333333304</v>
      </c>
      <c r="N39" s="49">
        <v>2.0833333333333332E-2</v>
      </c>
    </row>
    <row r="40" spans="1:14" ht="17.45" customHeight="1" x14ac:dyDescent="0.25">
      <c r="A40" s="3"/>
      <c r="B40" s="21">
        <f t="shared" si="0"/>
        <v>34</v>
      </c>
      <c r="C40" s="11" t="s">
        <v>25</v>
      </c>
      <c r="D40" s="4" t="s">
        <v>65</v>
      </c>
      <c r="E40" s="11" t="s">
        <v>25</v>
      </c>
      <c r="F40" s="11" t="s">
        <v>25</v>
      </c>
      <c r="G40" s="11" t="s">
        <v>25</v>
      </c>
      <c r="H40" s="11" t="s">
        <v>25</v>
      </c>
      <c r="I40" s="11" t="s">
        <v>25</v>
      </c>
      <c r="J40" s="11" t="s">
        <v>25</v>
      </c>
      <c r="K40" s="9" t="s">
        <v>26</v>
      </c>
      <c r="L40" s="28">
        <f t="shared" si="9"/>
        <v>44489</v>
      </c>
      <c r="M40" s="45">
        <f t="shared" si="10"/>
        <v>0.54166666666666641</v>
      </c>
      <c r="N40" s="46">
        <v>0.125</v>
      </c>
    </row>
    <row r="41" spans="1:14" ht="17.45" customHeight="1" x14ac:dyDescent="0.25">
      <c r="A41" s="3"/>
      <c r="B41" s="21">
        <f t="shared" si="0"/>
        <v>35</v>
      </c>
      <c r="C41" s="11" t="s">
        <v>63</v>
      </c>
      <c r="D41" s="4" t="s">
        <v>37</v>
      </c>
      <c r="E41" s="9" t="s">
        <v>21</v>
      </c>
      <c r="F41" s="9" t="s">
        <v>21</v>
      </c>
      <c r="G41" s="9" t="s">
        <v>22</v>
      </c>
      <c r="H41" s="9" t="s">
        <v>25</v>
      </c>
      <c r="I41" s="9" t="s">
        <v>89</v>
      </c>
      <c r="J41" s="34" t="s">
        <v>120</v>
      </c>
      <c r="K41" s="38" t="s">
        <v>26</v>
      </c>
      <c r="L41" s="37">
        <f t="shared" si="9"/>
        <v>44489</v>
      </c>
      <c r="M41" s="51">
        <f t="shared" si="10"/>
        <v>0.66666666666666641</v>
      </c>
      <c r="N41" s="47">
        <v>0.83333333333333337</v>
      </c>
    </row>
    <row r="42" spans="1:14" ht="17.45" customHeight="1" x14ac:dyDescent="0.25">
      <c r="A42" s="3"/>
      <c r="B42" s="21">
        <f t="shared" si="0"/>
        <v>36</v>
      </c>
      <c r="C42" s="11" t="s">
        <v>98</v>
      </c>
      <c r="D42" s="4" t="s">
        <v>97</v>
      </c>
      <c r="E42" s="9" t="s">
        <v>21</v>
      </c>
      <c r="F42" s="9" t="s">
        <v>21</v>
      </c>
      <c r="G42" s="9" t="s">
        <v>22</v>
      </c>
      <c r="H42" s="9" t="s">
        <v>25</v>
      </c>
      <c r="I42" s="9" t="s">
        <v>89</v>
      </c>
      <c r="J42" s="34" t="s">
        <v>120</v>
      </c>
      <c r="K42" s="38"/>
      <c r="L42" s="37"/>
      <c r="M42" s="51"/>
      <c r="N42" s="47"/>
    </row>
    <row r="43" spans="1:14" ht="17.45" customHeight="1" x14ac:dyDescent="0.25">
      <c r="A43" s="3"/>
      <c r="B43" s="21">
        <f t="shared" si="0"/>
        <v>37</v>
      </c>
      <c r="C43" s="11" t="s">
        <v>96</v>
      </c>
      <c r="D43" s="4" t="s">
        <v>38</v>
      </c>
      <c r="E43" s="9" t="s">
        <v>21</v>
      </c>
      <c r="F43" s="9" t="s">
        <v>21</v>
      </c>
      <c r="G43" s="9" t="s">
        <v>22</v>
      </c>
      <c r="H43" s="9" t="s">
        <v>25</v>
      </c>
      <c r="I43" s="9" t="s">
        <v>90</v>
      </c>
      <c r="J43" s="34" t="s">
        <v>120</v>
      </c>
      <c r="K43" s="38"/>
      <c r="L43" s="37"/>
      <c r="M43" s="51"/>
      <c r="N43" s="47"/>
    </row>
    <row r="44" spans="1:14" ht="17.45" customHeight="1" x14ac:dyDescent="0.25">
      <c r="A44" s="3"/>
      <c r="B44" s="21">
        <f t="shared" si="0"/>
        <v>38</v>
      </c>
      <c r="C44" s="11" t="s">
        <v>99</v>
      </c>
      <c r="D44" s="4" t="s">
        <v>41</v>
      </c>
      <c r="E44" s="9" t="s">
        <v>21</v>
      </c>
      <c r="F44" s="9" t="s">
        <v>21</v>
      </c>
      <c r="G44" s="9" t="s">
        <v>22</v>
      </c>
      <c r="H44" s="9" t="s">
        <v>25</v>
      </c>
      <c r="I44" s="9" t="s">
        <v>90</v>
      </c>
      <c r="J44" s="34" t="s">
        <v>120</v>
      </c>
      <c r="K44" s="38"/>
      <c r="L44" s="37"/>
      <c r="M44" s="51"/>
      <c r="N44" s="47"/>
    </row>
    <row r="45" spans="1:14" ht="17.45" customHeight="1" x14ac:dyDescent="0.25">
      <c r="A45" s="3"/>
      <c r="B45" s="21">
        <f t="shared" si="0"/>
        <v>39</v>
      </c>
      <c r="C45" s="11" t="s">
        <v>64</v>
      </c>
      <c r="D45" s="4" t="s">
        <v>100</v>
      </c>
      <c r="E45" s="9" t="s">
        <v>21</v>
      </c>
      <c r="F45" s="9" t="s">
        <v>21</v>
      </c>
      <c r="G45" s="9" t="s">
        <v>22</v>
      </c>
      <c r="H45" s="9" t="s">
        <v>25</v>
      </c>
      <c r="I45" s="9" t="s">
        <v>90</v>
      </c>
      <c r="J45" s="34" t="s">
        <v>120</v>
      </c>
      <c r="K45" s="38"/>
      <c r="L45" s="37"/>
      <c r="M45" s="51"/>
      <c r="N45" s="47"/>
    </row>
    <row r="46" spans="1:14" s="3" customFormat="1" ht="17.45" customHeight="1" x14ac:dyDescent="0.25">
      <c r="B46" s="10">
        <f t="shared" si="0"/>
        <v>40</v>
      </c>
      <c r="C46" s="10" t="s">
        <v>25</v>
      </c>
      <c r="D46" s="12" t="s">
        <v>20</v>
      </c>
      <c r="E46" s="10" t="s">
        <v>25</v>
      </c>
      <c r="F46" s="10" t="s">
        <v>25</v>
      </c>
      <c r="G46" s="10" t="s">
        <v>25</v>
      </c>
      <c r="H46" s="10" t="s">
        <v>25</v>
      </c>
      <c r="I46" s="10" t="s">
        <v>25</v>
      </c>
      <c r="J46" s="10" t="s">
        <v>25</v>
      </c>
      <c r="K46" s="10" t="s">
        <v>92</v>
      </c>
      <c r="L46" s="13">
        <f>IF(M46&lt;M41, (L41+1),(L41))</f>
        <v>44490</v>
      </c>
      <c r="M46" s="50">
        <f>IF(M41+N41&gt;1,M41+N41-1,M41+N41)</f>
        <v>0.49999999999999978</v>
      </c>
      <c r="N46" s="50">
        <v>2.0833333333333332E-2</v>
      </c>
    </row>
    <row r="47" spans="1:14" x14ac:dyDescent="0.25">
      <c r="A47" s="3"/>
      <c r="B47" s="21">
        <f t="shared" si="0"/>
        <v>41</v>
      </c>
      <c r="C47" s="11" t="s">
        <v>25</v>
      </c>
      <c r="D47" s="4" t="s">
        <v>66</v>
      </c>
      <c r="E47" s="9" t="s">
        <v>22</v>
      </c>
      <c r="F47" s="9" t="s">
        <v>21</v>
      </c>
      <c r="G47" s="9" t="s">
        <v>23</v>
      </c>
      <c r="H47" s="9" t="s">
        <v>86</v>
      </c>
      <c r="I47" s="9" t="s">
        <v>89</v>
      </c>
      <c r="J47" s="34" t="s">
        <v>117</v>
      </c>
      <c r="K47" s="9" t="s">
        <v>26</v>
      </c>
      <c r="L47" s="28">
        <f t="shared" ref="L47" si="13">IF(M47&lt;M46, (L46+1),(L46))</f>
        <v>44490</v>
      </c>
      <c r="M47" s="45">
        <f t="shared" ref="M47" si="14">IF(M46+N46&gt;1,M46+N46-1,M46+N46)</f>
        <v>0.52083333333333315</v>
      </c>
      <c r="N47" s="26" t="s">
        <v>25</v>
      </c>
    </row>
  </sheetData>
  <mergeCells count="22">
    <mergeCell ref="N18:N25"/>
    <mergeCell ref="L1:N1"/>
    <mergeCell ref="L2:N2"/>
    <mergeCell ref="L3:N3"/>
    <mergeCell ref="K5:K6"/>
    <mergeCell ref="N5:N6"/>
    <mergeCell ref="L41:L45"/>
    <mergeCell ref="K41:K45"/>
    <mergeCell ref="B4:G4"/>
    <mergeCell ref="L5:L6"/>
    <mergeCell ref="M5:M6"/>
    <mergeCell ref="M4:N4"/>
    <mergeCell ref="B5:B6"/>
    <mergeCell ref="C5:C6"/>
    <mergeCell ref="D5:D6"/>
    <mergeCell ref="E5:G5"/>
    <mergeCell ref="J5:J6"/>
    <mergeCell ref="H5:I5"/>
    <mergeCell ref="M41:M45"/>
    <mergeCell ref="N41:N45"/>
    <mergeCell ref="L18:L25"/>
    <mergeCell ref="M18:M25"/>
  </mergeCells>
  <pageMargins left="0.78740157480314965" right="0.78740157480314965" top="0.78740157480314965" bottom="0.78740157480314965" header="0.74803149606299213" footer="0"/>
  <pageSetup paperSize="9" scale="47" fitToHeight="0" orientation="landscape" r:id="rId1"/>
  <headerFooter>
    <oddHeader>&amp;C
&amp;G</oddHeader>
  </headerFooter>
  <ignoredErrors>
    <ignoredError sqref="L11" formula="1"/>
  </ignoredError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2</vt:i4>
      </vt:variant>
    </vt:vector>
  </HeadingPairs>
  <TitlesOfParts>
    <vt:vector size="3" baseType="lpstr">
      <vt:lpstr>Sayfa2</vt:lpstr>
      <vt:lpstr>Sayfa2!Yazdırma_Alanı</vt:lpstr>
      <vt:lpstr>Sayfa2!Yazdırma_Başlıkları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 Berk KOÇ</dc:creator>
  <cp:lastModifiedBy>Oğuzcan ERDURAN</cp:lastModifiedBy>
  <cp:lastPrinted>2021-03-26T14:50:15Z</cp:lastPrinted>
  <dcterms:created xsi:type="dcterms:W3CDTF">2016-10-17T13:13:55Z</dcterms:created>
  <dcterms:modified xsi:type="dcterms:W3CDTF">2021-10-05T13:22:59Z</dcterms:modified>
</cp:coreProperties>
</file>