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xr:revisionPtr revIDLastSave="0" documentId="13_ncr:1_{CB7E3CF8-B4A9-4887-809B-0930E0894A34}" xr6:coauthVersionLast="47" xr6:coauthVersionMax="47" xr10:uidLastSave="{00000000-0000-0000-0000-000000000000}"/>
  <bookViews>
    <workbookView xWindow="-90" yWindow="-90" windowWidth="19380" windowHeight="10380" firstSheet="1" activeTab="6" xr2:uid="{00000000-000D-0000-FFFF-FFFF00000000}"/>
  </bookViews>
  <sheets>
    <sheet name="initialize_fiscalYears" sheetId="1" r:id="rId1"/>
    <sheet name="initialize_vendors" sheetId="2" r:id="rId2"/>
    <sheet name="initialize_vendorNotes" sheetId="3" r:id="rId3"/>
    <sheet name="Sources" sheetId="4" r:id="rId4"/>
    <sheet name="initialize_statisticsSourceNote" sheetId="5" r:id="rId5"/>
    <sheet name="initialize_resourceSourceNotes" sheetId="6" r:id="rId6"/>
    <sheet name="AUCT" sheetId="7" r:id="rId7"/>
  </sheets>
  <definedNames>
    <definedName name="_xlnm._FilterDatabase" localSheetId="6" hidden="1">AUCT!$A$1:$K$1</definedName>
    <definedName name="_xlnm._FilterDatabase" localSheetId="3" hidden="1">Sources!$A$1:$J$21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  <c r="C21" i="7"/>
  <c r="C31" i="7"/>
  <c r="C40" i="7"/>
  <c r="C49" i="7"/>
  <c r="C58" i="7"/>
  <c r="D11" i="7"/>
  <c r="D21" i="7"/>
  <c r="D31" i="7"/>
  <c r="D40" i="7"/>
  <c r="D49" i="7"/>
  <c r="D58" i="7"/>
  <c r="C10" i="7"/>
  <c r="C20" i="7"/>
  <c r="C30" i="7"/>
  <c r="C39" i="7"/>
  <c r="C48" i="7"/>
  <c r="C57" i="7"/>
  <c r="D10" i="7"/>
  <c r="D20" i="7"/>
  <c r="D30" i="7"/>
  <c r="D39" i="7"/>
  <c r="D48" i="7"/>
  <c r="D57" i="7"/>
  <c r="C38" i="7"/>
  <c r="C47" i="7"/>
  <c r="C56" i="7"/>
  <c r="D38" i="7"/>
  <c r="D47" i="7"/>
  <c r="D56" i="7"/>
  <c r="C9" i="7"/>
  <c r="C19" i="7"/>
  <c r="C29" i="7"/>
  <c r="D9" i="7"/>
  <c r="D19" i="7"/>
  <c r="D29" i="7"/>
  <c r="C8" i="7"/>
  <c r="C18" i="7"/>
  <c r="C28" i="7"/>
  <c r="D8" i="7"/>
  <c r="D18" i="7"/>
  <c r="D28" i="7"/>
  <c r="C7" i="7"/>
  <c r="C17" i="7"/>
  <c r="C27" i="7"/>
  <c r="C37" i="7"/>
  <c r="C46" i="7"/>
  <c r="C55" i="7"/>
  <c r="D7" i="7"/>
  <c r="D17" i="7"/>
  <c r="D27" i="7"/>
  <c r="D37" i="7"/>
  <c r="D46" i="7"/>
  <c r="D55" i="7"/>
  <c r="C6" i="7"/>
  <c r="C16" i="7"/>
  <c r="C26" i="7"/>
  <c r="C36" i="7"/>
  <c r="C45" i="7"/>
  <c r="C54" i="7"/>
  <c r="D6" i="7"/>
  <c r="D16" i="7"/>
  <c r="D26" i="7"/>
  <c r="D36" i="7"/>
  <c r="D45" i="7"/>
  <c r="D54" i="7"/>
  <c r="C5" i="7"/>
  <c r="C15" i="7"/>
  <c r="C25" i="7"/>
  <c r="C35" i="7"/>
  <c r="C44" i="7"/>
  <c r="C53" i="7"/>
  <c r="D5" i="7"/>
  <c r="D15" i="7"/>
  <c r="D25" i="7"/>
  <c r="D35" i="7"/>
  <c r="D44" i="7"/>
  <c r="D53" i="7"/>
  <c r="C4" i="7"/>
  <c r="C14" i="7"/>
  <c r="C24" i="7"/>
  <c r="C34" i="7"/>
  <c r="C43" i="7"/>
  <c r="C52" i="7"/>
  <c r="D4" i="7"/>
  <c r="D14" i="7"/>
  <c r="D24" i="7"/>
  <c r="D34" i="7"/>
  <c r="D43" i="7"/>
  <c r="D52" i="7"/>
  <c r="C3" i="7"/>
  <c r="C13" i="7"/>
  <c r="C23" i="7"/>
  <c r="C33" i="7"/>
  <c r="C42" i="7"/>
  <c r="C51" i="7"/>
  <c r="D3" i="7"/>
  <c r="D13" i="7"/>
  <c r="D23" i="7"/>
  <c r="D33" i="7"/>
  <c r="D42" i="7"/>
  <c r="D51" i="7"/>
  <c r="D2" i="7"/>
  <c r="D12" i="7"/>
  <c r="D22" i="7"/>
  <c r="D32" i="7"/>
  <c r="D41" i="7"/>
  <c r="D50" i="7"/>
  <c r="C2" i="7"/>
  <c r="C12" i="7"/>
  <c r="C22" i="7"/>
  <c r="C32" i="7"/>
  <c r="C41" i="7"/>
  <c r="C50" i="7"/>
</calcChain>
</file>

<file path=xl/sharedStrings.xml><?xml version="1.0" encoding="utf-8"?>
<sst xmlns="http://schemas.openxmlformats.org/spreadsheetml/2006/main" count="164" uniqueCount="81">
  <si>
    <t>Year</t>
  </si>
  <si>
    <t>Start_Date</t>
  </si>
  <si>
    <t>End_Date</t>
  </si>
  <si>
    <t>ACRL_60b</t>
  </si>
  <si>
    <t>ACRL_63</t>
  </si>
  <si>
    <t>ARL_18</t>
  </si>
  <si>
    <t>ARL_19</t>
  </si>
  <si>
    <t>ARL_20</t>
  </si>
  <si>
    <t>Notes_on_statisticsSources_Used</t>
  </si>
  <si>
    <t>Notes_on_Corrections_After_Submission</t>
  </si>
  <si>
    <t>Fiscal_Year_ID</t>
  </si>
  <si>
    <t>Vendor_ID</t>
  </si>
  <si>
    <t>Alma_Vendor_Code</t>
  </si>
  <si>
    <t>Vendor_Name</t>
  </si>
  <si>
    <t>Date_Written</t>
  </si>
  <si>
    <t>Written_By</t>
  </si>
  <si>
    <t>Note</t>
  </si>
  <si>
    <t>REFERENCE Vendor_ID</t>
  </si>
  <si>
    <t>Statistics_Source_ID</t>
  </si>
  <si>
    <t>Statistics_Source_Name</t>
  </si>
  <si>
    <t>Resource_Source_ID</t>
  </si>
  <si>
    <t>Resource_Source_Name</t>
  </si>
  <si>
    <t>Statistics_Source_Retrieval_Code</t>
  </si>
  <si>
    <t>`Stats` Vendor_ID</t>
  </si>
  <si>
    <t>`Resource` Vendor_ID</t>
  </si>
  <si>
    <t>Source_in_Use</t>
  </si>
  <si>
    <t>Use_Stop_Date</t>
  </si>
  <si>
    <t>Current_Statistics_Source</t>
  </si>
  <si>
    <t>AUCT_Statistics_Source</t>
  </si>
  <si>
    <t>AUCT_Fiscal_Year</t>
  </si>
  <si>
    <t>Statistics Source</t>
  </si>
  <si>
    <t>Fiscal Year</t>
  </si>
  <si>
    <t>Usage_Is_Being_Collected</t>
  </si>
  <si>
    <t>Manual_Collection_Required</t>
  </si>
  <si>
    <t>Collection_Via_Email</t>
  </si>
  <si>
    <t>Is_COUNTER_Compliant</t>
  </si>
  <si>
    <t>Collection_Status</t>
  </si>
  <si>
    <t>Usage_File_Path</t>
  </si>
  <si>
    <t>Notes</t>
  </si>
  <si>
    <t>ProQuest</t>
  </si>
  <si>
    <t>EBSCO</t>
  </si>
  <si>
    <t>Gale</t>
  </si>
  <si>
    <t>iG Publishing/BEP</t>
  </si>
  <si>
    <t>Ebook Library</t>
  </si>
  <si>
    <t>Ebrary</t>
  </si>
  <si>
    <t>MyiLibrary</t>
  </si>
  <si>
    <t>EBSCOhost</t>
  </si>
  <si>
    <t>Gale Cengage Learning</t>
  </si>
  <si>
    <t>iG Library/Business Expert Press (BEP)</t>
  </si>
  <si>
    <t>DemographicsNow</t>
  </si>
  <si>
    <t>Ebook Central</t>
  </si>
  <si>
    <t>Peterson's Career Prep</t>
  </si>
  <si>
    <t>Peterson's Test Prep</t>
  </si>
  <si>
    <t>Peterson's Prep</t>
  </si>
  <si>
    <t>Pivot</t>
  </si>
  <si>
    <t>UlrichsWeb</t>
  </si>
  <si>
    <t>ProQuest Congressional</t>
  </si>
  <si>
    <t>ProQuest Databases</t>
  </si>
  <si>
    <t>ProQuest History Vault</t>
  </si>
  <si>
    <t>ProQuest Statistical Insight</t>
  </si>
  <si>
    <t>ProQuest U.K. Parlimentary Papers</t>
  </si>
  <si>
    <t>Statistical Abstract of the US</t>
  </si>
  <si>
    <t>Ulrichsweb</t>
  </si>
  <si>
    <t>Collection complete</t>
  </si>
  <si>
    <t>Simulating a resource with usage requested by sending an email</t>
  </si>
  <si>
    <t>Simulating a resource that becomes OA at the start of a calendar year</t>
  </si>
  <si>
    <t>Collection not started</t>
  </si>
  <si>
    <t>N/A: Open access</t>
  </si>
  <si>
    <t>Usage not provided</t>
  </si>
  <si>
    <t>Simulating a resource that starts offering usage statistics</t>
  </si>
  <si>
    <t>Simulating a resource that's become COUNTER compliant</t>
  </si>
  <si>
    <t>Collection in process (see notes)</t>
  </si>
  <si>
    <t>When sending the email, note the date sent and who it was sent to</t>
  </si>
  <si>
    <t>Resource became OA at start of calendar year 2018</t>
  </si>
  <si>
    <t>No usage to report</t>
  </si>
  <si>
    <t>Having the note about sending the email lets you know if you're in the response window, if you need to follow up, or if too much time has passed for a response to be expected</t>
  </si>
  <si>
    <t>This is the first FY with usage statistics</t>
  </si>
  <si>
    <t>Email info</t>
  </si>
  <si>
    <t>Ended subscription, only Med has content now</t>
  </si>
  <si>
    <t>N/A: Paid by Med</t>
  </si>
  <si>
    <t>Still have access to content through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</si>
</sst>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7F4AF-8824-497A-BDD8-C90993DC7F1D}" name="Table1" displayName="Table1" ref="A1:K58" totalsRowShown="0" headerRowDxfId="1">
  <autoFilter ref="A1:K58" xr:uid="{FD17F4AF-8824-497A-BDD8-C90993DC7F1D}"/>
  <sortState xmlns:xlrd2="http://schemas.microsoft.com/office/spreadsheetml/2017/richdata2" ref="A2:K58">
    <sortCondition ref="B1:B58"/>
  </sortState>
  <tableColumns count="11">
    <tableColumn id="1" xr3:uid="{20AA734D-6137-451E-9E97-8CB7662206B4}" name="AUCT_Statistics_Source"/>
    <tableColumn id="2" xr3:uid="{979B2913-96F3-4FD8-92EA-2BF2A7B775AE}" name="AUCT_Fiscal_Year"/>
    <tableColumn id="3" xr3:uid="{3B1252E2-53F3-4E04-AE14-626596D7B757}" name="Statistics Source" dataCellStyle="Normal">
      <calculatedColumnFormula>VLOOKUP(Table1[[#This Row],[AUCT_Statistics_Source]],Sources!A:B,2,0)</calculatedColumnFormula>
    </tableColumn>
    <tableColumn id="4" xr3:uid="{BBB21629-2C5B-459B-A00D-094C1DD59867}" name="Fiscal Year" dataDxfId="0">
      <calculatedColumnFormula>VLOOKUP(Table1[[#This Row],[AUCT_Fiscal_Year]],initialize_fiscalYears!A:B,2,0)</calculatedColumnFormula>
    </tableColumn>
    <tableColumn id="5" xr3:uid="{4634454F-8739-4B74-8461-92AEC0C021B6}" name="Usage_Is_Being_Collected"/>
    <tableColumn id="6" xr3:uid="{94E485CD-3F2E-409F-A3AD-66E2E5143C05}" name="Manual_Collection_Required"/>
    <tableColumn id="7" xr3:uid="{F0F3D545-3CFB-4C50-A231-CE67E6099127}" name="Collection_Via_Email"/>
    <tableColumn id="8" xr3:uid="{E94F7112-BF8A-4F41-A21D-C3984A47703B}" name="Is_COUNTER_Compliant"/>
    <tableColumn id="9" xr3:uid="{AB0CE4A4-BE77-4BA1-AAE1-35277CEE52BC}" name="Collection_Status"/>
    <tableColumn id="10" xr3:uid="{6BCF43AB-A5C5-40E4-A40F-C340DA53E84F}" name="Usage_File_Path"/>
    <tableColumn id="11" xr3:uid="{ED77600E-5EFF-449A-A9DD-716056DF99AE}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/>
  </sheetViews>
  <sheetFormatPr defaultRowHeight="14.75" x14ac:dyDescent="0.75"/>
  <cols>
    <col min="1" max="1" width="13.1328125" bestFit="1" customWidth="1"/>
    <col min="3" max="3" width="8.76953125" style="3" bestFit="1" customWidth="1"/>
    <col min="4" max="4" width="9.2265625" style="3" bestFit="1" customWidth="1"/>
  </cols>
  <sheetData>
    <row r="1" spans="1:11" x14ac:dyDescent="0.75">
      <c r="A1" s="1" t="s">
        <v>10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75">
      <c r="A2">
        <v>1</v>
      </c>
      <c r="B2">
        <v>2017</v>
      </c>
      <c r="C2" s="3">
        <v>42552</v>
      </c>
      <c r="D2" s="3">
        <v>42916</v>
      </c>
    </row>
    <row r="3" spans="1:11" x14ac:dyDescent="0.75">
      <c r="A3">
        <v>2</v>
      </c>
      <c r="B3">
        <v>2018</v>
      </c>
      <c r="C3" s="3">
        <v>42917</v>
      </c>
      <c r="D3" s="3">
        <v>43281</v>
      </c>
    </row>
    <row r="4" spans="1:11" x14ac:dyDescent="0.75">
      <c r="A4">
        <v>3</v>
      </c>
      <c r="B4">
        <v>2019</v>
      </c>
      <c r="C4" s="3">
        <v>43282</v>
      </c>
      <c r="D4" s="3">
        <v>43646</v>
      </c>
    </row>
    <row r="5" spans="1:11" x14ac:dyDescent="0.75">
      <c r="A5">
        <v>4</v>
      </c>
      <c r="B5">
        <v>2020</v>
      </c>
      <c r="C5" s="3">
        <v>43647</v>
      </c>
      <c r="D5" s="3">
        <v>44012</v>
      </c>
    </row>
    <row r="6" spans="1:11" x14ac:dyDescent="0.75">
      <c r="A6">
        <v>5</v>
      </c>
      <c r="B6">
        <v>2021</v>
      </c>
      <c r="C6" s="3">
        <v>44013</v>
      </c>
      <c r="D6" s="3">
        <v>44377</v>
      </c>
    </row>
    <row r="7" spans="1:11" x14ac:dyDescent="0.75">
      <c r="A7">
        <v>6</v>
      </c>
      <c r="B7">
        <v>2022</v>
      </c>
      <c r="C7" s="3">
        <v>44378</v>
      </c>
      <c r="D7" s="3">
        <v>44742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D7" sqref="D7"/>
    </sheetView>
  </sheetViews>
  <sheetFormatPr defaultRowHeight="14.75" x14ac:dyDescent="0.75"/>
  <cols>
    <col min="1" max="1" width="12.86328125" bestFit="1" customWidth="1"/>
    <col min="2" max="2" width="17.54296875" bestFit="1" customWidth="1"/>
    <col min="3" max="3" width="9.6796875" bestFit="1" customWidth="1"/>
  </cols>
  <sheetData>
    <row r="1" spans="1:3" x14ac:dyDescent="0.75">
      <c r="A1" s="1" t="s">
        <v>13</v>
      </c>
      <c r="B1" s="1" t="s">
        <v>12</v>
      </c>
      <c r="C1" s="1" t="s">
        <v>11</v>
      </c>
    </row>
    <row r="2" spans="1:3" x14ac:dyDescent="0.75">
      <c r="A2" t="s">
        <v>39</v>
      </c>
      <c r="C2">
        <v>1</v>
      </c>
    </row>
    <row r="3" spans="1:3" x14ac:dyDescent="0.75">
      <c r="A3" t="s">
        <v>40</v>
      </c>
      <c r="C3">
        <v>2</v>
      </c>
    </row>
    <row r="4" spans="1:3" x14ac:dyDescent="0.75">
      <c r="A4" t="s">
        <v>41</v>
      </c>
      <c r="C4">
        <v>3</v>
      </c>
    </row>
    <row r="5" spans="1:3" x14ac:dyDescent="0.75">
      <c r="A5" t="s">
        <v>42</v>
      </c>
      <c r="C5">
        <v>4</v>
      </c>
    </row>
    <row r="6" spans="1:3" x14ac:dyDescent="0.75">
      <c r="A6" t="s">
        <v>43</v>
      </c>
      <c r="C6">
        <v>5</v>
      </c>
    </row>
    <row r="7" spans="1:3" x14ac:dyDescent="0.75">
      <c r="A7" t="s">
        <v>44</v>
      </c>
      <c r="C7">
        <v>6</v>
      </c>
    </row>
    <row r="8" spans="1:3" x14ac:dyDescent="0.75">
      <c r="A8" t="s">
        <v>45</v>
      </c>
      <c r="C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sqref="A1:E1"/>
    </sheetView>
  </sheetViews>
  <sheetFormatPr defaultRowHeight="14.75" x14ac:dyDescent="0.75"/>
  <sheetData>
    <row r="1" spans="1:5" x14ac:dyDescent="0.75">
      <c r="A1" s="1" t="s">
        <v>17</v>
      </c>
      <c r="B1" s="1" t="s">
        <v>16</v>
      </c>
      <c r="C1" s="1" t="s">
        <v>15</v>
      </c>
      <c r="D1" s="1" t="s">
        <v>14</v>
      </c>
      <c r="E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B16" sqref="B16:G17"/>
    </sheetView>
  </sheetViews>
  <sheetFormatPr defaultRowHeight="14.75" x14ac:dyDescent="0.75"/>
  <cols>
    <col min="1" max="1" width="20" bestFit="1" customWidth="1"/>
    <col min="2" max="2" width="23.1796875" bestFit="1" customWidth="1"/>
    <col min="3" max="3" width="31" bestFit="1" customWidth="1"/>
    <col min="4" max="4" width="17.76953125" bestFit="1" customWidth="1"/>
    <col min="5" max="5" width="20.2265625" bestFit="1" customWidth="1"/>
    <col min="6" max="6" width="23.40625" bestFit="1" customWidth="1"/>
    <col min="7" max="7" width="15.40625" bestFit="1" customWidth="1"/>
    <col min="8" max="8" width="15.90625" bestFit="1" customWidth="1"/>
    <col min="9" max="9" width="21.36328125" bestFit="1" customWidth="1"/>
    <col min="10" max="10" width="24.58984375" bestFit="1" customWidth="1"/>
  </cols>
  <sheetData>
    <row r="1" spans="1:10" x14ac:dyDescent="0.75">
      <c r="A1" s="1" t="s">
        <v>18</v>
      </c>
      <c r="B1" s="1" t="s">
        <v>19</v>
      </c>
      <c r="C1" s="1" t="s">
        <v>22</v>
      </c>
      <c r="D1" s="1" t="s">
        <v>23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24</v>
      </c>
      <c r="J1" s="1" t="s">
        <v>27</v>
      </c>
    </row>
    <row r="2" spans="1:10" x14ac:dyDescent="0.75">
      <c r="A2">
        <v>1</v>
      </c>
      <c r="B2" t="s">
        <v>39</v>
      </c>
      <c r="D2">
        <v>1</v>
      </c>
      <c r="E2">
        <v>1</v>
      </c>
      <c r="F2" t="s">
        <v>56</v>
      </c>
      <c r="G2" t="b">
        <v>1</v>
      </c>
      <c r="I2">
        <v>1</v>
      </c>
      <c r="J2" t="b">
        <v>1</v>
      </c>
    </row>
    <row r="3" spans="1:10" x14ac:dyDescent="0.75">
      <c r="A3">
        <v>1</v>
      </c>
      <c r="B3" t="s">
        <v>39</v>
      </c>
      <c r="D3">
        <v>1</v>
      </c>
      <c r="E3">
        <v>2</v>
      </c>
      <c r="F3" t="s">
        <v>57</v>
      </c>
      <c r="G3" t="b">
        <v>1</v>
      </c>
      <c r="I3">
        <v>1</v>
      </c>
      <c r="J3" t="b">
        <v>1</v>
      </c>
    </row>
    <row r="4" spans="1:10" x14ac:dyDescent="0.75">
      <c r="A4">
        <v>1</v>
      </c>
      <c r="B4" t="s">
        <v>39</v>
      </c>
      <c r="D4">
        <v>1</v>
      </c>
      <c r="E4">
        <v>3</v>
      </c>
      <c r="F4" t="s">
        <v>58</v>
      </c>
      <c r="G4" t="b">
        <v>1</v>
      </c>
      <c r="I4">
        <v>1</v>
      </c>
      <c r="J4" t="b">
        <v>1</v>
      </c>
    </row>
    <row r="5" spans="1:10" x14ac:dyDescent="0.75">
      <c r="A5">
        <v>1</v>
      </c>
      <c r="B5" t="s">
        <v>39</v>
      </c>
      <c r="D5">
        <v>1</v>
      </c>
      <c r="E5">
        <v>4</v>
      </c>
      <c r="F5" t="s">
        <v>59</v>
      </c>
      <c r="G5" t="b">
        <v>1</v>
      </c>
      <c r="I5">
        <v>1</v>
      </c>
      <c r="J5" t="b">
        <v>1</v>
      </c>
    </row>
    <row r="6" spans="1:10" x14ac:dyDescent="0.75">
      <c r="A6">
        <v>1</v>
      </c>
      <c r="B6" t="s">
        <v>39</v>
      </c>
      <c r="D6">
        <v>1</v>
      </c>
      <c r="E6">
        <v>5</v>
      </c>
      <c r="F6" t="s">
        <v>60</v>
      </c>
      <c r="G6" t="b">
        <v>1</v>
      </c>
      <c r="I6">
        <v>1</v>
      </c>
      <c r="J6" t="b">
        <v>1</v>
      </c>
    </row>
    <row r="7" spans="1:10" x14ac:dyDescent="0.75">
      <c r="A7">
        <v>1</v>
      </c>
      <c r="B7" t="s">
        <v>39</v>
      </c>
      <c r="D7">
        <v>1</v>
      </c>
      <c r="E7">
        <v>6</v>
      </c>
      <c r="F7" t="s">
        <v>61</v>
      </c>
      <c r="G7" t="b">
        <v>1</v>
      </c>
      <c r="I7">
        <v>1</v>
      </c>
      <c r="J7" t="b">
        <v>1</v>
      </c>
    </row>
    <row r="8" spans="1:10" x14ac:dyDescent="0.75">
      <c r="A8">
        <v>2</v>
      </c>
      <c r="B8" t="s">
        <v>46</v>
      </c>
      <c r="D8">
        <v>2</v>
      </c>
      <c r="E8">
        <v>15</v>
      </c>
      <c r="F8" t="s">
        <v>46</v>
      </c>
      <c r="G8" t="b">
        <v>1</v>
      </c>
      <c r="I8">
        <v>2</v>
      </c>
      <c r="J8" t="b">
        <v>1</v>
      </c>
    </row>
    <row r="9" spans="1:10" x14ac:dyDescent="0.75">
      <c r="A9">
        <v>3</v>
      </c>
      <c r="B9" t="s">
        <v>47</v>
      </c>
      <c r="D9">
        <v>3</v>
      </c>
      <c r="E9">
        <v>16</v>
      </c>
      <c r="F9" t="s">
        <v>47</v>
      </c>
      <c r="G9" t="b">
        <v>1</v>
      </c>
      <c r="I9">
        <v>3</v>
      </c>
      <c r="J9" t="b">
        <v>1</v>
      </c>
    </row>
    <row r="10" spans="1:10" x14ac:dyDescent="0.75">
      <c r="A10">
        <v>4</v>
      </c>
      <c r="B10" t="s">
        <v>48</v>
      </c>
      <c r="D10">
        <v>4</v>
      </c>
      <c r="E10">
        <v>17</v>
      </c>
      <c r="F10" t="s">
        <v>48</v>
      </c>
      <c r="G10" t="b">
        <v>1</v>
      </c>
      <c r="I10">
        <v>4</v>
      </c>
      <c r="J10" t="b">
        <v>1</v>
      </c>
    </row>
    <row r="11" spans="1:10" x14ac:dyDescent="0.75">
      <c r="A11">
        <v>5</v>
      </c>
      <c r="B11" t="s">
        <v>49</v>
      </c>
      <c r="D11">
        <v>3</v>
      </c>
      <c r="E11">
        <v>11</v>
      </c>
      <c r="F11" t="s">
        <v>49</v>
      </c>
      <c r="G11" t="b">
        <v>1</v>
      </c>
      <c r="I11">
        <v>3</v>
      </c>
      <c r="J11" t="b">
        <v>1</v>
      </c>
    </row>
    <row r="12" spans="1:10" x14ac:dyDescent="0.75">
      <c r="A12">
        <v>6</v>
      </c>
      <c r="B12" t="s">
        <v>50</v>
      </c>
      <c r="D12">
        <v>1</v>
      </c>
      <c r="E12">
        <v>12</v>
      </c>
      <c r="F12" t="s">
        <v>50</v>
      </c>
      <c r="G12" t="b">
        <v>1</v>
      </c>
      <c r="I12">
        <v>1</v>
      </c>
      <c r="J12" t="b">
        <v>1</v>
      </c>
    </row>
    <row r="13" spans="1:10" x14ac:dyDescent="0.75">
      <c r="A13">
        <v>6</v>
      </c>
      <c r="B13" t="s">
        <v>50</v>
      </c>
      <c r="D13">
        <v>1</v>
      </c>
      <c r="E13">
        <v>13</v>
      </c>
      <c r="F13" t="s">
        <v>43</v>
      </c>
      <c r="G13" t="b">
        <v>0</v>
      </c>
      <c r="H13" s="3">
        <v>43646</v>
      </c>
      <c r="I13">
        <v>5</v>
      </c>
      <c r="J13" t="b">
        <v>0</v>
      </c>
    </row>
    <row r="14" spans="1:10" x14ac:dyDescent="0.75">
      <c r="A14">
        <v>6</v>
      </c>
      <c r="B14" t="s">
        <v>50</v>
      </c>
      <c r="D14">
        <v>1</v>
      </c>
      <c r="E14">
        <v>14</v>
      </c>
      <c r="F14" t="s">
        <v>44</v>
      </c>
      <c r="G14" t="b">
        <v>0</v>
      </c>
      <c r="H14" s="3">
        <v>43100</v>
      </c>
      <c r="I14">
        <v>6</v>
      </c>
      <c r="J14" t="b">
        <v>0</v>
      </c>
    </row>
    <row r="15" spans="1:10" x14ac:dyDescent="0.75">
      <c r="A15">
        <v>6</v>
      </c>
      <c r="B15" t="s">
        <v>50</v>
      </c>
      <c r="D15">
        <v>1</v>
      </c>
      <c r="E15">
        <v>18</v>
      </c>
      <c r="F15" t="s">
        <v>45</v>
      </c>
      <c r="G15" t="b">
        <v>0</v>
      </c>
      <c r="H15" s="3">
        <v>43646</v>
      </c>
      <c r="I15">
        <v>7</v>
      </c>
      <c r="J15" t="b">
        <v>0</v>
      </c>
    </row>
    <row r="16" spans="1:10" x14ac:dyDescent="0.75">
      <c r="A16">
        <v>7</v>
      </c>
      <c r="B16" t="s">
        <v>51</v>
      </c>
      <c r="D16">
        <v>3</v>
      </c>
      <c r="E16">
        <v>8</v>
      </c>
      <c r="F16" t="s">
        <v>51</v>
      </c>
      <c r="G16" t="b">
        <v>1</v>
      </c>
      <c r="I16">
        <v>3</v>
      </c>
      <c r="J16" t="b">
        <v>0</v>
      </c>
    </row>
    <row r="17" spans="1:10" x14ac:dyDescent="0.75">
      <c r="A17">
        <v>8</v>
      </c>
      <c r="B17" t="s">
        <v>52</v>
      </c>
      <c r="D17">
        <v>3</v>
      </c>
      <c r="E17">
        <v>9</v>
      </c>
      <c r="F17" t="s">
        <v>52</v>
      </c>
      <c r="G17" t="b">
        <v>1</v>
      </c>
      <c r="I17">
        <v>3</v>
      </c>
      <c r="J17" t="b">
        <v>0</v>
      </c>
    </row>
    <row r="18" spans="1:10" x14ac:dyDescent="0.75">
      <c r="A18">
        <v>9</v>
      </c>
      <c r="B18" t="s">
        <v>53</v>
      </c>
      <c r="D18">
        <v>3</v>
      </c>
      <c r="E18">
        <v>8</v>
      </c>
      <c r="F18" t="s">
        <v>51</v>
      </c>
      <c r="G18" t="b">
        <v>1</v>
      </c>
      <c r="I18">
        <v>3</v>
      </c>
      <c r="J18" t="b">
        <v>1</v>
      </c>
    </row>
    <row r="19" spans="1:10" x14ac:dyDescent="0.75">
      <c r="A19">
        <v>9</v>
      </c>
      <c r="B19" t="s">
        <v>53</v>
      </c>
      <c r="D19">
        <v>3</v>
      </c>
      <c r="E19">
        <v>9</v>
      </c>
      <c r="F19" t="s">
        <v>52</v>
      </c>
      <c r="G19" t="b">
        <v>1</v>
      </c>
      <c r="I19">
        <v>3</v>
      </c>
      <c r="J19" t="b">
        <v>1</v>
      </c>
    </row>
    <row r="20" spans="1:10" x14ac:dyDescent="0.75">
      <c r="A20">
        <v>10</v>
      </c>
      <c r="B20" t="s">
        <v>54</v>
      </c>
      <c r="D20">
        <v>1</v>
      </c>
      <c r="E20">
        <v>10</v>
      </c>
      <c r="F20" t="s">
        <v>54</v>
      </c>
      <c r="G20" t="b">
        <v>1</v>
      </c>
      <c r="I20">
        <v>1</v>
      </c>
      <c r="J20" t="b">
        <v>1</v>
      </c>
    </row>
    <row r="21" spans="1:10" x14ac:dyDescent="0.75">
      <c r="A21">
        <v>11</v>
      </c>
      <c r="B21" t="s">
        <v>55</v>
      </c>
      <c r="D21">
        <v>1</v>
      </c>
      <c r="E21">
        <v>7</v>
      </c>
      <c r="F21" t="s">
        <v>62</v>
      </c>
      <c r="G21" t="b">
        <v>1</v>
      </c>
      <c r="I21">
        <v>1</v>
      </c>
      <c r="J21" t="b">
        <v>1</v>
      </c>
    </row>
  </sheetData>
  <autoFilter ref="A1:J2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I12" sqref="I12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sqref="A1:D1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8"/>
  <sheetViews>
    <sheetView tabSelected="1" workbookViewId="0">
      <selection activeCell="E9" sqref="E9"/>
    </sheetView>
  </sheetViews>
  <sheetFormatPr defaultRowHeight="14.75" x14ac:dyDescent="0.75"/>
  <cols>
    <col min="1" max="1" width="22.76953125" bestFit="1" customWidth="1"/>
    <col min="2" max="2" width="17.90625" bestFit="1" customWidth="1"/>
    <col min="3" max="3" width="16.58984375" bestFit="1" customWidth="1"/>
    <col min="4" max="4" width="11.7265625" bestFit="1" customWidth="1"/>
    <col min="5" max="5" width="24.953125" bestFit="1" customWidth="1"/>
    <col min="6" max="6" width="27.5" bestFit="1" customWidth="1"/>
    <col min="7" max="7" width="20.6328125" bestFit="1" customWidth="1"/>
    <col min="8" max="8" width="23.2265625" bestFit="1" customWidth="1"/>
    <col min="9" max="9" width="17.54296875" bestFit="1" customWidth="1"/>
    <col min="10" max="10" width="16.81640625" bestFit="1" customWidth="1"/>
  </cols>
  <sheetData>
    <row r="1" spans="1:11" x14ac:dyDescent="0.7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75">
      <c r="A2">
        <v>1</v>
      </c>
      <c r="B2">
        <v>1</v>
      </c>
      <c r="C2" t="str">
        <f>VLOOKUP(Table1[[#This Row],[AUCT_Statistics_Source]],Sources!A:B,2,0)</f>
        <v>ProQuest</v>
      </c>
      <c r="D2">
        <f>VLOOKUP(Table1[[#This Row],[AUCT_Fiscal_Year]],initialize_fiscalYears!A:B,2,0)</f>
        <v>2017</v>
      </c>
      <c r="E2" t="b">
        <v>1</v>
      </c>
      <c r="F2" t="b">
        <v>1</v>
      </c>
      <c r="G2" t="b">
        <v>0</v>
      </c>
      <c r="H2" t="b">
        <v>1</v>
      </c>
      <c r="I2" t="s">
        <v>63</v>
      </c>
    </row>
    <row r="3" spans="1:11" x14ac:dyDescent="0.75">
      <c r="A3">
        <v>2</v>
      </c>
      <c r="B3">
        <v>1</v>
      </c>
      <c r="C3" t="str">
        <f>VLOOKUP(Table1[[#This Row],[AUCT_Statistics_Source]],Sources!A:B,2,0)</f>
        <v>EBSCOhost</v>
      </c>
      <c r="D3" s="4">
        <f>VLOOKUP(Table1[[#This Row],[AUCT_Fiscal_Year]],initialize_fiscalYears!A:B,2,0)</f>
        <v>2017</v>
      </c>
      <c r="E3" t="b">
        <v>1</v>
      </c>
      <c r="F3" t="b">
        <v>1</v>
      </c>
      <c r="G3" t="b">
        <v>0</v>
      </c>
      <c r="H3" t="b">
        <v>1</v>
      </c>
      <c r="I3" t="s">
        <v>63</v>
      </c>
    </row>
    <row r="4" spans="1:11" x14ac:dyDescent="0.75">
      <c r="A4">
        <v>3</v>
      </c>
      <c r="B4">
        <v>1</v>
      </c>
      <c r="C4" t="str">
        <f>VLOOKUP(Table1[[#This Row],[AUCT_Statistics_Source]],Sources!A:B,2,0)</f>
        <v>Gale Cengage Learning</v>
      </c>
      <c r="D4" s="4">
        <f>VLOOKUP(Table1[[#This Row],[AUCT_Fiscal_Year]],initialize_fiscalYears!A:B,2,0)</f>
        <v>2017</v>
      </c>
      <c r="E4" t="b">
        <v>1</v>
      </c>
      <c r="F4" t="b">
        <v>1</v>
      </c>
      <c r="G4" t="b">
        <v>0</v>
      </c>
      <c r="H4" t="b">
        <v>1</v>
      </c>
      <c r="I4" t="s">
        <v>63</v>
      </c>
    </row>
    <row r="5" spans="1:11" x14ac:dyDescent="0.75">
      <c r="A5">
        <v>4</v>
      </c>
      <c r="B5">
        <v>1</v>
      </c>
      <c r="C5" t="str">
        <f>VLOOKUP(Table1[[#This Row],[AUCT_Statistics_Source]],Sources!A:B,2,0)</f>
        <v>iG Library/Business Expert Press (BEP)</v>
      </c>
      <c r="D5" s="4">
        <f>VLOOKUP(Table1[[#This Row],[AUCT_Fiscal_Year]],initialize_fiscalYears!A:B,2,0)</f>
        <v>2017</v>
      </c>
      <c r="E5" t="b">
        <v>1</v>
      </c>
      <c r="F5" t="b">
        <v>1</v>
      </c>
      <c r="G5" t="b">
        <v>0</v>
      </c>
      <c r="H5" t="b">
        <v>0</v>
      </c>
      <c r="I5" t="s">
        <v>63</v>
      </c>
    </row>
    <row r="6" spans="1:11" x14ac:dyDescent="0.75">
      <c r="A6">
        <v>5</v>
      </c>
      <c r="B6">
        <v>1</v>
      </c>
      <c r="C6" t="str">
        <f>VLOOKUP(Table1[[#This Row],[AUCT_Statistics_Source]],Sources!A:B,2,0)</f>
        <v>DemographicsNow</v>
      </c>
      <c r="D6" s="4">
        <f>VLOOKUP(Table1[[#This Row],[AUCT_Fiscal_Year]],initialize_fiscalYears!A:B,2,0)</f>
        <v>2017</v>
      </c>
      <c r="E6" t="b">
        <v>1</v>
      </c>
      <c r="F6" t="b">
        <v>1</v>
      </c>
      <c r="G6" t="b">
        <v>1</v>
      </c>
      <c r="H6" t="b">
        <v>0</v>
      </c>
      <c r="I6" t="s">
        <v>63</v>
      </c>
      <c r="K6" t="s">
        <v>64</v>
      </c>
    </row>
    <row r="7" spans="1:11" x14ac:dyDescent="0.75">
      <c r="A7">
        <v>6</v>
      </c>
      <c r="B7">
        <v>1</v>
      </c>
      <c r="C7" t="str">
        <f>VLOOKUP(Table1[[#This Row],[AUCT_Statistics_Source]],Sources!A:B,2,0)</f>
        <v>Ebook Central</v>
      </c>
      <c r="D7" s="4">
        <f>VLOOKUP(Table1[[#This Row],[AUCT_Fiscal_Year]],initialize_fiscalYears!A:B,2,0)</f>
        <v>2017</v>
      </c>
      <c r="E7" t="b">
        <v>1</v>
      </c>
      <c r="F7" t="b">
        <v>1</v>
      </c>
      <c r="G7" t="b">
        <v>0</v>
      </c>
      <c r="H7" t="b">
        <v>1</v>
      </c>
      <c r="I7" t="s">
        <v>63</v>
      </c>
      <c r="K7" t="s">
        <v>65</v>
      </c>
    </row>
    <row r="8" spans="1:11" x14ac:dyDescent="0.75">
      <c r="A8">
        <v>7</v>
      </c>
      <c r="B8">
        <v>1</v>
      </c>
      <c r="C8" t="str">
        <f>VLOOKUP(Table1[[#This Row],[AUCT_Statistics_Source]],Sources!A:B,2,0)</f>
        <v>Peterson's Career Prep</v>
      </c>
      <c r="D8" s="4">
        <f>VLOOKUP(Table1[[#This Row],[AUCT_Fiscal_Year]],initialize_fiscalYears!A:B,2,0)</f>
        <v>2017</v>
      </c>
      <c r="E8" t="b">
        <v>1</v>
      </c>
      <c r="F8" t="b">
        <v>1</v>
      </c>
      <c r="G8" t="b">
        <v>1</v>
      </c>
      <c r="H8" t="b">
        <v>0</v>
      </c>
      <c r="I8" t="s">
        <v>66</v>
      </c>
    </row>
    <row r="9" spans="1:11" x14ac:dyDescent="0.75">
      <c r="A9">
        <v>8</v>
      </c>
      <c r="B9">
        <v>1</v>
      </c>
      <c r="C9" t="str">
        <f>VLOOKUP(Table1[[#This Row],[AUCT_Statistics_Source]],Sources!A:B,2,0)</f>
        <v>Peterson's Test Prep</v>
      </c>
      <c r="D9" s="4">
        <f>VLOOKUP(Table1[[#This Row],[AUCT_Fiscal_Year]],initialize_fiscalYears!A:B,2,0)</f>
        <v>2017</v>
      </c>
      <c r="E9" t="b">
        <v>1</v>
      </c>
      <c r="F9" t="b">
        <v>1</v>
      </c>
      <c r="G9" t="b">
        <v>1</v>
      </c>
      <c r="H9" t="b">
        <v>0</v>
      </c>
      <c r="I9" t="s">
        <v>66</v>
      </c>
    </row>
    <row r="10" spans="1:11" x14ac:dyDescent="0.75">
      <c r="A10">
        <v>10</v>
      </c>
      <c r="B10">
        <v>1</v>
      </c>
      <c r="C10" t="str">
        <f>VLOOKUP(Table1[[#This Row],[AUCT_Statistics_Source]],Sources!A:B,2,0)</f>
        <v>Pivot</v>
      </c>
      <c r="D10" s="4">
        <f>VLOOKUP(Table1[[#This Row],[AUCT_Fiscal_Year]],initialize_fiscalYears!A:B,2,0)</f>
        <v>2017</v>
      </c>
      <c r="E10" t="b">
        <v>0</v>
      </c>
      <c r="F10" t="b">
        <v>0</v>
      </c>
      <c r="G10" t="b">
        <v>0</v>
      </c>
      <c r="H10" t="b">
        <v>0</v>
      </c>
      <c r="I10" t="s">
        <v>67</v>
      </c>
    </row>
    <row r="11" spans="1:11" x14ac:dyDescent="0.75">
      <c r="A11">
        <v>11</v>
      </c>
      <c r="B11">
        <v>1</v>
      </c>
      <c r="C11" t="str">
        <f>VLOOKUP(Table1[[#This Row],[AUCT_Statistics_Source]],Sources!A:B,2,0)</f>
        <v>UlrichsWeb</v>
      </c>
      <c r="D11" s="4">
        <f>VLOOKUP(Table1[[#This Row],[AUCT_Fiscal_Year]],initialize_fiscalYears!A:B,2,0)</f>
        <v>2017</v>
      </c>
      <c r="E11" t="b">
        <v>1</v>
      </c>
      <c r="F11" t="b">
        <v>1</v>
      </c>
      <c r="G11" t="b">
        <v>1</v>
      </c>
      <c r="H11" t="b">
        <v>0</v>
      </c>
      <c r="I11" t="s">
        <v>68</v>
      </c>
      <c r="K11" t="s">
        <v>69</v>
      </c>
    </row>
    <row r="12" spans="1:11" x14ac:dyDescent="0.75">
      <c r="A12">
        <v>1</v>
      </c>
      <c r="B12">
        <v>2</v>
      </c>
      <c r="C12" t="str">
        <f>VLOOKUP(Table1[[#This Row],[AUCT_Statistics_Source]],Sources!A:B,2,0)</f>
        <v>ProQuest</v>
      </c>
      <c r="D12">
        <f>VLOOKUP(Table1[[#This Row],[AUCT_Fiscal_Year]],initialize_fiscalYears!A:B,2,0)</f>
        <v>2018</v>
      </c>
      <c r="E12" t="b">
        <v>1</v>
      </c>
      <c r="F12" t="b">
        <v>1</v>
      </c>
      <c r="G12" t="b">
        <v>0</v>
      </c>
      <c r="H12" t="b">
        <v>1</v>
      </c>
      <c r="I12" t="s">
        <v>63</v>
      </c>
    </row>
    <row r="13" spans="1:11" x14ac:dyDescent="0.75">
      <c r="A13">
        <v>2</v>
      </c>
      <c r="B13">
        <v>2</v>
      </c>
      <c r="C13" t="str">
        <f>VLOOKUP(Table1[[#This Row],[AUCT_Statistics_Source]],Sources!A:B,2,0)</f>
        <v>EBSCOhost</v>
      </c>
      <c r="D13" s="4">
        <f>VLOOKUP(Table1[[#This Row],[AUCT_Fiscal_Year]],initialize_fiscalYears!A:B,2,0)</f>
        <v>2018</v>
      </c>
      <c r="E13" t="b">
        <v>1</v>
      </c>
      <c r="F13" t="b">
        <v>1</v>
      </c>
      <c r="G13" t="b">
        <v>0</v>
      </c>
      <c r="H13" t="b">
        <v>1</v>
      </c>
      <c r="I13" t="s">
        <v>63</v>
      </c>
    </row>
    <row r="14" spans="1:11" x14ac:dyDescent="0.75">
      <c r="A14">
        <v>3</v>
      </c>
      <c r="B14">
        <v>2</v>
      </c>
      <c r="C14" t="str">
        <f>VLOOKUP(Table1[[#This Row],[AUCT_Statistics_Source]],Sources!A:B,2,0)</f>
        <v>Gale Cengage Learning</v>
      </c>
      <c r="D14" s="4">
        <f>VLOOKUP(Table1[[#This Row],[AUCT_Fiscal_Year]],initialize_fiscalYears!A:B,2,0)</f>
        <v>2018</v>
      </c>
      <c r="E14" t="b">
        <v>1</v>
      </c>
      <c r="F14" t="b">
        <v>1</v>
      </c>
      <c r="G14" t="b">
        <v>0</v>
      </c>
      <c r="H14" t="b">
        <v>1</v>
      </c>
      <c r="I14" t="s">
        <v>63</v>
      </c>
    </row>
    <row r="15" spans="1:11" x14ac:dyDescent="0.75">
      <c r="A15">
        <v>4</v>
      </c>
      <c r="B15">
        <v>2</v>
      </c>
      <c r="C15" t="str">
        <f>VLOOKUP(Table1[[#This Row],[AUCT_Statistics_Source]],Sources!A:B,2,0)</f>
        <v>iG Library/Business Expert Press (BEP)</v>
      </c>
      <c r="D15" s="4">
        <f>VLOOKUP(Table1[[#This Row],[AUCT_Fiscal_Year]],initialize_fiscalYears!A:B,2,0)</f>
        <v>2018</v>
      </c>
      <c r="E15" t="b">
        <v>1</v>
      </c>
      <c r="F15" t="b">
        <v>1</v>
      </c>
      <c r="G15" t="b">
        <v>0</v>
      </c>
      <c r="H15" t="b">
        <v>1</v>
      </c>
      <c r="I15" t="s">
        <v>63</v>
      </c>
      <c r="K15" t="s">
        <v>70</v>
      </c>
    </row>
    <row r="16" spans="1:11" x14ac:dyDescent="0.75">
      <c r="A16">
        <v>5</v>
      </c>
      <c r="B16">
        <v>2</v>
      </c>
      <c r="C16" t="str">
        <f>VLOOKUP(Table1[[#This Row],[AUCT_Statistics_Source]],Sources!A:B,2,0)</f>
        <v>DemographicsNow</v>
      </c>
      <c r="D16" s="4">
        <f>VLOOKUP(Table1[[#This Row],[AUCT_Fiscal_Year]],initialize_fiscalYears!A:B,2,0)</f>
        <v>2018</v>
      </c>
      <c r="E16" t="b">
        <v>1</v>
      </c>
      <c r="F16" t="b">
        <v>1</v>
      </c>
      <c r="G16" t="b">
        <v>1</v>
      </c>
      <c r="H16" t="b">
        <v>0</v>
      </c>
      <c r="I16" t="s">
        <v>71</v>
      </c>
      <c r="K16" t="s">
        <v>72</v>
      </c>
    </row>
    <row r="17" spans="1:11" x14ac:dyDescent="0.75">
      <c r="A17">
        <v>6</v>
      </c>
      <c r="B17">
        <v>2</v>
      </c>
      <c r="C17" t="str">
        <f>VLOOKUP(Table1[[#This Row],[AUCT_Statistics_Source]],Sources!A:B,2,0)</f>
        <v>Ebook Central</v>
      </c>
      <c r="D17" s="4">
        <f>VLOOKUP(Table1[[#This Row],[AUCT_Fiscal_Year]],initialize_fiscalYears!A:B,2,0)</f>
        <v>2018</v>
      </c>
      <c r="E17" t="b">
        <v>1</v>
      </c>
      <c r="F17" t="b">
        <v>1</v>
      </c>
      <c r="G17" t="b">
        <v>0</v>
      </c>
      <c r="H17" t="b">
        <v>1</v>
      </c>
      <c r="I17" t="s">
        <v>63</v>
      </c>
      <c r="K17" t="s">
        <v>73</v>
      </c>
    </row>
    <row r="18" spans="1:11" x14ac:dyDescent="0.75">
      <c r="A18">
        <v>7</v>
      </c>
      <c r="B18">
        <v>2</v>
      </c>
      <c r="C18" t="str">
        <f>VLOOKUP(Table1[[#This Row],[AUCT_Statistics_Source]],Sources!A:B,2,0)</f>
        <v>Peterson's Career Prep</v>
      </c>
      <c r="D18" s="4">
        <f>VLOOKUP(Table1[[#This Row],[AUCT_Fiscal_Year]],initialize_fiscalYears!A:B,2,0)</f>
        <v>2018</v>
      </c>
      <c r="E18" t="b">
        <v>1</v>
      </c>
      <c r="F18" t="b">
        <v>1</v>
      </c>
      <c r="G18" t="b">
        <v>0</v>
      </c>
      <c r="H18" t="b">
        <v>1</v>
      </c>
      <c r="I18" t="s">
        <v>63</v>
      </c>
    </row>
    <row r="19" spans="1:11" x14ac:dyDescent="0.75">
      <c r="A19">
        <v>8</v>
      </c>
      <c r="B19">
        <v>2</v>
      </c>
      <c r="C19" t="str">
        <f>VLOOKUP(Table1[[#This Row],[AUCT_Statistics_Source]],Sources!A:B,2,0)</f>
        <v>Peterson's Test Prep</v>
      </c>
      <c r="D19" s="4">
        <f>VLOOKUP(Table1[[#This Row],[AUCT_Fiscal_Year]],initialize_fiscalYears!A:B,2,0)</f>
        <v>2018</v>
      </c>
      <c r="E19" t="b">
        <v>1</v>
      </c>
      <c r="F19" t="b">
        <v>1</v>
      </c>
      <c r="G19" t="b">
        <v>0</v>
      </c>
      <c r="H19" t="b">
        <v>1</v>
      </c>
      <c r="I19" t="s">
        <v>63</v>
      </c>
    </row>
    <row r="20" spans="1:11" x14ac:dyDescent="0.75">
      <c r="A20">
        <v>10</v>
      </c>
      <c r="B20">
        <v>2</v>
      </c>
      <c r="C20" t="str">
        <f>VLOOKUP(Table1[[#This Row],[AUCT_Statistics_Source]],Sources!A:B,2,0)</f>
        <v>Pivot</v>
      </c>
      <c r="D20" s="4">
        <f>VLOOKUP(Table1[[#This Row],[AUCT_Fiscal_Year]],initialize_fiscalYears!A:B,2,0)</f>
        <v>2018</v>
      </c>
      <c r="E20" t="b">
        <v>0</v>
      </c>
      <c r="F20" t="b">
        <v>0</v>
      </c>
      <c r="G20" t="b">
        <v>0</v>
      </c>
      <c r="H20" t="b">
        <v>0</v>
      </c>
      <c r="I20" t="s">
        <v>67</v>
      </c>
    </row>
    <row r="21" spans="1:11" x14ac:dyDescent="0.75">
      <c r="A21">
        <v>11</v>
      </c>
      <c r="B21">
        <v>2</v>
      </c>
      <c r="C21" t="str">
        <f>VLOOKUP(Table1[[#This Row],[AUCT_Statistics_Source]],Sources!A:B,2,0)</f>
        <v>UlrichsWeb</v>
      </c>
      <c r="D21" s="4">
        <f>VLOOKUP(Table1[[#This Row],[AUCT_Fiscal_Year]],initialize_fiscalYears!A:B,2,0)</f>
        <v>2018</v>
      </c>
      <c r="E21" t="b">
        <v>1</v>
      </c>
      <c r="F21" t="b">
        <v>1</v>
      </c>
      <c r="G21" t="b">
        <v>1</v>
      </c>
      <c r="H21" t="b">
        <v>0</v>
      </c>
      <c r="I21" t="s">
        <v>68</v>
      </c>
    </row>
    <row r="22" spans="1:11" x14ac:dyDescent="0.75">
      <c r="A22">
        <v>1</v>
      </c>
      <c r="B22">
        <v>3</v>
      </c>
      <c r="C22" t="str">
        <f>VLOOKUP(Table1[[#This Row],[AUCT_Statistics_Source]],Sources!A:B,2,0)</f>
        <v>ProQuest</v>
      </c>
      <c r="D22">
        <f>VLOOKUP(Table1[[#This Row],[AUCT_Fiscal_Year]],initialize_fiscalYears!A:B,2,0)</f>
        <v>2019</v>
      </c>
      <c r="E22" t="b">
        <v>1</v>
      </c>
      <c r="F22" t="b">
        <v>1</v>
      </c>
      <c r="G22" t="b">
        <v>0</v>
      </c>
      <c r="H22" t="b">
        <v>1</v>
      </c>
      <c r="I22" t="s">
        <v>63</v>
      </c>
    </row>
    <row r="23" spans="1:11" x14ac:dyDescent="0.75">
      <c r="A23">
        <v>2</v>
      </c>
      <c r="B23">
        <v>3</v>
      </c>
      <c r="C23" t="str">
        <f>VLOOKUP(Table1[[#This Row],[AUCT_Statistics_Source]],Sources!A:B,2,0)</f>
        <v>EBSCOhost</v>
      </c>
      <c r="D23" s="4">
        <f>VLOOKUP(Table1[[#This Row],[AUCT_Fiscal_Year]],initialize_fiscalYears!A:B,2,0)</f>
        <v>2019</v>
      </c>
      <c r="E23" t="b">
        <v>1</v>
      </c>
      <c r="F23" t="b">
        <v>1</v>
      </c>
      <c r="G23" t="b">
        <v>0</v>
      </c>
      <c r="H23" t="b">
        <v>1</v>
      </c>
      <c r="I23" t="s">
        <v>63</v>
      </c>
    </row>
    <row r="24" spans="1:11" x14ac:dyDescent="0.75">
      <c r="A24">
        <v>3</v>
      </c>
      <c r="B24">
        <v>3</v>
      </c>
      <c r="C24" t="str">
        <f>VLOOKUP(Table1[[#This Row],[AUCT_Statistics_Source]],Sources!A:B,2,0)</f>
        <v>Gale Cengage Learning</v>
      </c>
      <c r="D24" s="4">
        <f>VLOOKUP(Table1[[#This Row],[AUCT_Fiscal_Year]],initialize_fiscalYears!A:B,2,0)</f>
        <v>2019</v>
      </c>
      <c r="E24" t="b">
        <v>1</v>
      </c>
      <c r="F24" t="b">
        <v>1</v>
      </c>
      <c r="G24" t="b">
        <v>0</v>
      </c>
      <c r="H24" t="b">
        <v>1</v>
      </c>
      <c r="I24" t="s">
        <v>63</v>
      </c>
    </row>
    <row r="25" spans="1:11" x14ac:dyDescent="0.75">
      <c r="A25">
        <v>4</v>
      </c>
      <c r="B25">
        <v>3</v>
      </c>
      <c r="C25" t="str">
        <f>VLOOKUP(Table1[[#This Row],[AUCT_Statistics_Source]],Sources!A:B,2,0)</f>
        <v>iG Library/Business Expert Press (BEP)</v>
      </c>
      <c r="D25" s="4">
        <f>VLOOKUP(Table1[[#This Row],[AUCT_Fiscal_Year]],initialize_fiscalYears!A:B,2,0)</f>
        <v>2019</v>
      </c>
      <c r="E25" t="b">
        <v>1</v>
      </c>
      <c r="F25" t="b">
        <v>1</v>
      </c>
      <c r="G25" t="b">
        <v>0</v>
      </c>
      <c r="H25" t="b">
        <v>1</v>
      </c>
      <c r="I25" t="s">
        <v>74</v>
      </c>
    </row>
    <row r="26" spans="1:11" x14ac:dyDescent="0.75">
      <c r="A26">
        <v>5</v>
      </c>
      <c r="B26">
        <v>3</v>
      </c>
      <c r="C26" t="str">
        <f>VLOOKUP(Table1[[#This Row],[AUCT_Statistics_Source]],Sources!A:B,2,0)</f>
        <v>DemographicsNow</v>
      </c>
      <c r="D26" s="4">
        <f>VLOOKUP(Table1[[#This Row],[AUCT_Fiscal_Year]],initialize_fiscalYears!A:B,2,0)</f>
        <v>2019</v>
      </c>
      <c r="E26" t="b">
        <v>1</v>
      </c>
      <c r="F26" t="b">
        <v>1</v>
      </c>
      <c r="G26" t="b">
        <v>1</v>
      </c>
      <c r="H26" t="b">
        <v>0</v>
      </c>
      <c r="I26" t="s">
        <v>71</v>
      </c>
      <c r="K26" t="s">
        <v>75</v>
      </c>
    </row>
    <row r="27" spans="1:11" x14ac:dyDescent="0.75">
      <c r="A27">
        <v>6</v>
      </c>
      <c r="B27">
        <v>3</v>
      </c>
      <c r="C27" t="str">
        <f>VLOOKUP(Table1[[#This Row],[AUCT_Statistics_Source]],Sources!A:B,2,0)</f>
        <v>Ebook Central</v>
      </c>
      <c r="D27" s="4">
        <f>VLOOKUP(Table1[[#This Row],[AUCT_Fiscal_Year]],initialize_fiscalYears!A:B,2,0)</f>
        <v>2019</v>
      </c>
      <c r="E27" t="b">
        <v>0</v>
      </c>
      <c r="F27" t="b">
        <v>0</v>
      </c>
      <c r="G27" t="b">
        <v>0</v>
      </c>
      <c r="H27" t="b">
        <v>0</v>
      </c>
      <c r="I27" t="s">
        <v>67</v>
      </c>
    </row>
    <row r="28" spans="1:11" x14ac:dyDescent="0.75">
      <c r="A28">
        <v>7</v>
      </c>
      <c r="B28">
        <v>3</v>
      </c>
      <c r="C28" t="str">
        <f>VLOOKUP(Table1[[#This Row],[AUCT_Statistics_Source]],Sources!A:B,2,0)</f>
        <v>Peterson's Career Prep</v>
      </c>
      <c r="D28" s="4">
        <f>VLOOKUP(Table1[[#This Row],[AUCT_Fiscal_Year]],initialize_fiscalYears!A:B,2,0)</f>
        <v>2019</v>
      </c>
      <c r="E28" t="b">
        <v>1</v>
      </c>
      <c r="F28" t="b">
        <v>1</v>
      </c>
      <c r="G28" t="b">
        <v>1</v>
      </c>
      <c r="H28" t="b">
        <v>0</v>
      </c>
      <c r="I28" t="s">
        <v>63</v>
      </c>
    </row>
    <row r="29" spans="1:11" x14ac:dyDescent="0.75">
      <c r="A29">
        <v>8</v>
      </c>
      <c r="B29">
        <v>3</v>
      </c>
      <c r="C29" t="str">
        <f>VLOOKUP(Table1[[#This Row],[AUCT_Statistics_Source]],Sources!A:B,2,0)</f>
        <v>Peterson's Test Prep</v>
      </c>
      <c r="D29" s="4">
        <f>VLOOKUP(Table1[[#This Row],[AUCT_Fiscal_Year]],initialize_fiscalYears!A:B,2,0)</f>
        <v>2019</v>
      </c>
      <c r="E29" t="b">
        <v>1</v>
      </c>
      <c r="F29" t="b">
        <v>1</v>
      </c>
      <c r="G29" t="b">
        <v>1</v>
      </c>
      <c r="H29" t="b">
        <v>0</v>
      </c>
      <c r="I29" t="s">
        <v>63</v>
      </c>
    </row>
    <row r="30" spans="1:11" x14ac:dyDescent="0.75">
      <c r="A30">
        <v>10</v>
      </c>
      <c r="B30">
        <v>3</v>
      </c>
      <c r="C30" t="str">
        <f>VLOOKUP(Table1[[#This Row],[AUCT_Statistics_Source]],Sources!A:B,2,0)</f>
        <v>Pivot</v>
      </c>
      <c r="D30" s="4">
        <f>VLOOKUP(Table1[[#This Row],[AUCT_Fiscal_Year]],initialize_fiscalYears!A:B,2,0)</f>
        <v>2019</v>
      </c>
      <c r="E30" t="b">
        <v>0</v>
      </c>
      <c r="F30" t="b">
        <v>0</v>
      </c>
      <c r="G30" t="b">
        <v>0</v>
      </c>
      <c r="H30" t="b">
        <v>0</v>
      </c>
      <c r="I30" t="s">
        <v>67</v>
      </c>
    </row>
    <row r="31" spans="1:11" x14ac:dyDescent="0.75">
      <c r="A31">
        <v>11</v>
      </c>
      <c r="B31">
        <v>3</v>
      </c>
      <c r="C31" t="str">
        <f>VLOOKUP(Table1[[#This Row],[AUCT_Statistics_Source]],Sources!A:B,2,0)</f>
        <v>UlrichsWeb</v>
      </c>
      <c r="D31" s="4">
        <f>VLOOKUP(Table1[[#This Row],[AUCT_Fiscal_Year]],initialize_fiscalYears!A:B,2,0)</f>
        <v>2019</v>
      </c>
      <c r="E31" t="b">
        <v>1</v>
      </c>
      <c r="F31" t="b">
        <v>1</v>
      </c>
      <c r="G31" t="b">
        <v>0</v>
      </c>
      <c r="H31" t="b">
        <v>0</v>
      </c>
      <c r="I31" t="s">
        <v>63</v>
      </c>
      <c r="K31" t="s">
        <v>76</v>
      </c>
    </row>
    <row r="32" spans="1:11" x14ac:dyDescent="0.75">
      <c r="A32">
        <v>1</v>
      </c>
      <c r="B32">
        <v>4</v>
      </c>
      <c r="C32" t="str">
        <f>VLOOKUP(Table1[[#This Row],[AUCT_Statistics_Source]],Sources!A:B,2,0)</f>
        <v>ProQuest</v>
      </c>
      <c r="D32">
        <f>VLOOKUP(Table1[[#This Row],[AUCT_Fiscal_Year]],initialize_fiscalYears!A:B,2,0)</f>
        <v>2020</v>
      </c>
      <c r="E32" t="b">
        <v>1</v>
      </c>
      <c r="F32" t="b">
        <v>1</v>
      </c>
      <c r="G32" t="b">
        <v>0</v>
      </c>
      <c r="H32" t="b">
        <v>1</v>
      </c>
      <c r="I32" t="s">
        <v>63</v>
      </c>
    </row>
    <row r="33" spans="1:11" x14ac:dyDescent="0.75">
      <c r="A33">
        <v>2</v>
      </c>
      <c r="B33">
        <v>4</v>
      </c>
      <c r="C33" t="str">
        <f>VLOOKUP(Table1[[#This Row],[AUCT_Statistics_Source]],Sources!A:B,2,0)</f>
        <v>EBSCOhost</v>
      </c>
      <c r="D33" s="4">
        <f>VLOOKUP(Table1[[#This Row],[AUCT_Fiscal_Year]],initialize_fiscalYears!A:B,2,0)</f>
        <v>2020</v>
      </c>
      <c r="E33" t="b">
        <v>1</v>
      </c>
      <c r="F33" t="b">
        <v>1</v>
      </c>
      <c r="G33" t="b">
        <v>0</v>
      </c>
      <c r="H33" t="b">
        <v>1</v>
      </c>
      <c r="I33" t="s">
        <v>63</v>
      </c>
    </row>
    <row r="34" spans="1:11" x14ac:dyDescent="0.75">
      <c r="A34">
        <v>3</v>
      </c>
      <c r="B34">
        <v>4</v>
      </c>
      <c r="C34" t="str">
        <f>VLOOKUP(Table1[[#This Row],[AUCT_Statistics_Source]],Sources!A:B,2,0)</f>
        <v>Gale Cengage Learning</v>
      </c>
      <c r="D34" s="4">
        <f>VLOOKUP(Table1[[#This Row],[AUCT_Fiscal_Year]],initialize_fiscalYears!A:B,2,0)</f>
        <v>2020</v>
      </c>
      <c r="E34" t="b">
        <v>1</v>
      </c>
      <c r="F34" t="b">
        <v>1</v>
      </c>
      <c r="G34" t="b">
        <v>0</v>
      </c>
      <c r="H34" t="b">
        <v>1</v>
      </c>
      <c r="I34" t="s">
        <v>63</v>
      </c>
    </row>
    <row r="35" spans="1:11" x14ac:dyDescent="0.75">
      <c r="A35">
        <v>4</v>
      </c>
      <c r="B35">
        <v>4</v>
      </c>
      <c r="C35" t="str">
        <f>VLOOKUP(Table1[[#This Row],[AUCT_Statistics_Source]],Sources!A:B,2,0)</f>
        <v>iG Library/Business Expert Press (BEP)</v>
      </c>
      <c r="D35" s="4">
        <f>VLOOKUP(Table1[[#This Row],[AUCT_Fiscal_Year]],initialize_fiscalYears!A:B,2,0)</f>
        <v>2020</v>
      </c>
      <c r="E35" t="b">
        <v>1</v>
      </c>
      <c r="F35" t="b">
        <v>1</v>
      </c>
      <c r="G35" t="b">
        <v>0</v>
      </c>
      <c r="H35" t="b">
        <v>1</v>
      </c>
      <c r="I35" t="s">
        <v>63</v>
      </c>
    </row>
    <row r="36" spans="1:11" x14ac:dyDescent="0.75">
      <c r="A36">
        <v>5</v>
      </c>
      <c r="B36">
        <v>4</v>
      </c>
      <c r="C36" t="str">
        <f>VLOOKUP(Table1[[#This Row],[AUCT_Statistics_Source]],Sources!A:B,2,0)</f>
        <v>DemographicsNow</v>
      </c>
      <c r="D36" s="4">
        <f>VLOOKUP(Table1[[#This Row],[AUCT_Fiscal_Year]],initialize_fiscalYears!A:B,2,0)</f>
        <v>2020</v>
      </c>
      <c r="E36" t="b">
        <v>1</v>
      </c>
      <c r="F36" t="b">
        <v>1</v>
      </c>
      <c r="G36" t="b">
        <v>1</v>
      </c>
      <c r="H36" t="b">
        <v>0</v>
      </c>
      <c r="I36" t="s">
        <v>71</v>
      </c>
      <c r="K36" t="s">
        <v>77</v>
      </c>
    </row>
    <row r="37" spans="1:11" x14ac:dyDescent="0.75">
      <c r="A37">
        <v>6</v>
      </c>
      <c r="B37">
        <v>4</v>
      </c>
      <c r="C37" t="str">
        <f>VLOOKUP(Table1[[#This Row],[AUCT_Statistics_Source]],Sources!A:B,2,0)</f>
        <v>Ebook Central</v>
      </c>
      <c r="D37" s="4">
        <f>VLOOKUP(Table1[[#This Row],[AUCT_Fiscal_Year]],initialize_fiscalYears!A:B,2,0)</f>
        <v>2020</v>
      </c>
      <c r="E37" t="b">
        <v>0</v>
      </c>
      <c r="F37" t="b">
        <v>0</v>
      </c>
      <c r="G37" t="b">
        <v>0</v>
      </c>
      <c r="H37" t="b">
        <v>0</v>
      </c>
      <c r="I37" t="s">
        <v>67</v>
      </c>
    </row>
    <row r="38" spans="1:11" x14ac:dyDescent="0.75">
      <c r="A38">
        <v>9</v>
      </c>
      <c r="B38">
        <v>4</v>
      </c>
      <c r="C38" t="str">
        <f>VLOOKUP(Table1[[#This Row],[AUCT_Statistics_Source]],Sources!A:B,2,0)</f>
        <v>Peterson's Prep</v>
      </c>
      <c r="D38" s="4">
        <f>VLOOKUP(Table1[[#This Row],[AUCT_Fiscal_Year]],initialize_fiscalYears!A:B,2,0)</f>
        <v>2020</v>
      </c>
      <c r="E38" t="b">
        <v>1</v>
      </c>
      <c r="F38" t="b">
        <v>1</v>
      </c>
      <c r="G38" t="b">
        <v>0</v>
      </c>
      <c r="H38" t="b">
        <v>0</v>
      </c>
      <c r="I38" t="s">
        <v>63</v>
      </c>
    </row>
    <row r="39" spans="1:11" x14ac:dyDescent="0.75">
      <c r="A39">
        <v>10</v>
      </c>
      <c r="B39">
        <v>4</v>
      </c>
      <c r="C39" t="str">
        <f>VLOOKUP(Table1[[#This Row],[AUCT_Statistics_Source]],Sources!A:B,2,0)</f>
        <v>Pivot</v>
      </c>
      <c r="D39" s="4">
        <f>VLOOKUP(Table1[[#This Row],[AUCT_Fiscal_Year]],initialize_fiscalYears!A:B,2,0)</f>
        <v>2020</v>
      </c>
      <c r="E39" t="b">
        <v>0</v>
      </c>
      <c r="F39" t="b">
        <v>0</v>
      </c>
      <c r="G39" t="b">
        <v>0</v>
      </c>
      <c r="H39" t="b">
        <v>0</v>
      </c>
      <c r="I39" t="s">
        <v>67</v>
      </c>
    </row>
    <row r="40" spans="1:11" x14ac:dyDescent="0.75">
      <c r="A40">
        <v>11</v>
      </c>
      <c r="B40">
        <v>4</v>
      </c>
      <c r="C40" t="str">
        <f>VLOOKUP(Table1[[#This Row],[AUCT_Statistics_Source]],Sources!A:B,2,0)</f>
        <v>UlrichsWeb</v>
      </c>
      <c r="D40" s="4">
        <f>VLOOKUP(Table1[[#This Row],[AUCT_Fiscal_Year]],initialize_fiscalYears!A:B,2,0)</f>
        <v>2020</v>
      </c>
      <c r="E40" t="b">
        <v>1</v>
      </c>
      <c r="F40" t="b">
        <v>1</v>
      </c>
      <c r="G40" t="b">
        <v>0</v>
      </c>
      <c r="H40" t="b">
        <v>0</v>
      </c>
      <c r="I40" t="s">
        <v>63</v>
      </c>
    </row>
    <row r="41" spans="1:11" x14ac:dyDescent="0.75">
      <c r="A41">
        <v>1</v>
      </c>
      <c r="B41">
        <v>5</v>
      </c>
      <c r="C41" t="str">
        <f>VLOOKUP(Table1[[#This Row],[AUCT_Statistics_Source]],Sources!A:B,2,0)</f>
        <v>ProQuest</v>
      </c>
      <c r="D41">
        <f>VLOOKUP(Table1[[#This Row],[AUCT_Fiscal_Year]],initialize_fiscalYears!A:B,2,0)</f>
        <v>2021</v>
      </c>
      <c r="E41" t="b">
        <v>1</v>
      </c>
      <c r="F41" t="b">
        <v>1</v>
      </c>
      <c r="G41" t="b">
        <v>0</v>
      </c>
      <c r="H41" t="b">
        <v>1</v>
      </c>
      <c r="I41" t="s">
        <v>63</v>
      </c>
    </row>
    <row r="42" spans="1:11" x14ac:dyDescent="0.75">
      <c r="A42">
        <v>2</v>
      </c>
      <c r="B42">
        <v>5</v>
      </c>
      <c r="C42" t="str">
        <f>VLOOKUP(Table1[[#This Row],[AUCT_Statistics_Source]],Sources!A:B,2,0)</f>
        <v>EBSCOhost</v>
      </c>
      <c r="D42" s="4">
        <f>VLOOKUP(Table1[[#This Row],[AUCT_Fiscal_Year]],initialize_fiscalYears!A:B,2,0)</f>
        <v>2021</v>
      </c>
      <c r="E42" t="b">
        <v>1</v>
      </c>
      <c r="F42" t="b">
        <v>1</v>
      </c>
      <c r="G42" t="b">
        <v>0</v>
      </c>
      <c r="H42" t="b">
        <v>1</v>
      </c>
      <c r="I42" t="s">
        <v>63</v>
      </c>
    </row>
    <row r="43" spans="1:11" x14ac:dyDescent="0.75">
      <c r="A43">
        <v>3</v>
      </c>
      <c r="B43">
        <v>5</v>
      </c>
      <c r="C43" t="str">
        <f>VLOOKUP(Table1[[#This Row],[AUCT_Statistics_Source]],Sources!A:B,2,0)</f>
        <v>Gale Cengage Learning</v>
      </c>
      <c r="D43" s="4">
        <f>VLOOKUP(Table1[[#This Row],[AUCT_Fiscal_Year]],initialize_fiscalYears!A:B,2,0)</f>
        <v>2021</v>
      </c>
      <c r="E43" t="b">
        <v>1</v>
      </c>
      <c r="F43" t="b">
        <v>1</v>
      </c>
      <c r="G43" t="b">
        <v>0</v>
      </c>
      <c r="H43" t="b">
        <v>1</v>
      </c>
      <c r="I43" t="s">
        <v>63</v>
      </c>
    </row>
    <row r="44" spans="1:11" x14ac:dyDescent="0.75">
      <c r="A44">
        <v>4</v>
      </c>
      <c r="B44">
        <v>5</v>
      </c>
      <c r="C44" t="str">
        <f>VLOOKUP(Table1[[#This Row],[AUCT_Statistics_Source]],Sources!A:B,2,0)</f>
        <v>iG Library/Business Expert Press (BEP)</v>
      </c>
      <c r="D44" s="4">
        <f>VLOOKUP(Table1[[#This Row],[AUCT_Fiscal_Year]],initialize_fiscalYears!A:B,2,0)</f>
        <v>2021</v>
      </c>
      <c r="E44" t="b">
        <v>1</v>
      </c>
      <c r="F44" t="b">
        <v>1</v>
      </c>
      <c r="G44" t="b">
        <v>0</v>
      </c>
      <c r="H44" t="b">
        <v>1</v>
      </c>
      <c r="I44" t="s">
        <v>63</v>
      </c>
      <c r="K44" t="s">
        <v>78</v>
      </c>
    </row>
    <row r="45" spans="1:11" x14ac:dyDescent="0.75">
      <c r="A45">
        <v>5</v>
      </c>
      <c r="B45">
        <v>5</v>
      </c>
      <c r="C45" t="str">
        <f>VLOOKUP(Table1[[#This Row],[AUCT_Statistics_Source]],Sources!A:B,2,0)</f>
        <v>DemographicsNow</v>
      </c>
      <c r="D45" s="4">
        <f>VLOOKUP(Table1[[#This Row],[AUCT_Fiscal_Year]],initialize_fiscalYears!A:B,2,0)</f>
        <v>2021</v>
      </c>
      <c r="E45" t="b">
        <v>1</v>
      </c>
      <c r="F45" t="b">
        <v>1</v>
      </c>
      <c r="G45" t="b">
        <v>1</v>
      </c>
      <c r="H45" t="b">
        <v>0</v>
      </c>
      <c r="I45" t="s">
        <v>71</v>
      </c>
      <c r="K45" t="s">
        <v>77</v>
      </c>
    </row>
    <row r="46" spans="1:11" x14ac:dyDescent="0.75">
      <c r="A46">
        <v>6</v>
      </c>
      <c r="B46">
        <v>5</v>
      </c>
      <c r="C46" t="str">
        <f>VLOOKUP(Table1[[#This Row],[AUCT_Statistics_Source]],Sources!A:B,2,0)</f>
        <v>Ebook Central</v>
      </c>
      <c r="D46" s="4">
        <f>VLOOKUP(Table1[[#This Row],[AUCT_Fiscal_Year]],initialize_fiscalYears!A:B,2,0)</f>
        <v>2021</v>
      </c>
      <c r="E46" t="b">
        <v>0</v>
      </c>
      <c r="F46" t="b">
        <v>0</v>
      </c>
      <c r="G46" t="b">
        <v>0</v>
      </c>
      <c r="H46" t="b">
        <v>0</v>
      </c>
      <c r="I46" t="s">
        <v>67</v>
      </c>
    </row>
    <row r="47" spans="1:11" x14ac:dyDescent="0.75">
      <c r="A47">
        <v>9</v>
      </c>
      <c r="B47">
        <v>5</v>
      </c>
      <c r="C47" t="str">
        <f>VLOOKUP(Table1[[#This Row],[AUCT_Statistics_Source]],Sources!A:B,2,0)</f>
        <v>Peterson's Prep</v>
      </c>
      <c r="D47" s="4">
        <f>VLOOKUP(Table1[[#This Row],[AUCT_Fiscal_Year]],initialize_fiscalYears!A:B,2,0)</f>
        <v>2021</v>
      </c>
      <c r="E47" t="b">
        <v>1</v>
      </c>
      <c r="F47" t="b">
        <v>1</v>
      </c>
      <c r="G47" t="b">
        <v>0</v>
      </c>
      <c r="H47" t="b">
        <v>0</v>
      </c>
      <c r="I47" t="s">
        <v>63</v>
      </c>
    </row>
    <row r="48" spans="1:11" x14ac:dyDescent="0.75">
      <c r="A48">
        <v>10</v>
      </c>
      <c r="B48">
        <v>5</v>
      </c>
      <c r="C48" t="str">
        <f>VLOOKUP(Table1[[#This Row],[AUCT_Statistics_Source]],Sources!A:B,2,0)</f>
        <v>Pivot</v>
      </c>
      <c r="D48" s="4">
        <f>VLOOKUP(Table1[[#This Row],[AUCT_Fiscal_Year]],initialize_fiscalYears!A:B,2,0)</f>
        <v>2021</v>
      </c>
      <c r="E48" t="b">
        <v>0</v>
      </c>
      <c r="F48" t="b">
        <v>0</v>
      </c>
      <c r="G48" t="b">
        <v>0</v>
      </c>
      <c r="H48" t="b">
        <v>0</v>
      </c>
      <c r="I48" t="s">
        <v>67</v>
      </c>
    </row>
    <row r="49" spans="1:11" x14ac:dyDescent="0.75">
      <c r="A49">
        <v>11</v>
      </c>
      <c r="B49">
        <v>5</v>
      </c>
      <c r="C49" t="str">
        <f>VLOOKUP(Table1[[#This Row],[AUCT_Statistics_Source]],Sources!A:B,2,0)</f>
        <v>UlrichsWeb</v>
      </c>
      <c r="D49" s="4">
        <f>VLOOKUP(Table1[[#This Row],[AUCT_Fiscal_Year]],initialize_fiscalYears!A:B,2,0)</f>
        <v>2021</v>
      </c>
      <c r="E49" t="b">
        <v>1</v>
      </c>
      <c r="F49" t="b">
        <v>1</v>
      </c>
      <c r="G49" t="b">
        <v>0</v>
      </c>
      <c r="H49" t="b">
        <v>0</v>
      </c>
      <c r="I49" t="s">
        <v>63</v>
      </c>
    </row>
    <row r="50" spans="1:11" x14ac:dyDescent="0.75">
      <c r="A50">
        <v>1</v>
      </c>
      <c r="B50">
        <v>6</v>
      </c>
      <c r="C50" t="str">
        <f>VLOOKUP(Table1[[#This Row],[AUCT_Statistics_Source]],Sources!A:B,2,0)</f>
        <v>ProQuest</v>
      </c>
      <c r="D50">
        <f>VLOOKUP(Table1[[#This Row],[AUCT_Fiscal_Year]],initialize_fiscalYears!A:B,2,0)</f>
        <v>2022</v>
      </c>
      <c r="E50" t="b">
        <v>1</v>
      </c>
      <c r="F50" t="b">
        <v>1</v>
      </c>
      <c r="G50" t="b">
        <v>0</v>
      </c>
      <c r="H50" t="b">
        <v>1</v>
      </c>
      <c r="I50" t="s">
        <v>66</v>
      </c>
    </row>
    <row r="51" spans="1:11" x14ac:dyDescent="0.75">
      <c r="A51">
        <v>2</v>
      </c>
      <c r="B51">
        <v>6</v>
      </c>
      <c r="C51" t="str">
        <f>VLOOKUP(Table1[[#This Row],[AUCT_Statistics_Source]],Sources!A:B,2,0)</f>
        <v>EBSCOhost</v>
      </c>
      <c r="D51" s="4">
        <f>VLOOKUP(Table1[[#This Row],[AUCT_Fiscal_Year]],initialize_fiscalYears!A:B,2,0)</f>
        <v>2022</v>
      </c>
      <c r="E51" t="b">
        <v>1</v>
      </c>
      <c r="F51" t="b">
        <v>1</v>
      </c>
      <c r="G51" t="b">
        <v>0</v>
      </c>
      <c r="H51" t="b">
        <v>1</v>
      </c>
      <c r="I51" t="s">
        <v>66</v>
      </c>
    </row>
    <row r="52" spans="1:11" x14ac:dyDescent="0.75">
      <c r="A52">
        <v>3</v>
      </c>
      <c r="B52">
        <v>6</v>
      </c>
      <c r="C52" t="str">
        <f>VLOOKUP(Table1[[#This Row],[AUCT_Statistics_Source]],Sources!A:B,2,0)</f>
        <v>Gale Cengage Learning</v>
      </c>
      <c r="D52" s="4">
        <f>VLOOKUP(Table1[[#This Row],[AUCT_Fiscal_Year]],initialize_fiscalYears!A:B,2,0)</f>
        <v>2022</v>
      </c>
      <c r="E52" t="b">
        <v>1</v>
      </c>
      <c r="F52" t="b">
        <v>1</v>
      </c>
      <c r="G52" t="b">
        <v>0</v>
      </c>
      <c r="H52" t="b">
        <v>1</v>
      </c>
      <c r="I52" t="s">
        <v>66</v>
      </c>
    </row>
    <row r="53" spans="1:11" x14ac:dyDescent="0.75">
      <c r="A53">
        <v>4</v>
      </c>
      <c r="B53">
        <v>6</v>
      </c>
      <c r="C53" t="str">
        <f>VLOOKUP(Table1[[#This Row],[AUCT_Statistics_Source]],Sources!A:B,2,0)</f>
        <v>iG Library/Business Expert Press (BEP)</v>
      </c>
      <c r="D53" s="4">
        <f>VLOOKUP(Table1[[#This Row],[AUCT_Fiscal_Year]],initialize_fiscalYears!A:B,2,0)</f>
        <v>2022</v>
      </c>
      <c r="E53" t="b">
        <v>0</v>
      </c>
      <c r="F53" t="b">
        <v>0</v>
      </c>
      <c r="G53" t="b">
        <v>0</v>
      </c>
      <c r="H53" t="b">
        <v>0</v>
      </c>
      <c r="I53" t="s">
        <v>79</v>
      </c>
      <c r="K53" t="s">
        <v>80</v>
      </c>
    </row>
    <row r="54" spans="1:11" x14ac:dyDescent="0.75">
      <c r="A54">
        <v>5</v>
      </c>
      <c r="B54">
        <v>6</v>
      </c>
      <c r="C54" t="str">
        <f>VLOOKUP(Table1[[#This Row],[AUCT_Statistics_Source]],Sources!A:B,2,0)</f>
        <v>DemographicsNow</v>
      </c>
      <c r="D54" s="4">
        <f>VLOOKUP(Table1[[#This Row],[AUCT_Fiscal_Year]],initialize_fiscalYears!A:B,2,0)</f>
        <v>2022</v>
      </c>
      <c r="E54" t="b">
        <v>1</v>
      </c>
      <c r="F54" t="b">
        <v>1</v>
      </c>
      <c r="G54" t="b">
        <v>1</v>
      </c>
      <c r="H54" t="b">
        <v>0</v>
      </c>
      <c r="I54" t="s">
        <v>66</v>
      </c>
    </row>
    <row r="55" spans="1:11" x14ac:dyDescent="0.75">
      <c r="A55">
        <v>6</v>
      </c>
      <c r="B55">
        <v>6</v>
      </c>
      <c r="C55" t="str">
        <f>VLOOKUP(Table1[[#This Row],[AUCT_Statistics_Source]],Sources!A:B,2,0)</f>
        <v>Ebook Central</v>
      </c>
      <c r="D55" s="4">
        <f>VLOOKUP(Table1[[#This Row],[AUCT_Fiscal_Year]],initialize_fiscalYears!A:B,2,0)</f>
        <v>2022</v>
      </c>
      <c r="E55" t="b">
        <v>0</v>
      </c>
      <c r="F55" t="b">
        <v>0</v>
      </c>
      <c r="G55" t="b">
        <v>0</v>
      </c>
      <c r="H55" t="b">
        <v>0</v>
      </c>
      <c r="I55" t="s">
        <v>67</v>
      </c>
    </row>
    <row r="56" spans="1:11" x14ac:dyDescent="0.75">
      <c r="A56">
        <v>9</v>
      </c>
      <c r="B56">
        <v>6</v>
      </c>
      <c r="C56" t="str">
        <f>VLOOKUP(Table1[[#This Row],[AUCT_Statistics_Source]],Sources!A:B,2,0)</f>
        <v>Peterson's Prep</v>
      </c>
      <c r="D56" s="4">
        <f>VLOOKUP(Table1[[#This Row],[AUCT_Fiscal_Year]],initialize_fiscalYears!A:B,2,0)</f>
        <v>2022</v>
      </c>
      <c r="E56" t="b">
        <v>1</v>
      </c>
      <c r="F56" t="b">
        <v>1</v>
      </c>
      <c r="G56" t="b">
        <v>0</v>
      </c>
      <c r="H56" t="b">
        <v>0</v>
      </c>
      <c r="I56" t="s">
        <v>66</v>
      </c>
    </row>
    <row r="57" spans="1:11" x14ac:dyDescent="0.75">
      <c r="A57">
        <v>10</v>
      </c>
      <c r="B57">
        <v>6</v>
      </c>
      <c r="C57" t="str">
        <f>VLOOKUP(Table1[[#This Row],[AUCT_Statistics_Source]],Sources!A:B,2,0)</f>
        <v>Pivot</v>
      </c>
      <c r="D57" s="4">
        <f>VLOOKUP(Table1[[#This Row],[AUCT_Fiscal_Year]],initialize_fiscalYears!A:B,2,0)</f>
        <v>2022</v>
      </c>
      <c r="E57" t="b">
        <v>0</v>
      </c>
      <c r="F57" t="b">
        <v>0</v>
      </c>
      <c r="G57" t="b">
        <v>0</v>
      </c>
      <c r="H57" t="b">
        <v>0</v>
      </c>
      <c r="I57" t="s">
        <v>67</v>
      </c>
    </row>
    <row r="58" spans="1:11" x14ac:dyDescent="0.75">
      <c r="A58">
        <v>11</v>
      </c>
      <c r="B58">
        <v>6</v>
      </c>
      <c r="C58" t="str">
        <f>VLOOKUP(Table1[[#This Row],[AUCT_Statistics_Source]],Sources!A:B,2,0)</f>
        <v>UlrichsWeb</v>
      </c>
      <c r="D58" s="4">
        <f>VLOOKUP(Table1[[#This Row],[AUCT_Fiscal_Year]],initialize_fiscalYears!A:B,2,0)</f>
        <v>2022</v>
      </c>
      <c r="E58" t="b">
        <v>1</v>
      </c>
      <c r="F58" t="b">
        <v>1</v>
      </c>
      <c r="G58" t="b">
        <v>0</v>
      </c>
      <c r="H58" t="b">
        <v>0</v>
      </c>
      <c r="I58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initialize_fiscalYears</vt:lpstr>
      <vt:lpstr>initialize_vendors</vt:lpstr>
      <vt:lpstr>initialize_vendorNotes</vt:lpstr>
      <vt:lpstr>Sources</vt:lpstr>
      <vt:lpstr>initialize_statisticsSourceNote</vt:lpstr>
      <vt:lpstr>initialize_resourceSourceNotes</vt:lpstr>
      <vt:lpstr>AUCT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2022-06-28T19:46:36Z</dcterms:created>
  <dcterms:modified xsi:type="dcterms:W3CDTF">2022-06-29T21:31:12Z</dcterms:modified>
</cp:coreProperties>
</file>