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n\Documents\GitHub\ITMO\4sem\матСтат\"/>
    </mc:Choice>
  </mc:AlternateContent>
  <xr:revisionPtr revIDLastSave="0" documentId="13_ncr:1_{B0D418FA-2133-4188-8B9C-488287AADA98}" xr6:coauthVersionLast="47" xr6:coauthVersionMax="47" xr10:uidLastSave="{00000000-0000-0000-0000-000000000000}"/>
  <bookViews>
    <workbookView xWindow="-108" yWindow="-108" windowWidth="23256" windowHeight="12576" activeTab="1" xr2:uid="{20E20110-8126-4218-98B3-74D4DF1559A2}"/>
  </bookViews>
  <sheets>
    <sheet name="Лист1" sheetId="1" r:id="rId1"/>
    <sheet name="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2" l="1"/>
  <c r="B51" i="2"/>
  <c r="F51" i="2" s="1"/>
  <c r="A51" i="2"/>
  <c r="F50" i="2"/>
  <c r="E50" i="2"/>
  <c r="D50" i="2"/>
  <c r="B50" i="2"/>
  <c r="A50" i="2"/>
  <c r="B49" i="2"/>
  <c r="F49" i="2" s="1"/>
  <c r="A49" i="2"/>
  <c r="F48" i="2"/>
  <c r="E48" i="2"/>
  <c r="D48" i="2"/>
  <c r="B48" i="2"/>
  <c r="A48" i="2"/>
  <c r="F47" i="2"/>
  <c r="F52" i="2" s="1"/>
  <c r="B55" i="2" s="1"/>
  <c r="E47" i="2"/>
  <c r="D47" i="2"/>
  <c r="B47" i="2"/>
  <c r="B52" i="2" s="1"/>
  <c r="A47" i="2"/>
  <c r="C31" i="2"/>
  <c r="B31" i="2"/>
  <c r="F30" i="2"/>
  <c r="E30" i="2"/>
  <c r="D30" i="2"/>
  <c r="A30" i="2"/>
  <c r="F29" i="2"/>
  <c r="E29" i="2"/>
  <c r="D29" i="2"/>
  <c r="A29" i="2"/>
  <c r="F28" i="2"/>
  <c r="E28" i="2"/>
  <c r="D28" i="2"/>
  <c r="A28" i="2"/>
  <c r="F27" i="2"/>
  <c r="E27" i="2"/>
  <c r="D27" i="2"/>
  <c r="A27" i="2"/>
  <c r="F26" i="2"/>
  <c r="E26" i="2"/>
  <c r="D26" i="2"/>
  <c r="A26" i="2"/>
  <c r="F25" i="2"/>
  <c r="E25" i="2"/>
  <c r="D25" i="2"/>
  <c r="A25" i="2"/>
  <c r="F24" i="2"/>
  <c r="F31" i="2" s="1"/>
  <c r="B34" i="2" s="1"/>
  <c r="E24" i="2"/>
  <c r="E31" i="2" s="1"/>
  <c r="B37" i="2" s="1"/>
  <c r="D37" i="2" s="1"/>
  <c r="D24" i="2"/>
  <c r="D31" i="2" s="1"/>
  <c r="A37" i="2" s="1"/>
  <c r="C37" i="2" s="1"/>
  <c r="A24" i="2"/>
  <c r="C12" i="2"/>
  <c r="F11" i="2"/>
  <c r="B11" i="2"/>
  <c r="E11" i="2" s="1"/>
  <c r="A11" i="2"/>
  <c r="B10" i="2"/>
  <c r="F10" i="2" s="1"/>
  <c r="A10" i="2"/>
  <c r="F9" i="2"/>
  <c r="E9" i="2"/>
  <c r="D9" i="2"/>
  <c r="B9" i="2"/>
  <c r="A9" i="2"/>
  <c r="F8" i="2"/>
  <c r="E8" i="2"/>
  <c r="D8" i="2"/>
  <c r="B8" i="2"/>
  <c r="A8" i="2"/>
  <c r="D7" i="2"/>
  <c r="B7" i="2"/>
  <c r="F7" i="2" s="1"/>
  <c r="A7" i="2"/>
  <c r="D34" i="2" l="1"/>
  <c r="F12" i="2"/>
  <c r="B15" i="2" s="1"/>
  <c r="B61" i="2"/>
  <c r="D10" i="2"/>
  <c r="D12" i="2" s="1"/>
  <c r="A18" i="2" s="1"/>
  <c r="C18" i="2" s="1"/>
  <c r="B12" i="2"/>
  <c r="D49" i="2"/>
  <c r="E10" i="2"/>
  <c r="E49" i="2"/>
  <c r="E7" i="2"/>
  <c r="E12" i="2" s="1"/>
  <c r="B18" i="2" s="1"/>
  <c r="D51" i="2"/>
  <c r="E37" i="2"/>
  <c r="E51" i="2"/>
  <c r="E52" i="2" s="1"/>
  <c r="B58" i="2" s="1"/>
  <c r="D11" i="2"/>
  <c r="D52" i="2" l="1"/>
  <c r="D18" i="2"/>
  <c r="D15" i="2"/>
  <c r="E18" i="2"/>
  <c r="A58" i="2" l="1"/>
  <c r="D55" i="2"/>
  <c r="C58" i="2" l="1"/>
  <c r="D58" i="2"/>
  <c r="E58" i="2" s="1"/>
  <c r="F58" i="2" s="1"/>
  <c r="D67" i="2" l="1"/>
  <c r="B67" i="2"/>
  <c r="D63" i="2"/>
  <c r="B63" i="2"/>
</calcChain>
</file>

<file path=xl/sharedStrings.xml><?xml version="1.0" encoding="utf-8"?>
<sst xmlns="http://schemas.openxmlformats.org/spreadsheetml/2006/main" count="137" uniqueCount="29">
  <si>
    <t>ДОМАШЕЕ ЗАДАНИЕ 5</t>
  </si>
  <si>
    <t>задание 1</t>
  </si>
  <si>
    <t>x*i</t>
  </si>
  <si>
    <t>ni</t>
  </si>
  <si>
    <t>Ui</t>
  </si>
  <si>
    <t>niUi</t>
  </si>
  <si>
    <t>niUi^2</t>
  </si>
  <si>
    <t>ni(Ui+1)^2</t>
  </si>
  <si>
    <t>сумма</t>
  </si>
  <si>
    <t xml:space="preserve">Проверка </t>
  </si>
  <si>
    <t>=</t>
  </si>
  <si>
    <t>нач м 1 п v1</t>
  </si>
  <si>
    <t>нач м 2 п v2</t>
  </si>
  <si>
    <t>мат ожид</t>
  </si>
  <si>
    <t>дисперсия</t>
  </si>
  <si>
    <t>исп диспер</t>
  </si>
  <si>
    <t>задание 2</t>
  </si>
  <si>
    <t>Проверка</t>
  </si>
  <si>
    <t>ДОМАШЕЕ ЗАДАНИЕ 6</t>
  </si>
  <si>
    <t>исп ср кв отк</t>
  </si>
  <si>
    <t>𝛾=</t>
  </si>
  <si>
    <t>t=</t>
  </si>
  <si>
    <t>n=</t>
  </si>
  <si>
    <t>&lt;a&lt;</t>
  </si>
  <si>
    <t>q1=</t>
  </si>
  <si>
    <t>q2=</t>
  </si>
  <si>
    <t>&lt;𝜎&lt;</t>
  </si>
  <si>
    <t>1)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</si>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</sst>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Основной текст)"/>
      <charset val="204"/>
    </font>
    <font>
      <b/>
      <sz val="20"/>
      <color theme="1"/>
      <name val="Calibri (Основной текст)"/>
      <charset val="204"/>
    </font>
    <font>
      <sz val="12"/>
      <color rgb="FF00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/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5" fillId="0" borderId="4" xfId="1" applyFont="1" applyBorder="1"/>
    <xf numFmtId="0" fontId="1" fillId="0" borderId="1" xfId="1" applyFill="1" applyBorder="1"/>
    <xf numFmtId="0" fontId="1" fillId="0" borderId="0" xfId="1" applyBorder="1"/>
    <xf numFmtId="0" fontId="5" fillId="0" borderId="0" xfId="1" applyFont="1" applyBorder="1" applyAlignment="1">
      <alignment wrapText="1"/>
    </xf>
    <xf numFmtId="0" fontId="5" fillId="0" borderId="0" xfId="1" applyFont="1" applyBorder="1"/>
    <xf numFmtId="0" fontId="4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</cellXfs>
  <cellStyles count="2">
    <cellStyle name="Обычный" xfId="0" builtinId="0"/>
    <cellStyle name="Обычный 2" xfId="1" xr:uid="{4CC861B3-7D32-4214-9C6E-863A8F9DA2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en/Downloads/Telegram%20Desktop/&#1084;&#1072;&#1090;&#1089;&#1090;&#1072;&#1090;%20&#1076;&#10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48">
          <cell r="E48">
            <v>7.71</v>
          </cell>
        </row>
        <row r="53">
          <cell r="C53">
            <v>81.144999999999996</v>
          </cell>
          <cell r="D53">
            <v>88.85499999999999</v>
          </cell>
        </row>
        <row r="54">
          <cell r="C54">
            <v>88.85499999999999</v>
          </cell>
          <cell r="D54">
            <v>96.564999999999984</v>
          </cell>
        </row>
        <row r="55">
          <cell r="C55">
            <v>96.564999999999984</v>
          </cell>
          <cell r="D55">
            <v>104.27499999999998</v>
          </cell>
        </row>
        <row r="56">
          <cell r="C56">
            <v>104.27499999999998</v>
          </cell>
          <cell r="D56">
            <v>111.98499999999997</v>
          </cell>
        </row>
        <row r="57">
          <cell r="C57">
            <v>111.98499999999997</v>
          </cell>
          <cell r="D57">
            <v>119.69499999999996</v>
          </cell>
        </row>
        <row r="58">
          <cell r="C58">
            <v>119.69499999999996</v>
          </cell>
          <cell r="D58">
            <v>127.40499999999996</v>
          </cell>
        </row>
        <row r="59">
          <cell r="C59">
            <v>127.40499999999996</v>
          </cell>
          <cell r="D59">
            <v>135.11499999999995</v>
          </cell>
        </row>
        <row r="65">
          <cell r="C65">
            <v>2</v>
          </cell>
        </row>
        <row r="68">
          <cell r="C68">
            <v>15</v>
          </cell>
          <cell r="D68">
            <v>17</v>
          </cell>
          <cell r="E68">
            <v>3</v>
          </cell>
        </row>
        <row r="69">
          <cell r="C69">
            <v>17</v>
          </cell>
          <cell r="D69">
            <v>19</v>
          </cell>
          <cell r="E69">
            <v>9</v>
          </cell>
        </row>
        <row r="70">
          <cell r="C70">
            <v>19</v>
          </cell>
          <cell r="D70">
            <v>21</v>
          </cell>
          <cell r="E70">
            <v>16</v>
          </cell>
        </row>
        <row r="71">
          <cell r="C71">
            <v>21</v>
          </cell>
          <cell r="D71">
            <v>23</v>
          </cell>
          <cell r="E71">
            <v>20</v>
          </cell>
        </row>
        <row r="72">
          <cell r="C72">
            <v>23</v>
          </cell>
          <cell r="D72">
            <v>25</v>
          </cell>
          <cell r="E7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922D-4086-4E8E-9994-2ADC4AF9ECCF}">
  <dimension ref="A2:L95"/>
  <sheetViews>
    <sheetView workbookViewId="0">
      <selection activeCell="B3" sqref="B3"/>
    </sheetView>
  </sheetViews>
  <sheetFormatPr defaultRowHeight="14.4"/>
  <sheetData>
    <row r="2" spans="1:7" ht="24.6">
      <c r="A2" s="12" t="s">
        <v>0</v>
      </c>
      <c r="B2" s="13"/>
      <c r="C2" s="13"/>
      <c r="D2" s="13"/>
      <c r="E2" s="13"/>
      <c r="F2" s="1"/>
      <c r="G2" s="1"/>
    </row>
    <row r="4" spans="1:7" ht="21">
      <c r="A4" s="1"/>
      <c r="B4" s="15" t="s">
        <v>1</v>
      </c>
      <c r="C4" s="13"/>
      <c r="D4" s="13"/>
      <c r="E4" s="13"/>
      <c r="F4" s="1"/>
      <c r="G4" s="1"/>
    </row>
    <row r="7" spans="1:7" ht="15.6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9"/>
    </row>
    <row r="8" spans="1:7" ht="15.6">
      <c r="A8" s="3">
        <v>16</v>
      </c>
      <c r="B8" s="3">
        <v>3</v>
      </c>
      <c r="C8" s="3">
        <v>-3</v>
      </c>
      <c r="D8" s="3">
        <v>-9</v>
      </c>
      <c r="E8" s="3">
        <v>27</v>
      </c>
      <c r="F8" s="3">
        <v>12</v>
      </c>
      <c r="G8" s="9"/>
    </row>
    <row r="9" spans="1:7" ht="15.6">
      <c r="A9" s="3">
        <v>18</v>
      </c>
      <c r="B9" s="3">
        <v>9</v>
      </c>
      <c r="C9" s="3">
        <v>-2</v>
      </c>
      <c r="D9" s="3">
        <v>-18</v>
      </c>
      <c r="E9" s="3">
        <v>36</v>
      </c>
      <c r="F9" s="3">
        <v>9</v>
      </c>
      <c r="G9" s="9"/>
    </row>
    <row r="10" spans="1:7" ht="15.6">
      <c r="A10" s="3">
        <v>20</v>
      </c>
      <c r="B10" s="3">
        <v>16</v>
      </c>
      <c r="C10" s="3">
        <v>-1</v>
      </c>
      <c r="D10" s="3">
        <v>-16</v>
      </c>
      <c r="E10" s="3">
        <v>16</v>
      </c>
      <c r="F10" s="3">
        <v>0</v>
      </c>
      <c r="G10" s="9"/>
    </row>
    <row r="11" spans="1:7" ht="15.6">
      <c r="A11" s="3">
        <v>22</v>
      </c>
      <c r="B11" s="3">
        <v>20</v>
      </c>
      <c r="C11" s="3">
        <v>0</v>
      </c>
      <c r="D11" s="3">
        <v>0</v>
      </c>
      <c r="E11" s="3">
        <v>0</v>
      </c>
      <c r="F11" s="3">
        <v>20</v>
      </c>
      <c r="G11" s="9"/>
    </row>
    <row r="12" spans="1:7" ht="15.6">
      <c r="A12" s="3">
        <v>24</v>
      </c>
      <c r="B12" s="3">
        <v>12</v>
      </c>
      <c r="C12" s="3">
        <v>1</v>
      </c>
      <c r="D12" s="3">
        <v>12</v>
      </c>
      <c r="E12" s="3">
        <v>12</v>
      </c>
      <c r="F12" s="3">
        <v>48</v>
      </c>
      <c r="G12" s="9"/>
    </row>
    <row r="13" spans="1:7" ht="15.6">
      <c r="A13" s="3" t="s">
        <v>8</v>
      </c>
      <c r="B13" s="3">
        <v>60</v>
      </c>
      <c r="C13" s="3">
        <v>-5</v>
      </c>
      <c r="D13" s="3">
        <v>-31</v>
      </c>
      <c r="E13" s="3">
        <v>91</v>
      </c>
      <c r="F13" s="3">
        <v>89</v>
      </c>
      <c r="G13" s="9"/>
    </row>
    <row r="15" spans="1:7" ht="15.6">
      <c r="A15" s="1" t="s">
        <v>9</v>
      </c>
      <c r="B15" s="1"/>
      <c r="C15" s="1"/>
      <c r="D15" s="1"/>
      <c r="E15" s="1"/>
      <c r="F15" s="1"/>
      <c r="G15" s="1"/>
    </row>
    <row r="16" spans="1:7" ht="15.6">
      <c r="A16" s="9" t="s">
        <v>7</v>
      </c>
      <c r="B16" s="1">
        <v>89</v>
      </c>
      <c r="C16" s="2" t="s">
        <v>10</v>
      </c>
      <c r="D16" s="1">
        <v>89</v>
      </c>
      <c r="E16" s="1"/>
      <c r="F16" s="1"/>
      <c r="G16" s="1"/>
    </row>
    <row r="17" spans="1:12" ht="15.6">
      <c r="A17" s="1"/>
      <c r="B17" s="1"/>
      <c r="C17" s="1"/>
      <c r="D17" s="1"/>
      <c r="E17" s="1"/>
      <c r="F17" s="9"/>
      <c r="G17" s="9"/>
      <c r="H17" s="9"/>
      <c r="I17" s="9"/>
      <c r="J17" s="9"/>
      <c r="K17" s="9"/>
      <c r="L17" s="9"/>
    </row>
    <row r="18" spans="1:12" ht="15.6">
      <c r="A18" s="4" t="s">
        <v>11</v>
      </c>
      <c r="B18" s="5" t="s">
        <v>12</v>
      </c>
      <c r="C18" s="5" t="s">
        <v>13</v>
      </c>
      <c r="D18" s="5" t="s">
        <v>14</v>
      </c>
      <c r="E18" s="8" t="s">
        <v>15</v>
      </c>
      <c r="F18" s="9"/>
      <c r="G18" s="10"/>
      <c r="H18" s="11"/>
      <c r="I18" s="11"/>
      <c r="J18" s="11"/>
      <c r="K18" s="11"/>
      <c r="L18" s="11"/>
    </row>
    <row r="19" spans="1:12" ht="15.6">
      <c r="A19" s="6">
        <v>-0.51666666666666672</v>
      </c>
      <c r="B19" s="7">
        <v>1.5166666666666666</v>
      </c>
      <c r="C19" s="7">
        <v>20.966666666666665</v>
      </c>
      <c r="D19" s="7">
        <v>4.9988888888888887</v>
      </c>
      <c r="E19" s="3">
        <v>5.0836158192090393</v>
      </c>
      <c r="F19" s="9"/>
      <c r="G19" s="11"/>
      <c r="H19" s="11"/>
      <c r="I19" s="11"/>
      <c r="J19" s="11"/>
      <c r="K19" s="11"/>
      <c r="L19" s="11"/>
    </row>
    <row r="20" spans="1:12" ht="15.6">
      <c r="A20" s="1"/>
      <c r="B20" s="1"/>
      <c r="C20" s="1"/>
      <c r="D20" s="1"/>
      <c r="E20" s="1"/>
      <c r="F20" s="1"/>
      <c r="G20" s="1"/>
      <c r="H20" s="9"/>
      <c r="I20" s="9"/>
      <c r="J20" s="9"/>
      <c r="K20" s="9"/>
      <c r="L20" s="9"/>
    </row>
    <row r="21" spans="1:12" ht="15.6">
      <c r="A21" s="1"/>
      <c r="B21" s="1"/>
      <c r="C21" s="1"/>
      <c r="D21" s="1"/>
      <c r="E21" s="1"/>
      <c r="F21" s="1"/>
      <c r="G21" s="1"/>
      <c r="H21" s="9"/>
      <c r="I21" s="9"/>
      <c r="J21" s="9"/>
      <c r="K21" s="9"/>
      <c r="L21" s="9"/>
    </row>
    <row r="22" spans="1:12" ht="21">
      <c r="A22" s="1"/>
      <c r="B22" s="14" t="s">
        <v>16</v>
      </c>
      <c r="C22" s="14"/>
      <c r="D22" s="14"/>
      <c r="E22" s="14"/>
      <c r="F22" s="1"/>
      <c r="G22" s="1"/>
      <c r="H22" s="9"/>
      <c r="I22" s="9"/>
      <c r="J22" s="9"/>
      <c r="K22" s="9"/>
      <c r="L22" s="9"/>
    </row>
    <row r="23" spans="1:12" ht="15.6">
      <c r="A23" s="1"/>
      <c r="B23" s="1"/>
      <c r="C23" s="1"/>
      <c r="D23" s="1"/>
      <c r="E23" s="1"/>
      <c r="F23" s="1"/>
      <c r="G23" s="1"/>
      <c r="H23" s="9"/>
      <c r="I23" s="9"/>
      <c r="J23" s="9"/>
      <c r="K23" s="9"/>
      <c r="L23" s="9"/>
    </row>
    <row r="24" spans="1:12" ht="15.6">
      <c r="A24" s="3" t="s">
        <v>2</v>
      </c>
      <c r="B24" s="3" t="s">
        <v>3</v>
      </c>
      <c r="C24" s="3" t="s">
        <v>4</v>
      </c>
      <c r="D24" s="3" t="s">
        <v>5</v>
      </c>
      <c r="E24" s="3" t="s">
        <v>6</v>
      </c>
      <c r="F24" s="3" t="s">
        <v>7</v>
      </c>
      <c r="G24" s="9"/>
      <c r="H24" s="1"/>
      <c r="I24" s="1"/>
      <c r="J24" s="1"/>
      <c r="K24" s="1"/>
      <c r="L24" s="1"/>
    </row>
    <row r="25" spans="1:12" ht="15.6">
      <c r="A25" s="3">
        <v>85</v>
      </c>
      <c r="B25" s="3">
        <v>5</v>
      </c>
      <c r="C25" s="3">
        <v>-3</v>
      </c>
      <c r="D25" s="3">
        <v>-15</v>
      </c>
      <c r="E25" s="3">
        <v>45</v>
      </c>
      <c r="F25" s="3">
        <v>20</v>
      </c>
      <c r="G25" s="9"/>
      <c r="H25" s="1"/>
      <c r="I25" s="1"/>
      <c r="J25" s="1"/>
      <c r="K25" s="1"/>
      <c r="L25" s="1"/>
    </row>
    <row r="26" spans="1:12" ht="15.6">
      <c r="A26" s="3">
        <v>92.70999999999998</v>
      </c>
      <c r="B26" s="3">
        <v>6</v>
      </c>
      <c r="C26" s="3">
        <v>-2</v>
      </c>
      <c r="D26" s="3">
        <v>-12</v>
      </c>
      <c r="E26" s="3">
        <v>24</v>
      </c>
      <c r="F26" s="3">
        <v>6</v>
      </c>
      <c r="G26" s="9"/>
      <c r="H26" s="1"/>
      <c r="I26" s="1"/>
      <c r="J26" s="1"/>
      <c r="K26" s="1"/>
      <c r="L26" s="1"/>
    </row>
    <row r="27" spans="1:12" ht="15.6">
      <c r="A27" s="3">
        <v>100.41999999999999</v>
      </c>
      <c r="B27" s="3">
        <v>10</v>
      </c>
      <c r="C27" s="3">
        <v>-1</v>
      </c>
      <c r="D27" s="3">
        <v>-10</v>
      </c>
      <c r="E27" s="3">
        <v>10</v>
      </c>
      <c r="F27" s="3">
        <v>0</v>
      </c>
      <c r="G27" s="9"/>
      <c r="H27" s="1"/>
      <c r="I27" s="1"/>
      <c r="J27" s="1"/>
      <c r="K27" s="1"/>
      <c r="L27" s="1"/>
    </row>
    <row r="28" spans="1:12" ht="15.6">
      <c r="A28" s="3">
        <v>108.12999999999997</v>
      </c>
      <c r="B28" s="3">
        <v>18</v>
      </c>
      <c r="C28" s="3">
        <v>0</v>
      </c>
      <c r="D28" s="3">
        <v>0</v>
      </c>
      <c r="E28" s="3">
        <v>0</v>
      </c>
      <c r="F28" s="3">
        <v>18</v>
      </c>
      <c r="G28" s="9"/>
      <c r="H28" s="1"/>
      <c r="I28" s="1"/>
      <c r="J28" s="1"/>
      <c r="K28" s="1"/>
      <c r="L28" s="1"/>
    </row>
    <row r="29" spans="1:12" ht="15.6">
      <c r="A29" s="3">
        <v>115.83999999999997</v>
      </c>
      <c r="B29" s="3">
        <v>8</v>
      </c>
      <c r="C29" s="3">
        <v>1</v>
      </c>
      <c r="D29" s="3">
        <v>8</v>
      </c>
      <c r="E29" s="3">
        <v>8</v>
      </c>
      <c r="F29" s="3">
        <v>32</v>
      </c>
      <c r="G29" s="9"/>
      <c r="H29" s="1"/>
      <c r="I29" s="1"/>
      <c r="J29" s="1"/>
      <c r="K29" s="1"/>
      <c r="L29" s="1"/>
    </row>
    <row r="30" spans="1:12" ht="15.6">
      <c r="A30" s="3">
        <v>123.54999999999995</v>
      </c>
      <c r="B30" s="3">
        <v>2</v>
      </c>
      <c r="C30" s="3">
        <v>2</v>
      </c>
      <c r="D30" s="3">
        <v>4</v>
      </c>
      <c r="E30" s="3">
        <v>8</v>
      </c>
      <c r="F30" s="3">
        <v>18</v>
      </c>
      <c r="G30" s="9"/>
      <c r="H30" s="1"/>
      <c r="I30" s="1"/>
      <c r="J30" s="1"/>
      <c r="K30" s="1"/>
      <c r="L30" s="1"/>
    </row>
    <row r="31" spans="1:12" ht="15.6">
      <c r="A31" s="3">
        <v>131.25999999999996</v>
      </c>
      <c r="B31" s="3">
        <v>1</v>
      </c>
      <c r="C31" s="3">
        <v>3</v>
      </c>
      <c r="D31" s="3">
        <v>3</v>
      </c>
      <c r="E31" s="3">
        <v>9</v>
      </c>
      <c r="F31" s="3">
        <v>16</v>
      </c>
      <c r="G31" s="9"/>
      <c r="H31" s="1"/>
      <c r="I31" s="1"/>
      <c r="J31" s="1"/>
      <c r="K31" s="1"/>
      <c r="L31" s="1"/>
    </row>
    <row r="32" spans="1:12" ht="15.6">
      <c r="A32" s="3" t="s">
        <v>8</v>
      </c>
      <c r="B32" s="3">
        <v>50</v>
      </c>
      <c r="C32" s="3">
        <v>0</v>
      </c>
      <c r="D32" s="3">
        <v>-22</v>
      </c>
      <c r="E32" s="3">
        <v>104</v>
      </c>
      <c r="F32" s="3">
        <v>110</v>
      </c>
      <c r="G32" s="9"/>
      <c r="H32" s="1"/>
      <c r="I32" s="1"/>
      <c r="J32" s="1"/>
      <c r="K32" s="1"/>
      <c r="L32" s="1"/>
    </row>
    <row r="34" spans="1:7" ht="15.6">
      <c r="A34" s="1" t="s">
        <v>17</v>
      </c>
      <c r="B34" s="1"/>
      <c r="C34" s="1"/>
      <c r="D34" s="1"/>
      <c r="E34" s="1"/>
      <c r="F34" s="1"/>
      <c r="G34" s="1"/>
    </row>
    <row r="35" spans="1:7" ht="15.6">
      <c r="A35" s="9" t="s">
        <v>7</v>
      </c>
      <c r="B35" s="1">
        <v>110</v>
      </c>
      <c r="C35" s="2" t="s">
        <v>10</v>
      </c>
      <c r="D35" s="1">
        <v>110</v>
      </c>
      <c r="E35" s="1"/>
      <c r="F35" s="1"/>
      <c r="G35" s="1"/>
    </row>
    <row r="37" spans="1:7" ht="15.6">
      <c r="A37" s="3" t="s">
        <v>11</v>
      </c>
      <c r="B37" s="3" t="s">
        <v>12</v>
      </c>
      <c r="C37" s="3" t="s">
        <v>13</v>
      </c>
      <c r="D37" s="3" t="s">
        <v>14</v>
      </c>
      <c r="E37" s="8" t="s">
        <v>15</v>
      </c>
      <c r="F37" s="1"/>
      <c r="G37" s="1"/>
    </row>
    <row r="38" spans="1:7" ht="15.6">
      <c r="A38" s="3">
        <v>-0.44</v>
      </c>
      <c r="B38" s="3">
        <v>2.08</v>
      </c>
      <c r="C38" s="3">
        <v>104.73759999999997</v>
      </c>
      <c r="D38" s="3">
        <v>112.13535024000001</v>
      </c>
      <c r="E38" s="3">
        <v>114.42382677551022</v>
      </c>
      <c r="F38" s="1"/>
      <c r="G38" s="1"/>
    </row>
    <row r="39" spans="1:7" ht="15.6">
      <c r="A39" s="1"/>
      <c r="B39" s="1"/>
      <c r="C39" s="1"/>
      <c r="D39" s="1"/>
      <c r="E39" s="1"/>
      <c r="F39" s="9"/>
      <c r="G39" s="9"/>
    </row>
    <row r="42" spans="1:7" ht="24.6">
      <c r="A42" s="12" t="s">
        <v>18</v>
      </c>
      <c r="B42" s="13"/>
      <c r="C42" s="13"/>
      <c r="D42" s="13"/>
      <c r="E42" s="13"/>
      <c r="F42" s="1"/>
      <c r="G42" s="1"/>
    </row>
    <row r="44" spans="1:7" ht="21">
      <c r="A44" s="1"/>
      <c r="B44" s="15" t="s">
        <v>1</v>
      </c>
      <c r="C44" s="13"/>
      <c r="D44" s="13"/>
      <c r="E44" s="13"/>
      <c r="F44" s="1"/>
      <c r="G44" s="1"/>
    </row>
    <row r="47" spans="1:7" ht="15.6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9"/>
    </row>
    <row r="48" spans="1:7" ht="15.6">
      <c r="A48" s="3">
        <v>16</v>
      </c>
      <c r="B48" s="3">
        <v>3</v>
      </c>
      <c r="C48" s="3">
        <v>-3</v>
      </c>
      <c r="D48" s="3">
        <v>-9</v>
      </c>
      <c r="E48" s="3">
        <v>27</v>
      </c>
      <c r="F48" s="3">
        <v>12</v>
      </c>
      <c r="G48" s="9"/>
    </row>
    <row r="49" spans="1:8" ht="15.6">
      <c r="A49" s="3">
        <v>18</v>
      </c>
      <c r="B49" s="3">
        <v>9</v>
      </c>
      <c r="C49" s="3">
        <v>-2</v>
      </c>
      <c r="D49" s="3">
        <v>-18</v>
      </c>
      <c r="E49" s="3">
        <v>36</v>
      </c>
      <c r="F49" s="3">
        <v>9</v>
      </c>
      <c r="G49" s="9"/>
      <c r="H49" s="1"/>
    </row>
    <row r="50" spans="1:8" ht="15.6">
      <c r="A50" s="3">
        <v>20</v>
      </c>
      <c r="B50" s="3">
        <v>16</v>
      </c>
      <c r="C50" s="3">
        <v>-1</v>
      </c>
      <c r="D50" s="3">
        <v>-16</v>
      </c>
      <c r="E50" s="3">
        <v>16</v>
      </c>
      <c r="F50" s="3">
        <v>0</v>
      </c>
      <c r="G50" s="9"/>
      <c r="H50" s="1"/>
    </row>
    <row r="51" spans="1:8" ht="15.6">
      <c r="A51" s="3">
        <v>22</v>
      </c>
      <c r="B51" s="3">
        <v>20</v>
      </c>
      <c r="C51" s="3">
        <v>0</v>
      </c>
      <c r="D51" s="3">
        <v>0</v>
      </c>
      <c r="E51" s="3">
        <v>0</v>
      </c>
      <c r="F51" s="3">
        <v>20</v>
      </c>
      <c r="G51" s="9"/>
      <c r="H51" s="1"/>
    </row>
    <row r="52" spans="1:8" ht="15.6">
      <c r="A52" s="3">
        <v>24</v>
      </c>
      <c r="B52" s="3">
        <v>12</v>
      </c>
      <c r="C52" s="3">
        <v>1</v>
      </c>
      <c r="D52" s="3">
        <v>12</v>
      </c>
      <c r="E52" s="3">
        <v>12</v>
      </c>
      <c r="F52" s="3">
        <v>48</v>
      </c>
      <c r="G52" s="9"/>
      <c r="H52" s="1"/>
    </row>
    <row r="53" spans="1:8" ht="15.6">
      <c r="A53" s="3" t="s">
        <v>8</v>
      </c>
      <c r="B53" s="3">
        <v>60</v>
      </c>
      <c r="C53" s="3">
        <v>-5</v>
      </c>
      <c r="D53" s="3">
        <v>-31</v>
      </c>
      <c r="E53" s="3">
        <v>91</v>
      </c>
      <c r="F53" s="3">
        <v>89</v>
      </c>
      <c r="G53" s="9"/>
      <c r="H53" s="1"/>
    </row>
    <row r="55" spans="1:8" ht="15.6">
      <c r="A55" s="1" t="s">
        <v>9</v>
      </c>
      <c r="B55" s="1"/>
      <c r="C55" s="1"/>
      <c r="D55" s="1"/>
      <c r="E55" s="1"/>
      <c r="F55" s="1"/>
      <c r="G55" s="1"/>
      <c r="H55" s="1"/>
    </row>
    <row r="56" spans="1:8" ht="15.6">
      <c r="A56" s="9" t="s">
        <v>7</v>
      </c>
      <c r="B56" s="1">
        <v>89</v>
      </c>
      <c r="C56" s="2" t="s">
        <v>10</v>
      </c>
      <c r="D56" s="1">
        <v>89</v>
      </c>
      <c r="E56" s="1"/>
      <c r="F56" s="1"/>
      <c r="G56" s="1"/>
      <c r="H56" s="1"/>
    </row>
    <row r="57" spans="1:8" ht="15.6">
      <c r="A57" s="1"/>
      <c r="B57" s="1"/>
      <c r="C57" s="1"/>
      <c r="D57" s="1"/>
      <c r="E57" s="1"/>
      <c r="F57" s="9"/>
      <c r="G57" s="9"/>
      <c r="H57" s="9"/>
    </row>
    <row r="58" spans="1:8" ht="15.6">
      <c r="A58" s="4" t="s">
        <v>11</v>
      </c>
      <c r="B58" s="5" t="s">
        <v>12</v>
      </c>
      <c r="C58" s="5" t="s">
        <v>13</v>
      </c>
      <c r="D58" s="5" t="s">
        <v>14</v>
      </c>
      <c r="E58" s="8" t="s">
        <v>15</v>
      </c>
      <c r="F58" s="8" t="s">
        <v>19</v>
      </c>
      <c r="G58" s="10"/>
      <c r="H58" s="11"/>
    </row>
    <row r="59" spans="1:8" ht="15.6">
      <c r="A59" s="6">
        <v>-0.51666666666666672</v>
      </c>
      <c r="B59" s="7">
        <v>1.5166666666666666</v>
      </c>
      <c r="C59" s="7">
        <v>20.966666666666665</v>
      </c>
      <c r="D59" s="7">
        <v>4.9988888888888887</v>
      </c>
      <c r="E59" s="3">
        <v>5.0836158192090393</v>
      </c>
      <c r="F59" s="3">
        <v>2.2546875214115678</v>
      </c>
      <c r="G59" s="11"/>
      <c r="H59" s="11"/>
    </row>
    <row r="60" spans="1:8" ht="15.6">
      <c r="A60" s="1"/>
      <c r="B60" s="1"/>
      <c r="C60" s="1"/>
      <c r="D60" s="1"/>
      <c r="E60" s="1"/>
      <c r="F60" s="1"/>
      <c r="G60" s="1"/>
      <c r="H60" s="9"/>
    </row>
    <row r="61" spans="1:8" ht="15.6">
      <c r="A61" s="1" t="s">
        <v>20</v>
      </c>
      <c r="B61" s="1">
        <v>0.99</v>
      </c>
      <c r="C61" s="1"/>
      <c r="D61" s="1" t="s">
        <v>21</v>
      </c>
      <c r="E61" s="1">
        <v>2.66</v>
      </c>
      <c r="F61" s="1"/>
      <c r="G61" s="1"/>
      <c r="H61" s="9"/>
    </row>
    <row r="62" spans="1:8" ht="15.6">
      <c r="A62" s="1" t="s">
        <v>22</v>
      </c>
      <c r="B62" s="1">
        <v>60</v>
      </c>
      <c r="C62" s="1"/>
      <c r="D62" s="1"/>
      <c r="E62" s="1"/>
      <c r="F62" s="1"/>
      <c r="G62" s="1"/>
      <c r="H62" s="9"/>
    </row>
    <row r="63" spans="1:8" ht="15.6">
      <c r="A63" s="1"/>
      <c r="B63" s="1"/>
      <c r="C63" s="1"/>
      <c r="D63" s="1"/>
      <c r="E63" s="1"/>
      <c r="F63" s="1"/>
      <c r="G63" s="1"/>
      <c r="H63" s="9"/>
    </row>
    <row r="64" spans="1:8" ht="15.6">
      <c r="A64" s="1"/>
      <c r="B64" s="1">
        <v>20.192396773042187</v>
      </c>
      <c r="C64" s="2" t="s">
        <v>23</v>
      </c>
      <c r="D64" s="1">
        <v>21.740936560291143</v>
      </c>
      <c r="E64" s="1"/>
      <c r="F64" s="1"/>
      <c r="G64" s="1"/>
      <c r="H64" s="1"/>
    </row>
    <row r="66" spans="1:7" ht="15.6">
      <c r="A66" s="1"/>
      <c r="B66" s="1" t="s">
        <v>24</v>
      </c>
      <c r="C66" s="1">
        <v>0.80800000000000005</v>
      </c>
      <c r="D66" s="1" t="s">
        <v>25</v>
      </c>
      <c r="E66" s="1">
        <v>1.2989999999999999</v>
      </c>
      <c r="F66" s="1"/>
      <c r="G66" s="1"/>
    </row>
    <row r="68" spans="1:7" ht="15.6">
      <c r="A68" s="1"/>
      <c r="B68" s="1">
        <v>1.8217875173005469</v>
      </c>
      <c r="C68" s="2" t="s">
        <v>26</v>
      </c>
      <c r="D68" s="1">
        <v>2.9288390903136263</v>
      </c>
      <c r="E68" s="1"/>
      <c r="F68" s="1"/>
      <c r="G68" s="1"/>
    </row>
    <row r="70" spans="1:7" ht="21">
      <c r="A70" s="1"/>
      <c r="B70" s="14" t="s">
        <v>16</v>
      </c>
      <c r="C70" s="14"/>
      <c r="D70" s="14"/>
      <c r="E70" s="14"/>
      <c r="F70" s="1"/>
      <c r="G70" s="1"/>
    </row>
    <row r="72" spans="1:7" ht="15.6">
      <c r="A72" s="3" t="s">
        <v>2</v>
      </c>
      <c r="B72" s="3" t="s">
        <v>3</v>
      </c>
      <c r="C72" s="3" t="s">
        <v>4</v>
      </c>
      <c r="D72" s="3" t="s">
        <v>5</v>
      </c>
      <c r="E72" s="3" t="s">
        <v>6</v>
      </c>
      <c r="F72" s="3" t="s">
        <v>7</v>
      </c>
      <c r="G72" s="9"/>
    </row>
    <row r="73" spans="1:7" ht="15.6">
      <c r="A73" s="3">
        <v>85</v>
      </c>
      <c r="B73" s="3">
        <v>5</v>
      </c>
      <c r="C73" s="3">
        <v>-3</v>
      </c>
      <c r="D73" s="3">
        <v>-15</v>
      </c>
      <c r="E73" s="3">
        <v>45</v>
      </c>
      <c r="F73" s="3">
        <v>20</v>
      </c>
      <c r="G73" s="9"/>
    </row>
    <row r="74" spans="1:7" ht="15.6">
      <c r="A74" s="3">
        <v>92.70999999999998</v>
      </c>
      <c r="B74" s="3">
        <v>6</v>
      </c>
      <c r="C74" s="3">
        <v>-2</v>
      </c>
      <c r="D74" s="3">
        <v>-12</v>
      </c>
      <c r="E74" s="3">
        <v>24</v>
      </c>
      <c r="F74" s="3">
        <v>6</v>
      </c>
      <c r="G74" s="9"/>
    </row>
    <row r="75" spans="1:7" ht="15.6">
      <c r="A75" s="3">
        <v>100.41999999999999</v>
      </c>
      <c r="B75" s="3">
        <v>10</v>
      </c>
      <c r="C75" s="3">
        <v>-1</v>
      </c>
      <c r="D75" s="3">
        <v>-10</v>
      </c>
      <c r="E75" s="3">
        <v>10</v>
      </c>
      <c r="F75" s="3">
        <v>0</v>
      </c>
      <c r="G75" s="9"/>
    </row>
    <row r="76" spans="1:7" ht="15.6">
      <c r="A76" s="3">
        <v>108.12999999999997</v>
      </c>
      <c r="B76" s="3">
        <v>18</v>
      </c>
      <c r="C76" s="3">
        <v>0</v>
      </c>
      <c r="D76" s="3">
        <v>0</v>
      </c>
      <c r="E76" s="3">
        <v>0</v>
      </c>
      <c r="F76" s="3">
        <v>18</v>
      </c>
      <c r="G76" s="9"/>
    </row>
    <row r="77" spans="1:7" ht="15.6">
      <c r="A77" s="3">
        <v>115.83999999999997</v>
      </c>
      <c r="B77" s="3">
        <v>8</v>
      </c>
      <c r="C77" s="3">
        <v>1</v>
      </c>
      <c r="D77" s="3">
        <v>8</v>
      </c>
      <c r="E77" s="3">
        <v>8</v>
      </c>
      <c r="F77" s="3">
        <v>32</v>
      </c>
      <c r="G77" s="9"/>
    </row>
    <row r="78" spans="1:7" ht="15.6">
      <c r="A78" s="3">
        <v>123.54999999999995</v>
      </c>
      <c r="B78" s="3">
        <v>2</v>
      </c>
      <c r="C78" s="3">
        <v>2</v>
      </c>
      <c r="D78" s="3">
        <v>4</v>
      </c>
      <c r="E78" s="3">
        <v>8</v>
      </c>
      <c r="F78" s="3">
        <v>18</v>
      </c>
      <c r="G78" s="9"/>
    </row>
    <row r="79" spans="1:7" ht="15.6">
      <c r="A79" s="3">
        <v>131.25999999999996</v>
      </c>
      <c r="B79" s="3">
        <v>1</v>
      </c>
      <c r="C79" s="3">
        <v>3</v>
      </c>
      <c r="D79" s="3">
        <v>3</v>
      </c>
      <c r="E79" s="3">
        <v>9</v>
      </c>
      <c r="F79" s="3">
        <v>16</v>
      </c>
      <c r="G79" s="9"/>
    </row>
    <row r="80" spans="1:7" ht="15.6">
      <c r="A80" s="3" t="s">
        <v>8</v>
      </c>
      <c r="B80" s="3">
        <v>50</v>
      </c>
      <c r="C80" s="3">
        <v>0</v>
      </c>
      <c r="D80" s="3">
        <v>-22</v>
      </c>
      <c r="E80" s="3">
        <v>104</v>
      </c>
      <c r="F80" s="3">
        <v>110</v>
      </c>
      <c r="G80" s="9"/>
    </row>
    <row r="82" spans="1:6" ht="15.6">
      <c r="A82" s="1" t="s">
        <v>17</v>
      </c>
      <c r="B82" s="1"/>
      <c r="C82" s="1"/>
      <c r="D82" s="1"/>
      <c r="E82" s="1"/>
      <c r="F82" s="1"/>
    </row>
    <row r="83" spans="1:6" ht="15.6">
      <c r="A83" s="9" t="s">
        <v>7</v>
      </c>
      <c r="B83" s="1">
        <v>110</v>
      </c>
      <c r="C83" s="2" t="s">
        <v>10</v>
      </c>
      <c r="D83" s="1">
        <v>110</v>
      </c>
      <c r="E83" s="1"/>
      <c r="F83" s="1"/>
    </row>
    <row r="85" spans="1:6" ht="15.6">
      <c r="A85" s="3" t="s">
        <v>11</v>
      </c>
      <c r="B85" s="3" t="s">
        <v>12</v>
      </c>
      <c r="C85" s="3" t="s">
        <v>13</v>
      </c>
      <c r="D85" s="3" t="s">
        <v>14</v>
      </c>
      <c r="E85" s="8" t="s">
        <v>15</v>
      </c>
      <c r="F85" s="8" t="s">
        <v>19</v>
      </c>
    </row>
    <row r="86" spans="1:6" ht="15.6">
      <c r="A86" s="3">
        <v>-0.44</v>
      </c>
      <c r="B86" s="3">
        <v>2.08</v>
      </c>
      <c r="C86" s="3">
        <v>104.73759999999997</v>
      </c>
      <c r="D86" s="3">
        <v>112.13535024000001</v>
      </c>
      <c r="E86" s="3">
        <v>114.42382677551022</v>
      </c>
      <c r="F86" s="3">
        <v>10.696907346308569</v>
      </c>
    </row>
    <row r="88" spans="1:6" ht="15.6">
      <c r="A88" s="1" t="s">
        <v>20</v>
      </c>
      <c r="B88" s="1">
        <v>0.95</v>
      </c>
      <c r="C88" s="1"/>
      <c r="D88" s="1" t="s">
        <v>21</v>
      </c>
      <c r="E88" s="1">
        <v>2</v>
      </c>
      <c r="F88" s="1"/>
    </row>
    <row r="89" spans="1:6" ht="15.6">
      <c r="A89" s="1" t="s">
        <v>22</v>
      </c>
      <c r="B89" s="1">
        <v>50</v>
      </c>
      <c r="C89" s="1"/>
      <c r="D89" s="1"/>
      <c r="E89" s="1"/>
      <c r="F89" s="1"/>
    </row>
    <row r="91" spans="1:6" ht="15.6">
      <c r="A91" s="1"/>
      <c r="B91" s="1">
        <v>101.71205771108038</v>
      </c>
      <c r="C91" s="2" t="s">
        <v>23</v>
      </c>
      <c r="D91" s="1">
        <v>107.76314228891957</v>
      </c>
      <c r="E91" s="1"/>
      <c r="F91" s="1"/>
    </row>
    <row r="93" spans="1:6" ht="15.6">
      <c r="A93" s="1"/>
      <c r="B93" s="1" t="s">
        <v>24</v>
      </c>
      <c r="C93" s="1">
        <v>0.82399999999999995</v>
      </c>
      <c r="D93" s="1" t="s">
        <v>25</v>
      </c>
      <c r="E93" s="1">
        <v>1.2649999999999999</v>
      </c>
      <c r="F93" s="1"/>
    </row>
    <row r="95" spans="1:6" ht="15.6">
      <c r="A95" s="1"/>
      <c r="B95" s="1">
        <v>8.8142516533582604</v>
      </c>
      <c r="C95" s="2" t="s">
        <v>26</v>
      </c>
      <c r="D95" s="1">
        <v>13.531587793080339</v>
      </c>
      <c r="E95" s="1"/>
      <c r="F95" s="1"/>
    </row>
  </sheetData>
  <mergeCells count="6">
    <mergeCell ref="A2:E2"/>
    <mergeCell ref="B22:E22"/>
    <mergeCell ref="A42:E42"/>
    <mergeCell ref="B44:E44"/>
    <mergeCell ref="B70:E70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14A3-96E0-4C12-A913-809C88F926D9}">
  <dimension ref="A1:G67"/>
  <sheetViews>
    <sheetView tabSelected="1" topLeftCell="A36" workbookViewId="0">
      <selection activeCell="F49" sqref="F49"/>
    </sheetView>
  </sheetViews>
  <sheetFormatPr defaultRowHeight="14.4"/>
  <sheetData>
    <row r="1" spans="1:7" ht="25.8">
      <c r="A1" s="16"/>
      <c r="B1" s="17"/>
      <c r="C1" s="17"/>
      <c r="D1" s="17"/>
      <c r="E1" s="17"/>
      <c r="G1" s="28">
        <v>5</v>
      </c>
    </row>
    <row r="3" spans="1:7" ht="21">
      <c r="B3" s="18"/>
      <c r="C3" s="17"/>
      <c r="D3" s="17"/>
      <c r="E3" s="17"/>
      <c r="F3" t="s">
        <v>27</v>
      </c>
    </row>
    <row r="6" spans="1:7">
      <c r="A6" s="19" t="s">
        <v>2</v>
      </c>
      <c r="B6" s="19" t="s">
        <v>3</v>
      </c>
      <c r="C6" s="19" t="s">
        <v>4</v>
      </c>
      <c r="D6" s="19" t="s">
        <v>5</v>
      </c>
      <c r="E6" s="19" t="s">
        <v>6</v>
      </c>
      <c r="F6" s="19" t="s">
        <v>7</v>
      </c>
    </row>
    <row r="7" spans="1:7">
      <c r="A7" s="19">
        <f>AVERAGE([1]Лист1!C68,[1]Лист1!D68)</f>
        <v>16</v>
      </c>
      <c r="B7" s="19">
        <f>[1]Лист1!E68</f>
        <v>3</v>
      </c>
      <c r="C7" s="19">
        <v>-3</v>
      </c>
      <c r="D7" s="19">
        <f>B7*C7</f>
        <v>-9</v>
      </c>
      <c r="E7" s="19">
        <f>B7*C7^2</f>
        <v>27</v>
      </c>
      <c r="F7" s="19">
        <f>B7*(C7+1)^2</f>
        <v>12</v>
      </c>
    </row>
    <row r="8" spans="1:7">
      <c r="A8" s="19">
        <f>AVERAGE([1]Лист1!C69,[1]Лист1!D69)</f>
        <v>18</v>
      </c>
      <c r="B8" s="19">
        <f>[1]Лист1!E69</f>
        <v>9</v>
      </c>
      <c r="C8" s="19">
        <v>-2</v>
      </c>
      <c r="D8" s="19">
        <f>B8*C8</f>
        <v>-18</v>
      </c>
      <c r="E8" s="19">
        <f>B8*C8^2</f>
        <v>36</v>
      </c>
      <c r="F8" s="19">
        <f>B8*(C8+1)^2</f>
        <v>9</v>
      </c>
    </row>
    <row r="9" spans="1:7">
      <c r="A9" s="19">
        <f>AVERAGE([1]Лист1!C70,[1]Лист1!D70)</f>
        <v>20</v>
      </c>
      <c r="B9" s="19">
        <f>[1]Лист1!E70</f>
        <v>16</v>
      </c>
      <c r="C9" s="19">
        <v>-1</v>
      </c>
      <c r="D9" s="19">
        <f>B9*C9</f>
        <v>-16</v>
      </c>
      <c r="E9" s="19">
        <f>B9*C9^2</f>
        <v>16</v>
      </c>
      <c r="F9" s="19">
        <f>B9*(C9+1)^2</f>
        <v>0</v>
      </c>
    </row>
    <row r="10" spans="1:7">
      <c r="A10" s="19">
        <f>AVERAGE([1]Лист1!C71,[1]Лист1!D71)</f>
        <v>22</v>
      </c>
      <c r="B10" s="19">
        <f>[1]Лист1!E71</f>
        <v>20</v>
      </c>
      <c r="C10" s="19">
        <v>0</v>
      </c>
      <c r="D10" s="19">
        <f>B10*C10</f>
        <v>0</v>
      </c>
      <c r="E10" s="19">
        <f>B10*C10^2</f>
        <v>0</v>
      </c>
      <c r="F10" s="19">
        <f>B10*(C10+1)^2</f>
        <v>20</v>
      </c>
    </row>
    <row r="11" spans="1:7">
      <c r="A11" s="19">
        <f>AVERAGE([1]Лист1!C72,[1]Лист1!D72)</f>
        <v>24</v>
      </c>
      <c r="B11" s="19">
        <f>[1]Лист1!E72</f>
        <v>12</v>
      </c>
      <c r="C11" s="19">
        <v>1</v>
      </c>
      <c r="D11" s="19">
        <f>B11*C11</f>
        <v>12</v>
      </c>
      <c r="E11" s="19">
        <f>B11*C11^2</f>
        <v>12</v>
      </c>
      <c r="F11" s="19">
        <f>B11*(C11+1)^2</f>
        <v>48</v>
      </c>
    </row>
    <row r="12" spans="1:7">
      <c r="A12" s="19" t="s">
        <v>8</v>
      </c>
      <c r="B12" s="19">
        <f>SUM(B7:B11)</f>
        <v>60</v>
      </c>
      <c r="C12" s="19">
        <f>SUM(C7:C11)</f>
        <v>-5</v>
      </c>
      <c r="D12" s="19">
        <f>SUM(D7:D11)</f>
        <v>-31</v>
      </c>
      <c r="E12" s="19">
        <f>SUM(E7:E11)</f>
        <v>91</v>
      </c>
      <c r="F12" s="19">
        <f>SUM(F7:F11)</f>
        <v>89</v>
      </c>
    </row>
    <row r="14" spans="1:7">
      <c r="A14" t="s">
        <v>9</v>
      </c>
    </row>
    <row r="15" spans="1:7">
      <c r="A15" t="s">
        <v>7</v>
      </c>
      <c r="B15">
        <f>F12</f>
        <v>89</v>
      </c>
      <c r="C15" s="20" t="s">
        <v>10</v>
      </c>
      <c r="D15">
        <f>B12+2*D12+E12</f>
        <v>89</v>
      </c>
    </row>
    <row r="17" spans="1:7" ht="15.6">
      <c r="A17" s="21" t="s">
        <v>11</v>
      </c>
      <c r="B17" s="22" t="s">
        <v>12</v>
      </c>
      <c r="C17" s="22" t="s">
        <v>13</v>
      </c>
      <c r="D17" s="22" t="s">
        <v>14</v>
      </c>
      <c r="E17" s="19" t="s">
        <v>15</v>
      </c>
      <c r="G17" s="23"/>
    </row>
    <row r="18" spans="1:7" ht="15.6">
      <c r="A18" s="24">
        <f>D12/B12</f>
        <v>-0.51666666666666672</v>
      </c>
      <c r="B18" s="25">
        <f>E12/B12</f>
        <v>1.5166666666666666</v>
      </c>
      <c r="C18" s="25">
        <f>A18*[1]Лист1!C65+A10</f>
        <v>20.966666666666665</v>
      </c>
      <c r="D18" s="25">
        <f>(B18-A18^2)*[1]Лист1!C65^2</f>
        <v>4.9988888888888887</v>
      </c>
      <c r="E18" s="19">
        <f>(B12/(B12-1))*D18</f>
        <v>5.0836158192090393</v>
      </c>
      <c r="G18" s="26"/>
    </row>
    <row r="21" spans="1:7" ht="21">
      <c r="B21" s="27"/>
      <c r="C21" s="27"/>
      <c r="D21" s="27"/>
      <c r="E21" s="27"/>
      <c r="F21" t="s">
        <v>28</v>
      </c>
    </row>
    <row r="23" spans="1:7">
      <c r="A23" s="19" t="s">
        <v>2</v>
      </c>
      <c r="B23" s="19" t="s">
        <v>3</v>
      </c>
      <c r="C23" s="19" t="s">
        <v>4</v>
      </c>
      <c r="D23" s="19" t="s">
        <v>5</v>
      </c>
      <c r="E23" s="19" t="s">
        <v>6</v>
      </c>
      <c r="F23" s="19" t="s">
        <v>7</v>
      </c>
    </row>
    <row r="24" spans="1:7">
      <c r="A24" s="19">
        <f>AVERAGE([1]Лист1!C53,[1]Лист1!D53)</f>
        <v>85</v>
      </c>
      <c r="B24" s="19">
        <v>5</v>
      </c>
      <c r="C24" s="19">
        <v>-3</v>
      </c>
      <c r="D24" s="19">
        <f>B24*C24</f>
        <v>-15</v>
      </c>
      <c r="E24" s="19">
        <f>B24*C24^2</f>
        <v>45</v>
      </c>
      <c r="F24" s="19">
        <f>B24*(C24+1)^2</f>
        <v>20</v>
      </c>
    </row>
    <row r="25" spans="1:7">
      <c r="A25" s="19">
        <f>AVERAGE([1]Лист1!C54,[1]Лист1!D54)</f>
        <v>92.70999999999998</v>
      </c>
      <c r="B25" s="19">
        <v>6</v>
      </c>
      <c r="C25" s="19">
        <v>-2</v>
      </c>
      <c r="D25" s="19">
        <f>B25*C25</f>
        <v>-12</v>
      </c>
      <c r="E25" s="19">
        <f>B25*C25^2</f>
        <v>24</v>
      </c>
      <c r="F25" s="19">
        <f>B25*(C25+1)^2</f>
        <v>6</v>
      </c>
    </row>
    <row r="26" spans="1:7">
      <c r="A26" s="19">
        <f>AVERAGE([1]Лист1!C55,[1]Лист1!D55)</f>
        <v>100.41999999999999</v>
      </c>
      <c r="B26" s="19">
        <v>10</v>
      </c>
      <c r="C26" s="19">
        <v>-1</v>
      </c>
      <c r="D26" s="19">
        <f>B26*C26</f>
        <v>-10</v>
      </c>
      <c r="E26" s="19">
        <f>B26*C26^2</f>
        <v>10</v>
      </c>
      <c r="F26" s="19">
        <f>B26*(C26+1)^2</f>
        <v>0</v>
      </c>
    </row>
    <row r="27" spans="1:7">
      <c r="A27" s="19">
        <f>AVERAGE([1]Лист1!C56,[1]Лист1!D56)</f>
        <v>108.12999999999997</v>
      </c>
      <c r="B27" s="19">
        <v>18</v>
      </c>
      <c r="C27" s="19">
        <v>0</v>
      </c>
      <c r="D27" s="19">
        <f>B27*C27</f>
        <v>0</v>
      </c>
      <c r="E27" s="19">
        <f>B27*C27^2</f>
        <v>0</v>
      </c>
      <c r="F27" s="19">
        <f>B27*(C27+1)^2</f>
        <v>18</v>
      </c>
    </row>
    <row r="28" spans="1:7">
      <c r="A28" s="19">
        <f>AVERAGE([1]Лист1!C57,[1]Лист1!D57)</f>
        <v>115.83999999999997</v>
      </c>
      <c r="B28" s="19">
        <v>8</v>
      </c>
      <c r="C28" s="19">
        <v>1</v>
      </c>
      <c r="D28" s="19">
        <f>B28*C28</f>
        <v>8</v>
      </c>
      <c r="E28" s="19">
        <f>B28*C28^2</f>
        <v>8</v>
      </c>
      <c r="F28" s="19">
        <f>B28*(C28+1)^2</f>
        <v>32</v>
      </c>
    </row>
    <row r="29" spans="1:7">
      <c r="A29" s="19">
        <f>AVERAGE([1]Лист1!C58,[1]Лист1!D58)</f>
        <v>123.54999999999995</v>
      </c>
      <c r="B29" s="19">
        <v>2</v>
      </c>
      <c r="C29" s="19">
        <v>2</v>
      </c>
      <c r="D29" s="19">
        <f>B29*C29</f>
        <v>4</v>
      </c>
      <c r="E29" s="19">
        <f>B29*C29^2</f>
        <v>8</v>
      </c>
      <c r="F29" s="19">
        <f>B29*(C29+1)^2</f>
        <v>18</v>
      </c>
    </row>
    <row r="30" spans="1:7">
      <c r="A30" s="19">
        <f>AVERAGE([1]Лист1!C59,[1]Лист1!D59)</f>
        <v>131.25999999999996</v>
      </c>
      <c r="B30" s="19">
        <v>1</v>
      </c>
      <c r="C30" s="19">
        <v>3</v>
      </c>
      <c r="D30" s="19">
        <f>B30*C30</f>
        <v>3</v>
      </c>
      <c r="E30" s="19">
        <f>B30*C30^2</f>
        <v>9</v>
      </c>
      <c r="F30" s="19">
        <f>B30*(C30+1)^2</f>
        <v>16</v>
      </c>
    </row>
    <row r="31" spans="1:7">
      <c r="A31" s="19" t="s">
        <v>8</v>
      </c>
      <c r="B31" s="19">
        <f>SUM(B24:B30)</f>
        <v>50</v>
      </c>
      <c r="C31" s="19">
        <f>SUM(C24:C30)</f>
        <v>0</v>
      </c>
      <c r="D31" s="19">
        <f>SUM(D24:D30)</f>
        <v>-22</v>
      </c>
      <c r="E31" s="19">
        <f>SUM(E24:E30)</f>
        <v>104</v>
      </c>
      <c r="F31" s="19">
        <f>SUM(F24:F30)</f>
        <v>110</v>
      </c>
    </row>
    <row r="33" spans="1:6">
      <c r="A33" t="s">
        <v>17</v>
      </c>
    </row>
    <row r="34" spans="1:6">
      <c r="A34" t="s">
        <v>7</v>
      </c>
      <c r="B34">
        <f>F31</f>
        <v>110</v>
      </c>
      <c r="C34" s="20" t="s">
        <v>10</v>
      </c>
      <c r="D34">
        <f>B31+2*D31+E31</f>
        <v>110</v>
      </c>
    </row>
    <row r="36" spans="1:6">
      <c r="A36" s="19" t="s">
        <v>11</v>
      </c>
      <c r="B36" s="19" t="s">
        <v>12</v>
      </c>
      <c r="C36" s="19" t="s">
        <v>13</v>
      </c>
      <c r="D36" s="19" t="s">
        <v>14</v>
      </c>
      <c r="E36" s="19" t="s">
        <v>15</v>
      </c>
    </row>
    <row r="37" spans="1:6">
      <c r="A37" s="19">
        <f>D31/B31</f>
        <v>-0.44</v>
      </c>
      <c r="B37" s="19">
        <f>E31/B31</f>
        <v>2.08</v>
      </c>
      <c r="C37" s="19">
        <f>A37*[1]Лист1!E48+A27</f>
        <v>104.73759999999997</v>
      </c>
      <c r="D37" s="19">
        <f>(B37-A37^2)*[1]Лист1!E48^2</f>
        <v>112.13535024000001</v>
      </c>
      <c r="E37" s="19">
        <f>(B31/(B31-1))*D37</f>
        <v>114.42382677551022</v>
      </c>
    </row>
    <row r="41" spans="1:6" ht="25.8">
      <c r="A41" s="16"/>
      <c r="B41" s="17"/>
      <c r="C41" s="17"/>
      <c r="D41" s="17"/>
      <c r="E41" s="17"/>
      <c r="F41" s="28">
        <v>6</v>
      </c>
    </row>
    <row r="43" spans="1:6" ht="21">
      <c r="B43" s="18"/>
      <c r="C43" s="17"/>
      <c r="D43" s="17"/>
      <c r="E43" s="17"/>
    </row>
    <row r="46" spans="1:6">
      <c r="A46" s="19" t="s">
        <v>2</v>
      </c>
      <c r="B46" s="19" t="s">
        <v>3</v>
      </c>
      <c r="C46" s="19" t="s">
        <v>4</v>
      </c>
      <c r="D46" s="19" t="s">
        <v>5</v>
      </c>
      <c r="E46" s="19" t="s">
        <v>6</v>
      </c>
      <c r="F46" s="19" t="s">
        <v>7</v>
      </c>
    </row>
    <row r="47" spans="1:6">
      <c r="A47" s="19">
        <f>AVERAGE([1]Лист1!C68,[1]Лист1!D68)</f>
        <v>16</v>
      </c>
      <c r="B47" s="19">
        <f>[1]Лист1!E68</f>
        <v>3</v>
      </c>
      <c r="C47" s="19">
        <v>-3</v>
      </c>
      <c r="D47" s="19">
        <f>B47*C47</f>
        <v>-9</v>
      </c>
      <c r="E47" s="19">
        <f>B47*C47^2</f>
        <v>27</v>
      </c>
      <c r="F47" s="19">
        <f>B47*(C47+1)^2</f>
        <v>12</v>
      </c>
    </row>
    <row r="48" spans="1:6">
      <c r="A48" s="19">
        <f>AVERAGE([1]Лист1!C69,[1]Лист1!D69)</f>
        <v>18</v>
      </c>
      <c r="B48" s="19">
        <f>[1]Лист1!E69</f>
        <v>9</v>
      </c>
      <c r="C48" s="19">
        <v>-2</v>
      </c>
      <c r="D48" s="19">
        <f>B48*C48</f>
        <v>-18</v>
      </c>
      <c r="E48" s="19">
        <f>B48*C48^2</f>
        <v>36</v>
      </c>
      <c r="F48" s="19">
        <f>B48*(C48+1)^2</f>
        <v>9</v>
      </c>
    </row>
    <row r="49" spans="1:7">
      <c r="A49" s="19">
        <f>AVERAGE([1]Лист1!C70,[1]Лист1!D70)</f>
        <v>20</v>
      </c>
      <c r="B49" s="19">
        <f>[1]Лист1!E70</f>
        <v>16</v>
      </c>
      <c r="C49" s="19">
        <v>-1</v>
      </c>
      <c r="D49" s="19">
        <f>B49*C49</f>
        <v>-16</v>
      </c>
      <c r="E49" s="19">
        <f>B49*C49^2</f>
        <v>16</v>
      </c>
      <c r="F49" s="19">
        <f>B49*(C49+1)^2</f>
        <v>0</v>
      </c>
    </row>
    <row r="50" spans="1:7">
      <c r="A50" s="19">
        <f>AVERAGE([1]Лист1!C71,[1]Лист1!D71)</f>
        <v>22</v>
      </c>
      <c r="B50" s="19">
        <f>[1]Лист1!E71</f>
        <v>20</v>
      </c>
      <c r="C50" s="19">
        <v>0</v>
      </c>
      <c r="D50" s="19">
        <f>B50*C50</f>
        <v>0</v>
      </c>
      <c r="E50" s="19">
        <f>B50*C50^2</f>
        <v>0</v>
      </c>
      <c r="F50" s="19">
        <f>B50*(C50+1)^2</f>
        <v>20</v>
      </c>
    </row>
    <row r="51" spans="1:7">
      <c r="A51" s="19">
        <f>AVERAGE([1]Лист1!C72,[1]Лист1!D72)</f>
        <v>24</v>
      </c>
      <c r="B51" s="19">
        <f>[1]Лист1!E72</f>
        <v>12</v>
      </c>
      <c r="C51" s="19">
        <v>1</v>
      </c>
      <c r="D51" s="19">
        <f>B51*C51</f>
        <v>12</v>
      </c>
      <c r="E51" s="19">
        <f>B51*C51^2</f>
        <v>12</v>
      </c>
      <c r="F51" s="19">
        <f>B51*(C51+1)^2</f>
        <v>48</v>
      </c>
    </row>
    <row r="52" spans="1:7">
      <c r="A52" s="19" t="s">
        <v>8</v>
      </c>
      <c r="B52" s="19">
        <f>SUM(B47:B51)</f>
        <v>60</v>
      </c>
      <c r="C52" s="19">
        <f>SUM(C47:C51)</f>
        <v>-5</v>
      </c>
      <c r="D52" s="19">
        <f>SUM(D47:D51)</f>
        <v>-31</v>
      </c>
      <c r="E52" s="19">
        <f>SUM(E47:E51)</f>
        <v>91</v>
      </c>
      <c r="F52" s="19">
        <f>SUM(F47:F51)</f>
        <v>89</v>
      </c>
    </row>
    <row r="54" spans="1:7">
      <c r="A54" t="s">
        <v>9</v>
      </c>
    </row>
    <row r="55" spans="1:7">
      <c r="A55" t="s">
        <v>7</v>
      </c>
      <c r="B55">
        <f>F52</f>
        <v>89</v>
      </c>
      <c r="C55" s="20" t="s">
        <v>10</v>
      </c>
      <c r="D55">
        <f>B52+2*D52+E52</f>
        <v>89</v>
      </c>
    </row>
    <row r="57" spans="1:7" ht="15.6">
      <c r="A57" s="21" t="s">
        <v>11</v>
      </c>
      <c r="B57" s="22" t="s">
        <v>12</v>
      </c>
      <c r="C57" s="22" t="s">
        <v>13</v>
      </c>
      <c r="D57" s="22" t="s">
        <v>14</v>
      </c>
      <c r="E57" s="19" t="s">
        <v>15</v>
      </c>
      <c r="F57" s="19" t="s">
        <v>19</v>
      </c>
      <c r="G57" s="23"/>
    </row>
    <row r="58" spans="1:7" ht="15.6">
      <c r="A58" s="24">
        <f>D52/B52</f>
        <v>-0.51666666666666672</v>
      </c>
      <c r="B58" s="25">
        <f>E52/B52</f>
        <v>1.5166666666666666</v>
      </c>
      <c r="C58" s="25">
        <f>A58*[1]Лист1!C65+A50</f>
        <v>20.966666666666665</v>
      </c>
      <c r="D58" s="25">
        <f>(B58-A58^2)*[1]Лист1!C65^2</f>
        <v>4.9988888888888887</v>
      </c>
      <c r="E58" s="19">
        <f>(B52/(B52-1))*D58</f>
        <v>5.0836158192090393</v>
      </c>
      <c r="F58" s="19">
        <f>SQRT(E58)</f>
        <v>2.2546875214115678</v>
      </c>
      <c r="G58" s="26"/>
    </row>
    <row r="60" spans="1:7">
      <c r="A60" t="s">
        <v>20</v>
      </c>
      <c r="B60">
        <v>0.99</v>
      </c>
      <c r="D60" t="s">
        <v>21</v>
      </c>
      <c r="E60">
        <v>2.66</v>
      </c>
    </row>
    <row r="61" spans="1:7">
      <c r="A61" t="s">
        <v>22</v>
      </c>
      <c r="B61">
        <f>B52</f>
        <v>60</v>
      </c>
    </row>
    <row r="63" spans="1:7">
      <c r="B63">
        <f>C58-E60*(F58/SQRT(B61))</f>
        <v>20.192396773042187</v>
      </c>
      <c r="C63" s="20" t="s">
        <v>23</v>
      </c>
      <c r="D63">
        <f>C58+E60*(F58/SQRT(B61))</f>
        <v>21.740936560291143</v>
      </c>
    </row>
    <row r="65" spans="2:5">
      <c r="B65" t="s">
        <v>24</v>
      </c>
      <c r="C65">
        <v>0.80800000000000005</v>
      </c>
      <c r="D65" t="s">
        <v>25</v>
      </c>
      <c r="E65">
        <v>1.2989999999999999</v>
      </c>
    </row>
    <row r="67" spans="2:5">
      <c r="B67">
        <f>C65*F58</f>
        <v>1.8217875173005469</v>
      </c>
      <c r="C67" s="20" t="s">
        <v>26</v>
      </c>
      <c r="D67">
        <f>E65*F58</f>
        <v>2.9288390903136263</v>
      </c>
    </row>
  </sheetData>
  <mergeCells count="5">
    <mergeCell ref="A1:E1"/>
    <mergeCell ref="B21:E21"/>
    <mergeCell ref="A41:E41"/>
    <mergeCell ref="B43:E43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</dc:creator>
  <cp:lastModifiedBy>eren</cp:lastModifiedBy>
  <dcterms:created xsi:type="dcterms:W3CDTF">2024-05-23T07:07:09Z</dcterms:created>
  <dcterms:modified xsi:type="dcterms:W3CDTF">2024-05-23T10:52:22Z</dcterms:modified>
</cp:coreProperties>
</file>