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526"/>
  <workbookPr showInkAnnotation="0" autoCompressPictures="0"/>
  <bookViews>
    <workbookView xWindow="220" yWindow="180" windowWidth="24520" windowHeight="15220" tabRatio="500"/>
  </bookViews>
  <sheets>
    <sheet name="README" sheetId="2" r:id="rId1"/>
    <sheet name="Prum locus information" sheetId="1"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266" i="1" l="1"/>
  <c r="G3" i="1"/>
  <c r="G256" i="1"/>
  <c r="G173" i="1"/>
  <c r="G158" i="1"/>
  <c r="G157" i="1"/>
  <c r="G155" i="1"/>
  <c r="G154" i="1"/>
  <c r="G151" i="1"/>
  <c r="G34" i="1"/>
  <c r="G203" i="1"/>
  <c r="G184" i="1"/>
  <c r="F247" i="1"/>
  <c r="G138" i="1"/>
  <c r="G131" i="1"/>
  <c r="G121" i="1"/>
  <c r="G78" i="1"/>
  <c r="G75" i="1"/>
  <c r="G69" i="1"/>
  <c r="F46" i="1"/>
  <c r="G46" i="1"/>
  <c r="F45" i="1"/>
  <c r="G45" i="1"/>
  <c r="G44" i="1"/>
  <c r="F43" i="1"/>
  <c r="G43" i="1"/>
  <c r="G42" i="1"/>
  <c r="G68" i="1"/>
  <c r="G247" i="1"/>
  <c r="G41" i="1"/>
  <c r="F12" i="1"/>
  <c r="F156" i="1"/>
  <c r="F193" i="1"/>
  <c r="F204" i="1"/>
  <c r="F223" i="1"/>
  <c r="F263" i="1"/>
  <c r="D263" i="1"/>
  <c r="G263" i="1"/>
  <c r="G2" i="1"/>
  <c r="G11" i="1"/>
  <c r="G70" i="1"/>
  <c r="G71" i="1"/>
  <c r="G72" i="1"/>
  <c r="G73" i="1"/>
  <c r="G74" i="1"/>
  <c r="G12" i="1"/>
  <c r="G76" i="1"/>
  <c r="G77" i="1"/>
  <c r="G79" i="1"/>
  <c r="G80" i="1"/>
  <c r="G81" i="1"/>
  <c r="G13"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2" i="1"/>
  <c r="G123" i="1"/>
  <c r="G124" i="1"/>
  <c r="G125" i="1"/>
  <c r="G126" i="1"/>
  <c r="G127" i="1"/>
  <c r="G128" i="1"/>
  <c r="G129" i="1"/>
  <c r="G130" i="1"/>
  <c r="G132" i="1"/>
  <c r="G133" i="1"/>
  <c r="G134" i="1"/>
  <c r="G135" i="1"/>
  <c r="G136" i="1"/>
  <c r="G137" i="1"/>
  <c r="G139" i="1"/>
  <c r="G140" i="1"/>
  <c r="G141" i="1"/>
  <c r="G142" i="1"/>
  <c r="G143" i="1"/>
  <c r="G144" i="1"/>
  <c r="G145" i="1"/>
  <c r="G146" i="1"/>
  <c r="G147" i="1"/>
  <c r="G148" i="1"/>
  <c r="G149" i="1"/>
  <c r="G150" i="1"/>
  <c r="G14" i="1"/>
  <c r="G152" i="1"/>
  <c r="G153" i="1"/>
  <c r="G156" i="1"/>
  <c r="G15" i="1"/>
  <c r="G159" i="1"/>
  <c r="G160" i="1"/>
  <c r="G161" i="1"/>
  <c r="G162" i="1"/>
  <c r="G163" i="1"/>
  <c r="G164" i="1"/>
  <c r="G165" i="1"/>
  <c r="G166" i="1"/>
  <c r="G167" i="1"/>
  <c r="G168" i="1"/>
  <c r="G169" i="1"/>
  <c r="G170" i="1"/>
  <c r="G171" i="1"/>
  <c r="G172" i="1"/>
  <c r="G174" i="1"/>
  <c r="G16" i="1"/>
  <c r="G175" i="1"/>
  <c r="G176" i="1"/>
  <c r="G177" i="1"/>
  <c r="G178" i="1"/>
  <c r="G179" i="1"/>
  <c r="G180" i="1"/>
  <c r="G181" i="1"/>
  <c r="G182" i="1"/>
  <c r="G183" i="1"/>
  <c r="G185" i="1"/>
  <c r="G186" i="1"/>
  <c r="G187" i="1"/>
  <c r="G188" i="1"/>
  <c r="G189" i="1"/>
  <c r="G190" i="1"/>
  <c r="G191" i="1"/>
  <c r="G192" i="1"/>
  <c r="G193" i="1"/>
  <c r="G194" i="1"/>
  <c r="G195" i="1"/>
  <c r="G196" i="1"/>
  <c r="G197" i="1"/>
  <c r="G198" i="1"/>
  <c r="G199" i="1"/>
  <c r="G200" i="1"/>
  <c r="G17" i="1"/>
  <c r="G201" i="1"/>
  <c r="G202" i="1"/>
  <c r="G204" i="1"/>
  <c r="G205" i="1"/>
  <c r="G206" i="1"/>
  <c r="G207" i="1"/>
  <c r="G18" i="1"/>
  <c r="G208" i="1"/>
  <c r="G209" i="1"/>
  <c r="G210" i="1"/>
  <c r="G211" i="1"/>
  <c r="G212" i="1"/>
  <c r="G213" i="1"/>
  <c r="G214" i="1"/>
  <c r="G215" i="1"/>
  <c r="G216" i="1"/>
  <c r="G217" i="1"/>
  <c r="G218" i="1"/>
  <c r="G219" i="1"/>
  <c r="G220" i="1"/>
  <c r="G4" i="1"/>
  <c r="G19" i="1"/>
  <c r="G221" i="1"/>
  <c r="G222" i="1"/>
  <c r="G223" i="1"/>
  <c r="G224" i="1"/>
  <c r="G225" i="1"/>
  <c r="G226" i="1"/>
  <c r="G20" i="1"/>
  <c r="G227" i="1"/>
  <c r="G228" i="1"/>
  <c r="G229" i="1"/>
  <c r="G230" i="1"/>
  <c r="G231" i="1"/>
  <c r="G232" i="1"/>
  <c r="G233" i="1"/>
  <c r="G234" i="1"/>
  <c r="G235" i="1"/>
  <c r="G21" i="1"/>
  <c r="G236" i="1"/>
  <c r="G237" i="1"/>
  <c r="G238" i="1"/>
  <c r="G239" i="1"/>
  <c r="G240" i="1"/>
  <c r="G241" i="1"/>
  <c r="G242" i="1"/>
  <c r="G243" i="1"/>
  <c r="G244" i="1"/>
  <c r="G245" i="1"/>
  <c r="G246" i="1"/>
  <c r="G248" i="1"/>
  <c r="G249" i="1"/>
  <c r="G250" i="1"/>
  <c r="G251" i="1"/>
  <c r="G22" i="1"/>
  <c r="G252" i="1"/>
  <c r="G253" i="1"/>
  <c r="G254" i="1"/>
  <c r="G255" i="1"/>
  <c r="G257" i="1"/>
  <c r="G258" i="1"/>
  <c r="G259" i="1"/>
  <c r="G260" i="1"/>
  <c r="G23" i="1"/>
  <c r="G24" i="1"/>
  <c r="G25" i="1"/>
  <c r="G26" i="1"/>
  <c r="G27" i="1"/>
  <c r="G5" i="1"/>
  <c r="G28" i="1"/>
  <c r="G29" i="1"/>
  <c r="G30" i="1"/>
  <c r="G31" i="1"/>
  <c r="G32" i="1"/>
  <c r="G33" i="1"/>
  <c r="G6" i="1"/>
  <c r="G35" i="1"/>
  <c r="G36" i="1"/>
  <c r="G37" i="1"/>
  <c r="G38" i="1"/>
  <c r="G39" i="1"/>
  <c r="G40" i="1"/>
  <c r="G7" i="1"/>
  <c r="G8" i="1"/>
  <c r="G47" i="1"/>
  <c r="G48" i="1"/>
  <c r="G49" i="1"/>
  <c r="G50" i="1"/>
  <c r="G51" i="1"/>
  <c r="G52" i="1"/>
  <c r="G53" i="1"/>
  <c r="G54" i="1"/>
  <c r="G9" i="1"/>
  <c r="G55" i="1"/>
  <c r="G56" i="1"/>
  <c r="G57" i="1"/>
  <c r="G58" i="1"/>
  <c r="G59" i="1"/>
  <c r="G60" i="1"/>
  <c r="G61" i="1"/>
  <c r="G62" i="1"/>
  <c r="G10" i="1"/>
  <c r="G63" i="1"/>
  <c r="G64" i="1"/>
  <c r="G65" i="1"/>
  <c r="G66" i="1"/>
  <c r="G67" i="1"/>
</calcChain>
</file>

<file path=xl/sharedStrings.xml><?xml version="1.0" encoding="utf-8"?>
<sst xmlns="http://schemas.openxmlformats.org/spreadsheetml/2006/main" count="939" uniqueCount="773">
  <si>
    <t>L1</t>
  </si>
  <si>
    <t>L10</t>
  </si>
  <si>
    <t>L100</t>
  </si>
  <si>
    <t>L102</t>
  </si>
  <si>
    <t>L103</t>
  </si>
  <si>
    <t>L104</t>
  </si>
  <si>
    <t>L105</t>
  </si>
  <si>
    <t>L107</t>
  </si>
  <si>
    <t>L108</t>
  </si>
  <si>
    <t>L11</t>
  </si>
  <si>
    <t>L110</t>
  </si>
  <si>
    <t>L111</t>
  </si>
  <si>
    <t>L113</t>
  </si>
  <si>
    <t>L115</t>
  </si>
  <si>
    <t>L116</t>
  </si>
  <si>
    <t>L118</t>
  </si>
  <si>
    <t>L119</t>
  </si>
  <si>
    <t>L12</t>
  </si>
  <si>
    <t>L120</t>
  </si>
  <si>
    <t>L121</t>
  </si>
  <si>
    <t>L122</t>
  </si>
  <si>
    <t>L125</t>
  </si>
  <si>
    <t>L126</t>
  </si>
  <si>
    <t>L127</t>
  </si>
  <si>
    <t>L128</t>
  </si>
  <si>
    <t>L129</t>
  </si>
  <si>
    <t>L130</t>
  </si>
  <si>
    <t>L131</t>
  </si>
  <si>
    <t>L133</t>
  </si>
  <si>
    <t>L134</t>
  </si>
  <si>
    <t>L135</t>
  </si>
  <si>
    <t>L136</t>
  </si>
  <si>
    <t>L137</t>
  </si>
  <si>
    <t>L141</t>
  </si>
  <si>
    <t>L142</t>
  </si>
  <si>
    <t>L143</t>
  </si>
  <si>
    <t>L145</t>
  </si>
  <si>
    <t>L146</t>
  </si>
  <si>
    <t>L147</t>
  </si>
  <si>
    <t>L148</t>
  </si>
  <si>
    <t>L149</t>
  </si>
  <si>
    <t>L150</t>
  </si>
  <si>
    <t>L151</t>
  </si>
  <si>
    <t>L152</t>
  </si>
  <si>
    <t>L153</t>
  </si>
  <si>
    <t>L154</t>
  </si>
  <si>
    <t>L155</t>
  </si>
  <si>
    <t>L157</t>
  </si>
  <si>
    <t>L158</t>
  </si>
  <si>
    <t>L159</t>
  </si>
  <si>
    <t>L161</t>
  </si>
  <si>
    <t>L162</t>
  </si>
  <si>
    <t>L163</t>
  </si>
  <si>
    <t>L165</t>
  </si>
  <si>
    <t>L169</t>
  </si>
  <si>
    <t>L170</t>
  </si>
  <si>
    <t>L171</t>
  </si>
  <si>
    <t>L174</t>
  </si>
  <si>
    <t>L175</t>
  </si>
  <si>
    <t>L176</t>
  </si>
  <si>
    <t>L177</t>
  </si>
  <si>
    <t>L178</t>
  </si>
  <si>
    <t>L180</t>
  </si>
  <si>
    <t>L181</t>
  </si>
  <si>
    <t>L182</t>
  </si>
  <si>
    <t>L183</t>
  </si>
  <si>
    <t>L184</t>
  </si>
  <si>
    <t>L186</t>
  </si>
  <si>
    <t>L187</t>
  </si>
  <si>
    <t>L188</t>
  </si>
  <si>
    <t>L189</t>
  </si>
  <si>
    <t>L190</t>
  </si>
  <si>
    <t>L192</t>
  </si>
  <si>
    <t>L193</t>
  </si>
  <si>
    <t>L194</t>
  </si>
  <si>
    <t>L195</t>
  </si>
  <si>
    <t>L196</t>
  </si>
  <si>
    <t>L197</t>
  </si>
  <si>
    <t>L2</t>
  </si>
  <si>
    <t>L201</t>
  </si>
  <si>
    <t>L202</t>
  </si>
  <si>
    <t>L203</t>
  </si>
  <si>
    <t>L204</t>
  </si>
  <si>
    <t>L205</t>
  </si>
  <si>
    <t>L206</t>
  </si>
  <si>
    <t>L207</t>
  </si>
  <si>
    <t>L208</t>
  </si>
  <si>
    <t>L209</t>
  </si>
  <si>
    <t>L21</t>
  </si>
  <si>
    <t>L210</t>
  </si>
  <si>
    <t>L211</t>
  </si>
  <si>
    <t>L213</t>
  </si>
  <si>
    <t>L214</t>
  </si>
  <si>
    <t>L215</t>
  </si>
  <si>
    <t>L216</t>
  </si>
  <si>
    <t>L217</t>
  </si>
  <si>
    <t>L219</t>
  </si>
  <si>
    <t>L22</t>
  </si>
  <si>
    <t>L221</t>
  </si>
  <si>
    <t>L222</t>
  </si>
  <si>
    <t>L223</t>
  </si>
  <si>
    <t>L224</t>
  </si>
  <si>
    <t>L225</t>
  </si>
  <si>
    <t>L226</t>
  </si>
  <si>
    <t>L228</t>
  </si>
  <si>
    <t>L229</t>
  </si>
  <si>
    <t>L230</t>
  </si>
  <si>
    <t>L231</t>
  </si>
  <si>
    <t>L232</t>
  </si>
  <si>
    <t>L233</t>
  </si>
  <si>
    <t>L234</t>
  </si>
  <si>
    <t>L235</t>
  </si>
  <si>
    <t>L237</t>
  </si>
  <si>
    <t>L239</t>
  </si>
  <si>
    <t>L24</t>
  </si>
  <si>
    <t>L240</t>
  </si>
  <si>
    <t>L241</t>
  </si>
  <si>
    <t>L242</t>
  </si>
  <si>
    <t>L243</t>
  </si>
  <si>
    <t>L244</t>
  </si>
  <si>
    <t>L245</t>
  </si>
  <si>
    <t>L246</t>
  </si>
  <si>
    <t>L247</t>
  </si>
  <si>
    <t>L248</t>
  </si>
  <si>
    <t>L249</t>
  </si>
  <si>
    <t>L250</t>
  </si>
  <si>
    <t>L251</t>
  </si>
  <si>
    <t>L252</t>
  </si>
  <si>
    <t>L253</t>
  </si>
  <si>
    <t>L255</t>
  </si>
  <si>
    <t>L256</t>
  </si>
  <si>
    <t>L257</t>
  </si>
  <si>
    <t>L258</t>
  </si>
  <si>
    <t>L260</t>
  </si>
  <si>
    <t>L261</t>
  </si>
  <si>
    <t>L262</t>
  </si>
  <si>
    <t>L264</t>
  </si>
  <si>
    <t>L265</t>
  </si>
  <si>
    <t>L266</t>
  </si>
  <si>
    <t>L267</t>
  </si>
  <si>
    <t>L269</t>
  </si>
  <si>
    <t>L27</t>
  </si>
  <si>
    <t>L270</t>
  </si>
  <si>
    <t>L271</t>
  </si>
  <si>
    <t>L272</t>
  </si>
  <si>
    <t>L275</t>
  </si>
  <si>
    <t>L276</t>
  </si>
  <si>
    <t>L277</t>
  </si>
  <si>
    <t>L279</t>
  </si>
  <si>
    <t>L28</t>
  </si>
  <si>
    <t>L280</t>
  </si>
  <si>
    <t>L281</t>
  </si>
  <si>
    <t>L282</t>
  </si>
  <si>
    <t>L288</t>
  </si>
  <si>
    <t>L289</t>
  </si>
  <si>
    <t>L290</t>
  </si>
  <si>
    <t>L292</t>
  </si>
  <si>
    <t>L293</t>
  </si>
  <si>
    <t>L294</t>
  </si>
  <si>
    <t>L295</t>
  </si>
  <si>
    <t>L296</t>
  </si>
  <si>
    <t>L297</t>
  </si>
  <si>
    <t>L298</t>
  </si>
  <si>
    <t>L3</t>
  </si>
  <si>
    <t>L30</t>
  </si>
  <si>
    <t>L301</t>
  </si>
  <si>
    <t>L302</t>
  </si>
  <si>
    <t>L303</t>
  </si>
  <si>
    <t>L305</t>
  </si>
  <si>
    <t>L306</t>
  </si>
  <si>
    <t>L307</t>
  </si>
  <si>
    <t>L31</t>
  </si>
  <si>
    <t>L310</t>
  </si>
  <si>
    <t>L311</t>
  </si>
  <si>
    <t>L312</t>
  </si>
  <si>
    <t>L314</t>
  </si>
  <si>
    <t>L315</t>
  </si>
  <si>
    <t>L316</t>
  </si>
  <si>
    <t>L317</t>
  </si>
  <si>
    <t>L318</t>
  </si>
  <si>
    <t>L319</t>
  </si>
  <si>
    <t>L32</t>
  </si>
  <si>
    <t>L320</t>
  </si>
  <si>
    <t>L321</t>
  </si>
  <si>
    <t>L322</t>
  </si>
  <si>
    <t>L325</t>
  </si>
  <si>
    <t>L327</t>
  </si>
  <si>
    <t>L328</t>
  </si>
  <si>
    <t>L329</t>
  </si>
  <si>
    <t>L330</t>
  </si>
  <si>
    <t>L331</t>
  </si>
  <si>
    <t>L333</t>
  </si>
  <si>
    <t>L334</t>
  </si>
  <si>
    <t>L335</t>
  </si>
  <si>
    <t>L336</t>
  </si>
  <si>
    <t>L337</t>
  </si>
  <si>
    <t>L338</t>
  </si>
  <si>
    <t>L339</t>
  </si>
  <si>
    <t>L34</t>
  </si>
  <si>
    <t>L340</t>
  </si>
  <si>
    <t>L341</t>
  </si>
  <si>
    <t>L342</t>
  </si>
  <si>
    <t>L343</t>
  </si>
  <si>
    <t>L344</t>
  </si>
  <si>
    <t>L346</t>
  </si>
  <si>
    <t>L347</t>
  </si>
  <si>
    <t>L348</t>
  </si>
  <si>
    <t>L349</t>
  </si>
  <si>
    <t>L35</t>
  </si>
  <si>
    <t>L36</t>
  </si>
  <si>
    <t>L37</t>
  </si>
  <si>
    <t>L38</t>
  </si>
  <si>
    <t>L39</t>
  </si>
  <si>
    <t>L4</t>
  </si>
  <si>
    <t>L41</t>
  </si>
  <si>
    <t>L42</t>
  </si>
  <si>
    <t>L43</t>
  </si>
  <si>
    <t>L44</t>
  </si>
  <si>
    <t>L48</t>
  </si>
  <si>
    <t>L49</t>
  </si>
  <si>
    <t>L5</t>
  </si>
  <si>
    <t>L50</t>
  </si>
  <si>
    <t>L51</t>
  </si>
  <si>
    <t>L53</t>
  </si>
  <si>
    <t>L54</t>
  </si>
  <si>
    <t>L57</t>
  </si>
  <si>
    <t>L58</t>
  </si>
  <si>
    <t>L59</t>
  </si>
  <si>
    <t>L6</t>
  </si>
  <si>
    <t>L61</t>
  </si>
  <si>
    <t>L62</t>
  </si>
  <si>
    <t>L63</t>
  </si>
  <si>
    <t>L64</t>
  </si>
  <si>
    <t>L65</t>
  </si>
  <si>
    <t>L67</t>
  </si>
  <si>
    <t>L7</t>
  </si>
  <si>
    <t>L72</t>
  </si>
  <si>
    <t>L73</t>
  </si>
  <si>
    <t>L74</t>
  </si>
  <si>
    <t>L75</t>
  </si>
  <si>
    <t>L76</t>
  </si>
  <si>
    <t>L77</t>
  </si>
  <si>
    <t>L78</t>
  </si>
  <si>
    <t>L79</t>
  </si>
  <si>
    <t>L8</t>
  </si>
  <si>
    <t>L80</t>
  </si>
  <si>
    <t>L81</t>
  </si>
  <si>
    <t>L82</t>
  </si>
  <si>
    <t>L85</t>
  </si>
  <si>
    <t>L86</t>
  </si>
  <si>
    <t>L87</t>
  </si>
  <si>
    <t>L88</t>
  </si>
  <si>
    <t>L89</t>
  </si>
  <si>
    <t>L9</t>
  </si>
  <si>
    <t>L91</t>
  </si>
  <si>
    <t>L94</t>
  </si>
  <si>
    <t>L95</t>
  </si>
  <si>
    <t>L98</t>
  </si>
  <si>
    <t>L99</t>
  </si>
  <si>
    <t>Amino acid identities</t>
  </si>
  <si>
    <t>XP_417551.3</t>
  </si>
  <si>
    <t>NP_001177406.1</t>
  </si>
  <si>
    <t>XP_015143557.1</t>
  </si>
  <si>
    <t>XP_015131858.1</t>
  </si>
  <si>
    <t>XP_015131874.1</t>
  </si>
  <si>
    <t>XP_015131875.1</t>
  </si>
  <si>
    <t>XP_420404.3</t>
  </si>
  <si>
    <t>XP_015146170.1</t>
  </si>
  <si>
    <t>XP_015132140.1</t>
  </si>
  <si>
    <t>XP_004936040.1</t>
  </si>
  <si>
    <t>XP_004937231.1</t>
  </si>
  <si>
    <t>XP_015133112.1</t>
  </si>
  <si>
    <t>XP_015135936.1</t>
  </si>
  <si>
    <t>XP_015146227.1</t>
  </si>
  <si>
    <t>XP_004949682.1</t>
  </si>
  <si>
    <t>XP_015136164.1</t>
  </si>
  <si>
    <t>XP_015149002.1</t>
  </si>
  <si>
    <t>XP_425183.4</t>
  </si>
  <si>
    <t>XP_004945003.1</t>
  </si>
  <si>
    <t>XP_414584.4</t>
  </si>
  <si>
    <t>XP_015149066.1</t>
  </si>
  <si>
    <t>XP_414607.5</t>
  </si>
  <si>
    <t>XP_015131329.1</t>
  </si>
  <si>
    <t>XP_418957.3</t>
  </si>
  <si>
    <t>XP_015131465.1</t>
  </si>
  <si>
    <t>XP_015131453.1</t>
  </si>
  <si>
    <t>XP_015154480.1</t>
  </si>
  <si>
    <t>XP_015139331.1</t>
  </si>
  <si>
    <t>XP_419909.1</t>
  </si>
  <si>
    <t>XP_004940414.1</t>
  </si>
  <si>
    <t>XP_015140033.1</t>
  </si>
  <si>
    <t>NP_989605.1</t>
  </si>
  <si>
    <t>XP_015139687.1</t>
  </si>
  <si>
    <t>XP_015139790.1</t>
  </si>
  <si>
    <t>XP_015139774.1</t>
  </si>
  <si>
    <t>XP_004935670.1</t>
  </si>
  <si>
    <t>XP_004935681.1</t>
  </si>
  <si>
    <t>XP_015139747.1</t>
  </si>
  <si>
    <t>XP_015139716.1</t>
  </si>
  <si>
    <t>NP_990304.1</t>
  </si>
  <si>
    <t>XP_015149827.1</t>
  </si>
  <si>
    <t>XP_004939400.1</t>
  </si>
  <si>
    <t>XP_015137047.1</t>
  </si>
  <si>
    <t>XP_015155866.1</t>
  </si>
  <si>
    <t>XP_015137895.1</t>
  </si>
  <si>
    <t>NP_001092009.1</t>
  </si>
  <si>
    <t>XP_015147462.1</t>
  </si>
  <si>
    <t>NP_001095200.1</t>
  </si>
  <si>
    <t>NP_989448.1</t>
  </si>
  <si>
    <t>XP_015138172.1</t>
  </si>
  <si>
    <t>NP_001071054.1</t>
  </si>
  <si>
    <t>NP_001006391.1</t>
  </si>
  <si>
    <t>XP_015138354.1</t>
  </si>
  <si>
    <t>XP_015138417.1</t>
  </si>
  <si>
    <t>XP_418380.4</t>
  </si>
  <si>
    <t>XP_015138648.1</t>
  </si>
  <si>
    <t>NP_001026126.1</t>
  </si>
  <si>
    <t>XP_004949114.1</t>
  </si>
  <si>
    <t>XP_429193.2</t>
  </si>
  <si>
    <t>XP_015135620.1</t>
  </si>
  <si>
    <t>XP_015135672.1</t>
  </si>
  <si>
    <t>XP_015135815.1</t>
  </si>
  <si>
    <t>XP_015135806.1</t>
  </si>
  <si>
    <t>NP_989949.1</t>
  </si>
  <si>
    <t>NP_001074185.1</t>
  </si>
  <si>
    <t>XP_001232182.3</t>
  </si>
  <si>
    <t>XP_015155474.1</t>
  </si>
  <si>
    <t>XP_015135180.1</t>
  </si>
  <si>
    <t>XP_015134872.1</t>
  </si>
  <si>
    <t>XP_418563.4</t>
  </si>
  <si>
    <t>XP_015152441.1</t>
  </si>
  <si>
    <t>XP_015137576.1</t>
  </si>
  <si>
    <t>XP_015136791.1</t>
  </si>
  <si>
    <t>XP_015143614.1</t>
  </si>
  <si>
    <t>XP_015143590.1</t>
  </si>
  <si>
    <t>XP_004942139.2</t>
  </si>
  <si>
    <t>XP_015143815.1</t>
  </si>
  <si>
    <t>XP_004945002.1</t>
  </si>
  <si>
    <t>XP_004942127.2</t>
  </si>
  <si>
    <t>NP_001035107.1</t>
  </si>
  <si>
    <t>XP_015143962.1</t>
  </si>
  <si>
    <t>XP_015144209.1</t>
  </si>
  <si>
    <t>XP_015142205.1</t>
  </si>
  <si>
    <t>XP_015153779.1</t>
  </si>
  <si>
    <t>XP_015142680.1</t>
  </si>
  <si>
    <t>XP_015142634.1</t>
  </si>
  <si>
    <t>XP_015142527.1</t>
  </si>
  <si>
    <t>XP_015142498.1</t>
  </si>
  <si>
    <t>XP_015142375.1</t>
  </si>
  <si>
    <t>XP_015136353.1</t>
  </si>
  <si>
    <t>XP_417210.3</t>
  </si>
  <si>
    <t>NP_989430.1</t>
  </si>
  <si>
    <t>XP_015135280.1</t>
  </si>
  <si>
    <t>XP_015135351.1</t>
  </si>
  <si>
    <t>XP_004938904.1</t>
  </si>
  <si>
    <t>XP_015136094.1</t>
  </si>
  <si>
    <t>XP_015134971.1</t>
  </si>
  <si>
    <t>XP_015153616.1</t>
  </si>
  <si>
    <t>XP_015145917.1</t>
  </si>
  <si>
    <t>XP_015153620.1</t>
  </si>
  <si>
    <t>XP_015144845.1</t>
  </si>
  <si>
    <t>XP_004937947.1</t>
  </si>
  <si>
    <t>NP_001186324.1</t>
  </si>
  <si>
    <t>XP_416030.4</t>
  </si>
  <si>
    <t>XP_015138332.1</t>
  </si>
  <si>
    <t>XP_015137468.1</t>
  </si>
  <si>
    <t>XP_015145149.1</t>
  </si>
  <si>
    <t>XP_416310.2</t>
  </si>
  <si>
    <t>XP_015131117.1</t>
  </si>
  <si>
    <t>XP_015134664.1</t>
  </si>
  <si>
    <t>XP_004938835.1</t>
  </si>
  <si>
    <t>XP_417087.4</t>
  </si>
  <si>
    <t>XP_004938733.1</t>
  </si>
  <si>
    <t>XP_015132312.1</t>
  </si>
  <si>
    <t>XP_015132699.1</t>
  </si>
  <si>
    <t>NP_001186641.1</t>
  </si>
  <si>
    <t>XP_015143134.1</t>
  </si>
  <si>
    <t>XP_015143010.1</t>
  </si>
  <si>
    <t>XP_015142768.1</t>
  </si>
  <si>
    <t>XP_015142925.1</t>
  </si>
  <si>
    <t>XP_421302.2</t>
  </si>
  <si>
    <t>XP_421324.3</t>
  </si>
  <si>
    <t>XP_015143281.1</t>
  </si>
  <si>
    <t>NP_001264594.1</t>
  </si>
  <si>
    <t>XP_421394.4</t>
  </si>
  <si>
    <t>XP_015143342.1</t>
  </si>
  <si>
    <t>XP_426425.2</t>
  </si>
  <si>
    <t>NP_001186584.1</t>
  </si>
  <si>
    <t>XP_015142588.1</t>
  </si>
  <si>
    <t>XP_001231894.1</t>
  </si>
  <si>
    <t>XP_015147626.1</t>
  </si>
  <si>
    <t>XP_015147431.1</t>
  </si>
  <si>
    <t>XP_015147445.1</t>
  </si>
  <si>
    <t>XP_015134354.1</t>
  </si>
  <si>
    <t>XP_015147488.1</t>
  </si>
  <si>
    <t>XP_425076.2</t>
  </si>
  <si>
    <t>XP_004945524.1</t>
  </si>
  <si>
    <t>XP_004944240.1</t>
  </si>
  <si>
    <t>XP_015147848.1</t>
  </si>
  <si>
    <t>XP_015148036.1</t>
  </si>
  <si>
    <t>XP_015148160.1</t>
  </si>
  <si>
    <t>XP_015149886.1</t>
  </si>
  <si>
    <t>XP_004945263.1</t>
  </si>
  <si>
    <t>XP_417608.4</t>
  </si>
  <si>
    <t>XP_015145857.1</t>
  </si>
  <si>
    <t>XP_004948605.1</t>
  </si>
  <si>
    <t>XP_004943059.1</t>
  </si>
  <si>
    <t>XP_015135391.1</t>
  </si>
  <si>
    <t>XP_015135420.1</t>
  </si>
  <si>
    <t>XP_015150761.1</t>
  </si>
  <si>
    <t>XP_004946210.1</t>
  </si>
  <si>
    <t>XP_015145840.1</t>
  </si>
  <si>
    <t>XP_015138039.1</t>
  </si>
  <si>
    <t>XP_015133478.1</t>
  </si>
  <si>
    <t>XP_015133490.1</t>
  </si>
  <si>
    <t>XP_001233854.3</t>
  </si>
  <si>
    <t>XP_004935280.1</t>
  </si>
  <si>
    <t>XP_015137906.1</t>
  </si>
  <si>
    <t>XP_015131320.1</t>
  </si>
  <si>
    <t>XP_015131427.1</t>
  </si>
  <si>
    <t>XP_015131411.1</t>
  </si>
  <si>
    <t>XP_015154213.1</t>
  </si>
  <si>
    <t>XP_015147977.1</t>
  </si>
  <si>
    <t>XP_015147975.1</t>
  </si>
  <si>
    <t>XP_015147969.1</t>
  </si>
  <si>
    <t>XP_015138909.1</t>
  </si>
  <si>
    <t>XP_015151767.1</t>
  </si>
  <si>
    <t>XP_425694.4</t>
  </si>
  <si>
    <t>XP_015151971.1</t>
  </si>
  <si>
    <t>XP_004947311.1</t>
  </si>
  <si>
    <t>XP_015152154.1</t>
  </si>
  <si>
    <t>XP_015154240.1</t>
  </si>
  <si>
    <t>XP_004938438.1</t>
  </si>
  <si>
    <t>XP_004934606.1</t>
  </si>
  <si>
    <t>XP_015156599.1</t>
  </si>
  <si>
    <t>XP_015141838.1</t>
  </si>
  <si>
    <t>XP_015141511.1</t>
  </si>
  <si>
    <t>XP_015139380.1</t>
  </si>
  <si>
    <t>XP_015143829.1</t>
  </si>
  <si>
    <t>XP_004937747.1</t>
  </si>
  <si>
    <t>XP_015128470.1</t>
  </si>
  <si>
    <t>XP_015157902.1</t>
  </si>
  <si>
    <t>XP_015134074.1</t>
  </si>
  <si>
    <t>XP_015133992.1</t>
  </si>
  <si>
    <t>XP_003641132.3</t>
  </si>
  <si>
    <t>XP_015132490.1</t>
  </si>
  <si>
    <t>XP_015139391.1</t>
  </si>
  <si>
    <t>XP_015139085.1</t>
  </si>
  <si>
    <t>XP_419580.2</t>
  </si>
  <si>
    <t>XP_015139881.1</t>
  </si>
  <si>
    <t>NP_990730.1</t>
  </si>
  <si>
    <t>XP_015152497.1</t>
  </si>
  <si>
    <t>XP_419931.4</t>
  </si>
  <si>
    <t>XP_015152119.1</t>
  </si>
  <si>
    <t>XP_426210.2</t>
  </si>
  <si>
    <t>XP_426211.3</t>
  </si>
  <si>
    <t>XP_015139249.1</t>
  </si>
  <si>
    <t>XP_015133605.1</t>
  </si>
  <si>
    <t>XP_417721.4</t>
  </si>
  <si>
    <t>XP_015138839.1</t>
  </si>
  <si>
    <t>XP_015138791.1</t>
  </si>
  <si>
    <t>XP_015141414.1</t>
  </si>
  <si>
    <t>XP_015145492.1</t>
  </si>
  <si>
    <t>XP_015145375.1</t>
  </si>
  <si>
    <t>XP_004942876.1</t>
  </si>
  <si>
    <t>XP_015153060.1</t>
  </si>
  <si>
    <t>XP_015146751.1</t>
  </si>
  <si>
    <t>XP_015145013.1</t>
  </si>
  <si>
    <t>XP_004942711.1</t>
  </si>
  <si>
    <t>XP_015144996.1</t>
  </si>
  <si>
    <t>XP_015144812.1</t>
  </si>
  <si>
    <t>XP_015145552.1</t>
  </si>
  <si>
    <t>XP_015132515.1</t>
  </si>
  <si>
    <t>XP_015144664.1</t>
  </si>
  <si>
    <t>XP_015148945.1</t>
  </si>
  <si>
    <t>NP_001026460.1</t>
  </si>
  <si>
    <t>XP_015137300.1</t>
  </si>
  <si>
    <t>XP_015137146.1</t>
  </si>
  <si>
    <t>XP_015136986.1</t>
  </si>
  <si>
    <t>NP_989762.1</t>
  </si>
  <si>
    <t>NP_001264754.1</t>
  </si>
  <si>
    <t>XP_015150987.1</t>
  </si>
  <si>
    <t>XP_015145453.1</t>
  </si>
  <si>
    <t>XP_015148852.1</t>
  </si>
  <si>
    <t>XP_015146383.1</t>
  </si>
  <si>
    <t>XP_015132462.1</t>
  </si>
  <si>
    <t>XP_015147117.1</t>
  </si>
  <si>
    <t>NP_001264409.1</t>
  </si>
  <si>
    <t>XP_015141311.1</t>
  </si>
  <si>
    <t>XP_015141167.1</t>
  </si>
  <si>
    <t>Acc # best hit</t>
  </si>
  <si>
    <t>PRDM16</t>
  </si>
  <si>
    <t>LPHN2</t>
  </si>
  <si>
    <t>ANK3</t>
  </si>
  <si>
    <t>NDNF</t>
  </si>
  <si>
    <t>ANKRD50</t>
  </si>
  <si>
    <t>FAT4</t>
  </si>
  <si>
    <t>PCDH18</t>
  </si>
  <si>
    <t>ZNF644</t>
  </si>
  <si>
    <t>FHDC1</t>
  </si>
  <si>
    <t>SORBS2</t>
  </si>
  <si>
    <t>RXFP3</t>
  </si>
  <si>
    <t>PIK3R1</t>
  </si>
  <si>
    <t>CTC-554D6.1</t>
  </si>
  <si>
    <t>LPPR4</t>
  </si>
  <si>
    <t>SEMA6A</t>
  </si>
  <si>
    <t>DMXL1</t>
  </si>
  <si>
    <t>ANKHD1</t>
  </si>
  <si>
    <t>SLC26A2</t>
  </si>
  <si>
    <t>ARSI</t>
  </si>
  <si>
    <t>FAT2</t>
  </si>
  <si>
    <t>TENM2</t>
  </si>
  <si>
    <t>MAML1</t>
  </si>
  <si>
    <t>RREB1</t>
  </si>
  <si>
    <t>DSP</t>
  </si>
  <si>
    <t>HIVEP1</t>
  </si>
  <si>
    <t>ATXN1</t>
  </si>
  <si>
    <t>UHRF1BP1</t>
  </si>
  <si>
    <t>GLTSCR1L</t>
  </si>
  <si>
    <t>KLHL31</t>
  </si>
  <si>
    <t>SIM1</t>
  </si>
  <si>
    <t>BEND3</t>
  </si>
  <si>
    <t>CTGF</t>
  </si>
  <si>
    <t>HIVEP2</t>
  </si>
  <si>
    <t>FBXO30</t>
  </si>
  <si>
    <t>GRM1</t>
  </si>
  <si>
    <t>PLEKHG1</t>
  </si>
  <si>
    <t>AKAP12</t>
  </si>
  <si>
    <t>SYNE1</t>
  </si>
  <si>
    <t>ARID1B</t>
  </si>
  <si>
    <t>DLL1</t>
  </si>
  <si>
    <t>ELFN1</t>
  </si>
  <si>
    <t>SP4</t>
  </si>
  <si>
    <t>GLI3</t>
  </si>
  <si>
    <t>PCLO</t>
  </si>
  <si>
    <t>LRRN3</t>
  </si>
  <si>
    <t>CTTNBP2</t>
  </si>
  <si>
    <t>PLXNA4B</t>
  </si>
  <si>
    <t>NEFM</t>
  </si>
  <si>
    <t>NRG1</t>
  </si>
  <si>
    <t>FAM110B</t>
  </si>
  <si>
    <t>CHD7</t>
  </si>
  <si>
    <t>YTHDF3</t>
  </si>
  <si>
    <t>ZFHX4</t>
  </si>
  <si>
    <t>PDP1</t>
  </si>
  <si>
    <t>ZFPM2</t>
  </si>
  <si>
    <t>ZHX2</t>
  </si>
  <si>
    <t>RNF139</t>
  </si>
  <si>
    <t>KANK1</t>
  </si>
  <si>
    <t>DMRT3</t>
  </si>
  <si>
    <t>KCNV2</t>
  </si>
  <si>
    <t>KIAA2026</t>
  </si>
  <si>
    <t>TRPM3</t>
  </si>
  <si>
    <t>DAPK1</t>
  </si>
  <si>
    <t>NFIL3</t>
  </si>
  <si>
    <t>ROR2</t>
  </si>
  <si>
    <t>GRIN3A</t>
  </si>
  <si>
    <t>GRIN3B</t>
  </si>
  <si>
    <t>TRIM32</t>
  </si>
  <si>
    <t>ZBTB34</t>
  </si>
  <si>
    <t>ADARB2</t>
  </si>
  <si>
    <t>CAMTA1</t>
  </si>
  <si>
    <t>KIAA1462</t>
  </si>
  <si>
    <t>ZEB1</t>
  </si>
  <si>
    <t>ARID5B</t>
  </si>
  <si>
    <t>JMJD1C</t>
  </si>
  <si>
    <t>SYNPO2L</t>
  </si>
  <si>
    <t>RP11-574K11.31</t>
  </si>
  <si>
    <t>NDST1</t>
  </si>
  <si>
    <t>KAT6B</t>
  </si>
  <si>
    <t>OLFML3</t>
  </si>
  <si>
    <t>SORBS1</t>
  </si>
  <si>
    <t>SH3PXD2A</t>
  </si>
  <si>
    <t>PHRF1</t>
  </si>
  <si>
    <t>BCL9</t>
  </si>
  <si>
    <t>PRDM11</t>
  </si>
  <si>
    <t>CHST1</t>
  </si>
  <si>
    <t>MDK</t>
  </si>
  <si>
    <t>KBTBD4</t>
  </si>
  <si>
    <t>SHANK2</t>
  </si>
  <si>
    <t>LOC101748831</t>
  </si>
  <si>
    <t>PRSS23</t>
  </si>
  <si>
    <t>FZD4</t>
  </si>
  <si>
    <t>GRM5</t>
  </si>
  <si>
    <t>FAT3</t>
  </si>
  <si>
    <t>AMOTL1</t>
  </si>
  <si>
    <t>MAML2</t>
  </si>
  <si>
    <t>ZC3H12C</t>
  </si>
  <si>
    <t>ADAMTS8</t>
  </si>
  <si>
    <t>PRRC2C</t>
  </si>
  <si>
    <t>IGSF9B</t>
  </si>
  <si>
    <t>GRIN2B</t>
  </si>
  <si>
    <t>BICD1</t>
  </si>
  <si>
    <t>ABCD2</t>
  </si>
  <si>
    <t>PDZRN4</t>
  </si>
  <si>
    <t>CAND1</t>
  </si>
  <si>
    <t>DYRK2</t>
  </si>
  <si>
    <t>UHRF1BP1L</t>
  </si>
  <si>
    <t>NUAK1</t>
  </si>
  <si>
    <t>TMEM132D</t>
  </si>
  <si>
    <t>SACS</t>
  </si>
  <si>
    <t>GPR12</t>
  </si>
  <si>
    <t>FREM2</t>
  </si>
  <si>
    <t>AKAP11</t>
  </si>
  <si>
    <t>PCDH17</t>
  </si>
  <si>
    <t>MYCBP2</t>
  </si>
  <si>
    <t>NOVA1</t>
  </si>
  <si>
    <t>NPAS3</t>
  </si>
  <si>
    <t>SOCS4</t>
  </si>
  <si>
    <t>SLC8A3</t>
  </si>
  <si>
    <t>NRXN3</t>
  </si>
  <si>
    <t>STON2</t>
  </si>
  <si>
    <t>TRIP11</t>
  </si>
  <si>
    <t>DYNC1H1</t>
  </si>
  <si>
    <t>ANGPTL1</t>
  </si>
  <si>
    <t>KIF26A</t>
  </si>
  <si>
    <t>ZBTB42</t>
  </si>
  <si>
    <t>RHOV</t>
  </si>
  <si>
    <t>VPS18</t>
  </si>
  <si>
    <t>TTBK2</t>
  </si>
  <si>
    <t>B3GALT2</t>
  </si>
  <si>
    <t>MAP1A</t>
  </si>
  <si>
    <t>SEMA6D</t>
  </si>
  <si>
    <t>DMXL2</t>
  </si>
  <si>
    <t>LINGO1</t>
  </si>
  <si>
    <t>KIAA1024</t>
  </si>
  <si>
    <t>BNC1</t>
  </si>
  <si>
    <t>DNAH3</t>
  </si>
  <si>
    <t>ZNF423</t>
  </si>
  <si>
    <t>NFATC3</t>
  </si>
  <si>
    <t>ZFHX3</t>
  </si>
  <si>
    <t>ANKRD11</t>
  </si>
  <si>
    <t>MPRIP</t>
  </si>
  <si>
    <t>SMCR8</t>
  </si>
  <si>
    <t>KIF1B</t>
  </si>
  <si>
    <t>ZNF281</t>
  </si>
  <si>
    <t>NXPH3</t>
  </si>
  <si>
    <t>NXPH2</t>
  </si>
  <si>
    <t>TEX2</t>
  </si>
  <si>
    <t>CDC42EP4</t>
  </si>
  <si>
    <t>TNRC6C</t>
  </si>
  <si>
    <t>MYADML2</t>
  </si>
  <si>
    <t>CAMSAP2</t>
  </si>
  <si>
    <t>SOGA2</t>
  </si>
  <si>
    <t>ZNF521</t>
  </si>
  <si>
    <t>CHST9</t>
  </si>
  <si>
    <t>SETBP1</t>
  </si>
  <si>
    <t>DSEL</t>
  </si>
  <si>
    <t>TSHZ1</t>
  </si>
  <si>
    <t>SALL3</t>
  </si>
  <si>
    <t>NFATC1</t>
  </si>
  <si>
    <t>ADNP2</t>
  </si>
  <si>
    <t>LGR6</t>
  </si>
  <si>
    <t>ZNF536</t>
  </si>
  <si>
    <t>TSHZ3</t>
  </si>
  <si>
    <t>FLRT3</t>
  </si>
  <si>
    <t>NCOA6</t>
  </si>
  <si>
    <t>EMILIN3</t>
  </si>
  <si>
    <t>ADNP</t>
  </si>
  <si>
    <t>TSHZ2</t>
  </si>
  <si>
    <t>FAM217B</t>
  </si>
  <si>
    <t>LOC101749375</t>
  </si>
  <si>
    <t>TIAM1</t>
  </si>
  <si>
    <t>KCNJ15</t>
  </si>
  <si>
    <t>ZBTB21</t>
  </si>
  <si>
    <t>MICAL3</t>
  </si>
  <si>
    <t>SSTR3</t>
  </si>
  <si>
    <t>USH2A</t>
  </si>
  <si>
    <t>ELFN2</t>
  </si>
  <si>
    <t>TCF20</t>
  </si>
  <si>
    <t>NHS</t>
  </si>
  <si>
    <t>KLHL15</t>
  </si>
  <si>
    <t>KIAA2022</t>
  </si>
  <si>
    <t>ZNF711</t>
  </si>
  <si>
    <t>IRS4</t>
  </si>
  <si>
    <t>IRS1</t>
  </si>
  <si>
    <t>DISP1</t>
  </si>
  <si>
    <t>ENAH</t>
  </si>
  <si>
    <t>URB2</t>
  </si>
  <si>
    <t>SIPA1L2</t>
  </si>
  <si>
    <t>CHRM3</t>
  </si>
  <si>
    <t>SPEN</t>
  </si>
  <si>
    <t>PXDN</t>
  </si>
  <si>
    <t>PXDNL</t>
  </si>
  <si>
    <t>KCNF1</t>
  </si>
  <si>
    <t>KCNS3</t>
  </si>
  <si>
    <t>BIRC6</t>
  </si>
  <si>
    <t>MSH6</t>
  </si>
  <si>
    <t>RLF</t>
  </si>
  <si>
    <t>SPTBN1</t>
  </si>
  <si>
    <t>BCL11A</t>
  </si>
  <si>
    <t>LRRTM1</t>
  </si>
  <si>
    <t>CLASP1</t>
  </si>
  <si>
    <t>ZEB2</t>
  </si>
  <si>
    <t>FIGN</t>
  </si>
  <si>
    <t>HIVEP3</t>
  </si>
  <si>
    <t>MAST2</t>
  </si>
  <si>
    <t>RAPH1</t>
  </si>
  <si>
    <t>GPR1</t>
  </si>
  <si>
    <t>KLF7</t>
  </si>
  <si>
    <t>MAP2</t>
  </si>
  <si>
    <t>ZNF142</t>
  </si>
  <si>
    <t>LOC101750767</t>
  </si>
  <si>
    <t>CXCR7</t>
  </si>
  <si>
    <t>IQSEC1</t>
  </si>
  <si>
    <t>JUN</t>
  </si>
  <si>
    <t>PLCL2</t>
  </si>
  <si>
    <t>GOLGA4</t>
  </si>
  <si>
    <t>SNRK</t>
  </si>
  <si>
    <t>CCDC80</t>
  </si>
  <si>
    <t>KIAA2018</t>
  </si>
  <si>
    <t>LOC100859265</t>
  </si>
  <si>
    <t>ZNF148</t>
  </si>
  <si>
    <t>PLXNA1</t>
  </si>
  <si>
    <t>ZZZ3</t>
  </si>
  <si>
    <t>ZBTB38</t>
  </si>
  <si>
    <t>GHSR</t>
  </si>
  <si>
    <t>ZNF639</t>
  </si>
  <si>
    <t>KIAA0232</t>
  </si>
  <si>
    <t>NWD2</t>
  </si>
  <si>
    <t>Gene symbol</t>
  </si>
  <si>
    <t>Percent coding</t>
  </si>
  <si>
    <t>Coding Exons in Region</t>
  </si>
  <si>
    <t>TTN</t>
  </si>
  <si>
    <t>XP_010711889.1</t>
  </si>
  <si>
    <t>not annotated in chicken, E=0.0 in Meleagris</t>
  </si>
  <si>
    <t>DOPEY2</t>
  </si>
  <si>
    <t>XP_010721540.1</t>
  </si>
  <si>
    <t>XP_010708426.1</t>
  </si>
  <si>
    <t>KIAA1211</t>
  </si>
  <si>
    <t>ANK2</t>
  </si>
  <si>
    <t>XP_013040702.1</t>
  </si>
  <si>
    <t>not annotated in chicken, E=8e-174 in Anser cygnoides domesticus</t>
  </si>
  <si>
    <t>XP_010707853.1</t>
  </si>
  <si>
    <t>FAM160A1</t>
  </si>
  <si>
    <t>XP_010723547.1</t>
  </si>
  <si>
    <t>LOC104914789</t>
  </si>
  <si>
    <t>XP_010724303.1</t>
  </si>
  <si>
    <t>ZNF462</t>
  </si>
  <si>
    <t>KFV76808.1</t>
  </si>
  <si>
    <t>CCDC92</t>
  </si>
  <si>
    <t>no chicken query, Struthio query has E=8e-141 to Coiled-coil domain-containing protein 92, partial [Struthio camelus australis]</t>
  </si>
  <si>
    <t>no query</t>
  </si>
  <si>
    <t>EOB02452.1</t>
  </si>
  <si>
    <t>no chicken query, Struthio query has E=4e-97 to Zinc finger protein 238, partial [Anas platyrhynchos]</t>
  </si>
  <si>
    <t>STON1</t>
  </si>
  <si>
    <t>KFV75250.1</t>
  </si>
  <si>
    <t>no chicken query, Struthio query has E=0.0 to Stonin-1 [Struthio camelus australis</t>
  </si>
  <si>
    <t>Total Length</t>
  </si>
  <si>
    <t>Total # Amino Acids</t>
  </si>
  <si>
    <t>Overall percent coding</t>
  </si>
  <si>
    <t>non-coding segment in intron of PPP1R42</t>
  </si>
  <si>
    <t>n/a</t>
  </si>
  <si>
    <t>Locus #</t>
  </si>
  <si>
    <t>Prum et al. Locus ID</t>
  </si>
  <si>
    <t>Comments</t>
  </si>
  <si>
    <t>Zinc finger protein 238</t>
  </si>
  <si>
    <t>non-coding segment in intron of C10ORF11</t>
  </si>
  <si>
    <t>non-coding segment in intergenic region between LOC101749271 and LOC107053753</t>
  </si>
  <si>
    <t>non-coding segment in intergenic region between IRX2 and LOC101747569</t>
  </si>
  <si>
    <t>non-coding segment in intron of MGMT</t>
  </si>
  <si>
    <t>non-coding segment in intron of SOX6</t>
  </si>
  <si>
    <t>non-coding segment in intron of DBX1</t>
  </si>
  <si>
    <t>non-coding segment in intron of C24H11ORF63</t>
  </si>
  <si>
    <t>non-coding segment in intergenic region between ARX  and POLA1</t>
  </si>
  <si>
    <t>---</t>
  </si>
  <si>
    <t>Alignment Length</t>
  </si>
  <si>
    <t>BLASTX       E-value</t>
  </si>
  <si>
    <t>Sequence in alignment has many indel differences from Gallus genome</t>
  </si>
  <si>
    <t>Jarvis    Locus ID</t>
  </si>
  <si>
    <t>--</t>
  </si>
  <si>
    <t>Total # Matches to Jarvis</t>
  </si>
  <si>
    <t>% Matches to Jarvis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</si>
</sst>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8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
    <xf numFmtId="0" fontId="0" fillId="0" borderId="0" xfId="0"/>
    <xf numFmtId="0" fontId="1" fillId="0" borderId="0" xfId="0" applyFont="1" applyAlignment="1">
      <alignment horizontal="center" wrapText="1"/>
    </xf>
    <xf numFmtId="0" fontId="0" fillId="0" borderId="0" xfId="0" applyAlignment="1">
      <alignment horizontal="center"/>
    </xf>
    <xf numFmtId="0" fontId="0" fillId="0" borderId="0" xfId="0" applyFill="1" applyAlignment="1">
      <alignment horizontal="center"/>
    </xf>
    <xf numFmtId="0" fontId="1" fillId="0" borderId="0" xfId="0" applyFont="1" applyAlignment="1">
      <alignment horizontal="center"/>
    </xf>
    <xf numFmtId="164" fontId="0" fillId="0" borderId="0" xfId="0" applyNumberFormat="1" applyAlignment="1">
      <alignment horizontal="center"/>
    </xf>
    <xf numFmtId="0" fontId="0" fillId="0" borderId="0" xfId="0" applyAlignment="1">
      <alignment horizontal="left"/>
    </xf>
    <xf numFmtId="0" fontId="0" fillId="0" borderId="0" xfId="0" applyAlignment="1">
      <alignment horizontal="center" wrapText="1"/>
    </xf>
    <xf numFmtId="0" fontId="1" fillId="0" borderId="0" xfId="0" applyFont="1" applyFill="1" applyAlignment="1">
      <alignment horizontal="center" wrapText="1"/>
    </xf>
    <xf numFmtId="11" fontId="0" fillId="0" borderId="0" xfId="0" applyNumberFormat="1" applyFill="1" applyAlignment="1">
      <alignment horizontal="center"/>
    </xf>
    <xf numFmtId="11" fontId="0" fillId="0" borderId="0" xfId="0" quotePrefix="1" applyNumberFormat="1" applyFill="1" applyAlignment="1">
      <alignment horizontal="center"/>
    </xf>
    <xf numFmtId="0" fontId="0" fillId="0" borderId="0" xfId="0" quotePrefix="1" applyAlignment="1">
      <alignment horizontal="center"/>
    </xf>
  </cellXfs>
  <cellStyles count="2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431800</xdr:colOff>
      <xdr:row>0</xdr:row>
      <xdr:rowOff>114300</xdr:rowOff>
    </xdr:from>
    <xdr:to>
      <xdr:col>16</xdr:col>
      <xdr:colOff>393700</xdr:colOff>
      <xdr:row>35</xdr:row>
      <xdr:rowOff>63500</xdr:rowOff>
    </xdr:to>
    <xdr:sp macro="" textlink="">
      <xdr:nvSpPr>
        <xdr:cNvPr id="2" name="TextBox 1"/>
        <xdr:cNvSpPr txBox="1"/>
      </xdr:nvSpPr>
      <xdr:spPr>
        <a:xfrm>
          <a:off x="431800" y="114300"/>
          <a:ext cx="13169900" cy="661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README - Information about the</a:t>
          </a:r>
          <a:r>
            <a:rPr lang="en-US" sz="1400" b="1" baseline="0"/>
            <a:t> gene regions used by Prum et al. (2015)</a:t>
          </a:r>
        </a:p>
        <a:p>
          <a:endParaRPr lang="en-US" sz="1400" baseline="0"/>
        </a:p>
        <a:p>
          <a:r>
            <a:rPr lang="en-US" sz="1400" baseline="0"/>
            <a:t>The other sheet in this file ("Prum locus information") presents the results of BLASTX searches of a database of </a:t>
          </a:r>
          <a:r>
            <a:rPr lang="en-US" sz="1400" i="1" baseline="0"/>
            <a:t>Gallus gallus </a:t>
          </a:r>
          <a:r>
            <a:rPr lang="en-US" sz="1400" baseline="0"/>
            <a:t>proteins (downloaded from NCBI on 5 January 2016). The </a:t>
          </a:r>
          <a:r>
            <a:rPr lang="en-US" sz="1400" i="1" baseline="0"/>
            <a:t>Gallus gallus</a:t>
          </a:r>
          <a:r>
            <a:rPr lang="en-US" sz="1400" i="0" baseline="0"/>
            <a:t> sequences from each gene region in the Prum et al. (2015) data matrix (downloaded from </a:t>
          </a:r>
          <a:r>
            <a:rPr lang="pt-BR" sz="1400" i="0" baseline="0"/>
            <a:t>http://dx.doi.org/10.5281/zenodo.28343)</a:t>
          </a:r>
          <a:r>
            <a:rPr lang="en-US" sz="1400" i="0" baseline="0"/>
            <a:t> was used as a query in the searches. The </a:t>
          </a:r>
          <a:r>
            <a:rPr lang="en-US" sz="1400" i="1" baseline="0"/>
            <a:t>E</a:t>
          </a:r>
          <a:r>
            <a:rPr lang="en-US" sz="1400" i="0" baseline="0"/>
            <a:t>-value and number of identical amino acid identities were then parsed from the BLASTX output.</a:t>
          </a:r>
        </a:p>
        <a:p>
          <a:endParaRPr lang="en-US" sz="1400" i="0" baseline="0"/>
        </a:p>
        <a:p>
          <a:r>
            <a:rPr lang="en-US" sz="1400" i="0" baseline="0"/>
            <a:t>Whenever the automated BLASTX searches failed to identify a protein a manual BLASTX search of all proteins in the NCBI database was conducted.</a:t>
          </a:r>
        </a:p>
        <a:p>
          <a:endParaRPr lang="en-US" sz="1400" i="0" baseline="0"/>
        </a:p>
        <a:p>
          <a:r>
            <a:rPr lang="en-US" sz="1400" baseline="0"/>
            <a:t>There were three alignments where Prum et al. (2015) did not recover a </a:t>
          </a:r>
          <a:r>
            <a:rPr lang="en-US" sz="1400" i="1" baseline="0"/>
            <a:t>Gallus gallus </a:t>
          </a:r>
          <a:r>
            <a:rPr lang="en-US" sz="1400" i="0" baseline="0"/>
            <a:t>sequence. For those three loci we conducted a manual BLASTX search using the </a:t>
          </a:r>
          <a:r>
            <a:rPr lang="en-US" sz="1400" i="1" baseline="0"/>
            <a:t>Struthio camelus</a:t>
          </a:r>
          <a:r>
            <a:rPr lang="en-US" sz="1400" i="0" baseline="0"/>
            <a:t> sequence as a query in a BLASTX search of all proteins in the NCBI database.</a:t>
          </a:r>
          <a:endParaRPr lang="en-US" sz="1400" baseline="0"/>
        </a:p>
        <a:p>
          <a:endParaRPr lang="en-US" sz="1400" baseline="0"/>
        </a:p>
        <a:p>
          <a:r>
            <a:rPr lang="en-US" sz="1400" baseline="0"/>
            <a:t>Locus #		-- this number corresponds to the number of the trimmed Prum et al. (2015) alignment file</a:t>
          </a:r>
        </a:p>
        <a:p>
          <a:r>
            <a:rPr lang="en-US" sz="1400" baseline="0"/>
            <a:t>Prum et al. Locus ID	-- this column is identical to the locus # but it is preceded by L. The Prum et al. (2015) trimmed alignment files are named L###.fasta.</a:t>
          </a:r>
        </a:p>
        <a:p>
          <a:r>
            <a:rPr lang="en-US" sz="1400" baseline="0"/>
            <a:t>Jarvis Locus ID	-- this column contains the locus # from Jarvis et al. (2014). Dashes indicate that the Prum gene region was not present in the Jarvis TENT data</a:t>
          </a:r>
        </a:p>
        <a:p>
          <a:r>
            <a:rPr lang="en-US" sz="1400" baseline="0"/>
            <a:t>Alignment Length	-- length of the sequence alignment</a:t>
          </a:r>
        </a:p>
        <a:p>
          <a:r>
            <a:rPr lang="en-US" sz="1400" baseline="0"/>
            <a:t>BLASTX E-value	-- Best </a:t>
          </a:r>
          <a:r>
            <a:rPr lang="en-US" sz="1400" i="1" baseline="0"/>
            <a:t>E</a:t>
          </a:r>
          <a:r>
            <a:rPr lang="en-US" sz="1400" i="0" baseline="0"/>
            <a:t>-value of the BLASTX search of the NCBI </a:t>
          </a:r>
          <a:r>
            <a:rPr lang="en-US" sz="1400" i="1" baseline="0"/>
            <a:t>Gallus gallus</a:t>
          </a:r>
          <a:r>
            <a:rPr lang="en-US" sz="1400" i="0" baseline="0"/>
            <a:t> proteins with the </a:t>
          </a:r>
          <a:r>
            <a:rPr lang="en-US" sz="1400" i="1" baseline="0"/>
            <a:t>Gallus gallus</a:t>
          </a:r>
          <a:r>
            <a:rPr lang="en-US" sz="1400" i="0" baseline="0"/>
            <a:t> query </a:t>
          </a:r>
        </a:p>
        <a:p>
          <a:r>
            <a:rPr lang="en-US" sz="1400" baseline="0"/>
            <a:t>Amino acid identities	-- Number of amino acids aligned by BLASTX</a:t>
          </a:r>
        </a:p>
        <a:p>
          <a:r>
            <a:rPr lang="en-US" sz="1400" baseline="0"/>
            <a:t>Percent coding	-- Calculated as # of amino acid identites x 3 divided by the alignment length</a:t>
          </a:r>
        </a:p>
        <a:p>
          <a:r>
            <a:rPr lang="en-US" sz="1400" baseline="0"/>
            <a:t>Acc # best hit	-- Genbank accession number of the best hit</a:t>
          </a:r>
        </a:p>
        <a:p>
          <a:r>
            <a:rPr lang="en-US" sz="1400" baseline="0"/>
            <a:t>Gene symbol	-- Official gene symbol (NCBI gene)</a:t>
          </a:r>
        </a:p>
        <a:p>
          <a:r>
            <a:rPr lang="en-US" sz="1400" baseline="0"/>
            <a:t>Coding Exons in Region	-- Number of coding exons in aligned region</a:t>
          </a:r>
        </a:p>
        <a:p>
          <a:r>
            <a:rPr lang="en-US" sz="1400" baseline="0"/>
            <a:t>Comments		-- Any additional information. </a:t>
          </a:r>
          <a:r>
            <a:rPr lang="en-US" sz="1400" i="1" baseline="0"/>
            <a:t>E</a:t>
          </a:r>
          <a:r>
            <a:rPr lang="en-US" sz="1400" i="0" baseline="0"/>
            <a:t>-values for searches of all NCBI proteins (instead of the annotated </a:t>
          </a:r>
          <a:r>
            <a:rPr lang="en-US" sz="1400" i="1" baseline="0"/>
            <a:t>Gallus</a:t>
          </a:r>
          <a:r>
            <a:rPr lang="en-US" sz="1400" i="0" baseline="0"/>
            <a:t> proteins) are presented here.</a:t>
          </a:r>
          <a:endParaRPr lang="en-US" sz="1400" baseline="0"/>
        </a:p>
        <a:p>
          <a:endParaRPr lang="en-US" sz="1400" baseline="0"/>
        </a:p>
        <a:p>
          <a:r>
            <a:rPr lang="en-US" sz="1400" baseline="0"/>
            <a:t>The values in this table were parsed directly from the BLASTX output and we note that the region aligned by BLASTX may not correspond to the precise exon-intron junction or the end of the coding regions. This is expected to happen if the intron-exon boundary falls inside of a codon and it will alter the estimate of the number of coding nucleotides by a small amount.</a:t>
          </a:r>
        </a:p>
        <a:p>
          <a:endParaRPr lang="en-US" sz="1400" baseline="0"/>
        </a:p>
        <a:p>
          <a:r>
            <a:rPr lang="en-US" sz="1400" baseline="0"/>
            <a:t>Note that Prum et al. (2015) loci L61 through L67 correspond are all annotated as TTN. The individual alignments correspond segments containing different exons of the TTN gene. The TTN gene is very large and it encodes titin, a giant protein that comprises 363 exons (for the human NM_001267550.2 annotatin; the </a:t>
          </a:r>
          <a:r>
            <a:rPr lang="en-US" sz="1400" i="0" baseline="0"/>
            <a:t>TTN gene is not annotated in the current release of the </a:t>
          </a:r>
          <a:r>
            <a:rPr lang="en-US" sz="1400" i="1" baseline="0"/>
            <a:t>Gallus</a:t>
          </a:r>
          <a:r>
            <a:rPr lang="en-US" sz="1400" i="0" baseline="0"/>
            <a:t> genome</a:t>
          </a:r>
          <a:r>
            <a:rPr lang="en-US" sz="1400" baseline="0"/>
            <a:t>). </a:t>
          </a:r>
        </a:p>
        <a:p>
          <a:endParaRPr lang="en-US" sz="1400" baseline="0"/>
        </a:p>
        <a:p>
          <a:endParaRPr lang="en-US" sz="14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pane xSplit="17" ySplit="35" topLeftCell="R36" activePane="bottomRight" state="frozen"/>
      <selection pane="topRight" activeCell="R1" sqref="R1"/>
      <selection pane="bottomLeft" activeCell="A36" sqref="A36"/>
      <selection pane="bottomRight"/>
    </sheetView>
  </sheetViews>
  <sheetFormatPr baseColWidth="10" defaultRowHeight="15" x14ac:dyDescent="0"/>
  <sheetData/>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6"/>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5" x14ac:dyDescent="0"/>
  <cols>
    <col min="3" max="4" width="10.83203125" style="2"/>
    <col min="5" max="5" width="10.83203125" style="3"/>
    <col min="6" max="7" width="10.83203125" style="2"/>
    <col min="8" max="8" width="16.6640625" style="2" customWidth="1"/>
    <col min="9" max="9" width="35.5" style="7" customWidth="1"/>
    <col min="11" max="11" width="51.6640625" customWidth="1"/>
    <col min="12" max="12" width="70.1640625" customWidth="1"/>
  </cols>
  <sheetData>
    <row r="1" spans="1:11" ht="45">
      <c r="A1" s="4" t="s">
        <v>753</v>
      </c>
      <c r="B1" s="1" t="s">
        <v>754</v>
      </c>
      <c r="C1" s="1" t="s">
        <v>769</v>
      </c>
      <c r="D1" s="1" t="s">
        <v>766</v>
      </c>
      <c r="E1" s="8" t="s">
        <v>767</v>
      </c>
      <c r="F1" s="1" t="s">
        <v>259</v>
      </c>
      <c r="G1" s="1" t="s">
        <v>721</v>
      </c>
      <c r="H1" s="4" t="s">
        <v>490</v>
      </c>
      <c r="I1" s="1" t="s">
        <v>720</v>
      </c>
      <c r="J1" s="1" t="s">
        <v>722</v>
      </c>
      <c r="K1" s="4" t="s">
        <v>755</v>
      </c>
    </row>
    <row r="2" spans="1:11">
      <c r="A2" s="2">
        <v>1</v>
      </c>
      <c r="B2" s="2" t="s">
        <v>0</v>
      </c>
      <c r="C2" s="11" t="s">
        <v>770</v>
      </c>
      <c r="D2" s="3">
        <v>1594</v>
      </c>
      <c r="E2" s="3">
        <v>0</v>
      </c>
      <c r="F2" s="2">
        <v>466</v>
      </c>
      <c r="G2" s="5">
        <f t="shared" ref="G2:G65" si="0">(F2*3)/D2</f>
        <v>0.87703889585947303</v>
      </c>
      <c r="H2" s="2" t="s">
        <v>260</v>
      </c>
      <c r="I2" s="7" t="s">
        <v>491</v>
      </c>
      <c r="J2" s="2">
        <v>1</v>
      </c>
    </row>
    <row r="3" spans="1:11">
      <c r="A3" s="2">
        <v>2</v>
      </c>
      <c r="B3" s="2" t="s">
        <v>78</v>
      </c>
      <c r="C3" s="2" t="s">
        <v>770</v>
      </c>
      <c r="D3" s="3">
        <v>1760</v>
      </c>
      <c r="E3" s="3">
        <v>0</v>
      </c>
      <c r="F3" s="2">
        <v>517</v>
      </c>
      <c r="G3" s="5">
        <f t="shared" si="0"/>
        <v>0.88124999999999998</v>
      </c>
      <c r="H3" s="2" t="s">
        <v>330</v>
      </c>
      <c r="I3" s="7" t="s">
        <v>561</v>
      </c>
      <c r="J3" s="2">
        <v>1</v>
      </c>
    </row>
    <row r="4" spans="1:11">
      <c r="A4" s="2">
        <v>3</v>
      </c>
      <c r="B4" s="2" t="s">
        <v>163</v>
      </c>
      <c r="C4" s="2" t="s">
        <v>770</v>
      </c>
      <c r="D4" s="3">
        <v>1636</v>
      </c>
      <c r="E4" s="3">
        <v>0</v>
      </c>
      <c r="F4" s="2">
        <v>481</v>
      </c>
      <c r="G4" s="5">
        <f t="shared" si="0"/>
        <v>0.88202933985330079</v>
      </c>
      <c r="H4" s="2" t="s">
        <v>403</v>
      </c>
      <c r="I4" s="7" t="s">
        <v>634</v>
      </c>
      <c r="J4" s="2">
        <v>1</v>
      </c>
    </row>
    <row r="5" spans="1:11">
      <c r="A5" s="2">
        <v>4</v>
      </c>
      <c r="B5" s="2" t="s">
        <v>213</v>
      </c>
      <c r="C5" s="2" t="s">
        <v>770</v>
      </c>
      <c r="D5" s="3">
        <v>1493</v>
      </c>
      <c r="E5" s="3">
        <v>0</v>
      </c>
      <c r="F5" s="2">
        <v>476</v>
      </c>
      <c r="G5" s="5">
        <f t="shared" si="0"/>
        <v>0.95646349631614203</v>
      </c>
      <c r="H5" s="2" t="s">
        <v>451</v>
      </c>
      <c r="I5" s="7" t="s">
        <v>681</v>
      </c>
      <c r="J5" s="2">
        <v>1</v>
      </c>
    </row>
    <row r="6" spans="1:11">
      <c r="A6" s="2">
        <v>5</v>
      </c>
      <c r="B6" s="2" t="s">
        <v>220</v>
      </c>
      <c r="C6" s="2" t="s">
        <v>770</v>
      </c>
      <c r="D6" s="3">
        <v>1634</v>
      </c>
      <c r="E6" s="3">
        <v>0</v>
      </c>
      <c r="F6" s="2">
        <v>375</v>
      </c>
      <c r="G6" s="5">
        <f t="shared" si="0"/>
        <v>0.68849449204406366</v>
      </c>
      <c r="H6" s="2" t="s">
        <v>458</v>
      </c>
      <c r="I6" s="7" t="s">
        <v>688</v>
      </c>
      <c r="J6" s="2">
        <v>1</v>
      </c>
    </row>
    <row r="7" spans="1:11">
      <c r="A7" s="2">
        <v>6</v>
      </c>
      <c r="B7" s="2" t="s">
        <v>228</v>
      </c>
      <c r="C7" s="2" t="s">
        <v>770</v>
      </c>
      <c r="D7" s="3">
        <v>1682</v>
      </c>
      <c r="E7" s="3">
        <v>0</v>
      </c>
      <c r="F7" s="2">
        <v>505</v>
      </c>
      <c r="G7" s="5">
        <f t="shared" si="0"/>
        <v>0.90071343638525569</v>
      </c>
      <c r="H7" s="2" t="s">
        <v>465</v>
      </c>
      <c r="I7" s="7" t="s">
        <v>695</v>
      </c>
      <c r="J7" s="2">
        <v>1</v>
      </c>
    </row>
    <row r="8" spans="1:11">
      <c r="A8" s="2">
        <v>7</v>
      </c>
      <c r="B8" s="2" t="s">
        <v>235</v>
      </c>
      <c r="C8" s="2">
        <v>3210</v>
      </c>
      <c r="D8" s="3">
        <v>1032</v>
      </c>
      <c r="E8" s="9">
        <v>2.0000000000000001E-101</v>
      </c>
      <c r="F8" s="2">
        <v>265</v>
      </c>
      <c r="G8" s="5">
        <f t="shared" si="0"/>
        <v>0.77034883720930236</v>
      </c>
      <c r="H8" s="2" t="s">
        <v>466</v>
      </c>
      <c r="I8" s="7" t="s">
        <v>696</v>
      </c>
      <c r="J8" s="2">
        <v>1</v>
      </c>
    </row>
    <row r="9" spans="1:11">
      <c r="A9" s="2">
        <v>8</v>
      </c>
      <c r="B9" s="2" t="s">
        <v>244</v>
      </c>
      <c r="C9" s="2">
        <v>14057</v>
      </c>
      <c r="D9" s="3">
        <v>1489</v>
      </c>
      <c r="E9" s="9">
        <v>6.0000000000000003E-170</v>
      </c>
      <c r="F9" s="2">
        <v>298</v>
      </c>
      <c r="G9" s="5">
        <f t="shared" si="0"/>
        <v>0.60040295500335794</v>
      </c>
      <c r="H9" s="2" t="s">
        <v>475</v>
      </c>
      <c r="I9" s="7" t="s">
        <v>705</v>
      </c>
      <c r="J9" s="2">
        <v>1</v>
      </c>
    </row>
    <row r="10" spans="1:11">
      <c r="A10" s="2">
        <v>9</v>
      </c>
      <c r="B10" s="2" t="s">
        <v>253</v>
      </c>
      <c r="C10" s="2" t="s">
        <v>770</v>
      </c>
      <c r="D10" s="3">
        <v>1688</v>
      </c>
      <c r="E10" s="3">
        <v>0</v>
      </c>
      <c r="F10" s="2">
        <v>494</v>
      </c>
      <c r="G10" s="5">
        <f t="shared" si="0"/>
        <v>0.87796208530805686</v>
      </c>
      <c r="H10" s="2" t="s">
        <v>484</v>
      </c>
      <c r="I10" s="7" t="s">
        <v>714</v>
      </c>
      <c r="J10" s="2">
        <v>1</v>
      </c>
    </row>
    <row r="11" spans="1:11">
      <c r="A11" s="2">
        <v>10</v>
      </c>
      <c r="B11" s="2" t="s">
        <v>1</v>
      </c>
      <c r="C11" s="2" t="s">
        <v>770</v>
      </c>
      <c r="D11" s="3">
        <v>1193</v>
      </c>
      <c r="E11" s="9">
        <v>4.9999999999999999E-161</v>
      </c>
      <c r="F11" s="2">
        <v>268</v>
      </c>
      <c r="G11" s="5">
        <f t="shared" si="0"/>
        <v>0.67393126571668061</v>
      </c>
      <c r="H11" s="2" t="s">
        <v>261</v>
      </c>
      <c r="I11" s="7" t="s">
        <v>492</v>
      </c>
      <c r="J11" s="2">
        <v>1</v>
      </c>
    </row>
    <row r="12" spans="1:11">
      <c r="A12" s="2">
        <v>11</v>
      </c>
      <c r="B12" s="2" t="s">
        <v>9</v>
      </c>
      <c r="C12" s="2">
        <v>1930</v>
      </c>
      <c r="D12" s="3">
        <v>1782</v>
      </c>
      <c r="E12" s="9">
        <v>2.0000000000000001E-153</v>
      </c>
      <c r="F12" s="2">
        <f>260+180</f>
        <v>440</v>
      </c>
      <c r="G12" s="5">
        <f t="shared" si="0"/>
        <v>0.7407407407407407</v>
      </c>
      <c r="H12" s="2" t="s">
        <v>267</v>
      </c>
      <c r="I12" s="7" t="s">
        <v>498</v>
      </c>
      <c r="J12" s="2">
        <v>2</v>
      </c>
    </row>
    <row r="13" spans="1:11">
      <c r="A13" s="2">
        <v>12</v>
      </c>
      <c r="B13" s="2" t="s">
        <v>17</v>
      </c>
      <c r="C13" s="2">
        <v>8839</v>
      </c>
      <c r="D13" s="3">
        <v>1657</v>
      </c>
      <c r="E13" s="3">
        <v>0</v>
      </c>
      <c r="F13" s="2">
        <v>446</v>
      </c>
      <c r="G13" s="5">
        <f t="shared" si="0"/>
        <v>0.80748340374170191</v>
      </c>
      <c r="H13" s="2" t="s">
        <v>273</v>
      </c>
      <c r="I13" s="7" t="s">
        <v>504</v>
      </c>
      <c r="J13" s="2">
        <v>1</v>
      </c>
    </row>
    <row r="14" spans="1:11">
      <c r="A14" s="2">
        <v>21</v>
      </c>
      <c r="B14" s="2" t="s">
        <v>88</v>
      </c>
      <c r="C14" s="2" t="s">
        <v>770</v>
      </c>
      <c r="D14" s="3">
        <v>890</v>
      </c>
      <c r="E14" s="9">
        <v>1.9999999999999999E-147</v>
      </c>
      <c r="F14" s="2">
        <v>260</v>
      </c>
      <c r="G14" s="5">
        <f t="shared" si="0"/>
        <v>0.8764044943820225</v>
      </c>
      <c r="H14" s="2" t="s">
        <v>339</v>
      </c>
      <c r="I14" s="7" t="s">
        <v>570</v>
      </c>
      <c r="J14" s="2">
        <v>1</v>
      </c>
    </row>
    <row r="15" spans="1:11">
      <c r="A15" s="2">
        <v>22</v>
      </c>
      <c r="B15" s="2" t="s">
        <v>97</v>
      </c>
      <c r="C15" s="2">
        <v>12316</v>
      </c>
      <c r="D15" s="3">
        <v>1706</v>
      </c>
      <c r="E15" s="3">
        <v>0</v>
      </c>
      <c r="F15" s="2">
        <v>509</v>
      </c>
      <c r="G15" s="5">
        <f t="shared" si="0"/>
        <v>0.89507620164126611</v>
      </c>
      <c r="H15" s="2" t="s">
        <v>343</v>
      </c>
      <c r="I15" s="7" t="s">
        <v>574</v>
      </c>
      <c r="J15" s="2">
        <v>1</v>
      </c>
    </row>
    <row r="16" spans="1:11">
      <c r="A16" s="2">
        <v>24</v>
      </c>
      <c r="B16" s="2" t="s">
        <v>114</v>
      </c>
      <c r="C16" s="2" t="s">
        <v>770</v>
      </c>
      <c r="D16" s="3">
        <v>1689</v>
      </c>
      <c r="E16" s="9">
        <v>4.0000000000000001E-179</v>
      </c>
      <c r="F16" s="2">
        <v>423</v>
      </c>
      <c r="G16" s="5">
        <f t="shared" si="0"/>
        <v>0.75133214920071045</v>
      </c>
      <c r="H16" s="2" t="s">
        <v>358</v>
      </c>
      <c r="I16" s="7" t="s">
        <v>589</v>
      </c>
      <c r="J16" s="2">
        <v>1</v>
      </c>
    </row>
    <row r="17" spans="1:10">
      <c r="A17" s="2">
        <v>27</v>
      </c>
      <c r="B17" s="2" t="s">
        <v>141</v>
      </c>
      <c r="C17" s="2">
        <v>8424</v>
      </c>
      <c r="D17" s="3">
        <v>1008</v>
      </c>
      <c r="E17" s="9">
        <v>6E-134</v>
      </c>
      <c r="F17" s="2">
        <v>275</v>
      </c>
      <c r="G17" s="5">
        <f t="shared" si="0"/>
        <v>0.81845238095238093</v>
      </c>
      <c r="H17" s="2" t="s">
        <v>383</v>
      </c>
      <c r="I17" s="7" t="s">
        <v>614</v>
      </c>
      <c r="J17" s="2">
        <v>1</v>
      </c>
    </row>
    <row r="18" spans="1:10">
      <c r="A18" s="2">
        <v>28</v>
      </c>
      <c r="B18" s="2" t="s">
        <v>149</v>
      </c>
      <c r="C18" s="2">
        <v>7830</v>
      </c>
      <c r="D18" s="3">
        <v>1606</v>
      </c>
      <c r="E18" s="3">
        <v>0</v>
      </c>
      <c r="F18" s="2">
        <v>419</v>
      </c>
      <c r="G18" s="5">
        <f t="shared" si="0"/>
        <v>0.78268991282689915</v>
      </c>
      <c r="H18" s="2" t="s">
        <v>389</v>
      </c>
      <c r="I18" s="7" t="s">
        <v>620</v>
      </c>
      <c r="J18" s="2">
        <v>1</v>
      </c>
    </row>
    <row r="19" spans="1:10">
      <c r="A19" s="2">
        <v>30</v>
      </c>
      <c r="B19" s="2" t="s">
        <v>164</v>
      </c>
      <c r="C19" s="2">
        <v>13076</v>
      </c>
      <c r="D19" s="3">
        <v>1683</v>
      </c>
      <c r="E19" s="3">
        <v>0</v>
      </c>
      <c r="F19" s="2">
        <v>445</v>
      </c>
      <c r="G19" s="5">
        <f t="shared" si="0"/>
        <v>0.79322638146167557</v>
      </c>
      <c r="H19" s="2" t="s">
        <v>404</v>
      </c>
      <c r="I19" s="7" t="s">
        <v>635</v>
      </c>
      <c r="J19" s="2">
        <v>1</v>
      </c>
    </row>
    <row r="20" spans="1:10">
      <c r="A20" s="2">
        <v>31</v>
      </c>
      <c r="B20" s="2" t="s">
        <v>171</v>
      </c>
      <c r="C20" s="2">
        <v>7710</v>
      </c>
      <c r="D20" s="3">
        <v>1743</v>
      </c>
      <c r="E20" s="3">
        <v>0</v>
      </c>
      <c r="F20" s="2">
        <v>522</v>
      </c>
      <c r="G20" s="5">
        <f t="shared" si="0"/>
        <v>0.89845094664371772</v>
      </c>
      <c r="H20" s="2" t="s">
        <v>411</v>
      </c>
      <c r="I20" s="7" t="s">
        <v>642</v>
      </c>
      <c r="J20" s="2">
        <v>1</v>
      </c>
    </row>
    <row r="21" spans="1:10">
      <c r="A21" s="2">
        <v>32</v>
      </c>
      <c r="B21" s="2" t="s">
        <v>181</v>
      </c>
      <c r="C21" s="2" t="s">
        <v>770</v>
      </c>
      <c r="D21" s="3">
        <v>1412</v>
      </c>
      <c r="E21" s="3">
        <v>0</v>
      </c>
      <c r="F21" s="2">
        <v>381</v>
      </c>
      <c r="G21" s="5">
        <f t="shared" si="0"/>
        <v>0.80949008498583575</v>
      </c>
      <c r="H21" s="2" t="s">
        <v>421</v>
      </c>
      <c r="I21" s="7" t="s">
        <v>652</v>
      </c>
      <c r="J21" s="2">
        <v>1</v>
      </c>
    </row>
    <row r="22" spans="1:10">
      <c r="A22" s="2">
        <v>34</v>
      </c>
      <c r="B22" s="2" t="s">
        <v>198</v>
      </c>
      <c r="C22" s="2" t="s">
        <v>770</v>
      </c>
      <c r="D22" s="3">
        <v>1617</v>
      </c>
      <c r="E22" s="3">
        <v>0</v>
      </c>
      <c r="F22" s="2">
        <v>503</v>
      </c>
      <c r="G22" s="5">
        <f t="shared" si="0"/>
        <v>0.93320964749536173</v>
      </c>
      <c r="H22" s="2" t="s">
        <v>437</v>
      </c>
      <c r="I22" s="7" t="s">
        <v>667</v>
      </c>
      <c r="J22" s="2">
        <v>1</v>
      </c>
    </row>
    <row r="23" spans="1:10">
      <c r="A23" s="2">
        <v>35</v>
      </c>
      <c r="B23" s="2" t="s">
        <v>208</v>
      </c>
      <c r="C23" s="2">
        <v>10234</v>
      </c>
      <c r="D23" s="3">
        <v>1718</v>
      </c>
      <c r="E23" s="3">
        <v>0</v>
      </c>
      <c r="F23" s="2">
        <v>572</v>
      </c>
      <c r="G23" s="5">
        <f t="shared" si="0"/>
        <v>0.99883585564610011</v>
      </c>
      <c r="H23" s="2" t="s">
        <v>446</v>
      </c>
      <c r="I23" s="7" t="s">
        <v>676</v>
      </c>
      <c r="J23" s="2">
        <v>1</v>
      </c>
    </row>
    <row r="24" spans="1:10">
      <c r="A24" s="2">
        <v>36</v>
      </c>
      <c r="B24" s="2" t="s">
        <v>209</v>
      </c>
      <c r="C24" s="2" t="s">
        <v>770</v>
      </c>
      <c r="D24" s="3">
        <v>1349</v>
      </c>
      <c r="E24" s="9">
        <v>3.0000000000000001E-72</v>
      </c>
      <c r="F24" s="2">
        <v>267</v>
      </c>
      <c r="G24" s="5">
        <f t="shared" si="0"/>
        <v>0.59377316530763524</v>
      </c>
      <c r="H24" s="2" t="s">
        <v>447</v>
      </c>
      <c r="I24" s="7" t="s">
        <v>677</v>
      </c>
      <c r="J24" s="2">
        <v>1</v>
      </c>
    </row>
    <row r="25" spans="1:10">
      <c r="A25" s="2">
        <v>37</v>
      </c>
      <c r="B25" s="2" t="s">
        <v>210</v>
      </c>
      <c r="C25" s="2">
        <v>10870</v>
      </c>
      <c r="D25" s="3">
        <v>1622</v>
      </c>
      <c r="E25" s="3">
        <v>0</v>
      </c>
      <c r="F25" s="2">
        <v>520</v>
      </c>
      <c r="G25" s="5">
        <f t="shared" si="0"/>
        <v>0.96177558569667077</v>
      </c>
      <c r="H25" s="2" t="s">
        <v>448</v>
      </c>
      <c r="I25" s="7" t="s">
        <v>678</v>
      </c>
      <c r="J25" s="2">
        <v>1</v>
      </c>
    </row>
    <row r="26" spans="1:10">
      <c r="A26" s="2">
        <v>38</v>
      </c>
      <c r="B26" s="2" t="s">
        <v>211</v>
      </c>
      <c r="C26" s="2">
        <v>10843</v>
      </c>
      <c r="D26" s="3">
        <v>1673</v>
      </c>
      <c r="E26" s="3">
        <v>0</v>
      </c>
      <c r="F26" s="2">
        <v>476</v>
      </c>
      <c r="G26" s="5">
        <f t="shared" si="0"/>
        <v>0.85355648535564854</v>
      </c>
      <c r="H26" s="2" t="s">
        <v>449</v>
      </c>
      <c r="I26" s="7" t="s">
        <v>679</v>
      </c>
      <c r="J26" s="2">
        <v>1</v>
      </c>
    </row>
    <row r="27" spans="1:10">
      <c r="A27" s="2">
        <v>39</v>
      </c>
      <c r="B27" s="2" t="s">
        <v>212</v>
      </c>
      <c r="C27" s="2">
        <v>10753</v>
      </c>
      <c r="D27" s="3">
        <v>1639</v>
      </c>
      <c r="E27" s="3">
        <v>0</v>
      </c>
      <c r="F27" s="2">
        <v>514</v>
      </c>
      <c r="G27" s="5">
        <f t="shared" si="0"/>
        <v>0.94081757169005487</v>
      </c>
      <c r="H27" s="2" t="s">
        <v>450</v>
      </c>
      <c r="I27" s="7" t="s">
        <v>680</v>
      </c>
      <c r="J27" s="2">
        <v>1</v>
      </c>
    </row>
    <row r="28" spans="1:10">
      <c r="A28" s="2">
        <v>41</v>
      </c>
      <c r="B28" s="2" t="s">
        <v>214</v>
      </c>
      <c r="C28" s="2">
        <v>12691</v>
      </c>
      <c r="D28" s="3">
        <v>1678</v>
      </c>
      <c r="E28" s="3">
        <v>0</v>
      </c>
      <c r="F28" s="2">
        <v>501</v>
      </c>
      <c r="G28" s="5">
        <f t="shared" si="0"/>
        <v>0.8957091775923719</v>
      </c>
      <c r="H28" s="2" t="s">
        <v>452</v>
      </c>
      <c r="I28" s="7" t="s">
        <v>682</v>
      </c>
      <c r="J28" s="2">
        <v>1</v>
      </c>
    </row>
    <row r="29" spans="1:10">
      <c r="A29" s="2">
        <v>42</v>
      </c>
      <c r="B29" s="2" t="s">
        <v>215</v>
      </c>
      <c r="C29" s="2">
        <v>8987</v>
      </c>
      <c r="D29" s="3">
        <v>1529</v>
      </c>
      <c r="E29" s="3">
        <v>0</v>
      </c>
      <c r="F29" s="2">
        <v>458</v>
      </c>
      <c r="G29" s="5">
        <f t="shared" si="0"/>
        <v>0.89862655330281227</v>
      </c>
      <c r="H29" s="2" t="s">
        <v>453</v>
      </c>
      <c r="I29" s="7" t="s">
        <v>683</v>
      </c>
      <c r="J29" s="2">
        <v>1</v>
      </c>
    </row>
    <row r="30" spans="1:10">
      <c r="A30" s="2">
        <v>43</v>
      </c>
      <c r="B30" s="2" t="s">
        <v>216</v>
      </c>
      <c r="C30" s="2" t="s">
        <v>770</v>
      </c>
      <c r="D30" s="3">
        <v>1655</v>
      </c>
      <c r="E30" s="3">
        <v>0</v>
      </c>
      <c r="F30" s="2">
        <v>486</v>
      </c>
      <c r="G30" s="5">
        <f t="shared" si="0"/>
        <v>0.88096676737160118</v>
      </c>
      <c r="H30" s="2" t="s">
        <v>454</v>
      </c>
      <c r="I30" s="7" t="s">
        <v>684</v>
      </c>
      <c r="J30" s="2">
        <v>1</v>
      </c>
    </row>
    <row r="31" spans="1:10">
      <c r="A31" s="2">
        <v>44</v>
      </c>
      <c r="B31" s="2" t="s">
        <v>217</v>
      </c>
      <c r="C31" s="2">
        <v>12739</v>
      </c>
      <c r="D31" s="3">
        <v>1639</v>
      </c>
      <c r="E31" s="3">
        <v>0</v>
      </c>
      <c r="F31" s="2">
        <v>485</v>
      </c>
      <c r="G31" s="5">
        <f t="shared" si="0"/>
        <v>0.88773642464917635</v>
      </c>
      <c r="H31" s="2" t="s">
        <v>455</v>
      </c>
      <c r="I31" s="7" t="s">
        <v>685</v>
      </c>
      <c r="J31" s="2">
        <v>1</v>
      </c>
    </row>
    <row r="32" spans="1:10">
      <c r="A32" s="2">
        <v>48</v>
      </c>
      <c r="B32" s="2" t="s">
        <v>218</v>
      </c>
      <c r="C32" s="2">
        <v>3278</v>
      </c>
      <c r="D32" s="3">
        <v>1618</v>
      </c>
      <c r="E32" s="3">
        <v>0</v>
      </c>
      <c r="F32" s="2">
        <v>464</v>
      </c>
      <c r="G32" s="5">
        <f t="shared" si="0"/>
        <v>0.86032138442521633</v>
      </c>
      <c r="H32" s="2" t="s">
        <v>456</v>
      </c>
      <c r="I32" s="7" t="s">
        <v>686</v>
      </c>
      <c r="J32" s="2">
        <v>1</v>
      </c>
    </row>
    <row r="33" spans="1:11">
      <c r="A33" s="2">
        <v>49</v>
      </c>
      <c r="B33" s="2" t="s">
        <v>219</v>
      </c>
      <c r="C33" s="2" t="s">
        <v>770</v>
      </c>
      <c r="D33" s="3">
        <v>1609</v>
      </c>
      <c r="E33" s="3">
        <v>0</v>
      </c>
      <c r="F33" s="2">
        <v>503</v>
      </c>
      <c r="G33" s="5">
        <f t="shared" si="0"/>
        <v>0.93784959602237417</v>
      </c>
      <c r="H33" s="2" t="s">
        <v>457</v>
      </c>
      <c r="I33" s="7" t="s">
        <v>687</v>
      </c>
      <c r="J33" s="2">
        <v>1</v>
      </c>
    </row>
    <row r="34" spans="1:11">
      <c r="A34" s="2">
        <v>50</v>
      </c>
      <c r="B34" s="2" t="s">
        <v>221</v>
      </c>
      <c r="C34" s="2" t="s">
        <v>770</v>
      </c>
      <c r="D34" s="3">
        <v>1566</v>
      </c>
      <c r="E34" s="3" t="s">
        <v>742</v>
      </c>
      <c r="F34" s="2">
        <v>483</v>
      </c>
      <c r="G34" s="5">
        <f t="shared" si="0"/>
        <v>0.92528735632183912</v>
      </c>
      <c r="H34" s="2" t="s">
        <v>746</v>
      </c>
      <c r="I34" s="7" t="s">
        <v>745</v>
      </c>
      <c r="J34" s="2">
        <v>1</v>
      </c>
      <c r="K34" s="6" t="s">
        <v>747</v>
      </c>
    </row>
    <row r="35" spans="1:11">
      <c r="A35" s="2">
        <v>51</v>
      </c>
      <c r="B35" s="2" t="s">
        <v>222</v>
      </c>
      <c r="C35" s="2">
        <v>9770</v>
      </c>
      <c r="D35" s="3">
        <v>609</v>
      </c>
      <c r="E35" s="9">
        <v>5.9999999999999998E-48</v>
      </c>
      <c r="F35" s="2">
        <v>93</v>
      </c>
      <c r="G35" s="5">
        <f t="shared" si="0"/>
        <v>0.45812807881773399</v>
      </c>
      <c r="H35" s="2" t="s">
        <v>459</v>
      </c>
      <c r="I35" s="7" t="s">
        <v>689</v>
      </c>
      <c r="J35" s="2">
        <v>1</v>
      </c>
    </row>
    <row r="36" spans="1:11">
      <c r="A36" s="2">
        <v>53</v>
      </c>
      <c r="B36" s="2" t="s">
        <v>223</v>
      </c>
      <c r="C36" s="2" t="s">
        <v>770</v>
      </c>
      <c r="D36" s="3">
        <v>1660</v>
      </c>
      <c r="E36" s="3">
        <v>0</v>
      </c>
      <c r="F36" s="2">
        <v>479</v>
      </c>
      <c r="G36" s="5">
        <f t="shared" si="0"/>
        <v>0.86566265060240966</v>
      </c>
      <c r="H36" s="2" t="s">
        <v>460</v>
      </c>
      <c r="I36" s="7" t="s">
        <v>690</v>
      </c>
      <c r="J36" s="2">
        <v>1</v>
      </c>
    </row>
    <row r="37" spans="1:11">
      <c r="A37" s="2">
        <v>54</v>
      </c>
      <c r="B37" s="2" t="s">
        <v>224</v>
      </c>
      <c r="C37" s="2">
        <v>12516</v>
      </c>
      <c r="D37" s="3">
        <v>1501</v>
      </c>
      <c r="E37" s="3">
        <v>0</v>
      </c>
      <c r="F37" s="2">
        <v>441</v>
      </c>
      <c r="G37" s="5">
        <f t="shared" si="0"/>
        <v>0.88141239173884078</v>
      </c>
      <c r="H37" s="2" t="s">
        <v>461</v>
      </c>
      <c r="I37" s="7" t="s">
        <v>691</v>
      </c>
      <c r="J37" s="2">
        <v>1</v>
      </c>
    </row>
    <row r="38" spans="1:11">
      <c r="A38" s="2">
        <v>57</v>
      </c>
      <c r="B38" s="2" t="s">
        <v>225</v>
      </c>
      <c r="C38" s="2" t="s">
        <v>770</v>
      </c>
      <c r="D38" s="3">
        <v>866</v>
      </c>
      <c r="E38" s="9">
        <v>4.0000000000000002E-32</v>
      </c>
      <c r="F38" s="2">
        <v>67</v>
      </c>
      <c r="G38" s="5">
        <f t="shared" si="0"/>
        <v>0.23210161662817552</v>
      </c>
      <c r="H38" s="2" t="s">
        <v>462</v>
      </c>
      <c r="I38" s="7" t="s">
        <v>692</v>
      </c>
      <c r="J38" s="2">
        <v>1</v>
      </c>
    </row>
    <row r="39" spans="1:11">
      <c r="A39" s="2">
        <v>58</v>
      </c>
      <c r="B39" s="2" t="s">
        <v>226</v>
      </c>
      <c r="C39" s="2">
        <v>11352</v>
      </c>
      <c r="D39" s="3">
        <v>1734</v>
      </c>
      <c r="E39" s="3">
        <v>0</v>
      </c>
      <c r="F39" s="2">
        <v>514</v>
      </c>
      <c r="G39" s="5">
        <f t="shared" si="0"/>
        <v>0.88927335640138405</v>
      </c>
      <c r="H39" s="2" t="s">
        <v>463</v>
      </c>
      <c r="I39" s="7" t="s">
        <v>693</v>
      </c>
      <c r="J39" s="2">
        <v>1</v>
      </c>
    </row>
    <row r="40" spans="1:11">
      <c r="A40" s="2">
        <v>59</v>
      </c>
      <c r="B40" s="2" t="s">
        <v>227</v>
      </c>
      <c r="C40" s="2">
        <v>10857</v>
      </c>
      <c r="D40" s="3">
        <v>1817</v>
      </c>
      <c r="E40" s="3">
        <v>0</v>
      </c>
      <c r="F40" s="2">
        <v>530</v>
      </c>
      <c r="G40" s="5">
        <f t="shared" si="0"/>
        <v>0.87506879471656573</v>
      </c>
      <c r="H40" s="2" t="s">
        <v>464</v>
      </c>
      <c r="I40" s="7" t="s">
        <v>694</v>
      </c>
      <c r="J40" s="2">
        <v>1</v>
      </c>
    </row>
    <row r="41" spans="1:11">
      <c r="A41" s="2">
        <v>61</v>
      </c>
      <c r="B41" s="2" t="s">
        <v>229</v>
      </c>
      <c r="C41" s="2" t="s">
        <v>770</v>
      </c>
      <c r="D41" s="3">
        <v>1340</v>
      </c>
      <c r="E41" s="9">
        <v>8E-55</v>
      </c>
      <c r="F41" s="2">
        <v>416</v>
      </c>
      <c r="G41" s="5">
        <f t="shared" si="0"/>
        <v>0.93134328358208951</v>
      </c>
      <c r="H41" s="2" t="s">
        <v>724</v>
      </c>
      <c r="I41" s="7" t="s">
        <v>723</v>
      </c>
      <c r="J41" s="2">
        <v>2</v>
      </c>
      <c r="K41" s="6" t="s">
        <v>725</v>
      </c>
    </row>
    <row r="42" spans="1:11">
      <c r="A42" s="2">
        <v>62</v>
      </c>
      <c r="B42" s="2" t="s">
        <v>230</v>
      </c>
      <c r="C42" s="2" t="s">
        <v>770</v>
      </c>
      <c r="D42" s="3">
        <v>1726</v>
      </c>
      <c r="E42" s="9">
        <v>7.9999999999999997E-69</v>
      </c>
      <c r="F42" s="2">
        <v>574</v>
      </c>
      <c r="G42" s="5">
        <f t="shared" si="0"/>
        <v>0.99768250289687133</v>
      </c>
      <c r="H42" s="2" t="s">
        <v>724</v>
      </c>
      <c r="I42" s="7" t="s">
        <v>723</v>
      </c>
      <c r="J42" s="2">
        <v>1</v>
      </c>
      <c r="K42" s="6" t="s">
        <v>725</v>
      </c>
    </row>
    <row r="43" spans="1:11">
      <c r="A43" s="2">
        <v>63</v>
      </c>
      <c r="B43" s="2" t="s">
        <v>231</v>
      </c>
      <c r="C43" s="2" t="s">
        <v>770</v>
      </c>
      <c r="D43" s="3">
        <v>1639</v>
      </c>
      <c r="E43" s="9">
        <v>1.9999999999999999E-28</v>
      </c>
      <c r="F43" s="2">
        <f>111+96+184</f>
        <v>391</v>
      </c>
      <c r="G43" s="5">
        <f t="shared" si="0"/>
        <v>0.71568029286150092</v>
      </c>
      <c r="H43" s="2" t="s">
        <v>724</v>
      </c>
      <c r="I43" s="7" t="s">
        <v>723</v>
      </c>
      <c r="J43" s="2">
        <v>4</v>
      </c>
      <c r="K43" s="6" t="s">
        <v>725</v>
      </c>
    </row>
    <row r="44" spans="1:11">
      <c r="A44" s="2">
        <v>64</v>
      </c>
      <c r="B44" s="2" t="s">
        <v>232</v>
      </c>
      <c r="C44" s="2" t="s">
        <v>770</v>
      </c>
      <c r="D44" s="3">
        <v>1704</v>
      </c>
      <c r="E44" s="9">
        <v>9.9999999999999997E-65</v>
      </c>
      <c r="F44" s="2">
        <v>535</v>
      </c>
      <c r="G44" s="5">
        <f t="shared" si="0"/>
        <v>0.94190140845070425</v>
      </c>
      <c r="H44" s="2" t="s">
        <v>724</v>
      </c>
      <c r="I44" s="7" t="s">
        <v>723</v>
      </c>
      <c r="J44" s="2">
        <v>2</v>
      </c>
      <c r="K44" s="6" t="s">
        <v>725</v>
      </c>
    </row>
    <row r="45" spans="1:11">
      <c r="A45" s="2">
        <v>65</v>
      </c>
      <c r="B45" s="2" t="s">
        <v>233</v>
      </c>
      <c r="C45" s="2" t="s">
        <v>770</v>
      </c>
      <c r="D45" s="3">
        <v>1626</v>
      </c>
      <c r="E45" s="9">
        <v>1.9999999999999999E-28</v>
      </c>
      <c r="F45" s="2">
        <f>190+96+94</f>
        <v>380</v>
      </c>
      <c r="G45" s="5">
        <f t="shared" si="0"/>
        <v>0.70110701107011075</v>
      </c>
      <c r="H45" s="2" t="s">
        <v>724</v>
      </c>
      <c r="I45" s="7" t="s">
        <v>723</v>
      </c>
      <c r="J45" s="2">
        <v>4</v>
      </c>
      <c r="K45" s="6" t="s">
        <v>725</v>
      </c>
    </row>
    <row r="46" spans="1:11">
      <c r="A46" s="2">
        <v>67</v>
      </c>
      <c r="B46" s="2" t="s">
        <v>234</v>
      </c>
      <c r="C46" s="2" t="s">
        <v>770</v>
      </c>
      <c r="D46" s="3">
        <v>1723</v>
      </c>
      <c r="E46" s="9">
        <v>9.9999999999999996E-24</v>
      </c>
      <c r="F46" s="2">
        <f>189+184</f>
        <v>373</v>
      </c>
      <c r="G46" s="5">
        <f t="shared" si="0"/>
        <v>0.64944863609982584</v>
      </c>
      <c r="H46" s="2" t="s">
        <v>724</v>
      </c>
      <c r="I46" s="7" t="s">
        <v>723</v>
      </c>
      <c r="J46" s="2">
        <v>4</v>
      </c>
      <c r="K46" s="6" t="s">
        <v>725</v>
      </c>
    </row>
    <row r="47" spans="1:11">
      <c r="A47" s="2">
        <v>72</v>
      </c>
      <c r="B47" s="2" t="s">
        <v>236</v>
      </c>
      <c r="C47" s="2" t="s">
        <v>770</v>
      </c>
      <c r="D47" s="3">
        <v>1434</v>
      </c>
      <c r="E47" s="9">
        <v>2.0000000000000001E-133</v>
      </c>
      <c r="F47" s="2">
        <v>354</v>
      </c>
      <c r="G47" s="5">
        <f t="shared" si="0"/>
        <v>0.7405857740585774</v>
      </c>
      <c r="H47" s="2" t="s">
        <v>467</v>
      </c>
      <c r="I47" s="7" t="s">
        <v>697</v>
      </c>
      <c r="J47" s="2">
        <v>1</v>
      </c>
    </row>
    <row r="48" spans="1:11">
      <c r="A48" s="2">
        <v>73</v>
      </c>
      <c r="B48" s="2" t="s">
        <v>237</v>
      </c>
      <c r="C48" s="2">
        <v>9920</v>
      </c>
      <c r="D48" s="3">
        <v>1340</v>
      </c>
      <c r="E48" s="3">
        <v>0</v>
      </c>
      <c r="F48" s="2">
        <v>355</v>
      </c>
      <c r="G48" s="5">
        <f t="shared" si="0"/>
        <v>0.79477611940298509</v>
      </c>
      <c r="H48" s="2" t="s">
        <v>468</v>
      </c>
      <c r="I48" s="7" t="s">
        <v>698</v>
      </c>
      <c r="J48" s="2">
        <v>1</v>
      </c>
    </row>
    <row r="49" spans="1:10">
      <c r="A49" s="2">
        <v>74</v>
      </c>
      <c r="B49" s="2" t="s">
        <v>238</v>
      </c>
      <c r="C49" s="2">
        <v>14242</v>
      </c>
      <c r="D49" s="3">
        <v>1095</v>
      </c>
      <c r="E49" s="9">
        <v>3.0000000000000002E-91</v>
      </c>
      <c r="F49" s="2">
        <v>209</v>
      </c>
      <c r="G49" s="5">
        <f t="shared" si="0"/>
        <v>0.57260273972602738</v>
      </c>
      <c r="H49" s="2" t="s">
        <v>469</v>
      </c>
      <c r="I49" s="7" t="s">
        <v>699</v>
      </c>
      <c r="J49" s="2">
        <v>1</v>
      </c>
    </row>
    <row r="50" spans="1:10">
      <c r="A50" s="2">
        <v>75</v>
      </c>
      <c r="B50" s="2" t="s">
        <v>239</v>
      </c>
      <c r="C50" s="2" t="s">
        <v>770</v>
      </c>
      <c r="D50" s="3">
        <v>1543</v>
      </c>
      <c r="E50" s="3">
        <v>0</v>
      </c>
      <c r="F50" s="2">
        <v>510</v>
      </c>
      <c r="G50" s="5">
        <f t="shared" si="0"/>
        <v>0.99157485418016855</v>
      </c>
      <c r="H50" s="2" t="s">
        <v>470</v>
      </c>
      <c r="I50" s="7" t="s">
        <v>700</v>
      </c>
      <c r="J50" s="2">
        <v>1</v>
      </c>
    </row>
    <row r="51" spans="1:10">
      <c r="A51" s="2">
        <v>76</v>
      </c>
      <c r="B51" s="2" t="s">
        <v>240</v>
      </c>
      <c r="C51" s="2" t="s">
        <v>770</v>
      </c>
      <c r="D51" s="3">
        <v>1460</v>
      </c>
      <c r="E51" s="3">
        <v>0</v>
      </c>
      <c r="F51" s="2">
        <v>427</v>
      </c>
      <c r="G51" s="5">
        <f t="shared" si="0"/>
        <v>0.87739726027397258</v>
      </c>
      <c r="H51" s="2" t="s">
        <v>471</v>
      </c>
      <c r="I51" s="7" t="s">
        <v>701</v>
      </c>
      <c r="J51" s="2">
        <v>1</v>
      </c>
    </row>
    <row r="52" spans="1:10">
      <c r="A52" s="2">
        <v>77</v>
      </c>
      <c r="B52" s="2" t="s">
        <v>241</v>
      </c>
      <c r="C52" s="2">
        <v>8735</v>
      </c>
      <c r="D52" s="3">
        <v>1336</v>
      </c>
      <c r="E52" s="9">
        <v>8.9999999999999995E-163</v>
      </c>
      <c r="F52" s="2">
        <v>313</v>
      </c>
      <c r="G52" s="5">
        <f t="shared" si="0"/>
        <v>0.70284431137724546</v>
      </c>
      <c r="H52" s="2" t="s">
        <v>472</v>
      </c>
      <c r="I52" s="7" t="s">
        <v>702</v>
      </c>
      <c r="J52" s="2">
        <v>1</v>
      </c>
    </row>
    <row r="53" spans="1:10">
      <c r="A53" s="2">
        <v>78</v>
      </c>
      <c r="B53" s="2" t="s">
        <v>242</v>
      </c>
      <c r="C53" s="2" t="s">
        <v>770</v>
      </c>
      <c r="D53" s="3">
        <v>1276</v>
      </c>
      <c r="E53" s="3">
        <v>0</v>
      </c>
      <c r="F53" s="2">
        <v>364</v>
      </c>
      <c r="G53" s="5">
        <f t="shared" si="0"/>
        <v>0.85579937304075238</v>
      </c>
      <c r="H53" s="2" t="s">
        <v>473</v>
      </c>
      <c r="I53" s="7" t="s">
        <v>703</v>
      </c>
      <c r="J53" s="2">
        <v>1</v>
      </c>
    </row>
    <row r="54" spans="1:10">
      <c r="A54" s="2">
        <v>79</v>
      </c>
      <c r="B54" s="2" t="s">
        <v>243</v>
      </c>
      <c r="C54" s="2">
        <v>8686</v>
      </c>
      <c r="D54" s="3">
        <v>1567</v>
      </c>
      <c r="E54" s="3">
        <v>0</v>
      </c>
      <c r="F54" s="2">
        <v>422</v>
      </c>
      <c r="G54" s="5">
        <f t="shared" si="0"/>
        <v>0.80791320995532867</v>
      </c>
      <c r="H54" s="2" t="s">
        <v>474</v>
      </c>
      <c r="I54" s="7" t="s">
        <v>704</v>
      </c>
      <c r="J54" s="2">
        <v>1</v>
      </c>
    </row>
    <row r="55" spans="1:10">
      <c r="A55" s="2">
        <v>80</v>
      </c>
      <c r="B55" s="2" t="s">
        <v>245</v>
      </c>
      <c r="C55" s="2">
        <v>10935</v>
      </c>
      <c r="D55" s="3">
        <v>1298</v>
      </c>
      <c r="E55" s="3">
        <v>0</v>
      </c>
      <c r="F55" s="2">
        <v>330</v>
      </c>
      <c r="G55" s="5">
        <f t="shared" si="0"/>
        <v>0.76271186440677963</v>
      </c>
      <c r="H55" s="2" t="s">
        <v>476</v>
      </c>
      <c r="I55" s="7" t="s">
        <v>706</v>
      </c>
      <c r="J55" s="2">
        <v>1</v>
      </c>
    </row>
    <row r="56" spans="1:10">
      <c r="A56" s="2">
        <v>81</v>
      </c>
      <c r="B56" s="2" t="s">
        <v>246</v>
      </c>
      <c r="C56" s="2">
        <v>13953</v>
      </c>
      <c r="D56" s="3">
        <v>1598</v>
      </c>
      <c r="E56" s="3">
        <v>0</v>
      </c>
      <c r="F56" s="2">
        <v>502</v>
      </c>
      <c r="G56" s="5">
        <f t="shared" si="0"/>
        <v>0.94242803504380479</v>
      </c>
      <c r="H56" s="2" t="s">
        <v>477</v>
      </c>
      <c r="I56" s="7" t="s">
        <v>707</v>
      </c>
      <c r="J56" s="2">
        <v>1</v>
      </c>
    </row>
    <row r="57" spans="1:10">
      <c r="A57" s="2">
        <v>82</v>
      </c>
      <c r="B57" s="2" t="s">
        <v>247</v>
      </c>
      <c r="C57" s="2">
        <v>11022</v>
      </c>
      <c r="D57" s="3">
        <v>1692</v>
      </c>
      <c r="E57" s="9">
        <v>5.0000000000000003E-139</v>
      </c>
      <c r="F57" s="2">
        <v>365</v>
      </c>
      <c r="G57" s="5">
        <f t="shared" si="0"/>
        <v>0.6471631205673759</v>
      </c>
      <c r="H57" s="2" t="s">
        <v>478</v>
      </c>
      <c r="I57" s="7" t="s">
        <v>708</v>
      </c>
      <c r="J57" s="2">
        <v>1</v>
      </c>
    </row>
    <row r="58" spans="1:10">
      <c r="A58" s="2">
        <v>85</v>
      </c>
      <c r="B58" s="2" t="s">
        <v>248</v>
      </c>
      <c r="C58" s="2" t="s">
        <v>770</v>
      </c>
      <c r="D58" s="3">
        <v>1728</v>
      </c>
      <c r="E58" s="3">
        <v>0</v>
      </c>
      <c r="F58" s="2">
        <v>566</v>
      </c>
      <c r="G58" s="5">
        <f t="shared" si="0"/>
        <v>0.98263888888888884</v>
      </c>
      <c r="H58" s="2" t="s">
        <v>479</v>
      </c>
      <c r="I58" s="7" t="s">
        <v>709</v>
      </c>
      <c r="J58" s="2">
        <v>1</v>
      </c>
    </row>
    <row r="59" spans="1:10">
      <c r="A59" s="2">
        <v>86</v>
      </c>
      <c r="B59" s="2" t="s">
        <v>249</v>
      </c>
      <c r="C59" s="2">
        <v>12035</v>
      </c>
      <c r="D59" s="3">
        <v>1750</v>
      </c>
      <c r="E59" s="3">
        <v>0</v>
      </c>
      <c r="F59" s="2">
        <v>513</v>
      </c>
      <c r="G59" s="5">
        <f t="shared" si="0"/>
        <v>0.87942857142857145</v>
      </c>
      <c r="H59" s="2" t="s">
        <v>480</v>
      </c>
      <c r="I59" s="7" t="s">
        <v>710</v>
      </c>
      <c r="J59" s="2">
        <v>1</v>
      </c>
    </row>
    <row r="60" spans="1:10">
      <c r="A60" s="2">
        <v>87</v>
      </c>
      <c r="B60" s="2" t="s">
        <v>250</v>
      </c>
      <c r="C60" s="2">
        <v>12150</v>
      </c>
      <c r="D60" s="3">
        <v>1802</v>
      </c>
      <c r="E60" s="3">
        <v>0</v>
      </c>
      <c r="F60" s="2">
        <v>533</v>
      </c>
      <c r="G60" s="5">
        <f t="shared" si="0"/>
        <v>0.88734739178690347</v>
      </c>
      <c r="H60" s="2" t="s">
        <v>481</v>
      </c>
      <c r="I60" s="7" t="s">
        <v>711</v>
      </c>
      <c r="J60" s="2">
        <v>1</v>
      </c>
    </row>
    <row r="61" spans="1:10">
      <c r="A61" s="2">
        <v>88</v>
      </c>
      <c r="B61" s="2" t="s">
        <v>251</v>
      </c>
      <c r="C61" s="2">
        <v>11209</v>
      </c>
      <c r="D61" s="3">
        <v>1667</v>
      </c>
      <c r="E61" s="3">
        <v>0</v>
      </c>
      <c r="F61" s="2">
        <v>402</v>
      </c>
      <c r="G61" s="5">
        <f t="shared" si="0"/>
        <v>0.7234553089382123</v>
      </c>
      <c r="H61" s="2" t="s">
        <v>482</v>
      </c>
      <c r="I61" s="7" t="s">
        <v>712</v>
      </c>
      <c r="J61" s="2">
        <v>1</v>
      </c>
    </row>
    <row r="62" spans="1:10">
      <c r="A62" s="2">
        <v>89</v>
      </c>
      <c r="B62" s="2" t="s">
        <v>252</v>
      </c>
      <c r="C62" s="2" t="s">
        <v>770</v>
      </c>
      <c r="D62" s="3">
        <v>1425</v>
      </c>
      <c r="E62" s="3">
        <v>0</v>
      </c>
      <c r="F62" s="2">
        <v>387</v>
      </c>
      <c r="G62" s="5">
        <f t="shared" si="0"/>
        <v>0.8147368421052632</v>
      </c>
      <c r="H62" s="2" t="s">
        <v>483</v>
      </c>
      <c r="I62" s="7" t="s">
        <v>713</v>
      </c>
      <c r="J62" s="2">
        <v>1</v>
      </c>
    </row>
    <row r="63" spans="1:10">
      <c r="A63" s="2">
        <v>91</v>
      </c>
      <c r="B63" s="2" t="s">
        <v>254</v>
      </c>
      <c r="C63" s="2" t="s">
        <v>770</v>
      </c>
      <c r="D63" s="3">
        <v>1741</v>
      </c>
      <c r="E63" s="3">
        <v>0</v>
      </c>
      <c r="F63" s="2">
        <v>558</v>
      </c>
      <c r="G63" s="5">
        <f t="shared" si="0"/>
        <v>0.96151636990235501</v>
      </c>
      <c r="H63" s="2" t="s">
        <v>485</v>
      </c>
      <c r="I63" s="7" t="s">
        <v>715</v>
      </c>
      <c r="J63" s="2">
        <v>1</v>
      </c>
    </row>
    <row r="64" spans="1:10">
      <c r="A64" s="2">
        <v>94</v>
      </c>
      <c r="B64" s="2" t="s">
        <v>255</v>
      </c>
      <c r="C64" s="2" t="s">
        <v>770</v>
      </c>
      <c r="D64" s="3">
        <v>846</v>
      </c>
      <c r="E64" s="9">
        <v>3.9999999999999999E-131</v>
      </c>
      <c r="F64" s="2">
        <v>246</v>
      </c>
      <c r="G64" s="5">
        <f t="shared" si="0"/>
        <v>0.87234042553191493</v>
      </c>
      <c r="H64" s="2" t="s">
        <v>486</v>
      </c>
      <c r="I64" s="7" t="s">
        <v>716</v>
      </c>
      <c r="J64" s="2">
        <v>1</v>
      </c>
    </row>
    <row r="65" spans="1:11">
      <c r="A65" s="2">
        <v>95</v>
      </c>
      <c r="B65" s="2" t="s">
        <v>256</v>
      </c>
      <c r="C65" s="2">
        <v>9004</v>
      </c>
      <c r="D65" s="3">
        <v>1454</v>
      </c>
      <c r="E65" s="3">
        <v>0</v>
      </c>
      <c r="F65" s="2">
        <v>382</v>
      </c>
      <c r="G65" s="5">
        <f t="shared" si="0"/>
        <v>0.78817056396148555</v>
      </c>
      <c r="H65" s="2" t="s">
        <v>487</v>
      </c>
      <c r="I65" s="7" t="s">
        <v>717</v>
      </c>
      <c r="J65" s="2">
        <v>1</v>
      </c>
    </row>
    <row r="66" spans="1:11">
      <c r="A66" s="2">
        <v>98</v>
      </c>
      <c r="B66" s="2" t="s">
        <v>257</v>
      </c>
      <c r="C66" s="2">
        <v>4576</v>
      </c>
      <c r="D66" s="3">
        <v>1765</v>
      </c>
      <c r="E66" s="3">
        <v>0</v>
      </c>
      <c r="F66" s="2">
        <v>588</v>
      </c>
      <c r="G66" s="5">
        <f t="shared" ref="G66:G129" si="1">(F66*3)/D66</f>
        <v>0.99943342776203969</v>
      </c>
      <c r="H66" s="2" t="s">
        <v>488</v>
      </c>
      <c r="I66" s="7" t="s">
        <v>718</v>
      </c>
      <c r="J66" s="2">
        <v>1</v>
      </c>
    </row>
    <row r="67" spans="1:11">
      <c r="A67" s="2">
        <v>99</v>
      </c>
      <c r="B67" s="2" t="s">
        <v>258</v>
      </c>
      <c r="C67" s="2">
        <v>11903</v>
      </c>
      <c r="D67" s="3">
        <v>1712</v>
      </c>
      <c r="E67" s="3">
        <v>0</v>
      </c>
      <c r="F67" s="2">
        <v>519</v>
      </c>
      <c r="G67" s="5">
        <f t="shared" si="1"/>
        <v>0.9094626168224299</v>
      </c>
      <c r="H67" s="2" t="s">
        <v>489</v>
      </c>
      <c r="I67" s="7" t="s">
        <v>719</v>
      </c>
      <c r="J67" s="2">
        <v>1</v>
      </c>
    </row>
    <row r="68" spans="1:11">
      <c r="A68" s="2">
        <v>100</v>
      </c>
      <c r="B68" s="2" t="s">
        <v>2</v>
      </c>
      <c r="C68" s="2">
        <v>11737</v>
      </c>
      <c r="D68" s="3">
        <v>1418</v>
      </c>
      <c r="E68" s="10" t="s">
        <v>765</v>
      </c>
      <c r="F68" s="2">
        <v>471</v>
      </c>
      <c r="G68" s="5">
        <f t="shared" si="1"/>
        <v>0.99647390691114246</v>
      </c>
      <c r="H68" s="2" t="s">
        <v>728</v>
      </c>
      <c r="I68" s="7" t="s">
        <v>729</v>
      </c>
      <c r="J68" s="2">
        <v>1</v>
      </c>
      <c r="K68" s="6" t="s">
        <v>725</v>
      </c>
    </row>
    <row r="69" spans="1:11">
      <c r="A69" s="2">
        <v>102</v>
      </c>
      <c r="B69" s="2" t="s">
        <v>3</v>
      </c>
      <c r="C69" s="2" t="s">
        <v>770</v>
      </c>
      <c r="D69" s="3">
        <v>1351</v>
      </c>
      <c r="E69" s="10" t="s">
        <v>765</v>
      </c>
      <c r="F69" s="2">
        <v>363</v>
      </c>
      <c r="G69" s="5">
        <f t="shared" si="1"/>
        <v>0.80606957809030344</v>
      </c>
      <c r="H69" s="2" t="s">
        <v>731</v>
      </c>
      <c r="I69" s="7" t="s">
        <v>730</v>
      </c>
      <c r="J69" s="2">
        <v>1</v>
      </c>
      <c r="K69" s="6" t="s">
        <v>732</v>
      </c>
    </row>
    <row r="70" spans="1:11">
      <c r="A70" s="2">
        <v>103</v>
      </c>
      <c r="B70" s="2" t="s">
        <v>4</v>
      </c>
      <c r="C70" s="2">
        <v>3669</v>
      </c>
      <c r="D70" s="3">
        <v>1689</v>
      </c>
      <c r="E70" s="3">
        <v>0</v>
      </c>
      <c r="F70" s="2">
        <v>457</v>
      </c>
      <c r="G70" s="5">
        <f t="shared" si="1"/>
        <v>0.81172291296625221</v>
      </c>
      <c r="H70" s="2" t="s">
        <v>263</v>
      </c>
      <c r="I70" s="7" t="s">
        <v>494</v>
      </c>
      <c r="J70" s="2">
        <v>1</v>
      </c>
    </row>
    <row r="71" spans="1:11">
      <c r="A71" s="2">
        <v>104</v>
      </c>
      <c r="B71" s="2" t="s">
        <v>5</v>
      </c>
      <c r="C71" s="2">
        <v>11130</v>
      </c>
      <c r="D71" s="3">
        <v>1732</v>
      </c>
      <c r="E71" s="3">
        <v>0</v>
      </c>
      <c r="F71" s="2">
        <v>519</v>
      </c>
      <c r="G71" s="5">
        <f t="shared" si="1"/>
        <v>0.89896073903002305</v>
      </c>
      <c r="H71" s="2" t="s">
        <v>264</v>
      </c>
      <c r="I71" s="7" t="s">
        <v>495</v>
      </c>
      <c r="J71" s="2">
        <v>1</v>
      </c>
    </row>
    <row r="72" spans="1:11">
      <c r="A72" s="2">
        <v>105</v>
      </c>
      <c r="B72" s="2" t="s">
        <v>6</v>
      </c>
      <c r="C72" s="2" t="s">
        <v>770</v>
      </c>
      <c r="D72" s="3">
        <v>1463</v>
      </c>
      <c r="E72" s="3">
        <v>0</v>
      </c>
      <c r="F72" s="2">
        <v>476</v>
      </c>
      <c r="G72" s="5">
        <f t="shared" si="1"/>
        <v>0.97607655502392343</v>
      </c>
      <c r="H72" s="2" t="s">
        <v>265</v>
      </c>
      <c r="I72" s="7" t="s">
        <v>496</v>
      </c>
      <c r="J72" s="2">
        <v>1</v>
      </c>
    </row>
    <row r="73" spans="1:11">
      <c r="A73" s="2">
        <v>107</v>
      </c>
      <c r="B73" s="2" t="s">
        <v>7</v>
      </c>
      <c r="C73" s="2" t="s">
        <v>770</v>
      </c>
      <c r="D73" s="3">
        <v>1702</v>
      </c>
      <c r="E73" s="3">
        <v>0</v>
      </c>
      <c r="F73" s="2">
        <v>567</v>
      </c>
      <c r="G73" s="5">
        <f t="shared" si="1"/>
        <v>0.99941245593419503</v>
      </c>
      <c r="H73" s="2" t="s">
        <v>265</v>
      </c>
      <c r="I73" s="7" t="s">
        <v>496</v>
      </c>
      <c r="J73" s="2">
        <v>1</v>
      </c>
    </row>
    <row r="74" spans="1:11">
      <c r="A74" s="2">
        <v>108</v>
      </c>
      <c r="B74" s="2" t="s">
        <v>8</v>
      </c>
      <c r="C74" s="2">
        <v>10362</v>
      </c>
      <c r="D74" s="3">
        <v>1700</v>
      </c>
      <c r="E74" s="3">
        <v>0</v>
      </c>
      <c r="F74" s="2">
        <v>505</v>
      </c>
      <c r="G74" s="5">
        <f t="shared" si="1"/>
        <v>0.89117647058823535</v>
      </c>
      <c r="H74" s="2" t="s">
        <v>266</v>
      </c>
      <c r="I74" s="7" t="s">
        <v>497</v>
      </c>
      <c r="J74" s="2">
        <v>1</v>
      </c>
    </row>
    <row r="75" spans="1:11">
      <c r="A75" s="2">
        <v>110</v>
      </c>
      <c r="B75" s="2" t="s">
        <v>10</v>
      </c>
      <c r="C75" s="2">
        <v>3136</v>
      </c>
      <c r="D75" s="3">
        <v>1372</v>
      </c>
      <c r="E75" s="10" t="s">
        <v>765</v>
      </c>
      <c r="F75" s="2">
        <v>344</v>
      </c>
      <c r="G75" s="5">
        <f t="shared" si="1"/>
        <v>0.75218658892128276</v>
      </c>
      <c r="H75" s="2" t="s">
        <v>733</v>
      </c>
      <c r="I75" s="7" t="s">
        <v>734</v>
      </c>
      <c r="J75" s="2">
        <v>1</v>
      </c>
      <c r="K75" s="6" t="s">
        <v>725</v>
      </c>
    </row>
    <row r="76" spans="1:11">
      <c r="A76" s="2">
        <v>111</v>
      </c>
      <c r="B76" s="2" t="s">
        <v>11</v>
      </c>
      <c r="C76" s="2">
        <v>10506</v>
      </c>
      <c r="D76" s="3">
        <v>1338</v>
      </c>
      <c r="E76" s="3">
        <v>0</v>
      </c>
      <c r="F76" s="2">
        <v>441</v>
      </c>
      <c r="G76" s="5">
        <f t="shared" si="1"/>
        <v>0.9887892376681614</v>
      </c>
      <c r="H76" s="2" t="s">
        <v>268</v>
      </c>
      <c r="I76" s="7" t="s">
        <v>499</v>
      </c>
      <c r="J76" s="2">
        <v>1</v>
      </c>
    </row>
    <row r="77" spans="1:11">
      <c r="A77" s="2">
        <v>113</v>
      </c>
      <c r="B77" s="2" t="s">
        <v>12</v>
      </c>
      <c r="C77" s="2" t="s">
        <v>770</v>
      </c>
      <c r="D77" s="3">
        <v>1957</v>
      </c>
      <c r="E77" s="3">
        <v>0</v>
      </c>
      <c r="F77" s="2">
        <v>515</v>
      </c>
      <c r="G77" s="5">
        <f t="shared" si="1"/>
        <v>0.78947368421052633</v>
      </c>
      <c r="H77" s="2" t="s">
        <v>269</v>
      </c>
      <c r="I77" s="7" t="s">
        <v>500</v>
      </c>
      <c r="J77" s="2">
        <v>1</v>
      </c>
    </row>
    <row r="78" spans="1:11" ht="30">
      <c r="A78" s="2">
        <v>115</v>
      </c>
      <c r="B78" s="2" t="s">
        <v>13</v>
      </c>
      <c r="C78" s="2" t="s">
        <v>752</v>
      </c>
      <c r="D78" s="3">
        <v>733</v>
      </c>
      <c r="E78" s="10" t="s">
        <v>765</v>
      </c>
      <c r="F78" s="2">
        <v>0</v>
      </c>
      <c r="G78" s="5">
        <f t="shared" si="1"/>
        <v>0</v>
      </c>
      <c r="H78" s="2" t="s">
        <v>752</v>
      </c>
      <c r="I78" s="7" t="s">
        <v>759</v>
      </c>
      <c r="J78" s="2">
        <v>0</v>
      </c>
    </row>
    <row r="79" spans="1:11">
      <c r="A79" s="2">
        <v>116</v>
      </c>
      <c r="B79" s="2" t="s">
        <v>14</v>
      </c>
      <c r="C79" s="2">
        <v>13087</v>
      </c>
      <c r="D79" s="3">
        <v>1379</v>
      </c>
      <c r="E79" s="3">
        <v>0</v>
      </c>
      <c r="F79" s="2">
        <v>436</v>
      </c>
      <c r="G79" s="5">
        <f t="shared" si="1"/>
        <v>0.94851341551849166</v>
      </c>
      <c r="H79" s="2" t="s">
        <v>270</v>
      </c>
      <c r="I79" s="7" t="s">
        <v>501</v>
      </c>
      <c r="J79" s="2">
        <v>1</v>
      </c>
    </row>
    <row r="80" spans="1:11">
      <c r="A80" s="2">
        <v>118</v>
      </c>
      <c r="B80" s="2" t="s">
        <v>15</v>
      </c>
      <c r="C80" s="2">
        <v>12025</v>
      </c>
      <c r="D80" s="3">
        <v>1014</v>
      </c>
      <c r="E80" s="9">
        <v>2.0000000000000001E-42</v>
      </c>
      <c r="F80" s="2">
        <v>111</v>
      </c>
      <c r="G80" s="5">
        <f t="shared" si="1"/>
        <v>0.32840236686390534</v>
      </c>
      <c r="H80" s="2" t="s">
        <v>271</v>
      </c>
      <c r="I80" s="7" t="s">
        <v>502</v>
      </c>
      <c r="J80" s="2">
        <v>1</v>
      </c>
    </row>
    <row r="81" spans="1:10">
      <c r="A81" s="2">
        <v>119</v>
      </c>
      <c r="B81" s="2" t="s">
        <v>16</v>
      </c>
      <c r="C81" s="2">
        <v>54</v>
      </c>
      <c r="D81" s="3">
        <v>1586</v>
      </c>
      <c r="E81" s="3">
        <v>0</v>
      </c>
      <c r="F81" s="2">
        <v>470</v>
      </c>
      <c r="G81" s="5">
        <f t="shared" si="1"/>
        <v>0.88902900378310212</v>
      </c>
      <c r="H81" s="2" t="s">
        <v>272</v>
      </c>
      <c r="I81" s="7" t="s">
        <v>503</v>
      </c>
      <c r="J81" s="2">
        <v>1</v>
      </c>
    </row>
    <row r="82" spans="1:10">
      <c r="A82" s="2">
        <v>120</v>
      </c>
      <c r="B82" s="2" t="s">
        <v>18</v>
      </c>
      <c r="C82" s="2">
        <v>7764</v>
      </c>
      <c r="D82" s="3">
        <v>1578</v>
      </c>
      <c r="E82" s="3">
        <v>0</v>
      </c>
      <c r="F82" s="2">
        <v>399</v>
      </c>
      <c r="G82" s="5">
        <f t="shared" si="1"/>
        <v>0.7585551330798479</v>
      </c>
      <c r="H82" s="2" t="s">
        <v>274</v>
      </c>
      <c r="I82" s="7" t="s">
        <v>505</v>
      </c>
      <c r="J82" s="2">
        <v>1</v>
      </c>
    </row>
    <row r="83" spans="1:10">
      <c r="A83" s="2">
        <v>121</v>
      </c>
      <c r="B83" s="2" t="s">
        <v>19</v>
      </c>
      <c r="C83" s="2" t="s">
        <v>770</v>
      </c>
      <c r="D83" s="3">
        <v>1937</v>
      </c>
      <c r="E83" s="3">
        <v>0</v>
      </c>
      <c r="F83" s="2">
        <v>562</v>
      </c>
      <c r="G83" s="5">
        <f t="shared" si="1"/>
        <v>0.87041817243159525</v>
      </c>
      <c r="H83" s="2" t="s">
        <v>275</v>
      </c>
      <c r="I83" s="7" t="s">
        <v>506</v>
      </c>
      <c r="J83" s="2">
        <v>1</v>
      </c>
    </row>
    <row r="84" spans="1:10">
      <c r="A84" s="2">
        <v>122</v>
      </c>
      <c r="B84" s="2" t="s">
        <v>20</v>
      </c>
      <c r="C84" s="2" t="s">
        <v>770</v>
      </c>
      <c r="D84" s="3">
        <v>1946</v>
      </c>
      <c r="E84" s="3">
        <v>0</v>
      </c>
      <c r="F84" s="2">
        <v>541</v>
      </c>
      <c r="G84" s="5">
        <f t="shared" si="1"/>
        <v>0.83401849948612539</v>
      </c>
      <c r="H84" s="2" t="s">
        <v>276</v>
      </c>
      <c r="I84" s="7" t="s">
        <v>507</v>
      </c>
      <c r="J84" s="2">
        <v>1</v>
      </c>
    </row>
    <row r="85" spans="1:10">
      <c r="A85" s="2">
        <v>125</v>
      </c>
      <c r="B85" s="2" t="s">
        <v>21</v>
      </c>
      <c r="C85" s="2" t="s">
        <v>770</v>
      </c>
      <c r="D85" s="3">
        <v>1646</v>
      </c>
      <c r="E85" s="3">
        <v>0</v>
      </c>
      <c r="F85" s="2">
        <v>502</v>
      </c>
      <c r="G85" s="5">
        <f t="shared" si="1"/>
        <v>0.91494532199270961</v>
      </c>
      <c r="H85" s="2" t="s">
        <v>277</v>
      </c>
      <c r="I85" s="7" t="s">
        <v>508</v>
      </c>
      <c r="J85" s="2">
        <v>1</v>
      </c>
    </row>
    <row r="86" spans="1:10">
      <c r="A86" s="2">
        <v>126</v>
      </c>
      <c r="B86" s="2" t="s">
        <v>22</v>
      </c>
      <c r="C86" s="2">
        <v>8886</v>
      </c>
      <c r="D86" s="3">
        <v>1670</v>
      </c>
      <c r="E86" s="3">
        <v>0</v>
      </c>
      <c r="F86" s="2">
        <v>459</v>
      </c>
      <c r="G86" s="5">
        <f t="shared" si="1"/>
        <v>0.82455089820359284</v>
      </c>
      <c r="H86" s="2" t="s">
        <v>278</v>
      </c>
      <c r="I86" s="7" t="s">
        <v>509</v>
      </c>
      <c r="J86" s="2">
        <v>1</v>
      </c>
    </row>
    <row r="87" spans="1:10">
      <c r="A87" s="2">
        <v>127</v>
      </c>
      <c r="B87" s="2" t="s">
        <v>23</v>
      </c>
      <c r="C87" s="2">
        <v>8429</v>
      </c>
      <c r="D87" s="3">
        <v>1726</v>
      </c>
      <c r="E87" s="3">
        <v>0</v>
      </c>
      <c r="F87" s="2">
        <v>572</v>
      </c>
      <c r="G87" s="5">
        <f t="shared" si="1"/>
        <v>0.99420625724217848</v>
      </c>
      <c r="H87" s="2" t="s">
        <v>279</v>
      </c>
      <c r="I87" s="7" t="s">
        <v>510</v>
      </c>
      <c r="J87" s="2">
        <v>1</v>
      </c>
    </row>
    <row r="88" spans="1:10">
      <c r="A88" s="2">
        <v>128</v>
      </c>
      <c r="B88" s="2" t="s">
        <v>24</v>
      </c>
      <c r="C88" s="2" t="s">
        <v>770</v>
      </c>
      <c r="D88" s="3">
        <v>1319</v>
      </c>
      <c r="E88" s="9">
        <v>1.9999999999999998E-145</v>
      </c>
      <c r="F88" s="2">
        <v>291</v>
      </c>
      <c r="G88" s="5">
        <f t="shared" si="1"/>
        <v>0.66186504927975742</v>
      </c>
      <c r="H88" s="2" t="s">
        <v>280</v>
      </c>
      <c r="I88" s="7" t="s">
        <v>511</v>
      </c>
      <c r="J88" s="2">
        <v>1</v>
      </c>
    </row>
    <row r="89" spans="1:10">
      <c r="A89" s="2">
        <v>129</v>
      </c>
      <c r="B89" s="2" t="s">
        <v>25</v>
      </c>
      <c r="C89" s="2" t="s">
        <v>770</v>
      </c>
      <c r="D89" s="3">
        <v>1645</v>
      </c>
      <c r="E89" s="3">
        <v>0</v>
      </c>
      <c r="F89" s="2">
        <v>468</v>
      </c>
      <c r="G89" s="5">
        <f t="shared" si="1"/>
        <v>0.85349544072948325</v>
      </c>
      <c r="H89" s="2" t="s">
        <v>281</v>
      </c>
      <c r="I89" s="7" t="s">
        <v>512</v>
      </c>
      <c r="J89" s="2">
        <v>1</v>
      </c>
    </row>
    <row r="90" spans="1:10">
      <c r="A90" s="2">
        <v>130</v>
      </c>
      <c r="B90" s="2" t="s">
        <v>26</v>
      </c>
      <c r="C90" s="2" t="s">
        <v>770</v>
      </c>
      <c r="D90" s="3">
        <v>1770</v>
      </c>
      <c r="E90" s="3">
        <v>0</v>
      </c>
      <c r="F90" s="2">
        <v>525</v>
      </c>
      <c r="G90" s="5">
        <f t="shared" si="1"/>
        <v>0.88983050847457623</v>
      </c>
      <c r="H90" s="2" t="s">
        <v>282</v>
      </c>
      <c r="I90" s="7" t="s">
        <v>513</v>
      </c>
      <c r="J90" s="2">
        <v>1</v>
      </c>
    </row>
    <row r="91" spans="1:10">
      <c r="A91" s="2">
        <v>131</v>
      </c>
      <c r="B91" s="2" t="s">
        <v>27</v>
      </c>
      <c r="C91" s="2" t="s">
        <v>770</v>
      </c>
      <c r="D91" s="3">
        <v>1133</v>
      </c>
      <c r="E91" s="9">
        <v>1.0000000000000001E-152</v>
      </c>
      <c r="F91" s="2">
        <v>342</v>
      </c>
      <c r="G91" s="5">
        <f t="shared" si="1"/>
        <v>0.90556045895851722</v>
      </c>
      <c r="H91" s="2" t="s">
        <v>283</v>
      </c>
      <c r="I91" s="7" t="s">
        <v>514</v>
      </c>
      <c r="J91" s="2">
        <v>1</v>
      </c>
    </row>
    <row r="92" spans="1:10">
      <c r="A92" s="2">
        <v>133</v>
      </c>
      <c r="B92" s="2" t="s">
        <v>28</v>
      </c>
      <c r="C92" s="2">
        <v>3889</v>
      </c>
      <c r="D92" s="3">
        <v>1565</v>
      </c>
      <c r="E92" s="3">
        <v>0</v>
      </c>
      <c r="F92" s="2">
        <v>520</v>
      </c>
      <c r="G92" s="5">
        <f t="shared" si="1"/>
        <v>0.99680511182108622</v>
      </c>
      <c r="H92" s="2" t="s">
        <v>284</v>
      </c>
      <c r="I92" s="7" t="s">
        <v>515</v>
      </c>
      <c r="J92" s="2">
        <v>1</v>
      </c>
    </row>
    <row r="93" spans="1:10">
      <c r="A93" s="2">
        <v>134</v>
      </c>
      <c r="B93" s="2" t="s">
        <v>29</v>
      </c>
      <c r="C93" s="2">
        <v>11441</v>
      </c>
      <c r="D93" s="3">
        <v>1571</v>
      </c>
      <c r="E93" s="3">
        <v>0</v>
      </c>
      <c r="F93" s="2">
        <v>460</v>
      </c>
      <c r="G93" s="5">
        <f t="shared" si="1"/>
        <v>0.87842138765117761</v>
      </c>
      <c r="H93" s="2" t="s">
        <v>285</v>
      </c>
      <c r="I93" s="7" t="s">
        <v>516</v>
      </c>
      <c r="J93" s="2">
        <v>1</v>
      </c>
    </row>
    <row r="94" spans="1:10">
      <c r="A94" s="2">
        <v>135</v>
      </c>
      <c r="B94" s="2" t="s">
        <v>30</v>
      </c>
      <c r="C94" s="2" t="s">
        <v>770</v>
      </c>
      <c r="D94" s="3">
        <v>1628</v>
      </c>
      <c r="E94" s="3">
        <v>0</v>
      </c>
      <c r="F94" s="2">
        <v>496</v>
      </c>
      <c r="G94" s="5">
        <f t="shared" si="1"/>
        <v>0.91400491400491402</v>
      </c>
      <c r="H94" s="2" t="s">
        <v>286</v>
      </c>
      <c r="I94" s="7" t="s">
        <v>517</v>
      </c>
      <c r="J94" s="2">
        <v>1</v>
      </c>
    </row>
    <row r="95" spans="1:10">
      <c r="A95" s="2">
        <v>136</v>
      </c>
      <c r="B95" s="2" t="s">
        <v>31</v>
      </c>
      <c r="C95" s="2">
        <v>10432</v>
      </c>
      <c r="D95" s="3">
        <v>2058</v>
      </c>
      <c r="E95" s="3">
        <v>0</v>
      </c>
      <c r="F95" s="2">
        <v>572</v>
      </c>
      <c r="G95" s="5">
        <f t="shared" si="1"/>
        <v>0.83381924198250734</v>
      </c>
      <c r="H95" s="2" t="s">
        <v>287</v>
      </c>
      <c r="I95" s="7" t="s">
        <v>518</v>
      </c>
      <c r="J95" s="2">
        <v>1</v>
      </c>
    </row>
    <row r="96" spans="1:10">
      <c r="A96" s="2">
        <v>137</v>
      </c>
      <c r="B96" s="2" t="s">
        <v>32</v>
      </c>
      <c r="C96" s="2" t="s">
        <v>770</v>
      </c>
      <c r="D96" s="3">
        <v>1537</v>
      </c>
      <c r="E96" s="3">
        <v>0</v>
      </c>
      <c r="F96" s="2">
        <v>379</v>
      </c>
      <c r="G96" s="5">
        <f t="shared" si="1"/>
        <v>0.73975276512687049</v>
      </c>
      <c r="H96" s="2" t="s">
        <v>288</v>
      </c>
      <c r="I96" s="7" t="s">
        <v>519</v>
      </c>
      <c r="J96" s="2">
        <v>1</v>
      </c>
    </row>
    <row r="97" spans="1:10">
      <c r="A97" s="2">
        <v>141</v>
      </c>
      <c r="B97" s="2" t="s">
        <v>33</v>
      </c>
      <c r="C97" s="2" t="s">
        <v>770</v>
      </c>
      <c r="D97" s="3">
        <v>1205</v>
      </c>
      <c r="E97" s="9">
        <v>5.9999999999999997E-144</v>
      </c>
      <c r="F97" s="2">
        <v>243</v>
      </c>
      <c r="G97" s="5">
        <f t="shared" si="1"/>
        <v>0.60497925311203316</v>
      </c>
      <c r="H97" s="2" t="s">
        <v>289</v>
      </c>
      <c r="I97" s="7" t="s">
        <v>520</v>
      </c>
      <c r="J97" s="2">
        <v>1</v>
      </c>
    </row>
    <row r="98" spans="1:10">
      <c r="A98" s="2">
        <v>142</v>
      </c>
      <c r="B98" s="2" t="s">
        <v>34</v>
      </c>
      <c r="C98" s="2">
        <v>12241</v>
      </c>
      <c r="D98" s="3">
        <v>1728</v>
      </c>
      <c r="E98" s="3">
        <v>0</v>
      </c>
      <c r="F98" s="2">
        <v>504</v>
      </c>
      <c r="G98" s="5">
        <f t="shared" si="1"/>
        <v>0.875</v>
      </c>
      <c r="H98" s="2" t="s">
        <v>290</v>
      </c>
      <c r="I98" s="7" t="s">
        <v>521</v>
      </c>
      <c r="J98" s="2">
        <v>1</v>
      </c>
    </row>
    <row r="99" spans="1:10">
      <c r="A99" s="2">
        <v>143</v>
      </c>
      <c r="B99" s="2" t="s">
        <v>35</v>
      </c>
      <c r="C99" s="2">
        <v>7958</v>
      </c>
      <c r="D99" s="3">
        <v>1588</v>
      </c>
      <c r="E99" s="9">
        <v>5E-56</v>
      </c>
      <c r="F99" s="2">
        <v>97</v>
      </c>
      <c r="G99" s="5">
        <f t="shared" si="1"/>
        <v>0.18324937027707808</v>
      </c>
      <c r="H99" s="2" t="s">
        <v>291</v>
      </c>
      <c r="I99" s="7" t="s">
        <v>522</v>
      </c>
      <c r="J99" s="2">
        <v>1</v>
      </c>
    </row>
    <row r="100" spans="1:10">
      <c r="A100" s="2">
        <v>145</v>
      </c>
      <c r="B100" s="2" t="s">
        <v>36</v>
      </c>
      <c r="C100" s="2">
        <v>11744</v>
      </c>
      <c r="D100" s="3">
        <v>1705</v>
      </c>
      <c r="E100" s="3">
        <v>0</v>
      </c>
      <c r="F100" s="2">
        <v>523</v>
      </c>
      <c r="G100" s="5">
        <f t="shared" si="1"/>
        <v>0.9202346041055719</v>
      </c>
      <c r="H100" s="2" t="s">
        <v>292</v>
      </c>
      <c r="I100" s="7" t="s">
        <v>523</v>
      </c>
      <c r="J100" s="2">
        <v>1</v>
      </c>
    </row>
    <row r="101" spans="1:10">
      <c r="A101" s="2">
        <v>146</v>
      </c>
      <c r="B101" s="2" t="s">
        <v>37</v>
      </c>
      <c r="C101" s="2">
        <v>11744</v>
      </c>
      <c r="D101" s="3">
        <v>1788</v>
      </c>
      <c r="E101" s="3">
        <v>0</v>
      </c>
      <c r="F101" s="2">
        <v>592</v>
      </c>
      <c r="G101" s="5">
        <f t="shared" si="1"/>
        <v>0.99328859060402686</v>
      </c>
      <c r="H101" s="2" t="s">
        <v>292</v>
      </c>
      <c r="I101" s="7" t="s">
        <v>523</v>
      </c>
      <c r="J101" s="2">
        <v>1</v>
      </c>
    </row>
    <row r="102" spans="1:10">
      <c r="A102" s="2">
        <v>147</v>
      </c>
      <c r="B102" s="2" t="s">
        <v>38</v>
      </c>
      <c r="C102" s="2">
        <v>11299</v>
      </c>
      <c r="D102" s="3">
        <v>1636</v>
      </c>
      <c r="E102" s="3">
        <v>0</v>
      </c>
      <c r="F102" s="2">
        <v>496</v>
      </c>
      <c r="G102" s="5">
        <f t="shared" si="1"/>
        <v>0.90953545232273836</v>
      </c>
      <c r="H102" s="2" t="s">
        <v>293</v>
      </c>
      <c r="I102" s="7" t="s">
        <v>524</v>
      </c>
      <c r="J102" s="2">
        <v>1</v>
      </c>
    </row>
    <row r="103" spans="1:10">
      <c r="A103" s="2">
        <v>148</v>
      </c>
      <c r="B103" s="2" t="s">
        <v>39</v>
      </c>
      <c r="C103" s="2" t="s">
        <v>770</v>
      </c>
      <c r="D103" s="3">
        <v>1329</v>
      </c>
      <c r="E103" s="9">
        <v>4.0000000000000002E-168</v>
      </c>
      <c r="F103" s="2">
        <v>311</v>
      </c>
      <c r="G103" s="5">
        <f t="shared" si="1"/>
        <v>0.7020316027088036</v>
      </c>
      <c r="H103" s="2" t="s">
        <v>294</v>
      </c>
      <c r="I103" s="7" t="s">
        <v>525</v>
      </c>
      <c r="J103" s="2">
        <v>1</v>
      </c>
    </row>
    <row r="104" spans="1:10">
      <c r="A104" s="2">
        <v>149</v>
      </c>
      <c r="B104" s="2" t="s">
        <v>40</v>
      </c>
      <c r="C104" s="2" t="s">
        <v>770</v>
      </c>
      <c r="D104" s="3">
        <v>1807</v>
      </c>
      <c r="E104" s="3">
        <v>0</v>
      </c>
      <c r="F104" s="2">
        <v>547</v>
      </c>
      <c r="G104" s="5">
        <f t="shared" si="1"/>
        <v>0.90813503043718868</v>
      </c>
      <c r="H104" s="2" t="s">
        <v>295</v>
      </c>
      <c r="I104" s="7" t="s">
        <v>526</v>
      </c>
      <c r="J104" s="2">
        <v>1</v>
      </c>
    </row>
    <row r="105" spans="1:10">
      <c r="A105" s="2">
        <v>150</v>
      </c>
      <c r="B105" s="2" t="s">
        <v>41</v>
      </c>
      <c r="C105" s="2">
        <v>13969</v>
      </c>
      <c r="D105" s="3">
        <v>1855</v>
      </c>
      <c r="E105" s="3">
        <v>0</v>
      </c>
      <c r="F105" s="2">
        <v>599</v>
      </c>
      <c r="G105" s="5">
        <f t="shared" si="1"/>
        <v>0.96873315363881407</v>
      </c>
      <c r="H105" s="2" t="s">
        <v>296</v>
      </c>
      <c r="I105" s="7" t="s">
        <v>527</v>
      </c>
      <c r="J105" s="2">
        <v>1</v>
      </c>
    </row>
    <row r="106" spans="1:10">
      <c r="A106" s="2">
        <v>151</v>
      </c>
      <c r="B106" s="2" t="s">
        <v>42</v>
      </c>
      <c r="C106" s="2" t="s">
        <v>770</v>
      </c>
      <c r="D106" s="3">
        <v>1711</v>
      </c>
      <c r="E106" s="3">
        <v>0</v>
      </c>
      <c r="F106" s="2">
        <v>568</v>
      </c>
      <c r="G106" s="5">
        <f t="shared" si="1"/>
        <v>0.99590882524839275</v>
      </c>
      <c r="H106" s="2" t="s">
        <v>297</v>
      </c>
      <c r="I106" s="7" t="s">
        <v>528</v>
      </c>
      <c r="J106" s="2">
        <v>1</v>
      </c>
    </row>
    <row r="107" spans="1:10">
      <c r="A107" s="2">
        <v>152</v>
      </c>
      <c r="B107" s="2" t="s">
        <v>43</v>
      </c>
      <c r="C107" s="2">
        <v>13962</v>
      </c>
      <c r="D107" s="3">
        <v>1437</v>
      </c>
      <c r="E107" s="3">
        <v>0</v>
      </c>
      <c r="F107" s="2">
        <v>355</v>
      </c>
      <c r="G107" s="5">
        <f t="shared" si="1"/>
        <v>0.74112734864300622</v>
      </c>
      <c r="H107" s="2" t="s">
        <v>298</v>
      </c>
      <c r="I107" s="7" t="s">
        <v>529</v>
      </c>
      <c r="J107" s="2">
        <v>1</v>
      </c>
    </row>
    <row r="108" spans="1:10">
      <c r="A108" s="2">
        <v>153</v>
      </c>
      <c r="B108" s="2" t="s">
        <v>44</v>
      </c>
      <c r="C108" s="2">
        <v>13985</v>
      </c>
      <c r="D108" s="3">
        <v>2103</v>
      </c>
      <c r="E108" s="9">
        <v>1E-179</v>
      </c>
      <c r="F108" s="2">
        <v>304</v>
      </c>
      <c r="G108" s="5">
        <f t="shared" si="1"/>
        <v>0.43366619115549215</v>
      </c>
      <c r="H108" s="2" t="s">
        <v>299</v>
      </c>
      <c r="I108" s="7" t="s">
        <v>530</v>
      </c>
      <c r="J108" s="2">
        <v>2</v>
      </c>
    </row>
    <row r="109" spans="1:10">
      <c r="A109" s="2">
        <v>154</v>
      </c>
      <c r="B109" s="2" t="s">
        <v>45</v>
      </c>
      <c r="C109" s="2">
        <v>8388</v>
      </c>
      <c r="D109" s="3">
        <v>1687</v>
      </c>
      <c r="E109" s="3">
        <v>0</v>
      </c>
      <c r="F109" s="2">
        <v>527</v>
      </c>
      <c r="G109" s="5">
        <f t="shared" si="1"/>
        <v>0.93716656787196206</v>
      </c>
      <c r="H109" s="2" t="s">
        <v>300</v>
      </c>
      <c r="I109" s="7" t="s">
        <v>531</v>
      </c>
      <c r="J109" s="2">
        <v>1</v>
      </c>
    </row>
    <row r="110" spans="1:10">
      <c r="A110" s="2">
        <v>155</v>
      </c>
      <c r="B110" s="2" t="s">
        <v>46</v>
      </c>
      <c r="C110" s="2" t="s">
        <v>770</v>
      </c>
      <c r="D110" s="3">
        <v>1673</v>
      </c>
      <c r="E110" s="9">
        <v>6.0000000000000001E-138</v>
      </c>
      <c r="F110" s="2">
        <v>516</v>
      </c>
      <c r="G110" s="5">
        <f t="shared" si="1"/>
        <v>0.92528392109982072</v>
      </c>
      <c r="H110" s="2" t="s">
        <v>301</v>
      </c>
      <c r="I110" s="7" t="s">
        <v>532</v>
      </c>
      <c r="J110" s="2">
        <v>1</v>
      </c>
    </row>
    <row r="111" spans="1:10">
      <c r="A111" s="2">
        <v>157</v>
      </c>
      <c r="B111" s="2" t="s">
        <v>47</v>
      </c>
      <c r="C111" s="2" t="s">
        <v>770</v>
      </c>
      <c r="D111" s="3">
        <v>1534</v>
      </c>
      <c r="E111" s="3">
        <v>0</v>
      </c>
      <c r="F111" s="2">
        <v>441</v>
      </c>
      <c r="G111" s="5">
        <f t="shared" si="1"/>
        <v>0.86245110821382009</v>
      </c>
      <c r="H111" s="2" t="s">
        <v>302</v>
      </c>
      <c r="I111" s="7" t="s">
        <v>533</v>
      </c>
      <c r="J111" s="2">
        <v>1</v>
      </c>
    </row>
    <row r="112" spans="1:10">
      <c r="A112" s="2">
        <v>158</v>
      </c>
      <c r="B112" s="2" t="s">
        <v>48</v>
      </c>
      <c r="C112" s="2" t="s">
        <v>770</v>
      </c>
      <c r="D112" s="3">
        <v>1787</v>
      </c>
      <c r="E112" s="3">
        <v>0</v>
      </c>
      <c r="F112" s="2">
        <v>589</v>
      </c>
      <c r="G112" s="5">
        <f t="shared" si="1"/>
        <v>0.98880805819809736</v>
      </c>
      <c r="H112" s="2" t="s">
        <v>303</v>
      </c>
      <c r="I112" s="7" t="s">
        <v>534</v>
      </c>
      <c r="J112" s="2">
        <v>1</v>
      </c>
    </row>
    <row r="113" spans="1:10">
      <c r="A113" s="2">
        <v>159</v>
      </c>
      <c r="B113" s="2" t="s">
        <v>49</v>
      </c>
      <c r="C113" s="2">
        <v>10268</v>
      </c>
      <c r="D113" s="3">
        <v>1280</v>
      </c>
      <c r="E113" s="3">
        <v>0</v>
      </c>
      <c r="F113" s="2">
        <v>425</v>
      </c>
      <c r="G113" s="5">
        <f t="shared" si="1"/>
        <v>0.99609375</v>
      </c>
      <c r="H113" s="2" t="s">
        <v>304</v>
      </c>
      <c r="I113" s="7" t="s">
        <v>535</v>
      </c>
      <c r="J113" s="2">
        <v>1</v>
      </c>
    </row>
    <row r="114" spans="1:10">
      <c r="A114" s="2">
        <v>161</v>
      </c>
      <c r="B114" s="2" t="s">
        <v>50</v>
      </c>
      <c r="C114" s="2">
        <v>10136</v>
      </c>
      <c r="D114" s="3">
        <v>1964</v>
      </c>
      <c r="E114" s="3">
        <v>0</v>
      </c>
      <c r="F114" s="2">
        <v>549</v>
      </c>
      <c r="G114" s="5">
        <f t="shared" si="1"/>
        <v>0.83859470468431774</v>
      </c>
      <c r="H114" s="2" t="s">
        <v>305</v>
      </c>
      <c r="I114" s="7" t="s">
        <v>536</v>
      </c>
      <c r="J114" s="2">
        <v>1</v>
      </c>
    </row>
    <row r="115" spans="1:10">
      <c r="A115" s="2">
        <v>162</v>
      </c>
      <c r="B115" s="2" t="s">
        <v>51</v>
      </c>
      <c r="C115" s="2">
        <v>9205</v>
      </c>
      <c r="D115" s="3">
        <v>1534</v>
      </c>
      <c r="E115" s="3">
        <v>0</v>
      </c>
      <c r="F115" s="2">
        <v>393</v>
      </c>
      <c r="G115" s="5">
        <f t="shared" si="1"/>
        <v>0.76857887874837028</v>
      </c>
      <c r="H115" s="2" t="s">
        <v>306</v>
      </c>
      <c r="I115" s="7" t="s">
        <v>537</v>
      </c>
      <c r="J115" s="2">
        <v>1</v>
      </c>
    </row>
    <row r="116" spans="1:10">
      <c r="A116" s="2">
        <v>163</v>
      </c>
      <c r="B116" s="2" t="s">
        <v>52</v>
      </c>
      <c r="C116" s="2" t="s">
        <v>770</v>
      </c>
      <c r="D116" s="3">
        <v>1074</v>
      </c>
      <c r="E116" s="9">
        <v>4E-167</v>
      </c>
      <c r="F116" s="2">
        <v>351</v>
      </c>
      <c r="G116" s="5">
        <f t="shared" si="1"/>
        <v>0.98044692737430172</v>
      </c>
      <c r="H116" s="2" t="s">
        <v>307</v>
      </c>
      <c r="I116" s="7" t="s">
        <v>538</v>
      </c>
      <c r="J116" s="2">
        <v>1</v>
      </c>
    </row>
    <row r="117" spans="1:10">
      <c r="A117" s="2">
        <v>165</v>
      </c>
      <c r="B117" s="2" t="s">
        <v>53</v>
      </c>
      <c r="C117" s="2" t="s">
        <v>770</v>
      </c>
      <c r="D117" s="3">
        <v>1484</v>
      </c>
      <c r="E117" s="9">
        <v>4E-92</v>
      </c>
      <c r="F117" s="2">
        <v>209</v>
      </c>
      <c r="G117" s="5">
        <f t="shared" si="1"/>
        <v>0.4225067385444744</v>
      </c>
      <c r="H117" s="2" t="s">
        <v>308</v>
      </c>
      <c r="I117" s="7" t="s">
        <v>539</v>
      </c>
      <c r="J117" s="2">
        <v>1</v>
      </c>
    </row>
    <row r="118" spans="1:10">
      <c r="A118" s="2">
        <v>169</v>
      </c>
      <c r="B118" s="2" t="s">
        <v>54</v>
      </c>
      <c r="C118" s="2">
        <v>12290</v>
      </c>
      <c r="D118" s="3">
        <v>1783</v>
      </c>
      <c r="E118" s="9">
        <v>2E-176</v>
      </c>
      <c r="F118" s="2">
        <v>370</v>
      </c>
      <c r="G118" s="5">
        <f t="shared" si="1"/>
        <v>0.62254627033090293</v>
      </c>
      <c r="H118" s="2" t="s">
        <v>309</v>
      </c>
      <c r="I118" s="7" t="s">
        <v>540</v>
      </c>
      <c r="J118" s="2">
        <v>1</v>
      </c>
    </row>
    <row r="119" spans="1:10">
      <c r="A119" s="2">
        <v>170</v>
      </c>
      <c r="B119" s="2" t="s">
        <v>55</v>
      </c>
      <c r="C119" s="2">
        <v>12310</v>
      </c>
      <c r="D119" s="3">
        <v>1775</v>
      </c>
      <c r="E119" s="3">
        <v>0</v>
      </c>
      <c r="F119" s="2">
        <v>518</v>
      </c>
      <c r="G119" s="5">
        <f t="shared" si="1"/>
        <v>0.87549295774647884</v>
      </c>
      <c r="H119" s="2" t="s">
        <v>310</v>
      </c>
      <c r="I119" s="7" t="s">
        <v>541</v>
      </c>
      <c r="J119" s="2">
        <v>1</v>
      </c>
    </row>
    <row r="120" spans="1:10">
      <c r="A120" s="2">
        <v>171</v>
      </c>
      <c r="B120" s="2" t="s">
        <v>56</v>
      </c>
      <c r="C120" s="2">
        <v>12326</v>
      </c>
      <c r="D120" s="3">
        <v>1990</v>
      </c>
      <c r="E120" s="3">
        <v>0</v>
      </c>
      <c r="F120" s="2">
        <v>514</v>
      </c>
      <c r="G120" s="5">
        <f t="shared" si="1"/>
        <v>0.77487437185929653</v>
      </c>
      <c r="H120" s="2" t="s">
        <v>311</v>
      </c>
      <c r="I120" s="7" t="s">
        <v>542</v>
      </c>
      <c r="J120" s="2">
        <v>1</v>
      </c>
    </row>
    <row r="121" spans="1:10">
      <c r="A121" s="2">
        <v>174</v>
      </c>
      <c r="B121" s="2" t="s">
        <v>57</v>
      </c>
      <c r="C121" s="2" t="s">
        <v>752</v>
      </c>
      <c r="D121" s="3">
        <v>901</v>
      </c>
      <c r="E121" s="10" t="s">
        <v>765</v>
      </c>
      <c r="F121" s="2">
        <v>0</v>
      </c>
      <c r="G121" s="5">
        <f t="shared" si="1"/>
        <v>0</v>
      </c>
      <c r="H121" s="2" t="s">
        <v>752</v>
      </c>
      <c r="I121" s="7" t="s">
        <v>751</v>
      </c>
      <c r="J121" s="2">
        <v>0</v>
      </c>
    </row>
    <row r="122" spans="1:10">
      <c r="A122" s="2">
        <v>175</v>
      </c>
      <c r="B122" s="2" t="s">
        <v>58</v>
      </c>
      <c r="C122" s="2">
        <v>12401</v>
      </c>
      <c r="D122" s="3">
        <v>1729</v>
      </c>
      <c r="E122" s="3">
        <v>0</v>
      </c>
      <c r="F122" s="2">
        <v>576</v>
      </c>
      <c r="G122" s="5">
        <f t="shared" si="1"/>
        <v>0.99942163100057835</v>
      </c>
      <c r="H122" s="2" t="s">
        <v>312</v>
      </c>
      <c r="I122" s="7" t="s">
        <v>543</v>
      </c>
      <c r="J122" s="2">
        <v>1</v>
      </c>
    </row>
    <row r="123" spans="1:10">
      <c r="A123" s="2">
        <v>176</v>
      </c>
      <c r="B123" s="2" t="s">
        <v>59</v>
      </c>
      <c r="C123" s="2">
        <v>12506</v>
      </c>
      <c r="D123" s="3">
        <v>1912</v>
      </c>
      <c r="E123" s="3">
        <v>0</v>
      </c>
      <c r="F123" s="2">
        <v>550</v>
      </c>
      <c r="G123" s="5">
        <f t="shared" si="1"/>
        <v>0.86297071129707115</v>
      </c>
      <c r="H123" s="2" t="s">
        <v>313</v>
      </c>
      <c r="I123" s="7" t="s">
        <v>544</v>
      </c>
      <c r="J123" s="2">
        <v>1</v>
      </c>
    </row>
    <row r="124" spans="1:10">
      <c r="A124" s="2">
        <v>177</v>
      </c>
      <c r="B124" s="2" t="s">
        <v>60</v>
      </c>
      <c r="C124" s="2">
        <v>12567</v>
      </c>
      <c r="D124" s="3">
        <v>1722</v>
      </c>
      <c r="E124" s="3">
        <v>0</v>
      </c>
      <c r="F124" s="2">
        <v>517</v>
      </c>
      <c r="G124" s="5">
        <f t="shared" si="1"/>
        <v>0.9006968641114983</v>
      </c>
      <c r="H124" s="2" t="s">
        <v>314</v>
      </c>
      <c r="I124" s="7" t="s">
        <v>545</v>
      </c>
      <c r="J124" s="2">
        <v>1</v>
      </c>
    </row>
    <row r="125" spans="1:10">
      <c r="A125" s="2">
        <v>178</v>
      </c>
      <c r="B125" s="2" t="s">
        <v>61</v>
      </c>
      <c r="C125" s="2" t="s">
        <v>770</v>
      </c>
      <c r="D125" s="3">
        <v>1710</v>
      </c>
      <c r="E125" s="3">
        <v>0</v>
      </c>
      <c r="F125" s="2">
        <v>570</v>
      </c>
      <c r="G125" s="5">
        <f t="shared" si="1"/>
        <v>1</v>
      </c>
      <c r="H125" s="2" t="s">
        <v>315</v>
      </c>
      <c r="I125" s="7" t="s">
        <v>546</v>
      </c>
      <c r="J125" s="2">
        <v>1</v>
      </c>
    </row>
    <row r="126" spans="1:10">
      <c r="A126" s="2">
        <v>180</v>
      </c>
      <c r="B126" s="2" t="s">
        <v>62</v>
      </c>
      <c r="C126" s="2">
        <v>12674</v>
      </c>
      <c r="D126" s="3">
        <v>1686</v>
      </c>
      <c r="E126" s="3">
        <v>0</v>
      </c>
      <c r="F126" s="2">
        <v>513</v>
      </c>
      <c r="G126" s="5">
        <f t="shared" si="1"/>
        <v>0.91281138790035588</v>
      </c>
      <c r="H126" s="2" t="s">
        <v>316</v>
      </c>
      <c r="I126" s="7" t="s">
        <v>547</v>
      </c>
      <c r="J126" s="2">
        <v>1</v>
      </c>
    </row>
    <row r="127" spans="1:10">
      <c r="A127" s="2">
        <v>181</v>
      </c>
      <c r="B127" s="2" t="s">
        <v>63</v>
      </c>
      <c r="C127" s="2">
        <v>10520</v>
      </c>
      <c r="D127" s="3">
        <v>1804</v>
      </c>
      <c r="E127" s="3">
        <v>0</v>
      </c>
      <c r="F127" s="2">
        <v>553</v>
      </c>
      <c r="G127" s="5">
        <f t="shared" si="1"/>
        <v>0.91962305986696236</v>
      </c>
      <c r="H127" s="2" t="s">
        <v>317</v>
      </c>
      <c r="I127" s="7" t="s">
        <v>548</v>
      </c>
      <c r="J127" s="2">
        <v>1</v>
      </c>
    </row>
    <row r="128" spans="1:10">
      <c r="A128" s="2">
        <v>182</v>
      </c>
      <c r="B128" s="2" t="s">
        <v>64</v>
      </c>
      <c r="C128" s="2">
        <v>10522</v>
      </c>
      <c r="D128" s="3">
        <v>1992</v>
      </c>
      <c r="E128" s="9">
        <v>1.9999999999999998E-163</v>
      </c>
      <c r="F128" s="2">
        <v>325</v>
      </c>
      <c r="G128" s="5">
        <f t="shared" si="1"/>
        <v>0.48945783132530118</v>
      </c>
      <c r="H128" s="2" t="s">
        <v>318</v>
      </c>
      <c r="I128" s="7" t="s">
        <v>549</v>
      </c>
      <c r="J128" s="2">
        <v>1</v>
      </c>
    </row>
    <row r="129" spans="1:11">
      <c r="A129" s="2">
        <v>183</v>
      </c>
      <c r="B129" s="2" t="s">
        <v>65</v>
      </c>
      <c r="C129" s="2" t="s">
        <v>770</v>
      </c>
      <c r="D129" s="3">
        <v>1364</v>
      </c>
      <c r="E129" s="3">
        <v>0</v>
      </c>
      <c r="F129" s="2">
        <v>403</v>
      </c>
      <c r="G129" s="5">
        <f t="shared" si="1"/>
        <v>0.88636363636363635</v>
      </c>
      <c r="H129" s="2" t="s">
        <v>319</v>
      </c>
      <c r="I129" s="7" t="s">
        <v>550</v>
      </c>
      <c r="J129" s="2">
        <v>1</v>
      </c>
    </row>
    <row r="130" spans="1:11">
      <c r="A130" s="2">
        <v>184</v>
      </c>
      <c r="B130" s="2" t="s">
        <v>66</v>
      </c>
      <c r="C130" s="2" t="s">
        <v>770</v>
      </c>
      <c r="D130" s="3">
        <v>1588</v>
      </c>
      <c r="E130" s="3">
        <v>0</v>
      </c>
      <c r="F130" s="2">
        <v>451</v>
      </c>
      <c r="G130" s="5">
        <f t="shared" ref="G130:G193" si="2">(F130*3)/D130</f>
        <v>0.85201511335012592</v>
      </c>
      <c r="H130" s="2" t="s">
        <v>320</v>
      </c>
      <c r="I130" s="7" t="s">
        <v>551</v>
      </c>
      <c r="J130" s="2">
        <v>1</v>
      </c>
    </row>
    <row r="131" spans="1:11">
      <c r="A131" s="2">
        <v>186</v>
      </c>
      <c r="B131" s="2" t="s">
        <v>67</v>
      </c>
      <c r="C131" s="2" t="s">
        <v>770</v>
      </c>
      <c r="D131" s="3">
        <v>1464</v>
      </c>
      <c r="E131" s="10" t="s">
        <v>765</v>
      </c>
      <c r="F131" s="2">
        <v>278</v>
      </c>
      <c r="G131" s="5">
        <f t="shared" si="2"/>
        <v>0.56967213114754101</v>
      </c>
      <c r="H131" s="2" t="s">
        <v>735</v>
      </c>
      <c r="I131" s="7" t="s">
        <v>736</v>
      </c>
      <c r="J131" s="2">
        <v>1</v>
      </c>
    </row>
    <row r="132" spans="1:11">
      <c r="A132" s="2">
        <v>187</v>
      </c>
      <c r="B132" s="2" t="s">
        <v>68</v>
      </c>
      <c r="C132" s="2" t="s">
        <v>770</v>
      </c>
      <c r="D132" s="3">
        <v>1669</v>
      </c>
      <c r="E132" s="3">
        <v>0</v>
      </c>
      <c r="F132" s="2">
        <v>483</v>
      </c>
      <c r="G132" s="5">
        <f t="shared" si="2"/>
        <v>0.86818454164170167</v>
      </c>
      <c r="H132" s="2" t="s">
        <v>321</v>
      </c>
      <c r="I132" s="7" t="s">
        <v>552</v>
      </c>
      <c r="J132" s="2">
        <v>1</v>
      </c>
    </row>
    <row r="133" spans="1:11">
      <c r="A133" s="2">
        <v>188</v>
      </c>
      <c r="B133" s="2" t="s">
        <v>69</v>
      </c>
      <c r="C133" s="2" t="s">
        <v>770</v>
      </c>
      <c r="D133" s="3">
        <v>1536</v>
      </c>
      <c r="E133" s="3">
        <v>0</v>
      </c>
      <c r="F133" s="2">
        <v>410</v>
      </c>
      <c r="G133" s="5">
        <f t="shared" si="2"/>
        <v>0.80078125</v>
      </c>
      <c r="H133" s="2" t="s">
        <v>322</v>
      </c>
      <c r="I133" s="7" t="s">
        <v>553</v>
      </c>
      <c r="J133" s="2">
        <v>1</v>
      </c>
    </row>
    <row r="134" spans="1:11">
      <c r="A134" s="2">
        <v>189</v>
      </c>
      <c r="B134" s="2" t="s">
        <v>70</v>
      </c>
      <c r="C134" s="2">
        <v>12202</v>
      </c>
      <c r="D134" s="3">
        <v>1893</v>
      </c>
      <c r="E134" s="3">
        <v>0</v>
      </c>
      <c r="F134" s="2">
        <v>457</v>
      </c>
      <c r="G134" s="5">
        <f t="shared" si="2"/>
        <v>0.72424722662440566</v>
      </c>
      <c r="H134" s="2" t="s">
        <v>323</v>
      </c>
      <c r="I134" s="7" t="s">
        <v>554</v>
      </c>
      <c r="J134" s="2">
        <v>1</v>
      </c>
    </row>
    <row r="135" spans="1:11">
      <c r="A135" s="2">
        <v>190</v>
      </c>
      <c r="B135" s="2" t="s">
        <v>71</v>
      </c>
      <c r="C135" s="2" t="s">
        <v>770</v>
      </c>
      <c r="D135" s="3">
        <v>1661</v>
      </c>
      <c r="E135" s="3">
        <v>0</v>
      </c>
      <c r="F135" s="2">
        <v>481</v>
      </c>
      <c r="G135" s="5">
        <f t="shared" si="2"/>
        <v>0.86875376279349792</v>
      </c>
      <c r="H135" s="2" t="s">
        <v>324</v>
      </c>
      <c r="I135" s="7" t="s">
        <v>555</v>
      </c>
      <c r="J135" s="2">
        <v>1</v>
      </c>
    </row>
    <row r="136" spans="1:11">
      <c r="A136" s="2">
        <v>192</v>
      </c>
      <c r="B136" s="2" t="s">
        <v>72</v>
      </c>
      <c r="C136" s="2">
        <v>12349</v>
      </c>
      <c r="D136" s="3">
        <v>1360</v>
      </c>
      <c r="E136" s="3">
        <v>0</v>
      </c>
      <c r="F136" s="2">
        <v>355</v>
      </c>
      <c r="G136" s="5">
        <f t="shared" si="2"/>
        <v>0.78308823529411764</v>
      </c>
      <c r="H136" s="2" t="s">
        <v>325</v>
      </c>
      <c r="I136" s="7" t="s">
        <v>556</v>
      </c>
      <c r="J136" s="2">
        <v>1</v>
      </c>
    </row>
    <row r="137" spans="1:11">
      <c r="A137" s="2">
        <v>193</v>
      </c>
      <c r="B137" s="2" t="s">
        <v>73</v>
      </c>
      <c r="C137" s="2" t="s">
        <v>770</v>
      </c>
      <c r="D137" s="3">
        <v>472</v>
      </c>
      <c r="E137" s="9">
        <v>5.0000000000000004E-87</v>
      </c>
      <c r="F137" s="2">
        <v>145</v>
      </c>
      <c r="G137" s="5">
        <f t="shared" si="2"/>
        <v>0.92161016949152541</v>
      </c>
      <c r="H137" s="2" t="s">
        <v>326</v>
      </c>
      <c r="I137" s="7" t="s">
        <v>557</v>
      </c>
      <c r="J137" s="2">
        <v>1</v>
      </c>
    </row>
    <row r="138" spans="1:11">
      <c r="A138" s="2">
        <v>194</v>
      </c>
      <c r="B138" s="2" t="s">
        <v>74</v>
      </c>
      <c r="C138" s="2">
        <v>4556</v>
      </c>
      <c r="D138" s="3">
        <v>1775</v>
      </c>
      <c r="E138" s="10" t="s">
        <v>765</v>
      </c>
      <c r="F138" s="2">
        <v>589</v>
      </c>
      <c r="G138" s="5">
        <f t="shared" si="2"/>
        <v>0.99549295774647883</v>
      </c>
      <c r="H138" s="2" t="s">
        <v>737</v>
      </c>
      <c r="I138" s="7" t="s">
        <v>738</v>
      </c>
      <c r="J138" s="2">
        <v>1</v>
      </c>
      <c r="K138" s="6" t="s">
        <v>725</v>
      </c>
    </row>
    <row r="139" spans="1:11">
      <c r="A139" s="2">
        <v>195</v>
      </c>
      <c r="B139" s="2" t="s">
        <v>75</v>
      </c>
      <c r="C139" s="2">
        <v>2227</v>
      </c>
      <c r="D139" s="3">
        <v>1720</v>
      </c>
      <c r="E139" s="3">
        <v>0</v>
      </c>
      <c r="F139" s="2">
        <v>508</v>
      </c>
      <c r="G139" s="5">
        <f t="shared" si="2"/>
        <v>0.88604651162790693</v>
      </c>
      <c r="H139" s="2" t="s">
        <v>327</v>
      </c>
      <c r="I139" s="7" t="s">
        <v>558</v>
      </c>
      <c r="J139" s="2">
        <v>1</v>
      </c>
    </row>
    <row r="140" spans="1:11">
      <c r="A140" s="2">
        <v>196</v>
      </c>
      <c r="B140" s="2" t="s">
        <v>76</v>
      </c>
      <c r="C140" s="2">
        <v>6418</v>
      </c>
      <c r="D140" s="3">
        <v>1699</v>
      </c>
      <c r="E140" s="3">
        <v>0</v>
      </c>
      <c r="F140" s="2">
        <v>499</v>
      </c>
      <c r="G140" s="5">
        <f t="shared" si="2"/>
        <v>0.88110653325485577</v>
      </c>
      <c r="H140" s="2" t="s">
        <v>328</v>
      </c>
      <c r="I140" s="7" t="s">
        <v>559</v>
      </c>
      <c r="J140" s="2">
        <v>1</v>
      </c>
    </row>
    <row r="141" spans="1:11">
      <c r="A141" s="2">
        <v>197</v>
      </c>
      <c r="B141" s="2" t="s">
        <v>77</v>
      </c>
      <c r="C141" s="2" t="s">
        <v>770</v>
      </c>
      <c r="D141" s="3">
        <v>1261</v>
      </c>
      <c r="E141" s="9">
        <v>2.0000000000000001E-166</v>
      </c>
      <c r="F141" s="2">
        <v>310</v>
      </c>
      <c r="G141" s="5">
        <f t="shared" si="2"/>
        <v>0.73750991276764477</v>
      </c>
      <c r="H141" s="2" t="s">
        <v>329</v>
      </c>
      <c r="I141" s="7" t="s">
        <v>560</v>
      </c>
      <c r="J141" s="2">
        <v>1</v>
      </c>
    </row>
    <row r="142" spans="1:11">
      <c r="A142" s="2">
        <v>201</v>
      </c>
      <c r="B142" s="2" t="s">
        <v>79</v>
      </c>
      <c r="C142" s="2">
        <v>9499</v>
      </c>
      <c r="D142" s="3">
        <v>1060</v>
      </c>
      <c r="E142" s="9">
        <v>6.0000000000000002E-159</v>
      </c>
      <c r="F142" s="2">
        <v>298</v>
      </c>
      <c r="G142" s="5">
        <f t="shared" si="2"/>
        <v>0.84339622641509437</v>
      </c>
      <c r="H142" s="2" t="s">
        <v>331</v>
      </c>
      <c r="I142" s="7" t="s">
        <v>562</v>
      </c>
      <c r="J142" s="2">
        <v>1</v>
      </c>
    </row>
    <row r="143" spans="1:11">
      <c r="A143" s="2">
        <v>202</v>
      </c>
      <c r="B143" s="2" t="s">
        <v>80</v>
      </c>
      <c r="C143" s="2" t="s">
        <v>770</v>
      </c>
      <c r="D143" s="3">
        <v>1698</v>
      </c>
      <c r="E143" s="3">
        <v>0</v>
      </c>
      <c r="F143" s="2">
        <v>517</v>
      </c>
      <c r="G143" s="5">
        <f t="shared" si="2"/>
        <v>0.91342756183745588</v>
      </c>
      <c r="H143" s="2" t="s">
        <v>332</v>
      </c>
      <c r="I143" s="7" t="s">
        <v>563</v>
      </c>
      <c r="J143" s="2">
        <v>1</v>
      </c>
    </row>
    <row r="144" spans="1:11">
      <c r="A144" s="2">
        <v>203</v>
      </c>
      <c r="B144" s="2" t="s">
        <v>81</v>
      </c>
      <c r="C144" s="2" t="s">
        <v>770</v>
      </c>
      <c r="D144" s="3">
        <v>1913</v>
      </c>
      <c r="E144" s="3">
        <v>0</v>
      </c>
      <c r="F144" s="2">
        <v>628</v>
      </c>
      <c r="G144" s="5">
        <f t="shared" si="2"/>
        <v>0.98484056455828539</v>
      </c>
      <c r="H144" s="2" t="s">
        <v>262</v>
      </c>
      <c r="I144" s="7" t="s">
        <v>493</v>
      </c>
      <c r="J144" s="2">
        <v>1</v>
      </c>
    </row>
    <row r="145" spans="1:10">
      <c r="A145" s="2">
        <v>204</v>
      </c>
      <c r="B145" s="2" t="s">
        <v>82</v>
      </c>
      <c r="C145" s="2">
        <v>7985</v>
      </c>
      <c r="D145" s="3">
        <v>2029</v>
      </c>
      <c r="E145" s="3">
        <v>0</v>
      </c>
      <c r="F145" s="2">
        <v>614</v>
      </c>
      <c r="G145" s="5">
        <f t="shared" si="2"/>
        <v>0.90783637259733863</v>
      </c>
      <c r="H145" s="2" t="s">
        <v>333</v>
      </c>
      <c r="I145" s="7" t="s">
        <v>564</v>
      </c>
      <c r="J145" s="2">
        <v>1</v>
      </c>
    </row>
    <row r="146" spans="1:10">
      <c r="A146" s="2">
        <v>205</v>
      </c>
      <c r="B146" s="2" t="s">
        <v>83</v>
      </c>
      <c r="C146" s="2" t="s">
        <v>770</v>
      </c>
      <c r="D146" s="3">
        <v>1687</v>
      </c>
      <c r="E146" s="3">
        <v>0</v>
      </c>
      <c r="F146" s="2">
        <v>501</v>
      </c>
      <c r="G146" s="5">
        <f t="shared" si="2"/>
        <v>0.89093064611736816</v>
      </c>
      <c r="H146" s="2" t="s">
        <v>334</v>
      </c>
      <c r="I146" s="7" t="s">
        <v>565</v>
      </c>
      <c r="J146" s="2">
        <v>1</v>
      </c>
    </row>
    <row r="147" spans="1:10">
      <c r="A147" s="2">
        <v>206</v>
      </c>
      <c r="B147" s="2" t="s">
        <v>84</v>
      </c>
      <c r="C147" s="2">
        <v>14482</v>
      </c>
      <c r="D147" s="3">
        <v>1610</v>
      </c>
      <c r="E147" s="3">
        <v>0</v>
      </c>
      <c r="F147" s="2">
        <v>479</v>
      </c>
      <c r="G147" s="5">
        <f t="shared" si="2"/>
        <v>0.89254658385093166</v>
      </c>
      <c r="H147" s="2" t="s">
        <v>335</v>
      </c>
      <c r="I147" s="7" t="s">
        <v>566</v>
      </c>
      <c r="J147" s="2">
        <v>1</v>
      </c>
    </row>
    <row r="148" spans="1:10">
      <c r="A148" s="2">
        <v>207</v>
      </c>
      <c r="B148" s="2" t="s">
        <v>85</v>
      </c>
      <c r="C148" s="2">
        <v>8706</v>
      </c>
      <c r="D148" s="3">
        <v>1417</v>
      </c>
      <c r="E148" s="3">
        <v>0</v>
      </c>
      <c r="F148" s="2">
        <v>331</v>
      </c>
      <c r="G148" s="5">
        <f t="shared" si="2"/>
        <v>0.70077628793225122</v>
      </c>
      <c r="H148" s="2" t="s">
        <v>336</v>
      </c>
      <c r="I148" s="7" t="s">
        <v>567</v>
      </c>
      <c r="J148" s="2">
        <v>1</v>
      </c>
    </row>
    <row r="149" spans="1:10">
      <c r="A149" s="2">
        <v>208</v>
      </c>
      <c r="B149" s="2" t="s">
        <v>86</v>
      </c>
      <c r="C149" s="2">
        <v>8536</v>
      </c>
      <c r="D149" s="3">
        <v>450</v>
      </c>
      <c r="E149" s="9">
        <v>1E-70</v>
      </c>
      <c r="F149" s="2">
        <v>130</v>
      </c>
      <c r="G149" s="5">
        <f t="shared" si="2"/>
        <v>0.8666666666666667</v>
      </c>
      <c r="H149" s="2" t="s">
        <v>337</v>
      </c>
      <c r="I149" s="7" t="s">
        <v>568</v>
      </c>
      <c r="J149" s="2">
        <v>1</v>
      </c>
    </row>
    <row r="150" spans="1:10">
      <c r="A150" s="2">
        <v>209</v>
      </c>
      <c r="B150" s="2" t="s">
        <v>87</v>
      </c>
      <c r="C150" s="2" t="s">
        <v>770</v>
      </c>
      <c r="D150" s="3">
        <v>1085</v>
      </c>
      <c r="E150" s="9">
        <v>2.9999999999999999E-117</v>
      </c>
      <c r="F150" s="2">
        <v>208</v>
      </c>
      <c r="G150" s="5">
        <f t="shared" si="2"/>
        <v>0.57511520737327193</v>
      </c>
      <c r="H150" s="2" t="s">
        <v>338</v>
      </c>
      <c r="I150" s="7" t="s">
        <v>569</v>
      </c>
      <c r="J150" s="2">
        <v>1</v>
      </c>
    </row>
    <row r="151" spans="1:10" ht="30">
      <c r="A151" s="2">
        <v>210</v>
      </c>
      <c r="B151" s="2" t="s">
        <v>89</v>
      </c>
      <c r="C151" s="2" t="s">
        <v>752</v>
      </c>
      <c r="D151" s="3">
        <v>1404</v>
      </c>
      <c r="E151" s="10" t="s">
        <v>765</v>
      </c>
      <c r="F151" s="2">
        <v>0</v>
      </c>
      <c r="G151" s="5">
        <f t="shared" si="2"/>
        <v>0</v>
      </c>
      <c r="H151" s="2" t="s">
        <v>752</v>
      </c>
      <c r="I151" s="7" t="s">
        <v>757</v>
      </c>
      <c r="J151" s="2">
        <v>0</v>
      </c>
    </row>
    <row r="152" spans="1:10">
      <c r="A152" s="2">
        <v>211</v>
      </c>
      <c r="B152" s="2" t="s">
        <v>90</v>
      </c>
      <c r="C152" s="2" t="s">
        <v>770</v>
      </c>
      <c r="D152" s="3">
        <v>1682</v>
      </c>
      <c r="E152" s="3">
        <v>0</v>
      </c>
      <c r="F152" s="2">
        <v>444</v>
      </c>
      <c r="G152" s="5">
        <f t="shared" si="2"/>
        <v>0.79191438763376931</v>
      </c>
      <c r="H152" s="2" t="s">
        <v>340</v>
      </c>
      <c r="I152" s="7" t="s">
        <v>571</v>
      </c>
      <c r="J152" s="2">
        <v>1</v>
      </c>
    </row>
    <row r="153" spans="1:10">
      <c r="A153" s="2">
        <v>213</v>
      </c>
      <c r="B153" s="2" t="s">
        <v>91</v>
      </c>
      <c r="C153" s="2">
        <v>9823</v>
      </c>
      <c r="D153" s="3">
        <v>2316</v>
      </c>
      <c r="E153" s="3">
        <v>0</v>
      </c>
      <c r="F153" s="2">
        <v>629</v>
      </c>
      <c r="G153" s="5">
        <f t="shared" si="2"/>
        <v>0.81476683937823835</v>
      </c>
      <c r="H153" s="2" t="s">
        <v>341</v>
      </c>
      <c r="I153" s="7" t="s">
        <v>572</v>
      </c>
      <c r="J153" s="2">
        <v>1</v>
      </c>
    </row>
    <row r="154" spans="1:10" ht="45">
      <c r="A154" s="2">
        <v>214</v>
      </c>
      <c r="B154" s="2" t="s">
        <v>92</v>
      </c>
      <c r="C154" s="2" t="s">
        <v>752</v>
      </c>
      <c r="D154" s="3">
        <v>1628</v>
      </c>
      <c r="E154" s="10" t="s">
        <v>765</v>
      </c>
      <c r="F154" s="2">
        <v>0</v>
      </c>
      <c r="G154" s="5">
        <f t="shared" si="2"/>
        <v>0</v>
      </c>
      <c r="H154" s="2" t="s">
        <v>752</v>
      </c>
      <c r="I154" s="7" t="s">
        <v>758</v>
      </c>
      <c r="J154" s="2">
        <v>0</v>
      </c>
    </row>
    <row r="155" spans="1:10">
      <c r="A155" s="2">
        <v>215</v>
      </c>
      <c r="B155" s="2" t="s">
        <v>93</v>
      </c>
      <c r="C155" s="2" t="s">
        <v>752</v>
      </c>
      <c r="D155" s="3">
        <v>1172</v>
      </c>
      <c r="E155" s="10" t="s">
        <v>765</v>
      </c>
      <c r="F155" s="2">
        <v>0</v>
      </c>
      <c r="G155" s="5">
        <f t="shared" si="2"/>
        <v>0</v>
      </c>
      <c r="H155" s="2" t="s">
        <v>752</v>
      </c>
      <c r="I155" s="7" t="s">
        <v>760</v>
      </c>
      <c r="J155" s="2">
        <v>0</v>
      </c>
    </row>
    <row r="156" spans="1:10">
      <c r="A156" s="2">
        <v>216</v>
      </c>
      <c r="B156" s="2" t="s">
        <v>94</v>
      </c>
      <c r="C156" s="2">
        <v>14234</v>
      </c>
      <c r="D156" s="3">
        <v>1677</v>
      </c>
      <c r="E156" s="3">
        <v>0</v>
      </c>
      <c r="F156" s="2">
        <f>372+41</f>
        <v>413</v>
      </c>
      <c r="G156" s="5">
        <f t="shared" si="2"/>
        <v>0.73881932021466901</v>
      </c>
      <c r="H156" s="2" t="s">
        <v>342</v>
      </c>
      <c r="I156" s="7" t="s">
        <v>573</v>
      </c>
      <c r="J156" s="2">
        <v>2</v>
      </c>
    </row>
    <row r="157" spans="1:10">
      <c r="A157" s="2">
        <v>217</v>
      </c>
      <c r="B157" s="2" t="s">
        <v>95</v>
      </c>
      <c r="C157" s="2" t="s">
        <v>752</v>
      </c>
      <c r="D157" s="3">
        <v>937</v>
      </c>
      <c r="E157" s="10" t="s">
        <v>765</v>
      </c>
      <c r="F157" s="2">
        <v>0</v>
      </c>
      <c r="G157" s="5">
        <f t="shared" si="2"/>
        <v>0</v>
      </c>
      <c r="H157" s="2" t="s">
        <v>752</v>
      </c>
      <c r="I157" s="7" t="s">
        <v>761</v>
      </c>
      <c r="J157" s="2">
        <v>0</v>
      </c>
    </row>
    <row r="158" spans="1:10">
      <c r="A158" s="2">
        <v>219</v>
      </c>
      <c r="B158" s="2" t="s">
        <v>96</v>
      </c>
      <c r="C158" s="2" t="s">
        <v>752</v>
      </c>
      <c r="D158" s="3">
        <v>724</v>
      </c>
      <c r="E158" s="10" t="s">
        <v>765</v>
      </c>
      <c r="F158" s="2">
        <v>0</v>
      </c>
      <c r="G158" s="5">
        <f t="shared" si="2"/>
        <v>0</v>
      </c>
      <c r="H158" s="2" t="s">
        <v>752</v>
      </c>
      <c r="I158" s="7" t="s">
        <v>762</v>
      </c>
      <c r="J158" s="2">
        <v>0</v>
      </c>
    </row>
    <row r="159" spans="1:10">
      <c r="A159" s="2">
        <v>221</v>
      </c>
      <c r="B159" s="2" t="s">
        <v>98</v>
      </c>
      <c r="C159" s="2" t="s">
        <v>770</v>
      </c>
      <c r="D159" s="3">
        <v>1771</v>
      </c>
      <c r="E159" s="3">
        <v>0</v>
      </c>
      <c r="F159" s="2">
        <v>590</v>
      </c>
      <c r="G159" s="5">
        <f t="shared" si="2"/>
        <v>0.99943534726143424</v>
      </c>
      <c r="H159" s="2" t="s">
        <v>344</v>
      </c>
      <c r="I159" s="7" t="s">
        <v>575</v>
      </c>
      <c r="J159" s="2">
        <v>1</v>
      </c>
    </row>
    <row r="160" spans="1:10">
      <c r="A160" s="2">
        <v>222</v>
      </c>
      <c r="B160" s="2" t="s">
        <v>99</v>
      </c>
      <c r="C160" s="2">
        <v>9872</v>
      </c>
      <c r="D160" s="3">
        <v>1667</v>
      </c>
      <c r="E160" s="3">
        <v>0</v>
      </c>
      <c r="F160" s="2">
        <v>417</v>
      </c>
      <c r="G160" s="5">
        <f t="shared" si="2"/>
        <v>0.75044991001799644</v>
      </c>
      <c r="H160" s="2" t="s">
        <v>345</v>
      </c>
      <c r="I160" s="7" t="s">
        <v>576</v>
      </c>
      <c r="J160" s="2">
        <v>1</v>
      </c>
    </row>
    <row r="161" spans="1:10">
      <c r="A161" s="2">
        <v>223</v>
      </c>
      <c r="B161" s="2" t="s">
        <v>100</v>
      </c>
      <c r="C161" s="2">
        <v>9847</v>
      </c>
      <c r="D161" s="3">
        <v>444</v>
      </c>
      <c r="E161" s="9">
        <v>1E-41</v>
      </c>
      <c r="F161" s="2">
        <v>76</v>
      </c>
      <c r="G161" s="5">
        <f t="shared" si="2"/>
        <v>0.51351351351351349</v>
      </c>
      <c r="H161" s="2" t="s">
        <v>346</v>
      </c>
      <c r="I161" s="7" t="s">
        <v>577</v>
      </c>
      <c r="J161" s="2">
        <v>2</v>
      </c>
    </row>
    <row r="162" spans="1:10">
      <c r="A162" s="2">
        <v>224</v>
      </c>
      <c r="B162" s="2" t="s">
        <v>101</v>
      </c>
      <c r="C162" s="2" t="s">
        <v>770</v>
      </c>
      <c r="D162" s="3">
        <v>1271</v>
      </c>
      <c r="E162" s="9">
        <v>5E-168</v>
      </c>
      <c r="F162" s="2">
        <v>286</v>
      </c>
      <c r="G162" s="5">
        <f t="shared" si="2"/>
        <v>0.67505900865460267</v>
      </c>
      <c r="H162" s="2" t="s">
        <v>347</v>
      </c>
      <c r="I162" s="7" t="s">
        <v>578</v>
      </c>
      <c r="J162" s="2">
        <v>1</v>
      </c>
    </row>
    <row r="163" spans="1:10">
      <c r="A163" s="2">
        <v>225</v>
      </c>
      <c r="B163" s="2" t="s">
        <v>102</v>
      </c>
      <c r="C163" s="2" t="s">
        <v>770</v>
      </c>
      <c r="D163" s="3">
        <v>971</v>
      </c>
      <c r="E163" s="9">
        <v>9.0000000000000003E-84</v>
      </c>
      <c r="F163" s="2">
        <v>190</v>
      </c>
      <c r="G163" s="5">
        <f t="shared" si="2"/>
        <v>0.58702368692070028</v>
      </c>
      <c r="H163" s="2" t="s">
        <v>348</v>
      </c>
      <c r="I163" s="7" t="s">
        <v>579</v>
      </c>
      <c r="J163" s="2">
        <v>1</v>
      </c>
    </row>
    <row r="164" spans="1:10">
      <c r="A164" s="2">
        <v>226</v>
      </c>
      <c r="B164" s="2" t="s">
        <v>103</v>
      </c>
      <c r="C164" s="2" t="s">
        <v>770</v>
      </c>
      <c r="D164" s="3">
        <v>1815</v>
      </c>
      <c r="E164" s="3">
        <v>0</v>
      </c>
      <c r="F164" s="2">
        <v>605</v>
      </c>
      <c r="G164" s="5">
        <f t="shared" si="2"/>
        <v>1</v>
      </c>
      <c r="H164" s="2" t="s">
        <v>348</v>
      </c>
      <c r="I164" s="7" t="s">
        <v>579</v>
      </c>
      <c r="J164" s="2">
        <v>1</v>
      </c>
    </row>
    <row r="165" spans="1:10">
      <c r="A165" s="2">
        <v>228</v>
      </c>
      <c r="B165" s="2" t="s">
        <v>104</v>
      </c>
      <c r="C165" s="2" t="s">
        <v>770</v>
      </c>
      <c r="D165" s="3">
        <v>1832</v>
      </c>
      <c r="E165" s="3">
        <v>0</v>
      </c>
      <c r="F165" s="2">
        <v>544</v>
      </c>
      <c r="G165" s="5">
        <f t="shared" si="2"/>
        <v>0.89082969432314407</v>
      </c>
      <c r="H165" s="2" t="s">
        <v>349</v>
      </c>
      <c r="I165" s="7" t="s">
        <v>580</v>
      </c>
      <c r="J165" s="2">
        <v>1</v>
      </c>
    </row>
    <row r="166" spans="1:10">
      <c r="A166" s="2">
        <v>229</v>
      </c>
      <c r="B166" s="2" t="s">
        <v>105</v>
      </c>
      <c r="C166" s="2">
        <v>5071</v>
      </c>
      <c r="D166" s="3">
        <v>1604</v>
      </c>
      <c r="E166" s="3">
        <v>0</v>
      </c>
      <c r="F166" s="2">
        <v>372</v>
      </c>
      <c r="G166" s="5">
        <f t="shared" si="2"/>
        <v>0.69576059850374061</v>
      </c>
      <c r="H166" s="2" t="s">
        <v>350</v>
      </c>
      <c r="I166" s="7" t="s">
        <v>581</v>
      </c>
      <c r="J166" s="2">
        <v>1</v>
      </c>
    </row>
    <row r="167" spans="1:10">
      <c r="A167" s="2">
        <v>230</v>
      </c>
      <c r="B167" s="2" t="s">
        <v>106</v>
      </c>
      <c r="C167" s="2">
        <v>5070</v>
      </c>
      <c r="D167" s="3">
        <v>1665</v>
      </c>
      <c r="E167" s="3">
        <v>0</v>
      </c>
      <c r="F167" s="2">
        <v>445</v>
      </c>
      <c r="G167" s="5">
        <f t="shared" si="2"/>
        <v>0.80180180180180183</v>
      </c>
      <c r="H167" s="2" t="s">
        <v>351</v>
      </c>
      <c r="I167" s="7" t="s">
        <v>582</v>
      </c>
      <c r="J167" s="2">
        <v>1</v>
      </c>
    </row>
    <row r="168" spans="1:10">
      <c r="A168" s="2">
        <v>231</v>
      </c>
      <c r="B168" s="2" t="s">
        <v>107</v>
      </c>
      <c r="C168" s="2" t="s">
        <v>770</v>
      </c>
      <c r="D168" s="3">
        <v>1510</v>
      </c>
      <c r="E168" s="9">
        <v>7.9999999999999999E-118</v>
      </c>
      <c r="F168" s="2">
        <v>274</v>
      </c>
      <c r="G168" s="5">
        <f t="shared" si="2"/>
        <v>0.54437086092715237</v>
      </c>
      <c r="H168" s="2" t="s">
        <v>352</v>
      </c>
      <c r="I168" s="7" t="s">
        <v>583</v>
      </c>
      <c r="J168" s="2">
        <v>1</v>
      </c>
    </row>
    <row r="169" spans="1:10">
      <c r="A169" s="2">
        <v>232</v>
      </c>
      <c r="B169" s="2" t="s">
        <v>108</v>
      </c>
      <c r="C169" s="2" t="s">
        <v>770</v>
      </c>
      <c r="D169" s="3">
        <v>1744</v>
      </c>
      <c r="E169" s="3">
        <v>0</v>
      </c>
      <c r="F169" s="2">
        <v>581</v>
      </c>
      <c r="G169" s="5">
        <f t="shared" si="2"/>
        <v>0.99942660550458717</v>
      </c>
      <c r="H169" s="2" t="s">
        <v>353</v>
      </c>
      <c r="I169" s="7" t="s">
        <v>584</v>
      </c>
      <c r="J169" s="2">
        <v>1</v>
      </c>
    </row>
    <row r="170" spans="1:10">
      <c r="A170" s="2">
        <v>233</v>
      </c>
      <c r="B170" s="2" t="s">
        <v>109</v>
      </c>
      <c r="C170" s="2" t="s">
        <v>770</v>
      </c>
      <c r="D170" s="3">
        <v>846</v>
      </c>
      <c r="E170" s="9">
        <v>4.0000000000000002E-141</v>
      </c>
      <c r="F170" s="2">
        <v>253</v>
      </c>
      <c r="G170" s="5">
        <f t="shared" si="2"/>
        <v>0.8971631205673759</v>
      </c>
      <c r="H170" s="2" t="s">
        <v>354</v>
      </c>
      <c r="I170" s="7" t="s">
        <v>585</v>
      </c>
      <c r="J170" s="2">
        <v>1</v>
      </c>
    </row>
    <row r="171" spans="1:10">
      <c r="A171" s="2">
        <v>234</v>
      </c>
      <c r="B171" s="2" t="s">
        <v>110</v>
      </c>
      <c r="C171" s="2" t="s">
        <v>770</v>
      </c>
      <c r="D171" s="3">
        <v>1685</v>
      </c>
      <c r="E171" s="3">
        <v>0</v>
      </c>
      <c r="F171" s="2">
        <v>484</v>
      </c>
      <c r="G171" s="5">
        <f t="shared" si="2"/>
        <v>0.8617210682492582</v>
      </c>
      <c r="H171" s="2" t="s">
        <v>355</v>
      </c>
      <c r="I171" s="7" t="s">
        <v>586</v>
      </c>
      <c r="J171" s="2">
        <v>1</v>
      </c>
    </row>
    <row r="172" spans="1:10">
      <c r="A172" s="2">
        <v>235</v>
      </c>
      <c r="B172" s="2" t="s">
        <v>111</v>
      </c>
      <c r="C172" s="2">
        <v>5037</v>
      </c>
      <c r="D172" s="3">
        <v>1696</v>
      </c>
      <c r="E172" s="3">
        <v>0</v>
      </c>
      <c r="F172" s="2">
        <v>465</v>
      </c>
      <c r="G172" s="5">
        <f t="shared" si="2"/>
        <v>0.82252358490566035</v>
      </c>
      <c r="H172" s="2" t="s">
        <v>356</v>
      </c>
      <c r="I172" s="7" t="s">
        <v>587</v>
      </c>
      <c r="J172" s="2">
        <v>1</v>
      </c>
    </row>
    <row r="173" spans="1:10" ht="30">
      <c r="A173" s="2">
        <v>237</v>
      </c>
      <c r="B173" s="2" t="s">
        <v>112</v>
      </c>
      <c r="C173" s="2" t="s">
        <v>752</v>
      </c>
      <c r="D173" s="3">
        <v>821</v>
      </c>
      <c r="E173" s="10" t="s">
        <v>765</v>
      </c>
      <c r="F173" s="2">
        <v>0</v>
      </c>
      <c r="G173" s="5">
        <f t="shared" si="2"/>
        <v>0</v>
      </c>
      <c r="H173" s="2" t="s">
        <v>752</v>
      </c>
      <c r="I173" s="7" t="s">
        <v>763</v>
      </c>
      <c r="J173" s="2">
        <v>0</v>
      </c>
    </row>
    <row r="174" spans="1:10">
      <c r="A174" s="2">
        <v>239</v>
      </c>
      <c r="B174" s="2" t="s">
        <v>113</v>
      </c>
      <c r="C174" s="2" t="s">
        <v>770</v>
      </c>
      <c r="D174" s="3">
        <v>849</v>
      </c>
      <c r="E174" s="9">
        <v>9.0000000000000001E-145</v>
      </c>
      <c r="F174" s="2">
        <v>243</v>
      </c>
      <c r="G174" s="5">
        <f t="shared" si="2"/>
        <v>0.85865724381625441</v>
      </c>
      <c r="H174" s="2" t="s">
        <v>357</v>
      </c>
      <c r="I174" s="7" t="s">
        <v>588</v>
      </c>
      <c r="J174" s="2">
        <v>1</v>
      </c>
    </row>
    <row r="175" spans="1:10">
      <c r="A175" s="2">
        <v>240</v>
      </c>
      <c r="B175" s="2" t="s">
        <v>115</v>
      </c>
      <c r="C175" s="2" t="s">
        <v>770</v>
      </c>
      <c r="D175" s="3">
        <v>1466</v>
      </c>
      <c r="E175" s="3">
        <v>0</v>
      </c>
      <c r="F175" s="2">
        <v>483</v>
      </c>
      <c r="G175" s="5">
        <f t="shared" si="2"/>
        <v>0.98840381991814463</v>
      </c>
      <c r="H175" s="2" t="s">
        <v>359</v>
      </c>
      <c r="I175" s="7" t="s">
        <v>590</v>
      </c>
      <c r="J175" s="2">
        <v>1</v>
      </c>
    </row>
    <row r="176" spans="1:10">
      <c r="A176" s="2">
        <v>241</v>
      </c>
      <c r="B176" s="2" t="s">
        <v>116</v>
      </c>
      <c r="C176" s="2">
        <v>11124</v>
      </c>
      <c r="D176" s="3">
        <v>1737</v>
      </c>
      <c r="E176" s="3">
        <v>0</v>
      </c>
      <c r="F176" s="2">
        <v>524</v>
      </c>
      <c r="G176" s="5">
        <f t="shared" si="2"/>
        <v>0.9050086355785838</v>
      </c>
      <c r="H176" s="2" t="s">
        <v>360</v>
      </c>
      <c r="I176" s="7" t="s">
        <v>591</v>
      </c>
      <c r="J176" s="2">
        <v>1</v>
      </c>
    </row>
    <row r="177" spans="1:11">
      <c r="A177" s="2">
        <v>242</v>
      </c>
      <c r="B177" s="2" t="s">
        <v>117</v>
      </c>
      <c r="C177" s="2">
        <v>11515</v>
      </c>
      <c r="D177" s="3">
        <v>1400</v>
      </c>
      <c r="E177" s="3">
        <v>0</v>
      </c>
      <c r="F177" s="2">
        <v>367</v>
      </c>
      <c r="G177" s="5">
        <f t="shared" si="2"/>
        <v>0.78642857142857148</v>
      </c>
      <c r="H177" s="2" t="s">
        <v>361</v>
      </c>
      <c r="I177" s="7" t="s">
        <v>592</v>
      </c>
      <c r="J177" s="2">
        <v>1</v>
      </c>
    </row>
    <row r="178" spans="1:11">
      <c r="A178" s="2">
        <v>243</v>
      </c>
      <c r="B178" s="2" t="s">
        <v>118</v>
      </c>
      <c r="C178" s="2" t="s">
        <v>770</v>
      </c>
      <c r="D178" s="3">
        <v>964</v>
      </c>
      <c r="E178" s="9">
        <v>1E-136</v>
      </c>
      <c r="F178" s="2">
        <v>248</v>
      </c>
      <c r="G178" s="5">
        <f t="shared" si="2"/>
        <v>0.77178423236514526</v>
      </c>
      <c r="H178" s="2" t="s">
        <v>362</v>
      </c>
      <c r="I178" s="7" t="s">
        <v>593</v>
      </c>
      <c r="J178" s="2">
        <v>1</v>
      </c>
    </row>
    <row r="179" spans="1:11">
      <c r="A179" s="2">
        <v>244</v>
      </c>
      <c r="B179" s="2" t="s">
        <v>119</v>
      </c>
      <c r="C179" s="2">
        <v>10291</v>
      </c>
      <c r="D179" s="3">
        <v>1102</v>
      </c>
      <c r="E179" s="9">
        <v>3.9999999999999999E-140</v>
      </c>
      <c r="F179" s="2">
        <v>260</v>
      </c>
      <c r="G179" s="5">
        <f t="shared" si="2"/>
        <v>0.7078039927404719</v>
      </c>
      <c r="H179" s="2" t="s">
        <v>363</v>
      </c>
      <c r="I179" s="7" t="s">
        <v>594</v>
      </c>
      <c r="J179" s="2">
        <v>1</v>
      </c>
    </row>
    <row r="180" spans="1:11">
      <c r="A180" s="2">
        <v>245</v>
      </c>
      <c r="B180" s="2" t="s">
        <v>120</v>
      </c>
      <c r="C180" s="2">
        <v>10424</v>
      </c>
      <c r="D180" s="3">
        <v>1779</v>
      </c>
      <c r="E180" s="3">
        <v>0</v>
      </c>
      <c r="F180" s="2">
        <v>483</v>
      </c>
      <c r="G180" s="5">
        <f t="shared" si="2"/>
        <v>0.81450252951096125</v>
      </c>
      <c r="H180" s="2" t="s">
        <v>364</v>
      </c>
      <c r="I180" s="7" t="s">
        <v>595</v>
      </c>
      <c r="J180" s="2">
        <v>1</v>
      </c>
    </row>
    <row r="181" spans="1:11">
      <c r="A181" s="2">
        <v>246</v>
      </c>
      <c r="B181" s="2" t="s">
        <v>121</v>
      </c>
      <c r="C181" s="2">
        <v>10425</v>
      </c>
      <c r="D181" s="3">
        <v>1717</v>
      </c>
      <c r="E181" s="3">
        <v>0</v>
      </c>
      <c r="F181" s="2">
        <v>505</v>
      </c>
      <c r="G181" s="5">
        <f t="shared" si="2"/>
        <v>0.88235294117647056</v>
      </c>
      <c r="H181" s="2" t="s">
        <v>365</v>
      </c>
      <c r="I181" s="7" t="s">
        <v>596</v>
      </c>
      <c r="J181" s="2">
        <v>1</v>
      </c>
    </row>
    <row r="182" spans="1:11">
      <c r="A182" s="2">
        <v>247</v>
      </c>
      <c r="B182" s="2" t="s">
        <v>122</v>
      </c>
      <c r="C182" s="2" t="s">
        <v>770</v>
      </c>
      <c r="D182" s="3">
        <v>1606</v>
      </c>
      <c r="E182" s="3">
        <v>0</v>
      </c>
      <c r="F182" s="2">
        <v>487</v>
      </c>
      <c r="G182" s="5">
        <f t="shared" si="2"/>
        <v>0.90971357409713571</v>
      </c>
      <c r="H182" s="2" t="s">
        <v>366</v>
      </c>
      <c r="I182" s="7" t="s">
        <v>597</v>
      </c>
      <c r="J182" s="2">
        <v>1</v>
      </c>
    </row>
    <row r="183" spans="1:11">
      <c r="A183" s="2">
        <v>248</v>
      </c>
      <c r="B183" s="2" t="s">
        <v>123</v>
      </c>
      <c r="C183" s="2">
        <v>3873</v>
      </c>
      <c r="D183" s="3">
        <v>1548</v>
      </c>
      <c r="E183" s="3">
        <v>0</v>
      </c>
      <c r="F183" s="2">
        <v>384</v>
      </c>
      <c r="G183" s="5">
        <f t="shared" si="2"/>
        <v>0.7441860465116279</v>
      </c>
      <c r="H183" s="2" t="s">
        <v>367</v>
      </c>
      <c r="I183" s="7" t="s">
        <v>598</v>
      </c>
      <c r="J183" s="2">
        <v>1</v>
      </c>
    </row>
    <row r="184" spans="1:11">
      <c r="A184" s="2">
        <v>249</v>
      </c>
      <c r="B184" s="2" t="s">
        <v>124</v>
      </c>
      <c r="C184" s="2">
        <v>1000</v>
      </c>
      <c r="D184" s="3">
        <v>987</v>
      </c>
      <c r="E184" s="3" t="s">
        <v>742</v>
      </c>
      <c r="F184" s="2">
        <v>259</v>
      </c>
      <c r="G184" s="5">
        <f t="shared" si="2"/>
        <v>0.78723404255319152</v>
      </c>
      <c r="H184" s="2" t="s">
        <v>739</v>
      </c>
      <c r="I184" s="7" t="s">
        <v>740</v>
      </c>
      <c r="J184" s="2">
        <v>1</v>
      </c>
      <c r="K184" s="6" t="s">
        <v>741</v>
      </c>
    </row>
    <row r="185" spans="1:11">
      <c r="A185" s="2">
        <v>250</v>
      </c>
      <c r="B185" s="2" t="s">
        <v>125</v>
      </c>
      <c r="C185" s="2">
        <v>7890</v>
      </c>
      <c r="D185" s="3">
        <v>1527</v>
      </c>
      <c r="E185" s="3">
        <v>0</v>
      </c>
      <c r="F185" s="2">
        <v>390</v>
      </c>
      <c r="G185" s="5">
        <f t="shared" si="2"/>
        <v>0.76620825147347738</v>
      </c>
      <c r="H185" s="2" t="s">
        <v>368</v>
      </c>
      <c r="I185" s="7" t="s">
        <v>599</v>
      </c>
      <c r="J185" s="2">
        <v>1</v>
      </c>
    </row>
    <row r="186" spans="1:11">
      <c r="A186" s="2">
        <v>251</v>
      </c>
      <c r="B186" s="2" t="s">
        <v>126</v>
      </c>
      <c r="C186" s="2">
        <v>5028</v>
      </c>
      <c r="D186" s="3">
        <v>1731</v>
      </c>
      <c r="E186" s="3">
        <v>0</v>
      </c>
      <c r="F186" s="2">
        <v>574</v>
      </c>
      <c r="G186" s="5">
        <f t="shared" si="2"/>
        <v>0.99480069324090126</v>
      </c>
      <c r="H186" s="2" t="s">
        <v>369</v>
      </c>
      <c r="I186" s="7" t="s">
        <v>600</v>
      </c>
      <c r="J186" s="2">
        <v>1</v>
      </c>
    </row>
    <row r="187" spans="1:11">
      <c r="A187" s="2">
        <v>252</v>
      </c>
      <c r="B187" s="2" t="s">
        <v>127</v>
      </c>
      <c r="C187" s="2">
        <v>5028</v>
      </c>
      <c r="D187" s="3">
        <v>1655</v>
      </c>
      <c r="E187" s="3">
        <v>0</v>
      </c>
      <c r="F187" s="2">
        <v>495</v>
      </c>
      <c r="G187" s="5">
        <f t="shared" si="2"/>
        <v>0.89728096676737157</v>
      </c>
      <c r="H187" s="2" t="s">
        <v>369</v>
      </c>
      <c r="I187" s="7" t="s">
        <v>600</v>
      </c>
      <c r="J187" s="2">
        <v>1</v>
      </c>
    </row>
    <row r="188" spans="1:11">
      <c r="A188" s="2">
        <v>253</v>
      </c>
      <c r="B188" s="2" t="s">
        <v>128</v>
      </c>
      <c r="C188" s="2">
        <v>12979</v>
      </c>
      <c r="D188" s="3">
        <v>1344</v>
      </c>
      <c r="E188" s="9">
        <v>2.0000000000000001E-172</v>
      </c>
      <c r="F188" s="2">
        <v>332</v>
      </c>
      <c r="G188" s="5">
        <f t="shared" si="2"/>
        <v>0.7410714285714286</v>
      </c>
      <c r="H188" s="2" t="s">
        <v>370</v>
      </c>
      <c r="I188" s="7" t="s">
        <v>601</v>
      </c>
      <c r="J188" s="2">
        <v>1</v>
      </c>
    </row>
    <row r="189" spans="1:11">
      <c r="A189" s="2">
        <v>255</v>
      </c>
      <c r="B189" s="2" t="s">
        <v>129</v>
      </c>
      <c r="C189" s="2" t="s">
        <v>770</v>
      </c>
      <c r="D189" s="3">
        <v>1693</v>
      </c>
      <c r="E189" s="3">
        <v>0</v>
      </c>
      <c r="F189" s="2">
        <v>561</v>
      </c>
      <c r="G189" s="5">
        <f t="shared" si="2"/>
        <v>0.9940933254577673</v>
      </c>
      <c r="H189" s="2" t="s">
        <v>371</v>
      </c>
      <c r="I189" s="7" t="s">
        <v>602</v>
      </c>
      <c r="J189" s="2">
        <v>1</v>
      </c>
    </row>
    <row r="190" spans="1:11">
      <c r="A190" s="2">
        <v>256</v>
      </c>
      <c r="B190" s="2" t="s">
        <v>130</v>
      </c>
      <c r="C190" s="2" t="s">
        <v>770</v>
      </c>
      <c r="D190" s="3">
        <v>1724</v>
      </c>
      <c r="E190" s="3">
        <v>0</v>
      </c>
      <c r="F190" s="2">
        <v>571</v>
      </c>
      <c r="G190" s="5">
        <f t="shared" si="2"/>
        <v>0.99361948955916468</v>
      </c>
      <c r="H190" s="2" t="s">
        <v>372</v>
      </c>
      <c r="I190" s="7" t="s">
        <v>603</v>
      </c>
      <c r="J190" s="2">
        <v>1</v>
      </c>
    </row>
    <row r="191" spans="1:11">
      <c r="A191" s="2">
        <v>257</v>
      </c>
      <c r="B191" s="2" t="s">
        <v>131</v>
      </c>
      <c r="C191" s="2" t="s">
        <v>770</v>
      </c>
      <c r="D191" s="3">
        <v>1718</v>
      </c>
      <c r="E191" s="3">
        <v>0</v>
      </c>
      <c r="F191" s="2">
        <v>572</v>
      </c>
      <c r="G191" s="5">
        <f t="shared" si="2"/>
        <v>0.99883585564610011</v>
      </c>
      <c r="H191" s="2" t="s">
        <v>373</v>
      </c>
      <c r="I191" s="7" t="s">
        <v>604</v>
      </c>
      <c r="J191" s="2">
        <v>1</v>
      </c>
    </row>
    <row r="192" spans="1:11">
      <c r="A192" s="2">
        <v>258</v>
      </c>
      <c r="B192" s="2" t="s">
        <v>132</v>
      </c>
      <c r="C192" s="2" t="s">
        <v>770</v>
      </c>
      <c r="D192" s="3">
        <v>1867</v>
      </c>
      <c r="E192" s="3">
        <v>0</v>
      </c>
      <c r="F192" s="2">
        <v>549</v>
      </c>
      <c r="G192" s="5">
        <f t="shared" si="2"/>
        <v>0.88216389930369576</v>
      </c>
      <c r="H192" s="2" t="s">
        <v>374</v>
      </c>
      <c r="I192" s="7" t="s">
        <v>605</v>
      </c>
      <c r="J192" s="2">
        <v>1</v>
      </c>
    </row>
    <row r="193" spans="1:11">
      <c r="A193" s="2">
        <v>260</v>
      </c>
      <c r="B193" s="2" t="s">
        <v>133</v>
      </c>
      <c r="C193" s="2">
        <v>10407</v>
      </c>
      <c r="D193" s="3">
        <v>1601</v>
      </c>
      <c r="E193" s="9">
        <v>2.0000000000000001E-61</v>
      </c>
      <c r="F193" s="2">
        <f>152+105</f>
        <v>257</v>
      </c>
      <c r="G193" s="5">
        <f t="shared" si="2"/>
        <v>0.48157401623985008</v>
      </c>
      <c r="H193" s="2" t="s">
        <v>375</v>
      </c>
      <c r="I193" s="7" t="s">
        <v>606</v>
      </c>
      <c r="J193" s="2">
        <v>2</v>
      </c>
    </row>
    <row r="194" spans="1:11">
      <c r="A194" s="2">
        <v>261</v>
      </c>
      <c r="B194" s="2" t="s">
        <v>134</v>
      </c>
      <c r="C194" s="2">
        <v>10460</v>
      </c>
      <c r="D194" s="3">
        <v>1747</v>
      </c>
      <c r="E194" s="3">
        <v>0</v>
      </c>
      <c r="F194" s="2">
        <v>436</v>
      </c>
      <c r="G194" s="5">
        <f t="shared" ref="G194:G257" si="3">(F194*3)/D194</f>
        <v>0.74871207784773897</v>
      </c>
      <c r="H194" s="2" t="s">
        <v>376</v>
      </c>
      <c r="I194" s="7" t="s">
        <v>607</v>
      </c>
      <c r="J194" s="2">
        <v>1</v>
      </c>
    </row>
    <row r="195" spans="1:11">
      <c r="A195" s="2">
        <v>262</v>
      </c>
      <c r="B195" s="2" t="s">
        <v>135</v>
      </c>
      <c r="C195" s="2">
        <v>11260</v>
      </c>
      <c r="D195" s="3">
        <v>1582</v>
      </c>
      <c r="E195" s="3">
        <v>0</v>
      </c>
      <c r="F195" s="2">
        <v>427</v>
      </c>
      <c r="G195" s="5">
        <f t="shared" si="3"/>
        <v>0.80973451327433632</v>
      </c>
      <c r="H195" s="2" t="s">
        <v>377</v>
      </c>
      <c r="I195" s="7" t="s">
        <v>608</v>
      </c>
      <c r="J195" s="2">
        <v>1</v>
      </c>
    </row>
    <row r="196" spans="1:11">
      <c r="A196" s="2">
        <v>264</v>
      </c>
      <c r="B196" s="2" t="s">
        <v>136</v>
      </c>
      <c r="C196" s="2">
        <v>10231</v>
      </c>
      <c r="D196" s="3">
        <v>1793</v>
      </c>
      <c r="E196" s="3">
        <v>0</v>
      </c>
      <c r="F196" s="2">
        <v>549</v>
      </c>
      <c r="G196" s="5">
        <f t="shared" si="3"/>
        <v>0.9185722253206916</v>
      </c>
      <c r="H196" s="2" t="s">
        <v>378</v>
      </c>
      <c r="I196" s="7" t="s">
        <v>609</v>
      </c>
      <c r="J196" s="2">
        <v>1</v>
      </c>
    </row>
    <row r="197" spans="1:11">
      <c r="A197" s="2">
        <v>265</v>
      </c>
      <c r="B197" s="2" t="s">
        <v>137</v>
      </c>
      <c r="C197" s="2" t="s">
        <v>770</v>
      </c>
      <c r="D197" s="3">
        <v>539</v>
      </c>
      <c r="E197" s="10" t="s">
        <v>765</v>
      </c>
      <c r="F197" s="2">
        <v>42</v>
      </c>
      <c r="G197" s="5">
        <f t="shared" si="3"/>
        <v>0.23376623376623376</v>
      </c>
      <c r="H197" s="2" t="s">
        <v>379</v>
      </c>
      <c r="I197" s="7" t="s">
        <v>610</v>
      </c>
      <c r="J197" s="2">
        <v>1</v>
      </c>
      <c r="K197" s="6" t="s">
        <v>768</v>
      </c>
    </row>
    <row r="198" spans="1:11">
      <c r="A198" s="2">
        <v>266</v>
      </c>
      <c r="B198" s="2" t="s">
        <v>138</v>
      </c>
      <c r="C198" s="2">
        <v>3286</v>
      </c>
      <c r="D198" s="3">
        <v>2186</v>
      </c>
      <c r="E198" s="3">
        <v>0</v>
      </c>
      <c r="F198" s="2">
        <v>610</v>
      </c>
      <c r="G198" s="5">
        <f t="shared" si="3"/>
        <v>0.83714547118023785</v>
      </c>
      <c r="H198" s="2" t="s">
        <v>380</v>
      </c>
      <c r="I198" s="7" t="s">
        <v>611</v>
      </c>
      <c r="J198" s="2">
        <v>1</v>
      </c>
    </row>
    <row r="199" spans="1:11">
      <c r="A199" s="2">
        <v>267</v>
      </c>
      <c r="B199" s="2" t="s">
        <v>139</v>
      </c>
      <c r="C199" s="2">
        <v>10749</v>
      </c>
      <c r="D199" s="3">
        <v>1659</v>
      </c>
      <c r="E199" s="3">
        <v>0</v>
      </c>
      <c r="F199" s="2">
        <v>497</v>
      </c>
      <c r="G199" s="5">
        <f t="shared" si="3"/>
        <v>0.89873417721518989</v>
      </c>
      <c r="H199" s="2" t="s">
        <v>381</v>
      </c>
      <c r="I199" s="7" t="s">
        <v>612</v>
      </c>
      <c r="J199" s="2">
        <v>1</v>
      </c>
    </row>
    <row r="200" spans="1:11">
      <c r="A200" s="2">
        <v>269</v>
      </c>
      <c r="B200" s="2" t="s">
        <v>140</v>
      </c>
      <c r="C200" s="2">
        <v>6158</v>
      </c>
      <c r="D200" s="3">
        <v>1398</v>
      </c>
      <c r="E200" s="3">
        <v>0</v>
      </c>
      <c r="F200" s="2">
        <v>361</v>
      </c>
      <c r="G200" s="5">
        <f t="shared" si="3"/>
        <v>0.77467811158798283</v>
      </c>
      <c r="H200" s="2" t="s">
        <v>382</v>
      </c>
      <c r="I200" s="7" t="s">
        <v>613</v>
      </c>
      <c r="J200" s="2">
        <v>1</v>
      </c>
    </row>
    <row r="201" spans="1:11">
      <c r="A201" s="2">
        <v>270</v>
      </c>
      <c r="B201" s="2" t="s">
        <v>142</v>
      </c>
      <c r="C201" s="2">
        <v>3563</v>
      </c>
      <c r="D201" s="3">
        <v>1519</v>
      </c>
      <c r="E201" s="3">
        <v>0</v>
      </c>
      <c r="F201" s="2">
        <v>426</v>
      </c>
      <c r="G201" s="5">
        <f t="shared" si="3"/>
        <v>0.84134298880842662</v>
      </c>
      <c r="H201" s="2" t="s">
        <v>384</v>
      </c>
      <c r="I201" s="7" t="s">
        <v>615</v>
      </c>
      <c r="J201" s="2">
        <v>1</v>
      </c>
    </row>
    <row r="202" spans="1:11">
      <c r="A202" s="2">
        <v>271</v>
      </c>
      <c r="B202" s="2" t="s">
        <v>143</v>
      </c>
      <c r="C202" s="2">
        <v>6140</v>
      </c>
      <c r="D202" s="3">
        <v>1617</v>
      </c>
      <c r="E202" s="3">
        <v>0</v>
      </c>
      <c r="F202" s="2">
        <v>465</v>
      </c>
      <c r="G202" s="5">
        <f t="shared" si="3"/>
        <v>0.86270871985157704</v>
      </c>
      <c r="H202" s="2" t="s">
        <v>385</v>
      </c>
      <c r="I202" s="7" t="s">
        <v>616</v>
      </c>
      <c r="J202" s="2">
        <v>1</v>
      </c>
    </row>
    <row r="203" spans="1:11">
      <c r="A203" s="2">
        <v>272</v>
      </c>
      <c r="B203" s="2" t="s">
        <v>144</v>
      </c>
      <c r="C203" s="2">
        <v>10723</v>
      </c>
      <c r="D203" s="3">
        <v>564</v>
      </c>
      <c r="E203" s="3" t="s">
        <v>742</v>
      </c>
      <c r="F203" s="2">
        <v>164</v>
      </c>
      <c r="G203" s="5">
        <f t="shared" si="3"/>
        <v>0.87234042553191493</v>
      </c>
      <c r="H203" s="2" t="s">
        <v>743</v>
      </c>
      <c r="I203" s="7" t="s">
        <v>756</v>
      </c>
      <c r="J203" s="2">
        <v>1</v>
      </c>
      <c r="K203" s="6" t="s">
        <v>744</v>
      </c>
    </row>
    <row r="204" spans="1:11">
      <c r="A204" s="2">
        <v>275</v>
      </c>
      <c r="B204" s="2" t="s">
        <v>145</v>
      </c>
      <c r="C204" s="2">
        <v>9880</v>
      </c>
      <c r="D204" s="3">
        <v>1211</v>
      </c>
      <c r="E204" s="9">
        <v>2.9999999999999999E-82</v>
      </c>
      <c r="F204" s="2">
        <f>147+20</f>
        <v>167</v>
      </c>
      <c r="G204" s="5">
        <f t="shared" si="3"/>
        <v>0.41370767960363336</v>
      </c>
      <c r="H204" s="2" t="s">
        <v>386</v>
      </c>
      <c r="I204" s="7" t="s">
        <v>617</v>
      </c>
      <c r="J204" s="2">
        <v>2</v>
      </c>
    </row>
    <row r="205" spans="1:11">
      <c r="A205" s="2">
        <v>276</v>
      </c>
      <c r="B205" s="2" t="s">
        <v>146</v>
      </c>
      <c r="C205" s="2">
        <v>2704</v>
      </c>
      <c r="D205" s="3">
        <v>1684</v>
      </c>
      <c r="E205" s="3">
        <v>0</v>
      </c>
      <c r="F205" s="2">
        <v>550</v>
      </c>
      <c r="G205" s="5">
        <f t="shared" si="3"/>
        <v>0.97980997624703092</v>
      </c>
      <c r="H205" s="2" t="s">
        <v>387</v>
      </c>
      <c r="I205" s="7" t="s">
        <v>618</v>
      </c>
      <c r="J205" s="2">
        <v>1</v>
      </c>
    </row>
    <row r="206" spans="1:11">
      <c r="A206" s="2">
        <v>277</v>
      </c>
      <c r="B206" s="2" t="s">
        <v>147</v>
      </c>
      <c r="C206" s="2">
        <v>2704</v>
      </c>
      <c r="D206" s="3">
        <v>1148</v>
      </c>
      <c r="E206" s="9">
        <v>7.0000000000000006E-141</v>
      </c>
      <c r="F206" s="2">
        <v>242</v>
      </c>
      <c r="G206" s="5">
        <f t="shared" si="3"/>
        <v>0.63240418118466901</v>
      </c>
      <c r="H206" s="2" t="s">
        <v>387</v>
      </c>
      <c r="I206" s="7" t="s">
        <v>618</v>
      </c>
      <c r="J206" s="2">
        <v>1</v>
      </c>
    </row>
    <row r="207" spans="1:11">
      <c r="A207" s="2">
        <v>279</v>
      </c>
      <c r="B207" s="2" t="s">
        <v>148</v>
      </c>
      <c r="C207" s="2" t="s">
        <v>770</v>
      </c>
      <c r="D207" s="3">
        <v>866</v>
      </c>
      <c r="E207" s="9">
        <v>8.9999999999999999E-98</v>
      </c>
      <c r="F207" s="2">
        <v>203</v>
      </c>
      <c r="G207" s="5">
        <f t="shared" si="3"/>
        <v>0.70323325635103928</v>
      </c>
      <c r="H207" s="2" t="s">
        <v>388</v>
      </c>
      <c r="I207" s="7" t="s">
        <v>619</v>
      </c>
      <c r="J207" s="2">
        <v>1</v>
      </c>
    </row>
    <row r="208" spans="1:11">
      <c r="A208" s="2">
        <v>280</v>
      </c>
      <c r="B208" s="2" t="s">
        <v>150</v>
      </c>
      <c r="C208" s="2" t="s">
        <v>770</v>
      </c>
      <c r="D208" s="3">
        <v>1529</v>
      </c>
      <c r="E208" s="3">
        <v>0</v>
      </c>
      <c r="F208" s="2">
        <v>504</v>
      </c>
      <c r="G208" s="5">
        <f t="shared" si="3"/>
        <v>0.98888162197514717</v>
      </c>
      <c r="H208" s="2" t="s">
        <v>390</v>
      </c>
      <c r="I208" s="7" t="s">
        <v>621</v>
      </c>
      <c r="J208" s="2">
        <v>1</v>
      </c>
    </row>
    <row r="209" spans="1:10">
      <c r="A209" s="2">
        <v>281</v>
      </c>
      <c r="B209" s="2" t="s">
        <v>151</v>
      </c>
      <c r="C209" s="2">
        <v>8630</v>
      </c>
      <c r="D209" s="3">
        <v>1726</v>
      </c>
      <c r="E209" s="3">
        <v>0</v>
      </c>
      <c r="F209" s="2">
        <v>434</v>
      </c>
      <c r="G209" s="5">
        <f t="shared" si="3"/>
        <v>0.75434530706836611</v>
      </c>
      <c r="H209" s="2" t="s">
        <v>391</v>
      </c>
      <c r="I209" s="7" t="s">
        <v>622</v>
      </c>
      <c r="J209" s="2">
        <v>1</v>
      </c>
    </row>
    <row r="210" spans="1:10">
      <c r="A210" s="2">
        <v>282</v>
      </c>
      <c r="B210" s="2" t="s">
        <v>152</v>
      </c>
      <c r="C210" s="2">
        <v>6501</v>
      </c>
      <c r="D210" s="3">
        <v>1944</v>
      </c>
      <c r="E210" s="3">
        <v>0</v>
      </c>
      <c r="F210" s="2">
        <v>553</v>
      </c>
      <c r="G210" s="5">
        <f t="shared" si="3"/>
        <v>0.85339506172839508</v>
      </c>
      <c r="H210" s="2" t="s">
        <v>392</v>
      </c>
      <c r="I210" s="7" t="s">
        <v>623</v>
      </c>
      <c r="J210" s="2">
        <v>1</v>
      </c>
    </row>
    <row r="211" spans="1:10">
      <c r="A211" s="2">
        <v>288</v>
      </c>
      <c r="B211" s="2" t="s">
        <v>153</v>
      </c>
      <c r="C211" s="2">
        <v>854</v>
      </c>
      <c r="D211" s="3">
        <v>1671</v>
      </c>
      <c r="E211" s="3">
        <v>0</v>
      </c>
      <c r="F211" s="2">
        <v>516</v>
      </c>
      <c r="G211" s="5">
        <f t="shared" si="3"/>
        <v>0.92639138240574503</v>
      </c>
      <c r="H211" s="2" t="s">
        <v>393</v>
      </c>
      <c r="I211" s="7" t="s">
        <v>624</v>
      </c>
      <c r="J211" s="2">
        <v>1</v>
      </c>
    </row>
    <row r="212" spans="1:10">
      <c r="A212" s="2">
        <v>289</v>
      </c>
      <c r="B212" s="2" t="s">
        <v>154</v>
      </c>
      <c r="C212" s="2">
        <v>9219</v>
      </c>
      <c r="D212" s="3">
        <v>1661</v>
      </c>
      <c r="E212" s="3">
        <v>0</v>
      </c>
      <c r="F212" s="2">
        <v>553</v>
      </c>
      <c r="G212" s="5">
        <f t="shared" si="3"/>
        <v>0.99879590608067426</v>
      </c>
      <c r="H212" s="2" t="s">
        <v>394</v>
      </c>
      <c r="I212" s="7" t="s">
        <v>625</v>
      </c>
      <c r="J212" s="2">
        <v>1</v>
      </c>
    </row>
    <row r="213" spans="1:10">
      <c r="A213" s="2">
        <v>290</v>
      </c>
      <c r="B213" s="2" t="s">
        <v>155</v>
      </c>
      <c r="C213" s="2">
        <v>1912</v>
      </c>
      <c r="D213" s="3">
        <v>1659</v>
      </c>
      <c r="E213" s="3">
        <v>0</v>
      </c>
      <c r="F213" s="2">
        <v>507</v>
      </c>
      <c r="G213" s="5">
        <f t="shared" si="3"/>
        <v>0.91681735985533452</v>
      </c>
      <c r="H213" s="2" t="s">
        <v>395</v>
      </c>
      <c r="I213" s="7" t="s">
        <v>626</v>
      </c>
      <c r="J213" s="2">
        <v>1</v>
      </c>
    </row>
    <row r="214" spans="1:10">
      <c r="A214" s="2">
        <v>292</v>
      </c>
      <c r="B214" s="2" t="s">
        <v>156</v>
      </c>
      <c r="C214" s="2">
        <v>742</v>
      </c>
      <c r="D214" s="3">
        <v>1701</v>
      </c>
      <c r="E214" s="3">
        <v>0</v>
      </c>
      <c r="F214" s="2">
        <v>566</v>
      </c>
      <c r="G214" s="5">
        <f t="shared" si="3"/>
        <v>0.99823633156966485</v>
      </c>
      <c r="H214" s="2" t="s">
        <v>396</v>
      </c>
      <c r="I214" s="7" t="s">
        <v>627</v>
      </c>
      <c r="J214" s="2">
        <v>1</v>
      </c>
    </row>
    <row r="215" spans="1:10">
      <c r="A215" s="2">
        <v>293</v>
      </c>
      <c r="B215" s="2" t="s">
        <v>157</v>
      </c>
      <c r="C215" s="2">
        <v>8275</v>
      </c>
      <c r="D215" s="3">
        <v>1741</v>
      </c>
      <c r="E215" s="3">
        <v>0</v>
      </c>
      <c r="F215" s="2">
        <v>493</v>
      </c>
      <c r="G215" s="5">
        <f t="shared" si="3"/>
        <v>0.84951177484204476</v>
      </c>
      <c r="H215" s="2" t="s">
        <v>397</v>
      </c>
      <c r="I215" s="7" t="s">
        <v>628</v>
      </c>
      <c r="J215" s="2">
        <v>1</v>
      </c>
    </row>
    <row r="216" spans="1:10">
      <c r="A216" s="2">
        <v>294</v>
      </c>
      <c r="B216" s="2" t="s">
        <v>158</v>
      </c>
      <c r="C216" s="2">
        <v>8103</v>
      </c>
      <c r="D216" s="3">
        <v>1473</v>
      </c>
      <c r="E216" s="3">
        <v>0</v>
      </c>
      <c r="F216" s="2">
        <v>377</v>
      </c>
      <c r="G216" s="5">
        <f t="shared" si="3"/>
        <v>0.76782077393075354</v>
      </c>
      <c r="H216" s="2" t="s">
        <v>398</v>
      </c>
      <c r="I216" s="7" t="s">
        <v>629</v>
      </c>
      <c r="J216" s="2">
        <v>1</v>
      </c>
    </row>
    <row r="217" spans="1:10">
      <c r="A217" s="2">
        <v>295</v>
      </c>
      <c r="B217" s="2" t="s">
        <v>159</v>
      </c>
      <c r="C217" s="2" t="s">
        <v>770</v>
      </c>
      <c r="D217" s="3">
        <v>1728</v>
      </c>
      <c r="E217" s="3">
        <v>0</v>
      </c>
      <c r="F217" s="2">
        <v>509</v>
      </c>
      <c r="G217" s="5">
        <f t="shared" si="3"/>
        <v>0.88368055555555558</v>
      </c>
      <c r="H217" s="2" t="s">
        <v>399</v>
      </c>
      <c r="I217" s="7" t="s">
        <v>630</v>
      </c>
      <c r="J217" s="2">
        <v>1</v>
      </c>
    </row>
    <row r="218" spans="1:10">
      <c r="A218" s="2">
        <v>296</v>
      </c>
      <c r="B218" s="2" t="s">
        <v>160</v>
      </c>
      <c r="C218" s="2" t="s">
        <v>770</v>
      </c>
      <c r="D218" s="3">
        <v>1690</v>
      </c>
      <c r="E218" s="9">
        <v>8.9999999999999998E-165</v>
      </c>
      <c r="F218" s="2">
        <v>453</v>
      </c>
      <c r="G218" s="5">
        <f t="shared" si="3"/>
        <v>0.80414201183431955</v>
      </c>
      <c r="H218" s="2" t="s">
        <v>400</v>
      </c>
      <c r="I218" s="7" t="s">
        <v>631</v>
      </c>
      <c r="J218" s="2">
        <v>1</v>
      </c>
    </row>
    <row r="219" spans="1:10">
      <c r="A219" s="2">
        <v>297</v>
      </c>
      <c r="B219" s="2" t="s">
        <v>161</v>
      </c>
      <c r="C219" s="2" t="s">
        <v>770</v>
      </c>
      <c r="D219" s="3">
        <v>1556</v>
      </c>
      <c r="E219" s="3">
        <v>0</v>
      </c>
      <c r="F219" s="2">
        <v>427</v>
      </c>
      <c r="G219" s="5">
        <f t="shared" si="3"/>
        <v>0.82326478149100257</v>
      </c>
      <c r="H219" s="2" t="s">
        <v>401</v>
      </c>
      <c r="I219" s="7" t="s">
        <v>632</v>
      </c>
      <c r="J219" s="2">
        <v>1</v>
      </c>
    </row>
    <row r="220" spans="1:10">
      <c r="A220" s="2">
        <v>298</v>
      </c>
      <c r="B220" s="2" t="s">
        <v>162</v>
      </c>
      <c r="C220" s="2">
        <v>14534</v>
      </c>
      <c r="D220" s="3">
        <v>1852</v>
      </c>
      <c r="E220" s="3">
        <v>0</v>
      </c>
      <c r="F220" s="2">
        <v>604</v>
      </c>
      <c r="G220" s="5">
        <f t="shared" si="3"/>
        <v>0.97840172786177104</v>
      </c>
      <c r="H220" s="2" t="s">
        <v>402</v>
      </c>
      <c r="I220" s="7" t="s">
        <v>633</v>
      </c>
      <c r="J220" s="2">
        <v>1</v>
      </c>
    </row>
    <row r="221" spans="1:10">
      <c r="A221" s="2">
        <v>301</v>
      </c>
      <c r="B221" s="2" t="s">
        <v>165</v>
      </c>
      <c r="C221" s="2">
        <v>2182</v>
      </c>
      <c r="D221" s="3">
        <v>722</v>
      </c>
      <c r="E221" s="9">
        <v>1.9999999999999999E-124</v>
      </c>
      <c r="F221" s="2">
        <v>227</v>
      </c>
      <c r="G221" s="5">
        <f t="shared" si="3"/>
        <v>0.94321329639889195</v>
      </c>
      <c r="H221" s="2" t="s">
        <v>405</v>
      </c>
      <c r="I221" s="7" t="s">
        <v>636</v>
      </c>
      <c r="J221" s="2">
        <v>1</v>
      </c>
    </row>
    <row r="222" spans="1:10">
      <c r="A222" s="2">
        <v>302</v>
      </c>
      <c r="B222" s="2" t="s">
        <v>166</v>
      </c>
      <c r="C222" s="2">
        <v>5494</v>
      </c>
      <c r="D222" s="3">
        <v>866</v>
      </c>
      <c r="E222" s="9">
        <v>2.0000000000000001E-135</v>
      </c>
      <c r="F222" s="2">
        <v>243</v>
      </c>
      <c r="G222" s="5">
        <f t="shared" si="3"/>
        <v>0.84180138568129326</v>
      </c>
      <c r="H222" s="2" t="s">
        <v>406</v>
      </c>
      <c r="I222" s="7" t="s">
        <v>637</v>
      </c>
      <c r="J222" s="2">
        <v>1</v>
      </c>
    </row>
    <row r="223" spans="1:10">
      <c r="A223" s="2">
        <v>303</v>
      </c>
      <c r="B223" s="2" t="s">
        <v>167</v>
      </c>
      <c r="C223" s="2">
        <v>13618</v>
      </c>
      <c r="D223" s="3">
        <v>1600</v>
      </c>
      <c r="E223" s="3">
        <v>0</v>
      </c>
      <c r="F223" s="2">
        <f>339+149</f>
        <v>488</v>
      </c>
      <c r="G223" s="5">
        <f t="shared" si="3"/>
        <v>0.91500000000000004</v>
      </c>
      <c r="H223" s="2" t="s">
        <v>407</v>
      </c>
      <c r="I223" s="7" t="s">
        <v>638</v>
      </c>
      <c r="J223" s="2">
        <v>2</v>
      </c>
    </row>
    <row r="224" spans="1:10">
      <c r="A224" s="2">
        <v>305</v>
      </c>
      <c r="B224" s="2" t="s">
        <v>168</v>
      </c>
      <c r="C224" s="2" t="s">
        <v>770</v>
      </c>
      <c r="D224" s="3">
        <v>752</v>
      </c>
      <c r="E224" s="9">
        <v>3.0000000000000003E-101</v>
      </c>
      <c r="F224" s="2">
        <v>248</v>
      </c>
      <c r="G224" s="5">
        <f t="shared" si="3"/>
        <v>0.98936170212765961</v>
      </c>
      <c r="H224" s="2" t="s">
        <v>408</v>
      </c>
      <c r="I224" s="7" t="s">
        <v>639</v>
      </c>
      <c r="J224" s="2">
        <v>1</v>
      </c>
    </row>
    <row r="225" spans="1:10">
      <c r="A225" s="2">
        <v>306</v>
      </c>
      <c r="B225" s="2" t="s">
        <v>169</v>
      </c>
      <c r="C225" s="2">
        <v>7560</v>
      </c>
      <c r="D225" s="3">
        <v>1792</v>
      </c>
      <c r="E225" s="3">
        <v>0</v>
      </c>
      <c r="F225" s="2">
        <v>558</v>
      </c>
      <c r="G225" s="5">
        <f t="shared" si="3"/>
        <v>0.9341517857142857</v>
      </c>
      <c r="H225" s="2" t="s">
        <v>409</v>
      </c>
      <c r="I225" s="7" t="s">
        <v>640</v>
      </c>
      <c r="J225" s="2">
        <v>1</v>
      </c>
    </row>
    <row r="226" spans="1:10">
      <c r="A226" s="2">
        <v>307</v>
      </c>
      <c r="B226" s="2" t="s">
        <v>170</v>
      </c>
      <c r="C226" s="2">
        <v>7956</v>
      </c>
      <c r="D226" s="3">
        <v>1142</v>
      </c>
      <c r="E226" s="9">
        <v>9.9999999999999992E-164</v>
      </c>
      <c r="F226" s="2">
        <v>302</v>
      </c>
      <c r="G226" s="5">
        <f t="shared" si="3"/>
        <v>0.79334500875656744</v>
      </c>
      <c r="H226" s="2" t="s">
        <v>410</v>
      </c>
      <c r="I226" s="7" t="s">
        <v>641</v>
      </c>
      <c r="J226" s="2">
        <v>1</v>
      </c>
    </row>
    <row r="227" spans="1:10">
      <c r="A227" s="2">
        <v>310</v>
      </c>
      <c r="B227" s="2" t="s">
        <v>172</v>
      </c>
      <c r="C227" s="2">
        <v>4039</v>
      </c>
      <c r="D227" s="3">
        <v>1680</v>
      </c>
      <c r="E227" s="3">
        <v>0</v>
      </c>
      <c r="F227" s="2">
        <v>535</v>
      </c>
      <c r="G227" s="5">
        <f t="shared" si="3"/>
        <v>0.9553571428571429</v>
      </c>
      <c r="H227" s="2" t="s">
        <v>412</v>
      </c>
      <c r="I227" s="7" t="s">
        <v>643</v>
      </c>
      <c r="J227" s="2">
        <v>1</v>
      </c>
    </row>
    <row r="228" spans="1:10">
      <c r="A228" s="2">
        <v>311</v>
      </c>
      <c r="B228" s="2" t="s">
        <v>173</v>
      </c>
      <c r="C228" s="2">
        <v>12158</v>
      </c>
      <c r="D228" s="3">
        <v>1775</v>
      </c>
      <c r="E228" s="3">
        <v>0</v>
      </c>
      <c r="F228" s="2">
        <v>426</v>
      </c>
      <c r="G228" s="5">
        <f t="shared" si="3"/>
        <v>0.72</v>
      </c>
      <c r="H228" s="2" t="s">
        <v>413</v>
      </c>
      <c r="I228" s="7" t="s">
        <v>644</v>
      </c>
      <c r="J228" s="2">
        <v>1</v>
      </c>
    </row>
    <row r="229" spans="1:10">
      <c r="A229" s="2">
        <v>312</v>
      </c>
      <c r="B229" s="2" t="s">
        <v>174</v>
      </c>
      <c r="C229" s="2" t="s">
        <v>770</v>
      </c>
      <c r="D229" s="3">
        <v>1410</v>
      </c>
      <c r="E229" s="3">
        <v>0</v>
      </c>
      <c r="F229" s="2">
        <v>312</v>
      </c>
      <c r="G229" s="5">
        <f t="shared" si="3"/>
        <v>0.66382978723404251</v>
      </c>
      <c r="H229" s="2" t="s">
        <v>414</v>
      </c>
      <c r="I229" s="7" t="s">
        <v>645</v>
      </c>
      <c r="J229" s="2">
        <v>1</v>
      </c>
    </row>
    <row r="230" spans="1:10">
      <c r="A230" s="2">
        <v>314</v>
      </c>
      <c r="B230" s="2" t="s">
        <v>175</v>
      </c>
      <c r="C230" s="2">
        <v>7545</v>
      </c>
      <c r="D230" s="3">
        <v>1718</v>
      </c>
      <c r="E230" s="3">
        <v>0</v>
      </c>
      <c r="F230" s="2">
        <v>572</v>
      </c>
      <c r="G230" s="5">
        <f t="shared" si="3"/>
        <v>0.99883585564610011</v>
      </c>
      <c r="H230" s="2" t="s">
        <v>415</v>
      </c>
      <c r="I230" s="7" t="s">
        <v>646</v>
      </c>
      <c r="J230" s="2">
        <v>1</v>
      </c>
    </row>
    <row r="231" spans="1:10">
      <c r="A231" s="2">
        <v>315</v>
      </c>
      <c r="B231" s="2" t="s">
        <v>176</v>
      </c>
      <c r="C231" s="2" t="s">
        <v>770</v>
      </c>
      <c r="D231" s="3">
        <v>1720</v>
      </c>
      <c r="E231" s="3">
        <v>0</v>
      </c>
      <c r="F231" s="2">
        <v>571</v>
      </c>
      <c r="G231" s="5">
        <f t="shared" si="3"/>
        <v>0.99593023255813951</v>
      </c>
      <c r="H231" s="2" t="s">
        <v>416</v>
      </c>
      <c r="I231" s="7" t="s">
        <v>647</v>
      </c>
      <c r="J231" s="2">
        <v>1</v>
      </c>
    </row>
    <row r="232" spans="1:10">
      <c r="A232" s="2">
        <v>316</v>
      </c>
      <c r="B232" s="2" t="s">
        <v>177</v>
      </c>
      <c r="C232" s="2">
        <v>11698</v>
      </c>
      <c r="D232" s="3">
        <v>1796</v>
      </c>
      <c r="E232" s="3">
        <v>0</v>
      </c>
      <c r="F232" s="2">
        <v>598</v>
      </c>
      <c r="G232" s="5">
        <f t="shared" si="3"/>
        <v>0.99888641425389757</v>
      </c>
      <c r="H232" s="2" t="s">
        <v>417</v>
      </c>
      <c r="I232" s="7" t="s">
        <v>648</v>
      </c>
      <c r="J232" s="2">
        <v>1</v>
      </c>
    </row>
    <row r="233" spans="1:10">
      <c r="A233" s="2">
        <v>317</v>
      </c>
      <c r="B233" s="2" t="s">
        <v>178</v>
      </c>
      <c r="C233" s="2">
        <v>3870</v>
      </c>
      <c r="D233" s="3">
        <v>1429</v>
      </c>
      <c r="E233" s="9">
        <v>3.9999999999999997E-76</v>
      </c>
      <c r="F233" s="2">
        <v>264</v>
      </c>
      <c r="G233" s="5">
        <f t="shared" si="3"/>
        <v>0.5542337298810357</v>
      </c>
      <c r="H233" s="2" t="s">
        <v>418</v>
      </c>
      <c r="I233" s="7" t="s">
        <v>649</v>
      </c>
      <c r="J233" s="2">
        <v>1</v>
      </c>
    </row>
    <row r="234" spans="1:10">
      <c r="A234" s="2">
        <v>318</v>
      </c>
      <c r="B234" s="2" t="s">
        <v>179</v>
      </c>
      <c r="C234" s="2" t="s">
        <v>770</v>
      </c>
      <c r="D234" s="3">
        <v>1430</v>
      </c>
      <c r="E234" s="9">
        <v>9.9999999999999998E-172</v>
      </c>
      <c r="F234" s="2">
        <v>368</v>
      </c>
      <c r="G234" s="5">
        <f t="shared" si="3"/>
        <v>0.77202797202797202</v>
      </c>
      <c r="H234" s="2" t="s">
        <v>419</v>
      </c>
      <c r="I234" s="7" t="s">
        <v>650</v>
      </c>
      <c r="J234" s="2">
        <v>1</v>
      </c>
    </row>
    <row r="235" spans="1:10">
      <c r="A235" s="2">
        <v>319</v>
      </c>
      <c r="B235" s="2" t="s">
        <v>180</v>
      </c>
      <c r="C235" s="2">
        <v>11416</v>
      </c>
      <c r="D235" s="3">
        <v>1616</v>
      </c>
      <c r="E235" s="3">
        <v>0</v>
      </c>
      <c r="F235" s="2">
        <v>478</v>
      </c>
      <c r="G235" s="5">
        <f t="shared" si="3"/>
        <v>0.88737623762376239</v>
      </c>
      <c r="H235" s="2" t="s">
        <v>420</v>
      </c>
      <c r="I235" s="7" t="s">
        <v>651</v>
      </c>
      <c r="J235" s="2">
        <v>1</v>
      </c>
    </row>
    <row r="236" spans="1:10">
      <c r="A236" s="2">
        <v>320</v>
      </c>
      <c r="B236" s="2" t="s">
        <v>182</v>
      </c>
      <c r="C236" s="2">
        <v>13563</v>
      </c>
      <c r="D236" s="3">
        <v>1633</v>
      </c>
      <c r="E236" s="3">
        <v>0</v>
      </c>
      <c r="F236" s="2">
        <v>446</v>
      </c>
      <c r="G236" s="5">
        <f t="shared" si="3"/>
        <v>0.8193508879363135</v>
      </c>
      <c r="H236" s="2" t="s">
        <v>422</v>
      </c>
      <c r="I236" s="7" t="s">
        <v>653</v>
      </c>
      <c r="J236" s="2">
        <v>1</v>
      </c>
    </row>
    <row r="237" spans="1:10">
      <c r="A237" s="2">
        <v>321</v>
      </c>
      <c r="B237" s="2" t="s">
        <v>183</v>
      </c>
      <c r="C237" s="2">
        <v>13563</v>
      </c>
      <c r="D237" s="3">
        <v>1757</v>
      </c>
      <c r="E237" s="3">
        <v>0</v>
      </c>
      <c r="F237" s="2">
        <v>500</v>
      </c>
      <c r="G237" s="5">
        <f t="shared" si="3"/>
        <v>0.8537279453614115</v>
      </c>
      <c r="H237" s="2" t="s">
        <v>423</v>
      </c>
      <c r="I237" s="7" t="s">
        <v>653</v>
      </c>
      <c r="J237" s="2">
        <v>1</v>
      </c>
    </row>
    <row r="238" spans="1:10">
      <c r="A238" s="2">
        <v>322</v>
      </c>
      <c r="B238" s="2" t="s">
        <v>184</v>
      </c>
      <c r="C238" s="2">
        <v>8513</v>
      </c>
      <c r="D238" s="3">
        <v>1706</v>
      </c>
      <c r="E238" s="3">
        <v>0</v>
      </c>
      <c r="F238" s="2">
        <v>568</v>
      </c>
      <c r="G238" s="5">
        <f t="shared" si="3"/>
        <v>0.9988276670574443</v>
      </c>
      <c r="H238" s="2" t="s">
        <v>424</v>
      </c>
      <c r="I238" s="7" t="s">
        <v>654</v>
      </c>
      <c r="J238" s="2">
        <v>1</v>
      </c>
    </row>
    <row r="239" spans="1:10">
      <c r="A239" s="2">
        <v>325</v>
      </c>
      <c r="B239" s="2" t="s">
        <v>185</v>
      </c>
      <c r="C239" s="2">
        <v>9978</v>
      </c>
      <c r="D239" s="3">
        <v>1725</v>
      </c>
      <c r="E239" s="3">
        <v>0</v>
      </c>
      <c r="F239" s="2">
        <v>511</v>
      </c>
      <c r="G239" s="5">
        <f t="shared" si="3"/>
        <v>0.888695652173913</v>
      </c>
      <c r="H239" s="2" t="s">
        <v>425</v>
      </c>
      <c r="I239" s="7" t="s">
        <v>655</v>
      </c>
      <c r="J239" s="2">
        <v>1</v>
      </c>
    </row>
    <row r="240" spans="1:10">
      <c r="A240" s="2">
        <v>327</v>
      </c>
      <c r="B240" s="2" t="s">
        <v>186</v>
      </c>
      <c r="C240" s="2" t="s">
        <v>770</v>
      </c>
      <c r="D240" s="3">
        <v>1541</v>
      </c>
      <c r="E240" s="3">
        <v>0</v>
      </c>
      <c r="F240" s="2">
        <v>406</v>
      </c>
      <c r="G240" s="5">
        <f t="shared" si="3"/>
        <v>0.79039584685269304</v>
      </c>
      <c r="H240" s="2" t="s">
        <v>426</v>
      </c>
      <c r="I240" s="7" t="s">
        <v>656</v>
      </c>
      <c r="J240" s="2">
        <v>1</v>
      </c>
    </row>
    <row r="241" spans="1:11">
      <c r="A241" s="2">
        <v>328</v>
      </c>
      <c r="B241" s="2" t="s">
        <v>187</v>
      </c>
      <c r="C241" s="2" t="s">
        <v>770</v>
      </c>
      <c r="D241" s="3">
        <v>1675</v>
      </c>
      <c r="E241" s="3">
        <v>0</v>
      </c>
      <c r="F241" s="2">
        <v>531</v>
      </c>
      <c r="G241" s="5">
        <f t="shared" si="3"/>
        <v>0.95104477611940297</v>
      </c>
      <c r="H241" s="2" t="s">
        <v>427</v>
      </c>
      <c r="I241" s="7" t="s">
        <v>657</v>
      </c>
      <c r="J241" s="2">
        <v>1</v>
      </c>
    </row>
    <row r="242" spans="1:11">
      <c r="A242" s="2">
        <v>329</v>
      </c>
      <c r="B242" s="2" t="s">
        <v>188</v>
      </c>
      <c r="C242" s="2">
        <v>9705</v>
      </c>
      <c r="D242" s="3">
        <v>1751</v>
      </c>
      <c r="E242" s="3">
        <v>0</v>
      </c>
      <c r="F242" s="2">
        <v>580</v>
      </c>
      <c r="G242" s="5">
        <f t="shared" si="3"/>
        <v>0.99371787549971446</v>
      </c>
      <c r="H242" s="2" t="s">
        <v>428</v>
      </c>
      <c r="I242" s="7" t="s">
        <v>658</v>
      </c>
      <c r="J242" s="2">
        <v>1</v>
      </c>
    </row>
    <row r="243" spans="1:11">
      <c r="A243" s="2">
        <v>330</v>
      </c>
      <c r="B243" s="2" t="s">
        <v>189</v>
      </c>
      <c r="C243" s="2">
        <v>2471</v>
      </c>
      <c r="D243" s="3">
        <v>1641</v>
      </c>
      <c r="E243" s="3">
        <v>0</v>
      </c>
      <c r="F243" s="2">
        <v>469</v>
      </c>
      <c r="G243" s="5">
        <f t="shared" si="3"/>
        <v>0.85740402193784282</v>
      </c>
      <c r="H243" s="2" t="s">
        <v>429</v>
      </c>
      <c r="I243" s="7" t="s">
        <v>659</v>
      </c>
      <c r="J243" s="2">
        <v>1</v>
      </c>
    </row>
    <row r="244" spans="1:11">
      <c r="A244" s="2">
        <v>331</v>
      </c>
      <c r="B244" s="2" t="s">
        <v>190</v>
      </c>
      <c r="C244" s="2" t="s">
        <v>770</v>
      </c>
      <c r="D244" s="3">
        <v>1200</v>
      </c>
      <c r="E244" s="3">
        <v>0</v>
      </c>
      <c r="F244" s="2">
        <v>366</v>
      </c>
      <c r="G244" s="5">
        <f t="shared" si="3"/>
        <v>0.91500000000000004</v>
      </c>
      <c r="H244" s="2" t="s">
        <v>430</v>
      </c>
      <c r="I244" s="7" t="s">
        <v>660</v>
      </c>
      <c r="J244" s="2">
        <v>1</v>
      </c>
    </row>
    <row r="245" spans="1:11">
      <c r="A245" s="2">
        <v>333</v>
      </c>
      <c r="B245" s="2" t="s">
        <v>191</v>
      </c>
      <c r="C245" s="2" t="s">
        <v>770</v>
      </c>
      <c r="D245" s="3">
        <v>1699</v>
      </c>
      <c r="E245" s="3">
        <v>0</v>
      </c>
      <c r="F245" s="2">
        <v>563</v>
      </c>
      <c r="G245" s="5">
        <f t="shared" si="3"/>
        <v>0.99411418481459679</v>
      </c>
      <c r="H245" s="2" t="s">
        <v>431</v>
      </c>
      <c r="I245" s="7" t="s">
        <v>661</v>
      </c>
      <c r="J245" s="2">
        <v>1</v>
      </c>
    </row>
    <row r="246" spans="1:11">
      <c r="A246" s="2">
        <v>334</v>
      </c>
      <c r="B246" s="2" t="s">
        <v>192</v>
      </c>
      <c r="C246" s="2" t="s">
        <v>770</v>
      </c>
      <c r="D246" s="3">
        <v>1168</v>
      </c>
      <c r="E246" s="9">
        <v>5.0000000000000001E-170</v>
      </c>
      <c r="F246" s="2">
        <v>327</v>
      </c>
      <c r="G246" s="5">
        <f t="shared" si="3"/>
        <v>0.8398972602739726</v>
      </c>
      <c r="H246" s="2" t="s">
        <v>432</v>
      </c>
      <c r="I246" s="7" t="s">
        <v>662</v>
      </c>
      <c r="J246" s="2">
        <v>1</v>
      </c>
    </row>
    <row r="247" spans="1:11">
      <c r="A247" s="2">
        <v>335</v>
      </c>
      <c r="B247" s="2" t="s">
        <v>193</v>
      </c>
      <c r="C247" s="2" t="s">
        <v>770</v>
      </c>
      <c r="D247" s="3">
        <v>1684</v>
      </c>
      <c r="E247" s="9">
        <v>3E-65</v>
      </c>
      <c r="F247" s="2">
        <f>415+93</f>
        <v>508</v>
      </c>
      <c r="G247" s="5">
        <f t="shared" si="3"/>
        <v>0.90498812351543945</v>
      </c>
      <c r="H247" s="2" t="s">
        <v>727</v>
      </c>
      <c r="I247" s="7" t="s">
        <v>726</v>
      </c>
      <c r="J247" s="2">
        <v>2</v>
      </c>
      <c r="K247" s="6" t="s">
        <v>725</v>
      </c>
    </row>
    <row r="248" spans="1:11">
      <c r="A248" s="2">
        <v>336</v>
      </c>
      <c r="B248" s="2" t="s">
        <v>194</v>
      </c>
      <c r="C248" s="2">
        <v>12559</v>
      </c>
      <c r="D248" s="3">
        <v>1451</v>
      </c>
      <c r="E248" s="3">
        <v>0</v>
      </c>
      <c r="F248" s="2">
        <v>380</v>
      </c>
      <c r="G248" s="5">
        <f t="shared" si="3"/>
        <v>0.78566505858028945</v>
      </c>
      <c r="H248" s="2" t="s">
        <v>433</v>
      </c>
      <c r="I248" s="7" t="s">
        <v>663</v>
      </c>
      <c r="J248" s="2">
        <v>1</v>
      </c>
    </row>
    <row r="249" spans="1:11">
      <c r="A249" s="2">
        <v>337</v>
      </c>
      <c r="B249" s="2" t="s">
        <v>195</v>
      </c>
      <c r="C249" s="2">
        <v>12596</v>
      </c>
      <c r="D249" s="3">
        <v>1619</v>
      </c>
      <c r="E249" s="3">
        <v>0</v>
      </c>
      <c r="F249" s="2">
        <v>535</v>
      </c>
      <c r="G249" s="5">
        <f t="shared" si="3"/>
        <v>0.99135268684373068</v>
      </c>
      <c r="H249" s="2" t="s">
        <v>434</v>
      </c>
      <c r="I249" s="7" t="s">
        <v>664</v>
      </c>
      <c r="J249" s="2">
        <v>1</v>
      </c>
    </row>
    <row r="250" spans="1:11">
      <c r="A250" s="2">
        <v>338</v>
      </c>
      <c r="B250" s="2" t="s">
        <v>196</v>
      </c>
      <c r="C250" s="2" t="s">
        <v>770</v>
      </c>
      <c r="D250" s="3">
        <v>1923</v>
      </c>
      <c r="E250" s="3">
        <v>0</v>
      </c>
      <c r="F250" s="2">
        <v>563</v>
      </c>
      <c r="G250" s="5">
        <f t="shared" si="3"/>
        <v>0.87831513260530425</v>
      </c>
      <c r="H250" s="2" t="s">
        <v>435</v>
      </c>
      <c r="I250" s="7" t="s">
        <v>665</v>
      </c>
      <c r="J250" s="2">
        <v>1</v>
      </c>
    </row>
    <row r="251" spans="1:11">
      <c r="A251" s="2">
        <v>339</v>
      </c>
      <c r="B251" s="2" t="s">
        <v>197</v>
      </c>
      <c r="C251" s="2">
        <v>3816</v>
      </c>
      <c r="D251" s="3">
        <v>1301</v>
      </c>
      <c r="E251" s="3">
        <v>0</v>
      </c>
      <c r="F251" s="2">
        <v>394</v>
      </c>
      <c r="G251" s="5">
        <f t="shared" si="3"/>
        <v>0.90853189853958494</v>
      </c>
      <c r="H251" s="2" t="s">
        <v>436</v>
      </c>
      <c r="I251" s="7" t="s">
        <v>666</v>
      </c>
      <c r="J251" s="2">
        <v>1</v>
      </c>
    </row>
    <row r="252" spans="1:11">
      <c r="A252" s="2">
        <v>340</v>
      </c>
      <c r="B252" s="2" t="s">
        <v>199</v>
      </c>
      <c r="C252" s="2">
        <v>11355</v>
      </c>
      <c r="D252" s="3">
        <v>1660</v>
      </c>
      <c r="E252" s="3">
        <v>0</v>
      </c>
      <c r="F252" s="2">
        <v>518</v>
      </c>
      <c r="G252" s="5">
        <f t="shared" si="3"/>
        <v>0.93614457831325304</v>
      </c>
      <c r="H252" s="2" t="s">
        <v>438</v>
      </c>
      <c r="I252" s="7" t="s">
        <v>668</v>
      </c>
      <c r="J252" s="2">
        <v>1</v>
      </c>
    </row>
    <row r="253" spans="1:11">
      <c r="A253" s="2">
        <v>341</v>
      </c>
      <c r="B253" s="2" t="s">
        <v>200</v>
      </c>
      <c r="C253" s="2">
        <v>11153</v>
      </c>
      <c r="D253" s="3">
        <v>1728</v>
      </c>
      <c r="E253" s="3">
        <v>0</v>
      </c>
      <c r="F253" s="2">
        <v>482</v>
      </c>
      <c r="G253" s="5">
        <f t="shared" si="3"/>
        <v>0.83680555555555558</v>
      </c>
      <c r="H253" s="2" t="s">
        <v>439</v>
      </c>
      <c r="I253" s="7" t="s">
        <v>669</v>
      </c>
      <c r="J253" s="2">
        <v>1</v>
      </c>
    </row>
    <row r="254" spans="1:11">
      <c r="A254" s="2">
        <v>342</v>
      </c>
      <c r="B254" s="2" t="s">
        <v>201</v>
      </c>
      <c r="C254" s="2">
        <v>4838</v>
      </c>
      <c r="D254" s="3">
        <v>1737</v>
      </c>
      <c r="E254" s="3">
        <v>0</v>
      </c>
      <c r="F254" s="2">
        <v>578</v>
      </c>
      <c r="G254" s="5">
        <f t="shared" si="3"/>
        <v>0.99827288428324701</v>
      </c>
      <c r="H254" s="2" t="s">
        <v>440</v>
      </c>
      <c r="I254" s="7" t="s">
        <v>670</v>
      </c>
      <c r="J254" s="2">
        <v>1</v>
      </c>
    </row>
    <row r="255" spans="1:11">
      <c r="A255" s="2">
        <v>343</v>
      </c>
      <c r="B255" s="2" t="s">
        <v>202</v>
      </c>
      <c r="C255" s="2" t="s">
        <v>770</v>
      </c>
      <c r="D255" s="3">
        <v>1392</v>
      </c>
      <c r="E255" s="3">
        <v>0</v>
      </c>
      <c r="F255" s="2">
        <v>369</v>
      </c>
      <c r="G255" s="5">
        <f t="shared" si="3"/>
        <v>0.79525862068965514</v>
      </c>
      <c r="H255" s="2" t="s">
        <v>441</v>
      </c>
      <c r="I255" s="7" t="s">
        <v>671</v>
      </c>
      <c r="J255" s="2">
        <v>1</v>
      </c>
    </row>
    <row r="256" spans="1:11" ht="30">
      <c r="A256" s="2">
        <v>344</v>
      </c>
      <c r="B256" s="2" t="s">
        <v>203</v>
      </c>
      <c r="C256" s="2" t="s">
        <v>752</v>
      </c>
      <c r="D256" s="3">
        <v>960</v>
      </c>
      <c r="E256" s="10" t="s">
        <v>765</v>
      </c>
      <c r="F256" s="2">
        <v>0</v>
      </c>
      <c r="G256" s="5">
        <f t="shared" si="3"/>
        <v>0</v>
      </c>
      <c r="H256" s="2" t="s">
        <v>752</v>
      </c>
      <c r="I256" s="7" t="s">
        <v>764</v>
      </c>
      <c r="J256" s="2">
        <v>0</v>
      </c>
    </row>
    <row r="257" spans="1:10">
      <c r="A257" s="2">
        <v>346</v>
      </c>
      <c r="B257" s="2" t="s">
        <v>204</v>
      </c>
      <c r="C257" s="2">
        <v>9633</v>
      </c>
      <c r="D257" s="3">
        <v>1577</v>
      </c>
      <c r="E257" s="3">
        <v>0</v>
      </c>
      <c r="F257" s="2">
        <v>484</v>
      </c>
      <c r="G257" s="5">
        <f t="shared" si="3"/>
        <v>0.92073557387444516</v>
      </c>
      <c r="H257" s="2" t="s">
        <v>442</v>
      </c>
      <c r="I257" s="7" t="s">
        <v>672</v>
      </c>
      <c r="J257" s="2">
        <v>1</v>
      </c>
    </row>
    <row r="258" spans="1:10">
      <c r="A258" s="2">
        <v>347</v>
      </c>
      <c r="B258" s="2" t="s">
        <v>205</v>
      </c>
      <c r="C258" s="2">
        <v>9359</v>
      </c>
      <c r="D258" s="3">
        <v>1669</v>
      </c>
      <c r="E258" s="3">
        <v>0</v>
      </c>
      <c r="F258" s="2">
        <v>393</v>
      </c>
      <c r="G258" s="5">
        <f t="shared" ref="G258:G260" si="4">(F258*3)/D258</f>
        <v>0.70641102456560811</v>
      </c>
      <c r="H258" s="2" t="s">
        <v>443</v>
      </c>
      <c r="I258" s="7" t="s">
        <v>673</v>
      </c>
      <c r="J258" s="2">
        <v>1</v>
      </c>
    </row>
    <row r="259" spans="1:10">
      <c r="A259" s="2">
        <v>348</v>
      </c>
      <c r="B259" s="2" t="s">
        <v>206</v>
      </c>
      <c r="C259" s="2" t="s">
        <v>770</v>
      </c>
      <c r="D259" s="3">
        <v>1087</v>
      </c>
      <c r="E259" s="3">
        <v>0</v>
      </c>
      <c r="F259" s="2">
        <v>359</v>
      </c>
      <c r="G259" s="5">
        <f t="shared" si="4"/>
        <v>0.99080036798528059</v>
      </c>
      <c r="H259" s="2" t="s">
        <v>444</v>
      </c>
      <c r="I259" s="7" t="s">
        <v>674</v>
      </c>
      <c r="J259" s="2">
        <v>1</v>
      </c>
    </row>
    <row r="260" spans="1:10">
      <c r="A260" s="2">
        <v>349</v>
      </c>
      <c r="B260" s="2" t="s">
        <v>207</v>
      </c>
      <c r="C260" s="2">
        <v>8662</v>
      </c>
      <c r="D260" s="3">
        <v>361</v>
      </c>
      <c r="E260" s="9">
        <v>3.0000000000000001E-58</v>
      </c>
      <c r="F260" s="2">
        <v>109</v>
      </c>
      <c r="G260" s="5">
        <f t="shared" si="4"/>
        <v>0.90581717451523547</v>
      </c>
      <c r="H260" s="2" t="s">
        <v>445</v>
      </c>
      <c r="I260" s="7" t="s">
        <v>675</v>
      </c>
      <c r="J260" s="2">
        <v>1</v>
      </c>
    </row>
    <row r="261" spans="1:10">
      <c r="B261" s="2"/>
      <c r="D261" s="3"/>
      <c r="G261" s="5"/>
      <c r="J261" s="2"/>
    </row>
    <row r="262" spans="1:10" ht="45">
      <c r="C262" s="1" t="s">
        <v>771</v>
      </c>
      <c r="D262" s="1" t="s">
        <v>748</v>
      </c>
      <c r="E262" s="8"/>
      <c r="F262" s="1" t="s">
        <v>749</v>
      </c>
      <c r="G262" s="1" t="s">
        <v>750</v>
      </c>
    </row>
    <row r="263" spans="1:10">
      <c r="C263" s="2">
        <v>146</v>
      </c>
      <c r="D263" s="2">
        <f>SUM(D2:D260)</f>
        <v>394684</v>
      </c>
      <c r="F263" s="2">
        <f>SUM(F2:F260)</f>
        <v>108494</v>
      </c>
      <c r="G263" s="5">
        <f t="shared" ref="G263" si="5">(F263*3)/D263</f>
        <v>0.824664795127241</v>
      </c>
    </row>
    <row r="264" spans="1:10">
      <c r="G264" s="5"/>
    </row>
    <row r="265" spans="1:10" ht="30">
      <c r="C265" s="1" t="s">
        <v>772</v>
      </c>
      <c r="G265" s="5"/>
    </row>
    <row r="266" spans="1:10">
      <c r="C266" s="5">
        <f>C263/250</f>
        <v>0.58399999999999996</v>
      </c>
    </row>
  </sheetData>
  <sortState ref="A2:K260">
    <sortCondition ref="A2:A26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Prum locus information</vt:lpstr>
    </vt:vector>
  </TitlesOfParts>
  <Company>University of Florida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Braun</dc:creator>
  <cp:lastModifiedBy>Edward Braun</cp:lastModifiedBy>
  <dcterms:created xsi:type="dcterms:W3CDTF">2016-01-12T01:15:50Z</dcterms:created>
  <dcterms:modified xsi:type="dcterms:W3CDTF">2017-03-20T00:02:49Z</dcterms:modified>
</cp:coreProperties>
</file>