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8_{754DDDBA-3B11-48C7-98D9-1CA5408F7568}" xr6:coauthVersionLast="47" xr6:coauthVersionMax="47" xr10:uidLastSave="{00000000-0000-0000-0000-000000000000}"/>
  <bookViews>
    <workbookView xWindow="-108" yWindow="-108" windowWidth="23256" windowHeight="12456"/>
  </bookViews>
  <sheets>
    <sheet name="TU system count" sheetId="1" r:id="rId1"/>
    <sheet name="TU space system yield" sheetId="2" r:id="rId2"/>
    <sheet name="TU used waste" sheetId="3" r:id="rId3"/>
    <sheet name="TU Yields" sheetId="4" r:id="rId4"/>
  </sheets>
  <calcPr calcId="191029"/>
</workbook>
</file>

<file path=xl/calcChain.xml><?xml version="1.0" encoding="utf-8"?>
<calcChain xmlns="http://schemas.openxmlformats.org/spreadsheetml/2006/main">
  <c r="B132" i="2" l="1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D145" i="2"/>
  <c r="E2" i="3"/>
  <c r="E3" i="3"/>
  <c r="E4" i="3"/>
  <c r="E5" i="3"/>
  <c r="E6" i="3"/>
  <c r="E7" i="3"/>
  <c r="E8" i="3"/>
  <c r="B12" i="4"/>
  <c r="B13" i="4"/>
</calcChain>
</file>

<file path=xl/sharedStrings.xml><?xml version="1.0" encoding="utf-8"?>
<sst xmlns="http://schemas.openxmlformats.org/spreadsheetml/2006/main" count="486" uniqueCount="187">
  <si>
    <t>system</t>
  </si>
  <si>
    <t>Count of system</t>
  </si>
  <si>
    <t>vermicompost</t>
  </si>
  <si>
    <t>UF1</t>
  </si>
  <si>
    <t>aquaculture</t>
  </si>
  <si>
    <t>UF2</t>
  </si>
  <si>
    <t>mushroom</t>
  </si>
  <si>
    <t>UF3</t>
  </si>
  <si>
    <t>nft</t>
  </si>
  <si>
    <t>UF4</t>
  </si>
  <si>
    <t>raised bed</t>
  </si>
  <si>
    <t>UF6</t>
  </si>
  <si>
    <t>plant factory</t>
  </si>
  <si>
    <t>UF8</t>
  </si>
  <si>
    <t>size</t>
  </si>
  <si>
    <t>produce</t>
  </si>
  <si>
    <t>produce2</t>
  </si>
  <si>
    <t>yield</t>
  </si>
  <si>
    <t>yield2</t>
  </si>
  <si>
    <t>V0</t>
  </si>
  <si>
    <t>small veg</t>
  </si>
  <si>
    <t>big veg</t>
  </si>
  <si>
    <t>V1</t>
  </si>
  <si>
    <t>V4</t>
  </si>
  <si>
    <t>V9</t>
  </si>
  <si>
    <t>V10</t>
  </si>
  <si>
    <t>V11</t>
  </si>
  <si>
    <t>V14</t>
  </si>
  <si>
    <t>V15</t>
  </si>
  <si>
    <t>V16</t>
  </si>
  <si>
    <t>V17</t>
  </si>
  <si>
    <t>V18</t>
  </si>
  <si>
    <t>V30</t>
  </si>
  <si>
    <t>V31</t>
  </si>
  <si>
    <t>V32</t>
  </si>
  <si>
    <t>V33</t>
  </si>
  <si>
    <t>V35</t>
  </si>
  <si>
    <t>V42</t>
  </si>
  <si>
    <t>V43</t>
  </si>
  <si>
    <t>V46</t>
  </si>
  <si>
    <t>V48</t>
  </si>
  <si>
    <t>V49</t>
  </si>
  <si>
    <t>V65</t>
  </si>
  <si>
    <t>V67</t>
  </si>
  <si>
    <t>V73</t>
  </si>
  <si>
    <t>V76</t>
  </si>
  <si>
    <t>V80</t>
  </si>
  <si>
    <t>V81</t>
  </si>
  <si>
    <t>V82</t>
  </si>
  <si>
    <t>V84</t>
  </si>
  <si>
    <t>V89</t>
  </si>
  <si>
    <t>V107</t>
  </si>
  <si>
    <t>V109</t>
  </si>
  <si>
    <t>V116</t>
  </si>
  <si>
    <t>V130</t>
  </si>
  <si>
    <t>V132</t>
  </si>
  <si>
    <t>V134</t>
  </si>
  <si>
    <t>V139</t>
  </si>
  <si>
    <t>V140</t>
  </si>
  <si>
    <t>V141</t>
  </si>
  <si>
    <t>V145</t>
  </si>
  <si>
    <t>V5</t>
  </si>
  <si>
    <t>fish</t>
  </si>
  <si>
    <t>V100</t>
  </si>
  <si>
    <t>V66</t>
  </si>
  <si>
    <t>V23</t>
  </si>
  <si>
    <t>V29</t>
  </si>
  <si>
    <t>V55</t>
  </si>
  <si>
    <t>V21</t>
  </si>
  <si>
    <t>V37</t>
  </si>
  <si>
    <t>V41</t>
  </si>
  <si>
    <t>V50</t>
  </si>
  <si>
    <t>V56</t>
  </si>
  <si>
    <t>V86</t>
  </si>
  <si>
    <t>V112</t>
  </si>
  <si>
    <t>V2</t>
  </si>
  <si>
    <t>V3</t>
  </si>
  <si>
    <t>V8</t>
  </si>
  <si>
    <t>V22</t>
  </si>
  <si>
    <t>V24</t>
  </si>
  <si>
    <t>V27</t>
  </si>
  <si>
    <t>V40</t>
  </si>
  <si>
    <t>V44</t>
  </si>
  <si>
    <t>V72</t>
  </si>
  <si>
    <t>V131</t>
  </si>
  <si>
    <t>V136</t>
  </si>
  <si>
    <t>V12</t>
  </si>
  <si>
    <t>V19</t>
  </si>
  <si>
    <t>V25</t>
  </si>
  <si>
    <t>V26</t>
  </si>
  <si>
    <t>V36</t>
  </si>
  <si>
    <t>V38</t>
  </si>
  <si>
    <t>V39</t>
  </si>
  <si>
    <t>V47</t>
  </si>
  <si>
    <t>V51</t>
  </si>
  <si>
    <t>V52</t>
  </si>
  <si>
    <t>V54</t>
  </si>
  <si>
    <t>V57</t>
  </si>
  <si>
    <t>V58</t>
  </si>
  <si>
    <t>V59</t>
  </si>
  <si>
    <t>V60</t>
  </si>
  <si>
    <t>V61</t>
  </si>
  <si>
    <t>V62</t>
  </si>
  <si>
    <t>V63</t>
  </si>
  <si>
    <t>V64</t>
  </si>
  <si>
    <t>V68</t>
  </si>
  <si>
    <t>V69</t>
  </si>
  <si>
    <t>V71</t>
  </si>
  <si>
    <t>V74</t>
  </si>
  <si>
    <t>V75</t>
  </si>
  <si>
    <t>V78</t>
  </si>
  <si>
    <t>V79</t>
  </si>
  <si>
    <t>V85</t>
  </si>
  <si>
    <t>V87</t>
  </si>
  <si>
    <t>V88</t>
  </si>
  <si>
    <t>V91</t>
  </si>
  <si>
    <t>V92</t>
  </si>
  <si>
    <t>V94</t>
  </si>
  <si>
    <t>V97</t>
  </si>
  <si>
    <t>V102</t>
  </si>
  <si>
    <t>V103</t>
  </si>
  <si>
    <t>V106</t>
  </si>
  <si>
    <t>V108</t>
  </si>
  <si>
    <t>V110</t>
  </si>
  <si>
    <t>V113</t>
  </si>
  <si>
    <t>V115</t>
  </si>
  <si>
    <t>V117</t>
  </si>
  <si>
    <t>V118</t>
  </si>
  <si>
    <t>V121</t>
  </si>
  <si>
    <t>V122</t>
  </si>
  <si>
    <t>V125</t>
  </si>
  <si>
    <t>V127</t>
  </si>
  <si>
    <t>V128</t>
  </si>
  <si>
    <t>V129</t>
  </si>
  <si>
    <t>V133</t>
  </si>
  <si>
    <t>V135</t>
  </si>
  <si>
    <t>V138</t>
  </si>
  <si>
    <t>V144</t>
  </si>
  <si>
    <t>V6</t>
  </si>
  <si>
    <t>worm</t>
  </si>
  <si>
    <t>V28</t>
  </si>
  <si>
    <t>V53</t>
  </si>
  <si>
    <t>V83</t>
  </si>
  <si>
    <t>V120</t>
  </si>
  <si>
    <t>V123</t>
  </si>
  <si>
    <t>V124</t>
  </si>
  <si>
    <t>V126</t>
  </si>
  <si>
    <t>V137</t>
  </si>
  <si>
    <t>V142</t>
  </si>
  <si>
    <t># occupied spaces</t>
  </si>
  <si>
    <t># vacant spaces</t>
  </si>
  <si>
    <t>why?</t>
  </si>
  <si>
    <t>these 20 spaces are east - west oriented</t>
  </si>
  <si>
    <t>solar exposure = 2</t>
  </si>
  <si>
    <t>they can be used for:</t>
  </si>
  <si>
    <t>supplementary system rules should be less strict</t>
  </si>
  <si>
    <t>Product</t>
  </si>
  <si>
    <t>Production Area</t>
  </si>
  <si>
    <t>Percentage %</t>
  </si>
  <si>
    <t>Hectares</t>
  </si>
  <si>
    <t xml:space="preserve">fish </t>
  </si>
  <si>
    <t>Total</t>
  </si>
  <si>
    <t>used quantity</t>
  </si>
  <si>
    <t>left quantity</t>
  </si>
  <si>
    <t>used/total %</t>
  </si>
  <si>
    <t>W1</t>
  </si>
  <si>
    <t>food waste</t>
  </si>
  <si>
    <t>W2</t>
  </si>
  <si>
    <t>sawdust</t>
  </si>
  <si>
    <t>W3</t>
  </si>
  <si>
    <t>paper waste</t>
  </si>
  <si>
    <t>W4</t>
  </si>
  <si>
    <t>coffee waste</t>
  </si>
  <si>
    <t>W5</t>
  </si>
  <si>
    <t>co2</t>
  </si>
  <si>
    <t>W6</t>
  </si>
  <si>
    <t>rainwater</t>
  </si>
  <si>
    <t>W7</t>
  </si>
  <si>
    <t>excess heat</t>
  </si>
  <si>
    <t>number</t>
  </si>
  <si>
    <t>weight (kg)</t>
  </si>
  <si>
    <t>Recommended Daily Veg Consumption</t>
  </si>
  <si>
    <t>kg</t>
  </si>
  <si>
    <t>Daily Small Veg Yield</t>
  </si>
  <si>
    <t>#people</t>
  </si>
  <si>
    <t xml:space="preserve">Delft Population </t>
  </si>
  <si>
    <t>101 000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</si>
</sst>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entury Gothic"/>
      <family val="2"/>
    </font>
    <font>
      <sz val="11"/>
      <color indexed="8"/>
      <name val="Century Gothic"/>
      <family val="2"/>
    </font>
    <font>
      <sz val="18"/>
      <color indexed="63"/>
      <name val="Century Gothic"/>
      <family val="2"/>
    </font>
    <font>
      <b/>
      <sz val="15"/>
      <color indexed="63"/>
      <name val="Century Gothic"/>
      <family val="2"/>
    </font>
    <font>
      <b/>
      <sz val="13"/>
      <color indexed="63"/>
      <name val="Century Gothic"/>
      <family val="2"/>
    </font>
    <font>
      <b/>
      <sz val="11"/>
      <color indexed="63"/>
      <name val="Century Gothic"/>
      <family val="2"/>
    </font>
    <font>
      <b/>
      <sz val="11"/>
      <color indexed="52"/>
      <name val="Century Gothic"/>
      <family val="2"/>
    </font>
    <font>
      <sz val="11"/>
      <color indexed="52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sz val="11"/>
      <color rgb="FF9C0006"/>
      <name val="Century Gothic"/>
      <family val="2"/>
    </font>
    <font>
      <b/>
      <sz val="11"/>
      <color theme="0"/>
      <name val="Century Gothic"/>
      <family val="2"/>
    </font>
    <font>
      <i/>
      <sz val="11"/>
      <color rgb="FF7F7F7F"/>
      <name val="Century Gothic"/>
      <family val="2"/>
    </font>
    <font>
      <sz val="11"/>
      <color rgb="FF006100"/>
      <name val="Century Gothic"/>
      <family val="2"/>
    </font>
    <font>
      <sz val="11"/>
      <color rgb="FF3F3F76"/>
      <name val="Century Gothic"/>
      <family val="2"/>
    </font>
    <font>
      <sz val="11"/>
      <color rgb="FF9C5700"/>
      <name val="Century Gothic"/>
      <family val="2"/>
    </font>
    <font>
      <b/>
      <sz val="11"/>
      <color rgb="FF3F3F3F"/>
      <name val="Century Gothic"/>
      <family val="2"/>
    </font>
    <font>
      <b/>
      <sz val="11"/>
      <color theme="1"/>
      <name val="Century Gothic"/>
      <family val="2"/>
    </font>
    <font>
      <sz val="11"/>
      <color rgb="FFFF0000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5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4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15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15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15"/>
      </top>
      <bottom style="double">
        <color indexed="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2" borderId="0" applyNumberFormat="0" applyBorder="0" applyAlignment="0" applyProtection="0"/>
    <xf numFmtId="0" fontId="8" fillId="6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4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17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10" fillId="4" borderId="0" applyNumberFormat="0" applyBorder="0" applyAlignment="0" applyProtection="0"/>
    <xf numFmtId="0" fontId="6" fillId="3" borderId="6" applyNumberFormat="0" applyAlignment="0" applyProtection="0"/>
    <xf numFmtId="0" fontId="11" fillId="18" borderId="7" applyNumberFormat="0" applyAlignment="0" applyProtection="0"/>
    <xf numFmtId="0" fontId="12" fillId="0" borderId="0" applyNumberFormat="0" applyFill="0" applyBorder="0" applyAlignment="0" applyProtection="0"/>
    <xf numFmtId="0" fontId="13" fillId="11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4" fillId="3" borderId="6" applyNumberFormat="0" applyAlignment="0" applyProtection="0"/>
    <xf numFmtId="0" fontId="7" fillId="0" borderId="4" applyNumberFormat="0" applyFill="0" applyAlignment="0" applyProtection="0"/>
    <xf numFmtId="0" fontId="15" fillId="19" borderId="0" applyNumberFormat="0" applyBorder="0" applyAlignment="0" applyProtection="0"/>
    <xf numFmtId="0" fontId="1" fillId="20" borderId="8" applyNumberFormat="0" applyFont="0" applyAlignment="0" applyProtection="0"/>
    <xf numFmtId="0" fontId="16" fillId="3" borderId="9" applyNumberFormat="0" applyAlignment="0" applyProtection="0"/>
    <xf numFmtId="0" fontId="2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0000092824302"/>
          <c:y val="2.77777789551535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orbel"/>
              <a:ea typeface="Corbel"/>
              <a:cs typeface="Corbe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6666749742298"/>
          <c:y val="0.21944445374571286"/>
          <c:w val="0.34166667535569956"/>
          <c:h val="0.56944446858064723"/>
        </c:manualLayout>
      </c:layout>
      <c:pieChart>
        <c:varyColors val="1"/>
        <c:ser>
          <c:idx val="0"/>
          <c:order val="0"/>
          <c:tx>
            <c:strRef>
              <c:f>'TU system count'!$B$3</c:f>
              <c:strCache>
                <c:ptCount val="1"/>
                <c:pt idx="0">
                  <c:v>Count of system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05B-4F8C-875D-A3634F199EC3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5B-4F8C-875D-A3634F199EC3}"/>
              </c:ext>
            </c:extLst>
          </c:dPt>
          <c:dPt>
            <c:idx val="2"/>
            <c:bubble3D val="0"/>
            <c:spPr>
              <a:solidFill>
                <a:srgbClr val="99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05B-4F8C-875D-A3634F199EC3}"/>
              </c:ext>
            </c:extLst>
          </c:dPt>
          <c:dPt>
            <c:idx val="3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5B-4F8C-875D-A3634F199EC3}"/>
              </c:ext>
            </c:extLst>
          </c:dPt>
          <c:dPt>
            <c:idx val="4"/>
            <c:bubble3D val="0"/>
            <c:spPr>
              <a:solidFill>
                <a:srgbClr val="FF99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05B-4F8C-875D-A3634F199EC3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5B-4F8C-875D-A3634F199E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orbel"/>
                    <a:ea typeface="Corbel"/>
                    <a:cs typeface="Corbe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'TU system count'!$A$4:$A$9</c:f>
              <c:strCache>
                <c:ptCount val="6"/>
                <c:pt idx="0">
                  <c:v>vermicompost</c:v>
                </c:pt>
                <c:pt idx="1">
                  <c:v>aquaculture</c:v>
                </c:pt>
                <c:pt idx="2">
                  <c:v>mushroom</c:v>
                </c:pt>
                <c:pt idx="3">
                  <c:v>nft</c:v>
                </c:pt>
                <c:pt idx="4">
                  <c:v>raised bed</c:v>
                </c:pt>
                <c:pt idx="5">
                  <c:v>plant factory</c:v>
                </c:pt>
              </c:strCache>
            </c:strRef>
          </c:cat>
          <c:val>
            <c:numRef>
              <c:f>'TU system count'!$B$4:$B$9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11</c:v>
                </c:pt>
                <c:pt idx="3">
                  <c:v>62</c:v>
                </c:pt>
                <c:pt idx="4">
                  <c:v>40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5B-4F8C-875D-A3634F19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000001271565793E-2"/>
          <c:y val="0.89166670446042817"/>
          <c:w val="0.90000002288818426"/>
          <c:h val="7.77777810744298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orbel"/>
          <a:ea typeface="Corbel"/>
          <a:cs typeface="Corbel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orbel"/>
                <a:ea typeface="Corbel"/>
                <a:cs typeface="Corbel"/>
              </a:defRPr>
            </a:pPr>
            <a:r>
              <a:rPr lang="en-US"/>
              <a:t>Production Area</a:t>
            </a:r>
          </a:p>
        </c:rich>
      </c:tx>
      <c:layout>
        <c:manualLayout>
          <c:xMode val="edge"/>
          <c:yMode val="edge"/>
          <c:x val="0.3650000092824302"/>
          <c:y val="2.77777789551535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66666749742298"/>
          <c:y val="0.21944445374571286"/>
          <c:w val="0.34333334206475175"/>
          <c:h val="0.5722222464761626"/>
        </c:manualLayout>
      </c:layout>
      <c:pieChart>
        <c:varyColors val="1"/>
        <c:ser>
          <c:idx val="0"/>
          <c:order val="0"/>
          <c:spPr>
            <a:solidFill>
              <a:srgbClr val="666699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666699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E95-4F2B-8911-09BF67AE3362}"/>
              </c:ext>
            </c:extLst>
          </c:dPt>
          <c:dPt>
            <c:idx val="1"/>
            <c:bubble3D val="0"/>
            <c:spPr>
              <a:solidFill>
                <a:srgbClr val="99CCFF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E95-4F2B-8911-09BF67AE3362}"/>
              </c:ext>
            </c:extLst>
          </c:dPt>
          <c:dPt>
            <c:idx val="2"/>
            <c:bubble3D val="0"/>
            <c:spPr>
              <a:solidFill>
                <a:srgbClr val="99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E95-4F2B-8911-09BF67AE3362}"/>
              </c:ext>
            </c:extLst>
          </c:dPt>
          <c:dPt>
            <c:idx val="3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E95-4F2B-8911-09BF67AE336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orbel"/>
                    <a:ea typeface="Corbel"/>
                    <a:cs typeface="Corbe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('TU space system yield'!$A$140,'TU space system yield'!$A$142:$A$144)</c:f>
              <c:strCache>
                <c:ptCount val="4"/>
                <c:pt idx="0">
                  <c:v>worm</c:v>
                </c:pt>
                <c:pt idx="1">
                  <c:v>big veg</c:v>
                </c:pt>
                <c:pt idx="2">
                  <c:v>fish </c:v>
                </c:pt>
                <c:pt idx="3">
                  <c:v>mushroom</c:v>
                </c:pt>
              </c:strCache>
            </c:strRef>
          </c:cat>
          <c:val>
            <c:numRef>
              <c:f>('TU space system yield'!$B$140,'TU space system yield'!$B$142:$B$144)</c:f>
              <c:numCache>
                <c:formatCode>General</c:formatCode>
                <c:ptCount val="4"/>
                <c:pt idx="0">
                  <c:v>11012</c:v>
                </c:pt>
                <c:pt idx="1">
                  <c:v>115746</c:v>
                </c:pt>
                <c:pt idx="2">
                  <c:v>8434</c:v>
                </c:pt>
                <c:pt idx="3">
                  <c:v>14224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5-4F2B-8911-09BF67AE3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00000661214212"/>
          <c:y val="0.89166670446042817"/>
          <c:w val="0.47833334549797935"/>
          <c:h val="7.77777810744298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orbel"/>
          <a:ea typeface="Corbel"/>
          <a:cs typeface="Corbel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used waste'!$A$2</c:f>
              <c:strCache>
                <c:ptCount val="1"/>
                <c:pt idx="0">
                  <c:v>food waste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'TU used waste'!$B$1:$C$1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used waste'!$B$2:$C$2</c:f>
              <c:numCache>
                <c:formatCode>General</c:formatCode>
                <c:ptCount val="2"/>
                <c:pt idx="0">
                  <c:v>80885</c:v>
                </c:pt>
                <c:pt idx="1">
                  <c:v>50657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9-4598-947E-FE7425F0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used waste'!$A$3</c:f>
              <c:strCache>
                <c:ptCount val="1"/>
                <c:pt idx="0">
                  <c:v>sawdust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'TU used waste'!$B$1:$D$1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used waste'!$B$3:$D$3</c:f>
              <c:numCache>
                <c:formatCode>General</c:formatCode>
                <c:ptCount val="3"/>
                <c:pt idx="0">
                  <c:v>592000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A-4CBF-A544-2D7467C0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used waste'!$A$4</c:f>
              <c:strCache>
                <c:ptCount val="1"/>
                <c:pt idx="0">
                  <c:v>paper waste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C-477D-B7D2-E7C245D327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C-477D-B7D2-E7C245D327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EC-477D-B7D2-E7C245D3270C}"/>
              </c:ext>
            </c:extLst>
          </c:dPt>
          <c:cat>
            <c:strRef>
              <c:f>'TU used waste'!$B$1:$D$1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used waste'!$B$4:$D$4</c:f>
              <c:numCache>
                <c:formatCode>General</c:formatCode>
                <c:ptCount val="3"/>
                <c:pt idx="0">
                  <c:v>812601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C-477D-B7D2-E7C245D3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used waste'!$A$5</c:f>
              <c:strCache>
                <c:ptCount val="1"/>
                <c:pt idx="0">
                  <c:v>coffee waste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E-4067-8819-9C0DAD0FCD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E-4067-8819-9C0DAD0FCDE6}"/>
              </c:ext>
            </c:extLst>
          </c:dPt>
          <c:cat>
            <c:strRef>
              <c:f>'TU used waste'!$B$1:$C$1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used waste'!$B$5:$C$5</c:f>
              <c:numCache>
                <c:formatCode>General</c:formatCode>
                <c:ptCount val="2"/>
                <c:pt idx="0">
                  <c:v>171241</c:v>
                </c:pt>
                <c:pt idx="1">
                  <c:v>29799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E-4067-8819-9C0DAD0F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used waste'!$A$6</c:f>
              <c:strCache>
                <c:ptCount val="1"/>
                <c:pt idx="0">
                  <c:v>co2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F2-4202-A015-623612BD43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F2-4202-A015-623612BD43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F2-4202-A015-623612BD43C0}"/>
              </c:ext>
            </c:extLst>
          </c:dPt>
          <c:cat>
            <c:strRef>
              <c:f>'TU used waste'!$B$1:$D$1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used waste'!$B$6:$D$6</c:f>
              <c:numCache>
                <c:formatCode>General</c:formatCode>
                <c:ptCount val="3"/>
                <c:pt idx="0">
                  <c:v>2013</c:v>
                </c:pt>
                <c:pt idx="1">
                  <c:v>1966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F2-4202-A015-623612BD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used waste'!$A$7</c:f>
              <c:strCache>
                <c:ptCount val="1"/>
                <c:pt idx="0">
                  <c:v>rainwater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42-4F99-84BB-940A4F1BD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42-4F99-84BB-940A4F1BD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42-4F99-84BB-940A4F1BD707}"/>
              </c:ext>
            </c:extLst>
          </c:dPt>
          <c:cat>
            <c:strRef>
              <c:f>'TU used waste'!$B$1:$D$1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used waste'!$B$7:$D$7</c:f>
              <c:numCache>
                <c:formatCode>General</c:formatCode>
                <c:ptCount val="3"/>
                <c:pt idx="0">
                  <c:v>41050300</c:v>
                </c:pt>
                <c:pt idx="1">
                  <c:v>8066500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42-4F99-84BB-940A4F1B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'TU used waste'!$A$8</c:f>
              <c:strCache>
                <c:ptCount val="1"/>
                <c:pt idx="0">
                  <c:v>excess heat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3-4AAF-A82E-AD997C1734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3-4AAF-A82E-AD997C173416}"/>
              </c:ext>
            </c:extLst>
          </c:dPt>
          <c:cat>
            <c:strRef>
              <c:f>'TU used waste'!$B$1:$C$1</c:f>
              <c:strCache>
                <c:ptCount val="2"/>
                <c:pt idx="0">
                  <c:v>used quantity</c:v>
                </c:pt>
                <c:pt idx="1">
                  <c:v>left quantity</c:v>
                </c:pt>
              </c:strCache>
            </c:strRef>
          </c:cat>
          <c:val>
            <c:numRef>
              <c:f>'TU used waste'!$B$8:$C$8</c:f>
              <c:numCache>
                <c:formatCode>General</c:formatCode>
                <c:ptCount val="2"/>
                <c:pt idx="0">
                  <c:v>45732320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3-4AAF-A82E-AD997C17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</xdr:row>
      <xdr:rowOff>137160</xdr:rowOff>
    </xdr:from>
    <xdr:to>
      <xdr:col>10</xdr:col>
      <xdr:colOff>388620</xdr:colOff>
      <xdr:row>17</xdr:row>
      <xdr:rowOff>76200</xdr:rowOff>
    </xdr:to>
    <xdr:graphicFrame macro="">
      <xdr:nvGraphicFramePr>
        <xdr:cNvPr id="1033" name="Chart 1">
          <a:extLst>
            <a:ext uri="{FF2B5EF4-FFF2-40B4-BE49-F238E27FC236}">
              <a16:creationId xmlns:a16="http://schemas.microsoft.com/office/drawing/2014/main" id="{105F1FB7-2A62-4E46-9C62-8DFC04A81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134</xdr:row>
      <xdr:rowOff>175260</xdr:rowOff>
    </xdr:from>
    <xdr:to>
      <xdr:col>13</xdr:col>
      <xdr:colOff>457200</xdr:colOff>
      <xdr:row>150</xdr:row>
      <xdr:rowOff>114300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81867D6-4529-471E-BE97-7B22CB63D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1</xdr:row>
      <xdr:rowOff>11430</xdr:rowOff>
    </xdr:from>
    <xdr:to>
      <xdr:col>10</xdr:col>
      <xdr:colOff>160020</xdr:colOff>
      <xdr:row>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B2BAF-4B2B-4BD6-8703-12FF5943C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278130</xdr:colOff>
      <xdr:row>1</xdr:row>
      <xdr:rowOff>34290</xdr:rowOff>
    </xdr:from>
    <xdr:to>
      <xdr:col>14</xdr:col>
      <xdr:colOff>78740</xdr:colOff>
      <xdr:row>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AF640-FD51-4185-A479-F40EE81F4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167640</xdr:colOff>
      <xdr:row>1</xdr:row>
      <xdr:rowOff>45720</xdr:rowOff>
    </xdr:from>
    <xdr:to>
      <xdr:col>17</xdr:col>
      <xdr:colOff>638810</xdr:colOff>
      <xdr:row>9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9878DB-4BC0-4DE1-B5AE-405FF43DE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365760</xdr:colOff>
      <xdr:row>10</xdr:row>
      <xdr:rowOff>160020</xdr:rowOff>
    </xdr:from>
    <xdr:to>
      <xdr:col>10</xdr:col>
      <xdr:colOff>179070</xdr:colOff>
      <xdr:row>19</xdr:row>
      <xdr:rowOff>80010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A40928-44F1-45D4-AC95-F501BB73A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297180</xdr:colOff>
      <xdr:row>11</xdr:row>
      <xdr:rowOff>7620</xdr:rowOff>
    </xdr:from>
    <xdr:to>
      <xdr:col>14</xdr:col>
      <xdr:colOff>97790</xdr:colOff>
      <xdr:row>19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AD98E9-FAAF-4D67-822D-2AFB88CA2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186690</xdr:colOff>
      <xdr:row>11</xdr:row>
      <xdr:rowOff>19050</xdr:rowOff>
    </xdr:from>
    <xdr:to>
      <xdr:col>17</xdr:col>
      <xdr:colOff>657860</xdr:colOff>
      <xdr:row>19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5F6B32-6E25-4A1F-9CE1-A4BBBD2DC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327660</xdr:colOff>
      <xdr:row>20</xdr:row>
      <xdr:rowOff>99060</xdr:rowOff>
    </xdr:from>
    <xdr:to>
      <xdr:col>10</xdr:col>
      <xdr:colOff>140970</xdr:colOff>
      <xdr:row>29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A17911-428B-4723-9382-52BCBC433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F20" sqref="F20"/>
    </sheetView>
  </sheetViews>
  <sheetFormatPr defaultRowHeight="13.8" x14ac:dyDescent="0.25"/>
  <cols>
    <col min="1" max="1" width="9" customWidth="1"/>
    <col min="2" max="2" width="14.69921875" customWidth="1"/>
  </cols>
  <sheetData>
    <row r="3" spans="1:3" x14ac:dyDescent="0.25">
      <c r="A3" s="1" t="s">
        <v>0</v>
      </c>
      <c r="B3" t="s">
        <v>1</v>
      </c>
    </row>
    <row r="4" spans="1:3" x14ac:dyDescent="0.25">
      <c r="A4" t="s">
        <v>2</v>
      </c>
      <c r="B4" s="2">
        <v>10</v>
      </c>
      <c r="C4" t="s">
        <v>3</v>
      </c>
    </row>
    <row r="5" spans="1:3" x14ac:dyDescent="0.25">
      <c r="A5" t="s">
        <v>4</v>
      </c>
      <c r="B5" s="2">
        <v>2</v>
      </c>
      <c r="C5" t="s">
        <v>5</v>
      </c>
    </row>
    <row r="6" spans="1:3" x14ac:dyDescent="0.25">
      <c r="A6" t="s">
        <v>6</v>
      </c>
      <c r="B6" s="2">
        <v>11</v>
      </c>
      <c r="C6" t="s">
        <v>7</v>
      </c>
    </row>
    <row r="7" spans="1:3" x14ac:dyDescent="0.25">
      <c r="A7" t="s">
        <v>8</v>
      </c>
      <c r="B7" s="2">
        <v>62</v>
      </c>
      <c r="C7" t="s">
        <v>9</v>
      </c>
    </row>
    <row r="8" spans="1:3" x14ac:dyDescent="0.25">
      <c r="A8" t="s">
        <v>10</v>
      </c>
      <c r="B8" s="2">
        <v>40</v>
      </c>
      <c r="C8" t="s">
        <v>11</v>
      </c>
    </row>
    <row r="9" spans="1:3" x14ac:dyDescent="0.25">
      <c r="A9" t="s">
        <v>12</v>
      </c>
      <c r="B9" s="2">
        <v>1</v>
      </c>
      <c r="C9" t="s">
        <v>13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133" workbookViewId="0">
      <selection activeCell="C148" sqref="C148"/>
    </sheetView>
  </sheetViews>
  <sheetFormatPr defaultRowHeight="13.8" x14ac:dyDescent="0.25"/>
  <cols>
    <col min="1" max="1" width="15.59765625" customWidth="1"/>
    <col min="2" max="2" width="13.796875" customWidth="1"/>
    <col min="3" max="3" width="11.5" customWidth="1"/>
  </cols>
  <sheetData>
    <row r="1" spans="1:7" x14ac:dyDescent="0.25">
      <c r="B1" t="s">
        <v>14</v>
      </c>
      <c r="C1" t="s">
        <v>0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19</v>
      </c>
      <c r="B2">
        <v>31174</v>
      </c>
      <c r="C2" t="s">
        <v>11</v>
      </c>
      <c r="D2" t="s">
        <v>20</v>
      </c>
      <c r="E2" t="s">
        <v>21</v>
      </c>
      <c r="F2">
        <v>389675</v>
      </c>
      <c r="G2">
        <v>84169.8</v>
      </c>
    </row>
    <row r="3" spans="1:7" x14ac:dyDescent="0.25">
      <c r="A3" t="s">
        <v>22</v>
      </c>
      <c r="B3">
        <v>23824</v>
      </c>
      <c r="C3" t="s">
        <v>11</v>
      </c>
      <c r="D3" t="s">
        <v>20</v>
      </c>
      <c r="E3" t="s">
        <v>21</v>
      </c>
      <c r="F3">
        <v>297800</v>
      </c>
      <c r="G3">
        <v>64324.800000000003</v>
      </c>
    </row>
    <row r="4" spans="1:7" x14ac:dyDescent="0.25">
      <c r="A4" t="s">
        <v>23</v>
      </c>
      <c r="B4">
        <v>8272</v>
      </c>
      <c r="C4" t="s">
        <v>11</v>
      </c>
      <c r="D4" t="s">
        <v>20</v>
      </c>
      <c r="E4" t="s">
        <v>21</v>
      </c>
      <c r="F4">
        <v>103400</v>
      </c>
      <c r="G4">
        <v>22334.400000000001</v>
      </c>
    </row>
    <row r="5" spans="1:7" x14ac:dyDescent="0.25">
      <c r="A5" t="s">
        <v>24</v>
      </c>
      <c r="B5">
        <v>4880</v>
      </c>
      <c r="C5" t="s">
        <v>11</v>
      </c>
      <c r="D5" t="s">
        <v>20</v>
      </c>
      <c r="E5" t="s">
        <v>21</v>
      </c>
      <c r="F5">
        <v>61000</v>
      </c>
      <c r="G5">
        <v>13176</v>
      </c>
    </row>
    <row r="6" spans="1:7" x14ac:dyDescent="0.25">
      <c r="A6" t="s">
        <v>25</v>
      </c>
      <c r="B6">
        <v>4720</v>
      </c>
      <c r="C6" t="s">
        <v>11</v>
      </c>
      <c r="D6" t="s">
        <v>20</v>
      </c>
      <c r="E6" t="s">
        <v>21</v>
      </c>
      <c r="F6">
        <v>59000</v>
      </c>
      <c r="G6">
        <v>12744</v>
      </c>
    </row>
    <row r="7" spans="1:7" x14ac:dyDescent="0.25">
      <c r="A7" t="s">
        <v>26</v>
      </c>
      <c r="B7">
        <v>4436</v>
      </c>
      <c r="C7" t="s">
        <v>11</v>
      </c>
      <c r="D7" t="s">
        <v>20</v>
      </c>
      <c r="E7" t="s">
        <v>21</v>
      </c>
      <c r="F7">
        <v>55450</v>
      </c>
      <c r="G7">
        <v>11977.2</v>
      </c>
    </row>
    <row r="8" spans="1:7" x14ac:dyDescent="0.25">
      <c r="A8" t="s">
        <v>27</v>
      </c>
      <c r="B8">
        <v>3795</v>
      </c>
      <c r="C8" t="s">
        <v>11</v>
      </c>
      <c r="D8" t="s">
        <v>20</v>
      </c>
      <c r="E8" t="s">
        <v>21</v>
      </c>
      <c r="F8">
        <v>47437.5</v>
      </c>
      <c r="G8">
        <v>10246.5</v>
      </c>
    </row>
    <row r="9" spans="1:7" x14ac:dyDescent="0.25">
      <c r="A9" t="s">
        <v>28</v>
      </c>
      <c r="B9">
        <v>3414</v>
      </c>
      <c r="C9" t="s">
        <v>11</v>
      </c>
      <c r="D9" t="s">
        <v>20</v>
      </c>
      <c r="E9" t="s">
        <v>21</v>
      </c>
      <c r="F9">
        <v>42675</v>
      </c>
      <c r="G9">
        <v>9217.7999999999993</v>
      </c>
    </row>
    <row r="10" spans="1:7" x14ac:dyDescent="0.25">
      <c r="A10" t="s">
        <v>29</v>
      </c>
      <c r="B10">
        <v>3321</v>
      </c>
      <c r="C10" t="s">
        <v>11</v>
      </c>
      <c r="D10" t="s">
        <v>20</v>
      </c>
      <c r="E10" t="s">
        <v>21</v>
      </c>
      <c r="F10">
        <v>41512.5</v>
      </c>
      <c r="G10">
        <v>8966.7000000000007</v>
      </c>
    </row>
    <row r="11" spans="1:7" x14ac:dyDescent="0.25">
      <c r="A11" t="s">
        <v>30</v>
      </c>
      <c r="B11">
        <v>3035</v>
      </c>
      <c r="C11" t="s">
        <v>11</v>
      </c>
      <c r="D11" t="s">
        <v>20</v>
      </c>
      <c r="E11" t="s">
        <v>21</v>
      </c>
      <c r="F11">
        <v>37937.5</v>
      </c>
      <c r="G11">
        <v>8194.5</v>
      </c>
    </row>
    <row r="12" spans="1:7" x14ac:dyDescent="0.25">
      <c r="A12" t="s">
        <v>31</v>
      </c>
      <c r="B12">
        <v>2707</v>
      </c>
      <c r="C12" t="s">
        <v>11</v>
      </c>
      <c r="D12" t="s">
        <v>20</v>
      </c>
      <c r="E12" t="s">
        <v>21</v>
      </c>
      <c r="F12">
        <v>33837.5</v>
      </c>
      <c r="G12">
        <v>7308.9</v>
      </c>
    </row>
    <row r="13" spans="1:7" x14ac:dyDescent="0.25">
      <c r="A13" t="s">
        <v>32</v>
      </c>
      <c r="B13">
        <v>1942</v>
      </c>
      <c r="C13" t="s">
        <v>11</v>
      </c>
      <c r="D13" t="s">
        <v>20</v>
      </c>
      <c r="E13" t="s">
        <v>21</v>
      </c>
      <c r="F13">
        <v>24275</v>
      </c>
      <c r="G13">
        <v>5243.4</v>
      </c>
    </row>
    <row r="14" spans="1:7" x14ac:dyDescent="0.25">
      <c r="A14" t="s">
        <v>33</v>
      </c>
      <c r="B14">
        <v>1921</v>
      </c>
      <c r="C14" t="s">
        <v>11</v>
      </c>
      <c r="D14" t="s">
        <v>20</v>
      </c>
      <c r="E14" t="s">
        <v>21</v>
      </c>
      <c r="F14">
        <v>24012.5</v>
      </c>
      <c r="G14">
        <v>5186.7</v>
      </c>
    </row>
    <row r="15" spans="1:7" x14ac:dyDescent="0.25">
      <c r="A15" t="s">
        <v>34</v>
      </c>
      <c r="B15">
        <v>1665</v>
      </c>
      <c r="C15" t="s">
        <v>11</v>
      </c>
      <c r="D15" t="s">
        <v>20</v>
      </c>
      <c r="E15" t="s">
        <v>21</v>
      </c>
      <c r="F15">
        <v>20812.5</v>
      </c>
      <c r="G15">
        <v>4495.5</v>
      </c>
    </row>
    <row r="16" spans="1:7" x14ac:dyDescent="0.25">
      <c r="A16" t="s">
        <v>35</v>
      </c>
      <c r="B16">
        <v>1658</v>
      </c>
      <c r="C16" t="s">
        <v>11</v>
      </c>
      <c r="D16" t="s">
        <v>20</v>
      </c>
      <c r="E16" t="s">
        <v>21</v>
      </c>
      <c r="F16">
        <v>20725</v>
      </c>
      <c r="G16">
        <v>4476.6000000000004</v>
      </c>
    </row>
    <row r="17" spans="1:7" x14ac:dyDescent="0.25">
      <c r="A17" t="s">
        <v>36</v>
      </c>
      <c r="B17">
        <v>1597</v>
      </c>
      <c r="C17" t="s">
        <v>11</v>
      </c>
      <c r="D17" t="s">
        <v>20</v>
      </c>
      <c r="E17" t="s">
        <v>21</v>
      </c>
      <c r="F17">
        <v>19962.5</v>
      </c>
      <c r="G17">
        <v>4311.8999999999996</v>
      </c>
    </row>
    <row r="18" spans="1:7" x14ac:dyDescent="0.25">
      <c r="A18" t="s">
        <v>37</v>
      </c>
      <c r="B18">
        <v>1288</v>
      </c>
      <c r="C18" t="s">
        <v>11</v>
      </c>
      <c r="D18" t="s">
        <v>20</v>
      </c>
      <c r="E18" t="s">
        <v>21</v>
      </c>
      <c r="F18">
        <v>16100</v>
      </c>
      <c r="G18">
        <v>3477.6</v>
      </c>
    </row>
    <row r="19" spans="1:7" x14ac:dyDescent="0.25">
      <c r="A19" t="s">
        <v>38</v>
      </c>
      <c r="B19">
        <v>1275</v>
      </c>
      <c r="C19" t="s">
        <v>11</v>
      </c>
      <c r="D19" t="s">
        <v>20</v>
      </c>
      <c r="E19" t="s">
        <v>21</v>
      </c>
      <c r="F19">
        <v>15937.5</v>
      </c>
      <c r="G19">
        <v>3442.5</v>
      </c>
    </row>
    <row r="20" spans="1:7" x14ac:dyDescent="0.25">
      <c r="A20" t="s">
        <v>39</v>
      </c>
      <c r="B20">
        <v>1153</v>
      </c>
      <c r="C20" t="s">
        <v>11</v>
      </c>
      <c r="D20" t="s">
        <v>20</v>
      </c>
      <c r="E20" t="s">
        <v>21</v>
      </c>
      <c r="F20">
        <v>14412.5</v>
      </c>
      <c r="G20">
        <v>3113.1</v>
      </c>
    </row>
    <row r="21" spans="1:7" x14ac:dyDescent="0.25">
      <c r="A21" t="s">
        <v>40</v>
      </c>
      <c r="B21">
        <v>1130</v>
      </c>
      <c r="C21" t="s">
        <v>11</v>
      </c>
      <c r="D21" t="s">
        <v>20</v>
      </c>
      <c r="E21" t="s">
        <v>21</v>
      </c>
      <c r="F21">
        <v>14125</v>
      </c>
      <c r="G21">
        <v>3051</v>
      </c>
    </row>
    <row r="22" spans="1:7" x14ac:dyDescent="0.25">
      <c r="A22" t="s">
        <v>41</v>
      </c>
      <c r="B22">
        <v>1091</v>
      </c>
      <c r="C22" t="s">
        <v>11</v>
      </c>
      <c r="D22" t="s">
        <v>20</v>
      </c>
      <c r="E22" t="s">
        <v>21</v>
      </c>
      <c r="F22">
        <v>13637.5</v>
      </c>
      <c r="G22">
        <v>2945.7</v>
      </c>
    </row>
    <row r="23" spans="1:7" x14ac:dyDescent="0.25">
      <c r="A23" t="s">
        <v>42</v>
      </c>
      <c r="B23">
        <v>884</v>
      </c>
      <c r="C23" t="s">
        <v>11</v>
      </c>
      <c r="D23" t="s">
        <v>20</v>
      </c>
      <c r="E23" t="s">
        <v>21</v>
      </c>
      <c r="F23">
        <v>11050</v>
      </c>
      <c r="G23">
        <v>2386.8000000000002</v>
      </c>
    </row>
    <row r="24" spans="1:7" x14ac:dyDescent="0.25">
      <c r="A24" t="s">
        <v>43</v>
      </c>
      <c r="B24">
        <v>849</v>
      </c>
      <c r="C24" t="s">
        <v>11</v>
      </c>
      <c r="D24" t="s">
        <v>20</v>
      </c>
      <c r="E24" t="s">
        <v>21</v>
      </c>
      <c r="F24">
        <v>10612.5</v>
      </c>
      <c r="G24">
        <v>2292.3000000000002</v>
      </c>
    </row>
    <row r="25" spans="1:7" x14ac:dyDescent="0.25">
      <c r="A25" t="s">
        <v>44</v>
      </c>
      <c r="B25">
        <v>735</v>
      </c>
      <c r="C25" t="s">
        <v>11</v>
      </c>
      <c r="D25" t="s">
        <v>20</v>
      </c>
      <c r="E25" t="s">
        <v>21</v>
      </c>
      <c r="F25">
        <v>9187.5</v>
      </c>
      <c r="G25">
        <v>1984.5</v>
      </c>
    </row>
    <row r="26" spans="1:7" x14ac:dyDescent="0.25">
      <c r="A26" t="s">
        <v>45</v>
      </c>
      <c r="B26">
        <v>694</v>
      </c>
      <c r="C26" t="s">
        <v>11</v>
      </c>
      <c r="D26" t="s">
        <v>20</v>
      </c>
      <c r="E26" t="s">
        <v>21</v>
      </c>
      <c r="F26">
        <v>8675</v>
      </c>
      <c r="G26">
        <v>1873.8</v>
      </c>
    </row>
    <row r="27" spans="1:7" x14ac:dyDescent="0.25">
      <c r="A27" t="s">
        <v>46</v>
      </c>
      <c r="B27">
        <v>619</v>
      </c>
      <c r="C27" t="s">
        <v>11</v>
      </c>
      <c r="D27" t="s">
        <v>20</v>
      </c>
      <c r="E27" t="s">
        <v>21</v>
      </c>
      <c r="F27">
        <v>7737.5</v>
      </c>
      <c r="G27">
        <v>1671.3</v>
      </c>
    </row>
    <row r="28" spans="1:7" x14ac:dyDescent="0.25">
      <c r="A28" t="s">
        <v>47</v>
      </c>
      <c r="B28">
        <v>603</v>
      </c>
      <c r="C28" t="s">
        <v>11</v>
      </c>
      <c r="D28" t="s">
        <v>20</v>
      </c>
      <c r="E28" t="s">
        <v>21</v>
      </c>
      <c r="F28">
        <v>7537.5</v>
      </c>
      <c r="G28">
        <v>1628.1</v>
      </c>
    </row>
    <row r="29" spans="1:7" x14ac:dyDescent="0.25">
      <c r="A29" t="s">
        <v>48</v>
      </c>
      <c r="B29">
        <v>566</v>
      </c>
      <c r="C29" t="s">
        <v>11</v>
      </c>
      <c r="D29" t="s">
        <v>20</v>
      </c>
      <c r="E29" t="s">
        <v>21</v>
      </c>
      <c r="F29">
        <v>7075</v>
      </c>
      <c r="G29">
        <v>1528.2</v>
      </c>
    </row>
    <row r="30" spans="1:7" x14ac:dyDescent="0.25">
      <c r="A30" t="s">
        <v>49</v>
      </c>
      <c r="B30">
        <v>559</v>
      </c>
      <c r="C30" t="s">
        <v>11</v>
      </c>
      <c r="D30" t="s">
        <v>20</v>
      </c>
      <c r="E30" t="s">
        <v>21</v>
      </c>
      <c r="F30">
        <v>6987.5</v>
      </c>
      <c r="G30">
        <v>1509.3</v>
      </c>
    </row>
    <row r="31" spans="1:7" x14ac:dyDescent="0.25">
      <c r="A31" t="s">
        <v>50</v>
      </c>
      <c r="B31">
        <v>501</v>
      </c>
      <c r="C31" t="s">
        <v>11</v>
      </c>
      <c r="D31" t="s">
        <v>20</v>
      </c>
      <c r="E31" t="s">
        <v>21</v>
      </c>
      <c r="F31">
        <v>6262.5</v>
      </c>
      <c r="G31">
        <v>1352.7</v>
      </c>
    </row>
    <row r="32" spans="1:7" x14ac:dyDescent="0.25">
      <c r="A32" t="s">
        <v>51</v>
      </c>
      <c r="B32">
        <v>319</v>
      </c>
      <c r="C32" t="s">
        <v>11</v>
      </c>
      <c r="D32" t="s">
        <v>20</v>
      </c>
      <c r="E32" t="s">
        <v>21</v>
      </c>
      <c r="F32">
        <v>3987.5</v>
      </c>
      <c r="G32">
        <v>861.3</v>
      </c>
    </row>
    <row r="33" spans="1:7" x14ac:dyDescent="0.25">
      <c r="A33" t="s">
        <v>52</v>
      </c>
      <c r="B33">
        <v>307</v>
      </c>
      <c r="C33" t="s">
        <v>11</v>
      </c>
      <c r="D33" t="s">
        <v>20</v>
      </c>
      <c r="E33" t="s">
        <v>21</v>
      </c>
      <c r="F33">
        <v>3837.5</v>
      </c>
      <c r="G33">
        <v>828.9</v>
      </c>
    </row>
    <row r="34" spans="1:7" x14ac:dyDescent="0.25">
      <c r="A34" t="s">
        <v>53</v>
      </c>
      <c r="B34">
        <v>221</v>
      </c>
      <c r="C34" t="s">
        <v>11</v>
      </c>
      <c r="D34" t="s">
        <v>20</v>
      </c>
      <c r="E34" t="s">
        <v>21</v>
      </c>
      <c r="F34">
        <v>2762.5</v>
      </c>
      <c r="G34">
        <v>596.70000000000005</v>
      </c>
    </row>
    <row r="35" spans="1:7" x14ac:dyDescent="0.25">
      <c r="A35" t="s">
        <v>54</v>
      </c>
      <c r="B35">
        <v>147</v>
      </c>
      <c r="C35" t="s">
        <v>11</v>
      </c>
      <c r="D35" t="s">
        <v>20</v>
      </c>
      <c r="E35" t="s">
        <v>21</v>
      </c>
      <c r="F35">
        <v>1837.5</v>
      </c>
      <c r="G35">
        <v>396.9</v>
      </c>
    </row>
    <row r="36" spans="1:7" x14ac:dyDescent="0.25">
      <c r="A36" t="s">
        <v>55</v>
      </c>
      <c r="B36">
        <v>137</v>
      </c>
      <c r="C36" t="s">
        <v>11</v>
      </c>
      <c r="D36" t="s">
        <v>20</v>
      </c>
      <c r="E36" t="s">
        <v>21</v>
      </c>
      <c r="F36">
        <v>1712.5</v>
      </c>
      <c r="G36">
        <v>369.9</v>
      </c>
    </row>
    <row r="37" spans="1:7" x14ac:dyDescent="0.25">
      <c r="A37" t="s">
        <v>56</v>
      </c>
      <c r="B37">
        <v>107</v>
      </c>
      <c r="C37" t="s">
        <v>11</v>
      </c>
      <c r="D37" t="s">
        <v>20</v>
      </c>
      <c r="E37" t="s">
        <v>21</v>
      </c>
      <c r="F37">
        <v>1337.5</v>
      </c>
      <c r="G37">
        <v>288.89999999999998</v>
      </c>
    </row>
    <row r="38" spans="1:7" x14ac:dyDescent="0.25">
      <c r="A38" t="s">
        <v>57</v>
      </c>
      <c r="B38">
        <v>73</v>
      </c>
      <c r="C38" t="s">
        <v>11</v>
      </c>
      <c r="D38" t="s">
        <v>20</v>
      </c>
      <c r="E38" t="s">
        <v>21</v>
      </c>
      <c r="F38">
        <v>912.5</v>
      </c>
      <c r="G38">
        <v>197.1</v>
      </c>
    </row>
    <row r="39" spans="1:7" x14ac:dyDescent="0.25">
      <c r="A39" t="s">
        <v>58</v>
      </c>
      <c r="B39">
        <v>56</v>
      </c>
      <c r="C39" t="s">
        <v>11</v>
      </c>
      <c r="D39" t="s">
        <v>20</v>
      </c>
      <c r="E39" t="s">
        <v>21</v>
      </c>
      <c r="F39">
        <v>700</v>
      </c>
      <c r="G39">
        <v>151.19999999999999</v>
      </c>
    </row>
    <row r="40" spans="1:7" x14ac:dyDescent="0.25">
      <c r="A40" t="s">
        <v>59</v>
      </c>
      <c r="B40">
        <v>54</v>
      </c>
      <c r="C40" t="s">
        <v>11</v>
      </c>
      <c r="D40" t="s">
        <v>20</v>
      </c>
      <c r="E40" t="s">
        <v>21</v>
      </c>
      <c r="F40">
        <v>675</v>
      </c>
      <c r="G40">
        <v>145.80000000000001</v>
      </c>
    </row>
    <row r="41" spans="1:7" x14ac:dyDescent="0.25">
      <c r="A41" t="s">
        <v>60</v>
      </c>
      <c r="B41">
        <v>17</v>
      </c>
      <c r="C41" t="s">
        <v>11</v>
      </c>
      <c r="D41" t="s">
        <v>20</v>
      </c>
      <c r="E41" t="s">
        <v>21</v>
      </c>
      <c r="F41">
        <v>212.5</v>
      </c>
      <c r="G41">
        <v>45.9</v>
      </c>
    </row>
    <row r="42" spans="1:7" x14ac:dyDescent="0.25">
      <c r="A42" t="s">
        <v>61</v>
      </c>
      <c r="B42">
        <v>8061</v>
      </c>
      <c r="C42" t="s">
        <v>5</v>
      </c>
      <c r="D42" t="s">
        <v>62</v>
      </c>
      <c r="F42">
        <v>120915</v>
      </c>
    </row>
    <row r="43" spans="1:7" x14ac:dyDescent="0.25">
      <c r="A43" t="s">
        <v>63</v>
      </c>
      <c r="B43">
        <v>373</v>
      </c>
      <c r="C43" t="s">
        <v>5</v>
      </c>
      <c r="D43" t="s">
        <v>62</v>
      </c>
      <c r="F43">
        <v>5595</v>
      </c>
    </row>
    <row r="44" spans="1:7" x14ac:dyDescent="0.25">
      <c r="A44" t="s">
        <v>64</v>
      </c>
      <c r="B44">
        <v>871</v>
      </c>
      <c r="C44" t="s">
        <v>7</v>
      </c>
      <c r="D44" t="s">
        <v>6</v>
      </c>
      <c r="F44">
        <v>108875</v>
      </c>
    </row>
    <row r="45" spans="1:7" x14ac:dyDescent="0.25">
      <c r="A45" t="s">
        <v>65</v>
      </c>
      <c r="B45">
        <v>2245</v>
      </c>
      <c r="C45" t="s">
        <v>7</v>
      </c>
      <c r="D45" t="s">
        <v>6</v>
      </c>
      <c r="F45">
        <v>280625</v>
      </c>
    </row>
    <row r="46" spans="1:7" x14ac:dyDescent="0.25">
      <c r="A46" t="s">
        <v>66</v>
      </c>
      <c r="B46">
        <v>1954</v>
      </c>
      <c r="C46" t="s">
        <v>7</v>
      </c>
      <c r="D46" t="s">
        <v>6</v>
      </c>
      <c r="F46">
        <v>244250</v>
      </c>
    </row>
    <row r="47" spans="1:7" x14ac:dyDescent="0.25">
      <c r="A47" t="s">
        <v>67</v>
      </c>
      <c r="B47">
        <v>937</v>
      </c>
      <c r="C47" t="s">
        <v>7</v>
      </c>
      <c r="D47" t="s">
        <v>6</v>
      </c>
      <c r="F47">
        <v>117125</v>
      </c>
    </row>
    <row r="48" spans="1:7" x14ac:dyDescent="0.25">
      <c r="A48" t="s">
        <v>68</v>
      </c>
      <c r="B48">
        <v>2541</v>
      </c>
      <c r="C48" t="s">
        <v>7</v>
      </c>
      <c r="D48" t="s">
        <v>6</v>
      </c>
      <c r="F48">
        <v>317625</v>
      </c>
    </row>
    <row r="49" spans="1:6" x14ac:dyDescent="0.25">
      <c r="A49" t="s">
        <v>69</v>
      </c>
      <c r="B49">
        <v>1572</v>
      </c>
      <c r="C49" t="s">
        <v>7</v>
      </c>
      <c r="D49" t="s">
        <v>6</v>
      </c>
      <c r="F49">
        <v>196500</v>
      </c>
    </row>
    <row r="50" spans="1:6" x14ac:dyDescent="0.25">
      <c r="A50" t="s">
        <v>70</v>
      </c>
      <c r="B50">
        <v>1340</v>
      </c>
      <c r="C50" t="s">
        <v>7</v>
      </c>
      <c r="D50" t="s">
        <v>6</v>
      </c>
      <c r="F50">
        <v>167500</v>
      </c>
    </row>
    <row r="51" spans="1:6" x14ac:dyDescent="0.25">
      <c r="A51" t="s">
        <v>71</v>
      </c>
      <c r="B51">
        <v>1060</v>
      </c>
      <c r="C51" t="s">
        <v>7</v>
      </c>
      <c r="D51" t="s">
        <v>6</v>
      </c>
      <c r="F51">
        <v>132500</v>
      </c>
    </row>
    <row r="52" spans="1:6" x14ac:dyDescent="0.25">
      <c r="A52" t="s">
        <v>72</v>
      </c>
      <c r="B52">
        <v>886</v>
      </c>
      <c r="C52" t="s">
        <v>7</v>
      </c>
      <c r="D52" t="s">
        <v>6</v>
      </c>
      <c r="F52">
        <v>110750</v>
      </c>
    </row>
    <row r="53" spans="1:6" x14ac:dyDescent="0.25">
      <c r="A53" t="s">
        <v>73</v>
      </c>
      <c r="B53">
        <v>545</v>
      </c>
      <c r="C53" t="s">
        <v>7</v>
      </c>
      <c r="D53" t="s">
        <v>6</v>
      </c>
      <c r="F53">
        <v>68125</v>
      </c>
    </row>
    <row r="54" spans="1:6" x14ac:dyDescent="0.25">
      <c r="A54" t="s">
        <v>74</v>
      </c>
      <c r="B54">
        <v>273</v>
      </c>
      <c r="C54" t="s">
        <v>7</v>
      </c>
      <c r="D54" t="s">
        <v>6</v>
      </c>
      <c r="F54">
        <v>34125</v>
      </c>
    </row>
    <row r="55" spans="1:6" x14ac:dyDescent="0.25">
      <c r="A55" t="s">
        <v>75</v>
      </c>
      <c r="B55">
        <v>9665</v>
      </c>
      <c r="C55" t="s">
        <v>9</v>
      </c>
      <c r="D55" t="s">
        <v>20</v>
      </c>
      <c r="F55">
        <v>965533.5</v>
      </c>
    </row>
    <row r="56" spans="1:6" x14ac:dyDescent="0.25">
      <c r="A56" t="s">
        <v>76</v>
      </c>
      <c r="B56">
        <v>8429</v>
      </c>
      <c r="C56" t="s">
        <v>13</v>
      </c>
      <c r="D56" t="s">
        <v>20</v>
      </c>
      <c r="F56">
        <v>736694.6</v>
      </c>
    </row>
    <row r="57" spans="1:6" x14ac:dyDescent="0.25">
      <c r="A57" t="s">
        <v>77</v>
      </c>
      <c r="B57">
        <v>5436</v>
      </c>
      <c r="C57" t="s">
        <v>9</v>
      </c>
      <c r="D57" t="s">
        <v>20</v>
      </c>
      <c r="F57">
        <v>543056.4</v>
      </c>
    </row>
    <row r="58" spans="1:6" x14ac:dyDescent="0.25">
      <c r="A58" t="s">
        <v>78</v>
      </c>
      <c r="B58">
        <v>2440</v>
      </c>
      <c r="C58" t="s">
        <v>9</v>
      </c>
      <c r="D58" t="s">
        <v>20</v>
      </c>
      <c r="F58">
        <v>243756</v>
      </c>
    </row>
    <row r="59" spans="1:6" x14ac:dyDescent="0.25">
      <c r="A59" t="s">
        <v>79</v>
      </c>
      <c r="B59">
        <v>2167</v>
      </c>
      <c r="C59" t="s">
        <v>9</v>
      </c>
      <c r="D59" t="s">
        <v>20</v>
      </c>
      <c r="F59">
        <v>216483.3</v>
      </c>
    </row>
    <row r="60" spans="1:6" x14ac:dyDescent="0.25">
      <c r="A60" t="s">
        <v>80</v>
      </c>
      <c r="B60">
        <v>2111</v>
      </c>
      <c r="C60" t="s">
        <v>9</v>
      </c>
      <c r="D60" t="s">
        <v>20</v>
      </c>
      <c r="F60">
        <v>210888.9</v>
      </c>
    </row>
    <row r="61" spans="1:6" x14ac:dyDescent="0.25">
      <c r="A61" t="s">
        <v>81</v>
      </c>
      <c r="B61">
        <v>1354</v>
      </c>
      <c r="C61" t="s">
        <v>9</v>
      </c>
      <c r="D61" t="s">
        <v>20</v>
      </c>
      <c r="F61">
        <v>135264.6</v>
      </c>
    </row>
    <row r="62" spans="1:6" x14ac:dyDescent="0.25">
      <c r="A62" t="s">
        <v>82</v>
      </c>
      <c r="B62">
        <v>1233</v>
      </c>
      <c r="C62" t="s">
        <v>9</v>
      </c>
      <c r="D62" t="s">
        <v>20</v>
      </c>
      <c r="F62">
        <v>123176.7</v>
      </c>
    </row>
    <row r="63" spans="1:6" x14ac:dyDescent="0.25">
      <c r="A63" t="s">
        <v>83</v>
      </c>
      <c r="B63">
        <v>741</v>
      </c>
      <c r="C63" t="s">
        <v>9</v>
      </c>
      <c r="D63" t="s">
        <v>20</v>
      </c>
      <c r="F63">
        <v>74025.899999999994</v>
      </c>
    </row>
    <row r="64" spans="1:6" x14ac:dyDescent="0.25">
      <c r="A64" t="s">
        <v>84</v>
      </c>
      <c r="B64">
        <v>137</v>
      </c>
      <c r="C64" t="s">
        <v>9</v>
      </c>
      <c r="D64" t="s">
        <v>20</v>
      </c>
      <c r="F64">
        <v>13686.3</v>
      </c>
    </row>
    <row r="65" spans="1:6" x14ac:dyDescent="0.25">
      <c r="A65" t="s">
        <v>85</v>
      </c>
      <c r="B65">
        <v>103</v>
      </c>
      <c r="C65" t="s">
        <v>9</v>
      </c>
      <c r="D65" t="s">
        <v>20</v>
      </c>
      <c r="F65">
        <v>10289.700000000001</v>
      </c>
    </row>
    <row r="66" spans="1:6" x14ac:dyDescent="0.25">
      <c r="A66" t="s">
        <v>86</v>
      </c>
      <c r="B66">
        <v>3912</v>
      </c>
      <c r="C66" t="s">
        <v>9</v>
      </c>
      <c r="D66" t="s">
        <v>20</v>
      </c>
      <c r="F66">
        <v>390808.8</v>
      </c>
    </row>
    <row r="67" spans="1:6" x14ac:dyDescent="0.25">
      <c r="A67" t="s">
        <v>87</v>
      </c>
      <c r="B67">
        <v>2570</v>
      </c>
      <c r="C67" t="s">
        <v>9</v>
      </c>
      <c r="D67" t="s">
        <v>20</v>
      </c>
      <c r="F67">
        <v>256743</v>
      </c>
    </row>
    <row r="68" spans="1:6" x14ac:dyDescent="0.25">
      <c r="A68" t="s">
        <v>88</v>
      </c>
      <c r="B68">
        <v>2144</v>
      </c>
      <c r="C68" t="s">
        <v>9</v>
      </c>
      <c r="D68" t="s">
        <v>20</v>
      </c>
      <c r="F68">
        <v>214185.60000000001</v>
      </c>
    </row>
    <row r="69" spans="1:6" x14ac:dyDescent="0.25">
      <c r="A69" t="s">
        <v>89</v>
      </c>
      <c r="B69">
        <v>2139</v>
      </c>
      <c r="C69" t="s">
        <v>9</v>
      </c>
      <c r="D69" t="s">
        <v>20</v>
      </c>
      <c r="F69">
        <v>213686.1</v>
      </c>
    </row>
    <row r="70" spans="1:6" x14ac:dyDescent="0.25">
      <c r="A70" t="s">
        <v>90</v>
      </c>
      <c r="B70">
        <v>1578</v>
      </c>
      <c r="C70" t="s">
        <v>9</v>
      </c>
      <c r="D70" t="s">
        <v>20</v>
      </c>
      <c r="F70">
        <v>157642.20000000001</v>
      </c>
    </row>
    <row r="71" spans="1:6" x14ac:dyDescent="0.25">
      <c r="A71" t="s">
        <v>91</v>
      </c>
      <c r="B71">
        <v>1501</v>
      </c>
      <c r="C71" t="s">
        <v>9</v>
      </c>
      <c r="D71" t="s">
        <v>20</v>
      </c>
      <c r="F71">
        <v>149949.9</v>
      </c>
    </row>
    <row r="72" spans="1:6" x14ac:dyDescent="0.25">
      <c r="A72" t="s">
        <v>92</v>
      </c>
      <c r="B72">
        <v>1501</v>
      </c>
      <c r="C72" t="s">
        <v>9</v>
      </c>
      <c r="D72" t="s">
        <v>20</v>
      </c>
      <c r="F72">
        <v>149949.9</v>
      </c>
    </row>
    <row r="73" spans="1:6" x14ac:dyDescent="0.25">
      <c r="A73" t="s">
        <v>93</v>
      </c>
      <c r="B73">
        <v>1148</v>
      </c>
      <c r="C73" t="s">
        <v>9</v>
      </c>
      <c r="D73" t="s">
        <v>20</v>
      </c>
      <c r="F73">
        <v>114685.2</v>
      </c>
    </row>
    <row r="74" spans="1:6" x14ac:dyDescent="0.25">
      <c r="A74" t="s">
        <v>94</v>
      </c>
      <c r="B74">
        <v>1055</v>
      </c>
      <c r="C74" t="s">
        <v>9</v>
      </c>
      <c r="D74" t="s">
        <v>20</v>
      </c>
      <c r="F74">
        <v>105394.5</v>
      </c>
    </row>
    <row r="75" spans="1:6" x14ac:dyDescent="0.25">
      <c r="A75" t="s">
        <v>95</v>
      </c>
      <c r="B75">
        <v>1044</v>
      </c>
      <c r="C75" t="s">
        <v>9</v>
      </c>
      <c r="D75" t="s">
        <v>20</v>
      </c>
      <c r="F75">
        <v>104295.6</v>
      </c>
    </row>
    <row r="76" spans="1:6" x14ac:dyDescent="0.25">
      <c r="A76" t="s">
        <v>96</v>
      </c>
      <c r="B76">
        <v>950</v>
      </c>
      <c r="C76" t="s">
        <v>9</v>
      </c>
      <c r="D76" t="s">
        <v>20</v>
      </c>
      <c r="F76">
        <v>94905</v>
      </c>
    </row>
    <row r="77" spans="1:6" x14ac:dyDescent="0.25">
      <c r="A77" t="s">
        <v>97</v>
      </c>
      <c r="B77">
        <v>886</v>
      </c>
      <c r="C77" t="s">
        <v>9</v>
      </c>
      <c r="D77" t="s">
        <v>20</v>
      </c>
      <c r="F77">
        <v>88511.4</v>
      </c>
    </row>
    <row r="78" spans="1:6" x14ac:dyDescent="0.25">
      <c r="A78" t="s">
        <v>98</v>
      </c>
      <c r="B78">
        <v>886</v>
      </c>
      <c r="C78" t="s">
        <v>9</v>
      </c>
      <c r="D78" t="s">
        <v>20</v>
      </c>
      <c r="F78">
        <v>88511.4</v>
      </c>
    </row>
    <row r="79" spans="1:6" x14ac:dyDescent="0.25">
      <c r="A79" t="s">
        <v>99</v>
      </c>
      <c r="B79">
        <v>886</v>
      </c>
      <c r="C79" t="s">
        <v>9</v>
      </c>
      <c r="D79" t="s">
        <v>20</v>
      </c>
      <c r="F79">
        <v>88511.4</v>
      </c>
    </row>
    <row r="80" spans="1:6" x14ac:dyDescent="0.25">
      <c r="A80" t="s">
        <v>100</v>
      </c>
      <c r="B80">
        <v>886</v>
      </c>
      <c r="C80" t="s">
        <v>9</v>
      </c>
      <c r="D80" t="s">
        <v>20</v>
      </c>
      <c r="F80">
        <v>88511.4</v>
      </c>
    </row>
    <row r="81" spans="1:6" x14ac:dyDescent="0.25">
      <c r="A81" t="s">
        <v>101</v>
      </c>
      <c r="B81">
        <v>886</v>
      </c>
      <c r="C81" t="s">
        <v>9</v>
      </c>
      <c r="D81" t="s">
        <v>20</v>
      </c>
      <c r="F81">
        <v>88511.4</v>
      </c>
    </row>
    <row r="82" spans="1:6" x14ac:dyDescent="0.25">
      <c r="A82" t="s">
        <v>102</v>
      </c>
      <c r="B82">
        <v>886</v>
      </c>
      <c r="C82" t="s">
        <v>9</v>
      </c>
      <c r="D82" t="s">
        <v>20</v>
      </c>
      <c r="F82">
        <v>88511.4</v>
      </c>
    </row>
    <row r="83" spans="1:6" x14ac:dyDescent="0.25">
      <c r="A83" t="s">
        <v>103</v>
      </c>
      <c r="B83">
        <v>886</v>
      </c>
      <c r="C83" t="s">
        <v>9</v>
      </c>
      <c r="D83" t="s">
        <v>20</v>
      </c>
      <c r="F83">
        <v>88511.4</v>
      </c>
    </row>
    <row r="84" spans="1:6" x14ac:dyDescent="0.25">
      <c r="A84" t="s">
        <v>104</v>
      </c>
      <c r="B84">
        <v>886</v>
      </c>
      <c r="C84" t="s">
        <v>9</v>
      </c>
      <c r="D84" t="s">
        <v>20</v>
      </c>
      <c r="F84">
        <v>88511.4</v>
      </c>
    </row>
    <row r="85" spans="1:6" x14ac:dyDescent="0.25">
      <c r="A85" t="s">
        <v>105</v>
      </c>
      <c r="B85">
        <v>817</v>
      </c>
      <c r="C85" t="s">
        <v>9</v>
      </c>
      <c r="D85" t="s">
        <v>20</v>
      </c>
      <c r="F85">
        <v>81618.3</v>
      </c>
    </row>
    <row r="86" spans="1:6" x14ac:dyDescent="0.25">
      <c r="A86" t="s">
        <v>106</v>
      </c>
      <c r="B86">
        <v>816</v>
      </c>
      <c r="C86" t="s">
        <v>9</v>
      </c>
      <c r="D86" t="s">
        <v>20</v>
      </c>
      <c r="F86">
        <v>81518.399999999994</v>
      </c>
    </row>
    <row r="87" spans="1:6" x14ac:dyDescent="0.25">
      <c r="A87" t="s">
        <v>107</v>
      </c>
      <c r="B87">
        <v>782</v>
      </c>
      <c r="C87" t="s">
        <v>9</v>
      </c>
      <c r="D87" t="s">
        <v>20</v>
      </c>
      <c r="F87">
        <v>78121.8</v>
      </c>
    </row>
    <row r="88" spans="1:6" x14ac:dyDescent="0.25">
      <c r="A88" t="s">
        <v>108</v>
      </c>
      <c r="B88">
        <v>734</v>
      </c>
      <c r="C88" t="s">
        <v>9</v>
      </c>
      <c r="D88" t="s">
        <v>20</v>
      </c>
      <c r="F88">
        <v>73326.600000000006</v>
      </c>
    </row>
    <row r="89" spans="1:6" x14ac:dyDescent="0.25">
      <c r="A89" t="s">
        <v>109</v>
      </c>
      <c r="B89">
        <v>731</v>
      </c>
      <c r="C89" t="s">
        <v>9</v>
      </c>
      <c r="D89" t="s">
        <v>20</v>
      </c>
      <c r="F89">
        <v>73026.899999999994</v>
      </c>
    </row>
    <row r="90" spans="1:6" x14ac:dyDescent="0.25">
      <c r="A90" t="s">
        <v>110</v>
      </c>
      <c r="B90">
        <v>641</v>
      </c>
      <c r="C90" t="s">
        <v>9</v>
      </c>
      <c r="D90" t="s">
        <v>20</v>
      </c>
      <c r="F90">
        <v>64035.9</v>
      </c>
    </row>
    <row r="91" spans="1:6" x14ac:dyDescent="0.25">
      <c r="A91" t="s">
        <v>111</v>
      </c>
      <c r="B91">
        <v>636</v>
      </c>
      <c r="C91" t="s">
        <v>9</v>
      </c>
      <c r="D91" t="s">
        <v>20</v>
      </c>
      <c r="F91">
        <v>63536.4</v>
      </c>
    </row>
    <row r="92" spans="1:6" x14ac:dyDescent="0.25">
      <c r="A92" t="s">
        <v>112</v>
      </c>
      <c r="B92">
        <v>549</v>
      </c>
      <c r="C92" t="s">
        <v>9</v>
      </c>
      <c r="D92" t="s">
        <v>20</v>
      </c>
      <c r="F92">
        <v>54845.1</v>
      </c>
    </row>
    <row r="93" spans="1:6" x14ac:dyDescent="0.25">
      <c r="A93" t="s">
        <v>113</v>
      </c>
      <c r="B93">
        <v>513</v>
      </c>
      <c r="C93" t="s">
        <v>9</v>
      </c>
      <c r="D93" t="s">
        <v>20</v>
      </c>
      <c r="F93">
        <v>51248.7</v>
      </c>
    </row>
    <row r="94" spans="1:6" x14ac:dyDescent="0.25">
      <c r="A94" t="s">
        <v>114</v>
      </c>
      <c r="B94">
        <v>506</v>
      </c>
      <c r="C94" t="s">
        <v>9</v>
      </c>
      <c r="D94" t="s">
        <v>20</v>
      </c>
      <c r="F94">
        <v>50549.4</v>
      </c>
    </row>
    <row r="95" spans="1:6" x14ac:dyDescent="0.25">
      <c r="A95" t="s">
        <v>115</v>
      </c>
      <c r="B95">
        <v>475</v>
      </c>
      <c r="C95" t="s">
        <v>9</v>
      </c>
      <c r="D95" t="s">
        <v>20</v>
      </c>
      <c r="F95">
        <v>47452.5</v>
      </c>
    </row>
    <row r="96" spans="1:6" x14ac:dyDescent="0.25">
      <c r="A96" t="s">
        <v>116</v>
      </c>
      <c r="B96">
        <v>475</v>
      </c>
      <c r="C96" t="s">
        <v>9</v>
      </c>
      <c r="D96" t="s">
        <v>20</v>
      </c>
      <c r="F96">
        <v>47452.5</v>
      </c>
    </row>
    <row r="97" spans="1:6" x14ac:dyDescent="0.25">
      <c r="A97" t="s">
        <v>117</v>
      </c>
      <c r="B97">
        <v>443</v>
      </c>
      <c r="C97" t="s">
        <v>9</v>
      </c>
      <c r="D97" t="s">
        <v>20</v>
      </c>
      <c r="F97">
        <v>44255.7</v>
      </c>
    </row>
    <row r="98" spans="1:6" x14ac:dyDescent="0.25">
      <c r="A98" t="s">
        <v>118</v>
      </c>
      <c r="B98">
        <v>402</v>
      </c>
      <c r="C98" t="s">
        <v>9</v>
      </c>
      <c r="D98" t="s">
        <v>20</v>
      </c>
      <c r="F98">
        <v>40159.800000000003</v>
      </c>
    </row>
    <row r="99" spans="1:6" x14ac:dyDescent="0.25">
      <c r="A99" t="s">
        <v>119</v>
      </c>
      <c r="B99">
        <v>367</v>
      </c>
      <c r="C99" t="s">
        <v>9</v>
      </c>
      <c r="D99" t="s">
        <v>20</v>
      </c>
      <c r="F99">
        <v>36663.300000000003</v>
      </c>
    </row>
    <row r="100" spans="1:6" x14ac:dyDescent="0.25">
      <c r="A100" t="s">
        <v>120</v>
      </c>
      <c r="B100">
        <v>360</v>
      </c>
      <c r="C100" t="s">
        <v>9</v>
      </c>
      <c r="D100" t="s">
        <v>20</v>
      </c>
      <c r="F100">
        <v>35964</v>
      </c>
    </row>
    <row r="101" spans="1:6" x14ac:dyDescent="0.25">
      <c r="A101" t="s">
        <v>121</v>
      </c>
      <c r="B101">
        <v>329</v>
      </c>
      <c r="C101" t="s">
        <v>9</v>
      </c>
      <c r="D101" t="s">
        <v>20</v>
      </c>
      <c r="F101">
        <v>32867.1</v>
      </c>
    </row>
    <row r="102" spans="1:6" x14ac:dyDescent="0.25">
      <c r="A102" t="s">
        <v>122</v>
      </c>
      <c r="B102">
        <v>315</v>
      </c>
      <c r="C102" t="s">
        <v>9</v>
      </c>
      <c r="D102" t="s">
        <v>20</v>
      </c>
      <c r="F102">
        <v>31468.5</v>
      </c>
    </row>
    <row r="103" spans="1:6" x14ac:dyDescent="0.25">
      <c r="A103" t="s">
        <v>123</v>
      </c>
      <c r="B103">
        <v>306</v>
      </c>
      <c r="C103" t="s">
        <v>9</v>
      </c>
      <c r="D103" t="s">
        <v>20</v>
      </c>
      <c r="F103">
        <v>30569.4</v>
      </c>
    </row>
    <row r="104" spans="1:6" x14ac:dyDescent="0.25">
      <c r="A104" t="s">
        <v>124</v>
      </c>
      <c r="B104">
        <v>265</v>
      </c>
      <c r="C104" t="s">
        <v>9</v>
      </c>
      <c r="D104" t="s">
        <v>20</v>
      </c>
      <c r="F104">
        <v>26473.5</v>
      </c>
    </row>
    <row r="105" spans="1:6" x14ac:dyDescent="0.25">
      <c r="A105" t="s">
        <v>125</v>
      </c>
      <c r="B105">
        <v>237</v>
      </c>
      <c r="C105" t="s">
        <v>9</v>
      </c>
      <c r="D105" t="s">
        <v>20</v>
      </c>
      <c r="F105">
        <v>23676.3</v>
      </c>
    </row>
    <row r="106" spans="1:6" x14ac:dyDescent="0.25">
      <c r="A106" t="s">
        <v>126</v>
      </c>
      <c r="B106">
        <v>216</v>
      </c>
      <c r="C106" t="s">
        <v>9</v>
      </c>
      <c r="D106" t="s">
        <v>20</v>
      </c>
      <c r="F106">
        <v>21578.400000000001</v>
      </c>
    </row>
    <row r="107" spans="1:6" x14ac:dyDescent="0.25">
      <c r="A107" t="s">
        <v>127</v>
      </c>
      <c r="B107">
        <v>216</v>
      </c>
      <c r="C107" t="s">
        <v>9</v>
      </c>
      <c r="D107" t="s">
        <v>20</v>
      </c>
      <c r="F107">
        <v>21578.400000000001</v>
      </c>
    </row>
    <row r="108" spans="1:6" x14ac:dyDescent="0.25">
      <c r="A108" t="s">
        <v>128</v>
      </c>
      <c r="B108">
        <v>199</v>
      </c>
      <c r="C108" t="s">
        <v>9</v>
      </c>
      <c r="D108" t="s">
        <v>20</v>
      </c>
      <c r="F108">
        <v>19880.099999999999</v>
      </c>
    </row>
    <row r="109" spans="1:6" x14ac:dyDescent="0.25">
      <c r="A109" t="s">
        <v>129</v>
      </c>
      <c r="B109">
        <v>192</v>
      </c>
      <c r="C109" t="s">
        <v>9</v>
      </c>
      <c r="D109" t="s">
        <v>20</v>
      </c>
      <c r="F109">
        <v>19180.8</v>
      </c>
    </row>
    <row r="110" spans="1:6" x14ac:dyDescent="0.25">
      <c r="A110" t="s">
        <v>130</v>
      </c>
      <c r="B110">
        <v>177</v>
      </c>
      <c r="C110" t="s">
        <v>9</v>
      </c>
      <c r="D110" t="s">
        <v>20</v>
      </c>
      <c r="F110">
        <v>17682.3</v>
      </c>
    </row>
    <row r="111" spans="1:6" x14ac:dyDescent="0.25">
      <c r="A111" t="s">
        <v>131</v>
      </c>
      <c r="B111">
        <v>166</v>
      </c>
      <c r="C111" t="s">
        <v>9</v>
      </c>
      <c r="D111" t="s">
        <v>20</v>
      </c>
      <c r="F111">
        <v>16583.400000000001</v>
      </c>
    </row>
    <row r="112" spans="1:6" x14ac:dyDescent="0.25">
      <c r="A112" t="s">
        <v>132</v>
      </c>
      <c r="B112">
        <v>158</v>
      </c>
      <c r="C112" t="s">
        <v>9</v>
      </c>
      <c r="D112" t="s">
        <v>20</v>
      </c>
      <c r="F112">
        <v>15784.2</v>
      </c>
    </row>
    <row r="113" spans="1:6" x14ac:dyDescent="0.25">
      <c r="A113" t="s">
        <v>133</v>
      </c>
      <c r="B113">
        <v>149</v>
      </c>
      <c r="C113" t="s">
        <v>9</v>
      </c>
      <c r="D113" t="s">
        <v>20</v>
      </c>
      <c r="F113">
        <v>14885.1</v>
      </c>
    </row>
    <row r="114" spans="1:6" x14ac:dyDescent="0.25">
      <c r="A114" t="s">
        <v>134</v>
      </c>
      <c r="B114">
        <v>133</v>
      </c>
      <c r="C114" t="s">
        <v>9</v>
      </c>
      <c r="D114" t="s">
        <v>20</v>
      </c>
      <c r="F114">
        <v>13286.7</v>
      </c>
    </row>
    <row r="115" spans="1:6" x14ac:dyDescent="0.25">
      <c r="A115" t="s">
        <v>135</v>
      </c>
      <c r="B115">
        <v>105</v>
      </c>
      <c r="C115" t="s">
        <v>9</v>
      </c>
      <c r="D115" t="s">
        <v>20</v>
      </c>
      <c r="F115">
        <v>10489.5</v>
      </c>
    </row>
    <row r="116" spans="1:6" x14ac:dyDescent="0.25">
      <c r="A116" t="s">
        <v>136</v>
      </c>
      <c r="B116">
        <v>83</v>
      </c>
      <c r="C116" t="s">
        <v>9</v>
      </c>
      <c r="D116" t="s">
        <v>20</v>
      </c>
      <c r="F116">
        <v>8291.7000000000007</v>
      </c>
    </row>
    <row r="117" spans="1:6" x14ac:dyDescent="0.25">
      <c r="A117" t="s">
        <v>137</v>
      </c>
      <c r="B117">
        <v>22</v>
      </c>
      <c r="C117" t="s">
        <v>9</v>
      </c>
      <c r="D117" t="s">
        <v>20</v>
      </c>
      <c r="F117">
        <v>2197.8000000000002</v>
      </c>
    </row>
    <row r="118" spans="1:6" x14ac:dyDescent="0.25">
      <c r="A118" t="s">
        <v>138</v>
      </c>
      <c r="B118">
        <v>6439</v>
      </c>
      <c r="C118" t="s">
        <v>3</v>
      </c>
      <c r="D118" t="s">
        <v>139</v>
      </c>
      <c r="F118">
        <v>31357.93</v>
      </c>
    </row>
    <row r="119" spans="1:6" x14ac:dyDescent="0.25">
      <c r="A119" t="s">
        <v>140</v>
      </c>
      <c r="B119">
        <v>2093</v>
      </c>
      <c r="C119" t="s">
        <v>3</v>
      </c>
      <c r="D119" t="s">
        <v>139</v>
      </c>
      <c r="F119">
        <v>10192.91</v>
      </c>
    </row>
    <row r="120" spans="1:6" x14ac:dyDescent="0.25">
      <c r="A120" t="s">
        <v>141</v>
      </c>
      <c r="B120">
        <v>1034</v>
      </c>
      <c r="C120" t="s">
        <v>3</v>
      </c>
      <c r="D120" t="s">
        <v>139</v>
      </c>
      <c r="F120">
        <v>5035.58</v>
      </c>
    </row>
    <row r="121" spans="1:6" x14ac:dyDescent="0.25">
      <c r="A121" t="s">
        <v>142</v>
      </c>
      <c r="B121">
        <v>560</v>
      </c>
      <c r="C121" t="s">
        <v>3</v>
      </c>
      <c r="D121" t="s">
        <v>139</v>
      </c>
      <c r="F121">
        <v>2727.2</v>
      </c>
    </row>
    <row r="122" spans="1:6" x14ac:dyDescent="0.25">
      <c r="A122" t="s">
        <v>143</v>
      </c>
      <c r="B122">
        <v>202</v>
      </c>
      <c r="C122" t="s">
        <v>3</v>
      </c>
      <c r="D122" t="s">
        <v>139</v>
      </c>
      <c r="F122">
        <v>983.74</v>
      </c>
    </row>
    <row r="123" spans="1:6" x14ac:dyDescent="0.25">
      <c r="A123" t="s">
        <v>144</v>
      </c>
      <c r="B123">
        <v>191</v>
      </c>
      <c r="C123" t="s">
        <v>3</v>
      </c>
      <c r="D123" t="s">
        <v>139</v>
      </c>
      <c r="F123">
        <v>930.17</v>
      </c>
    </row>
    <row r="124" spans="1:6" x14ac:dyDescent="0.25">
      <c r="A124" t="s">
        <v>145</v>
      </c>
      <c r="B124">
        <v>185</v>
      </c>
      <c r="C124" t="s">
        <v>3</v>
      </c>
      <c r="D124" t="s">
        <v>139</v>
      </c>
      <c r="F124">
        <v>900.95</v>
      </c>
    </row>
    <row r="125" spans="1:6" x14ac:dyDescent="0.25">
      <c r="A125" t="s">
        <v>146</v>
      </c>
      <c r="B125">
        <v>177</v>
      </c>
      <c r="C125" t="s">
        <v>3</v>
      </c>
      <c r="D125" t="s">
        <v>139</v>
      </c>
      <c r="F125">
        <v>861.99</v>
      </c>
    </row>
    <row r="126" spans="1:6" x14ac:dyDescent="0.25">
      <c r="A126" t="s">
        <v>147</v>
      </c>
      <c r="B126">
        <v>84</v>
      </c>
      <c r="C126" t="s">
        <v>3</v>
      </c>
      <c r="D126" t="s">
        <v>139</v>
      </c>
      <c r="F126">
        <v>409.08</v>
      </c>
    </row>
    <row r="127" spans="1:6" x14ac:dyDescent="0.25">
      <c r="A127" t="s">
        <v>148</v>
      </c>
      <c r="B127">
        <v>47</v>
      </c>
      <c r="C127" t="s">
        <v>3</v>
      </c>
      <c r="D127" t="s">
        <v>139</v>
      </c>
      <c r="F127">
        <v>228.89</v>
      </c>
    </row>
    <row r="131" spans="1:4" x14ac:dyDescent="0.25">
      <c r="A131" t="s">
        <v>149</v>
      </c>
      <c r="B131" t="s">
        <v>150</v>
      </c>
      <c r="C131" t="s">
        <v>151</v>
      </c>
    </row>
    <row r="132" spans="1:4" x14ac:dyDescent="0.25">
      <c r="A132">
        <v>126</v>
      </c>
      <c r="B132">
        <f>146-A132</f>
        <v>20</v>
      </c>
      <c r="C132" t="s">
        <v>152</v>
      </c>
    </row>
    <row r="133" spans="1:4" x14ac:dyDescent="0.25">
      <c r="C133" t="s">
        <v>153</v>
      </c>
    </row>
    <row r="134" spans="1:4" x14ac:dyDescent="0.25">
      <c r="C134" t="s">
        <v>154</v>
      </c>
    </row>
    <row r="135" spans="1:4" x14ac:dyDescent="0.25">
      <c r="C135" t="s">
        <v>4</v>
      </c>
    </row>
    <row r="136" spans="1:4" x14ac:dyDescent="0.25">
      <c r="C136" t="s">
        <v>155</v>
      </c>
    </row>
    <row r="139" spans="1:4" x14ac:dyDescent="0.25">
      <c r="A139" t="s">
        <v>156</v>
      </c>
      <c r="B139" t="s">
        <v>157</v>
      </c>
      <c r="C139" t="s">
        <v>158</v>
      </c>
      <c r="D139" t="s">
        <v>159</v>
      </c>
    </row>
    <row r="140" spans="1:4" x14ac:dyDescent="0.25">
      <c r="A140" t="s">
        <v>139</v>
      </c>
      <c r="B140">
        <f>SUM(B118:B127)</f>
        <v>11012</v>
      </c>
      <c r="C140">
        <f>B140/B145*100</f>
        <v>3.2568029977256794</v>
      </c>
      <c r="D140">
        <f t="shared" ref="D140:D145" si="0">B140/10000</f>
        <v>1.1012</v>
      </c>
    </row>
    <row r="141" spans="1:4" x14ac:dyDescent="0.25">
      <c r="A141" t="s">
        <v>20</v>
      </c>
      <c r="B141">
        <f>SUM(B55:B117,B2:B41)</f>
        <v>188707</v>
      </c>
      <c r="C141">
        <f>B141/B145*100</f>
        <v>55.810163756976017</v>
      </c>
      <c r="D141">
        <f t="shared" si="0"/>
        <v>18.870699999999999</v>
      </c>
    </row>
    <row r="142" spans="1:4" x14ac:dyDescent="0.25">
      <c r="A142" t="s">
        <v>21</v>
      </c>
      <c r="B142">
        <f>SUM(B2:B41)</f>
        <v>115746</v>
      </c>
      <c r="C142">
        <f>B142/B145*100</f>
        <v>34.231921519683667</v>
      </c>
      <c r="D142">
        <f t="shared" si="0"/>
        <v>11.5746</v>
      </c>
    </row>
    <row r="143" spans="1:4" x14ac:dyDescent="0.25">
      <c r="A143" t="s">
        <v>160</v>
      </c>
      <c r="B143">
        <f>SUM(B42:B43)</f>
        <v>8434</v>
      </c>
      <c r="C143">
        <f>B143/B145*100</f>
        <v>2.4943585618251345</v>
      </c>
      <c r="D143">
        <f t="shared" si="0"/>
        <v>0.84340000000000004</v>
      </c>
    </row>
    <row r="144" spans="1:4" x14ac:dyDescent="0.25">
      <c r="A144" t="s">
        <v>6</v>
      </c>
      <c r="B144">
        <f>SUM(B44:B54)</f>
        <v>14224</v>
      </c>
      <c r="C144">
        <f>B144/B145*100</f>
        <v>4.2067531637895081</v>
      </c>
      <c r="D144">
        <f t="shared" si="0"/>
        <v>1.4224000000000001</v>
      </c>
    </row>
    <row r="145" spans="1:4" x14ac:dyDescent="0.25">
      <c r="A145" t="s">
        <v>161</v>
      </c>
      <c r="B145">
        <f>SUM(B140:B144)</f>
        <v>338123</v>
      </c>
      <c r="D145">
        <f t="shared" si="0"/>
        <v>33.8123</v>
      </c>
    </row>
  </sheetData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M24" sqref="M24"/>
    </sheetView>
  </sheetViews>
  <sheetFormatPr defaultRowHeight="13.8" x14ac:dyDescent="0.25"/>
  <cols>
    <col min="4" max="5" width="11.8984375" customWidth="1"/>
  </cols>
  <sheetData>
    <row r="1" spans="1:5" x14ac:dyDescent="0.25">
      <c r="B1" t="s">
        <v>162</v>
      </c>
      <c r="C1" t="s">
        <v>163</v>
      </c>
      <c r="E1" t="s">
        <v>164</v>
      </c>
    </row>
    <row r="2" spans="1:5" x14ac:dyDescent="0.25">
      <c r="A2" t="s">
        <v>166</v>
      </c>
      <c r="B2">
        <v>80885</v>
      </c>
      <c r="C2">
        <v>50657</v>
      </c>
      <c r="D2" t="s">
        <v>165</v>
      </c>
      <c r="E2">
        <f>(B2)/(B2+C2)*100</f>
        <v>61.489866354472333</v>
      </c>
    </row>
    <row r="3" spans="1:5" x14ac:dyDescent="0.25">
      <c r="A3" t="s">
        <v>168</v>
      </c>
      <c r="B3">
        <v>592000</v>
      </c>
      <c r="C3">
        <v>0</v>
      </c>
      <c r="D3" t="s">
        <v>167</v>
      </c>
      <c r="E3">
        <f t="shared" ref="E3:E8" si="0">(B3)/(B3+C3)*100</f>
        <v>100</v>
      </c>
    </row>
    <row r="4" spans="1:5" x14ac:dyDescent="0.25">
      <c r="A4" t="s">
        <v>170</v>
      </c>
      <c r="B4">
        <v>812601</v>
      </c>
      <c r="C4">
        <v>0</v>
      </c>
      <c r="D4" t="s">
        <v>169</v>
      </c>
      <c r="E4">
        <f t="shared" si="0"/>
        <v>100</v>
      </c>
    </row>
    <row r="5" spans="1:5" x14ac:dyDescent="0.25">
      <c r="A5" t="s">
        <v>172</v>
      </c>
      <c r="B5">
        <v>171241</v>
      </c>
      <c r="C5">
        <v>29799</v>
      </c>
      <c r="D5" t="s">
        <v>171</v>
      </c>
      <c r="E5">
        <f t="shared" si="0"/>
        <v>85.177576601671319</v>
      </c>
    </row>
    <row r="6" spans="1:5" x14ac:dyDescent="0.25">
      <c r="A6" t="s">
        <v>174</v>
      </c>
      <c r="B6">
        <v>2013</v>
      </c>
      <c r="C6">
        <v>1966</v>
      </c>
      <c r="D6" t="s">
        <v>173</v>
      </c>
      <c r="E6">
        <f t="shared" si="0"/>
        <v>50.590600653430506</v>
      </c>
    </row>
    <row r="7" spans="1:5" x14ac:dyDescent="0.25">
      <c r="A7" t="s">
        <v>176</v>
      </c>
      <c r="B7">
        <v>41050300</v>
      </c>
      <c r="C7">
        <v>8066500</v>
      </c>
      <c r="D7" t="s">
        <v>175</v>
      </c>
      <c r="E7">
        <f t="shared" si="0"/>
        <v>83.576902404065407</v>
      </c>
    </row>
    <row r="8" spans="1:5" x14ac:dyDescent="0.25">
      <c r="A8" t="s">
        <v>178</v>
      </c>
      <c r="B8">
        <v>45732320</v>
      </c>
      <c r="C8">
        <v>0</v>
      </c>
      <c r="D8" t="s">
        <v>177</v>
      </c>
      <c r="E8">
        <f t="shared" si="0"/>
        <v>100</v>
      </c>
    </row>
  </sheetData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" sqref="B2"/>
    </sheetView>
  </sheetViews>
  <sheetFormatPr defaultRowHeight="13.8" x14ac:dyDescent="0.25"/>
  <cols>
    <col min="1" max="1" width="33.3984375" customWidth="1"/>
    <col min="2" max="2" width="11.69921875" customWidth="1"/>
    <col min="3" max="3" width="10.8984375" customWidth="1"/>
  </cols>
  <sheetData>
    <row r="1" spans="1:3" x14ac:dyDescent="0.25">
      <c r="B1" s="3" t="s">
        <v>179</v>
      </c>
      <c r="C1" s="3" t="s">
        <v>180</v>
      </c>
    </row>
    <row r="2" spans="1:3" x14ac:dyDescent="0.25">
      <c r="A2" t="s">
        <v>139</v>
      </c>
      <c r="B2">
        <v>214513759</v>
      </c>
      <c r="C2">
        <v>53628.4399999999</v>
      </c>
    </row>
    <row r="3" spans="1:3" x14ac:dyDescent="0.25">
      <c r="A3" t="s">
        <v>62</v>
      </c>
      <c r="B3">
        <v>506040</v>
      </c>
      <c r="C3">
        <v>126510</v>
      </c>
    </row>
    <row r="4" spans="1:3" x14ac:dyDescent="0.25">
      <c r="A4" t="s">
        <v>6</v>
      </c>
      <c r="B4">
        <v>11853333</v>
      </c>
      <c r="C4">
        <v>1778000</v>
      </c>
    </row>
    <row r="5" spans="1:3" x14ac:dyDescent="0.25">
      <c r="A5" t="s">
        <v>20</v>
      </c>
      <c r="B5">
        <v>61644760</v>
      </c>
      <c r="C5">
        <v>8630266.4000000004</v>
      </c>
    </row>
    <row r="6" spans="1:3" x14ac:dyDescent="0.25">
      <c r="A6" t="s">
        <v>21</v>
      </c>
      <c r="B6">
        <v>96455000</v>
      </c>
      <c r="C6">
        <v>1446825</v>
      </c>
    </row>
    <row r="11" spans="1:3" x14ac:dyDescent="0.25">
      <c r="A11" t="s">
        <v>181</v>
      </c>
      <c r="B11">
        <v>0.25</v>
      </c>
      <c r="C11" t="s">
        <v>182</v>
      </c>
    </row>
    <row r="12" spans="1:3" x14ac:dyDescent="0.25">
      <c r="A12" t="s">
        <v>183</v>
      </c>
      <c r="B12">
        <f>C5/365</f>
        <v>23644.565479452056</v>
      </c>
    </row>
    <row r="13" spans="1:3" x14ac:dyDescent="0.25">
      <c r="A13" t="s">
        <v>184</v>
      </c>
      <c r="B13">
        <f>B12/B11</f>
        <v>94578.261917808224</v>
      </c>
    </row>
    <row r="15" spans="1:3" x14ac:dyDescent="0.25">
      <c r="A15" t="s">
        <v>185</v>
      </c>
      <c r="B15" t="s">
        <v>186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 system count</vt:lpstr>
      <vt:lpstr>TU space system yield</vt:lpstr>
      <vt:lpstr>TU used waste</vt:lpstr>
      <vt:lpstr>TU Yields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gozde anil</dc:creator>
  <cp:lastModifiedBy>gozde anil</cp:lastModifiedBy>
  <dcterms:created xsi:type="dcterms:W3CDTF">2022-05-03T16:58:33Z</dcterms:created>
  <dcterms:modified xsi:type="dcterms:W3CDTF">2022-05-04T15:28:30Z</dcterms:modified>
</cp:coreProperties>
</file>