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0730" windowHeight="972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44525"/>
</workbook>
</file>

<file path=xl/calcChain.xml><?xml version="1.0" encoding="utf-8"?>
<calcChain xmlns="http://schemas.openxmlformats.org/spreadsheetml/2006/main">
  <c r="I26" i="9" l="1"/>
  <c r="A13" i="9" l="1"/>
  <c r="F49" i="9" l="1"/>
  <c r="F50" i="9" s="1"/>
  <c r="I50" i="9" s="1"/>
  <c r="F48" i="9"/>
  <c r="I48" i="9" s="1"/>
  <c r="F8" i="9"/>
  <c r="I8" i="9" s="1"/>
  <c r="F36" i="9"/>
  <c r="I36" i="9" s="1"/>
  <c r="F26" i="9"/>
  <c r="F17" i="9"/>
  <c r="I17" i="9" s="1"/>
  <c r="F51" i="9" l="1"/>
  <c r="I51" i="9" s="1"/>
  <c r="I49" i="9"/>
  <c r="K6" i="9" l="1"/>
  <c r="K7" i="9" l="1"/>
  <c r="K4" i="9"/>
  <c r="A8" i="9"/>
  <c r="A48" i="9"/>
  <c r="A49" i="9" s="1"/>
  <c r="A50" i="9" s="1"/>
  <c r="A51" i="9" s="1"/>
  <c r="L6" i="9" l="1"/>
  <c r="M6" i="9" l="1"/>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7" i="9" l="1"/>
  <c r="A18" i="9" s="1"/>
  <c r="A26" i="9" l="1"/>
  <c r="A27" i="9" s="1"/>
  <c r="A36" i="9" l="1"/>
  <c r="A37" i="9" s="1"/>
</calcChain>
</file>

<file path=xl/comments1.xml><?xml version="1.0" encoding="utf-8"?>
<comments xmlns="http://schemas.openxmlformats.org/spreadsheetml/2006/main">
  <authors>
    <author>Vertex42</author>
    <author>Vertex42.com Templates</author>
  </authors>
  <commentList>
    <comment ref="A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<sst xmlns="http://schemas.openxmlformats.org/spreadsheetml/2006/main" count="260" uniqueCount="199">
  <si>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</si>
  <si>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</si>
  <si>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</si>
  <si>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</si>
  <si>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</si>
  <si>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</si>
  <si>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</si>
  <si>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</si>
  <si>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</si>
  <si>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</si>
  <si>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</si>
  <si>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</si>
  <si>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</si>
  <si>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</si>
  <si>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</si>
  <si>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</si>
  <si>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</si>
  <si>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</si>
  <si>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</si>
  <si>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</si>
  <si>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</si>
  <si>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</si>
  <si>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</si>
  <si>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</si>
  <si>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</si>
  <si>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</si>
  <si>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</si>
  <si>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</si>
  <si>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</si>
  <si>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</si>
  <si>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</si>
  <si>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</si>
  <si>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</si>
  <si>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</si>
  <si>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</si>
  <si>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</si>
  <si>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</si>
  <si>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</si>
  <si>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</si>
  <si>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</si>
  <si>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</si>
  <si>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</si>
  <si>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</si>
  <si>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</si>
  <si>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</si>
  <si>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</si>
  <si>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</si>
  <si>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</si>
  <si>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</si>
  <si>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</si>
  <si>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</si>
  <si>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</si>
  <si>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</si>
  <si>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</si>
  <si>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</si>
  <si>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</si>
  <si>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</si>
  <si>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</si>
  <si>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</si>
  <si>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</si>
  <si>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</si>
  <si>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</si>
  <si>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</si>
  <si>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</si>
  <si>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</si>
  <si>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</si>
  <si>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</si>
  <si>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</si>
  <si>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</si>
  <si>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</si>
  <si>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</si>
  <si>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</si>
  <si>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</si>
  <si>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Project Start Date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</si>
  <si>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</si>
  <si>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</si>
  <si>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</si>
  <si>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</si>
  <si>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</si>
  <si>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</si>
  <si>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</si>
  <si>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</si>
  <si>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</si>
  <si>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</si>
  <si>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</si>
  <si>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</si>
  <si>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</si>
  <si>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</si>
  <si>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</si>
  <si>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</si>
  <si>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</si>
  <si>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</si>
  <si>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</si>
  <si>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</si>
  <si>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</si>
  <si>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</si>
  <si>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</si>
  <si>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</si>
  <si>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</si>
  <si>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</si>
  <si>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</si>
  <si>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</si>
  <si>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</si>
  <si>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</si>
  <si>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</si>
  <si>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</si>
  <si>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</si>
  <si>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</si>
  <si>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</si>
  <si>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</si>
  <si>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</si>
  <si>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</si>
  <si>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</si>
  <si>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</si>
  <si>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</si>
  <si>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</si>
  <si>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</si>
  <si>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</si>
  <si>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</si>
  <si>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</si>
  <si>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</si>
  <si>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</si>
  <si>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</si>
  <si>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</si>
  <si>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</si>
  <si>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</si>
  <si>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</si>
  <si>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</si>
  <si>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</si>
  <si>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</si>
  <si>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</si>
  <si>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</si>
  <si>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</si>
  <si>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</si>
  <si>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1st sprint</t>
  </si>
  <si>
    <t xml:space="preserve">log in </t>
  </si>
  <si>
    <t>1.1.1</t>
  </si>
  <si>
    <t>design interface</t>
  </si>
  <si>
    <t>1.1.2</t>
  </si>
  <si>
    <t>code writer</t>
  </si>
  <si>
    <t>1.1.3</t>
  </si>
  <si>
    <t>code review</t>
  </si>
  <si>
    <t>1.2.1</t>
  </si>
  <si>
    <t>1.2.2</t>
  </si>
  <si>
    <t>1.2.3</t>
  </si>
  <si>
    <t xml:space="preserve">sign up </t>
  </si>
  <si>
    <t>2nd sprint</t>
  </si>
  <si>
    <t>14/3</t>
  </si>
  <si>
    <t>15/3</t>
  </si>
  <si>
    <t>16/3</t>
  </si>
  <si>
    <t>select payment method</t>
  </si>
  <si>
    <t>get client info if paymnet online</t>
  </si>
  <si>
    <t>ereny karam</t>
  </si>
  <si>
    <t>eman reda</t>
  </si>
  <si>
    <t>tester</t>
  </si>
  <si>
    <t>alaa rafat</t>
  </si>
  <si>
    <t>2.1.1</t>
  </si>
  <si>
    <t>2.1.2</t>
  </si>
  <si>
    <t>2.1.3</t>
  </si>
  <si>
    <t>2.2.1</t>
  </si>
  <si>
    <t>2.2.2</t>
  </si>
  <si>
    <t>2.2.3</t>
  </si>
  <si>
    <t>moamen</t>
  </si>
  <si>
    <t>yousef</t>
  </si>
  <si>
    <t>zainab</t>
  </si>
  <si>
    <t>3rd sprint</t>
  </si>
  <si>
    <t>company's offer</t>
  </si>
  <si>
    <t>send msg</t>
  </si>
  <si>
    <t>database adminstrator</t>
  </si>
  <si>
    <t>3.1.1</t>
  </si>
  <si>
    <t>3.1.2</t>
  </si>
  <si>
    <t>3.1.3</t>
  </si>
  <si>
    <t>3.2.1</t>
  </si>
  <si>
    <t>3.2.2</t>
  </si>
  <si>
    <t>3.2.3</t>
  </si>
  <si>
    <t>3.2.4</t>
  </si>
  <si>
    <t>4th sprint</t>
  </si>
  <si>
    <t>customer evaluation</t>
  </si>
  <si>
    <t>18/3</t>
  </si>
  <si>
    <t>22/3</t>
  </si>
  <si>
    <t>23/3</t>
  </si>
  <si>
    <t>24/3</t>
  </si>
  <si>
    <t>25/3</t>
  </si>
  <si>
    <t>26/3</t>
  </si>
  <si>
    <t>27/3</t>
  </si>
  <si>
    <t>29/3</t>
  </si>
  <si>
    <t>[travel any time]</t>
  </si>
  <si>
    <t>travel any time site</t>
  </si>
  <si>
    <t>Get map clarify</t>
  </si>
  <si>
    <t>zeinab</t>
  </si>
  <si>
    <t>4.1.1</t>
  </si>
  <si>
    <t>4.1.2</t>
  </si>
  <si>
    <t>4.1.3</t>
  </si>
  <si>
    <t>4.1.4</t>
  </si>
  <si>
    <t>4.2.1</t>
  </si>
  <si>
    <t>4.2.2</t>
  </si>
  <si>
    <t>4.2.3</t>
  </si>
  <si>
    <t>product leader</t>
  </si>
  <si>
    <t>moamen abdelgwad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</si>
</sst>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d/yyyy\ \(dddd\)"/>
    <numFmt numFmtId="165" formatCode="ddd\ m/dd/yy"/>
    <numFmt numFmtId="166" formatCode="d"/>
    <numFmt numFmtId="167" formatCode="d\ mmm\ yyyy"/>
    <numFmt numFmtId="168" formatCode="_-&quot;$&quot;* #,##0.00_-;\-&quot;$&quot;* #,##0.00_-;_-&quot;$&quot;* &quot;-&quot;??_-;_-@_-"/>
  </numFmts>
  <fonts count="74" x14ac:knownFonts="1">
    <font>
      <sz val="10"/>
      <name val="Arial"/>
    </font>
    <font>
      <sz val="11"/>
      <color theme="1"/>
      <name val="Arial"/>
      <family val="2"/>
      <scheme val="minor"/>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12"/>
      <color theme="1"/>
      <name val="Arial"/>
      <family val="2"/>
      <scheme val="minor"/>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0"/>
        <bgColor rgb="FFFFFFFF"/>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style="thin">
        <color indexed="22"/>
      </top>
      <bottom/>
      <diagonal/>
    </border>
    <border>
      <left/>
      <right/>
      <top style="thin">
        <color rgb="FFEFEFEF"/>
      </top>
      <bottom/>
      <diagonal/>
    </border>
  </borders>
  <cellStyleXfs count="48">
    <xf numFmtId="0" fontId="0" fillId="0" borderId="0"/>
    <xf numFmtId="0" fontId="13" fillId="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6"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8"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0"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6" borderId="0" applyNumberFormat="0" applyBorder="0" applyAlignment="0" applyProtection="0"/>
    <xf numFmtId="0" fontId="16" fillId="17" borderId="1" applyNumberFormat="0" applyAlignment="0" applyProtection="0"/>
    <xf numFmtId="0" fontId="17" fillId="18" borderId="2" applyNumberFormat="0" applyAlignment="0" applyProtection="0"/>
    <xf numFmtId="0" fontId="18" fillId="0" borderId="0" applyNumberFormat="0" applyFill="0" applyBorder="0" applyAlignment="0" applyProtection="0"/>
    <xf numFmtId="0" fontId="19" fillId="19"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3" fillId="0" borderId="0" applyNumberFormat="0" applyFill="0" applyBorder="0" applyAlignment="0" applyProtection="0">
      <alignment vertical="top"/>
      <protection locked="0"/>
    </xf>
    <xf numFmtId="0" fontId="23" fillId="11" borderId="1" applyNumberFormat="0" applyAlignment="0" applyProtection="0"/>
    <xf numFmtId="0" fontId="24" fillId="0" borderId="6" applyNumberFormat="0" applyFill="0" applyAlignment="0" applyProtection="0"/>
    <xf numFmtId="0" fontId="25" fillId="5" borderId="0" applyNumberFormat="0" applyBorder="0" applyAlignment="0" applyProtection="0"/>
    <xf numFmtId="0" fontId="7" fillId="5" borderId="7" applyNumberFormat="0" applyFont="0" applyAlignment="0" applyProtection="0"/>
    <xf numFmtId="0" fontId="26" fillId="17" borderId="8" applyNumberFormat="0" applyAlignment="0" applyProtection="0"/>
    <xf numFmtId="9" fontId="2" fillId="0" borderId="0" applyFont="0" applyFill="0" applyBorder="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1" fillId="0" borderId="0"/>
    <xf numFmtId="0" fontId="73" fillId="0" borderId="0"/>
    <xf numFmtId="0" fontId="2" fillId="0" borderId="0"/>
    <xf numFmtId="168" fontId="2" fillId="0" borderId="0" applyFont="0" applyFill="0" applyBorder="0" applyAlignment="0" applyProtection="0"/>
  </cellStyleXfs>
  <cellXfs count="188">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2" fillId="0" borderId="0" xfId="0" applyFont="1"/>
    <xf numFmtId="0" fontId="2" fillId="0" borderId="0" xfId="0" applyFont="1" applyAlignment="1"/>
    <xf numFmtId="0" fontId="4" fillId="0" borderId="0" xfId="0" applyFont="1" applyBorder="1" applyAlignment="1">
      <alignment horizontal="right"/>
    </xf>
    <xf numFmtId="0" fontId="8" fillId="0" borderId="0" xfId="0" applyFont="1" applyFill="1" applyBorder="1" applyAlignment="1"/>
    <xf numFmtId="0" fontId="2" fillId="0" borderId="0" xfId="0" applyFont="1" applyFill="1" applyBorder="1" applyAlignment="1"/>
    <xf numFmtId="0" fontId="2" fillId="0" borderId="0" xfId="0" applyFont="1" applyAlignment="1">
      <alignment horizontal="left" wrapText="1" indent="1"/>
    </xf>
    <xf numFmtId="0" fontId="2" fillId="0" borderId="0" xfId="0" applyFont="1" applyFill="1" applyBorder="1" applyAlignment="1"/>
    <xf numFmtId="0" fontId="2" fillId="0" borderId="14" xfId="0" applyFont="1" applyBorder="1"/>
    <xf numFmtId="0" fontId="0" fillId="0" borderId="14" xfId="0" applyBorder="1"/>
    <xf numFmtId="0" fontId="0" fillId="0" borderId="0" xfId="0"/>
    <xf numFmtId="0" fontId="30" fillId="0" borderId="14" xfId="0" applyFont="1" applyBorder="1" applyAlignment="1">
      <alignment horizontal="left" wrapText="1"/>
    </xf>
    <xf numFmtId="0" fontId="6" fillId="0" borderId="14" xfId="0" applyFont="1" applyBorder="1" applyAlignment="1">
      <alignment horizontal="left" wrapText="1"/>
    </xf>
    <xf numFmtId="0" fontId="30" fillId="0" borderId="14" xfId="0" applyFont="1" applyBorder="1" applyAlignment="1">
      <alignment horizontal="left"/>
    </xf>
    <xf numFmtId="0" fontId="2" fillId="0" borderId="0" xfId="0" applyFont="1"/>
    <xf numFmtId="0" fontId="4" fillId="0" borderId="0" xfId="0" applyFont="1" applyAlignment="1">
      <alignment wrapText="1"/>
    </xf>
    <xf numFmtId="0" fontId="11" fillId="0" borderId="0" xfId="0" applyNumberFormat="1" applyFont="1" applyAlignment="1" applyProtection="1">
      <protection locked="0"/>
    </xf>
    <xf numFmtId="0" fontId="8" fillId="0" borderId="0" xfId="0" applyFont="1"/>
    <xf numFmtId="0" fontId="35" fillId="0" borderId="0" xfId="34" applyFont="1" applyAlignment="1" applyProtection="1"/>
    <xf numFmtId="0" fontId="36" fillId="0" borderId="0" xfId="0" applyFont="1"/>
    <xf numFmtId="0" fontId="37" fillId="0" borderId="0" xfId="0" applyFont="1"/>
    <xf numFmtId="0" fontId="34" fillId="0" borderId="0" xfId="0" applyFont="1"/>
    <xf numFmtId="0" fontId="4" fillId="0" borderId="0" xfId="0" applyFont="1" applyBorder="1" applyAlignment="1">
      <alignment horizontal="left" vertical="center"/>
    </xf>
    <xf numFmtId="0" fontId="3"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5" fillId="20" borderId="0" xfId="34" applyNumberFormat="1" applyFont="1" applyFill="1" applyAlignment="1" applyProtection="1">
      <alignment horizontal="right"/>
      <protection locked="0"/>
    </xf>
    <xf numFmtId="0" fontId="33" fillId="0" borderId="0" xfId="0" applyFont="1" applyAlignment="1">
      <alignment vertical="center"/>
    </xf>
    <xf numFmtId="0" fontId="30" fillId="0" borderId="15" xfId="0" applyFont="1" applyBorder="1" applyAlignment="1">
      <alignment horizontal="left" wrapText="1"/>
    </xf>
    <xf numFmtId="0" fontId="31" fillId="0" borderId="14" xfId="34" applyFont="1" applyBorder="1" applyAlignment="1" applyProtection="1">
      <alignment horizontal="left" wrapText="1"/>
    </xf>
    <xf numFmtId="0" fontId="38" fillId="0" borderId="15" xfId="34" applyFont="1" applyBorder="1" applyAlignment="1" applyProtection="1">
      <alignment wrapText="1"/>
    </xf>
    <xf numFmtId="0" fontId="34" fillId="0" borderId="0" xfId="0" applyFont="1" applyFill="1" applyBorder="1" applyAlignment="1"/>
    <xf numFmtId="0" fontId="33" fillId="0" borderId="0" xfId="0" applyFont="1" applyFill="1" applyBorder="1" applyAlignment="1">
      <alignment horizontal="left" vertical="center"/>
    </xf>
    <xf numFmtId="0" fontId="32" fillId="0" borderId="0" xfId="0" applyFont="1" applyFill="1" applyBorder="1" applyAlignment="1">
      <alignment horizontal="left" vertical="center"/>
    </xf>
    <xf numFmtId="0" fontId="2" fillId="0" borderId="0" xfId="0" applyFont="1" applyBorder="1"/>
    <xf numFmtId="0" fontId="2" fillId="0" borderId="15" xfId="0" applyFont="1" applyBorder="1"/>
    <xf numFmtId="0" fontId="0" fillId="0" borderId="15" xfId="0" applyBorder="1"/>
    <xf numFmtId="0" fontId="0" fillId="0" borderId="0" xfId="0" applyBorder="1"/>
    <xf numFmtId="0" fontId="30" fillId="0" borderId="0" xfId="0" applyFont="1" applyBorder="1" applyAlignment="1">
      <alignment horizontal="left" wrapText="1"/>
    </xf>
    <xf numFmtId="0" fontId="10" fillId="0" borderId="0" xfId="0" applyNumberFormat="1" applyFont="1" applyFill="1" applyBorder="1" applyAlignment="1" applyProtection="1">
      <alignment vertical="center"/>
      <protection locked="0"/>
    </xf>
    <xf numFmtId="0" fontId="2" fillId="0" borderId="0" xfId="0" applyFont="1" applyFill="1" applyAlignment="1" applyProtection="1"/>
    <xf numFmtId="0" fontId="44" fillId="0" borderId="0" xfId="0" applyNumberFormat="1" applyFont="1" applyFill="1" applyBorder="1" applyProtection="1"/>
    <xf numFmtId="0" fontId="44" fillId="0" borderId="0" xfId="0" applyFont="1" applyProtection="1"/>
    <xf numFmtId="0" fontId="44" fillId="0" borderId="0" xfId="0" applyNumberFormat="1" applyFont="1" applyProtection="1"/>
    <xf numFmtId="0" fontId="45" fillId="0" borderId="0" xfId="0" applyNumberFormat="1" applyFont="1" applyAlignment="1" applyProtection="1">
      <alignment vertical="center"/>
      <protection locked="0"/>
    </xf>
    <xf numFmtId="0" fontId="47" fillId="24" borderId="10" xfId="0" applyNumberFormat="1" applyFont="1" applyFill="1" applyBorder="1" applyAlignment="1" applyProtection="1">
      <alignment horizontal="left" vertical="center"/>
    </xf>
    <xf numFmtId="0" fontId="47" fillId="24" borderId="10" xfId="0" applyFont="1" applyFill="1" applyBorder="1" applyAlignment="1" applyProtection="1">
      <alignment vertical="center"/>
    </xf>
    <xf numFmtId="0" fontId="43" fillId="24" borderId="10" xfId="0" applyFont="1" applyFill="1" applyBorder="1" applyAlignment="1" applyProtection="1">
      <alignment vertical="center"/>
    </xf>
    <xf numFmtId="0" fontId="43" fillId="24" borderId="10" xfId="0" applyNumberFormat="1" applyFont="1" applyFill="1" applyBorder="1" applyAlignment="1" applyProtection="1">
      <alignment horizontal="center" vertical="center"/>
    </xf>
    <xf numFmtId="1" fontId="43" fillId="24" borderId="10" xfId="40" applyNumberFormat="1" applyFont="1" applyFill="1" applyBorder="1" applyAlignment="1" applyProtection="1">
      <alignment horizontal="center" vertical="center"/>
    </xf>
    <xf numFmtId="9" fontId="43" fillId="24" borderId="10" xfId="40" applyFont="1" applyFill="1" applyBorder="1" applyAlignment="1" applyProtection="1">
      <alignment horizontal="center" vertical="center"/>
    </xf>
    <xf numFmtId="1" fontId="43" fillId="24" borderId="10" xfId="0" applyNumberFormat="1" applyFont="1" applyFill="1" applyBorder="1" applyAlignment="1" applyProtection="1">
      <alignment horizontal="center" vertical="center"/>
    </xf>
    <xf numFmtId="0" fontId="43" fillId="0" borderId="10" xfId="0" applyNumberFormat="1" applyFont="1" applyFill="1" applyBorder="1" applyAlignment="1" applyProtection="1">
      <alignment horizontal="left" vertical="center"/>
    </xf>
    <xf numFmtId="0" fontId="43" fillId="0" borderId="10" xfId="0" applyFont="1" applyFill="1" applyBorder="1" applyAlignment="1" applyProtection="1">
      <alignment vertical="center"/>
    </xf>
    <xf numFmtId="1" fontId="48" fillId="26" borderId="12" xfId="0" applyNumberFormat="1" applyFont="1" applyFill="1" applyBorder="1" applyAlignment="1" applyProtection="1">
      <alignment horizontal="center" vertical="center"/>
    </xf>
    <xf numFmtId="9" fontId="48" fillId="26" borderId="12" xfId="40" applyFont="1" applyFill="1" applyBorder="1" applyAlignment="1" applyProtection="1">
      <alignment horizontal="center" vertical="center"/>
    </xf>
    <xf numFmtId="1" fontId="48" fillId="0" borderId="12" xfId="0" applyNumberFormat="1" applyFont="1" applyBorder="1" applyAlignment="1" applyProtection="1">
      <alignment horizontal="center" vertical="center"/>
    </xf>
    <xf numFmtId="0" fontId="49" fillId="0" borderId="10" xfId="0" applyFont="1" applyFill="1" applyBorder="1" applyAlignment="1" applyProtection="1">
      <alignment vertical="center"/>
    </xf>
    <xf numFmtId="0" fontId="43" fillId="0" borderId="10" xfId="0" applyNumberFormat="1" applyFont="1" applyFill="1" applyBorder="1" applyAlignment="1" applyProtection="1">
      <alignment horizontal="center" vertical="center"/>
    </xf>
    <xf numFmtId="1" fontId="43" fillId="0" borderId="10" xfId="0" applyNumberFormat="1" applyFont="1" applyFill="1" applyBorder="1" applyAlignment="1" applyProtection="1">
      <alignment horizontal="center" vertical="center"/>
    </xf>
    <xf numFmtId="0" fontId="43" fillId="0" borderId="0" xfId="0" applyFont="1" applyFill="1" applyBorder="1" applyAlignment="1" applyProtection="1">
      <alignment vertical="center"/>
    </xf>
    <xf numFmtId="0" fontId="50" fillId="23" borderId="0" xfId="0" applyFont="1" applyFill="1" applyBorder="1" applyAlignment="1" applyProtection="1">
      <alignment vertical="center"/>
    </xf>
    <xf numFmtId="0" fontId="46" fillId="24" borderId="0" xfId="0" applyFont="1" applyFill="1" applyAlignment="1" applyProtection="1">
      <alignment vertical="center"/>
    </xf>
    <xf numFmtId="0" fontId="51" fillId="23" borderId="0" xfId="0" applyFont="1" applyFill="1" applyBorder="1" applyAlignment="1" applyProtection="1">
      <alignment vertical="center"/>
    </xf>
    <xf numFmtId="0" fontId="52" fillId="24" borderId="0" xfId="0" applyFont="1" applyFill="1" applyAlignment="1" applyProtection="1">
      <alignment vertical="center"/>
    </xf>
    <xf numFmtId="0" fontId="52" fillId="0" borderId="0" xfId="0" applyFont="1" applyFill="1" applyBorder="1" applyAlignment="1" applyProtection="1">
      <alignment vertical="center"/>
    </xf>
    <xf numFmtId="0" fontId="48"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2" borderId="11" xfId="0" applyFont="1" applyFill="1" applyBorder="1" applyAlignment="1" applyProtection="1">
      <alignment vertical="center"/>
    </xf>
    <xf numFmtId="0" fontId="48" fillId="0" borderId="12" xfId="0" quotePrefix="1" applyFont="1" applyFill="1" applyBorder="1" applyAlignment="1" applyProtection="1">
      <alignment horizontal="center" vertical="center"/>
    </xf>
    <xf numFmtId="1" fontId="48" fillId="0" borderId="12" xfId="0" applyNumberFormat="1" applyFont="1" applyFill="1" applyBorder="1" applyAlignment="1" applyProtection="1">
      <alignment horizontal="center" vertical="center"/>
    </xf>
    <xf numFmtId="0" fontId="48" fillId="0" borderId="12" xfId="0" applyFont="1" applyBorder="1" applyAlignment="1" applyProtection="1">
      <alignment vertical="center"/>
    </xf>
    <xf numFmtId="0" fontId="48" fillId="0" borderId="12" xfId="0" applyFont="1" applyBorder="1" applyAlignment="1" applyProtection="1">
      <alignment horizontal="left" vertical="center"/>
    </xf>
    <xf numFmtId="166" fontId="4" fillId="0" borderId="13" xfId="0" applyNumberFormat="1" applyFont="1" applyFill="1" applyBorder="1" applyAlignment="1" applyProtection="1">
      <alignment horizontal="center" vertical="center" shrinkToFit="1"/>
    </xf>
    <xf numFmtId="0" fontId="47" fillId="24" borderId="16" xfId="0" applyNumberFormat="1" applyFont="1" applyFill="1" applyBorder="1" applyAlignment="1" applyProtection="1">
      <alignment horizontal="left" vertical="center"/>
    </xf>
    <xf numFmtId="0" fontId="47" fillId="24" borderId="16" xfId="0" applyFont="1" applyFill="1" applyBorder="1" applyAlignment="1" applyProtection="1">
      <alignment vertical="center"/>
    </xf>
    <xf numFmtId="0" fontId="43" fillId="24" borderId="16" xfId="0" applyFont="1" applyFill="1" applyBorder="1" applyAlignment="1" applyProtection="1">
      <alignment vertical="center"/>
    </xf>
    <xf numFmtId="0" fontId="43" fillId="24" borderId="16" xfId="0" applyNumberFormat="1" applyFont="1" applyFill="1" applyBorder="1" applyAlignment="1" applyProtection="1">
      <alignment horizontal="center" vertical="center"/>
    </xf>
    <xf numFmtId="1" fontId="43" fillId="24" borderId="16" xfId="40" applyNumberFormat="1" applyFont="1" applyFill="1" applyBorder="1" applyAlignment="1" applyProtection="1">
      <alignment horizontal="center" vertical="center"/>
    </xf>
    <xf numFmtId="9" fontId="43" fillId="24" borderId="16" xfId="40" applyFont="1" applyFill="1" applyBorder="1" applyAlignment="1" applyProtection="1">
      <alignment horizontal="center" vertical="center"/>
    </xf>
    <xf numFmtId="1" fontId="43" fillId="24" borderId="16" xfId="0" applyNumberFormat="1" applyFont="1" applyFill="1" applyBorder="1" applyAlignment="1" applyProtection="1">
      <alignment horizontal="center" vertical="center"/>
    </xf>
    <xf numFmtId="166" fontId="4" fillId="0" borderId="18" xfId="0" applyNumberFormat="1" applyFont="1" applyFill="1" applyBorder="1" applyAlignment="1" applyProtection="1">
      <alignment horizontal="center" vertical="center" shrinkToFit="1"/>
    </xf>
    <xf numFmtId="166" fontId="4" fillId="0" borderId="19" xfId="0" applyNumberFormat="1" applyFont="1" applyFill="1" applyBorder="1" applyAlignment="1" applyProtection="1">
      <alignment horizontal="center" vertical="center" shrinkToFit="1"/>
    </xf>
    <xf numFmtId="1" fontId="54" fillId="24" borderId="16" xfId="0" applyNumberFormat="1" applyFont="1" applyFill="1" applyBorder="1" applyAlignment="1" applyProtection="1">
      <alignment horizontal="center" vertical="center"/>
    </xf>
    <xf numFmtId="1" fontId="55" fillId="0" borderId="12" xfId="0" applyNumberFormat="1" applyFont="1" applyBorder="1" applyAlignment="1" applyProtection="1">
      <alignment horizontal="center" vertical="center"/>
    </xf>
    <xf numFmtId="1" fontId="54" fillId="24" borderId="10" xfId="0" applyNumberFormat="1" applyFont="1" applyFill="1" applyBorder="1" applyAlignment="1" applyProtection="1">
      <alignment horizontal="center" vertical="center"/>
    </xf>
    <xf numFmtId="1" fontId="54" fillId="0" borderId="10" xfId="0" applyNumberFormat="1" applyFont="1" applyFill="1" applyBorder="1" applyAlignment="1" applyProtection="1">
      <alignment horizontal="center" vertical="center"/>
    </xf>
    <xf numFmtId="0" fontId="54" fillId="24" borderId="0" xfId="0" applyFont="1" applyFill="1" applyAlignment="1" applyProtection="1">
      <alignment vertical="center"/>
    </xf>
    <xf numFmtId="1" fontId="55" fillId="0" borderId="12" xfId="0" applyNumberFormat="1" applyFont="1" applyFill="1" applyBorder="1" applyAlignment="1" applyProtection="1">
      <alignment horizontal="center" vertical="center"/>
    </xf>
    <xf numFmtId="165" fontId="48" fillId="25" borderId="12" xfId="0" applyNumberFormat="1" applyFont="1" applyFill="1" applyBorder="1" applyAlignment="1" applyProtection="1">
      <alignment horizontal="center" vertical="center"/>
    </xf>
    <xf numFmtId="165" fontId="48" fillId="0" borderId="12" xfId="0" applyNumberFormat="1" applyFont="1" applyBorder="1" applyAlignment="1" applyProtection="1">
      <alignment horizontal="center" vertical="center"/>
    </xf>
    <xf numFmtId="165" fontId="43" fillId="24" borderId="10" xfId="0" applyNumberFormat="1" applyFont="1" applyFill="1" applyBorder="1" applyAlignment="1" applyProtection="1">
      <alignment horizontal="center" vertical="center"/>
    </xf>
    <xf numFmtId="0" fontId="51" fillId="23" borderId="0" xfId="0" applyFont="1" applyFill="1" applyBorder="1" applyAlignment="1" applyProtection="1">
      <alignment horizontal="center" vertical="center"/>
    </xf>
    <xf numFmtId="0" fontId="43" fillId="24" borderId="0" xfId="0" applyFont="1" applyFill="1" applyAlignment="1" applyProtection="1">
      <alignment horizontal="center" vertical="center"/>
    </xf>
    <xf numFmtId="0" fontId="43" fillId="24" borderId="16" xfId="0" applyFont="1" applyFill="1" applyBorder="1" applyAlignment="1" applyProtection="1">
      <alignment horizontal="left" vertical="center"/>
    </xf>
    <xf numFmtId="0" fontId="43" fillId="0" borderId="10" xfId="0" applyFont="1" applyFill="1" applyBorder="1" applyAlignment="1" applyProtection="1">
      <alignment horizontal="left" vertical="center"/>
    </xf>
    <xf numFmtId="9" fontId="43" fillId="0" borderId="10" xfId="0" applyNumberFormat="1" applyFont="1" applyFill="1" applyBorder="1" applyAlignment="1" applyProtection="1">
      <alignment horizontal="left" vertical="center"/>
    </xf>
    <xf numFmtId="0" fontId="43" fillId="24" borderId="10" xfId="0" applyFont="1" applyFill="1" applyBorder="1" applyAlignment="1" applyProtection="1">
      <alignment horizontal="left" vertical="center"/>
    </xf>
    <xf numFmtId="0" fontId="56" fillId="0" borderId="0" xfId="0" applyNumberFormat="1" applyFont="1" applyFill="1" applyBorder="1" applyProtection="1"/>
    <xf numFmtId="0" fontId="56" fillId="0" borderId="0" xfId="0" applyFont="1" applyFill="1" applyBorder="1" applyProtection="1"/>
    <xf numFmtId="0" fontId="2" fillId="0" borderId="0" xfId="0" applyFont="1" applyFill="1" applyBorder="1" applyProtection="1"/>
    <xf numFmtId="0" fontId="56" fillId="0" borderId="0" xfId="0" applyFont="1" applyProtection="1"/>
    <xf numFmtId="0" fontId="56" fillId="0" borderId="0" xfId="0" applyFont="1" applyFill="1" applyAlignment="1" applyProtection="1">
      <alignment horizontal="right" vertical="center"/>
    </xf>
    <xf numFmtId="0" fontId="57" fillId="0" borderId="20" xfId="0" applyNumberFormat="1" applyFont="1" applyFill="1" applyBorder="1" applyAlignment="1" applyProtection="1">
      <alignment horizontal="left" vertical="center"/>
    </xf>
    <xf numFmtId="0" fontId="57" fillId="0" borderId="20" xfId="0" applyFont="1" applyFill="1" applyBorder="1" applyAlignment="1" applyProtection="1">
      <alignment horizontal="left" vertical="center"/>
    </xf>
    <xf numFmtId="0" fontId="57" fillId="0" borderId="20" xfId="0" applyFont="1" applyFill="1" applyBorder="1" applyAlignment="1" applyProtection="1">
      <alignment horizontal="center" vertical="center" wrapText="1"/>
    </xf>
    <xf numFmtId="0" fontId="58" fillId="0" borderId="20" xfId="0" applyNumberFormat="1" applyFont="1" applyFill="1" applyBorder="1" applyAlignment="1" applyProtection="1">
      <alignment horizontal="center" vertical="center" wrapText="1"/>
    </xf>
    <xf numFmtId="0" fontId="57" fillId="0" borderId="20" xfId="0" applyFont="1" applyFill="1" applyBorder="1" applyAlignment="1" applyProtection="1">
      <alignment horizontal="center" vertical="center"/>
    </xf>
    <xf numFmtId="0" fontId="43" fillId="0" borderId="21" xfId="0" applyNumberFormat="1" applyFont="1" applyFill="1" applyBorder="1" applyAlignment="1" applyProtection="1">
      <alignment horizontal="center" vertical="center" shrinkToFit="1"/>
    </xf>
    <xf numFmtId="0" fontId="43" fillId="0" borderId="22" xfId="0" applyNumberFormat="1" applyFont="1" applyFill="1" applyBorder="1" applyAlignment="1" applyProtection="1">
      <alignment horizontal="center" vertical="center" shrinkToFit="1"/>
    </xf>
    <xf numFmtId="0" fontId="43" fillId="0" borderId="23" xfId="0" applyNumberFormat="1" applyFont="1" applyFill="1" applyBorder="1" applyAlignment="1" applyProtection="1">
      <alignment horizontal="center" vertical="center" shrinkToFit="1"/>
    </xf>
    <xf numFmtId="0" fontId="2" fillId="0" borderId="0" xfId="0" applyFont="1" applyFill="1" applyBorder="1" applyAlignment="1" applyProtection="1"/>
    <xf numFmtId="0" fontId="59" fillId="0" borderId="0" xfId="0" applyNumberFormat="1" applyFont="1" applyFill="1" applyBorder="1" applyAlignment="1" applyProtection="1">
      <alignment vertical="center"/>
      <protection locked="0"/>
    </xf>
    <xf numFmtId="0" fontId="43" fillId="0" borderId="10" xfId="0" applyFont="1" applyFill="1" applyBorder="1" applyAlignment="1" applyProtection="1">
      <alignment vertical="center" wrapText="1"/>
    </xf>
    <xf numFmtId="0" fontId="48" fillId="0" borderId="12" xfId="0" applyFont="1" applyFill="1" applyBorder="1" applyAlignment="1" applyProtection="1">
      <alignment horizontal="center" vertical="center"/>
    </xf>
    <xf numFmtId="0" fontId="46" fillId="0" borderId="24" xfId="0" applyNumberFormat="1" applyFont="1" applyFill="1" applyBorder="1" applyAlignment="1" applyProtection="1">
      <alignment horizontal="center" vertical="center"/>
      <protection locked="0"/>
    </xf>
    <xf numFmtId="0" fontId="47" fillId="0" borderId="10" xfId="0" applyNumberFormat="1" applyFont="1" applyFill="1" applyBorder="1" applyAlignment="1" applyProtection="1">
      <alignment horizontal="left" vertical="center"/>
    </xf>
    <xf numFmtId="0" fontId="2" fillId="0" borderId="0" xfId="0" applyFont="1" applyAlignment="1" applyProtection="1">
      <alignment horizontal="right" vertical="center"/>
    </xf>
    <xf numFmtId="0" fontId="63" fillId="0" borderId="0" xfId="0" applyFont="1" applyFill="1" applyBorder="1" applyAlignment="1"/>
    <xf numFmtId="0" fontId="2" fillId="0" borderId="0" xfId="0" applyFont="1" applyAlignment="1">
      <alignment vertical="center"/>
    </xf>
    <xf numFmtId="0" fontId="2" fillId="26" borderId="0" xfId="0" applyFont="1" applyFill="1" applyAlignment="1">
      <alignment horizontal="center" vertical="center"/>
    </xf>
    <xf numFmtId="0" fontId="2" fillId="21" borderId="0" xfId="0" applyFont="1" applyFill="1" applyBorder="1" applyAlignment="1">
      <alignment horizontal="center" vertical="center"/>
    </xf>
    <xf numFmtId="0" fontId="64" fillId="0" borderId="0" xfId="0" applyFont="1" applyAlignment="1">
      <alignment wrapText="1"/>
    </xf>
    <xf numFmtId="0" fontId="38" fillId="0" borderId="0" xfId="34" applyFont="1" applyAlignment="1" applyProtection="1"/>
    <xf numFmtId="0" fontId="64" fillId="0" borderId="0" xfId="0" applyFont="1" applyAlignment="1">
      <alignment horizontal="left" wrapText="1"/>
    </xf>
    <xf numFmtId="0" fontId="64" fillId="0" borderId="0" xfId="0" applyFont="1" applyAlignment="1">
      <alignment vertical="center" wrapText="1"/>
    </xf>
    <xf numFmtId="0" fontId="64" fillId="0" borderId="0" xfId="0" applyFont="1" applyFill="1" applyBorder="1" applyAlignment="1">
      <alignment vertical="center" wrapText="1"/>
    </xf>
    <xf numFmtId="0" fontId="65" fillId="0" borderId="0" xfId="0" applyFont="1" applyAlignment="1">
      <alignment vertical="center"/>
    </xf>
    <xf numFmtId="0" fontId="65" fillId="0" borderId="0" xfId="0" applyFont="1"/>
    <xf numFmtId="0" fontId="65" fillId="0" borderId="0" xfId="0" applyFont="1" applyAlignment="1"/>
    <xf numFmtId="0" fontId="66" fillId="0" borderId="0" xfId="0" applyFont="1" applyFill="1" applyBorder="1" applyAlignment="1">
      <alignment vertical="center" wrapText="1"/>
    </xf>
    <xf numFmtId="0" fontId="65" fillId="0" borderId="0" xfId="0" applyFont="1" applyBorder="1"/>
    <xf numFmtId="0" fontId="38" fillId="0" borderId="0" xfId="34" applyFont="1" applyFill="1" applyBorder="1" applyAlignment="1" applyProtection="1">
      <alignment vertical="center"/>
    </xf>
    <xf numFmtId="0" fontId="68" fillId="0" borderId="0" xfId="0" applyFont="1" applyAlignment="1">
      <alignment horizontal="right"/>
    </xf>
    <xf numFmtId="0" fontId="64" fillId="0" borderId="0" xfId="0" applyFont="1"/>
    <xf numFmtId="0" fontId="64" fillId="0" borderId="0" xfId="0" applyFont="1" applyAlignment="1"/>
    <xf numFmtId="0" fontId="64" fillId="0" borderId="0" xfId="0" applyFont="1" applyAlignment="1">
      <alignment horizontal="left" indent="1"/>
    </xf>
    <xf numFmtId="0" fontId="64" fillId="0" borderId="0" xfId="0" quotePrefix="1" applyFont="1" applyAlignment="1">
      <alignment horizontal="left" wrapText="1" indent="1"/>
    </xf>
    <xf numFmtId="0" fontId="37" fillId="0" borderId="0" xfId="0" quotePrefix="1" applyFont="1" applyAlignment="1">
      <alignment horizontal="left" indent="1"/>
    </xf>
    <xf numFmtId="0" fontId="68" fillId="0" borderId="0" xfId="0" applyFont="1" applyAlignment="1">
      <alignment horizontal="left" wrapText="1"/>
    </xf>
    <xf numFmtId="0" fontId="64" fillId="0" borderId="0" xfId="0" applyFont="1" applyFill="1" applyBorder="1" applyAlignment="1">
      <alignment horizontal="left" vertical="center" wrapText="1"/>
    </xf>
    <xf numFmtId="0" fontId="70" fillId="0" borderId="0" xfId="0" applyFont="1" applyAlignment="1">
      <alignment horizontal="right"/>
    </xf>
    <xf numFmtId="0" fontId="71" fillId="0" borderId="0" xfId="0" applyFont="1" applyFill="1" applyBorder="1" applyAlignment="1">
      <alignment vertical="center" wrapText="1"/>
    </xf>
    <xf numFmtId="0" fontId="64" fillId="0" borderId="0" xfId="0" quotePrefix="1" applyFont="1" applyAlignment="1">
      <alignment wrapText="1"/>
    </xf>
    <xf numFmtId="0" fontId="71" fillId="0" borderId="0" xfId="0" applyFont="1" applyAlignment="1"/>
    <xf numFmtId="0" fontId="12" fillId="0" borderId="0" xfId="0" applyFont="1" applyAlignment="1" applyProtection="1">
      <protection locked="0"/>
    </xf>
    <xf numFmtId="0" fontId="71" fillId="0" borderId="0" xfId="0" applyFont="1"/>
    <xf numFmtId="0" fontId="70" fillId="0" borderId="0" xfId="0" applyFont="1" applyFill="1" applyBorder="1" applyAlignment="1"/>
    <xf numFmtId="165" fontId="43" fillId="24" borderId="0" xfId="0" applyNumberFormat="1" applyFont="1" applyFill="1" applyBorder="1" applyAlignment="1" applyProtection="1">
      <alignment horizontal="right" vertical="center"/>
    </xf>
    <xf numFmtId="165" fontId="43" fillId="24" borderId="0" xfId="0" applyNumberFormat="1" applyFont="1" applyFill="1" applyBorder="1" applyAlignment="1" applyProtection="1">
      <alignment horizontal="center" vertical="center"/>
    </xf>
    <xf numFmtId="0" fontId="43" fillId="0" borderId="25" xfId="0" applyFont="1" applyFill="1" applyBorder="1" applyAlignment="1" applyProtection="1">
      <alignment vertical="center" wrapText="1"/>
    </xf>
    <xf numFmtId="0" fontId="43" fillId="0" borderId="25" xfId="0" applyFont="1" applyFill="1" applyBorder="1" applyAlignment="1" applyProtection="1">
      <alignment vertical="center"/>
    </xf>
    <xf numFmtId="0" fontId="48" fillId="0" borderId="26" xfId="0" applyFont="1" applyFill="1" applyBorder="1" applyAlignment="1" applyProtection="1">
      <alignment horizontal="center" vertical="center"/>
    </xf>
    <xf numFmtId="0" fontId="43" fillId="27" borderId="0" xfId="0" applyFont="1" applyFill="1" applyBorder="1"/>
    <xf numFmtId="0" fontId="43" fillId="27" borderId="0" xfId="0" applyFont="1" applyFill="1" applyBorder="1" applyAlignment="1">
      <alignment horizontal="left"/>
    </xf>
    <xf numFmtId="0" fontId="48" fillId="0" borderId="0" xfId="0" applyFont="1" applyFill="1" applyBorder="1" applyAlignment="1" applyProtection="1">
      <alignment horizontal="center" vertical="center"/>
    </xf>
    <xf numFmtId="165" fontId="48" fillId="0" borderId="0" xfId="0" applyNumberFormat="1" applyFont="1" applyBorder="1" applyAlignment="1" applyProtection="1">
      <alignment horizontal="center" vertical="center"/>
    </xf>
    <xf numFmtId="0" fontId="43" fillId="27" borderId="0" xfId="44" applyFont="1" applyFill="1" applyBorder="1" applyAlignment="1">
      <alignment horizontal="center"/>
    </xf>
    <xf numFmtId="0" fontId="43" fillId="27" borderId="0" xfId="0" applyFont="1" applyFill="1" applyBorder="1" applyAlignment="1">
      <alignment horizontal="left" wrapText="1"/>
    </xf>
    <xf numFmtId="0" fontId="43" fillId="27" borderId="0" xfId="0" applyFont="1" applyFill="1" applyBorder="1" applyAlignment="1">
      <alignment horizontal="left"/>
    </xf>
    <xf numFmtId="0" fontId="61" fillId="0" borderId="0" xfId="34" applyFont="1" applyBorder="1" applyAlignment="1" applyProtection="1">
      <alignment horizontal="left" vertical="center"/>
    </xf>
    <xf numFmtId="164" fontId="46" fillId="0" borderId="17" xfId="0" applyNumberFormat="1" applyFont="1" applyFill="1" applyBorder="1" applyAlignment="1" applyProtection="1">
      <alignment horizontal="center" vertical="center" shrinkToFit="1"/>
      <protection locked="0"/>
    </xf>
    <xf numFmtId="0" fontId="53" fillId="0" borderId="18" xfId="0" applyNumberFormat="1" applyFont="1" applyFill="1" applyBorder="1" applyAlignment="1" applyProtection="1">
      <alignment horizontal="center" vertical="center"/>
    </xf>
    <xf numFmtId="0" fontId="53" fillId="0" borderId="13" xfId="0" applyNumberFormat="1" applyFont="1" applyFill="1" applyBorder="1" applyAlignment="1" applyProtection="1">
      <alignment horizontal="center" vertical="center"/>
    </xf>
    <xf numFmtId="0" fontId="53" fillId="0" borderId="19" xfId="0" applyNumberFormat="1" applyFont="1" applyFill="1" applyBorder="1" applyAlignment="1" applyProtection="1">
      <alignment horizontal="center" vertical="center"/>
    </xf>
    <xf numFmtId="164" fontId="46" fillId="0" borderId="24" xfId="0" applyNumberFormat="1" applyFont="1" applyFill="1" applyBorder="1" applyAlignment="1" applyProtection="1">
      <alignment horizontal="center" vertical="center" shrinkToFit="1"/>
      <protection locked="0"/>
    </xf>
    <xf numFmtId="167" fontId="46" fillId="0" borderId="18" xfId="0" applyNumberFormat="1" applyFont="1" applyFill="1" applyBorder="1" applyAlignment="1" applyProtection="1">
      <alignment horizontal="center" vertical="center"/>
    </xf>
    <xf numFmtId="167" fontId="46" fillId="0" borderId="13" xfId="0" applyNumberFormat="1" applyFont="1" applyFill="1" applyBorder="1" applyAlignment="1" applyProtection="1">
      <alignment horizontal="center" vertical="center"/>
    </xf>
    <xf numFmtId="167" fontId="46" fillId="0" borderId="19" xfId="0" applyNumberFormat="1" applyFont="1" applyFill="1" applyBorder="1" applyAlignment="1" applyProtection="1">
      <alignment horizontal="center" vertical="center"/>
    </xf>
    <xf numFmtId="0" fontId="63" fillId="0" borderId="0" xfId="0" applyFont="1" applyFill="1" applyBorder="1" applyAlignment="1">
      <alignment horizontal="left"/>
    </xf>
    <xf numFmtId="14" fontId="48" fillId="25" borderId="12" xfId="0" applyNumberFormat="1" applyFont="1" applyFill="1" applyBorder="1" applyAlignment="1" applyProtection="1">
      <alignment horizontal="center" vertical="center"/>
    </xf>
    <xf numFmtId="14" fontId="48" fillId="0" borderId="12" xfId="0" applyNumberFormat="1" applyFont="1" applyBorder="1" applyAlignment="1" applyProtection="1">
      <alignment horizontal="center" vertical="center"/>
    </xf>
    <xf numFmtId="14" fontId="49" fillId="0" borderId="10" xfId="0" applyNumberFormat="1" applyFont="1" applyFill="1" applyBorder="1" applyAlignment="1" applyProtection="1">
      <alignment horizontal="center" vertical="center"/>
    </xf>
    <xf numFmtId="14" fontId="43" fillId="24" borderId="16" xfId="0" applyNumberFormat="1" applyFont="1" applyFill="1" applyBorder="1" applyAlignment="1" applyProtection="1">
      <alignment horizontal="center" vertical="center"/>
    </xf>
    <xf numFmtId="0" fontId="43" fillId="28" borderId="25" xfId="0" applyFont="1" applyFill="1" applyBorder="1" applyAlignment="1" applyProtection="1">
      <alignment vertical="center" wrapText="1"/>
    </xf>
    <xf numFmtId="0" fontId="49" fillId="28" borderId="0" xfId="0" applyFont="1" applyFill="1" applyBorder="1" applyAlignment="1" applyProtection="1">
      <alignment vertical="center"/>
    </xf>
    <xf numFmtId="0" fontId="43" fillId="28" borderId="0" xfId="0" applyFont="1" applyFill="1" applyBorder="1"/>
    <xf numFmtId="0" fontId="43" fillId="28" borderId="0" xfId="0" applyFont="1" applyFill="1" applyBorder="1" applyAlignment="1" applyProtection="1">
      <alignment vertical="center" wrapText="1"/>
    </xf>
    <xf numFmtId="0" fontId="43" fillId="28" borderId="10" xfId="0" applyFont="1" applyFill="1" applyBorder="1" applyAlignment="1" applyProtection="1">
      <alignment vertical="center" wrapText="1"/>
    </xf>
    <xf numFmtId="0" fontId="60" fillId="29" borderId="11" xfId="0" applyFont="1" applyFill="1" applyBorder="1" applyAlignment="1" applyProtection="1">
      <alignment vertical="center"/>
    </xf>
  </cellXfs>
  <cellStyles count="4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2" xfId="4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45"/>
    <cellStyle name="Normal 2 2" xfId="46"/>
    <cellStyle name="Normal 3" xfId="44"/>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9">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8"/>
      <tableStyleElement type="headerRow"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22"/>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200025</xdr:colOff>
      <xdr:row>5</xdr:row>
      <xdr:rowOff>142875</xdr:rowOff>
    </xdr:from>
    <xdr:to>
      <xdr:col>28</xdr:col>
      <xdr:colOff>76200</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29</xdr:col>
          <xdr:colOff>152400</xdr:colOff>
          <xdr:row>2</xdr:row>
          <xdr:rowOff>114300</xdr:rowOff>
        </xdr:to>
        <xdr:sp macro="" textlink="">
          <xdr:nvSpPr>
            <xdr:cNvPr id="8238" name="Scroll Bar 46" hidden="1">
              <a:extLst>
                <a:ext uri="{63B3BB69-23CF-44E3-9099-C40C66FF867C}">
                  <a14:compatExt spid="_x0000_s8238"/>
                </a:ext>
              </a:extLst>
            </xdr:cNvPr>
            <xdr:cNvSpPr/>
          </xdr:nvSpPr>
          <xdr:spPr>
            <a:xfrm>
              <a:off x="0" y="0"/>
              <a:ext cx="0" cy="0"/>
            </a:xfrm>
            <a:prstGeom prst="rect">
              <a:avLst/>
            </a:prstGeom>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52"/>
  <sheetViews>
    <sheetView showGridLines="0" tabSelected="1" zoomScaleNormal="100" workbookViewId="0">
      <pane ySplit="7" topLeftCell="A11" activePane="bottomLeft" state="frozen"/>
      <selection pane="bottomLeft" activeCell="H17" sqref="H17"/>
    </sheetView>
  </sheetViews>
  <sheetFormatPr defaultColWidth="9.140625" defaultRowHeight="12.75" x14ac:dyDescent="0.2"/>
  <cols>
    <col min="1" max="1" width="6.85546875" style="5" customWidth="1"/>
    <col min="2" max="2" width="19" style="1" customWidth="1"/>
    <col min="3" max="3" width="15.4257812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12" width="2.42578125" style="1" customWidth="1"/>
    <col min="13" max="13" width="11.42578125" style="1" customWidth="1"/>
    <col min="14" max="14" width="0.5703125" style="1" customWidth="1"/>
    <col min="15" max="17" width="2.42578125" style="1" hidden="1" customWidth="1"/>
    <col min="18" max="18" width="2.42578125" style="1" customWidth="1"/>
    <col min="19" max="19" width="2" style="1" customWidth="1"/>
    <col min="20" max="20" width="1.140625" style="1" hidden="1" customWidth="1"/>
    <col min="21" max="23" width="2.42578125" style="1" hidden="1" customWidth="1"/>
    <col min="24" max="24" width="7.140625" style="1" customWidth="1"/>
    <col min="25" max="66" width="2.42578125" style="1" customWidth="1"/>
    <col min="67" max="16384" width="9.140625" style="3"/>
  </cols>
  <sheetData>
    <row r="1" spans="1:66" ht="30" customHeight="1" x14ac:dyDescent="0.2">
      <c r="A1" s="120" t="s">
        <v>187</v>
      </c>
      <c r="B1" s="47"/>
      <c r="C1" s="47"/>
      <c r="D1" s="47"/>
      <c r="E1" s="47"/>
      <c r="F1" s="47"/>
      <c r="I1" s="125"/>
      <c r="K1" s="168" t="s">
        <v>75</v>
      </c>
      <c r="L1" s="168"/>
      <c r="M1" s="168"/>
      <c r="N1" s="168"/>
      <c r="O1" s="168"/>
      <c r="P1" s="168"/>
      <c r="Q1" s="168"/>
      <c r="R1" s="168"/>
      <c r="S1" s="168"/>
      <c r="T1" s="168"/>
      <c r="U1" s="168"/>
      <c r="V1" s="168"/>
      <c r="W1" s="168"/>
      <c r="X1" s="168"/>
      <c r="Y1" s="168"/>
      <c r="Z1" s="168"/>
      <c r="AA1" s="168"/>
      <c r="AB1" s="168"/>
      <c r="AC1" s="168"/>
      <c r="AD1" s="168"/>
      <c r="AE1" s="168"/>
    </row>
    <row r="2" spans="1:66" ht="18" customHeight="1" x14ac:dyDescent="0.2">
      <c r="A2" s="52" t="s">
        <v>186</v>
      </c>
      <c r="B2" s="22"/>
      <c r="C2" s="22"/>
      <c r="D2" s="34"/>
      <c r="E2" s="153"/>
      <c r="F2" s="153"/>
      <c r="H2" s="2"/>
    </row>
    <row r="3" spans="1:66"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6"/>
      <c r="B4" s="110" t="s">
        <v>73</v>
      </c>
      <c r="C4" s="173">
        <v>43407</v>
      </c>
      <c r="D4" s="173"/>
      <c r="E4" s="173"/>
      <c r="F4" s="107"/>
      <c r="G4" s="110"/>
      <c r="H4" s="123">
        <v>22</v>
      </c>
      <c r="I4" s="108"/>
      <c r="J4" s="50"/>
      <c r="K4" s="170" t="str">
        <f>"Week "&amp;(K6-($C$4-WEEKDAY($C$4,1)+2))/7+1</f>
        <v>Week 22</v>
      </c>
      <c r="L4" s="171"/>
      <c r="M4" s="171"/>
      <c r="N4" s="171"/>
      <c r="O4" s="171"/>
      <c r="P4" s="171"/>
      <c r="Q4" s="172"/>
      <c r="R4" s="170" t="str">
        <f>"Week "&amp;(R6-($C$4-WEEKDAY($C$4,1)+2))/7+1</f>
        <v>Week 23</v>
      </c>
      <c r="S4" s="171"/>
      <c r="T4" s="171"/>
      <c r="U4" s="171"/>
      <c r="V4" s="171"/>
      <c r="W4" s="171"/>
      <c r="X4" s="172"/>
      <c r="Y4" s="170" t="str">
        <f>"Week "&amp;(Y6-($C$4-WEEKDAY($C$4,1)+2))/7+1</f>
        <v>Week 24</v>
      </c>
      <c r="Z4" s="171"/>
      <c r="AA4" s="171"/>
      <c r="AB4" s="171"/>
      <c r="AC4" s="171"/>
      <c r="AD4" s="171"/>
      <c r="AE4" s="172"/>
      <c r="AF4" s="170" t="str">
        <f>"Week "&amp;(AF6-($C$4-WEEKDAY($C$4,1)+2))/7+1</f>
        <v>Week 25</v>
      </c>
      <c r="AG4" s="171"/>
      <c r="AH4" s="171"/>
      <c r="AI4" s="171"/>
      <c r="AJ4" s="171"/>
      <c r="AK4" s="171"/>
      <c r="AL4" s="172"/>
      <c r="AM4" s="170" t="str">
        <f>"Week "&amp;(AM6-($C$4-WEEKDAY($C$4,1)+2))/7+1</f>
        <v>Week 26</v>
      </c>
      <c r="AN4" s="171"/>
      <c r="AO4" s="171"/>
      <c r="AP4" s="171"/>
      <c r="AQ4" s="171"/>
      <c r="AR4" s="171"/>
      <c r="AS4" s="172"/>
      <c r="AT4" s="170" t="str">
        <f>"Week "&amp;(AT6-($C$4-WEEKDAY($C$4,1)+2))/7+1</f>
        <v>Week 27</v>
      </c>
      <c r="AU4" s="171"/>
      <c r="AV4" s="171"/>
      <c r="AW4" s="171"/>
      <c r="AX4" s="171"/>
      <c r="AY4" s="171"/>
      <c r="AZ4" s="172"/>
      <c r="BA4" s="170" t="str">
        <f>"Week "&amp;(BA6-($C$4-WEEKDAY($C$4,1)+2))/7+1</f>
        <v>Week 28</v>
      </c>
      <c r="BB4" s="171"/>
      <c r="BC4" s="171"/>
      <c r="BD4" s="171"/>
      <c r="BE4" s="171"/>
      <c r="BF4" s="171"/>
      <c r="BG4" s="172"/>
      <c r="BH4" s="170" t="str">
        <f>"Week "&amp;(BH6-($C$4-WEEKDAY($C$4,1)+2))/7+1</f>
        <v>Week 29</v>
      </c>
      <c r="BI4" s="171"/>
      <c r="BJ4" s="171"/>
      <c r="BK4" s="171"/>
      <c r="BL4" s="171"/>
      <c r="BM4" s="171"/>
      <c r="BN4" s="172"/>
    </row>
    <row r="5" spans="1:66" ht="17.25" customHeight="1" x14ac:dyDescent="0.2">
      <c r="A5" s="106"/>
      <c r="B5" s="110" t="s">
        <v>197</v>
      </c>
      <c r="C5" s="169" t="s">
        <v>198</v>
      </c>
      <c r="D5" s="169"/>
      <c r="E5" s="169"/>
      <c r="F5" s="109"/>
      <c r="G5" s="109"/>
      <c r="H5" s="109"/>
      <c r="I5" s="109"/>
      <c r="J5" s="50"/>
      <c r="K5" s="174">
        <f>K6</f>
        <v>43549</v>
      </c>
      <c r="L5" s="175"/>
      <c r="M5" s="175"/>
      <c r="N5" s="175"/>
      <c r="O5" s="175"/>
      <c r="P5" s="175"/>
      <c r="Q5" s="176"/>
      <c r="R5" s="174">
        <f>R6</f>
        <v>43556</v>
      </c>
      <c r="S5" s="175"/>
      <c r="T5" s="175"/>
      <c r="U5" s="175"/>
      <c r="V5" s="175"/>
      <c r="W5" s="175"/>
      <c r="X5" s="176"/>
      <c r="Y5" s="174">
        <f>Y6</f>
        <v>43563</v>
      </c>
      <c r="Z5" s="175"/>
      <c r="AA5" s="175"/>
      <c r="AB5" s="175"/>
      <c r="AC5" s="175"/>
      <c r="AD5" s="175"/>
      <c r="AE5" s="176"/>
      <c r="AF5" s="174">
        <f>AF6</f>
        <v>43570</v>
      </c>
      <c r="AG5" s="175"/>
      <c r="AH5" s="175"/>
      <c r="AI5" s="175"/>
      <c r="AJ5" s="175"/>
      <c r="AK5" s="175"/>
      <c r="AL5" s="176"/>
      <c r="AM5" s="174">
        <f>AM6</f>
        <v>43577</v>
      </c>
      <c r="AN5" s="175"/>
      <c r="AO5" s="175"/>
      <c r="AP5" s="175"/>
      <c r="AQ5" s="175"/>
      <c r="AR5" s="175"/>
      <c r="AS5" s="176"/>
      <c r="AT5" s="174">
        <f>AT6</f>
        <v>43584</v>
      </c>
      <c r="AU5" s="175"/>
      <c r="AV5" s="175"/>
      <c r="AW5" s="175"/>
      <c r="AX5" s="175"/>
      <c r="AY5" s="175"/>
      <c r="AZ5" s="176"/>
      <c r="BA5" s="174">
        <f>BA6</f>
        <v>43591</v>
      </c>
      <c r="BB5" s="175"/>
      <c r="BC5" s="175"/>
      <c r="BD5" s="175"/>
      <c r="BE5" s="175"/>
      <c r="BF5" s="175"/>
      <c r="BG5" s="176"/>
      <c r="BH5" s="174">
        <f>BH6</f>
        <v>43598</v>
      </c>
      <c r="BI5" s="175"/>
      <c r="BJ5" s="175"/>
      <c r="BK5" s="175"/>
      <c r="BL5" s="175"/>
      <c r="BM5" s="175"/>
      <c r="BN5" s="176"/>
    </row>
    <row r="6" spans="1:66" x14ac:dyDescent="0.2">
      <c r="A6" s="49"/>
      <c r="B6" s="50"/>
      <c r="C6" s="50"/>
      <c r="D6" s="51"/>
      <c r="E6" s="50"/>
      <c r="F6" s="50"/>
      <c r="G6" s="50"/>
      <c r="H6" s="50"/>
      <c r="I6" s="50"/>
      <c r="J6" s="50"/>
      <c r="K6" s="89">
        <f>C4-WEEKDAY(C4,1)+2+7*(H4-1)</f>
        <v>43549</v>
      </c>
      <c r="L6" s="81">
        <f t="shared" ref="L6:AQ6" si="0">K6+1</f>
        <v>43550</v>
      </c>
      <c r="M6" s="81">
        <f t="shared" si="0"/>
        <v>43551</v>
      </c>
      <c r="N6" s="81">
        <f t="shared" si="0"/>
        <v>43552</v>
      </c>
      <c r="O6" s="81">
        <f t="shared" si="0"/>
        <v>43553</v>
      </c>
      <c r="P6" s="81">
        <f t="shared" si="0"/>
        <v>43554</v>
      </c>
      <c r="Q6" s="90">
        <f t="shared" si="0"/>
        <v>43555</v>
      </c>
      <c r="R6" s="89">
        <f t="shared" si="0"/>
        <v>43556</v>
      </c>
      <c r="S6" s="81">
        <f t="shared" si="0"/>
        <v>43557</v>
      </c>
      <c r="T6" s="81">
        <f t="shared" si="0"/>
        <v>43558</v>
      </c>
      <c r="U6" s="81">
        <f t="shared" si="0"/>
        <v>43559</v>
      </c>
      <c r="V6" s="81">
        <f t="shared" si="0"/>
        <v>43560</v>
      </c>
      <c r="W6" s="81">
        <f t="shared" si="0"/>
        <v>43561</v>
      </c>
      <c r="X6" s="90">
        <f t="shared" si="0"/>
        <v>43562</v>
      </c>
      <c r="Y6" s="89">
        <f t="shared" si="0"/>
        <v>43563</v>
      </c>
      <c r="Z6" s="81">
        <f t="shared" si="0"/>
        <v>43564</v>
      </c>
      <c r="AA6" s="81">
        <f t="shared" si="0"/>
        <v>43565</v>
      </c>
      <c r="AB6" s="81">
        <f t="shared" si="0"/>
        <v>43566</v>
      </c>
      <c r="AC6" s="81">
        <f t="shared" si="0"/>
        <v>43567</v>
      </c>
      <c r="AD6" s="81">
        <f t="shared" si="0"/>
        <v>43568</v>
      </c>
      <c r="AE6" s="90">
        <f t="shared" si="0"/>
        <v>43569</v>
      </c>
      <c r="AF6" s="89">
        <f t="shared" si="0"/>
        <v>43570</v>
      </c>
      <c r="AG6" s="81">
        <f t="shared" si="0"/>
        <v>43571</v>
      </c>
      <c r="AH6" s="81">
        <f t="shared" si="0"/>
        <v>43572</v>
      </c>
      <c r="AI6" s="81">
        <f t="shared" si="0"/>
        <v>43573</v>
      </c>
      <c r="AJ6" s="81">
        <f t="shared" si="0"/>
        <v>43574</v>
      </c>
      <c r="AK6" s="81">
        <f t="shared" si="0"/>
        <v>43575</v>
      </c>
      <c r="AL6" s="90">
        <f t="shared" si="0"/>
        <v>43576</v>
      </c>
      <c r="AM6" s="89">
        <f t="shared" si="0"/>
        <v>43577</v>
      </c>
      <c r="AN6" s="81">
        <f t="shared" si="0"/>
        <v>43578</v>
      </c>
      <c r="AO6" s="81">
        <f t="shared" si="0"/>
        <v>43579</v>
      </c>
      <c r="AP6" s="81">
        <f t="shared" si="0"/>
        <v>43580</v>
      </c>
      <c r="AQ6" s="81">
        <f t="shared" si="0"/>
        <v>43581</v>
      </c>
      <c r="AR6" s="81">
        <f t="shared" ref="AR6:BN6" si="1">AQ6+1</f>
        <v>43582</v>
      </c>
      <c r="AS6" s="90">
        <f t="shared" si="1"/>
        <v>43583</v>
      </c>
      <c r="AT6" s="89">
        <f t="shared" si="1"/>
        <v>43584</v>
      </c>
      <c r="AU6" s="81">
        <f t="shared" si="1"/>
        <v>43585</v>
      </c>
      <c r="AV6" s="81">
        <f t="shared" si="1"/>
        <v>43586</v>
      </c>
      <c r="AW6" s="81">
        <f t="shared" si="1"/>
        <v>43587</v>
      </c>
      <c r="AX6" s="81">
        <f t="shared" si="1"/>
        <v>43588</v>
      </c>
      <c r="AY6" s="81">
        <f t="shared" si="1"/>
        <v>43589</v>
      </c>
      <c r="AZ6" s="90">
        <f t="shared" si="1"/>
        <v>43590</v>
      </c>
      <c r="BA6" s="89">
        <f t="shared" si="1"/>
        <v>43591</v>
      </c>
      <c r="BB6" s="81">
        <f t="shared" si="1"/>
        <v>43592</v>
      </c>
      <c r="BC6" s="81">
        <f t="shared" si="1"/>
        <v>43593</v>
      </c>
      <c r="BD6" s="81">
        <f t="shared" si="1"/>
        <v>43594</v>
      </c>
      <c r="BE6" s="81">
        <f t="shared" si="1"/>
        <v>43595</v>
      </c>
      <c r="BF6" s="81">
        <f t="shared" si="1"/>
        <v>43596</v>
      </c>
      <c r="BG6" s="90">
        <f t="shared" si="1"/>
        <v>43597</v>
      </c>
      <c r="BH6" s="89">
        <f t="shared" si="1"/>
        <v>43598</v>
      </c>
      <c r="BI6" s="81">
        <f t="shared" si="1"/>
        <v>43599</v>
      </c>
      <c r="BJ6" s="81">
        <f t="shared" si="1"/>
        <v>43600</v>
      </c>
      <c r="BK6" s="81">
        <f t="shared" si="1"/>
        <v>43601</v>
      </c>
      <c r="BL6" s="81">
        <f t="shared" si="1"/>
        <v>43602</v>
      </c>
      <c r="BM6" s="81">
        <f t="shared" si="1"/>
        <v>43603</v>
      </c>
      <c r="BN6" s="90">
        <f t="shared" si="1"/>
        <v>43604</v>
      </c>
    </row>
    <row r="7" spans="1:66" s="119" customFormat="1" ht="24.75" thickBot="1" x14ac:dyDescent="0.25">
      <c r="A7" s="111" t="s">
        <v>0</v>
      </c>
      <c r="B7" s="112" t="s">
        <v>65</v>
      </c>
      <c r="C7" s="113" t="s">
        <v>66</v>
      </c>
      <c r="D7" s="114" t="s">
        <v>72</v>
      </c>
      <c r="E7" s="115" t="s">
        <v>67</v>
      </c>
      <c r="F7" s="115" t="s">
        <v>68</v>
      </c>
      <c r="G7" s="113" t="s">
        <v>69</v>
      </c>
      <c r="H7" s="113" t="s">
        <v>70</v>
      </c>
      <c r="I7" s="113" t="s">
        <v>71</v>
      </c>
      <c r="J7" s="113"/>
      <c r="K7" s="116" t="str">
        <f t="shared" ref="K7:AP7" si="2">CHOOSE(WEEKDAY(K6,1),"S","M","T","W","T","F","S")</f>
        <v>M</v>
      </c>
      <c r="L7" s="117" t="str">
        <f t="shared" si="2"/>
        <v>T</v>
      </c>
      <c r="M7" s="117" t="str">
        <f t="shared" si="2"/>
        <v>W</v>
      </c>
      <c r="N7" s="117" t="str">
        <f t="shared" si="2"/>
        <v>T</v>
      </c>
      <c r="O7" s="117" t="str">
        <f t="shared" si="2"/>
        <v>F</v>
      </c>
      <c r="P7" s="117" t="str">
        <f t="shared" si="2"/>
        <v>S</v>
      </c>
      <c r="Q7" s="118" t="str">
        <f t="shared" si="2"/>
        <v>S</v>
      </c>
      <c r="R7" s="116" t="str">
        <f t="shared" si="2"/>
        <v>M</v>
      </c>
      <c r="S7" s="117" t="str">
        <f t="shared" si="2"/>
        <v>T</v>
      </c>
      <c r="T7" s="117" t="str">
        <f t="shared" si="2"/>
        <v>W</v>
      </c>
      <c r="U7" s="117" t="str">
        <f t="shared" si="2"/>
        <v>T</v>
      </c>
      <c r="V7" s="117" t="str">
        <f t="shared" si="2"/>
        <v>F</v>
      </c>
      <c r="W7" s="117" t="str">
        <f t="shared" si="2"/>
        <v>S</v>
      </c>
      <c r="X7" s="118" t="str">
        <f t="shared" si="2"/>
        <v>S</v>
      </c>
      <c r="Y7" s="116" t="str">
        <f t="shared" si="2"/>
        <v>M</v>
      </c>
      <c r="Z7" s="117" t="str">
        <f t="shared" si="2"/>
        <v>T</v>
      </c>
      <c r="AA7" s="117" t="str">
        <f t="shared" si="2"/>
        <v>W</v>
      </c>
      <c r="AB7" s="117" t="str">
        <f t="shared" si="2"/>
        <v>T</v>
      </c>
      <c r="AC7" s="117" t="str">
        <f t="shared" si="2"/>
        <v>F</v>
      </c>
      <c r="AD7" s="117" t="str">
        <f t="shared" si="2"/>
        <v>S</v>
      </c>
      <c r="AE7" s="118" t="str">
        <f t="shared" si="2"/>
        <v>S</v>
      </c>
      <c r="AF7" s="116" t="str">
        <f t="shared" si="2"/>
        <v>M</v>
      </c>
      <c r="AG7" s="117" t="str">
        <f t="shared" si="2"/>
        <v>T</v>
      </c>
      <c r="AH7" s="117" t="str">
        <f t="shared" si="2"/>
        <v>W</v>
      </c>
      <c r="AI7" s="117" t="str">
        <f t="shared" si="2"/>
        <v>T</v>
      </c>
      <c r="AJ7" s="117" t="str">
        <f t="shared" si="2"/>
        <v>F</v>
      </c>
      <c r="AK7" s="117" t="str">
        <f t="shared" si="2"/>
        <v>S</v>
      </c>
      <c r="AL7" s="118" t="str">
        <f t="shared" si="2"/>
        <v>S</v>
      </c>
      <c r="AM7" s="116" t="str">
        <f t="shared" si="2"/>
        <v>M</v>
      </c>
      <c r="AN7" s="117" t="str">
        <f t="shared" si="2"/>
        <v>T</v>
      </c>
      <c r="AO7" s="117" t="str">
        <f t="shared" si="2"/>
        <v>W</v>
      </c>
      <c r="AP7" s="117" t="str">
        <f t="shared" si="2"/>
        <v>T</v>
      </c>
      <c r="AQ7" s="117" t="str">
        <f t="shared" ref="AQ7:BN7" si="3">CHOOSE(WEEKDAY(AQ6,1),"S","M","T","W","T","F","S")</f>
        <v>F</v>
      </c>
      <c r="AR7" s="117" t="str">
        <f t="shared" si="3"/>
        <v>S</v>
      </c>
      <c r="AS7" s="118" t="str">
        <f t="shared" si="3"/>
        <v>S</v>
      </c>
      <c r="AT7" s="116" t="str">
        <f t="shared" si="3"/>
        <v>M</v>
      </c>
      <c r="AU7" s="117" t="str">
        <f t="shared" si="3"/>
        <v>T</v>
      </c>
      <c r="AV7" s="117" t="str">
        <f t="shared" si="3"/>
        <v>W</v>
      </c>
      <c r="AW7" s="117" t="str">
        <f t="shared" si="3"/>
        <v>T</v>
      </c>
      <c r="AX7" s="117" t="str">
        <f t="shared" si="3"/>
        <v>F</v>
      </c>
      <c r="AY7" s="117" t="str">
        <f t="shared" si="3"/>
        <v>S</v>
      </c>
      <c r="AZ7" s="118" t="str">
        <f t="shared" si="3"/>
        <v>S</v>
      </c>
      <c r="BA7" s="116" t="str">
        <f t="shared" si="3"/>
        <v>M</v>
      </c>
      <c r="BB7" s="117" t="str">
        <f t="shared" si="3"/>
        <v>T</v>
      </c>
      <c r="BC7" s="117" t="str">
        <f t="shared" si="3"/>
        <v>W</v>
      </c>
      <c r="BD7" s="117" t="str">
        <f t="shared" si="3"/>
        <v>T</v>
      </c>
      <c r="BE7" s="117" t="str">
        <f t="shared" si="3"/>
        <v>F</v>
      </c>
      <c r="BF7" s="117" t="str">
        <f t="shared" si="3"/>
        <v>S</v>
      </c>
      <c r="BG7" s="118" t="str">
        <f t="shared" si="3"/>
        <v>S</v>
      </c>
      <c r="BH7" s="116" t="str">
        <f t="shared" si="3"/>
        <v>M</v>
      </c>
      <c r="BI7" s="117" t="str">
        <f t="shared" si="3"/>
        <v>T</v>
      </c>
      <c r="BJ7" s="117" t="str">
        <f t="shared" si="3"/>
        <v>W</v>
      </c>
      <c r="BK7" s="117" t="str">
        <f t="shared" si="3"/>
        <v>T</v>
      </c>
      <c r="BL7" s="117" t="str">
        <f t="shared" si="3"/>
        <v>F</v>
      </c>
      <c r="BM7" s="117" t="str">
        <f t="shared" si="3"/>
        <v>S</v>
      </c>
      <c r="BN7" s="118" t="str">
        <f t="shared" si="3"/>
        <v>S</v>
      </c>
    </row>
    <row r="8" spans="1:66" s="55" customFormat="1" ht="18" x14ac:dyDescent="0.2">
      <c r="A8" s="82" t="str">
        <f>IF(ISERROR(VALUE(SUBSTITUTE(prevWBS,".",""))),"1",IF(ISERROR(FIND("`",SUBSTITUTE(prevWBS,".","`",1))),TEXT(VALUE(prevWBS)+1,"#"),TEXT(VALUE(LEFT(prevWBS,FIND("`",SUBSTITUTE(prevWBS,".","`",1))-1))+1,"#")))</f>
        <v>1</v>
      </c>
      <c r="B8" s="83" t="s">
        <v>134</v>
      </c>
      <c r="C8" s="84"/>
      <c r="D8" s="85"/>
      <c r="E8" s="156"/>
      <c r="F8" s="157" t="str">
        <f>IF(ISBLANK(E8)," - ",IF(G8=0,E8,E8+G8-1))</f>
        <v xml:space="preserve"> - </v>
      </c>
      <c r="G8" s="86"/>
      <c r="H8" s="87"/>
      <c r="I8" s="88" t="str">
        <f t="shared" ref="I8:I36" si="4">IF(OR(F8=0,E8=0)," - ",NETWORKDAYS(E8,F8))</f>
        <v xml:space="preserve"> - </v>
      </c>
      <c r="J8" s="91"/>
      <c r="K8" s="102"/>
      <c r="L8" s="102"/>
      <c r="M8" s="102"/>
      <c r="N8" s="102"/>
      <c r="O8" s="102"/>
      <c r="P8" s="102"/>
      <c r="Q8" s="102"/>
      <c r="R8" s="102"/>
      <c r="S8" s="102"/>
      <c r="T8" s="102"/>
      <c r="U8" s="102"/>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c r="BG8" s="102"/>
      <c r="BH8" s="102"/>
      <c r="BI8" s="102"/>
      <c r="BJ8" s="102"/>
      <c r="BK8" s="102"/>
      <c r="BL8" s="102"/>
      <c r="BM8" s="102"/>
      <c r="BN8" s="102"/>
    </row>
    <row r="9" spans="1:66" s="61" customFormat="1" ht="18" x14ac:dyDescent="0.2">
      <c r="A9" s="60" t="str">
        <f t="shared" ref="A9:A13"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86" t="s">
        <v>135</v>
      </c>
      <c r="C9" s="159"/>
      <c r="D9" s="160"/>
      <c r="E9" s="178">
        <v>43407</v>
      </c>
      <c r="F9" s="164" t="s">
        <v>149</v>
      </c>
      <c r="G9" s="62">
        <v>6</v>
      </c>
      <c r="H9" s="63">
        <v>1</v>
      </c>
      <c r="I9" s="64">
        <v>5</v>
      </c>
      <c r="J9" s="92"/>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row>
    <row r="10" spans="1:66" s="61" customFormat="1" ht="18" x14ac:dyDescent="0.2">
      <c r="A10" s="60" t="s">
        <v>136</v>
      </c>
      <c r="B10" s="121" t="s">
        <v>137</v>
      </c>
      <c r="C10" s="167" t="s">
        <v>155</v>
      </c>
      <c r="D10" s="167"/>
      <c r="E10" s="178">
        <v>43170</v>
      </c>
      <c r="F10" s="165" t="s">
        <v>147</v>
      </c>
      <c r="G10" s="62">
        <v>4</v>
      </c>
      <c r="H10" s="63">
        <v>1</v>
      </c>
      <c r="I10" s="64">
        <v>3</v>
      </c>
      <c r="J10" s="92"/>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row>
    <row r="11" spans="1:66" s="61" customFormat="1" ht="18" x14ac:dyDescent="0.2">
      <c r="A11" s="60" t="s">
        <v>138</v>
      </c>
      <c r="B11" s="121" t="s">
        <v>139</v>
      </c>
      <c r="C11" s="167" t="s">
        <v>153</v>
      </c>
      <c r="D11" s="167"/>
      <c r="E11" s="178">
        <v>43170</v>
      </c>
      <c r="F11" s="165" t="s">
        <v>148</v>
      </c>
      <c r="G11" s="62">
        <v>5</v>
      </c>
      <c r="H11" s="63">
        <v>1</v>
      </c>
      <c r="I11" s="64">
        <v>4</v>
      </c>
      <c r="J11" s="92"/>
      <c r="K11" s="103"/>
      <c r="L11" s="103"/>
      <c r="M11" s="104"/>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row>
    <row r="12" spans="1:66" s="61" customFormat="1" ht="18" x14ac:dyDescent="0.2">
      <c r="A12" s="60" t="s">
        <v>140</v>
      </c>
      <c r="B12" s="121" t="s">
        <v>141</v>
      </c>
      <c r="C12" s="167" t="s">
        <v>152</v>
      </c>
      <c r="D12" s="167"/>
      <c r="E12" s="178">
        <v>43174</v>
      </c>
      <c r="F12" s="165" t="s">
        <v>149</v>
      </c>
      <c r="G12" s="62">
        <v>1</v>
      </c>
      <c r="H12" s="63">
        <v>1</v>
      </c>
      <c r="I12" s="64">
        <v>1</v>
      </c>
      <c r="J12" s="92"/>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row>
    <row r="13" spans="1:66" s="61" customFormat="1" ht="18" x14ac:dyDescent="0.2">
      <c r="A13" s="60" t="str">
        <f t="shared" si="5"/>
        <v>1.2</v>
      </c>
      <c r="B13" s="186" t="s">
        <v>145</v>
      </c>
      <c r="C13" s="166"/>
      <c r="D13" s="166"/>
      <c r="E13" s="178">
        <v>43407</v>
      </c>
      <c r="F13" s="164" t="s">
        <v>149</v>
      </c>
      <c r="G13" s="62">
        <v>6</v>
      </c>
      <c r="H13" s="63">
        <v>1</v>
      </c>
      <c r="I13" s="64">
        <v>5</v>
      </c>
      <c r="J13" s="92"/>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row>
    <row r="14" spans="1:66" s="61" customFormat="1" ht="18" x14ac:dyDescent="0.2">
      <c r="A14" s="60" t="s">
        <v>142</v>
      </c>
      <c r="B14" s="121" t="s">
        <v>137</v>
      </c>
      <c r="C14" s="166" t="s">
        <v>164</v>
      </c>
      <c r="D14" s="166"/>
      <c r="E14" s="178">
        <v>43170</v>
      </c>
      <c r="F14" s="165" t="s">
        <v>147</v>
      </c>
      <c r="G14" s="62">
        <v>4</v>
      </c>
      <c r="H14" s="63">
        <v>1</v>
      </c>
      <c r="I14" s="64">
        <v>3</v>
      </c>
      <c r="J14" s="92"/>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3"/>
      <c r="BK14" s="103"/>
      <c r="BL14" s="103"/>
      <c r="BM14" s="103"/>
      <c r="BN14" s="103"/>
    </row>
    <row r="15" spans="1:66" s="61" customFormat="1" ht="18" x14ac:dyDescent="0.2">
      <c r="A15" s="60" t="s">
        <v>143</v>
      </c>
      <c r="B15" s="121" t="s">
        <v>139</v>
      </c>
      <c r="C15" s="167" t="s">
        <v>162</v>
      </c>
      <c r="D15" s="167"/>
      <c r="E15" s="178">
        <v>43170</v>
      </c>
      <c r="F15" s="165" t="s">
        <v>148</v>
      </c>
      <c r="G15" s="62">
        <v>5</v>
      </c>
      <c r="H15" s="63">
        <v>1</v>
      </c>
      <c r="I15" s="64">
        <v>4</v>
      </c>
      <c r="J15" s="92"/>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c r="BE15" s="103"/>
      <c r="BF15" s="103"/>
      <c r="BG15" s="103"/>
      <c r="BH15" s="103"/>
      <c r="BI15" s="103"/>
      <c r="BJ15" s="103"/>
      <c r="BK15" s="103"/>
      <c r="BL15" s="103"/>
      <c r="BM15" s="103"/>
      <c r="BN15" s="103"/>
    </row>
    <row r="16" spans="1:66" s="61" customFormat="1" ht="18" x14ac:dyDescent="0.2">
      <c r="A16" s="60" t="s">
        <v>144</v>
      </c>
      <c r="B16" s="121" t="s">
        <v>141</v>
      </c>
      <c r="C16" s="167" t="s">
        <v>163</v>
      </c>
      <c r="D16" s="167"/>
      <c r="E16" s="178">
        <v>43174</v>
      </c>
      <c r="F16" s="164" t="s">
        <v>149</v>
      </c>
      <c r="G16" s="62">
        <v>1</v>
      </c>
      <c r="H16" s="63">
        <v>1</v>
      </c>
      <c r="I16" s="64">
        <v>1</v>
      </c>
      <c r="J16" s="92"/>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B16" s="103"/>
      <c r="BC16" s="103"/>
      <c r="BD16" s="103"/>
      <c r="BE16" s="103"/>
      <c r="BF16" s="103"/>
      <c r="BG16" s="103"/>
      <c r="BH16" s="103"/>
      <c r="BI16" s="103"/>
      <c r="BJ16" s="103"/>
      <c r="BK16" s="103"/>
      <c r="BL16" s="103"/>
      <c r="BM16" s="103"/>
      <c r="BN16" s="103"/>
    </row>
    <row r="17" spans="1:66" s="55" customFormat="1" ht="18" x14ac:dyDescent="0.2">
      <c r="A17" s="53" t="str">
        <f>IF(ISERROR(VALUE(SUBSTITUTE(prevWBS,".",""))),"1",IF(ISERROR(FIND("`",SUBSTITUTE(prevWBS,".","`",1))),TEXT(VALUE(prevWBS)+1,"#"),TEXT(VALUE(LEFT(prevWBS,FIND("`",SUBSTITUTE(prevWBS,".","`",1))-1))+1,"#")))</f>
        <v>2</v>
      </c>
      <c r="B17" s="54" t="s">
        <v>146</v>
      </c>
      <c r="C17" s="84"/>
      <c r="D17" s="85"/>
      <c r="E17" s="181"/>
      <c r="F17" s="181" t="str">
        <f t="shared" ref="F17:F36" si="6">IF(ISBLANK(E17)," - ",IF(G17=0,E17,E17+G17-1))</f>
        <v xml:space="preserve"> - </v>
      </c>
      <c r="G17" s="57"/>
      <c r="H17" s="58"/>
      <c r="I17" s="59" t="str">
        <f t="shared" si="4"/>
        <v xml:space="preserve"> - </v>
      </c>
      <c r="J17" s="93"/>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row>
    <row r="18" spans="1:66" s="61" customFormat="1" ht="24" x14ac:dyDescent="0.2">
      <c r="A1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158" t="s">
        <v>150</v>
      </c>
      <c r="C18" s="159"/>
      <c r="D18" s="160"/>
      <c r="E18" s="178" t="s">
        <v>178</v>
      </c>
      <c r="F18" s="179" t="s">
        <v>182</v>
      </c>
      <c r="G18" s="62">
        <v>4</v>
      </c>
      <c r="H18" s="63">
        <v>0.5</v>
      </c>
      <c r="I18" s="64">
        <v>6</v>
      </c>
      <c r="J18" s="92"/>
      <c r="K18" s="164"/>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s="103"/>
      <c r="AZ18" s="103"/>
      <c r="BA18" s="103"/>
      <c r="BB18" s="103"/>
      <c r="BC18" s="103"/>
      <c r="BD18" s="103"/>
      <c r="BE18" s="103"/>
      <c r="BF18" s="103"/>
      <c r="BG18" s="103"/>
      <c r="BH18" s="103"/>
      <c r="BI18" s="103"/>
      <c r="BJ18" s="103"/>
      <c r="BK18" s="103"/>
      <c r="BL18" s="103"/>
      <c r="BM18" s="103"/>
      <c r="BN18" s="103"/>
    </row>
    <row r="19" spans="1:66" s="61" customFormat="1" ht="18" x14ac:dyDescent="0.2">
      <c r="A19" s="60" t="s">
        <v>156</v>
      </c>
      <c r="B19" s="161" t="s">
        <v>137</v>
      </c>
      <c r="C19" s="162" t="s">
        <v>152</v>
      </c>
      <c r="D19" s="162"/>
      <c r="E19" s="178" t="s">
        <v>178</v>
      </c>
      <c r="F19" s="179" t="s">
        <v>179</v>
      </c>
      <c r="G19" s="62">
        <v>4</v>
      </c>
      <c r="H19" s="63">
        <v>0.5</v>
      </c>
      <c r="I19" s="64">
        <v>3</v>
      </c>
      <c r="J19" s="92"/>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s="103"/>
      <c r="AZ19" s="103"/>
      <c r="BA19" s="103"/>
      <c r="BB19" s="103"/>
      <c r="BC19" s="103"/>
      <c r="BD19" s="103"/>
      <c r="BE19" s="103"/>
      <c r="BF19" s="103"/>
      <c r="BG19" s="103"/>
      <c r="BH19" s="103"/>
      <c r="BI19" s="103"/>
      <c r="BJ19" s="103"/>
      <c r="BK19" s="103"/>
      <c r="BL19" s="103"/>
      <c r="BM19" s="103"/>
      <c r="BN19" s="103"/>
    </row>
    <row r="20" spans="1:66" s="61" customFormat="1" ht="18" x14ac:dyDescent="0.2">
      <c r="A20" s="60" t="s">
        <v>157</v>
      </c>
      <c r="B20" s="161" t="s">
        <v>139</v>
      </c>
      <c r="C20" s="162" t="s">
        <v>153</v>
      </c>
      <c r="D20" s="162"/>
      <c r="E20" s="178" t="s">
        <v>178</v>
      </c>
      <c r="F20" s="179" t="s">
        <v>180</v>
      </c>
      <c r="G20" s="62">
        <v>5</v>
      </c>
      <c r="H20" s="63">
        <v>0.5</v>
      </c>
      <c r="I20" s="64">
        <v>4</v>
      </c>
      <c r="J20" s="92"/>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c r="BA20" s="103"/>
      <c r="BB20" s="103"/>
      <c r="BC20" s="103"/>
      <c r="BD20" s="103"/>
      <c r="BE20" s="103"/>
      <c r="BF20" s="103"/>
      <c r="BG20" s="103"/>
      <c r="BH20" s="103"/>
      <c r="BI20" s="103"/>
      <c r="BJ20" s="103"/>
      <c r="BK20" s="103"/>
      <c r="BL20" s="103"/>
      <c r="BM20" s="103"/>
      <c r="BN20" s="103"/>
    </row>
    <row r="21" spans="1:66" s="61" customFormat="1" ht="18" x14ac:dyDescent="0.2">
      <c r="A21" s="60" t="s">
        <v>158</v>
      </c>
      <c r="B21" s="161" t="s">
        <v>154</v>
      </c>
      <c r="C21" s="166" t="s">
        <v>155</v>
      </c>
      <c r="D21" s="166"/>
      <c r="E21" s="178" t="s">
        <v>181</v>
      </c>
      <c r="F21" s="179" t="s">
        <v>182</v>
      </c>
      <c r="G21" s="62">
        <v>1</v>
      </c>
      <c r="H21" s="63">
        <v>0</v>
      </c>
      <c r="I21" s="64">
        <v>1</v>
      </c>
      <c r="J21" s="92"/>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c r="BE21" s="103"/>
      <c r="BF21" s="103"/>
      <c r="BG21" s="103"/>
      <c r="BH21" s="103"/>
      <c r="BI21" s="103"/>
      <c r="BJ21" s="103"/>
      <c r="BK21" s="103"/>
      <c r="BL21" s="103"/>
      <c r="BM21" s="103"/>
      <c r="BN21" s="103"/>
    </row>
    <row r="22" spans="1:66" s="61" customFormat="1" ht="24" x14ac:dyDescent="0.2">
      <c r="A22" s="60">
        <v>2.2000000000000002</v>
      </c>
      <c r="B22" s="185" t="s">
        <v>151</v>
      </c>
      <c r="C22" s="68"/>
      <c r="D22" s="163"/>
      <c r="E22" s="178" t="s">
        <v>179</v>
      </c>
      <c r="F22" s="179" t="s">
        <v>185</v>
      </c>
      <c r="G22" s="62">
        <v>8</v>
      </c>
      <c r="H22" s="63">
        <v>0</v>
      </c>
      <c r="I22" s="64">
        <v>7</v>
      </c>
      <c r="J22" s="92"/>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3"/>
      <c r="BJ22" s="103"/>
      <c r="BK22" s="103"/>
      <c r="BL22" s="103"/>
      <c r="BM22" s="103"/>
      <c r="BN22" s="103"/>
    </row>
    <row r="23" spans="1:66" s="61" customFormat="1" ht="18" x14ac:dyDescent="0.2">
      <c r="A23" s="60" t="s">
        <v>159</v>
      </c>
      <c r="B23" s="161" t="s">
        <v>137</v>
      </c>
      <c r="C23" s="166" t="s">
        <v>162</v>
      </c>
      <c r="D23" s="166"/>
      <c r="E23" s="178" t="s">
        <v>179</v>
      </c>
      <c r="F23" s="179" t="s">
        <v>183</v>
      </c>
      <c r="G23" s="62">
        <v>5</v>
      </c>
      <c r="H23" s="63">
        <v>0</v>
      </c>
      <c r="I23" s="64">
        <v>4</v>
      </c>
      <c r="J23" s="92"/>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3"/>
      <c r="BJ23" s="103"/>
      <c r="BK23" s="103"/>
      <c r="BL23" s="103"/>
      <c r="BM23" s="103"/>
      <c r="BN23" s="103"/>
    </row>
    <row r="24" spans="1:66" s="61" customFormat="1" ht="18" x14ac:dyDescent="0.2">
      <c r="A24" s="60" t="s">
        <v>160</v>
      </c>
      <c r="B24" s="161" t="s">
        <v>139</v>
      </c>
      <c r="C24" s="167" t="s">
        <v>163</v>
      </c>
      <c r="D24" s="167"/>
      <c r="E24" s="178" t="s">
        <v>179</v>
      </c>
      <c r="F24" s="179" t="s">
        <v>182</v>
      </c>
      <c r="G24" s="62">
        <v>4</v>
      </c>
      <c r="H24" s="63">
        <v>0</v>
      </c>
      <c r="I24" s="64">
        <v>3</v>
      </c>
      <c r="J24" s="92"/>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c r="BA24" s="103"/>
      <c r="BB24" s="103"/>
      <c r="BC24" s="103"/>
      <c r="BD24" s="103"/>
      <c r="BE24" s="103"/>
      <c r="BF24" s="103"/>
      <c r="BG24" s="103"/>
      <c r="BH24" s="103"/>
      <c r="BI24" s="103"/>
      <c r="BJ24" s="103"/>
      <c r="BK24" s="103"/>
      <c r="BL24" s="103"/>
      <c r="BM24" s="103"/>
      <c r="BN24" s="103"/>
    </row>
    <row r="25" spans="1:66" s="61" customFormat="1" ht="18" x14ac:dyDescent="0.2">
      <c r="A25" s="60" t="s">
        <v>161</v>
      </c>
      <c r="B25" s="161" t="s">
        <v>154</v>
      </c>
      <c r="C25" s="167" t="s">
        <v>164</v>
      </c>
      <c r="D25" s="167"/>
      <c r="E25" s="178" t="s">
        <v>184</v>
      </c>
      <c r="F25" s="179" t="s">
        <v>185</v>
      </c>
      <c r="G25" s="62">
        <v>1</v>
      </c>
      <c r="H25" s="63">
        <v>0</v>
      </c>
      <c r="I25" s="64">
        <v>1</v>
      </c>
      <c r="J25" s="92"/>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3"/>
      <c r="BJ25" s="103"/>
      <c r="BK25" s="103"/>
      <c r="BL25" s="103"/>
      <c r="BM25" s="103"/>
      <c r="BN25" s="103"/>
    </row>
    <row r="26" spans="1:66" s="55" customFormat="1" ht="18" x14ac:dyDescent="0.2">
      <c r="A26" s="53" t="str">
        <f>IF(ISERROR(VALUE(SUBSTITUTE(prevWBS,".",""))),"1",IF(ISERROR(FIND("`",SUBSTITUTE(prevWBS,".","`",1))),TEXT(VALUE(prevWBS)+1,"#"),TEXT(VALUE(LEFT(prevWBS,FIND("`",SUBSTITUTE(prevWBS,".","`",1))-1))+1,"#")))</f>
        <v>3</v>
      </c>
      <c r="B26" s="83" t="s">
        <v>165</v>
      </c>
      <c r="C26" s="84"/>
      <c r="D26" s="85"/>
      <c r="E26" s="99"/>
      <c r="F26" s="99" t="str">
        <f t="shared" si="6"/>
        <v xml:space="preserve"> - </v>
      </c>
      <c r="G26" s="57"/>
      <c r="H26" s="58"/>
      <c r="I26" s="59" t="str">
        <f t="shared" si="4"/>
        <v xml:space="preserve"> - </v>
      </c>
      <c r="J26" s="93"/>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row>
    <row r="27" spans="1:66" s="61" customFormat="1" ht="1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7" s="182" t="s">
        <v>166</v>
      </c>
      <c r="D27" s="122"/>
      <c r="E27" s="178">
        <v>43104</v>
      </c>
      <c r="F27" s="179">
        <v>43316</v>
      </c>
      <c r="G27" s="62">
        <v>8</v>
      </c>
      <c r="H27" s="63">
        <v>0</v>
      </c>
      <c r="I27" s="64">
        <v>7</v>
      </c>
      <c r="J27" s="92"/>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c r="BA27" s="103"/>
      <c r="BB27" s="103"/>
      <c r="BC27" s="103"/>
      <c r="BD27" s="103"/>
      <c r="BE27" s="103"/>
      <c r="BF27" s="103"/>
      <c r="BG27" s="103"/>
      <c r="BH27" s="103"/>
      <c r="BI27" s="103"/>
      <c r="BJ27" s="103"/>
      <c r="BK27" s="103"/>
      <c r="BL27" s="103"/>
      <c r="BM27" s="103"/>
      <c r="BN27" s="103"/>
    </row>
    <row r="28" spans="1:66" s="61" customFormat="1" ht="18" x14ac:dyDescent="0.2">
      <c r="A28" s="60" t="s">
        <v>169</v>
      </c>
      <c r="B28" s="161" t="s">
        <v>137</v>
      </c>
      <c r="C28" s="167" t="s">
        <v>155</v>
      </c>
      <c r="D28" s="167"/>
      <c r="E28" s="178">
        <v>43104</v>
      </c>
      <c r="F28" s="179">
        <v>43194</v>
      </c>
      <c r="G28" s="62">
        <v>4</v>
      </c>
      <c r="H28" s="63">
        <v>0</v>
      </c>
      <c r="I28" s="64">
        <v>3</v>
      </c>
      <c r="J28" s="92"/>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c r="BA28" s="103"/>
      <c r="BB28" s="103"/>
      <c r="BC28" s="103"/>
      <c r="BD28" s="103"/>
      <c r="BE28" s="103"/>
      <c r="BF28" s="103"/>
      <c r="BG28" s="103"/>
      <c r="BH28" s="103"/>
      <c r="BI28" s="103"/>
      <c r="BJ28" s="103"/>
      <c r="BK28" s="103"/>
      <c r="BL28" s="103"/>
      <c r="BM28" s="103"/>
      <c r="BN28" s="103"/>
    </row>
    <row r="29" spans="1:66" s="61" customFormat="1" ht="18" x14ac:dyDescent="0.2">
      <c r="A29" s="60" t="s">
        <v>170</v>
      </c>
      <c r="B29" s="161" t="s">
        <v>139</v>
      </c>
      <c r="C29" s="167" t="s">
        <v>163</v>
      </c>
      <c r="D29" s="167"/>
      <c r="E29" s="178">
        <v>43135</v>
      </c>
      <c r="F29" s="179">
        <v>43224</v>
      </c>
      <c r="G29" s="62">
        <v>3</v>
      </c>
      <c r="H29" s="63">
        <v>0</v>
      </c>
      <c r="I29" s="64">
        <v>2</v>
      </c>
      <c r="J29" s="92"/>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3"/>
      <c r="BJ29" s="103"/>
      <c r="BK29" s="103"/>
      <c r="BL29" s="103"/>
      <c r="BM29" s="103"/>
      <c r="BN29" s="103"/>
    </row>
    <row r="30" spans="1:66" s="61" customFormat="1" ht="18" x14ac:dyDescent="0.2">
      <c r="A30" s="60" t="s">
        <v>171</v>
      </c>
      <c r="B30" s="161" t="s">
        <v>154</v>
      </c>
      <c r="C30" s="167" t="s">
        <v>152</v>
      </c>
      <c r="D30" s="167"/>
      <c r="E30" s="178">
        <v>43224</v>
      </c>
      <c r="F30" s="179">
        <v>43316</v>
      </c>
      <c r="G30" s="62">
        <v>3</v>
      </c>
      <c r="H30" s="63">
        <v>0</v>
      </c>
      <c r="I30" s="64">
        <v>2</v>
      </c>
      <c r="J30" s="92"/>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c r="BA30" s="103"/>
      <c r="BB30" s="103"/>
      <c r="BC30" s="103"/>
      <c r="BD30" s="103"/>
      <c r="BE30" s="103"/>
      <c r="BF30" s="103"/>
      <c r="BG30" s="103"/>
      <c r="BH30" s="103"/>
      <c r="BI30" s="103"/>
      <c r="BJ30" s="103"/>
      <c r="BK30" s="103"/>
      <c r="BL30" s="103"/>
      <c r="BM30" s="103"/>
      <c r="BN30" s="103"/>
    </row>
    <row r="31" spans="1:66" s="61" customFormat="1" ht="18" x14ac:dyDescent="0.2">
      <c r="A31" s="60">
        <v>3.2</v>
      </c>
      <c r="B31" s="184" t="s">
        <v>167</v>
      </c>
      <c r="C31" s="166"/>
      <c r="D31" s="166"/>
      <c r="E31" s="178">
        <v>43316</v>
      </c>
      <c r="F31" s="179">
        <v>43205</v>
      </c>
      <c r="G31" s="62">
        <v>4</v>
      </c>
      <c r="H31" s="63">
        <v>0</v>
      </c>
      <c r="I31" s="64">
        <v>3</v>
      </c>
      <c r="J31" s="92"/>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3"/>
      <c r="BJ31" s="103"/>
      <c r="BK31" s="103"/>
      <c r="BL31" s="103"/>
      <c r="BM31" s="103"/>
      <c r="BN31" s="103"/>
    </row>
    <row r="32" spans="1:66" s="61" customFormat="1" ht="18" x14ac:dyDescent="0.2">
      <c r="A32" s="60" t="s">
        <v>172</v>
      </c>
      <c r="B32" s="161" t="s">
        <v>137</v>
      </c>
      <c r="C32" s="166" t="s">
        <v>164</v>
      </c>
      <c r="D32" s="166"/>
      <c r="E32" s="178">
        <v>43316</v>
      </c>
      <c r="F32" s="179">
        <v>43201</v>
      </c>
      <c r="G32" s="62">
        <v>3</v>
      </c>
      <c r="H32" s="63">
        <v>0</v>
      </c>
      <c r="I32" s="64">
        <v>2</v>
      </c>
      <c r="J32" s="92"/>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c r="BK32" s="103"/>
      <c r="BL32" s="103"/>
      <c r="BM32" s="103"/>
      <c r="BN32" s="103"/>
    </row>
    <row r="33" spans="1:66" s="61" customFormat="1" ht="18" x14ac:dyDescent="0.2">
      <c r="A33" s="60" t="s">
        <v>173</v>
      </c>
      <c r="B33" s="161" t="s">
        <v>139</v>
      </c>
      <c r="C33" s="167" t="s">
        <v>162</v>
      </c>
      <c r="D33" s="167"/>
      <c r="E33" s="178">
        <v>43200</v>
      </c>
      <c r="F33" s="179">
        <v>43203</v>
      </c>
      <c r="G33" s="62">
        <v>5</v>
      </c>
      <c r="H33" s="63">
        <v>0</v>
      </c>
      <c r="I33" s="64">
        <v>4</v>
      </c>
      <c r="J33" s="92"/>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3"/>
      <c r="BJ33" s="103"/>
      <c r="BK33" s="103"/>
      <c r="BL33" s="103"/>
      <c r="BM33" s="103"/>
      <c r="BN33" s="103"/>
    </row>
    <row r="34" spans="1:66" s="61" customFormat="1" ht="18" x14ac:dyDescent="0.2">
      <c r="A34" s="60" t="s">
        <v>174</v>
      </c>
      <c r="B34" s="161" t="s">
        <v>168</v>
      </c>
      <c r="C34" s="167" t="s">
        <v>153</v>
      </c>
      <c r="D34" s="167"/>
      <c r="E34" s="178">
        <v>43203</v>
      </c>
      <c r="F34" s="98">
        <v>43204</v>
      </c>
      <c r="G34" s="62">
        <v>1</v>
      </c>
      <c r="H34" s="63">
        <v>0</v>
      </c>
      <c r="I34" s="64">
        <v>1</v>
      </c>
      <c r="J34" s="92"/>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c r="BA34" s="103"/>
      <c r="BB34" s="103"/>
      <c r="BC34" s="103"/>
      <c r="BD34" s="103"/>
      <c r="BE34" s="103"/>
      <c r="BF34" s="103"/>
      <c r="BG34" s="103"/>
      <c r="BH34" s="103"/>
      <c r="BI34" s="103"/>
      <c r="BJ34" s="103"/>
      <c r="BK34" s="103"/>
      <c r="BL34" s="103"/>
      <c r="BM34" s="103"/>
      <c r="BN34" s="103"/>
    </row>
    <row r="35" spans="1:66" s="61" customFormat="1" ht="18" x14ac:dyDescent="0.2">
      <c r="A35" s="60" t="s">
        <v>175</v>
      </c>
      <c r="B35" s="161" t="s">
        <v>154</v>
      </c>
      <c r="C35" s="61" t="s">
        <v>152</v>
      </c>
      <c r="D35" s="122"/>
      <c r="E35" s="97">
        <v>43204</v>
      </c>
      <c r="F35" s="98">
        <v>43205</v>
      </c>
      <c r="G35" s="62">
        <v>1</v>
      </c>
      <c r="H35" s="63">
        <v>0</v>
      </c>
      <c r="I35" s="64">
        <v>1</v>
      </c>
      <c r="J35" s="92"/>
      <c r="K35" s="103"/>
      <c r="L35" s="103"/>
      <c r="M35" s="103"/>
      <c r="N35" s="103"/>
      <c r="O35" s="103"/>
      <c r="P35" s="103"/>
      <c r="Q35" s="103"/>
      <c r="R35" s="103"/>
      <c r="S35" s="103"/>
      <c r="T35" s="103"/>
      <c r="U35" s="103"/>
      <c r="V35" s="103"/>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c r="BN35" s="103"/>
    </row>
    <row r="36" spans="1:66" s="55" customFormat="1" ht="18" x14ac:dyDescent="0.2">
      <c r="A36" s="53" t="str">
        <f>IF(ISERROR(VALUE(SUBSTITUTE(prevWBS,".",""))),"1",IF(ISERROR(FIND("`",SUBSTITUTE(prevWBS,".","`",1))),TEXT(VALUE(prevWBS)+1,"#"),TEXT(VALUE(LEFT(prevWBS,FIND("`",SUBSTITUTE(prevWBS,".","`",1))-1))+1,"#")))</f>
        <v>4</v>
      </c>
      <c r="B36" s="83" t="s">
        <v>176</v>
      </c>
      <c r="D36" s="56"/>
      <c r="E36" s="99"/>
      <c r="F36" s="99" t="str">
        <f t="shared" si="6"/>
        <v xml:space="preserve"> - </v>
      </c>
      <c r="G36" s="57"/>
      <c r="H36" s="58"/>
      <c r="I36" s="59" t="str">
        <f t="shared" si="4"/>
        <v xml:space="preserve"> - </v>
      </c>
      <c r="J36" s="93"/>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row>
    <row r="37" spans="1:66" s="61" customFormat="1" ht="18" x14ac:dyDescent="0.2">
      <c r="A3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7" s="182" t="s">
        <v>188</v>
      </c>
      <c r="D37" s="122"/>
      <c r="E37" s="178">
        <v>43206</v>
      </c>
      <c r="F37" s="98">
        <v>43213</v>
      </c>
      <c r="G37" s="62">
        <v>1</v>
      </c>
      <c r="H37" s="63">
        <v>0</v>
      </c>
      <c r="I37" s="64">
        <v>7</v>
      </c>
      <c r="J37" s="92"/>
      <c r="K37" s="103"/>
      <c r="L37" s="103"/>
      <c r="M37" s="103"/>
      <c r="N37" s="103"/>
      <c r="O37" s="103"/>
      <c r="P37" s="103"/>
      <c r="Q37" s="103"/>
      <c r="R37" s="103"/>
      <c r="S37" s="103"/>
      <c r="T37" s="103"/>
      <c r="U37" s="103"/>
      <c r="V37" s="103"/>
      <c r="W37" s="103"/>
      <c r="X37" s="103"/>
      <c r="Y37" s="103"/>
      <c r="Z37" s="103"/>
      <c r="AA37" s="103"/>
      <c r="AB37" s="103"/>
      <c r="AC37" s="103"/>
      <c r="AD37" s="103"/>
      <c r="AE37" s="103"/>
      <c r="AF37" s="103"/>
      <c r="AG37" s="103"/>
      <c r="AH37" s="103"/>
      <c r="AI37" s="103"/>
      <c r="AJ37" s="103"/>
      <c r="AK37" s="103"/>
      <c r="AL37" s="103"/>
      <c r="AM37" s="103"/>
      <c r="AN37" s="103"/>
      <c r="AO37" s="103"/>
      <c r="AP37" s="103"/>
      <c r="AQ37" s="103"/>
      <c r="AR37" s="103"/>
      <c r="AS37" s="103"/>
      <c r="AT37" s="103"/>
      <c r="AU37" s="103"/>
      <c r="AV37" s="103"/>
      <c r="AW37" s="103"/>
      <c r="AX37" s="103"/>
      <c r="AY37" s="103"/>
      <c r="AZ37" s="103"/>
      <c r="BA37" s="103"/>
      <c r="BB37" s="103"/>
      <c r="BC37" s="103"/>
      <c r="BD37" s="103"/>
      <c r="BE37" s="103"/>
      <c r="BF37" s="103"/>
      <c r="BG37" s="103"/>
      <c r="BH37" s="103"/>
      <c r="BI37" s="103"/>
      <c r="BJ37" s="103"/>
      <c r="BK37" s="103"/>
      <c r="BL37" s="103"/>
      <c r="BM37" s="103"/>
      <c r="BN37" s="103"/>
    </row>
    <row r="38" spans="1:66" s="61" customFormat="1" ht="18" x14ac:dyDescent="0.2">
      <c r="A38" s="60" t="s">
        <v>190</v>
      </c>
      <c r="B38" s="161" t="s">
        <v>168</v>
      </c>
      <c r="C38" s="167" t="s">
        <v>162</v>
      </c>
      <c r="D38" s="167"/>
      <c r="E38" s="178">
        <v>43206</v>
      </c>
      <c r="F38" s="98">
        <v>43208</v>
      </c>
      <c r="G38" s="62">
        <v>3</v>
      </c>
      <c r="H38" s="63">
        <v>0</v>
      </c>
      <c r="I38" s="64">
        <v>2</v>
      </c>
      <c r="J38" s="92"/>
      <c r="K38" s="103"/>
      <c r="L38" s="103"/>
      <c r="M38" s="103"/>
      <c r="N38" s="103"/>
      <c r="O38" s="103"/>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3"/>
      <c r="AP38" s="103"/>
      <c r="AQ38" s="103"/>
      <c r="AR38" s="103"/>
      <c r="AS38" s="103"/>
      <c r="AT38" s="103"/>
      <c r="AU38" s="103"/>
      <c r="AV38" s="103"/>
      <c r="AW38" s="103"/>
      <c r="AX38" s="103"/>
      <c r="AY38" s="103"/>
      <c r="AZ38" s="103"/>
      <c r="BA38" s="103"/>
      <c r="BB38" s="103"/>
      <c r="BC38" s="103"/>
      <c r="BD38" s="103"/>
      <c r="BE38" s="103"/>
      <c r="BF38" s="103"/>
      <c r="BG38" s="103"/>
      <c r="BH38" s="103"/>
      <c r="BI38" s="103"/>
      <c r="BJ38" s="103"/>
      <c r="BK38" s="103"/>
      <c r="BL38" s="103"/>
      <c r="BM38" s="103"/>
      <c r="BN38" s="103"/>
    </row>
    <row r="39" spans="1:66" s="61" customFormat="1" ht="18" x14ac:dyDescent="0.2">
      <c r="A39" s="60" t="s">
        <v>191</v>
      </c>
      <c r="B39" s="161" t="s">
        <v>139</v>
      </c>
      <c r="C39" s="167" t="s">
        <v>152</v>
      </c>
      <c r="D39" s="167"/>
      <c r="E39" s="178">
        <v>43208</v>
      </c>
      <c r="F39" s="98">
        <v>43210</v>
      </c>
      <c r="G39" s="62">
        <v>2</v>
      </c>
      <c r="H39" s="63">
        <v>0</v>
      </c>
      <c r="I39" s="64">
        <v>2</v>
      </c>
      <c r="J39" s="92"/>
      <c r="K39" s="103"/>
      <c r="L39" s="103"/>
      <c r="M39" s="103"/>
      <c r="N39" s="103"/>
      <c r="O39" s="103"/>
      <c r="P39" s="103"/>
      <c r="Q39" s="103"/>
      <c r="R39" s="103"/>
      <c r="S39" s="103"/>
      <c r="T39" s="103"/>
      <c r="U39" s="103"/>
      <c r="V39" s="103"/>
      <c r="W39" s="103"/>
      <c r="X39" s="103"/>
      <c r="Y39" s="103"/>
      <c r="Z39" s="103"/>
      <c r="AA39" s="103"/>
      <c r="AB39" s="103"/>
      <c r="AC39" s="103"/>
      <c r="AD39" s="103"/>
      <c r="AE39" s="103"/>
      <c r="AF39" s="103"/>
      <c r="AG39" s="103"/>
      <c r="AH39" s="103"/>
      <c r="AI39" s="103"/>
      <c r="AJ39" s="103"/>
      <c r="AK39" s="103"/>
      <c r="AL39" s="103"/>
      <c r="AM39" s="103"/>
      <c r="AN39" s="103"/>
      <c r="AO39" s="103"/>
      <c r="AP39" s="103"/>
      <c r="AQ39" s="103"/>
      <c r="AR39" s="103"/>
      <c r="AS39" s="103"/>
      <c r="AT39" s="103"/>
      <c r="AU39" s="103"/>
      <c r="AV39" s="103"/>
      <c r="AW39" s="103"/>
      <c r="AX39" s="103"/>
      <c r="AY39" s="103"/>
      <c r="AZ39" s="103"/>
      <c r="BA39" s="103"/>
      <c r="BB39" s="103"/>
      <c r="BC39" s="103"/>
      <c r="BD39" s="103"/>
      <c r="BE39" s="103"/>
      <c r="BF39" s="103"/>
      <c r="BG39" s="103"/>
      <c r="BH39" s="103"/>
      <c r="BI39" s="103"/>
      <c r="BJ39" s="103"/>
      <c r="BK39" s="103"/>
      <c r="BL39" s="103"/>
      <c r="BM39" s="103"/>
      <c r="BN39" s="103"/>
    </row>
    <row r="40" spans="1:66" s="61" customFormat="1" ht="18" x14ac:dyDescent="0.2">
      <c r="A40" s="60" t="s">
        <v>192</v>
      </c>
      <c r="B40" s="161" t="s">
        <v>137</v>
      </c>
      <c r="C40" s="167" t="s">
        <v>153</v>
      </c>
      <c r="D40" s="167"/>
      <c r="E40" s="178">
        <v>43211</v>
      </c>
      <c r="F40" s="98">
        <v>43212</v>
      </c>
      <c r="G40" s="62">
        <v>1</v>
      </c>
      <c r="H40" s="63">
        <v>0</v>
      </c>
      <c r="I40" s="64">
        <v>1</v>
      </c>
      <c r="J40" s="92"/>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s="103"/>
      <c r="AZ40" s="103"/>
      <c r="BA40" s="103"/>
      <c r="BB40" s="103"/>
      <c r="BC40" s="103"/>
      <c r="BD40" s="103"/>
      <c r="BE40" s="103"/>
      <c r="BF40" s="103"/>
      <c r="BG40" s="103"/>
      <c r="BH40" s="103"/>
      <c r="BI40" s="103"/>
      <c r="BJ40" s="103"/>
      <c r="BK40" s="103"/>
      <c r="BL40" s="103"/>
      <c r="BM40" s="103"/>
      <c r="BN40" s="103"/>
    </row>
    <row r="41" spans="1:66" s="61" customFormat="1" ht="18" x14ac:dyDescent="0.2">
      <c r="A41" s="60" t="s">
        <v>193</v>
      </c>
      <c r="B41" s="161" t="s">
        <v>154</v>
      </c>
      <c r="C41" s="166"/>
      <c r="D41" s="166"/>
      <c r="E41" s="178">
        <v>43212</v>
      </c>
      <c r="F41" s="98">
        <v>43213</v>
      </c>
      <c r="G41" s="62">
        <v>1</v>
      </c>
      <c r="H41" s="63">
        <v>0</v>
      </c>
      <c r="I41" s="64">
        <v>1</v>
      </c>
      <c r="J41" s="92"/>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c r="AI41" s="103"/>
      <c r="AJ41" s="103"/>
      <c r="AK41" s="103"/>
      <c r="AL41" s="103"/>
      <c r="AM41" s="103"/>
      <c r="AN41" s="103"/>
      <c r="AO41" s="103"/>
      <c r="AP41" s="103"/>
      <c r="AQ41" s="103"/>
      <c r="AR41" s="103"/>
      <c r="AS41" s="103"/>
      <c r="AT41" s="103"/>
      <c r="AU41" s="103"/>
      <c r="AV41" s="103"/>
      <c r="AW41" s="103"/>
      <c r="AX41" s="103"/>
      <c r="AY41" s="103"/>
      <c r="AZ41" s="103"/>
      <c r="BA41" s="103"/>
      <c r="BB41" s="103"/>
      <c r="BC41" s="103"/>
      <c r="BD41" s="103"/>
      <c r="BE41" s="103"/>
      <c r="BF41" s="103"/>
      <c r="BG41" s="103"/>
      <c r="BH41" s="103"/>
      <c r="BI41" s="103"/>
      <c r="BJ41" s="103"/>
      <c r="BK41" s="103"/>
      <c r="BL41" s="103"/>
      <c r="BM41" s="103"/>
      <c r="BN41" s="103"/>
    </row>
    <row r="42" spans="1:66" s="68" customFormat="1" ht="18" x14ac:dyDescent="0.2">
      <c r="A42" s="60">
        <v>4.2</v>
      </c>
      <c r="B42" s="183" t="s">
        <v>177</v>
      </c>
      <c r="C42" s="166"/>
      <c r="D42" s="166"/>
      <c r="E42" s="178">
        <v>43213</v>
      </c>
      <c r="F42" s="180">
        <v>43219</v>
      </c>
      <c r="G42" s="62">
        <v>7</v>
      </c>
      <c r="H42" s="63">
        <v>0</v>
      </c>
      <c r="I42" s="67">
        <v>6</v>
      </c>
      <c r="J42" s="94"/>
      <c r="K42" s="103"/>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3"/>
      <c r="AP42" s="103"/>
      <c r="AQ42" s="103"/>
      <c r="AR42" s="103"/>
      <c r="AS42" s="103"/>
      <c r="AT42" s="103"/>
      <c r="AU42" s="103"/>
      <c r="AV42" s="103"/>
      <c r="AW42" s="103"/>
      <c r="AX42" s="103"/>
      <c r="AY42" s="103"/>
      <c r="AZ42" s="103"/>
      <c r="BA42" s="103"/>
      <c r="BB42" s="103"/>
      <c r="BC42" s="103"/>
      <c r="BD42" s="103"/>
      <c r="BE42" s="103"/>
      <c r="BF42" s="103"/>
      <c r="BG42" s="103"/>
      <c r="BH42" s="103"/>
      <c r="BI42" s="103"/>
      <c r="BJ42" s="103"/>
      <c r="BK42" s="103"/>
      <c r="BL42" s="103"/>
      <c r="BM42" s="103"/>
      <c r="BN42" s="103"/>
    </row>
    <row r="43" spans="1:66" s="68" customFormat="1" ht="18" x14ac:dyDescent="0.2">
      <c r="A43" s="60" t="s">
        <v>194</v>
      </c>
      <c r="B43" s="161" t="s">
        <v>137</v>
      </c>
      <c r="C43" s="167" t="s">
        <v>163</v>
      </c>
      <c r="D43" s="167"/>
      <c r="E43" s="178">
        <v>43213</v>
      </c>
      <c r="F43" s="180">
        <v>43216</v>
      </c>
      <c r="G43" s="62">
        <v>3</v>
      </c>
      <c r="H43" s="62">
        <v>0</v>
      </c>
      <c r="I43" s="67">
        <v>2</v>
      </c>
      <c r="J43" s="94"/>
      <c r="K43" s="103"/>
      <c r="L43" s="103"/>
      <c r="M43" s="103"/>
      <c r="N43" s="103"/>
      <c r="O43" s="103"/>
      <c r="P43" s="103"/>
      <c r="Q43" s="103"/>
      <c r="R43" s="103"/>
      <c r="S43" s="103"/>
      <c r="T43" s="103"/>
      <c r="U43" s="103"/>
      <c r="V43" s="103"/>
      <c r="W43" s="103"/>
      <c r="X43" s="103"/>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103"/>
      <c r="AZ43" s="103"/>
      <c r="BA43" s="103"/>
      <c r="BB43" s="103"/>
      <c r="BC43" s="103"/>
      <c r="BD43" s="103"/>
      <c r="BE43" s="103"/>
      <c r="BF43" s="103"/>
      <c r="BG43" s="103"/>
      <c r="BH43" s="103"/>
      <c r="BI43" s="103"/>
      <c r="BJ43" s="103"/>
      <c r="BK43" s="103"/>
      <c r="BL43" s="103"/>
      <c r="BM43" s="103"/>
      <c r="BN43" s="103"/>
    </row>
    <row r="44" spans="1:66" s="68" customFormat="1" ht="18" x14ac:dyDescent="0.2">
      <c r="A44" s="60" t="s">
        <v>195</v>
      </c>
      <c r="B44" s="161" t="s">
        <v>139</v>
      </c>
      <c r="C44" s="167" t="s">
        <v>189</v>
      </c>
      <c r="D44" s="167"/>
      <c r="E44" s="178">
        <v>43215</v>
      </c>
      <c r="F44" s="180">
        <v>43218</v>
      </c>
      <c r="G44" s="62">
        <v>3</v>
      </c>
      <c r="H44" s="63">
        <v>0</v>
      </c>
      <c r="I44" s="67">
        <v>2</v>
      </c>
      <c r="J44" s="94"/>
      <c r="K44" s="103"/>
      <c r="L44" s="103"/>
      <c r="M44" s="103"/>
      <c r="N44" s="103"/>
      <c r="O44" s="103"/>
      <c r="P44" s="103"/>
      <c r="Q44" s="103"/>
      <c r="R44" s="103"/>
      <c r="S44" s="103"/>
      <c r="T44" s="103"/>
      <c r="U44" s="103"/>
      <c r="V44" s="103"/>
      <c r="W44" s="103"/>
      <c r="X44" s="103"/>
      <c r="Y44" s="103"/>
      <c r="Z44" s="103"/>
      <c r="AA44" s="103"/>
      <c r="AB44" s="103"/>
      <c r="AC44" s="103"/>
      <c r="AD44" s="103"/>
      <c r="AE44" s="103"/>
      <c r="AF44" s="103"/>
      <c r="AG44" s="103"/>
      <c r="AH44" s="103"/>
      <c r="AI44" s="103"/>
      <c r="AJ44" s="103"/>
      <c r="AK44" s="103"/>
      <c r="AL44" s="103"/>
      <c r="AM44" s="103"/>
      <c r="AN44" s="103"/>
      <c r="AO44" s="103"/>
      <c r="AP44" s="103"/>
      <c r="AQ44" s="103"/>
      <c r="AR44" s="103"/>
      <c r="AS44" s="103"/>
      <c r="AT44" s="103"/>
      <c r="AU44" s="103"/>
      <c r="AV44" s="103"/>
      <c r="AW44" s="103"/>
      <c r="AX44" s="103"/>
      <c r="AY44" s="103"/>
      <c r="AZ44" s="103"/>
      <c r="BA44" s="103"/>
      <c r="BB44" s="103"/>
      <c r="BC44" s="103"/>
      <c r="BD44" s="103"/>
      <c r="BE44" s="103"/>
      <c r="BF44" s="103"/>
      <c r="BG44" s="103"/>
      <c r="BH44" s="103"/>
      <c r="BI44" s="103"/>
      <c r="BJ44" s="103"/>
      <c r="BK44" s="103"/>
      <c r="BL44" s="103"/>
      <c r="BM44" s="103"/>
      <c r="BN44" s="103"/>
    </row>
    <row r="45" spans="1:66" s="68" customFormat="1" ht="18" x14ac:dyDescent="0.2">
      <c r="A45" s="60" t="s">
        <v>196</v>
      </c>
      <c r="B45" s="161" t="s">
        <v>154</v>
      </c>
      <c r="C45" s="65" t="s">
        <v>155</v>
      </c>
      <c r="D45" s="66"/>
      <c r="E45" s="178">
        <v>43218</v>
      </c>
      <c r="F45" s="180">
        <v>43219</v>
      </c>
      <c r="G45" s="62">
        <v>1</v>
      </c>
      <c r="H45" s="62">
        <v>0</v>
      </c>
      <c r="I45" s="67">
        <v>1</v>
      </c>
      <c r="J45" s="94"/>
      <c r="K45" s="103"/>
      <c r="L45" s="103"/>
      <c r="M45" s="103"/>
      <c r="N45" s="103"/>
      <c r="O45" s="103"/>
      <c r="P45" s="103"/>
      <c r="Q45" s="103"/>
      <c r="R45" s="103"/>
      <c r="S45" s="103"/>
      <c r="T45" s="103"/>
      <c r="U45" s="103"/>
      <c r="V45" s="103"/>
      <c r="W45" s="103"/>
      <c r="X45" s="103"/>
      <c r="Y45" s="103"/>
      <c r="Z45" s="103"/>
      <c r="AA45" s="103"/>
      <c r="AB45" s="103"/>
      <c r="AC45" s="103"/>
      <c r="AD45" s="103"/>
      <c r="AE45" s="103"/>
      <c r="AF45" s="103"/>
      <c r="AG45" s="103"/>
      <c r="AH45" s="103"/>
      <c r="AI45" s="103"/>
      <c r="AJ45" s="103"/>
      <c r="AK45" s="103"/>
      <c r="AL45" s="103"/>
      <c r="AM45" s="103"/>
      <c r="AN45" s="103"/>
      <c r="AO45" s="103"/>
      <c r="AP45" s="103"/>
      <c r="AQ45" s="103"/>
      <c r="AR45" s="103"/>
      <c r="AS45" s="103"/>
      <c r="AT45" s="103"/>
      <c r="AU45" s="103"/>
      <c r="AV45" s="103"/>
      <c r="AW45" s="103"/>
      <c r="AX45" s="103"/>
      <c r="AY45" s="103"/>
      <c r="AZ45" s="103"/>
      <c r="BA45" s="103"/>
      <c r="BB45" s="103"/>
      <c r="BC45" s="103"/>
      <c r="BD45" s="103"/>
      <c r="BE45" s="103"/>
      <c r="BF45" s="103"/>
      <c r="BG45" s="103"/>
      <c r="BH45" s="103"/>
      <c r="BI45" s="103"/>
      <c r="BJ45" s="103"/>
      <c r="BK45" s="103"/>
      <c r="BL45" s="103"/>
      <c r="BM45" s="103"/>
      <c r="BN45" s="103"/>
    </row>
    <row r="46" spans="1:66" s="73" customFormat="1" ht="18" x14ac:dyDescent="0.2">
      <c r="A46" s="69" t="s">
        <v>1</v>
      </c>
      <c r="B46" s="70"/>
      <c r="C46" s="71"/>
      <c r="D46" s="71"/>
      <c r="E46" s="100"/>
      <c r="F46" s="100"/>
      <c r="G46" s="72"/>
      <c r="H46" s="72"/>
      <c r="I46" s="72"/>
      <c r="J46" s="95"/>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c r="BA46" s="103"/>
      <c r="BB46" s="103"/>
      <c r="BC46" s="103"/>
      <c r="BD46" s="103"/>
      <c r="BE46" s="103"/>
      <c r="BF46" s="103"/>
      <c r="BG46" s="103"/>
      <c r="BH46" s="103"/>
      <c r="BI46" s="103"/>
      <c r="BJ46" s="103"/>
      <c r="BK46" s="103"/>
      <c r="BL46" s="103"/>
      <c r="BM46" s="103"/>
      <c r="BN46" s="103"/>
    </row>
    <row r="47" spans="1:66" s="68" customFormat="1" ht="18" x14ac:dyDescent="0.2">
      <c r="A47" s="74" t="s">
        <v>37</v>
      </c>
      <c r="B47" s="75"/>
      <c r="C47" s="75"/>
      <c r="D47" s="75"/>
      <c r="E47" s="101"/>
      <c r="F47" s="101"/>
      <c r="G47" s="75"/>
      <c r="H47" s="75"/>
      <c r="I47" s="75"/>
      <c r="J47" s="95"/>
      <c r="K47" s="103"/>
      <c r="L47" s="103"/>
      <c r="M47" s="103"/>
      <c r="N47" s="103"/>
      <c r="O47" s="103"/>
      <c r="P47" s="103"/>
      <c r="Q47" s="103"/>
      <c r="R47" s="103"/>
      <c r="S47" s="103"/>
      <c r="T47" s="103"/>
      <c r="U47" s="103"/>
      <c r="V47" s="103"/>
      <c r="W47" s="103"/>
      <c r="X47" s="103"/>
      <c r="Y47" s="103"/>
      <c r="Z47" s="103"/>
      <c r="AA47" s="103"/>
      <c r="AB47" s="103"/>
      <c r="AC47" s="103"/>
      <c r="AD47" s="103"/>
      <c r="AE47" s="103"/>
      <c r="AF47" s="103"/>
      <c r="AG47" s="103"/>
      <c r="AH47" s="103"/>
      <c r="AI47" s="103"/>
      <c r="AJ47" s="103"/>
      <c r="AK47" s="103"/>
      <c r="AL47" s="103"/>
      <c r="AM47" s="103"/>
      <c r="AN47" s="103"/>
      <c r="AO47" s="103"/>
      <c r="AP47" s="103"/>
      <c r="AQ47" s="103"/>
      <c r="AR47" s="103"/>
      <c r="AS47" s="103"/>
      <c r="AT47" s="103"/>
      <c r="AU47" s="103"/>
      <c r="AV47" s="103"/>
      <c r="AW47" s="103"/>
      <c r="AX47" s="103"/>
      <c r="AY47" s="103"/>
      <c r="AZ47" s="103"/>
      <c r="BA47" s="103"/>
      <c r="BB47" s="103"/>
      <c r="BC47" s="103"/>
      <c r="BD47" s="103"/>
      <c r="BE47" s="103"/>
      <c r="BF47" s="103"/>
      <c r="BG47" s="103"/>
      <c r="BH47" s="103"/>
      <c r="BI47" s="103"/>
      <c r="BJ47" s="103"/>
      <c r="BK47" s="103"/>
      <c r="BL47" s="103"/>
      <c r="BM47" s="103"/>
      <c r="BN47" s="103"/>
    </row>
    <row r="48" spans="1:66" s="68" customFormat="1" ht="18" x14ac:dyDescent="0.2">
      <c r="A48" s="124" t="str">
        <f>IF(ISERROR(VALUE(SUBSTITUTE(prevWBS,".",""))),"1",IF(ISERROR(FIND("`",SUBSTITUTE(prevWBS,".","`",1))),TEXT(VALUE(prevWBS)+1,"#"),TEXT(VALUE(LEFT(prevWBS,FIND("`",SUBSTITUTE(prevWBS,".","`",1))-1))+1,"#")))</f>
        <v>1</v>
      </c>
      <c r="B48" s="187" t="s">
        <v>74</v>
      </c>
      <c r="C48" s="76"/>
      <c r="D48" s="77"/>
      <c r="E48" s="97"/>
      <c r="F48" s="98" t="str">
        <f t="shared" ref="F48:F51" si="7">IF(ISBLANK(E48)," - ",IF(G48=0,E48,E48+G48-1))</f>
        <v xml:space="preserve"> - </v>
      </c>
      <c r="G48" s="62"/>
      <c r="H48" s="63"/>
      <c r="I48" s="78" t="str">
        <f>IF(OR(F48=0,E48=0)," - ",NETWORKDAYS(E48,F48))</f>
        <v xml:space="preserve"> - </v>
      </c>
      <c r="J48" s="96"/>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103"/>
      <c r="AK48" s="103"/>
      <c r="AL48" s="103"/>
      <c r="AM48" s="103"/>
      <c r="AN48" s="103"/>
      <c r="AO48" s="103"/>
      <c r="AP48" s="103"/>
      <c r="AQ48" s="103"/>
      <c r="AR48" s="103"/>
      <c r="AS48" s="103"/>
      <c r="AT48" s="103"/>
      <c r="AU48" s="103"/>
      <c r="AV48" s="103"/>
      <c r="AW48" s="103"/>
      <c r="AX48" s="103"/>
      <c r="AY48" s="103"/>
      <c r="AZ48" s="103"/>
      <c r="BA48" s="103"/>
      <c r="BB48" s="103"/>
      <c r="BC48" s="103"/>
      <c r="BD48" s="103"/>
      <c r="BE48" s="103"/>
      <c r="BF48" s="103"/>
      <c r="BG48" s="103"/>
      <c r="BH48" s="103"/>
      <c r="BI48" s="103"/>
      <c r="BJ48" s="103"/>
      <c r="BK48" s="103"/>
      <c r="BL48" s="103"/>
      <c r="BM48" s="103"/>
      <c r="BN48" s="103"/>
    </row>
    <row r="49" spans="1:66" s="68" customFormat="1" ht="18" x14ac:dyDescent="0.2">
      <c r="A4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9" s="79" t="s">
        <v>62</v>
      </c>
      <c r="C49" s="79"/>
      <c r="D49" s="77"/>
      <c r="E49" s="97"/>
      <c r="F49" s="98" t="str">
        <f t="shared" si="7"/>
        <v xml:space="preserve"> - </v>
      </c>
      <c r="G49" s="62"/>
      <c r="H49" s="63"/>
      <c r="I49" s="78" t="str">
        <f t="shared" ref="I49:I51" si="8">IF(OR(F49=0,E49=0)," - ",NETWORKDAYS(E49,F49))</f>
        <v xml:space="preserve"> - </v>
      </c>
      <c r="J49" s="96"/>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3"/>
      <c r="AT49" s="103"/>
      <c r="AU49" s="103"/>
      <c r="AV49" s="103"/>
      <c r="AW49" s="103"/>
      <c r="AX49" s="103"/>
      <c r="AY49" s="103"/>
      <c r="AZ49" s="103"/>
      <c r="BA49" s="103"/>
      <c r="BB49" s="103"/>
      <c r="BC49" s="103"/>
      <c r="BD49" s="103"/>
      <c r="BE49" s="103"/>
      <c r="BF49" s="103"/>
      <c r="BG49" s="103"/>
      <c r="BH49" s="103"/>
      <c r="BI49" s="103"/>
      <c r="BJ49" s="103"/>
      <c r="BK49" s="103"/>
      <c r="BL49" s="103"/>
      <c r="BM49" s="103"/>
      <c r="BN49" s="103"/>
    </row>
    <row r="50" spans="1:66" s="68" customFormat="1" ht="18" x14ac:dyDescent="0.2">
      <c r="A5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0" s="80" t="s">
        <v>63</v>
      </c>
      <c r="C50" s="79"/>
      <c r="D50" s="77"/>
      <c r="E50" s="97"/>
      <c r="F50" s="98" t="str">
        <f t="shared" si="7"/>
        <v xml:space="preserve"> - </v>
      </c>
      <c r="G50" s="62"/>
      <c r="H50" s="63"/>
      <c r="I50" s="78" t="str">
        <f t="shared" si="8"/>
        <v xml:space="preserve"> - </v>
      </c>
      <c r="J50" s="96"/>
      <c r="K50" s="103"/>
      <c r="L50" s="103"/>
      <c r="M50" s="103"/>
      <c r="N50" s="103"/>
      <c r="O50" s="103"/>
      <c r="P50" s="103"/>
      <c r="Q50" s="103"/>
      <c r="R50" s="103"/>
      <c r="S50" s="103"/>
      <c r="T50" s="103"/>
      <c r="U50" s="103"/>
      <c r="V50" s="103"/>
      <c r="W50" s="103"/>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3"/>
      <c r="BJ50" s="103"/>
      <c r="BK50" s="103"/>
      <c r="BL50" s="103"/>
      <c r="BM50" s="103"/>
      <c r="BN50" s="103"/>
    </row>
    <row r="51" spans="1:66" s="68" customFormat="1" ht="18" x14ac:dyDescent="0.2">
      <c r="A51"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1" s="80" t="s">
        <v>64</v>
      </c>
      <c r="C51" s="79"/>
      <c r="D51" s="77"/>
      <c r="E51" s="97"/>
      <c r="F51" s="98" t="str">
        <f t="shared" si="7"/>
        <v xml:space="preserve"> - </v>
      </c>
      <c r="G51" s="62"/>
      <c r="H51" s="63"/>
      <c r="I51" s="78" t="str">
        <f t="shared" si="8"/>
        <v xml:space="preserve"> - </v>
      </c>
      <c r="J51" s="96"/>
      <c r="K51" s="103"/>
      <c r="L51" s="103"/>
      <c r="M51" s="103"/>
      <c r="N51" s="103"/>
      <c r="O51" s="103"/>
      <c r="P51" s="103"/>
      <c r="Q51" s="103"/>
      <c r="R51" s="103"/>
      <c r="S51" s="103"/>
      <c r="T51" s="103"/>
      <c r="U51" s="103"/>
      <c r="V51" s="103"/>
      <c r="W51" s="103"/>
      <c r="X51" s="103"/>
      <c r="Y51" s="103"/>
      <c r="Z51" s="103"/>
      <c r="AA51" s="103"/>
      <c r="AB51" s="103"/>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s="103"/>
      <c r="AZ51" s="103"/>
      <c r="BA51" s="103"/>
      <c r="BB51" s="103"/>
      <c r="BC51" s="103"/>
      <c r="BD51" s="103"/>
      <c r="BE51" s="103"/>
      <c r="BF51" s="103"/>
      <c r="BG51" s="103"/>
      <c r="BH51" s="103"/>
      <c r="BI51" s="103"/>
      <c r="BJ51" s="103"/>
      <c r="BK51" s="103"/>
      <c r="BL51" s="103"/>
      <c r="BM51" s="103"/>
      <c r="BN51" s="103"/>
    </row>
    <row r="52" spans="1:66" s="33" customFormat="1" x14ac:dyDescent="0.2">
      <c r="A52" s="30"/>
      <c r="B52" s="31"/>
      <c r="C52" s="31"/>
      <c r="D52" s="32"/>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row>
  </sheetData>
  <sheetProtection formatCells="0" formatColumns="0" formatRows="0" insertRows="0" deleteRows="0"/>
  <mergeCells count="44">
    <mergeCell ref="C21:D21"/>
    <mergeCell ref="C23:D23"/>
    <mergeCell ref="C24:D24"/>
    <mergeCell ref="C25:D25"/>
    <mergeCell ref="C10:D10"/>
    <mergeCell ref="C11:D11"/>
    <mergeCell ref="C12:D12"/>
    <mergeCell ref="C13:D13"/>
    <mergeCell ref="C14:D14"/>
    <mergeCell ref="C15:D15"/>
    <mergeCell ref="C16:D16"/>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 ref="C28:D28"/>
    <mergeCell ref="C29:D29"/>
    <mergeCell ref="C30:D30"/>
    <mergeCell ref="C31:D31"/>
    <mergeCell ref="C32:D32"/>
    <mergeCell ref="C41:D41"/>
    <mergeCell ref="C42:D42"/>
    <mergeCell ref="C43:D43"/>
    <mergeCell ref="C44:D44"/>
    <mergeCell ref="C33:D33"/>
    <mergeCell ref="C34:D34"/>
    <mergeCell ref="C38:D38"/>
    <mergeCell ref="C39:D39"/>
    <mergeCell ref="C40:D40"/>
  </mergeCells>
  <phoneticPr fontId="4" type="noConversion"/>
  <conditionalFormatting sqref="H46:H51 H8:H42">
    <cfRule type="dataBar" priority="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6" priority="50">
      <formula>K$6=TODAY()</formula>
    </cfRule>
  </conditionalFormatting>
  <conditionalFormatting sqref="K8:BN17 K45:BN51 K19:BN43 L18:BN18">
    <cfRule type="expression" dxfId="5" priority="53">
      <formula>AND($E8&lt;=K$6,ROUNDDOWN(($F8-$E8+1)*$H8,0)+$E8-1&gt;=K$6)</formula>
    </cfRule>
    <cfRule type="expression" dxfId="4" priority="54">
      <formula>AND(NOT(ISBLANK($E8)),$E8&lt;=K$6,$F8&gt;=K$6)</formula>
    </cfRule>
  </conditionalFormatting>
  <conditionalFormatting sqref="K6:BN17 K45:BN51 K19:BN43 L18:BN18">
    <cfRule type="expression" dxfId="3" priority="13">
      <formula>K$6=TODAY()</formula>
    </cfRule>
  </conditionalFormatting>
  <conditionalFormatting sqref="K44:BN44">
    <cfRule type="expression" dxfId="2" priority="4">
      <formula>AND($E44&lt;=K$6,ROUNDDOWN(($F44-$E44+1)*$H44,0)+$E44-1&gt;=K$6)</formula>
    </cfRule>
    <cfRule type="expression" dxfId="1" priority="5">
      <formula>AND(NOT(ISBLANK($E44)),$E44&lt;=K$6,$F44&gt;=K$6)</formula>
    </cfRule>
  </conditionalFormatting>
  <conditionalFormatting sqref="K44:BN44">
    <cfRule type="expression" dxfId="0" priority="3">
      <formula>K$6=TODAY()</formula>
    </cfRule>
  </conditionalFormatting>
  <conditionalFormatting sqref="H44">
    <cfRule type="dataBar" priority="1">
      <dataBar>
        <cfvo type="num" val="0"/>
        <cfvo type="num" val="1"/>
        <color theme="0" tint="-0.34998626667073579"/>
      </dataBar>
      <extLst>
        <ext xmlns:x14="http://schemas.microsoft.com/office/spreadsheetml/2009/9/main" uri="{B025F937-C7B1-47D3-B67F-A62EFF666E3E}">
          <x14:id>{C1FBEE75-8BF2-42FF-B73E-2822D9468524}</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7" fitToHeight="0" orientation="landscape" r:id="rId2"/>
  <headerFooter alignWithMargins="0"/>
  <ignoredErrors>
    <ignoredError sqref="H9 A47:B47 B46 E17 E26 E36 E46:H47 G15 G17:H17 G26:H26 G36:H37 G48:G51 H21 H27:H30 H40 H38 H39" unlockedFormula="1"/>
    <ignoredError sqref="A36 A26 A17"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29</xdr:col>
                    <xdr:colOff>152400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H46:H51 H8:H42</xm:sqref>
        </x14:conditionalFormatting>
        <x14:conditionalFormatting xmlns:xm="http://schemas.microsoft.com/office/excel/2006/main">
          <x14:cfRule type="dataBar" id="{C1FBEE75-8BF2-42FF-B73E-2822D9468524}">
            <x14:dataBar minLength="0" maxLength="100" gradient="0">
              <x14:cfvo type="num">
                <xm:f>0</xm:f>
              </x14:cfvo>
              <x14:cfvo type="num">
                <xm:f>1</xm:f>
              </x14:cfvo>
              <x14:negativeFillColor rgb="FFFF0000"/>
              <x14:axisColor rgb="FF000000"/>
            </x14:dataBar>
          </x14:cfRule>
          <xm:sqref>H44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125</v>
      </c>
    </row>
    <row r="36" spans="2:2" x14ac:dyDescent="0.2">
      <c r="B36" s="20" t="s">
        <v>126</v>
      </c>
    </row>
    <row r="37" spans="2:2" x14ac:dyDescent="0.2">
      <c r="B37" s="20" t="s">
        <v>127</v>
      </c>
    </row>
    <row r="39" spans="2:2" ht="15" x14ac:dyDescent="0.25">
      <c r="B39" s="26" t="s">
        <v>28</v>
      </c>
    </row>
    <row r="40" spans="2:2" x14ac:dyDescent="0.2">
      <c r="B40" s="20" t="s">
        <v>39</v>
      </c>
    </row>
    <row r="42" spans="2:2" s="16" customFormat="1" ht="15" x14ac:dyDescent="0.25">
      <c r="B42" s="26" t="s">
        <v>32</v>
      </c>
    </row>
    <row r="43" spans="2:2" s="16" customFormat="1" x14ac:dyDescent="0.2">
      <c r="B43" s="20" t="s">
        <v>128</v>
      </c>
    </row>
    <row r="44" spans="2:2" s="16" customFormat="1" x14ac:dyDescent="0.2">
      <c r="B44" s="20" t="s">
        <v>33</v>
      </c>
    </row>
    <row r="45" spans="2:2" s="16" customFormat="1" x14ac:dyDescent="0.2"/>
    <row r="46" spans="2:2" ht="18" x14ac:dyDescent="0.25">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120</v>
      </c>
      <c r="B1" s="41"/>
      <c r="C1" s="42"/>
    </row>
    <row r="2" spans="1:3" ht="14.25" x14ac:dyDescent="0.2">
      <c r="A2" s="131" t="s">
        <v>48</v>
      </c>
      <c r="B2" s="9"/>
      <c r="C2" s="8"/>
    </row>
    <row r="3" spans="1:3" s="20" customFormat="1" x14ac:dyDescent="0.2">
      <c r="A3" s="8"/>
      <c r="B3" s="9"/>
      <c r="C3" s="8"/>
    </row>
    <row r="4" spans="1:3" s="8" customFormat="1" ht="18" x14ac:dyDescent="0.25">
      <c r="A4" s="126" t="s">
        <v>87</v>
      </c>
      <c r="B4" s="39"/>
    </row>
    <row r="5" spans="1:3" s="8" customFormat="1" ht="57" x14ac:dyDescent="0.2">
      <c r="B5" s="132" t="s">
        <v>76</v>
      </c>
    </row>
    <row r="7" spans="1:3" ht="28.5" x14ac:dyDescent="0.2">
      <c r="B7" s="132" t="s">
        <v>88</v>
      </c>
    </row>
    <row r="9" spans="1:3" ht="14.25" x14ac:dyDescent="0.2">
      <c r="B9" s="131" t="s">
        <v>60</v>
      </c>
    </row>
    <row r="11" spans="1:3" ht="28.5" x14ac:dyDescent="0.2">
      <c r="B11" s="130" t="s">
        <v>61</v>
      </c>
    </row>
    <row r="12" spans="1:3" s="20" customFormat="1" x14ac:dyDescent="0.2"/>
    <row r="13" spans="1:3" ht="18" x14ac:dyDescent="0.25">
      <c r="A13" s="177" t="s">
        <v>4</v>
      </c>
      <c r="B13" s="177"/>
    </row>
    <row r="14" spans="1:3" s="20" customFormat="1" x14ac:dyDescent="0.2"/>
    <row r="15" spans="1:3" s="127" customFormat="1" ht="18" x14ac:dyDescent="0.2">
      <c r="A15" s="135"/>
      <c r="B15" s="133" t="s">
        <v>79</v>
      </c>
    </row>
    <row r="16" spans="1:3" s="127" customFormat="1" ht="18" x14ac:dyDescent="0.2">
      <c r="A16" s="135"/>
      <c r="B16" s="134" t="s">
        <v>77</v>
      </c>
      <c r="C16" s="129" t="s">
        <v>3</v>
      </c>
    </row>
    <row r="17" spans="1:3" ht="18" x14ac:dyDescent="0.25">
      <c r="A17" s="136"/>
      <c r="B17" s="134" t="s">
        <v>81</v>
      </c>
    </row>
    <row r="18" spans="1:3" s="20" customFormat="1" ht="18" x14ac:dyDescent="0.25">
      <c r="A18" s="136"/>
      <c r="B18" s="134" t="s">
        <v>89</v>
      </c>
    </row>
    <row r="19" spans="1:3" s="42" customFormat="1" ht="18" x14ac:dyDescent="0.25">
      <c r="A19" s="139"/>
      <c r="B19" s="134" t="s">
        <v>90</v>
      </c>
    </row>
    <row r="20" spans="1:3" s="127" customFormat="1" ht="18" x14ac:dyDescent="0.2">
      <c r="A20" s="135"/>
      <c r="B20" s="133" t="s">
        <v>78</v>
      </c>
      <c r="C20" s="128" t="s">
        <v>2</v>
      </c>
    </row>
    <row r="21" spans="1:3" ht="18" x14ac:dyDescent="0.25">
      <c r="A21" s="136"/>
      <c r="B21" s="134" t="s">
        <v>80</v>
      </c>
    </row>
    <row r="22" spans="1:3" s="8" customFormat="1" ht="18" x14ac:dyDescent="0.25">
      <c r="A22" s="137"/>
      <c r="B22" s="138" t="s">
        <v>82</v>
      </c>
    </row>
    <row r="23" spans="1:3" s="8" customFormat="1" ht="18" x14ac:dyDescent="0.25">
      <c r="A23" s="137"/>
      <c r="B23" s="10"/>
    </row>
    <row r="24" spans="1:3" s="8" customFormat="1" ht="18" x14ac:dyDescent="0.25">
      <c r="A24" s="177" t="s">
        <v>83</v>
      </c>
      <c r="B24" s="177"/>
    </row>
    <row r="25" spans="1:3" s="8" customFormat="1" ht="43.5" x14ac:dyDescent="0.25">
      <c r="A25" s="137"/>
      <c r="B25" s="134" t="s">
        <v>91</v>
      </c>
    </row>
    <row r="26" spans="1:3" s="8" customFormat="1" ht="18" x14ac:dyDescent="0.25">
      <c r="A26" s="137"/>
      <c r="B26" s="134"/>
    </row>
    <row r="27" spans="1:3" s="8" customFormat="1" ht="18" x14ac:dyDescent="0.25">
      <c r="A27" s="137"/>
      <c r="B27" s="155" t="s">
        <v>95</v>
      </c>
    </row>
    <row r="28" spans="1:3" s="8" customFormat="1" ht="18" x14ac:dyDescent="0.25">
      <c r="A28" s="137"/>
      <c r="B28" s="134" t="s">
        <v>84</v>
      </c>
    </row>
    <row r="29" spans="1:3" s="8" customFormat="1" ht="28.5" x14ac:dyDescent="0.25">
      <c r="A29" s="137"/>
      <c r="B29" s="134" t="s">
        <v>86</v>
      </c>
    </row>
    <row r="30" spans="1:3" s="8" customFormat="1" ht="18" x14ac:dyDescent="0.25">
      <c r="A30" s="137"/>
      <c r="B30" s="134"/>
    </row>
    <row r="31" spans="1:3" s="8" customFormat="1" ht="18" x14ac:dyDescent="0.25">
      <c r="A31" s="137"/>
      <c r="B31" s="155" t="s">
        <v>92</v>
      </c>
    </row>
    <row r="32" spans="1:3" s="8" customFormat="1" ht="18" x14ac:dyDescent="0.25">
      <c r="A32" s="137"/>
      <c r="B32" s="134" t="s">
        <v>85</v>
      </c>
    </row>
    <row r="33" spans="1:2" s="8" customFormat="1" ht="18" x14ac:dyDescent="0.25">
      <c r="A33" s="137"/>
      <c r="B33" s="134" t="s">
        <v>93</v>
      </c>
    </row>
    <row r="34" spans="1:2" s="8" customFormat="1" ht="18" x14ac:dyDescent="0.25">
      <c r="A34" s="137"/>
      <c r="B34" s="10"/>
    </row>
    <row r="35" spans="1:2" s="8" customFormat="1" ht="28.5" x14ac:dyDescent="0.25">
      <c r="A35" s="137"/>
      <c r="B35" s="134" t="s">
        <v>130</v>
      </c>
    </row>
    <row r="36" spans="1:2" s="8" customFormat="1" ht="18" x14ac:dyDescent="0.25">
      <c r="A36" s="137"/>
      <c r="B36" s="140" t="s">
        <v>94</v>
      </c>
    </row>
    <row r="37" spans="1:2" s="8" customFormat="1" ht="18" x14ac:dyDescent="0.25">
      <c r="A37" s="137"/>
      <c r="B37" s="10"/>
    </row>
    <row r="38" spans="1:2" ht="18" x14ac:dyDescent="0.25">
      <c r="A38" s="177" t="s">
        <v>9</v>
      </c>
      <c r="B38" s="177"/>
    </row>
    <row r="39" spans="1:2" ht="28.5" x14ac:dyDescent="0.2">
      <c r="B39" s="134" t="s">
        <v>97</v>
      </c>
    </row>
    <row r="40" spans="1:2" s="20" customFormat="1" x14ac:dyDescent="0.2"/>
    <row r="41" spans="1:2" s="20" customFormat="1" ht="14.25" x14ac:dyDescent="0.2">
      <c r="B41" s="134" t="s">
        <v>98</v>
      </c>
    </row>
    <row r="42" spans="1:2" s="20" customFormat="1" x14ac:dyDescent="0.2"/>
    <row r="43" spans="1:2" s="20" customFormat="1" ht="28.5" x14ac:dyDescent="0.2">
      <c r="B43" s="134" t="s">
        <v>96</v>
      </c>
    </row>
    <row r="44" spans="1:2" s="20" customFormat="1" x14ac:dyDescent="0.2"/>
    <row r="45" spans="1:2" ht="28.5" x14ac:dyDescent="0.2">
      <c r="B45" s="134" t="s">
        <v>99</v>
      </c>
    </row>
    <row r="46" spans="1:2" x14ac:dyDescent="0.2">
      <c r="B46" s="21"/>
    </row>
    <row r="47" spans="1:2" ht="28.5" x14ac:dyDescent="0.2">
      <c r="B47" s="134" t="s">
        <v>100</v>
      </c>
    </row>
    <row r="48" spans="1:2" x14ac:dyDescent="0.2">
      <c r="B48" s="11"/>
    </row>
    <row r="49" spans="1:2" ht="18" x14ac:dyDescent="0.25">
      <c r="A49" s="177" t="s">
        <v>7</v>
      </c>
      <c r="B49" s="177"/>
    </row>
    <row r="50" spans="1:2" ht="28.5" x14ac:dyDescent="0.2">
      <c r="B50" s="134" t="s">
        <v>131</v>
      </c>
    </row>
    <row r="51" spans="1:2" x14ac:dyDescent="0.2">
      <c r="B51" s="11"/>
    </row>
    <row r="52" spans="1:2" ht="14.25" x14ac:dyDescent="0.2">
      <c r="A52" s="141" t="s">
        <v>10</v>
      </c>
      <c r="B52" s="134" t="s">
        <v>11</v>
      </c>
    </row>
    <row r="53" spans="1:2" ht="14.25" x14ac:dyDescent="0.2">
      <c r="A53" s="141" t="s">
        <v>12</v>
      </c>
      <c r="B53" s="134" t="s">
        <v>13</v>
      </c>
    </row>
    <row r="54" spans="1:2" ht="14.25" x14ac:dyDescent="0.2">
      <c r="A54" s="141" t="s">
        <v>14</v>
      </c>
      <c r="B54" s="134" t="s">
        <v>15</v>
      </c>
    </row>
    <row r="55" spans="1:2" ht="28.5" x14ac:dyDescent="0.2">
      <c r="A55" s="130"/>
      <c r="B55" s="134" t="s">
        <v>101</v>
      </c>
    </row>
    <row r="56" spans="1:2" ht="28.5" x14ac:dyDescent="0.2">
      <c r="A56" s="130"/>
      <c r="B56" s="134" t="s">
        <v>102</v>
      </c>
    </row>
    <row r="57" spans="1:2" ht="14.25" x14ac:dyDescent="0.2">
      <c r="A57" s="141" t="s">
        <v>16</v>
      </c>
      <c r="B57" s="134" t="s">
        <v>17</v>
      </c>
    </row>
    <row r="58" spans="1:2" ht="14.25" x14ac:dyDescent="0.2">
      <c r="A58" s="130"/>
      <c r="B58" s="134" t="s">
        <v>103</v>
      </c>
    </row>
    <row r="59" spans="1:2" ht="14.25" x14ac:dyDescent="0.2">
      <c r="A59" s="130"/>
      <c r="B59" s="134" t="s">
        <v>104</v>
      </c>
    </row>
    <row r="60" spans="1:2" ht="14.25" x14ac:dyDescent="0.2">
      <c r="A60" s="141" t="s">
        <v>18</v>
      </c>
      <c r="B60" s="134" t="s">
        <v>19</v>
      </c>
    </row>
    <row r="61" spans="1:2" ht="28.5" x14ac:dyDescent="0.2">
      <c r="A61" s="130"/>
      <c r="B61" s="134" t="s">
        <v>105</v>
      </c>
    </row>
    <row r="62" spans="1:2" ht="14.25" x14ac:dyDescent="0.2">
      <c r="A62" s="141" t="s">
        <v>106</v>
      </c>
      <c r="B62" s="134" t="s">
        <v>107</v>
      </c>
    </row>
    <row r="63" spans="1:2" ht="14.25" x14ac:dyDescent="0.2">
      <c r="A63" s="142"/>
      <c r="B63" s="134" t="s">
        <v>108</v>
      </c>
    </row>
    <row r="64" spans="1:2" s="20" customFormat="1" x14ac:dyDescent="0.2">
      <c r="B64" s="12"/>
    </row>
    <row r="65" spans="1:2" s="20" customFormat="1" ht="18" x14ac:dyDescent="0.25">
      <c r="A65" s="177" t="s">
        <v>8</v>
      </c>
      <c r="B65" s="177"/>
    </row>
    <row r="66" spans="1:2" s="20" customFormat="1" ht="42.75" x14ac:dyDescent="0.2">
      <c r="B66" s="134" t="s">
        <v>109</v>
      </c>
    </row>
    <row r="67" spans="1:2" s="20" customFormat="1" x14ac:dyDescent="0.2">
      <c r="B67" s="13"/>
    </row>
    <row r="68" spans="1:2" s="8" customFormat="1" ht="18" x14ac:dyDescent="0.25">
      <c r="A68" s="177" t="s">
        <v>5</v>
      </c>
      <c r="B68" s="177"/>
    </row>
    <row r="69" spans="1:2" s="20" customFormat="1" ht="15" x14ac:dyDescent="0.25">
      <c r="A69" s="149" t="s">
        <v>6</v>
      </c>
      <c r="B69" s="150" t="s">
        <v>110</v>
      </c>
    </row>
    <row r="70" spans="1:2" s="8" customFormat="1" ht="28.5" x14ac:dyDescent="0.2">
      <c r="A70" s="143"/>
      <c r="B70" s="148" t="s">
        <v>112</v>
      </c>
    </row>
    <row r="71" spans="1:2" s="8" customFormat="1" ht="14.25" x14ac:dyDescent="0.2">
      <c r="A71" s="143"/>
      <c r="B71" s="144"/>
    </row>
    <row r="72" spans="1:2" s="20" customFormat="1" ht="15" x14ac:dyDescent="0.25">
      <c r="A72" s="149" t="s">
        <v>6</v>
      </c>
      <c r="B72" s="150" t="s">
        <v>129</v>
      </c>
    </row>
    <row r="73" spans="1:2" s="8" customFormat="1" ht="28.5" x14ac:dyDescent="0.2">
      <c r="A73" s="143"/>
      <c r="B73" s="148" t="s">
        <v>133</v>
      </c>
    </row>
    <row r="74" spans="1:2" s="8" customFormat="1" ht="14.25" x14ac:dyDescent="0.2">
      <c r="A74" s="143"/>
      <c r="B74" s="144"/>
    </row>
    <row r="75" spans="1:2" ht="15" x14ac:dyDescent="0.25">
      <c r="A75" s="149" t="s">
        <v>6</v>
      </c>
      <c r="B75" s="152" t="s">
        <v>115</v>
      </c>
    </row>
    <row r="76" spans="1:2" s="8" customFormat="1" ht="42.75" x14ac:dyDescent="0.2">
      <c r="A76" s="143"/>
      <c r="B76" s="132" t="s">
        <v>132</v>
      </c>
    </row>
    <row r="77" spans="1:2" ht="14.25" x14ac:dyDescent="0.2">
      <c r="A77" s="142"/>
      <c r="B77" s="142"/>
    </row>
    <row r="78" spans="1:2" s="20" customFormat="1" ht="15" x14ac:dyDescent="0.25">
      <c r="A78" s="149" t="s">
        <v>6</v>
      </c>
      <c r="B78" s="152" t="s">
        <v>121</v>
      </c>
    </row>
    <row r="79" spans="1:2" s="8" customFormat="1" ht="28.5" x14ac:dyDescent="0.2">
      <c r="A79" s="143"/>
      <c r="B79" s="132" t="s">
        <v>116</v>
      </c>
    </row>
    <row r="80" spans="1:2" s="20" customFormat="1" ht="14.25" x14ac:dyDescent="0.2">
      <c r="A80" s="142"/>
      <c r="B80" s="142"/>
    </row>
    <row r="81" spans="1:2" ht="15" x14ac:dyDescent="0.25">
      <c r="A81" s="149" t="s">
        <v>6</v>
      </c>
      <c r="B81" s="152" t="s">
        <v>122</v>
      </c>
    </row>
    <row r="82" spans="1:2" s="8" customFormat="1" ht="14.25" x14ac:dyDescent="0.2">
      <c r="A82" s="143"/>
      <c r="B82" s="147" t="s">
        <v>117</v>
      </c>
    </row>
    <row r="83" spans="1:2" s="8" customFormat="1" ht="14.25" x14ac:dyDescent="0.2">
      <c r="A83" s="143"/>
      <c r="B83" s="147" t="s">
        <v>118</v>
      </c>
    </row>
    <row r="84" spans="1:2" s="8" customFormat="1" ht="14.25" x14ac:dyDescent="0.2">
      <c r="A84" s="143"/>
      <c r="B84" s="147" t="s">
        <v>119</v>
      </c>
    </row>
    <row r="85" spans="1:2" ht="15" x14ac:dyDescent="0.25">
      <c r="A85" s="142"/>
      <c r="B85" s="146"/>
    </row>
    <row r="86" spans="1:2" ht="15" x14ac:dyDescent="0.25">
      <c r="A86" s="149" t="s">
        <v>6</v>
      </c>
      <c r="B86" s="152" t="s">
        <v>123</v>
      </c>
    </row>
    <row r="87" spans="1:2" s="8" customFormat="1" ht="42.75" x14ac:dyDescent="0.2">
      <c r="A87" s="143"/>
      <c r="B87" s="132" t="s">
        <v>111</v>
      </c>
    </row>
    <row r="88" spans="1:2" s="8" customFormat="1" ht="14.25" x14ac:dyDescent="0.2">
      <c r="A88" s="143"/>
      <c r="B88" s="145" t="s">
        <v>113</v>
      </c>
    </row>
    <row r="89" spans="1:2" s="8" customFormat="1" ht="57" x14ac:dyDescent="0.2">
      <c r="A89" s="143"/>
      <c r="B89" s="151" t="s">
        <v>114</v>
      </c>
    </row>
    <row r="90" spans="1:2" ht="14.25" x14ac:dyDescent="0.2">
      <c r="A90" s="142"/>
      <c r="B90" s="142"/>
    </row>
    <row r="91" spans="1:2" ht="15" x14ac:dyDescent="0.25">
      <c r="A91" s="149" t="s">
        <v>6</v>
      </c>
      <c r="B91" s="154" t="s">
        <v>124</v>
      </c>
    </row>
    <row r="92" spans="1:2" ht="28.5" x14ac:dyDescent="0.2">
      <c r="A92" s="130"/>
      <c r="B92" s="147" t="s">
        <v>20</v>
      </c>
    </row>
    <row r="94" spans="1:2" x14ac:dyDescent="0.2">
      <c r="A94" s="28" t="s">
        <v>53</v>
      </c>
    </row>
  </sheetData>
  <mergeCells count="6">
    <mergeCell ref="A38:B38"/>
    <mergeCell ref="A49:B49"/>
    <mergeCell ref="A68:B68"/>
    <mergeCell ref="A13:B13"/>
    <mergeCell ref="A65:B65"/>
    <mergeCell ref="A24:B24"/>
  </mergeCells>
  <phoneticPr fontId="4"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51</v>
      </c>
      <c r="B1" s="40"/>
      <c r="C1" s="45"/>
      <c r="D1" s="45"/>
    </row>
    <row r="2" spans="1:4" ht="15" x14ac:dyDescent="0.2">
      <c r="A2" s="42"/>
      <c r="B2" s="46"/>
      <c r="C2" s="45"/>
      <c r="D2" s="45"/>
    </row>
    <row r="3" spans="1:4" ht="15" x14ac:dyDescent="0.2">
      <c r="A3" s="43"/>
      <c r="B3" s="36" t="s">
        <v>52</v>
      </c>
      <c r="C3" s="44"/>
    </row>
    <row r="4" spans="1:4" ht="14.25" x14ac:dyDescent="0.2">
      <c r="A4" s="14"/>
      <c r="B4" s="38"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7"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Ereny Karam</cp:lastModifiedBy>
  <cp:lastPrinted>2018-03-19T21:18:48Z</cp:lastPrinted>
  <dcterms:created xsi:type="dcterms:W3CDTF">2010-06-09T16:05:03Z</dcterms:created>
  <dcterms:modified xsi:type="dcterms:W3CDTF">2018-03-23T00:08:44Z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