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UvA\03_SSO_Statics_Simulation_Optimization\2022_sso_group4\02_assignment\"/>
    </mc:Choice>
  </mc:AlternateContent>
  <xr:revisionPtr revIDLastSave="0" documentId="13_ncr:1_{428D2530-178F-4C11-A97A-945DE42D926F}" xr6:coauthVersionLast="47" xr6:coauthVersionMax="47" xr10:uidLastSave="{00000000-0000-0000-0000-000000000000}"/>
  <bookViews>
    <workbookView xWindow="29610" yWindow="-120" windowWidth="28110" windowHeight="16440" activeTab="4" xr2:uid="{FA1A1E67-CE5E-0248-89A6-9923701A5D4A}"/>
  </bookViews>
  <sheets>
    <sheet name="03_a" sheetId="1" r:id="rId1"/>
    <sheet name="03_b" sheetId="4" r:id="rId2"/>
    <sheet name="03_c" sheetId="3" r:id="rId3"/>
    <sheet name="04_a" sheetId="5" r:id="rId4"/>
    <sheet name="04_b" sheetId="6" r:id="rId5"/>
  </sheets>
  <definedNames>
    <definedName name="solver_adj" localSheetId="0" hidden="1">'03_a'!$B$3:$B$7</definedName>
    <definedName name="solver_adj" localSheetId="1" hidden="1">'03_b'!$B$3:$B$8</definedName>
    <definedName name="solver_adj" localSheetId="2" hidden="1">'03_c'!$B$3:$B$7</definedName>
    <definedName name="solver_adj" localSheetId="3" hidden="1">'04_a'!$B$11:$E$13</definedName>
    <definedName name="solver_adj" localSheetId="4" hidden="1">'04_b'!$B$11:$E$13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'03_a'!$B$11</definedName>
    <definedName name="solver_lhs1" localSheetId="1" hidden="1">'03_b'!$B$11</definedName>
    <definedName name="solver_lhs1" localSheetId="2" hidden="1">'03_c'!$B$11</definedName>
    <definedName name="solver_lhs1" localSheetId="3" hidden="1">'04_a'!$B$14</definedName>
    <definedName name="solver_lhs1" localSheetId="4" hidden="1">'04_b'!$B$14</definedName>
    <definedName name="solver_lhs2" localSheetId="0" hidden="1">'03_a'!$B$12</definedName>
    <definedName name="solver_lhs2" localSheetId="1" hidden="1">'03_b'!$B$12</definedName>
    <definedName name="solver_lhs2" localSheetId="2" hidden="1">'03_c'!$B$12</definedName>
    <definedName name="solver_lhs2" localSheetId="3" hidden="1">'04_a'!$C$14</definedName>
    <definedName name="solver_lhs2" localSheetId="4" hidden="1">'04_b'!$C$14</definedName>
    <definedName name="solver_lhs3" localSheetId="0" hidden="1">'03_a'!$B$13</definedName>
    <definedName name="solver_lhs3" localSheetId="1" hidden="1">'03_b'!$B$13</definedName>
    <definedName name="solver_lhs3" localSheetId="2" hidden="1">'03_c'!$B$13</definedName>
    <definedName name="solver_lhs3" localSheetId="3" hidden="1">'04_a'!$D$14</definedName>
    <definedName name="solver_lhs3" localSheetId="4" hidden="1">'04_b'!$D$14</definedName>
    <definedName name="solver_lhs4" localSheetId="0" hidden="1">'03_a'!$B$14</definedName>
    <definedName name="solver_lhs4" localSheetId="1" hidden="1">'03_b'!$B$14</definedName>
    <definedName name="solver_lhs4" localSheetId="2" hidden="1">'03_c'!$B$14</definedName>
    <definedName name="solver_lhs4" localSheetId="3" hidden="1">'04_a'!$E$14</definedName>
    <definedName name="solver_lhs4" localSheetId="4" hidden="1">'04_b'!$E$14</definedName>
    <definedName name="solver_lhs5" localSheetId="1" hidden="1">'03_b'!$B$7</definedName>
    <definedName name="solver_lhs5" localSheetId="2" hidden="1">'03_c'!$B$3:$B$7</definedName>
    <definedName name="solver_lhs5" localSheetId="3" hidden="1">'04_a'!$F$11</definedName>
    <definedName name="solver_lhs5" localSheetId="4" hidden="1">'04_b'!$F$11</definedName>
    <definedName name="solver_lhs6" localSheetId="3" hidden="1">'04_a'!$F$12</definedName>
    <definedName name="solver_lhs6" localSheetId="4" hidden="1">'04_b'!$F$12</definedName>
    <definedName name="solver_lhs7" localSheetId="3" hidden="1">'04_a'!$F$13</definedName>
    <definedName name="solver_lhs7" localSheetId="4" hidden="1">'04_b'!$F$13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4</definedName>
    <definedName name="solver_num" localSheetId="1" hidden="1">5</definedName>
    <definedName name="solver_num" localSheetId="2" hidden="1">5</definedName>
    <definedName name="solver_num" localSheetId="3" hidden="1">7</definedName>
    <definedName name="solver_num" localSheetId="4" hidden="1">7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'03_a'!$A$19</definedName>
    <definedName name="solver_opt" localSheetId="1" hidden="1">'03_b'!$A$19</definedName>
    <definedName name="solver_opt" localSheetId="2" hidden="1">'03_c'!$A$19</definedName>
    <definedName name="solver_opt" localSheetId="3" hidden="1">'04_a'!$A$17</definedName>
    <definedName name="solver_opt" localSheetId="4" hidden="1">'04_b'!$A$17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1" hidden="1">1</definedName>
    <definedName name="solver_rel5" localSheetId="2" hidden="1">4</definedName>
    <definedName name="solver_rel5" localSheetId="3" hidden="1">3</definedName>
    <definedName name="solver_rel5" localSheetId="4" hidden="1">3</definedName>
    <definedName name="solver_rel6" localSheetId="3" hidden="1">3</definedName>
    <definedName name="solver_rel6" localSheetId="4" hidden="1">3</definedName>
    <definedName name="solver_rel7" localSheetId="3" hidden="1">3</definedName>
    <definedName name="solver_rel7" localSheetId="4" hidden="1">3</definedName>
    <definedName name="solver_rhs1" localSheetId="0" hidden="1">'03_a'!$D$11</definedName>
    <definedName name="solver_rhs1" localSheetId="1" hidden="1">'03_b'!$D$11</definedName>
    <definedName name="solver_rhs1" localSheetId="2" hidden="1">'03_c'!$D$11</definedName>
    <definedName name="solver_rhs1" localSheetId="3" hidden="1">'04_a'!$B$8</definedName>
    <definedName name="solver_rhs1" localSheetId="4" hidden="1">'04_b'!$B$8</definedName>
    <definedName name="solver_rhs2" localSheetId="0" hidden="1">'03_a'!$D$12</definedName>
    <definedName name="solver_rhs2" localSheetId="1" hidden="1">'03_b'!$D$12</definedName>
    <definedName name="solver_rhs2" localSheetId="2" hidden="1">'03_c'!$D$12</definedName>
    <definedName name="solver_rhs2" localSheetId="3" hidden="1">'04_a'!$C$8</definedName>
    <definedName name="solver_rhs2" localSheetId="4" hidden="1">'04_b'!$C$8</definedName>
    <definedName name="solver_rhs3" localSheetId="0" hidden="1">'03_a'!$D$13</definedName>
    <definedName name="solver_rhs3" localSheetId="1" hidden="1">'03_b'!$D$13</definedName>
    <definedName name="solver_rhs3" localSheetId="2" hidden="1">'03_c'!$D$13</definedName>
    <definedName name="solver_rhs3" localSheetId="3" hidden="1">'04_a'!$D$8</definedName>
    <definedName name="solver_rhs3" localSheetId="4" hidden="1">'04_b'!$D$8</definedName>
    <definedName name="solver_rhs4" localSheetId="0" hidden="1">'03_a'!$D$14</definedName>
    <definedName name="solver_rhs4" localSheetId="1" hidden="1">'03_b'!$D$14</definedName>
    <definedName name="solver_rhs4" localSheetId="2" hidden="1">'03_c'!$D$14</definedName>
    <definedName name="solver_rhs4" localSheetId="3" hidden="1">'04_a'!$E$8</definedName>
    <definedName name="solver_rhs4" localSheetId="4" hidden="1">'04_b'!$E$8</definedName>
    <definedName name="solver_rhs5" localSheetId="1" hidden="1">'03_b'!$D$15</definedName>
    <definedName name="solver_rhs5" localSheetId="2" hidden="1">"integer"</definedName>
    <definedName name="solver_rhs5" localSheetId="3" hidden="1">'04_a'!$F$5</definedName>
    <definedName name="solver_rhs5" localSheetId="4" hidden="1">'04_b'!$F$5</definedName>
    <definedName name="solver_rhs6" localSheetId="3" hidden="1">'04_a'!$F$6</definedName>
    <definedName name="solver_rhs6" localSheetId="4" hidden="1">'04_b'!$F$6</definedName>
    <definedName name="solver_rhs7" localSheetId="3" hidden="1">'04_a'!$F$7</definedName>
    <definedName name="solver_rhs7" localSheetId="4" hidden="1">'04_b'!$F$7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6" l="1"/>
  <c r="L12" i="6"/>
  <c r="K13" i="6"/>
  <c r="K12" i="6"/>
  <c r="J12" i="6"/>
  <c r="J13" i="6"/>
  <c r="I12" i="6"/>
  <c r="I13" i="6"/>
  <c r="J11" i="6"/>
  <c r="K11" i="6"/>
  <c r="L11" i="6"/>
  <c r="I11" i="6"/>
  <c r="A17" i="6"/>
  <c r="E14" i="6"/>
  <c r="D14" i="6"/>
  <c r="C14" i="6"/>
  <c r="B14" i="6"/>
  <c r="F13" i="6"/>
  <c r="F12" i="6"/>
  <c r="F11" i="6"/>
  <c r="A17" i="5"/>
  <c r="F13" i="5"/>
  <c r="F12" i="5"/>
  <c r="F11" i="5"/>
  <c r="E14" i="5"/>
  <c r="D14" i="5"/>
  <c r="C14" i="5"/>
  <c r="B14" i="5"/>
  <c r="C8" i="4"/>
  <c r="A19" i="4"/>
  <c r="B19" i="4" s="1"/>
  <c r="B14" i="4"/>
  <c r="B13" i="4"/>
  <c r="B12" i="4"/>
  <c r="B11" i="4"/>
  <c r="C7" i="4"/>
  <c r="C6" i="4"/>
  <c r="C5" i="4"/>
  <c r="C4" i="4"/>
  <c r="C3" i="4"/>
  <c r="A19" i="3"/>
  <c r="B19" i="3" s="1"/>
  <c r="B14" i="3"/>
  <c r="B13" i="3"/>
  <c r="B12" i="3"/>
  <c r="B11" i="3"/>
  <c r="C7" i="3"/>
  <c r="C6" i="3"/>
  <c r="C5" i="3"/>
  <c r="C4" i="3"/>
  <c r="C3" i="3"/>
  <c r="C7" i="1"/>
  <c r="C4" i="1"/>
  <c r="C5" i="1"/>
  <c r="C6" i="1"/>
  <c r="C3" i="1"/>
  <c r="A19" i="1"/>
  <c r="B19" i="1" s="1"/>
  <c r="B11" i="1"/>
  <c r="B14" i="1"/>
  <c r="B13" i="1"/>
  <c r="B12" i="1"/>
  <c r="I17" i="6" l="1"/>
  <c r="B17" i="6" s="1"/>
</calcChain>
</file>

<file path=xl/sharedStrings.xml><?xml version="1.0" encoding="utf-8"?>
<sst xmlns="http://schemas.openxmlformats.org/spreadsheetml/2006/main" count="88" uniqueCount="29">
  <si>
    <t>Carrots</t>
  </si>
  <si>
    <t>Potatos</t>
  </si>
  <si>
    <t>Bread</t>
  </si>
  <si>
    <t>Cheese</t>
  </si>
  <si>
    <t>Peanut Butter</t>
  </si>
  <si>
    <t>Price</t>
  </si>
  <si>
    <t>Calories</t>
  </si>
  <si>
    <t>Fat</t>
  </si>
  <si>
    <t>Protein</t>
  </si>
  <si>
    <t>Carbs</t>
  </si>
  <si>
    <t>&gt;=</t>
  </si>
  <si>
    <t>Amount</t>
  </si>
  <si>
    <t>Objective</t>
  </si>
  <si>
    <t>Rounded Amount</t>
  </si>
  <si>
    <t>Rounded Objective</t>
  </si>
  <si>
    <t>Peanut Butter 2</t>
  </si>
  <si>
    <t>Pb1</t>
  </si>
  <si>
    <t>&lt;=</t>
  </si>
  <si>
    <t>Transportation Problem</t>
  </si>
  <si>
    <t>Source I / Destination j</t>
  </si>
  <si>
    <t>Decision Variables x_ij</t>
  </si>
  <si>
    <t>Demand</t>
  </si>
  <si>
    <t>Supply</t>
  </si>
  <si>
    <t>Sums</t>
  </si>
  <si>
    <t>Inflow</t>
  </si>
  <si>
    <t>Decision y_ij</t>
  </si>
  <si>
    <t>Fixed Cost</t>
  </si>
  <si>
    <t>Total Fixed Costs</t>
  </si>
  <si>
    <t>Objective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</si>
</sst>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2" applyFont="1" applyFill="1"/>
    <xf numFmtId="0" fontId="1" fillId="3" borderId="0" xfId="2" applyFont="1"/>
    <xf numFmtId="0" fontId="1" fillId="2" borderId="0" xfId="1" applyFont="1"/>
    <xf numFmtId="0" fontId="4" fillId="0" borderId="0" xfId="0" applyFont="1"/>
    <xf numFmtId="0" fontId="1" fillId="8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FEE-D747-2440-8028-FB01EAD00C90}">
  <dimension ref="A2:H19"/>
  <sheetViews>
    <sheetView workbookViewId="0">
      <selection activeCell="B16" sqref="B16"/>
    </sheetView>
  </sheetViews>
  <sheetFormatPr defaultColWidth="11" defaultRowHeight="15.75" x14ac:dyDescent="0.25"/>
  <cols>
    <col min="2" max="2" width="16.375" customWidth="1"/>
    <col min="3" max="3" width="16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7.7146690518783547</v>
      </c>
      <c r="C4" s="4">
        <f t="shared" ref="C4:C6" si="0">ROUND(B4,2)</f>
        <v>7.71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9.2799642218246898</v>
      </c>
      <c r="C7" s="4">
        <f>ROUND(B7,2)</f>
        <v>9.2799999999999994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5">
      <c r="A11" t="s">
        <v>6</v>
      </c>
      <c r="B11" s="4">
        <f>SUMPRODUCT(B3:B7, E3:E7)</f>
        <v>3063.8416815742403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SUMPRODUCT(B3:B7, F3:F7)</f>
        <v>150.02236135957071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SUMPRODUCT(B3:B7, G3:G7)</f>
        <v>100.00000000000003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SUMPRODUCT(B3:B7,H3:H7)</f>
        <v>250</v>
      </c>
      <c r="C14" s="3" t="s">
        <v>10</v>
      </c>
      <c r="D14" s="3">
        <v>250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SUMPRODUCT(B3:B7, D3:D7)</f>
        <v>2.3177549194991061</v>
      </c>
      <c r="B19" s="5">
        <f>ROUND(A19, 2)</f>
        <v>2.3199999999999998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6EF-4B14-D54B-B52B-05B451158C66}">
  <dimension ref="A2:H19"/>
  <sheetViews>
    <sheetView workbookViewId="0">
      <selection activeCell="D3" sqref="D3:H8"/>
    </sheetView>
  </sheetViews>
  <sheetFormatPr defaultColWidth="11" defaultRowHeight="15.75" x14ac:dyDescent="0.25"/>
  <cols>
    <col min="2" max="2" width="16.375" customWidth="1"/>
    <col min="3" max="3" width="16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16.621621621621628</v>
      </c>
      <c r="C4" s="4">
        <f t="shared" ref="C4:C6" si="0">ROUND(B4,2)</f>
        <v>16.62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5</v>
      </c>
      <c r="C7" s="4">
        <f>ROUND(B7,2)</f>
        <v>5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8" spans="1:8" x14ac:dyDescent="0.25">
      <c r="A8" t="s">
        <v>15</v>
      </c>
      <c r="B8" s="4">
        <v>0</v>
      </c>
      <c r="C8" s="4">
        <f>ROUND(B8,2)</f>
        <v>0</v>
      </c>
      <c r="D8" s="3">
        <v>0.25</v>
      </c>
      <c r="E8" s="3">
        <v>188</v>
      </c>
      <c r="F8" s="3">
        <v>16</v>
      </c>
      <c r="G8" s="3">
        <v>7.7</v>
      </c>
      <c r="H8" s="3">
        <v>2</v>
      </c>
    </row>
    <row r="11" spans="1:8" x14ac:dyDescent="0.25">
      <c r="A11" t="s">
        <v>6</v>
      </c>
      <c r="B11" s="4">
        <f>SUMPRODUCT(B3:B8, E3:E8)</f>
        <v>3782.2972972972984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SUMPRODUCT(B3:B8, F3:F8)</f>
        <v>83.324324324324323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SUMPRODUCT(B3:B8, G3:G8)</f>
        <v>100.00000000000003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SUMPRODUCT(B3:B8,H3:H8)</f>
        <v>508.64864864864887</v>
      </c>
      <c r="C14" s="3" t="s">
        <v>10</v>
      </c>
      <c r="D14" s="3">
        <v>250</v>
      </c>
    </row>
    <row r="15" spans="1:8" x14ac:dyDescent="0.25">
      <c r="A15" t="s">
        <v>16</v>
      </c>
      <c r="B15" s="4"/>
      <c r="C15" s="3" t="s">
        <v>17</v>
      </c>
      <c r="D15" s="3">
        <v>5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SUMPRODUCT(B3:B8, D3:D8)</f>
        <v>2.7445945945945951</v>
      </c>
      <c r="B19" s="5">
        <f>ROUNDUP(A19, 2)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22B-16B5-5141-9D0C-97632CC6C216}">
  <dimension ref="A2:H19"/>
  <sheetViews>
    <sheetView workbookViewId="0">
      <selection activeCell="A19" sqref="A19"/>
    </sheetView>
  </sheetViews>
  <sheetFormatPr defaultColWidth="11" defaultRowHeight="15.75" x14ac:dyDescent="0.25"/>
  <cols>
    <col min="2" max="2" width="16.125" customWidth="1"/>
    <col min="3" max="3" width="14.875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9</v>
      </c>
      <c r="C4" s="4">
        <f t="shared" ref="C4:C6" si="0">ROUND(B4,2)</f>
        <v>9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9</v>
      </c>
      <c r="C7" s="4">
        <f>ROUND(B7,2)</f>
        <v>9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5">
      <c r="A11" t="s">
        <v>6</v>
      </c>
      <c r="B11" s="4">
        <f>SUMPRODUCT(B3:B7, E3:E7)</f>
        <v>3231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SUMPRODUCT(B3:B7, F3:F7)</f>
        <v>145.80000000000001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SUMPRODUCT(B3:B7, G3:G7)</f>
        <v>102.6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SUMPRODUCT(B3:B7,H3:H7)</f>
        <v>288</v>
      </c>
      <c r="C14" s="3" t="s">
        <v>10</v>
      </c>
      <c r="D14" s="3">
        <v>250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SUMPRODUCT(B3:B7, D3:D7)</f>
        <v>2.4299999999999997</v>
      </c>
      <c r="B19" s="5">
        <f>ROUND(A19, 2)</f>
        <v>2.4300000000000002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8C9-8A84-44D6-9588-524B8B466C18}">
  <dimension ref="A1:F17"/>
  <sheetViews>
    <sheetView workbookViewId="0">
      <selection activeCell="G19" sqref="G19"/>
    </sheetView>
  </sheetViews>
  <sheetFormatPr defaultRowHeight="15.75" x14ac:dyDescent="0.25"/>
  <cols>
    <col min="1" max="1" width="20.375" customWidth="1"/>
  </cols>
  <sheetData>
    <row r="1" spans="1:6" x14ac:dyDescent="0.25">
      <c r="A1" t="s">
        <v>18</v>
      </c>
    </row>
    <row r="4" spans="1:6" x14ac:dyDescent="0.25">
      <c r="A4" t="s">
        <v>19</v>
      </c>
      <c r="B4">
        <v>1</v>
      </c>
      <c r="C4">
        <v>2</v>
      </c>
      <c r="D4">
        <v>3</v>
      </c>
      <c r="E4">
        <v>4</v>
      </c>
      <c r="F4" t="s">
        <v>22</v>
      </c>
    </row>
    <row r="5" spans="1:6" x14ac:dyDescent="0.25">
      <c r="A5">
        <v>1</v>
      </c>
      <c r="B5" s="1">
        <v>10</v>
      </c>
      <c r="C5" s="1">
        <v>0</v>
      </c>
      <c r="D5" s="1">
        <v>20</v>
      </c>
      <c r="E5" s="1">
        <v>11</v>
      </c>
      <c r="F5" s="1">
        <v>20</v>
      </c>
    </row>
    <row r="6" spans="1:6" x14ac:dyDescent="0.25">
      <c r="A6">
        <v>2</v>
      </c>
      <c r="B6" s="1">
        <v>12</v>
      </c>
      <c r="C6" s="1">
        <v>7</v>
      </c>
      <c r="D6" s="1">
        <v>9</v>
      </c>
      <c r="E6" s="1">
        <v>20</v>
      </c>
      <c r="F6" s="1">
        <v>25</v>
      </c>
    </row>
    <row r="7" spans="1:6" x14ac:dyDescent="0.25">
      <c r="A7">
        <v>3</v>
      </c>
      <c r="B7" s="1">
        <v>0</v>
      </c>
      <c r="C7" s="1">
        <v>14</v>
      </c>
      <c r="D7" s="1">
        <v>16</v>
      </c>
      <c r="E7" s="1">
        <v>18</v>
      </c>
      <c r="F7" s="1">
        <v>15</v>
      </c>
    </row>
    <row r="8" spans="1:6" x14ac:dyDescent="0.25">
      <c r="A8" t="s">
        <v>21</v>
      </c>
      <c r="B8" s="1">
        <v>10</v>
      </c>
      <c r="C8" s="1">
        <v>15</v>
      </c>
      <c r="D8" s="1">
        <v>15</v>
      </c>
      <c r="E8" s="1">
        <v>20</v>
      </c>
    </row>
    <row r="10" spans="1:6" x14ac:dyDescent="0.25">
      <c r="A10" t="s">
        <v>20</v>
      </c>
      <c r="B10">
        <v>1</v>
      </c>
      <c r="C10">
        <v>2</v>
      </c>
      <c r="D10">
        <v>3</v>
      </c>
      <c r="E10">
        <v>4</v>
      </c>
      <c r="F10" t="s">
        <v>23</v>
      </c>
    </row>
    <row r="11" spans="1:6" x14ac:dyDescent="0.25">
      <c r="A11">
        <v>1</v>
      </c>
      <c r="B11" s="2">
        <v>0</v>
      </c>
      <c r="C11" s="2">
        <v>5</v>
      </c>
      <c r="D11" s="2">
        <v>0</v>
      </c>
      <c r="E11" s="2">
        <v>15</v>
      </c>
      <c r="F11" s="6">
        <f xml:space="preserve"> SUM(B11:E11)</f>
        <v>20</v>
      </c>
    </row>
    <row r="12" spans="1:6" x14ac:dyDescent="0.25">
      <c r="A12">
        <v>2</v>
      </c>
      <c r="B12" s="2">
        <v>0</v>
      </c>
      <c r="C12" s="2">
        <v>10</v>
      </c>
      <c r="D12" s="2">
        <v>15</v>
      </c>
      <c r="E12" s="2">
        <v>0</v>
      </c>
      <c r="F12" s="6">
        <f xml:space="preserve"> SUM(B12:E12)</f>
        <v>25</v>
      </c>
    </row>
    <row r="13" spans="1:6" x14ac:dyDescent="0.25">
      <c r="A13">
        <v>3</v>
      </c>
      <c r="B13" s="2">
        <v>10</v>
      </c>
      <c r="C13" s="2">
        <v>0</v>
      </c>
      <c r="D13" s="2">
        <v>0</v>
      </c>
      <c r="E13" s="2">
        <v>5</v>
      </c>
      <c r="F13" s="6">
        <f xml:space="preserve"> SUM(B13:E13)</f>
        <v>15</v>
      </c>
    </row>
    <row r="14" spans="1:6" x14ac:dyDescent="0.25">
      <c r="B14" s="6">
        <f xml:space="preserve"> SUM(B11:B13)</f>
        <v>10</v>
      </c>
      <c r="C14" s="6">
        <f xml:space="preserve"> SUM(C11:C13)</f>
        <v>15</v>
      </c>
      <c r="D14" s="6">
        <f xml:space="preserve"> SUM(D11:D13)</f>
        <v>15</v>
      </c>
      <c r="E14" s="6">
        <f xml:space="preserve"> SUM(E11:E13)</f>
        <v>20</v>
      </c>
    </row>
    <row r="16" spans="1:6" x14ac:dyDescent="0.25">
      <c r="A16" s="5" t="s">
        <v>12</v>
      </c>
      <c r="B16" s="5"/>
    </row>
    <row r="17" spans="1:2" x14ac:dyDescent="0.25">
      <c r="A17" s="5">
        <f>SUMPRODUCT(B5:E7, B11:E13)</f>
        <v>460</v>
      </c>
      <c r="B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C8C8-2960-4D74-B02D-5741ABED90CB}">
  <dimension ref="A1:L17"/>
  <sheetViews>
    <sheetView tabSelected="1" workbookViewId="0">
      <selection activeCell="E19" sqref="E19"/>
    </sheetView>
  </sheetViews>
  <sheetFormatPr defaultRowHeight="15.75" x14ac:dyDescent="0.25"/>
  <cols>
    <col min="1" max="1" width="20.375" customWidth="1"/>
    <col min="8" max="8" width="14.75" customWidth="1"/>
  </cols>
  <sheetData>
    <row r="1" spans="1:12" x14ac:dyDescent="0.25">
      <c r="A1" t="s">
        <v>18</v>
      </c>
    </row>
    <row r="4" spans="1:12" x14ac:dyDescent="0.25">
      <c r="A4" t="s">
        <v>19</v>
      </c>
      <c r="B4">
        <v>1</v>
      </c>
      <c r="C4">
        <v>2</v>
      </c>
      <c r="D4">
        <v>3</v>
      </c>
      <c r="E4">
        <v>4</v>
      </c>
      <c r="F4" t="s">
        <v>22</v>
      </c>
    </row>
    <row r="5" spans="1:12" x14ac:dyDescent="0.25">
      <c r="A5">
        <v>1</v>
      </c>
      <c r="B5" s="9">
        <v>10</v>
      </c>
      <c r="C5" s="9">
        <v>0</v>
      </c>
      <c r="D5" s="9">
        <v>20</v>
      </c>
      <c r="E5" s="9">
        <v>11</v>
      </c>
      <c r="F5" s="11">
        <v>20</v>
      </c>
    </row>
    <row r="6" spans="1:12" x14ac:dyDescent="0.25">
      <c r="A6">
        <v>2</v>
      </c>
      <c r="B6" s="9">
        <v>12</v>
      </c>
      <c r="C6" s="9">
        <v>7</v>
      </c>
      <c r="D6" s="9">
        <v>9</v>
      </c>
      <c r="E6" s="9">
        <v>20</v>
      </c>
      <c r="F6" s="11">
        <v>25</v>
      </c>
    </row>
    <row r="7" spans="1:12" x14ac:dyDescent="0.25">
      <c r="A7">
        <v>3</v>
      </c>
      <c r="B7" s="9">
        <v>0</v>
      </c>
      <c r="C7" s="9">
        <v>14</v>
      </c>
      <c r="D7" s="9">
        <v>16</v>
      </c>
      <c r="E7" s="9">
        <v>18</v>
      </c>
      <c r="F7" s="11">
        <v>15</v>
      </c>
    </row>
    <row r="8" spans="1:12" x14ac:dyDescent="0.25">
      <c r="A8" t="s">
        <v>21</v>
      </c>
      <c r="B8" s="11">
        <v>10</v>
      </c>
      <c r="C8" s="11">
        <v>15</v>
      </c>
      <c r="D8" s="11">
        <v>15</v>
      </c>
      <c r="E8" s="11">
        <v>20</v>
      </c>
      <c r="F8" s="10"/>
    </row>
    <row r="9" spans="1:12" x14ac:dyDescent="0.25">
      <c r="B9" s="10"/>
      <c r="C9" s="10"/>
      <c r="D9" s="10"/>
      <c r="E9" s="10"/>
      <c r="F9" s="10"/>
    </row>
    <row r="10" spans="1:12" x14ac:dyDescent="0.25">
      <c r="A10" t="s">
        <v>20</v>
      </c>
      <c r="B10">
        <v>1</v>
      </c>
      <c r="C10">
        <v>2</v>
      </c>
      <c r="D10">
        <v>3</v>
      </c>
      <c r="E10">
        <v>4</v>
      </c>
      <c r="F10" t="s">
        <v>23</v>
      </c>
      <c r="H10" t="s">
        <v>25</v>
      </c>
      <c r="I10">
        <v>1</v>
      </c>
      <c r="J10">
        <v>2</v>
      </c>
      <c r="K10">
        <v>3</v>
      </c>
      <c r="L10">
        <v>4</v>
      </c>
    </row>
    <row r="11" spans="1:12" x14ac:dyDescent="0.25">
      <c r="A11">
        <v>1</v>
      </c>
      <c r="B11" s="8">
        <v>0</v>
      </c>
      <c r="C11" s="8">
        <v>5</v>
      </c>
      <c r="D11" s="8">
        <v>0</v>
      </c>
      <c r="E11" s="8">
        <v>15</v>
      </c>
      <c r="F11" s="6">
        <f xml:space="preserve"> SUM(B11:E11)</f>
        <v>20</v>
      </c>
      <c r="H11" s="7">
        <v>1</v>
      </c>
      <c r="I11" s="4">
        <f xml:space="preserve"> IF(B11 &gt;0, 1, 0)</f>
        <v>0</v>
      </c>
      <c r="J11" s="4">
        <f t="shared" ref="J11:L13" si="0" xml:space="preserve"> IF(C11 &gt;0, 1, 0)</f>
        <v>1</v>
      </c>
      <c r="K11" s="4">
        <f t="shared" si="0"/>
        <v>0</v>
      </c>
      <c r="L11" s="4">
        <f t="shared" si="0"/>
        <v>1</v>
      </c>
    </row>
    <row r="12" spans="1:12" x14ac:dyDescent="0.25">
      <c r="A12">
        <v>2</v>
      </c>
      <c r="B12" s="8">
        <v>0</v>
      </c>
      <c r="C12" s="8">
        <v>10</v>
      </c>
      <c r="D12" s="8">
        <v>15</v>
      </c>
      <c r="E12" s="8">
        <v>0</v>
      </c>
      <c r="F12" s="6">
        <f xml:space="preserve"> SUM(B12:E12)</f>
        <v>25</v>
      </c>
      <c r="H12" s="7">
        <v>2</v>
      </c>
      <c r="I12" s="4">
        <f t="shared" ref="I12:I13" si="1" xml:space="preserve"> IF(B12 &gt;0, 1, 0)</f>
        <v>0</v>
      </c>
      <c r="J12" s="4">
        <f t="shared" si="0"/>
        <v>1</v>
      </c>
      <c r="K12" s="4">
        <f t="shared" si="0"/>
        <v>1</v>
      </c>
      <c r="L12" s="4">
        <f t="shared" si="0"/>
        <v>0</v>
      </c>
    </row>
    <row r="13" spans="1:12" x14ac:dyDescent="0.25">
      <c r="A13">
        <v>3</v>
      </c>
      <c r="B13" s="8">
        <v>10</v>
      </c>
      <c r="C13" s="8">
        <v>0</v>
      </c>
      <c r="D13" s="8">
        <v>0</v>
      </c>
      <c r="E13" s="8">
        <v>5</v>
      </c>
      <c r="F13" s="6">
        <f xml:space="preserve"> SUM(B13:E13)</f>
        <v>15</v>
      </c>
      <c r="H13" s="7">
        <v>3</v>
      </c>
      <c r="I13" s="4">
        <f t="shared" si="1"/>
        <v>1</v>
      </c>
      <c r="J13" s="4">
        <f t="shared" si="0"/>
        <v>0</v>
      </c>
      <c r="K13" s="4">
        <f t="shared" si="0"/>
        <v>0</v>
      </c>
      <c r="L13" s="4">
        <f t="shared" si="0"/>
        <v>1</v>
      </c>
    </row>
    <row r="14" spans="1:12" x14ac:dyDescent="0.25">
      <c r="A14" t="s">
        <v>24</v>
      </c>
      <c r="B14" s="6">
        <f xml:space="preserve"> SUM(B11:B13)</f>
        <v>10</v>
      </c>
      <c r="C14" s="6">
        <f xml:space="preserve"> SUM(C11:C13)</f>
        <v>15</v>
      </c>
      <c r="D14" s="6">
        <f xml:space="preserve"> SUM(D11:D13)</f>
        <v>15</v>
      </c>
      <c r="E14" s="6">
        <f xml:space="preserve"> SUM(E11:E13)</f>
        <v>20</v>
      </c>
    </row>
    <row r="16" spans="1:12" x14ac:dyDescent="0.25">
      <c r="A16" s="5" t="s">
        <v>12</v>
      </c>
      <c r="B16" s="5" t="s">
        <v>28</v>
      </c>
      <c r="H16" t="s">
        <v>26</v>
      </c>
      <c r="I16" s="3">
        <v>100</v>
      </c>
    </row>
    <row r="17" spans="1:9" x14ac:dyDescent="0.25">
      <c r="A17" s="5">
        <f>SUMPRODUCT(B5:E7, B11:E13)</f>
        <v>460</v>
      </c>
      <c r="B17" s="5">
        <f xml:space="preserve"> A17 + I17</f>
        <v>1060</v>
      </c>
      <c r="H17" t="s">
        <v>27</v>
      </c>
      <c r="I17" s="4">
        <f xml:space="preserve"> SUM(I11:L13)*100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03_a</vt:lpstr>
      <vt:lpstr>03_b</vt:lpstr>
      <vt:lpstr>03_c</vt:lpstr>
      <vt:lpstr>04_a</vt:lpstr>
      <vt:lpstr>04_b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Grunert</dc:creator>
  <cp:lastModifiedBy>Adam</cp:lastModifiedBy>
  <dcterms:created xsi:type="dcterms:W3CDTF">2022-09-29T08:40:11Z</dcterms:created>
  <dcterms:modified xsi:type="dcterms:W3CDTF">2022-10-05T07:19:55Z</dcterms:modified>
</cp:coreProperties>
</file>