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202300"/>
  <mc:AlternateContent xmlns:mc="http://schemas.openxmlformats.org/markup-compatibility/2006">
    <mc:Choice Requires="x15">
      <x15ac:absPath xmlns:x15ac="http://schemas.microsoft.com/office/spreadsheetml/2010/11/ac" url="/Users/erfanarvan/Desktop/comparisonPaper/experiments/artifact/nullability-inference-comparison-tools-scripts/Bias-Illustration-Experiments/"/>
    </mc:Choice>
  </mc:AlternateContent>
  <xr:revisionPtr revIDLastSave="0" documentId="13_ncr:1_{B7E30794-E793-2E49-82B0-FAAE05026D36}" xr6:coauthVersionLast="47" xr6:coauthVersionMax="47" xr10:uidLastSave="{00000000-0000-0000-0000-000000000000}"/>
  <bookViews>
    <workbookView xWindow="60" yWindow="500" windowWidth="25440" windowHeight="14040" activeTab="8" xr2:uid="{8423A01E-C964-A64B-B2C5-612E4376EE6F}"/>
  </bookViews>
  <sheets>
    <sheet name="Diff-Study" sheetId="25" r:id="rId1"/>
    <sheet name="PreCF" sheetId="14" r:id="rId2"/>
    <sheet name="PreNW" sheetId="13" r:id="rId3"/>
    <sheet name="WPICF" sheetId="15" r:id="rId4"/>
    <sheet name="WPINW" sheetId="16" r:id="rId5"/>
    <sheet name="ANNCF" sheetId="18" r:id="rId6"/>
    <sheet name="ANNNW" sheetId="17" r:id="rId7"/>
    <sheet name="NGTCF" sheetId="19" r:id="rId8"/>
    <sheet name="NGTNW" sheetId="2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6" l="1"/>
  <c r="D3" i="26"/>
  <c r="D4" i="26"/>
  <c r="D5" i="26"/>
  <c r="D6" i="26"/>
  <c r="D7" i="26"/>
  <c r="D8" i="26"/>
  <c r="D9" i="26"/>
  <c r="D10" i="26"/>
  <c r="D11" i="26"/>
  <c r="D2" i="26"/>
  <c r="D12" i="19"/>
  <c r="D3" i="19"/>
  <c r="D4" i="19"/>
  <c r="D5" i="19"/>
  <c r="D6" i="19"/>
  <c r="D7" i="19"/>
  <c r="D8" i="19"/>
  <c r="D9" i="19"/>
  <c r="D10" i="19"/>
  <c r="D11" i="19"/>
  <c r="D2" i="19"/>
  <c r="P12" i="25"/>
  <c r="O12" i="25"/>
  <c r="N12" i="25"/>
  <c r="M12" i="25"/>
  <c r="L12" i="25"/>
  <c r="K12" i="25"/>
  <c r="J12" i="25"/>
  <c r="I12" i="25"/>
  <c r="H12" i="25"/>
  <c r="G12" i="25"/>
  <c r="F12" i="25"/>
  <c r="Q11" i="25"/>
  <c r="Q10" i="25"/>
  <c r="Q9" i="25"/>
  <c r="Q8" i="25"/>
  <c r="Q7" i="25"/>
  <c r="Q6" i="25"/>
  <c r="Q5" i="25"/>
  <c r="Q4" i="25"/>
  <c r="Q3" i="25"/>
  <c r="Q2" i="25"/>
  <c r="Q12" i="25" s="1"/>
  <c r="R32" i="25"/>
  <c r="R34" i="25"/>
  <c r="R35" i="25"/>
  <c r="R36" i="25"/>
  <c r="R37" i="25"/>
  <c r="R38" i="25"/>
  <c r="R39" i="25"/>
  <c r="R31" i="25"/>
  <c r="R40" i="25"/>
  <c r="D12" i="18"/>
  <c r="D11" i="16"/>
  <c r="C12" i="26"/>
  <c r="B12" i="26"/>
  <c r="D10" i="18"/>
  <c r="D11" i="18"/>
  <c r="C12" i="18"/>
  <c r="D6" i="18"/>
  <c r="C12" i="17"/>
  <c r="B12" i="17"/>
  <c r="B12" i="18"/>
  <c r="C12" i="16"/>
  <c r="B12" i="16"/>
  <c r="C12" i="15"/>
  <c r="B12" i="15"/>
  <c r="C12" i="13"/>
  <c r="B12" i="13"/>
  <c r="C12" i="14"/>
  <c r="B12" i="14"/>
  <c r="D4" i="18"/>
  <c r="D5" i="18"/>
  <c r="D7" i="18"/>
  <c r="D8" i="18"/>
  <c r="D9" i="18"/>
  <c r="D2" i="18"/>
  <c r="D3" i="17"/>
  <c r="D4" i="17"/>
  <c r="D5" i="17"/>
  <c r="D6" i="17"/>
  <c r="D7" i="17"/>
  <c r="D9" i="17"/>
  <c r="D10" i="17"/>
  <c r="D11" i="17"/>
  <c r="D2" i="17"/>
  <c r="D5" i="16"/>
  <c r="D7" i="16"/>
  <c r="D8" i="16"/>
  <c r="D9" i="16"/>
  <c r="D10" i="16"/>
  <c r="D2" i="16"/>
  <c r="D8" i="15"/>
  <c r="D7" i="15"/>
  <c r="D5" i="15"/>
  <c r="D11" i="15"/>
  <c r="D4" i="15"/>
  <c r="D3" i="15"/>
  <c r="D10" i="15"/>
  <c r="D6" i="15"/>
  <c r="D9" i="15"/>
  <c r="D2" i="15"/>
  <c r="D3" i="14"/>
  <c r="D4" i="14"/>
  <c r="D5" i="14"/>
  <c r="D6" i="14"/>
  <c r="D7" i="14"/>
  <c r="D8" i="14"/>
  <c r="D9" i="14"/>
  <c r="D10" i="14"/>
  <c r="D11" i="14"/>
  <c r="D2" i="14"/>
  <c r="D4" i="13"/>
  <c r="D3" i="13"/>
  <c r="D5" i="13"/>
  <c r="D6" i="13"/>
  <c r="D7" i="13"/>
  <c r="D8" i="13"/>
  <c r="D9" i="13"/>
  <c r="D10" i="13"/>
  <c r="D11" i="13"/>
  <c r="D2" i="13"/>
  <c r="D12" i="17" l="1"/>
  <c r="D12" i="16"/>
  <c r="D12" i="13"/>
  <c r="D12" i="15"/>
  <c r="D3" i="18"/>
  <c r="D12" i="14"/>
</calcChain>
</file>

<file path=xl/sharedStrings.xml><?xml version="1.0" encoding="utf-8"?>
<sst xmlns="http://schemas.openxmlformats.org/spreadsheetml/2006/main" count="163" uniqueCount="61">
  <si>
    <t>butterknife</t>
  </si>
  <si>
    <t>Nameless</t>
  </si>
  <si>
    <t>meal-planner</t>
  </si>
  <si>
    <t>floatingActionButtonDial</t>
  </si>
  <si>
    <t>table-wrapper-csv-impl</t>
  </si>
  <si>
    <t>cache2k-Nullaway</t>
  </si>
  <si>
    <t>cache2k-CFNullness</t>
  </si>
  <si>
    <t>table-wrapper-api</t>
  </si>
  <si>
    <t>Jib</t>
  </si>
  <si>
    <t>picasso</t>
  </si>
  <si>
    <t>Picasso</t>
  </si>
  <si>
    <t>FloatingAction</t>
  </si>
  <si>
    <t>MealPlanner</t>
  </si>
  <si>
    <t>Table-wrapper-api</t>
  </si>
  <si>
    <t>Butterknife</t>
  </si>
  <si>
    <t>Table-wrapper-csv-impl</t>
  </si>
  <si>
    <t>Benchmark</t>
  </si>
  <si>
    <t>Nan</t>
  </si>
  <si>
    <t>-</t>
  </si>
  <si>
    <t>Post Errors</t>
  </si>
  <si>
    <t>Reduction</t>
  </si>
  <si>
    <t>Cache-2k-nullaway</t>
  </si>
  <si>
    <t>Cache-2k-CFNullness</t>
  </si>
  <si>
    <t xml:space="preserve"> 3 files changed, 15 insertions(+), 13 deletions(-)</t>
  </si>
  <si>
    <t xml:space="preserve"> 2 files changed, 20 insertions(+), 7 deletions(-)</t>
  </si>
  <si>
    <t xml:space="preserve"> 14 files changed, 71 insertions(+), 15 deletions(-)</t>
  </si>
  <si>
    <t xml:space="preserve"> 14 files changed, 72 insertions(+), 70 deletions(-)</t>
  </si>
  <si>
    <t xml:space="preserve"> 11 files changed, 30 insertions(+), 21 deletions(-)</t>
  </si>
  <si>
    <t xml:space="preserve"> 19 files changed, 138 insertions(+), 84 deletions(-)</t>
  </si>
  <si>
    <t xml:space="preserve"> 7 files changed, 21 insertions(+), 25 deletions(-)</t>
  </si>
  <si>
    <t xml:space="preserve"> 21 files changed, 84 insertions(+), 45 deletions(-)</t>
  </si>
  <si>
    <t xml:space="preserve"> 40 files changed, 94 insertions(+), 57 deletions(-)</t>
  </si>
  <si>
    <t>Diff Result</t>
  </si>
  <si>
    <t>#Added Nullability @SuppressWarnings</t>
  </si>
  <si>
    <t>#Added @Nullable</t>
  </si>
  <si>
    <t>#Added @NonNull</t>
  </si>
  <si>
    <t xml:space="preserve"> 8 files changed, 43 insertions(+), 16 deletions(-)</t>
  </si>
  <si>
    <t>Field Initialization</t>
  </si>
  <si>
    <t>Method signature modification</t>
  </si>
  <si>
    <t>Qualified this reference</t>
  </si>
  <si>
    <t>Argument modification</t>
  </si>
  <si>
    <t>Return value modification</t>
  </si>
  <si>
    <t>Field type modification</t>
  </si>
  <si>
    <t>Precondition enforcement (requireNonNull())</t>
  </si>
  <si>
    <t>Immutability (final)</t>
  </si>
  <si>
    <t>Null Check Introduction</t>
  </si>
  <si>
    <t>Method/Constructor definition or Override</t>
  </si>
  <si>
    <t>C1</t>
  </si>
  <si>
    <t>C2</t>
  </si>
  <si>
    <t>C3</t>
  </si>
  <si>
    <t>C4</t>
  </si>
  <si>
    <t>C5</t>
  </si>
  <si>
    <t>C6</t>
  </si>
  <si>
    <t>C7</t>
  </si>
  <si>
    <t>C8</t>
  </si>
  <si>
    <t>C9</t>
  </si>
  <si>
    <t>C10</t>
  </si>
  <si>
    <t>Sum</t>
  </si>
  <si>
    <t>Others</t>
  </si>
  <si>
    <t>Pre Errors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</si>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</sst>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2"/>
      <color theme="1"/>
      <name val="Aptos Narrow"/>
      <family val="2"/>
      <scheme val="minor"/>
    </font>
    <font>
      <sz val="10"/>
      <color theme="1"/>
      <name val="Arial"/>
      <family val="2"/>
    </font>
    <font>
      <b/>
      <sz val="10"/>
      <color theme="1"/>
      <name val="Times"/>
    </font>
    <font>
      <sz val="10"/>
      <color theme="1"/>
      <name val="Times"/>
    </font>
    <font>
      <sz val="12"/>
      <color theme="1"/>
      <name val="Times New Roman"/>
      <family val="1"/>
    </font>
    <font>
      <b/>
      <sz val="12"/>
      <color theme="1"/>
      <name val="Times New Roman"/>
      <family val="1"/>
    </font>
    <font>
      <u/>
      <sz val="12"/>
      <color theme="1"/>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164" fontId="0" fillId="0" borderId="0" xfId="0" applyNumberFormat="1"/>
    <xf numFmtId="164" fontId="1" fillId="0" borderId="0" xfId="0" applyNumberFormat="1" applyFont="1"/>
    <xf numFmtId="1" fontId="0" fillId="0" borderId="0" xfId="0" applyNumberFormat="1"/>
    <xf numFmtId="1" fontId="3" fillId="0" borderId="0" xfId="0" applyNumberFormat="1" applyFont="1"/>
    <xf numFmtId="0" fontId="6" fillId="0" borderId="0" xfId="0" applyFont="1"/>
    <xf numFmtId="0" fontId="4" fillId="0" borderId="0" xfId="0" applyFont="1"/>
    <xf numFmtId="0" fontId="5" fillId="0" borderId="0" xfId="0" applyFont="1"/>
    <xf numFmtId="1" fontId="4" fillId="0" borderId="0" xfId="0" applyNumberFormat="1" applyFont="1"/>
    <xf numFmtId="164" fontId="4" fillId="0" borderId="0" xfId="0" applyNumberFormat="1" applyFont="1"/>
    <xf numFmtId="0" fontId="7" fillId="0" borderId="0" xfId="0" applyFont="1"/>
    <xf numFmtId="2"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7</xdr:col>
      <xdr:colOff>751840</xdr:colOff>
      <xdr:row>14</xdr:row>
      <xdr:rowOff>152400</xdr:rowOff>
    </xdr:from>
    <xdr:ext cx="184731" cy="264560"/>
    <xdr:sp macro="" textlink="">
      <xdr:nvSpPr>
        <xdr:cNvPr id="2" name="TextBox 1">
          <a:extLst>
            <a:ext uri="{FF2B5EF4-FFF2-40B4-BE49-F238E27FC236}">
              <a16:creationId xmlns:a16="http://schemas.microsoft.com/office/drawing/2014/main" id="{0D8599D9-30AA-29DB-CBE5-EE6BACD7CB9A}"/>
            </a:ext>
          </a:extLst>
        </xdr:cNvPr>
        <xdr:cNvSpPr txBox="1"/>
      </xdr:nvSpPr>
      <xdr:spPr>
        <a:xfrm>
          <a:off x="6979920" y="299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0</xdr:colOff>
      <xdr:row>13</xdr:row>
      <xdr:rowOff>50800</xdr:rowOff>
    </xdr:from>
    <xdr:to>
      <xdr:col>5</xdr:col>
      <xdr:colOff>660400</xdr:colOff>
      <xdr:row>39</xdr:row>
      <xdr:rowOff>81280</xdr:rowOff>
    </xdr:to>
    <xdr:sp macro="" textlink="">
      <xdr:nvSpPr>
        <xdr:cNvPr id="3" name="TextBox 2">
          <a:extLst>
            <a:ext uri="{FF2B5EF4-FFF2-40B4-BE49-F238E27FC236}">
              <a16:creationId xmlns:a16="http://schemas.microsoft.com/office/drawing/2014/main" id="{0C02787C-02A1-46AD-180E-AC67F4A3760B}"/>
            </a:ext>
          </a:extLst>
        </xdr:cNvPr>
        <xdr:cNvSpPr txBox="1"/>
      </xdr:nvSpPr>
      <xdr:spPr>
        <a:xfrm>
          <a:off x="0" y="2692400"/>
          <a:ext cx="5242560" cy="5313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b="1">
              <a:latin typeface="Times New Roman" panose="02020603050405020304" pitchFamily="18" charset="0"/>
              <a:cs typeface="Times New Roman" panose="02020603050405020304" pitchFamily="18" charset="0"/>
            </a:rPr>
            <a:t>Description of the Other</a:t>
          </a:r>
          <a:r>
            <a:rPr lang="en-US" b="1" baseline="0">
              <a:latin typeface="Times New Roman" panose="02020603050405020304" pitchFamily="18" charset="0"/>
              <a:cs typeface="Times New Roman" panose="02020603050405020304" pitchFamily="18" charset="0"/>
            </a:rPr>
            <a:t> category (</a:t>
          </a:r>
          <a:r>
            <a:rPr lang="en-US" b="1">
              <a:latin typeface="Times New Roman" panose="02020603050405020304" pitchFamily="18" charset="0"/>
              <a:cs typeface="Times New Roman" panose="02020603050405020304" pitchFamily="18" charset="0"/>
            </a:rPr>
            <a:t>Ot) in Table 2):</a:t>
          </a:r>
        </a:p>
        <a:p>
          <a:pPr marL="0" marR="0" lvl="0" indent="0" defTabSz="914400" eaLnBrk="1" fontAlgn="auto" latinLnBrk="0" hangingPunct="1">
            <a:lnSpc>
              <a:spcPct val="100000"/>
            </a:lnSpc>
            <a:spcBef>
              <a:spcPts val="0"/>
            </a:spcBef>
            <a:spcAft>
              <a:spcPts val="0"/>
            </a:spcAft>
            <a:buClrTx/>
            <a:buSzTx/>
            <a:buFontTx/>
            <a:buNone/>
            <a:tabLst/>
            <a:defRPr/>
          </a:pPr>
          <a:r>
            <a:rPr lang="en-US" b="1">
              <a:latin typeface="Times New Roman" panose="02020603050405020304" pitchFamily="18" charset="0"/>
              <a:cs typeface="Times New Roman" panose="02020603050405020304" pitchFamily="18" charset="0"/>
            </a:rPr>
            <a:t> </a:t>
          </a:r>
          <a:r>
            <a:rPr lang="en-US" b="1" i="1">
              <a:latin typeface="Times New Roman" panose="02020603050405020304" pitchFamily="18" charset="0"/>
              <a:cs typeface="Times New Roman" panose="02020603050405020304" pitchFamily="18" charset="0"/>
            </a:rPr>
            <a:t>Meal Planner</a:t>
          </a:r>
          <a:r>
            <a:rPr lang="en-US" b="1">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a:latin typeface="Times New Roman" panose="02020603050405020304" pitchFamily="18" charset="0"/>
              <a:cs typeface="Times New Roman" panose="02020603050405020304" pitchFamily="18" charset="0"/>
            </a:rPr>
            <a:t>field names were changed, and the data representation was updated, such as replacing standard collections with immutable data structures like ImmutableMap. </a:t>
          </a:r>
        </a:p>
        <a:p>
          <a:pPr marL="0" marR="0" lvl="0" indent="0" defTabSz="914400" eaLnBrk="1" fontAlgn="auto" latinLnBrk="0" hangingPunct="1">
            <a:lnSpc>
              <a:spcPct val="100000"/>
            </a:lnSpc>
            <a:spcBef>
              <a:spcPts val="0"/>
            </a:spcBef>
            <a:spcAft>
              <a:spcPts val="0"/>
            </a:spcAft>
            <a:buClrTx/>
            <a:buSzTx/>
            <a:buFontTx/>
            <a:buNone/>
            <a:tabLst/>
            <a:defRPr/>
          </a:pPr>
          <a:r>
            <a:rPr lang="en-US" b="1" i="1">
              <a:latin typeface="Times New Roman" panose="02020603050405020304" pitchFamily="18" charset="0"/>
              <a:cs typeface="Times New Roman" panose="02020603050405020304" pitchFamily="18" charset="0"/>
            </a:rPr>
            <a:t>Butterknife</a:t>
          </a:r>
          <a:r>
            <a:rPr lang="en-US">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a:latin typeface="Times New Roman" panose="02020603050405020304" pitchFamily="18" charset="0"/>
              <a:cs typeface="Times New Roman" panose="02020603050405020304" pitchFamily="18" charset="0"/>
            </a:rPr>
            <a:t>programmers modified the logic of control structures, including changes to if statements and for loop conditions. </a:t>
          </a:r>
        </a:p>
        <a:p>
          <a:pPr marL="0" marR="0" lvl="0" indent="0" defTabSz="914400" eaLnBrk="1" fontAlgn="auto" latinLnBrk="0" hangingPunct="1">
            <a:lnSpc>
              <a:spcPct val="100000"/>
            </a:lnSpc>
            <a:spcBef>
              <a:spcPts val="0"/>
            </a:spcBef>
            <a:spcAft>
              <a:spcPts val="0"/>
            </a:spcAft>
            <a:buClrTx/>
            <a:buSzTx/>
            <a:buFontTx/>
            <a:buNone/>
            <a:tabLst/>
            <a:defRPr/>
          </a:pPr>
          <a:r>
            <a:rPr lang="en-US" b="1" i="1">
              <a:latin typeface="Times New Roman" panose="02020603050405020304" pitchFamily="18" charset="0"/>
              <a:cs typeface="Times New Roman" panose="02020603050405020304" pitchFamily="18" charset="0"/>
            </a:rPr>
            <a:t>Picasso</a:t>
          </a:r>
          <a:endParaRPr lang="en-US" b="1" i="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a:latin typeface="Times New Roman" panose="02020603050405020304" pitchFamily="18" charset="0"/>
              <a:cs typeface="Times New Roman" panose="02020603050405020304" pitchFamily="18" charset="0"/>
            </a:rPr>
            <a:t>There were adjustments to method behavior</a:t>
          </a:r>
          <a:r>
            <a:rPr lang="en-US" baseline="0">
              <a:latin typeface="Times New Roman" panose="02020603050405020304" pitchFamily="18" charset="0"/>
              <a:cs typeface="Times New Roman" panose="02020603050405020304" pitchFamily="18" charset="0"/>
            </a:rPr>
            <a:t> </a:t>
          </a:r>
          <a:r>
            <a:rPr lang="en-US">
              <a:latin typeface="Times New Roman" panose="02020603050405020304" pitchFamily="18" charset="0"/>
              <a:cs typeface="Times New Roman" panose="02020603050405020304" pitchFamily="18" charset="0"/>
            </a:rPr>
            <a:t>where return values were altered, such as replacing return null with throwing an exception. </a:t>
          </a:r>
        </a:p>
        <a:p>
          <a:pPr marL="0" marR="0" lvl="0" indent="0" defTabSz="914400" eaLnBrk="1" fontAlgn="auto" latinLnBrk="0" hangingPunct="1">
            <a:lnSpc>
              <a:spcPct val="100000"/>
            </a:lnSpc>
            <a:spcBef>
              <a:spcPts val="0"/>
            </a:spcBef>
            <a:spcAft>
              <a:spcPts val="0"/>
            </a:spcAft>
            <a:buClrTx/>
            <a:buSzTx/>
            <a:buFontTx/>
            <a:buNone/>
            <a:tabLst/>
            <a:defRPr/>
          </a:pPr>
          <a:r>
            <a:rPr lang="en-US" b="1" i="1">
              <a:latin typeface="Times New Roman" panose="02020603050405020304" pitchFamily="18" charset="0"/>
              <a:cs typeface="Times New Roman" panose="02020603050405020304" pitchFamily="18" charset="0"/>
            </a:rPr>
            <a:t>Cache2k-CFNullness</a:t>
          </a:r>
          <a:endParaRPr lang="en-US" b="1" i="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b="1" i="0">
              <a:latin typeface="Times New Roman" panose="02020603050405020304" pitchFamily="18" charset="0"/>
              <a:cs typeface="Times New Roman" panose="02020603050405020304" pitchFamily="18" charset="0"/>
            </a:rPr>
            <a:t>s</a:t>
          </a:r>
          <a:r>
            <a:rPr lang="en-US">
              <a:latin typeface="Times New Roman" panose="02020603050405020304" pitchFamily="18" charset="0"/>
              <a:cs typeface="Times New Roman" panose="02020603050405020304" pitchFamily="18" charset="0"/>
            </a:rPr>
            <a:t>everal changes were made to interfaces, including renaming interfaces, changing the type variables for an interface, adding extends clauses for interfaces, and defining new interfaces. Programmers also unfinalized method parameters. Additionally, non-nullability annotations like @NonNullApi were added multiple times.</a:t>
          </a:r>
        </a:p>
        <a:p>
          <a:pPr marL="0" marR="0" lvl="0" indent="0" defTabSz="914400" eaLnBrk="1" fontAlgn="auto" latinLnBrk="0" hangingPunct="1">
            <a:lnSpc>
              <a:spcPct val="100000"/>
            </a:lnSpc>
            <a:spcBef>
              <a:spcPts val="0"/>
            </a:spcBef>
            <a:spcAft>
              <a:spcPts val="0"/>
            </a:spcAft>
            <a:buClrTx/>
            <a:buSzTx/>
            <a:buFontTx/>
            <a:buNone/>
            <a:tabLst/>
            <a:defRPr/>
          </a:pPr>
          <a:r>
            <a:rPr lang="en-US" b="1" i="1">
              <a:latin typeface="Times New Roman" panose="02020603050405020304" pitchFamily="18" charset="0"/>
              <a:cs typeface="Times New Roman" panose="02020603050405020304" pitchFamily="18" charset="0"/>
            </a:rPr>
            <a:t>Cache2k-nullaway</a:t>
          </a:r>
          <a:endParaRPr lang="en-US" b="1" i="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a:latin typeface="Times New Roman" panose="02020603050405020304" pitchFamily="18" charset="0"/>
              <a:cs typeface="Times New Roman" panose="02020603050405020304" pitchFamily="18" charset="0"/>
            </a:rPr>
            <a:t>programmers removed an existing null check, replaced it with a method call responsible for the null checks, removed method overrides, and changed method names. They also removed the public modifier from a method, made methods private, and changed the logic of null checks. Furthermore, they used @NonNullIsDefault in all annotated files and implemented bodies for interfaces, with some methods throwing unsupported operation exceptions. Some methods or interfaces were overridden, and new methods were defined </a:t>
          </a:r>
          <a:r>
            <a:rPr lang="en-US" i="1">
              <a:latin typeface="Times New Roman" panose="02020603050405020304" pitchFamily="18" charset="0"/>
              <a:cs typeface="Times New Roman" panose="02020603050405020304" pitchFamily="18" charset="0"/>
            </a:rPr>
            <a:t>Cache2k-nullaway</a:t>
          </a:r>
          <a:r>
            <a:rPr lang="en-US">
              <a:latin typeface="Times New Roman" panose="02020603050405020304" pitchFamily="18" charset="0"/>
              <a:cs typeface="Times New Roman" panose="02020603050405020304" pitchFamily="18" charset="0"/>
            </a:rPr>
            <a:t>, where constructors were also added or modified. </a:t>
          </a:r>
        </a:p>
        <a:p>
          <a:pPr marL="0" marR="0" lvl="0" indent="0" defTabSz="914400" eaLnBrk="1" fontAlgn="auto" latinLnBrk="0" hangingPunct="1">
            <a:lnSpc>
              <a:spcPct val="100000"/>
            </a:lnSpc>
            <a:spcBef>
              <a:spcPts val="0"/>
            </a:spcBef>
            <a:spcAft>
              <a:spcPts val="0"/>
            </a:spcAft>
            <a:buClrTx/>
            <a:buSzTx/>
            <a:buFontTx/>
            <a:buNone/>
            <a:tabLst/>
            <a:defRPr/>
          </a:pPr>
          <a:r>
            <a:rPr lang="en-US" b="1" i="1">
              <a:latin typeface="Times New Roman" panose="02020603050405020304" pitchFamily="18" charset="0"/>
              <a:cs typeface="Times New Roman" panose="02020603050405020304" pitchFamily="18" charset="0"/>
            </a:rPr>
            <a:t>Nameless</a:t>
          </a:r>
          <a:r>
            <a:rPr lang="en-US">
              <a:latin typeface="Times New Roman" panose="02020603050405020304" pitchFamily="18" charset="0"/>
              <a:cs typeface="Times New Roman" panose="02020603050405020304" pitchFamily="18" charset="0"/>
            </a:rPr>
            <a:t>, non-nullability-related annotations such as @Positive were introduced. </a:t>
          </a:r>
        </a:p>
        <a:p>
          <a:pPr marL="0" marR="0" lvl="0" indent="0" defTabSz="914400" eaLnBrk="1" fontAlgn="auto" latinLnBrk="0" hangingPunct="1">
            <a:lnSpc>
              <a:spcPct val="100000"/>
            </a:lnSpc>
            <a:spcBef>
              <a:spcPts val="0"/>
            </a:spcBef>
            <a:spcAft>
              <a:spcPts val="0"/>
            </a:spcAft>
            <a:buClrTx/>
            <a:buSzTx/>
            <a:buFontTx/>
            <a:buNone/>
            <a:tabLst/>
            <a:defRPr/>
          </a:pPr>
          <a:r>
            <a:rPr lang="en-US" b="1" i="1">
              <a:latin typeface="Times New Roman" panose="02020603050405020304" pitchFamily="18" charset="0"/>
              <a:cs typeface="Times New Roman" panose="02020603050405020304" pitchFamily="18" charset="0"/>
            </a:rPr>
            <a:t>Table-wrapper-csv-impl</a:t>
          </a:r>
          <a:r>
            <a:rPr lang="en-US">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a:latin typeface="Times New Roman" panose="02020603050405020304" pitchFamily="18" charset="0"/>
              <a:cs typeface="Times New Roman" panose="02020603050405020304" pitchFamily="18" charset="0"/>
            </a:rPr>
            <a:t>Structural reorganization was </a:t>
          </a:r>
          <a:r>
            <a:rPr lang="en-US" b="0">
              <a:latin typeface="Times New Roman" panose="02020603050405020304" pitchFamily="18" charset="0"/>
              <a:cs typeface="Times New Roman" panose="02020603050405020304" pitchFamily="18" charset="0"/>
            </a:rPr>
            <a:t>seen in </a:t>
          </a:r>
          <a:r>
            <a:rPr lang="en-US" b="0" i="1">
              <a:latin typeface="Times New Roman" panose="02020603050405020304" pitchFamily="18" charset="0"/>
              <a:cs typeface="Times New Roman" panose="02020603050405020304" pitchFamily="18" charset="0"/>
            </a:rPr>
            <a:t>Table-wrapper-csv-impl</a:t>
          </a:r>
          <a:r>
            <a:rPr lang="en-US" b="0">
              <a:latin typeface="Times New Roman" panose="02020603050405020304" pitchFamily="18" charset="0"/>
              <a:cs typeface="Times New Roman" panose="02020603050405020304" pitchFamily="18" charset="0"/>
            </a:rPr>
            <a:t>, </a:t>
          </a:r>
          <a:r>
            <a:rPr lang="en-US">
              <a:latin typeface="Times New Roman" panose="02020603050405020304" pitchFamily="18" charset="0"/>
              <a:cs typeface="Times New Roman" panose="02020603050405020304" pitchFamily="18" charset="0"/>
            </a:rPr>
            <a:t>where methods were relocated within classes without altering their logic.  They</a:t>
          </a:r>
          <a:r>
            <a:rPr lang="en-US" baseline="0">
              <a:latin typeface="Times New Roman" panose="02020603050405020304" pitchFamily="18" charset="0"/>
              <a:cs typeface="Times New Roman" panose="02020603050405020304" pitchFamily="18" charset="0"/>
            </a:rPr>
            <a:t> removed a setter and getter. </a:t>
          </a:r>
          <a:endParaRPr lang="en-US">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b="1" i="1">
              <a:latin typeface="Times New Roman" panose="02020603050405020304" pitchFamily="18" charset="0"/>
              <a:cs typeface="Times New Roman" panose="02020603050405020304" pitchFamily="18" charset="0"/>
            </a:rPr>
            <a:t>Table-wrapper-api</a:t>
          </a:r>
          <a:endParaRPr lang="en-US" b="1" i="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a:latin typeface="Times New Roman" panose="02020603050405020304" pitchFamily="18" charset="0"/>
              <a:cs typeface="Times New Roman" panose="02020603050405020304" pitchFamily="18" charset="0"/>
            </a:rPr>
            <a:t>changes included removing the final keyword from some fields and calling super in the constructors.</a:t>
          </a:r>
        </a:p>
        <a:p>
          <a:r>
            <a:rPr lang="en-US" sz="1100" b="1">
              <a:latin typeface="Times New Roman" panose="02020603050405020304" pitchFamily="18" charset="0"/>
              <a:cs typeface="Times New Roman" panose="02020603050405020304" pitchFamily="18" charset="0"/>
            </a:rPr>
            <a:t>Jib</a:t>
          </a:r>
        </a:p>
        <a:p>
          <a:pPr marL="0" marR="0" lvl="0" indent="0" defTabSz="914400" eaLnBrk="1" fontAlgn="auto" latinLnBrk="0" hangingPunct="1">
            <a:lnSpc>
              <a:spcPct val="100000"/>
            </a:lnSpc>
            <a:spcBef>
              <a:spcPts val="0"/>
            </a:spcBef>
            <a:spcAft>
              <a:spcPts val="0"/>
            </a:spcAft>
            <a:buClrTx/>
            <a:buSzTx/>
            <a:buFontTx/>
            <a:buNone/>
            <a:tabLst/>
            <a:defRPr/>
          </a:pPr>
          <a:r>
            <a:rPr lang="en-US">
              <a:latin typeface="Times New Roman" panose="02020603050405020304" pitchFamily="18" charset="0"/>
              <a:cs typeface="Times New Roman" panose="02020603050405020304" pitchFamily="18" charset="0"/>
            </a:rPr>
            <a:t>they added try-catch blocks and made changes to data representation.</a:t>
          </a:r>
        </a:p>
        <a:p>
          <a:pPr marL="0" marR="0" lvl="0" indent="0" defTabSz="914400" eaLnBrk="1" fontAlgn="auto" latinLnBrk="0" hangingPunct="1">
            <a:lnSpc>
              <a:spcPct val="100000"/>
            </a:lnSpc>
            <a:spcBef>
              <a:spcPts val="0"/>
            </a:spcBef>
            <a:spcAft>
              <a:spcPts val="0"/>
            </a:spcAft>
            <a:buClrTx/>
            <a:buSzTx/>
            <a:buFontTx/>
            <a:buNone/>
            <a:tabLst/>
            <a:defRPr/>
          </a:pPr>
          <a:r>
            <a:rPr lang="en-US" b="1">
              <a:latin typeface="Times New Roman" panose="02020603050405020304" pitchFamily="18" charset="0"/>
              <a:cs typeface="Times New Roman" panose="02020603050405020304" pitchFamily="18" charset="0"/>
            </a:rPr>
            <a:t>Floating Action Button Dial </a:t>
          </a:r>
        </a:p>
        <a:p>
          <a:pPr marL="0" marR="0" lvl="0" indent="0" defTabSz="914400" eaLnBrk="1" fontAlgn="auto" latinLnBrk="0" hangingPunct="1">
            <a:lnSpc>
              <a:spcPct val="100000"/>
            </a:lnSpc>
            <a:spcBef>
              <a:spcPts val="0"/>
            </a:spcBef>
            <a:spcAft>
              <a:spcPts val="0"/>
            </a:spcAft>
            <a:buClrTx/>
            <a:buSzTx/>
            <a:buFontTx/>
            <a:buNone/>
            <a:tabLst/>
            <a:defRPr/>
          </a:pPr>
          <a:r>
            <a:rPr lang="en-US">
              <a:latin typeface="Times New Roman" panose="02020603050405020304" pitchFamily="18" charset="0"/>
              <a:cs typeface="Times New Roman" panose="02020603050405020304" pitchFamily="18" charset="0"/>
            </a:rPr>
            <a:t>all the changes were categorized within C1-C10.</a:t>
          </a:r>
        </a:p>
        <a:p>
          <a:endParaRPr lang="en-US" sz="11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AE91D-0668-5548-AF3F-3BFC7B38002A}">
  <dimension ref="A1:R57"/>
  <sheetViews>
    <sheetView topLeftCell="A21" zoomScale="125" zoomScaleNormal="90" workbookViewId="0">
      <selection activeCell="H33" sqref="H33"/>
    </sheetView>
  </sheetViews>
  <sheetFormatPr baseColWidth="10" defaultRowHeight="16"/>
  <cols>
    <col min="1" max="1" width="15.1640625" customWidth="1"/>
    <col min="2" max="2" width="12.5" customWidth="1"/>
  </cols>
  <sheetData>
    <row r="1" spans="1:17" s="13" customFormat="1">
      <c r="A1" s="13" t="s">
        <v>16</v>
      </c>
      <c r="B1" s="13" t="s">
        <v>32</v>
      </c>
      <c r="C1" s="13" t="s">
        <v>33</v>
      </c>
      <c r="D1" s="13" t="s">
        <v>34</v>
      </c>
      <c r="E1" s="13" t="s">
        <v>35</v>
      </c>
      <c r="F1" s="13" t="s">
        <v>47</v>
      </c>
      <c r="G1" s="13" t="s">
        <v>48</v>
      </c>
      <c r="H1" s="13" t="s">
        <v>49</v>
      </c>
      <c r="I1" s="13" t="s">
        <v>50</v>
      </c>
      <c r="J1" s="13" t="s">
        <v>51</v>
      </c>
      <c r="K1" s="13" t="s">
        <v>52</v>
      </c>
      <c r="L1" s="13" t="s">
        <v>53</v>
      </c>
      <c r="M1" s="13" t="s">
        <v>54</v>
      </c>
      <c r="N1" s="13" t="s">
        <v>55</v>
      </c>
      <c r="O1" s="13" t="s">
        <v>56</v>
      </c>
      <c r="P1" s="13" t="s">
        <v>58</v>
      </c>
      <c r="Q1" s="13" t="s">
        <v>57</v>
      </c>
    </row>
    <row r="2" spans="1:17">
      <c r="A2" s="1" t="s">
        <v>14</v>
      </c>
      <c r="B2" t="s">
        <v>23</v>
      </c>
      <c r="C2">
        <v>0</v>
      </c>
      <c r="D2">
        <v>16</v>
      </c>
      <c r="E2">
        <v>0</v>
      </c>
      <c r="F2">
        <v>1</v>
      </c>
      <c r="G2">
        <v>5</v>
      </c>
      <c r="H2">
        <v>0</v>
      </c>
      <c r="I2">
        <v>0</v>
      </c>
      <c r="J2">
        <v>0</v>
      </c>
      <c r="K2">
        <v>0</v>
      </c>
      <c r="L2">
        <v>0</v>
      </c>
      <c r="M2">
        <v>0</v>
      </c>
      <c r="N2">
        <v>0</v>
      </c>
      <c r="O2">
        <v>0</v>
      </c>
      <c r="P2">
        <v>6</v>
      </c>
      <c r="Q2">
        <f>SUM(F2:P2)</f>
        <v>12</v>
      </c>
    </row>
    <row r="3" spans="1:17">
      <c r="A3" s="1" t="s">
        <v>22</v>
      </c>
      <c r="B3" t="s">
        <v>31</v>
      </c>
      <c r="C3">
        <v>3</v>
      </c>
      <c r="D3">
        <v>20</v>
      </c>
      <c r="E3">
        <v>9</v>
      </c>
      <c r="F3">
        <v>5</v>
      </c>
      <c r="G3">
        <v>1</v>
      </c>
      <c r="H3">
        <v>0</v>
      </c>
      <c r="I3">
        <v>0</v>
      </c>
      <c r="J3">
        <v>8</v>
      </c>
      <c r="K3">
        <v>0</v>
      </c>
      <c r="L3">
        <v>5</v>
      </c>
      <c r="M3">
        <v>0</v>
      </c>
      <c r="N3">
        <v>2</v>
      </c>
      <c r="O3">
        <v>3</v>
      </c>
      <c r="P3">
        <v>23</v>
      </c>
      <c r="Q3">
        <f t="shared" ref="Q3:Q11" si="0">SUM(F3:P3)</f>
        <v>47</v>
      </c>
    </row>
    <row r="4" spans="1:17">
      <c r="A4" s="1" t="s">
        <v>21</v>
      </c>
      <c r="B4" t="s">
        <v>30</v>
      </c>
      <c r="C4">
        <v>3</v>
      </c>
      <c r="D4">
        <v>105</v>
      </c>
      <c r="E4">
        <v>8</v>
      </c>
      <c r="F4">
        <v>4</v>
      </c>
      <c r="G4">
        <v>0</v>
      </c>
      <c r="H4">
        <v>0</v>
      </c>
      <c r="I4">
        <v>0</v>
      </c>
      <c r="J4">
        <v>1</v>
      </c>
      <c r="K4">
        <v>0</v>
      </c>
      <c r="L4">
        <v>9</v>
      </c>
      <c r="M4">
        <v>2</v>
      </c>
      <c r="N4">
        <v>1</v>
      </c>
      <c r="O4">
        <v>0</v>
      </c>
      <c r="P4">
        <v>11</v>
      </c>
      <c r="Q4">
        <f t="shared" si="0"/>
        <v>28</v>
      </c>
    </row>
    <row r="5" spans="1:17">
      <c r="A5" s="1" t="s">
        <v>11</v>
      </c>
      <c r="B5" t="s">
        <v>24</v>
      </c>
      <c r="C5">
        <v>0</v>
      </c>
      <c r="D5">
        <v>23</v>
      </c>
      <c r="E5">
        <v>0</v>
      </c>
      <c r="F5">
        <v>7</v>
      </c>
      <c r="G5">
        <v>0</v>
      </c>
      <c r="H5">
        <v>0</v>
      </c>
      <c r="I5">
        <v>0</v>
      </c>
      <c r="J5">
        <v>0</v>
      </c>
      <c r="K5">
        <v>0</v>
      </c>
      <c r="L5">
        <v>0</v>
      </c>
      <c r="M5">
        <v>0</v>
      </c>
      <c r="N5">
        <v>0</v>
      </c>
      <c r="O5">
        <v>0</v>
      </c>
      <c r="P5">
        <v>0</v>
      </c>
      <c r="Q5">
        <f t="shared" si="0"/>
        <v>7</v>
      </c>
    </row>
    <row r="6" spans="1:17">
      <c r="A6" s="1" t="s">
        <v>8</v>
      </c>
      <c r="B6" t="s">
        <v>25</v>
      </c>
      <c r="C6">
        <v>0</v>
      </c>
      <c r="D6">
        <v>52</v>
      </c>
      <c r="E6">
        <v>0</v>
      </c>
      <c r="F6">
        <v>19</v>
      </c>
      <c r="G6">
        <v>0</v>
      </c>
      <c r="H6">
        <v>0</v>
      </c>
      <c r="I6">
        <v>0</v>
      </c>
      <c r="J6">
        <v>0</v>
      </c>
      <c r="K6">
        <v>0</v>
      </c>
      <c r="L6">
        <v>0</v>
      </c>
      <c r="M6">
        <v>0</v>
      </c>
      <c r="N6">
        <v>0</v>
      </c>
      <c r="O6">
        <v>0</v>
      </c>
      <c r="P6">
        <v>2</v>
      </c>
      <c r="Q6">
        <f t="shared" si="0"/>
        <v>21</v>
      </c>
    </row>
    <row r="7" spans="1:17">
      <c r="A7" s="1" t="s">
        <v>12</v>
      </c>
      <c r="B7" t="s">
        <v>26</v>
      </c>
      <c r="C7">
        <v>0</v>
      </c>
      <c r="D7">
        <v>1</v>
      </c>
      <c r="E7">
        <v>0</v>
      </c>
      <c r="F7">
        <v>0</v>
      </c>
      <c r="G7">
        <v>0</v>
      </c>
      <c r="H7">
        <v>18</v>
      </c>
      <c r="I7">
        <v>9</v>
      </c>
      <c r="J7">
        <v>0</v>
      </c>
      <c r="K7">
        <v>17</v>
      </c>
      <c r="L7">
        <v>0</v>
      </c>
      <c r="M7">
        <v>0</v>
      </c>
      <c r="N7">
        <v>2</v>
      </c>
      <c r="O7">
        <v>3</v>
      </c>
      <c r="P7" s="8">
        <v>5</v>
      </c>
      <c r="Q7">
        <f t="shared" si="0"/>
        <v>54</v>
      </c>
    </row>
    <row r="8" spans="1:17">
      <c r="A8" s="1" t="s">
        <v>1</v>
      </c>
      <c r="B8" t="s">
        <v>27</v>
      </c>
      <c r="C8">
        <v>0</v>
      </c>
      <c r="D8">
        <v>1</v>
      </c>
      <c r="E8">
        <v>11</v>
      </c>
      <c r="F8">
        <v>0</v>
      </c>
      <c r="G8">
        <v>0</v>
      </c>
      <c r="H8">
        <v>0</v>
      </c>
      <c r="I8">
        <v>17</v>
      </c>
      <c r="J8">
        <v>0</v>
      </c>
      <c r="K8">
        <v>0</v>
      </c>
      <c r="L8">
        <v>0</v>
      </c>
      <c r="M8">
        <v>0</v>
      </c>
      <c r="N8">
        <v>0</v>
      </c>
      <c r="O8">
        <v>0</v>
      </c>
      <c r="P8">
        <v>3</v>
      </c>
      <c r="Q8">
        <f t="shared" si="0"/>
        <v>20</v>
      </c>
    </row>
    <row r="9" spans="1:17">
      <c r="A9" s="1" t="s">
        <v>10</v>
      </c>
      <c r="B9" t="s">
        <v>28</v>
      </c>
      <c r="C9">
        <v>2</v>
      </c>
      <c r="D9">
        <v>51</v>
      </c>
      <c r="E9">
        <v>34</v>
      </c>
      <c r="F9">
        <v>39</v>
      </c>
      <c r="G9">
        <v>0</v>
      </c>
      <c r="H9">
        <v>2</v>
      </c>
      <c r="I9">
        <v>2</v>
      </c>
      <c r="J9">
        <v>5</v>
      </c>
      <c r="K9">
        <v>0</v>
      </c>
      <c r="L9">
        <v>1</v>
      </c>
      <c r="M9">
        <v>5</v>
      </c>
      <c r="N9">
        <v>0</v>
      </c>
      <c r="O9">
        <v>0</v>
      </c>
      <c r="P9">
        <v>10</v>
      </c>
      <c r="Q9">
        <f t="shared" si="0"/>
        <v>64</v>
      </c>
    </row>
    <row r="10" spans="1:17">
      <c r="A10" s="1" t="s">
        <v>13</v>
      </c>
      <c r="B10" t="s">
        <v>29</v>
      </c>
      <c r="C10">
        <v>17</v>
      </c>
      <c r="D10">
        <v>13</v>
      </c>
      <c r="E10">
        <v>0</v>
      </c>
      <c r="F10">
        <v>3</v>
      </c>
      <c r="G10">
        <v>6</v>
      </c>
      <c r="H10">
        <v>0</v>
      </c>
      <c r="I10">
        <v>0</v>
      </c>
      <c r="J10">
        <v>0</v>
      </c>
      <c r="K10">
        <v>0</v>
      </c>
      <c r="L10">
        <v>0</v>
      </c>
      <c r="M10">
        <v>0</v>
      </c>
      <c r="N10">
        <v>0</v>
      </c>
      <c r="O10">
        <v>0</v>
      </c>
      <c r="P10">
        <v>1</v>
      </c>
      <c r="Q10">
        <f t="shared" si="0"/>
        <v>10</v>
      </c>
    </row>
    <row r="11" spans="1:17">
      <c r="A11" s="1" t="s">
        <v>15</v>
      </c>
      <c r="B11" t="s">
        <v>36</v>
      </c>
      <c r="C11">
        <v>1</v>
      </c>
      <c r="D11">
        <v>17</v>
      </c>
      <c r="E11">
        <v>0</v>
      </c>
      <c r="F11">
        <v>3</v>
      </c>
      <c r="G11">
        <v>1</v>
      </c>
      <c r="H11">
        <v>3</v>
      </c>
      <c r="I11">
        <v>3</v>
      </c>
      <c r="J11">
        <v>3</v>
      </c>
      <c r="K11">
        <v>0</v>
      </c>
      <c r="L11">
        <v>5</v>
      </c>
      <c r="M11">
        <v>0</v>
      </c>
      <c r="N11">
        <v>1</v>
      </c>
      <c r="O11">
        <v>0</v>
      </c>
      <c r="P11">
        <v>4</v>
      </c>
      <c r="Q11">
        <f t="shared" si="0"/>
        <v>23</v>
      </c>
    </row>
    <row r="12" spans="1:17">
      <c r="F12">
        <f>SUM(F2:F11)</f>
        <v>81</v>
      </c>
      <c r="G12">
        <f t="shared" ref="G12" si="1">SUM(G2:G11)</f>
        <v>13</v>
      </c>
      <c r="H12">
        <f t="shared" ref="H12" si="2">SUM(H2:H11)</f>
        <v>23</v>
      </c>
      <c r="I12">
        <f t="shared" ref="I12" si="3">SUM(I2:I11)</f>
        <v>31</v>
      </c>
      <c r="J12">
        <f>SUM(J2:J11)</f>
        <v>17</v>
      </c>
      <c r="K12">
        <f>SUM(K2:K11)</f>
        <v>17</v>
      </c>
      <c r="L12">
        <f>SUM(L2:L11)</f>
        <v>20</v>
      </c>
      <c r="M12">
        <f t="shared" ref="M12" si="4">SUM(M2:M11)</f>
        <v>7</v>
      </c>
      <c r="N12">
        <f>SUM(N2:N11)</f>
        <v>6</v>
      </c>
      <c r="O12">
        <f t="shared" ref="O12" si="5">SUM(O2:O11)</f>
        <v>6</v>
      </c>
      <c r="P12">
        <f>SUM(P2:P11)</f>
        <v>65</v>
      </c>
      <c r="Q12">
        <f>SUM(Q2:Q11)</f>
        <v>286</v>
      </c>
    </row>
    <row r="13" spans="1:17">
      <c r="F13" t="s">
        <v>45</v>
      </c>
      <c r="G13" t="s">
        <v>43</v>
      </c>
      <c r="H13" t="s">
        <v>37</v>
      </c>
      <c r="I13" t="s">
        <v>44</v>
      </c>
      <c r="J13" t="s">
        <v>38</v>
      </c>
      <c r="K13" t="s">
        <v>39</v>
      </c>
      <c r="L13" t="s">
        <v>46</v>
      </c>
      <c r="M13" t="s">
        <v>40</v>
      </c>
      <c r="N13" t="s">
        <v>41</v>
      </c>
      <c r="O13" t="s">
        <v>42</v>
      </c>
    </row>
    <row r="15" spans="1:17">
      <c r="A15" s="1"/>
    </row>
    <row r="16" spans="1:17">
      <c r="A16" s="1"/>
    </row>
    <row r="17" spans="1:18">
      <c r="A17" s="1"/>
    </row>
    <row r="18" spans="1:18">
      <c r="A18" s="1"/>
    </row>
    <row r="19" spans="1:18">
      <c r="A19" s="1"/>
    </row>
    <row r="20" spans="1:18">
      <c r="A20" s="1"/>
    </row>
    <row r="21" spans="1:18">
      <c r="A21" s="1"/>
    </row>
    <row r="22" spans="1:18">
      <c r="A22" s="1"/>
    </row>
    <row r="23" spans="1:18">
      <c r="A23" s="1"/>
    </row>
    <row r="24" spans="1:18">
      <c r="A24" s="1"/>
    </row>
    <row r="31" spans="1:18">
      <c r="A31" s="1"/>
      <c r="R31">
        <f>SUM(B31:O31)</f>
        <v>0</v>
      </c>
    </row>
    <row r="32" spans="1:18">
      <c r="A32" s="1"/>
      <c r="R32">
        <f>SUM(B32:O32)</f>
        <v>0</v>
      </c>
    </row>
    <row r="33" spans="1:18">
      <c r="A33" s="1"/>
      <c r="R33">
        <v>36</v>
      </c>
    </row>
    <row r="34" spans="1:18">
      <c r="A34" s="1"/>
      <c r="R34">
        <f>SUM(B34:O34)</f>
        <v>0</v>
      </c>
    </row>
    <row r="35" spans="1:18">
      <c r="A35" s="1"/>
      <c r="R35">
        <f>SUM(B35:O35)</f>
        <v>0</v>
      </c>
    </row>
    <row r="36" spans="1:18">
      <c r="A36" s="1"/>
      <c r="L36" s="8"/>
      <c r="R36">
        <f>SUM(B36:O36)</f>
        <v>0</v>
      </c>
    </row>
    <row r="37" spans="1:18">
      <c r="A37" s="1"/>
      <c r="R37">
        <f>SUM(B37:O37)</f>
        <v>0</v>
      </c>
    </row>
    <row r="38" spans="1:18">
      <c r="A38" s="1"/>
      <c r="R38">
        <f>SUM(B38:O38)</f>
        <v>0</v>
      </c>
    </row>
    <row r="39" spans="1:18">
      <c r="A39" s="1"/>
      <c r="R39">
        <f>SUM(B39:O39)</f>
        <v>0</v>
      </c>
    </row>
    <row r="40" spans="1:18">
      <c r="A40" s="1"/>
      <c r="R40">
        <f>SUM(B40:O40)</f>
        <v>0</v>
      </c>
    </row>
    <row r="47" spans="1:18">
      <c r="A47" s="1"/>
    </row>
    <row r="48" spans="1:18">
      <c r="A48" s="1"/>
    </row>
    <row r="49" spans="1:12">
      <c r="A49" s="1"/>
    </row>
    <row r="50" spans="1:12">
      <c r="A50" s="1"/>
    </row>
    <row r="51" spans="1:12">
      <c r="A51" s="1"/>
    </row>
    <row r="52" spans="1:12">
      <c r="A52" s="1"/>
      <c r="L52" s="8"/>
    </row>
    <row r="53" spans="1:12">
      <c r="A53" s="1"/>
    </row>
    <row r="54" spans="1:12">
      <c r="A54" s="1"/>
    </row>
    <row r="55" spans="1:12">
      <c r="A55" s="1"/>
    </row>
    <row r="56" spans="1:12">
      <c r="A56" s="1"/>
    </row>
    <row r="57" spans="1:12">
      <c r="A57" s="1"/>
    </row>
  </sheetData>
  <sortState xmlns:xlrd2="http://schemas.microsoft.com/office/spreadsheetml/2017/richdata2" ref="A2:D10">
    <sortCondition ref="A2:A10"/>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DFC17-701E-FF4F-8D8B-F7ACFB10AFD6}">
  <dimension ref="A1:E25"/>
  <sheetViews>
    <sheetView workbookViewId="0">
      <selection activeCell="A12" sqref="A12"/>
    </sheetView>
  </sheetViews>
  <sheetFormatPr baseColWidth="10" defaultRowHeight="16"/>
  <cols>
    <col min="1" max="1" width="16.33203125" customWidth="1"/>
  </cols>
  <sheetData>
    <row r="1" spans="1:5">
      <c r="A1" s="9"/>
      <c r="B1" s="10" t="s">
        <v>59</v>
      </c>
      <c r="C1" s="10" t="s">
        <v>19</v>
      </c>
      <c r="D1" s="10" t="s">
        <v>20</v>
      </c>
    </row>
    <row r="2" spans="1:5">
      <c r="A2" s="9" t="s">
        <v>0</v>
      </c>
      <c r="B2" s="9">
        <v>32</v>
      </c>
      <c r="C2" s="9">
        <v>32</v>
      </c>
      <c r="D2" s="9">
        <f>100*(B2-C2)/B2</f>
        <v>0</v>
      </c>
    </row>
    <row r="3" spans="1:5">
      <c r="A3" s="9" t="s">
        <v>6</v>
      </c>
      <c r="B3" s="9">
        <v>68</v>
      </c>
      <c r="C3" s="9">
        <v>69</v>
      </c>
      <c r="D3" s="9">
        <f t="shared" ref="D3:D11" si="0">100*(B3-C3)/B3</f>
        <v>-1.4705882352941178</v>
      </c>
    </row>
    <row r="4" spans="1:5">
      <c r="A4" s="9" t="s">
        <v>5</v>
      </c>
      <c r="B4" s="9">
        <v>70</v>
      </c>
      <c r="C4" s="9">
        <v>68</v>
      </c>
      <c r="D4" s="9">
        <f t="shared" si="0"/>
        <v>2.8571428571428572</v>
      </c>
    </row>
    <row r="5" spans="1:5">
      <c r="A5" s="9" t="s">
        <v>3</v>
      </c>
      <c r="B5" s="9">
        <v>50</v>
      </c>
      <c r="C5" s="9">
        <v>50</v>
      </c>
      <c r="D5" s="9">
        <f t="shared" si="0"/>
        <v>0</v>
      </c>
    </row>
    <row r="6" spans="1:5">
      <c r="A6" s="9" t="s">
        <v>8</v>
      </c>
      <c r="B6" s="9">
        <v>241</v>
      </c>
      <c r="C6" s="9">
        <v>237</v>
      </c>
      <c r="D6" s="9">
        <f t="shared" si="0"/>
        <v>1.6597510373443984</v>
      </c>
    </row>
    <row r="7" spans="1:5">
      <c r="A7" s="9" t="s">
        <v>2</v>
      </c>
      <c r="B7" s="9">
        <v>31</v>
      </c>
      <c r="C7" s="9">
        <v>12</v>
      </c>
      <c r="D7" s="9">
        <f t="shared" si="0"/>
        <v>61.29032258064516</v>
      </c>
    </row>
    <row r="8" spans="1:5">
      <c r="A8" s="9" t="s">
        <v>1</v>
      </c>
      <c r="B8" s="9">
        <v>27</v>
      </c>
      <c r="C8" s="9">
        <v>27</v>
      </c>
      <c r="D8" s="9">
        <f>100*(B8-C8)/B8</f>
        <v>0</v>
      </c>
    </row>
    <row r="9" spans="1:5">
      <c r="A9" s="9" t="s">
        <v>9</v>
      </c>
      <c r="B9" s="9">
        <v>287</v>
      </c>
      <c r="C9" s="9">
        <v>266</v>
      </c>
      <c r="D9" s="9">
        <f t="shared" si="0"/>
        <v>7.3170731707317076</v>
      </c>
    </row>
    <row r="10" spans="1:5">
      <c r="A10" s="9" t="s">
        <v>7</v>
      </c>
      <c r="B10" s="9">
        <v>61</v>
      </c>
      <c r="C10" s="9">
        <v>10</v>
      </c>
      <c r="D10" s="9">
        <f t="shared" si="0"/>
        <v>83.606557377049185</v>
      </c>
    </row>
    <row r="11" spans="1:5">
      <c r="A11" s="9" t="s">
        <v>4</v>
      </c>
      <c r="B11" s="9">
        <v>16</v>
      </c>
      <c r="C11" s="9">
        <v>25</v>
      </c>
      <c r="D11" s="9">
        <f t="shared" si="0"/>
        <v>-56.25</v>
      </c>
    </row>
    <row r="12" spans="1:5">
      <c r="A12" s="10" t="s">
        <v>60</v>
      </c>
      <c r="B12" s="9">
        <f>AVERAGE(B2:B11)</f>
        <v>88.3</v>
      </c>
      <c r="C12" s="9">
        <f>AVERAGE(C2:C11)</f>
        <v>79.599999999999994</v>
      </c>
      <c r="D12" s="9">
        <f>AVERAGE(D2:D11)</f>
        <v>9.901025878761919</v>
      </c>
    </row>
    <row r="15" spans="1:5">
      <c r="A15" s="3"/>
      <c r="B15" s="3"/>
      <c r="C15" s="3"/>
      <c r="E15" s="4"/>
    </row>
    <row r="16" spans="1:5">
      <c r="A16" s="3"/>
      <c r="B16" s="3"/>
      <c r="C16" s="3"/>
      <c r="E16" s="4"/>
    </row>
    <row r="17" spans="1:5">
      <c r="A17" s="3"/>
      <c r="B17" s="3"/>
      <c r="C17" s="3"/>
      <c r="E17" s="4"/>
    </row>
    <row r="18" spans="1:5">
      <c r="A18" s="3"/>
      <c r="B18" s="3"/>
      <c r="C18" s="3"/>
      <c r="E18" s="4"/>
    </row>
    <row r="19" spans="1:5">
      <c r="A19" s="3"/>
      <c r="B19" s="3"/>
      <c r="C19" s="3"/>
      <c r="E19" s="4"/>
    </row>
    <row r="20" spans="1:5">
      <c r="A20" s="3"/>
      <c r="B20" s="3"/>
      <c r="C20" s="3"/>
      <c r="E20" s="4"/>
    </row>
    <row r="21" spans="1:5">
      <c r="A21" s="3"/>
      <c r="B21" s="3"/>
      <c r="C21" s="3"/>
      <c r="E21" s="4"/>
    </row>
    <row r="22" spans="1:5">
      <c r="A22" s="3"/>
      <c r="B22" s="3"/>
      <c r="C22" s="3"/>
      <c r="E22" s="4"/>
    </row>
    <row r="23" spans="1:5">
      <c r="A23" s="3"/>
      <c r="B23" s="3"/>
      <c r="C23" s="3"/>
      <c r="E23" s="4"/>
    </row>
    <row r="24" spans="1:5">
      <c r="A24" s="3"/>
      <c r="B24" s="3"/>
      <c r="C24" s="3"/>
      <c r="E24" s="4"/>
    </row>
    <row r="25" spans="1:5">
      <c r="E25" s="4"/>
    </row>
  </sheetData>
  <sortState xmlns:xlrd2="http://schemas.microsoft.com/office/spreadsheetml/2017/richdata2" ref="A2:C11">
    <sortCondition ref="A2:A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AC1C-07C3-5C41-82AE-298EBF1B6B14}">
  <dimension ref="A1:E26"/>
  <sheetViews>
    <sheetView workbookViewId="0">
      <selection activeCell="A12" sqref="A12"/>
    </sheetView>
  </sheetViews>
  <sheetFormatPr baseColWidth="10" defaultRowHeight="16"/>
  <cols>
    <col min="1" max="1" width="17.6640625" style="9" customWidth="1"/>
    <col min="2" max="16384" width="10.83203125" style="9"/>
  </cols>
  <sheetData>
    <row r="1" spans="1:5">
      <c r="B1" s="10" t="s">
        <v>59</v>
      </c>
      <c r="C1" s="10" t="s">
        <v>19</v>
      </c>
      <c r="D1" s="10" t="s">
        <v>20</v>
      </c>
    </row>
    <row r="2" spans="1:5">
      <c r="A2" s="9" t="s">
        <v>14</v>
      </c>
      <c r="B2" s="9">
        <v>64</v>
      </c>
      <c r="C2" s="9">
        <v>61</v>
      </c>
      <c r="D2" s="9">
        <f>100*(B2-C2)/B2</f>
        <v>4.6875</v>
      </c>
    </row>
    <row r="3" spans="1:5">
      <c r="A3" s="9" t="s">
        <v>22</v>
      </c>
      <c r="B3" s="9">
        <v>41</v>
      </c>
      <c r="C3" s="9">
        <v>42</v>
      </c>
      <c r="D3" s="9">
        <f>100*(B3-C3)/B3</f>
        <v>-2.4390243902439024</v>
      </c>
    </row>
    <row r="4" spans="1:5">
      <c r="A4" s="9" t="s">
        <v>21</v>
      </c>
      <c r="B4" s="9">
        <v>41</v>
      </c>
      <c r="C4" s="9">
        <v>41</v>
      </c>
      <c r="D4" s="9">
        <f>100*(B4-C4)/B4</f>
        <v>0</v>
      </c>
    </row>
    <row r="5" spans="1:5">
      <c r="A5" s="9" t="s">
        <v>11</v>
      </c>
      <c r="B5" s="9">
        <v>29</v>
      </c>
      <c r="C5" s="9">
        <v>29</v>
      </c>
      <c r="D5" s="9">
        <f>100*(B5-C5)/B5</f>
        <v>0</v>
      </c>
    </row>
    <row r="6" spans="1:5">
      <c r="A6" s="9" t="s">
        <v>8</v>
      </c>
      <c r="B6" s="9">
        <v>60</v>
      </c>
      <c r="C6" s="9">
        <v>56</v>
      </c>
      <c r="D6" s="9">
        <f>100*(B6-C6)/B6</f>
        <v>6.666666666666667</v>
      </c>
    </row>
    <row r="7" spans="1:5">
      <c r="A7" s="9" t="s">
        <v>12</v>
      </c>
      <c r="B7" s="9">
        <v>20</v>
      </c>
      <c r="C7" s="9">
        <v>3</v>
      </c>
      <c r="D7" s="9">
        <f>100*(B7-C7)/B7</f>
        <v>85</v>
      </c>
    </row>
    <row r="8" spans="1:5">
      <c r="A8" s="9" t="s">
        <v>1</v>
      </c>
      <c r="B8" s="9">
        <v>21</v>
      </c>
      <c r="C8" s="9">
        <v>21</v>
      </c>
      <c r="D8" s="9">
        <f>100*(B8-C8)/B8</f>
        <v>0</v>
      </c>
    </row>
    <row r="9" spans="1:5">
      <c r="A9" s="9" t="s">
        <v>10</v>
      </c>
      <c r="B9" s="9">
        <v>55</v>
      </c>
      <c r="C9" s="9">
        <v>50</v>
      </c>
      <c r="D9" s="9">
        <f>100*(B9-C9)/B9</f>
        <v>9.0909090909090917</v>
      </c>
    </row>
    <row r="10" spans="1:5">
      <c r="A10" s="9" t="s">
        <v>13</v>
      </c>
      <c r="B10" s="9">
        <v>12</v>
      </c>
      <c r="C10" s="9">
        <v>8</v>
      </c>
      <c r="D10" s="9">
        <f>100*(B10-C10)/B10</f>
        <v>33.333333333333336</v>
      </c>
    </row>
    <row r="11" spans="1:5">
      <c r="A11" s="9" t="s">
        <v>15</v>
      </c>
      <c r="B11" s="9">
        <v>4</v>
      </c>
      <c r="C11" s="9">
        <v>6</v>
      </c>
      <c r="D11" s="9">
        <f>100*(B11-C11)/B11</f>
        <v>-50</v>
      </c>
    </row>
    <row r="12" spans="1:5">
      <c r="A12" s="10" t="s">
        <v>60</v>
      </c>
      <c r="B12" s="12">
        <f>AVERAGE(B2:B11)</f>
        <v>34.700000000000003</v>
      </c>
      <c r="C12" s="12">
        <f>AVERAGE(C2:C11)</f>
        <v>31.7</v>
      </c>
      <c r="D12" s="9">
        <f>AVERAGE(D2:D11)</f>
        <v>8.6339384700665196</v>
      </c>
    </row>
    <row r="16" spans="1:5">
      <c r="E16" s="12"/>
    </row>
    <row r="17" spans="5:5">
      <c r="E17" s="12"/>
    </row>
    <row r="18" spans="5:5">
      <c r="E18" s="12"/>
    </row>
    <row r="19" spans="5:5">
      <c r="E19" s="12"/>
    </row>
    <row r="20" spans="5:5">
      <c r="E20" s="12"/>
    </row>
    <row r="21" spans="5:5">
      <c r="E21" s="12"/>
    </row>
    <row r="22" spans="5:5">
      <c r="E22" s="12"/>
    </row>
    <row r="23" spans="5:5">
      <c r="E23" s="12"/>
    </row>
    <row r="24" spans="5:5">
      <c r="E24" s="12"/>
    </row>
    <row r="25" spans="5:5">
      <c r="E25" s="12"/>
    </row>
    <row r="26" spans="5:5">
      <c r="E26" s="12"/>
    </row>
  </sheetData>
  <sortState xmlns:xlrd2="http://schemas.microsoft.com/office/spreadsheetml/2017/richdata2" ref="A2:D11">
    <sortCondition ref="A2:A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63C33-BFA3-844A-8B60-D2FFCD9B03AE}">
  <dimension ref="A1:E12"/>
  <sheetViews>
    <sheetView workbookViewId="0">
      <selection activeCell="A12" sqref="A12"/>
    </sheetView>
  </sheetViews>
  <sheetFormatPr baseColWidth="10" defaultRowHeight="16"/>
  <sheetData>
    <row r="1" spans="1:5">
      <c r="B1" s="13" t="s">
        <v>59</v>
      </c>
      <c r="C1" s="13" t="s">
        <v>19</v>
      </c>
      <c r="D1" s="13" t="s">
        <v>20</v>
      </c>
    </row>
    <row r="2" spans="1:5">
      <c r="A2" s="1" t="s">
        <v>14</v>
      </c>
      <c r="B2" s="7">
        <v>31</v>
      </c>
      <c r="C2" s="7">
        <v>30</v>
      </c>
      <c r="D2" s="4">
        <f t="shared" ref="D2:D11" si="0">100*(B2-C2)/B2</f>
        <v>3.225806451612903</v>
      </c>
      <c r="E2" s="4"/>
    </row>
    <row r="3" spans="1:5">
      <c r="A3" s="1" t="s">
        <v>22</v>
      </c>
      <c r="B3" s="7">
        <v>21</v>
      </c>
      <c r="C3" s="7">
        <v>20</v>
      </c>
      <c r="D3" s="4">
        <f t="shared" si="0"/>
        <v>4.7619047619047619</v>
      </c>
      <c r="E3" s="4"/>
    </row>
    <row r="4" spans="1:5">
      <c r="A4" s="1" t="s">
        <v>21</v>
      </c>
      <c r="B4" s="7">
        <v>23</v>
      </c>
      <c r="C4" s="7">
        <v>21</v>
      </c>
      <c r="D4" s="4">
        <f t="shared" si="0"/>
        <v>8.695652173913043</v>
      </c>
      <c r="E4" s="4"/>
    </row>
    <row r="5" spans="1:5">
      <c r="A5" s="1" t="s">
        <v>11</v>
      </c>
      <c r="B5" s="7">
        <v>48</v>
      </c>
      <c r="C5" s="7">
        <v>48</v>
      </c>
      <c r="D5" s="4">
        <f t="shared" si="0"/>
        <v>0</v>
      </c>
      <c r="E5" s="4"/>
    </row>
    <row r="6" spans="1:5">
      <c r="A6" s="1" t="s">
        <v>8</v>
      </c>
      <c r="B6" s="7">
        <v>462</v>
      </c>
      <c r="C6" s="7">
        <v>440</v>
      </c>
      <c r="D6" s="4">
        <f t="shared" si="0"/>
        <v>4.7619047619047619</v>
      </c>
      <c r="E6" s="4"/>
    </row>
    <row r="7" spans="1:5">
      <c r="A7" s="1" t="s">
        <v>12</v>
      </c>
      <c r="B7" s="7">
        <v>20</v>
      </c>
      <c r="C7" s="7">
        <v>7</v>
      </c>
      <c r="D7" s="4">
        <f t="shared" si="0"/>
        <v>65</v>
      </c>
      <c r="E7" s="4"/>
    </row>
    <row r="8" spans="1:5">
      <c r="A8" s="1" t="s">
        <v>1</v>
      </c>
      <c r="B8" s="7">
        <v>3</v>
      </c>
      <c r="C8" s="7">
        <v>3</v>
      </c>
      <c r="D8" s="4">
        <f t="shared" si="0"/>
        <v>0</v>
      </c>
      <c r="E8" s="4"/>
    </row>
    <row r="9" spans="1:5">
      <c r="A9" s="1" t="s">
        <v>10</v>
      </c>
      <c r="B9" s="7">
        <v>623</v>
      </c>
      <c r="C9" s="7">
        <v>612</v>
      </c>
      <c r="D9" s="4">
        <f t="shared" si="0"/>
        <v>1.7656500802568218</v>
      </c>
      <c r="E9" s="4"/>
    </row>
    <row r="10" spans="1:5">
      <c r="A10" s="1" t="s">
        <v>13</v>
      </c>
      <c r="B10" s="7">
        <v>12</v>
      </c>
      <c r="C10" s="7">
        <v>5</v>
      </c>
      <c r="D10" s="4">
        <f>100*(B10-C10)/B10</f>
        <v>58.333333333333336</v>
      </c>
      <c r="E10" s="4"/>
    </row>
    <row r="11" spans="1:5">
      <c r="A11" s="1" t="s">
        <v>15</v>
      </c>
      <c r="B11" s="7">
        <v>8</v>
      </c>
      <c r="C11" s="7">
        <v>6</v>
      </c>
      <c r="D11" s="4">
        <f t="shared" si="0"/>
        <v>25</v>
      </c>
      <c r="E11" s="4"/>
    </row>
    <row r="12" spans="1:5">
      <c r="A12" s="10" t="s">
        <v>60</v>
      </c>
      <c r="B12" s="6">
        <f>AVERAGE(B2:B11)</f>
        <v>125.1</v>
      </c>
      <c r="C12" s="6">
        <f>AVERAGE(C2:C11)</f>
        <v>119.2</v>
      </c>
      <c r="D12" s="4">
        <f>AVERAGE(D2:D11)</f>
        <v>17.154425156292564</v>
      </c>
      <c r="E12" s="4"/>
    </row>
  </sheetData>
  <sortState xmlns:xlrd2="http://schemas.microsoft.com/office/spreadsheetml/2017/richdata2" ref="A2:D11">
    <sortCondition ref="A2:A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ACE1A-01CA-A04E-8B43-C850B2265137}">
  <dimension ref="A1:E12"/>
  <sheetViews>
    <sheetView workbookViewId="0">
      <selection activeCell="A12" sqref="A12"/>
    </sheetView>
  </sheetViews>
  <sheetFormatPr baseColWidth="10" defaultRowHeight="16"/>
  <cols>
    <col min="1" max="1" width="13.1640625" style="9" customWidth="1"/>
    <col min="2" max="16384" width="10.83203125" style="9"/>
  </cols>
  <sheetData>
    <row r="1" spans="1:5">
      <c r="B1" s="10" t="s">
        <v>59</v>
      </c>
      <c r="C1" s="10" t="s">
        <v>19</v>
      </c>
      <c r="D1" s="10" t="s">
        <v>20</v>
      </c>
    </row>
    <row r="2" spans="1:5">
      <c r="A2" s="9" t="s">
        <v>14</v>
      </c>
      <c r="B2" s="11">
        <v>57</v>
      </c>
      <c r="C2" s="11">
        <v>52</v>
      </c>
      <c r="D2" s="9">
        <f>100*(B2-C2)/B2</f>
        <v>8.7719298245614041</v>
      </c>
      <c r="E2" s="12"/>
    </row>
    <row r="3" spans="1:5">
      <c r="A3" s="9" t="s">
        <v>22</v>
      </c>
      <c r="B3" s="11">
        <v>7</v>
      </c>
      <c r="C3" s="11">
        <v>11</v>
      </c>
      <c r="D3" s="9" t="s">
        <v>18</v>
      </c>
      <c r="E3" s="12"/>
    </row>
    <row r="4" spans="1:5">
      <c r="A4" s="9" t="s">
        <v>21</v>
      </c>
      <c r="B4" s="11">
        <v>7</v>
      </c>
      <c r="C4" s="11">
        <v>7</v>
      </c>
      <c r="D4" s="9" t="s">
        <v>18</v>
      </c>
      <c r="E4" s="12"/>
    </row>
    <row r="5" spans="1:5">
      <c r="A5" s="9" t="s">
        <v>11</v>
      </c>
      <c r="B5" s="11">
        <v>28</v>
      </c>
      <c r="C5" s="11">
        <v>28</v>
      </c>
      <c r="D5" s="9">
        <f t="shared" ref="D5:D12" si="0">100*(B5-C5)/B5</f>
        <v>0</v>
      </c>
      <c r="E5" s="12"/>
    </row>
    <row r="6" spans="1:5">
      <c r="A6" s="9" t="s">
        <v>8</v>
      </c>
      <c r="B6" s="11">
        <v>103</v>
      </c>
      <c r="C6" s="11">
        <v>88</v>
      </c>
      <c r="D6" s="9" t="s">
        <v>18</v>
      </c>
      <c r="E6" s="12"/>
    </row>
    <row r="7" spans="1:5">
      <c r="A7" s="9" t="s">
        <v>12</v>
      </c>
      <c r="B7" s="11">
        <v>20</v>
      </c>
      <c r="C7" s="11">
        <v>2</v>
      </c>
      <c r="D7" s="9">
        <f t="shared" si="0"/>
        <v>90</v>
      </c>
      <c r="E7" s="12"/>
    </row>
    <row r="8" spans="1:5">
      <c r="A8" s="9" t="s">
        <v>1</v>
      </c>
      <c r="B8" s="11">
        <v>4</v>
      </c>
      <c r="C8" s="11">
        <v>4</v>
      </c>
      <c r="D8" s="9">
        <f t="shared" si="0"/>
        <v>0</v>
      </c>
      <c r="E8" s="12"/>
    </row>
    <row r="9" spans="1:5">
      <c r="A9" s="9" t="s">
        <v>10</v>
      </c>
      <c r="B9" s="11">
        <v>128</v>
      </c>
      <c r="C9" s="11">
        <v>122</v>
      </c>
      <c r="D9" s="9">
        <f t="shared" si="0"/>
        <v>4.6875</v>
      </c>
      <c r="E9" s="12"/>
    </row>
    <row r="10" spans="1:5">
      <c r="A10" s="9" t="s">
        <v>13</v>
      </c>
      <c r="B10" s="11">
        <v>12</v>
      </c>
      <c r="C10" s="11">
        <v>0</v>
      </c>
      <c r="D10" s="9">
        <f t="shared" si="0"/>
        <v>100</v>
      </c>
      <c r="E10" s="12"/>
    </row>
    <row r="11" spans="1:5">
      <c r="A11" s="9" t="s">
        <v>15</v>
      </c>
      <c r="B11" s="11">
        <v>6</v>
      </c>
      <c r="C11" s="11">
        <v>3</v>
      </c>
      <c r="D11" s="9">
        <f t="shared" si="0"/>
        <v>50</v>
      </c>
      <c r="E11" s="12"/>
    </row>
    <row r="12" spans="1:5">
      <c r="A12" s="10" t="s">
        <v>60</v>
      </c>
      <c r="B12" s="11">
        <f>AVERAGE(B2:B11)</f>
        <v>37.200000000000003</v>
      </c>
      <c r="C12" s="11">
        <f>AVERAGE(C2:C11)</f>
        <v>31.7</v>
      </c>
      <c r="D12" s="9">
        <f t="shared" si="0"/>
        <v>14.784946236559147</v>
      </c>
      <c r="E12"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94C40-E5B1-1247-83D8-2424ABC35B0C}">
  <dimension ref="A1:H26"/>
  <sheetViews>
    <sheetView workbookViewId="0">
      <selection activeCell="A12" sqref="A12"/>
    </sheetView>
  </sheetViews>
  <sheetFormatPr baseColWidth="10" defaultRowHeight="16"/>
  <sheetData>
    <row r="1" spans="1:8">
      <c r="A1" s="9"/>
      <c r="B1" s="10" t="s">
        <v>59</v>
      </c>
      <c r="C1" s="10" t="s">
        <v>19</v>
      </c>
      <c r="D1" s="10" t="s">
        <v>20</v>
      </c>
    </row>
    <row r="2" spans="1:8">
      <c r="A2" s="9" t="s">
        <v>14</v>
      </c>
      <c r="B2" s="9">
        <v>27</v>
      </c>
      <c r="C2" s="9">
        <v>25</v>
      </c>
      <c r="D2" s="9">
        <f>100*(B2-C2)/B2</f>
        <v>7.4074074074074074</v>
      </c>
      <c r="E2" s="4"/>
    </row>
    <row r="3" spans="1:8">
      <c r="A3" s="9" t="s">
        <v>22</v>
      </c>
      <c r="B3" s="9">
        <v>29</v>
      </c>
      <c r="C3" s="9">
        <v>5</v>
      </c>
      <c r="D3" s="9">
        <f t="shared" ref="D3:D12" si="0">100*(B3-C3)/B3</f>
        <v>82.758620689655174</v>
      </c>
      <c r="E3" s="4"/>
    </row>
    <row r="4" spans="1:8">
      <c r="A4" s="9" t="s">
        <v>21</v>
      </c>
      <c r="B4" s="9">
        <v>31</v>
      </c>
      <c r="C4" s="9">
        <v>26</v>
      </c>
      <c r="D4" s="9">
        <f t="shared" si="0"/>
        <v>16.129032258064516</v>
      </c>
      <c r="E4" s="4"/>
    </row>
    <row r="5" spans="1:8">
      <c r="A5" s="9" t="s">
        <v>11</v>
      </c>
      <c r="B5" s="9">
        <v>34</v>
      </c>
      <c r="C5" s="9">
        <v>35</v>
      </c>
      <c r="D5" s="9">
        <f t="shared" si="0"/>
        <v>-2.9411764705882355</v>
      </c>
      <c r="E5" s="4"/>
    </row>
    <row r="6" spans="1:8">
      <c r="A6" s="9" t="s">
        <v>8</v>
      </c>
      <c r="B6" s="9">
        <v>264</v>
      </c>
      <c r="C6" s="9">
        <v>253</v>
      </c>
      <c r="D6" s="9">
        <f t="shared" si="0"/>
        <v>4.166666666666667</v>
      </c>
      <c r="E6" s="4"/>
    </row>
    <row r="7" spans="1:8">
      <c r="A7" s="9" t="s">
        <v>12</v>
      </c>
      <c r="B7" s="9">
        <v>22</v>
      </c>
      <c r="C7" s="9">
        <v>10</v>
      </c>
      <c r="D7" s="9">
        <f t="shared" si="0"/>
        <v>54.545454545454547</v>
      </c>
      <c r="E7" s="4"/>
    </row>
    <row r="8" spans="1:8">
      <c r="A8" s="9" t="s">
        <v>1</v>
      </c>
      <c r="B8" s="9">
        <v>26</v>
      </c>
      <c r="C8" s="9">
        <v>26</v>
      </c>
      <c r="D8" s="9">
        <f t="shared" si="0"/>
        <v>0</v>
      </c>
      <c r="E8" s="4"/>
    </row>
    <row r="9" spans="1:8">
      <c r="A9" s="9" t="s">
        <v>10</v>
      </c>
      <c r="B9" s="9">
        <v>215</v>
      </c>
      <c r="C9" s="9">
        <v>193</v>
      </c>
      <c r="D9" s="9">
        <f t="shared" si="0"/>
        <v>10.232558139534884</v>
      </c>
      <c r="E9" s="4"/>
    </row>
    <row r="10" spans="1:8">
      <c r="A10" s="9" t="s">
        <v>13</v>
      </c>
      <c r="B10" s="9">
        <v>10</v>
      </c>
      <c r="C10" s="9">
        <v>24</v>
      </c>
      <c r="D10" s="9">
        <f t="shared" si="0"/>
        <v>-140</v>
      </c>
      <c r="E10" s="4"/>
    </row>
    <row r="11" spans="1:8">
      <c r="A11" s="9" t="s">
        <v>15</v>
      </c>
      <c r="B11" s="9">
        <v>16</v>
      </c>
      <c r="C11" s="9">
        <v>34</v>
      </c>
      <c r="D11" s="9">
        <f t="shared" si="0"/>
        <v>-112.5</v>
      </c>
      <c r="E11" s="4"/>
      <c r="F11" s="3"/>
    </row>
    <row r="12" spans="1:8">
      <c r="A12" s="10" t="s">
        <v>60</v>
      </c>
      <c r="B12" s="12">
        <f>AVERAGE(B2:B11)</f>
        <v>67.400000000000006</v>
      </c>
      <c r="C12" s="12">
        <f>AVERAGE(C2:C11)</f>
        <v>63.1</v>
      </c>
      <c r="D12" s="9">
        <f t="shared" si="0"/>
        <v>6.3798219584569793</v>
      </c>
      <c r="E12" s="4"/>
    </row>
    <row r="15" spans="1:8">
      <c r="A15" s="3"/>
      <c r="C15" s="3"/>
      <c r="D15" s="3"/>
      <c r="E15" s="3"/>
      <c r="F15" s="3"/>
      <c r="G15" s="3"/>
      <c r="H15" s="3"/>
    </row>
    <row r="16" spans="1:8">
      <c r="A16" s="2"/>
      <c r="B16" s="3"/>
      <c r="C16" s="2"/>
      <c r="D16" s="2"/>
      <c r="E16" s="2"/>
      <c r="F16" s="2"/>
      <c r="G16" s="3"/>
      <c r="H16" s="3"/>
    </row>
    <row r="17" spans="1:8">
      <c r="A17" s="3"/>
      <c r="B17" s="3"/>
      <c r="C17" s="3"/>
      <c r="D17" s="3"/>
      <c r="E17" s="3"/>
      <c r="F17" s="3"/>
      <c r="G17" s="3"/>
      <c r="H17" s="3"/>
    </row>
    <row r="18" spans="1:8">
      <c r="A18" s="3"/>
      <c r="B18" s="3"/>
      <c r="C18" s="3"/>
      <c r="D18" s="1"/>
      <c r="E18" s="3"/>
      <c r="F18" s="1"/>
      <c r="G18" s="3"/>
      <c r="H18" s="3"/>
    </row>
    <row r="19" spans="1:8">
      <c r="A19" s="3"/>
      <c r="B19" s="3"/>
      <c r="C19" s="3"/>
      <c r="D19" s="3"/>
      <c r="E19" s="3"/>
      <c r="F19" s="3"/>
      <c r="G19" s="3"/>
      <c r="H19" s="3"/>
    </row>
    <row r="20" spans="1:8">
      <c r="A20" s="3"/>
      <c r="B20" s="3"/>
      <c r="C20" s="3"/>
      <c r="D20" s="3"/>
      <c r="E20" s="3"/>
      <c r="F20" s="3"/>
      <c r="G20" s="3"/>
      <c r="H20" s="3"/>
    </row>
    <row r="21" spans="1:8">
      <c r="A21" s="3"/>
      <c r="B21" s="3"/>
      <c r="C21" s="3"/>
      <c r="D21" s="3"/>
      <c r="E21" s="3"/>
      <c r="F21" s="3"/>
      <c r="G21" s="3"/>
      <c r="H21" s="3"/>
    </row>
    <row r="22" spans="1:8">
      <c r="A22" s="3"/>
      <c r="B22" s="3"/>
      <c r="C22" s="3"/>
      <c r="D22" s="3"/>
      <c r="E22" s="3"/>
      <c r="F22" s="3"/>
      <c r="G22" s="3"/>
      <c r="H22" s="3"/>
    </row>
    <row r="23" spans="1:8">
      <c r="A23" s="3"/>
      <c r="B23" s="3"/>
      <c r="C23" s="3"/>
      <c r="D23" s="3"/>
      <c r="E23" s="3"/>
      <c r="F23" s="3"/>
      <c r="G23" s="3"/>
      <c r="H23" s="3"/>
    </row>
    <row r="24" spans="1:8">
      <c r="A24" s="3"/>
      <c r="B24" s="3"/>
      <c r="C24" s="3"/>
      <c r="D24" s="3"/>
      <c r="E24" s="3"/>
      <c r="F24" s="3"/>
      <c r="G24" s="3"/>
      <c r="H24" s="3"/>
    </row>
    <row r="25" spans="1:8">
      <c r="A25" s="3"/>
      <c r="B25" s="3"/>
      <c r="C25" s="3"/>
      <c r="D25" s="3"/>
      <c r="E25" s="3"/>
      <c r="F25" s="3"/>
      <c r="G25" s="3"/>
      <c r="H25" s="3"/>
    </row>
    <row r="26" spans="1:8">
      <c r="D26" s="3"/>
      <c r="F26" s="3"/>
      <c r="G26" s="3"/>
      <c r="H26"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100F4-AF8E-5140-BAEA-17B7B2DD5C75}">
  <dimension ref="A1:F24"/>
  <sheetViews>
    <sheetView workbookViewId="0">
      <selection activeCell="A12" sqref="A12"/>
    </sheetView>
  </sheetViews>
  <sheetFormatPr baseColWidth="10" defaultRowHeight="16"/>
  <cols>
    <col min="1" max="1" width="20.1640625" customWidth="1"/>
  </cols>
  <sheetData>
    <row r="1" spans="1:6">
      <c r="A1" s="9"/>
      <c r="B1" s="10" t="s">
        <v>59</v>
      </c>
      <c r="C1" s="10" t="s">
        <v>19</v>
      </c>
      <c r="D1" s="10" t="s">
        <v>20</v>
      </c>
    </row>
    <row r="2" spans="1:6">
      <c r="A2" s="9" t="s">
        <v>14</v>
      </c>
      <c r="B2" s="9">
        <v>39</v>
      </c>
      <c r="C2" s="9">
        <v>34</v>
      </c>
      <c r="D2" s="9">
        <f>100*(B2-C2)/B2</f>
        <v>12.820512820512821</v>
      </c>
    </row>
    <row r="3" spans="1:6">
      <c r="A3" s="9" t="s">
        <v>22</v>
      </c>
      <c r="B3" s="9">
        <v>1</v>
      </c>
      <c r="C3" s="9">
        <v>1</v>
      </c>
      <c r="D3" s="9">
        <f t="shared" ref="D3:D12" si="0">100*(B3-C3)/B3</f>
        <v>0</v>
      </c>
    </row>
    <row r="4" spans="1:6">
      <c r="A4" s="9" t="s">
        <v>21</v>
      </c>
      <c r="B4" s="9">
        <v>2</v>
      </c>
      <c r="C4" s="9">
        <v>1</v>
      </c>
      <c r="D4" s="9">
        <f t="shared" si="0"/>
        <v>50</v>
      </c>
    </row>
    <row r="5" spans="1:6">
      <c r="A5" s="9" t="s">
        <v>11</v>
      </c>
      <c r="B5" s="9">
        <v>3</v>
      </c>
      <c r="C5" s="9">
        <v>0</v>
      </c>
      <c r="D5" s="9">
        <f t="shared" si="0"/>
        <v>100</v>
      </c>
    </row>
    <row r="6" spans="1:6">
      <c r="A6" s="9" t="s">
        <v>8</v>
      </c>
      <c r="B6" s="9">
        <v>12</v>
      </c>
      <c r="C6" s="9">
        <v>2</v>
      </c>
      <c r="D6" s="9">
        <f t="shared" si="0"/>
        <v>83.333333333333329</v>
      </c>
    </row>
    <row r="7" spans="1:6">
      <c r="A7" s="9" t="s">
        <v>12</v>
      </c>
      <c r="B7" s="9">
        <v>4</v>
      </c>
      <c r="C7" s="9">
        <v>1</v>
      </c>
      <c r="D7" s="9">
        <f t="shared" si="0"/>
        <v>75</v>
      </c>
    </row>
    <row r="8" spans="1:6">
      <c r="A8" s="9" t="s">
        <v>1</v>
      </c>
      <c r="B8" s="9">
        <v>0</v>
      </c>
      <c r="C8" s="9">
        <v>0</v>
      </c>
      <c r="D8" s="9" t="s">
        <v>17</v>
      </c>
    </row>
    <row r="9" spans="1:6">
      <c r="A9" s="9" t="s">
        <v>10</v>
      </c>
      <c r="B9" s="9">
        <v>14</v>
      </c>
      <c r="C9" s="9">
        <v>2</v>
      </c>
      <c r="D9" s="9">
        <f t="shared" si="0"/>
        <v>85.714285714285708</v>
      </c>
    </row>
    <row r="10" spans="1:6">
      <c r="A10" s="9" t="s">
        <v>13</v>
      </c>
      <c r="B10" s="9">
        <v>3</v>
      </c>
      <c r="C10" s="9">
        <v>1</v>
      </c>
      <c r="D10" s="9">
        <f t="shared" si="0"/>
        <v>66.666666666666671</v>
      </c>
    </row>
    <row r="11" spans="1:6">
      <c r="A11" s="9" t="s">
        <v>15</v>
      </c>
      <c r="B11" s="9">
        <v>2</v>
      </c>
      <c r="C11" s="9">
        <v>0</v>
      </c>
      <c r="D11" s="9">
        <f t="shared" si="0"/>
        <v>100</v>
      </c>
    </row>
    <row r="12" spans="1:6">
      <c r="A12" s="10" t="s">
        <v>60</v>
      </c>
      <c r="B12" s="9">
        <f>AVERAGE(B2:B11)</f>
        <v>8</v>
      </c>
      <c r="C12" s="9">
        <f>AVERAGE(C2:C11)</f>
        <v>4.2</v>
      </c>
      <c r="D12" s="9">
        <f t="shared" si="0"/>
        <v>47.5</v>
      </c>
    </row>
    <row r="14" spans="1:6">
      <c r="B14" s="4"/>
      <c r="D14" s="4"/>
      <c r="E14" s="4"/>
      <c r="F14" s="4"/>
    </row>
    <row r="15" spans="1:6">
      <c r="B15" s="4"/>
      <c r="D15" s="4"/>
      <c r="E15" s="4"/>
      <c r="F15" s="4"/>
    </row>
    <row r="16" spans="1:6">
      <c r="B16" s="4"/>
      <c r="D16" s="4"/>
      <c r="E16" s="4"/>
      <c r="F16" s="4"/>
    </row>
    <row r="17" spans="2:6">
      <c r="B17" s="4"/>
      <c r="D17" s="4"/>
      <c r="E17" s="4"/>
      <c r="F17" s="4"/>
    </row>
    <row r="18" spans="2:6">
      <c r="B18" s="4"/>
      <c r="D18" s="4"/>
      <c r="E18" s="4"/>
      <c r="F18" s="4"/>
    </row>
    <row r="19" spans="2:6">
      <c r="B19" s="4"/>
      <c r="D19" s="4"/>
      <c r="E19" s="4"/>
      <c r="F19" s="4"/>
    </row>
    <row r="20" spans="2:6">
      <c r="B20" s="4"/>
      <c r="D20" s="4"/>
      <c r="E20" s="4"/>
      <c r="F20" s="4"/>
    </row>
    <row r="21" spans="2:6">
      <c r="B21" s="4"/>
      <c r="D21" s="4"/>
      <c r="E21" s="4"/>
      <c r="F21" s="4"/>
    </row>
    <row r="22" spans="2:6">
      <c r="B22" s="4"/>
      <c r="D22" s="4"/>
      <c r="E22" s="4"/>
      <c r="F22" s="4"/>
    </row>
    <row r="23" spans="2:6">
      <c r="B23" s="4"/>
      <c r="D23" s="4"/>
      <c r="E23" s="4"/>
      <c r="F23" s="4"/>
    </row>
    <row r="24" spans="2:6">
      <c r="D24" s="4"/>
      <c r="E24" s="4"/>
      <c r="F24" s="4"/>
    </row>
  </sheetData>
  <sortState xmlns:xlrd2="http://schemas.microsoft.com/office/spreadsheetml/2017/richdata2" ref="A2:C11">
    <sortCondition ref="A2:A1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05199-C440-E549-BDAA-5F1FB8459384}">
  <dimension ref="A1:K27"/>
  <sheetViews>
    <sheetView workbookViewId="0">
      <selection activeCell="A12" sqref="A12"/>
    </sheetView>
  </sheetViews>
  <sheetFormatPr baseColWidth="10" defaultRowHeight="16"/>
  <sheetData>
    <row r="1" spans="1:11">
      <c r="A1" s="9"/>
      <c r="B1" s="10" t="s">
        <v>59</v>
      </c>
      <c r="C1" s="10" t="s">
        <v>19</v>
      </c>
      <c r="D1" s="10" t="s">
        <v>20</v>
      </c>
    </row>
    <row r="2" spans="1:11">
      <c r="A2" s="9" t="s">
        <v>14</v>
      </c>
      <c r="B2" s="11">
        <v>41</v>
      </c>
      <c r="C2" s="11">
        <v>41</v>
      </c>
      <c r="D2" s="11">
        <f>100*(B2-C2)/B2</f>
        <v>0</v>
      </c>
      <c r="E2" s="4"/>
    </row>
    <row r="3" spans="1:11">
      <c r="A3" s="9" t="s">
        <v>22</v>
      </c>
      <c r="B3" s="11">
        <v>51</v>
      </c>
      <c r="C3" s="11">
        <v>72</v>
      </c>
      <c r="D3" s="11">
        <f t="shared" ref="D3:D12" si="0">100*(B3-C3)/B3</f>
        <v>-41.176470588235297</v>
      </c>
      <c r="E3" s="4"/>
    </row>
    <row r="4" spans="1:11">
      <c r="A4" s="9" t="s">
        <v>21</v>
      </c>
      <c r="B4" s="11">
        <v>109</v>
      </c>
      <c r="C4" s="11">
        <v>107</v>
      </c>
      <c r="D4" s="11">
        <f t="shared" si="0"/>
        <v>1.834862385321101</v>
      </c>
      <c r="E4" s="4"/>
    </row>
    <row r="5" spans="1:11">
      <c r="A5" s="9" t="s">
        <v>11</v>
      </c>
      <c r="B5" s="11">
        <v>53</v>
      </c>
      <c r="C5" s="11">
        <v>53</v>
      </c>
      <c r="D5" s="11">
        <f t="shared" si="0"/>
        <v>0</v>
      </c>
      <c r="E5" s="4"/>
    </row>
    <row r="6" spans="1:11">
      <c r="A6" s="9" t="s">
        <v>8</v>
      </c>
      <c r="B6" s="11">
        <v>301</v>
      </c>
      <c r="C6" s="11">
        <v>279</v>
      </c>
      <c r="D6" s="11">
        <f t="shared" si="0"/>
        <v>7.308970099667774</v>
      </c>
      <c r="E6" s="4"/>
    </row>
    <row r="7" spans="1:11">
      <c r="A7" s="9" t="s">
        <v>12</v>
      </c>
      <c r="B7" s="11">
        <v>299</v>
      </c>
      <c r="C7" s="11">
        <v>278</v>
      </c>
      <c r="D7" s="11">
        <f t="shared" si="0"/>
        <v>7.023411371237458</v>
      </c>
      <c r="E7" s="4"/>
    </row>
    <row r="8" spans="1:11">
      <c r="A8" s="9" t="s">
        <v>1</v>
      </c>
      <c r="B8" s="11">
        <v>35</v>
      </c>
      <c r="C8" s="11">
        <v>15</v>
      </c>
      <c r="D8" s="11">
        <f t="shared" si="0"/>
        <v>57.142857142857146</v>
      </c>
      <c r="E8" s="4"/>
    </row>
    <row r="9" spans="1:11">
      <c r="A9" s="9" t="s">
        <v>10</v>
      </c>
      <c r="B9" s="11">
        <v>26</v>
      </c>
      <c r="C9" s="11">
        <v>26</v>
      </c>
      <c r="D9" s="11">
        <f t="shared" si="0"/>
        <v>0</v>
      </c>
      <c r="E9" s="4"/>
    </row>
    <row r="10" spans="1:11">
      <c r="A10" s="9" t="s">
        <v>13</v>
      </c>
      <c r="B10" s="11">
        <v>374</v>
      </c>
      <c r="C10" s="11">
        <v>345</v>
      </c>
      <c r="D10" s="11">
        <f t="shared" si="0"/>
        <v>7.7540106951871657</v>
      </c>
      <c r="E10" s="4"/>
    </row>
    <row r="11" spans="1:11">
      <c r="A11" s="9" t="s">
        <v>15</v>
      </c>
      <c r="B11" s="11">
        <v>47</v>
      </c>
      <c r="C11" s="11">
        <v>41</v>
      </c>
      <c r="D11" s="11">
        <f t="shared" si="0"/>
        <v>12.76595744680851</v>
      </c>
      <c r="E11" s="4"/>
    </row>
    <row r="12" spans="1:11">
      <c r="A12" s="10" t="s">
        <v>60</v>
      </c>
      <c r="B12" s="11">
        <v>134</v>
      </c>
      <c r="C12" s="11">
        <v>126</v>
      </c>
      <c r="D12" s="11">
        <f t="shared" si="0"/>
        <v>5.9701492537313436</v>
      </c>
      <c r="E12" s="4"/>
    </row>
    <row r="16" spans="1:11">
      <c r="A16" s="3"/>
      <c r="C16" s="3"/>
      <c r="D16" s="3"/>
      <c r="E16" s="3"/>
      <c r="F16" s="3"/>
      <c r="G16" s="3"/>
      <c r="H16" s="3"/>
      <c r="I16" s="3"/>
      <c r="J16" s="3"/>
      <c r="K16" s="3"/>
    </row>
    <row r="17" spans="1:11">
      <c r="A17" s="2"/>
      <c r="B17" s="3"/>
      <c r="C17" s="2"/>
      <c r="D17" s="2"/>
      <c r="E17" s="2"/>
      <c r="F17" s="2"/>
      <c r="G17" s="3"/>
      <c r="H17" s="3"/>
      <c r="I17" s="2"/>
      <c r="J17" s="2"/>
      <c r="K17" s="2"/>
    </row>
    <row r="18" spans="1:11">
      <c r="A18" s="3"/>
      <c r="B18" s="3"/>
      <c r="C18" s="3"/>
      <c r="D18" s="3"/>
      <c r="E18" s="3"/>
      <c r="F18" s="3"/>
      <c r="G18" s="3"/>
      <c r="H18" s="3"/>
      <c r="I18" s="1"/>
      <c r="J18" s="5"/>
      <c r="K18" s="5"/>
    </row>
    <row r="19" spans="1:11">
      <c r="A19" s="3"/>
      <c r="B19" s="3"/>
      <c r="C19" s="3"/>
      <c r="D19" s="1"/>
      <c r="E19" s="3"/>
      <c r="F19" s="1"/>
      <c r="G19" s="3"/>
      <c r="H19" s="3"/>
      <c r="I19" s="1"/>
      <c r="J19" s="5"/>
      <c r="K19" s="5"/>
    </row>
    <row r="20" spans="1:11">
      <c r="A20" s="3"/>
      <c r="B20" s="3"/>
      <c r="C20" s="3"/>
      <c r="D20" s="3"/>
      <c r="E20" s="3"/>
      <c r="F20" s="3"/>
      <c r="G20" s="3"/>
      <c r="H20" s="3"/>
      <c r="I20" s="1"/>
      <c r="J20" s="5"/>
      <c r="K20" s="5"/>
    </row>
    <row r="21" spans="1:11">
      <c r="A21" s="3"/>
      <c r="B21" s="3"/>
      <c r="C21" s="3"/>
      <c r="D21" s="3"/>
      <c r="E21" s="3"/>
      <c r="F21" s="3"/>
      <c r="G21" s="3"/>
      <c r="H21" s="3"/>
      <c r="I21" s="1"/>
      <c r="J21" s="5"/>
      <c r="K21" s="5"/>
    </row>
    <row r="22" spans="1:11">
      <c r="A22" s="3"/>
      <c r="B22" s="3"/>
      <c r="C22" s="3"/>
      <c r="D22" s="3"/>
      <c r="E22" s="3"/>
      <c r="F22" s="3"/>
      <c r="G22" s="3"/>
      <c r="H22" s="3"/>
      <c r="I22" s="1"/>
      <c r="J22" s="5"/>
      <c r="K22" s="5"/>
    </row>
    <row r="23" spans="1:11">
      <c r="A23" s="3"/>
      <c r="B23" s="3"/>
      <c r="C23" s="3"/>
      <c r="D23" s="3"/>
      <c r="E23" s="3"/>
      <c r="F23" s="3"/>
      <c r="G23" s="3"/>
      <c r="H23" s="3"/>
      <c r="I23" s="1"/>
      <c r="J23" s="5"/>
      <c r="K23" s="5"/>
    </row>
    <row r="24" spans="1:11">
      <c r="A24" s="3"/>
      <c r="B24" s="3"/>
      <c r="C24" s="3"/>
      <c r="D24" s="3"/>
      <c r="E24" s="3"/>
      <c r="F24" s="3"/>
      <c r="G24" s="3"/>
      <c r="H24" s="3"/>
      <c r="I24" s="1"/>
      <c r="J24" s="5"/>
      <c r="K24" s="5"/>
    </row>
    <row r="25" spans="1:11">
      <c r="A25" s="3"/>
      <c r="B25" s="3"/>
      <c r="C25" s="3"/>
      <c r="D25" s="3"/>
      <c r="E25" s="3"/>
      <c r="F25" s="3"/>
      <c r="G25" s="3"/>
      <c r="H25" s="3"/>
      <c r="I25" s="1"/>
      <c r="J25" s="5"/>
      <c r="K25" s="5"/>
    </row>
    <row r="26" spans="1:11">
      <c r="A26" s="3"/>
      <c r="B26" s="3"/>
      <c r="C26" s="3"/>
      <c r="D26" s="3"/>
      <c r="E26" s="3"/>
      <c r="F26" s="3"/>
      <c r="G26" s="3"/>
      <c r="H26" s="3"/>
      <c r="I26" s="1"/>
      <c r="J26" s="5"/>
      <c r="K26" s="5"/>
    </row>
    <row r="27" spans="1:11">
      <c r="D27" s="3"/>
      <c r="F27" s="3"/>
      <c r="G27" s="3"/>
      <c r="H27" s="3"/>
      <c r="J27" s="4"/>
      <c r="K27"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DA8E-1C8E-654B-A29C-928801C40C01}">
  <dimension ref="A1:D12"/>
  <sheetViews>
    <sheetView tabSelected="1" workbookViewId="0">
      <selection activeCell="H14" sqref="H14"/>
    </sheetView>
  </sheetViews>
  <sheetFormatPr baseColWidth="10" defaultRowHeight="16"/>
  <cols>
    <col min="1" max="4" width="10.83203125" style="9"/>
    <col min="5" max="5" width="15" style="9" customWidth="1"/>
    <col min="6" max="16384" width="10.83203125" style="9"/>
  </cols>
  <sheetData>
    <row r="1" spans="1:4">
      <c r="B1" s="10" t="s">
        <v>59</v>
      </c>
      <c r="C1" s="10" t="s">
        <v>19</v>
      </c>
      <c r="D1" s="10" t="s">
        <v>20</v>
      </c>
    </row>
    <row r="2" spans="1:4">
      <c r="A2" s="9" t="s">
        <v>14</v>
      </c>
      <c r="B2" s="11">
        <v>71</v>
      </c>
      <c r="C2" s="11">
        <v>67</v>
      </c>
      <c r="D2" s="14">
        <f>100*(B2-C2)/B2</f>
        <v>5.6338028169014081</v>
      </c>
    </row>
    <row r="3" spans="1:4">
      <c r="A3" s="9" t="s">
        <v>22</v>
      </c>
      <c r="B3" s="11">
        <v>117</v>
      </c>
      <c r="C3" s="11">
        <v>121</v>
      </c>
      <c r="D3" s="14">
        <f t="shared" ref="D3:D12" si="0">100*(B3-C3)/B3</f>
        <v>-3.4188034188034186</v>
      </c>
    </row>
    <row r="4" spans="1:4">
      <c r="A4" s="9" t="s">
        <v>21</v>
      </c>
      <c r="B4" s="11">
        <v>118</v>
      </c>
      <c r="C4" s="11">
        <v>117</v>
      </c>
      <c r="D4" s="14">
        <f t="shared" si="0"/>
        <v>0.84745762711864403</v>
      </c>
    </row>
    <row r="5" spans="1:4">
      <c r="A5" s="9" t="s">
        <v>11</v>
      </c>
      <c r="B5" s="11">
        <v>30</v>
      </c>
      <c r="C5" s="11">
        <v>28</v>
      </c>
      <c r="D5" s="14">
        <f t="shared" si="0"/>
        <v>6.666666666666667</v>
      </c>
    </row>
    <row r="6" spans="1:4">
      <c r="A6" s="9" t="s">
        <v>8</v>
      </c>
      <c r="B6" s="11">
        <v>87</v>
      </c>
      <c r="C6" s="11">
        <v>69</v>
      </c>
      <c r="D6" s="14">
        <f t="shared" si="0"/>
        <v>20.689655172413794</v>
      </c>
    </row>
    <row r="7" spans="1:4">
      <c r="A7" s="9" t="s">
        <v>12</v>
      </c>
      <c r="B7" s="11">
        <v>24</v>
      </c>
      <c r="C7" s="11">
        <v>6</v>
      </c>
      <c r="D7" s="14">
        <f t="shared" si="0"/>
        <v>75</v>
      </c>
    </row>
    <row r="8" spans="1:4">
      <c r="A8" s="9" t="s">
        <v>1</v>
      </c>
      <c r="B8" s="11">
        <v>21</v>
      </c>
      <c r="C8" s="11">
        <v>21</v>
      </c>
      <c r="D8" s="14">
        <f t="shared" si="0"/>
        <v>0</v>
      </c>
    </row>
    <row r="9" spans="1:4">
      <c r="A9" s="9" t="s">
        <v>10</v>
      </c>
      <c r="B9" s="11">
        <v>108</v>
      </c>
      <c r="C9" s="11">
        <v>98</v>
      </c>
      <c r="D9" s="14">
        <f t="shared" si="0"/>
        <v>9.2592592592592595</v>
      </c>
    </row>
    <row r="10" spans="1:4">
      <c r="A10" s="9" t="s">
        <v>13</v>
      </c>
      <c r="B10" s="11">
        <v>30</v>
      </c>
      <c r="C10" s="11">
        <v>27</v>
      </c>
      <c r="D10" s="14">
        <f t="shared" si="0"/>
        <v>10</v>
      </c>
    </row>
    <row r="11" spans="1:4">
      <c r="A11" s="9" t="s">
        <v>15</v>
      </c>
      <c r="B11" s="11">
        <v>3</v>
      </c>
      <c r="C11" s="11">
        <v>4</v>
      </c>
      <c r="D11" s="14">
        <f t="shared" si="0"/>
        <v>-33.333333333333336</v>
      </c>
    </row>
    <row r="12" spans="1:4">
      <c r="A12" s="10" t="s">
        <v>60</v>
      </c>
      <c r="B12" s="11">
        <f>AVERAGE(B2:B11)</f>
        <v>60.9</v>
      </c>
      <c r="C12" s="11">
        <f>AVERAGE(C2:C11)</f>
        <v>55.8</v>
      </c>
      <c r="D12" s="14">
        <f t="shared" si="0"/>
        <v>8.3743842364532046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Diff-Study</vt:lpstr>
      <vt:lpstr>PreCF</vt:lpstr>
      <vt:lpstr>PreNW</vt:lpstr>
      <vt:lpstr>WPICF</vt:lpstr>
      <vt:lpstr>WPINW</vt:lpstr>
      <vt:lpstr>ANNCF</vt:lpstr>
      <vt:lpstr>ANNNW</vt:lpstr>
      <vt:lpstr>NGTCF</vt:lpstr>
      <vt:lpstr>NGTNW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Arvan, Erfan</dc:creator>
  <cp:lastModifiedBy>Arvan, Erfan</cp:lastModifiedBy>
  <dcterms:created xsi:type="dcterms:W3CDTF">2024-08-26T06:18:56Z</dcterms:created>
  <dcterms:modified xsi:type="dcterms:W3CDTF">2024-09-13T01:32:38Z</dcterms:modified>
</cp:coreProperties>
</file>