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fan.bashar.230965-ERFAN\Downloads\"/>
    </mc:Choice>
  </mc:AlternateContent>
  <xr:revisionPtr revIDLastSave="0" documentId="13_ncr:1_{16DF12A1-0CEC-4C62-AAD4-F8D7CD85E45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nse - 2018" sheetId="1" r:id="rId1"/>
    <sheet name="Expense - 2019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C17" i="1"/>
  <c r="D17" i="1"/>
  <c r="E17" i="1"/>
  <c r="F17" i="1"/>
  <c r="G17" i="1"/>
  <c r="H17" i="1"/>
  <c r="C18" i="1"/>
  <c r="D18" i="1"/>
  <c r="E18" i="1"/>
  <c r="F18" i="1"/>
  <c r="G18" i="1"/>
  <c r="H18" i="1"/>
  <c r="C19" i="1"/>
  <c r="D19" i="1"/>
  <c r="E19" i="1"/>
  <c r="F19" i="1"/>
  <c r="G19" i="1"/>
  <c r="H19" i="1"/>
  <c r="C20" i="1"/>
  <c r="D20" i="1"/>
  <c r="E20" i="1"/>
  <c r="F20" i="1"/>
  <c r="G20" i="1"/>
  <c r="H20" i="1"/>
  <c r="B20" i="1"/>
  <c r="B18" i="1"/>
  <c r="B17" i="1"/>
  <c r="B19" i="1"/>
  <c r="B16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C14" i="1"/>
  <c r="D14" i="1"/>
  <c r="E14" i="1"/>
  <c r="F14" i="1"/>
  <c r="G14" i="1"/>
  <c r="B14" i="1"/>
</calcChain>
</file>

<file path=xl/sharedStrings.xml><?xml version="1.0" encoding="utf-8"?>
<sst xmlns="http://schemas.openxmlformats.org/spreadsheetml/2006/main" count="26" uniqueCount="26">
  <si>
    <t>Month</t>
  </si>
  <si>
    <t>Housing</t>
  </si>
  <si>
    <t>Food &amp; Dining</t>
  </si>
  <si>
    <t>Personal</t>
  </si>
  <si>
    <t>Auto &amp; Transport</t>
  </si>
  <si>
    <t>Health &amp; Fitness</t>
  </si>
  <si>
    <t>Jan</t>
  </si>
  <si>
    <t>Feb</t>
  </si>
  <si>
    <t>Mar</t>
  </si>
  <si>
    <t>Apr</t>
  </si>
  <si>
    <t>May</t>
  </si>
  <si>
    <t>Jun</t>
  </si>
  <si>
    <t>Bills &amp; Utilities</t>
  </si>
  <si>
    <t>Jul</t>
  </si>
  <si>
    <t>Aug</t>
  </si>
  <si>
    <t>Sep</t>
  </si>
  <si>
    <t>Oct</t>
  </si>
  <si>
    <t>Nov</t>
  </si>
  <si>
    <t>Dec</t>
  </si>
  <si>
    <t>Total</t>
  </si>
  <si>
    <t>Monthly Total</t>
  </si>
  <si>
    <t>Avg</t>
  </si>
  <si>
    <t>Min</t>
  </si>
  <si>
    <t>Max</t>
  </si>
  <si>
    <t>Count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</si>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</sst>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[$$-409]* #,##0.00_);_([$$-409]* \(#,##0.00\);_([$$-409]* &quot;-&quot;??_);_(@_)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7"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</dxfs>
  <tableStyles count="1" defaultTableStyle="TableStyleMedium2" defaultPivotStyle="PivotStyleMedium9">
    <tableStyle name="Invisible" pivot="0" table="0" count="0" xr9:uid="{BDAD1A9E-130A-4E62-9918-F7204CE7564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36DC9C-202E-408A-9F94-142BAC1B3C25}" name="Table1" displayName="Table1" ref="A1:H14" totalsRowShown="0">
  <autoFilter ref="A1:H14" xr:uid="{2936DC9C-202E-408A-9F94-142BAC1B3C2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D104B-708F-4965-AD29-892EE4860AE7}" name="Month"/>
    <tableColumn id="2" xr3:uid="{AFAB0521-14B7-4C36-BFD2-D72411D9E31E}" name="Housing" dataDxfId="6"/>
    <tableColumn id="3" xr3:uid="{D8AFD281-DB4B-4400-AEB8-4A6B370B79A3}" name="Bills &amp; Utilities" dataDxfId="5"/>
    <tableColumn id="4" xr3:uid="{459E12D6-B9B4-4277-B90B-66F96D9500AA}" name="Food &amp; Dining" dataDxfId="4"/>
    <tableColumn id="5" xr3:uid="{E61A25A2-EDB3-4DAD-89DA-550447CC2F85}" name="Personal" dataDxfId="3"/>
    <tableColumn id="6" xr3:uid="{D1F747A0-4EDE-45C8-B7D2-49001664CD71}" name="Auto &amp; Transport" dataDxfId="2"/>
    <tableColumn id="7" xr3:uid="{5D1A9E0A-46A9-430D-943B-84CB164A508A}" name="Health &amp; Fitness" dataDxfId="1"/>
    <tableColumn id="8" xr3:uid="{9465E784-D184-463B-AD7A-DE7BA851AB39}" name="Monthly Total" dataDxfId="0">
      <calculatedColumnFormula>SUM(Table1[[#This Row],[Housing]:[Health &amp; Fitness]])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topLeftCell="A10" workbookViewId="0">
      <selection activeCell="B16" sqref="B16:H20"/>
    </sheetView>
  </sheetViews>
  <sheetFormatPr defaultColWidth="8.81640625" defaultRowHeight="14.5" x14ac:dyDescent="0.35"/>
  <cols>
    <col min="1" max="1" width="7.1796875" bestFit="1" customWidth="1"/>
    <col min="2" max="2" width="10.08984375" style="1" bestFit="1" customWidth="1"/>
    <col min="3" max="3" width="12.90625" style="1" bestFit="1" customWidth="1"/>
    <col min="4" max="4" width="12.6328125" style="1" bestFit="1" customWidth="1"/>
    <col min="5" max="5" width="10.08984375" style="1" bestFit="1" customWidth="1"/>
    <col min="6" max="6" width="15.6328125" style="1" bestFit="1" customWidth="1"/>
    <col min="7" max="7" width="14.6328125" style="1" bestFit="1" customWidth="1"/>
    <col min="8" max="8" width="19" style="1" bestFit="1" customWidth="1"/>
    <col min="9" max="9" width="16" style="2" bestFit="1" customWidth="1"/>
    <col min="11" max="11" width="13.81640625" customWidth="1"/>
    <col min="13" max="13" width="16.36328125" bestFit="1" customWidth="1"/>
    <col min="14" max="14" width="15.6328125" bestFit="1" customWidth="1"/>
  </cols>
  <sheetData>
    <row r="1" spans="1:8" x14ac:dyDescent="0.35">
      <c r="A1" t="s">
        <v>0</v>
      </c>
      <c r="B1" t="s">
        <v>1</v>
      </c>
      <c r="C1" t="s">
        <v>12</v>
      </c>
      <c r="D1" t="s">
        <v>2</v>
      </c>
      <c r="E1" t="s">
        <v>3</v>
      </c>
      <c r="F1" t="s">
        <v>4</v>
      </c>
      <c r="G1" t="s">
        <v>5</v>
      </c>
      <c r="H1" s="1" t="s">
        <v>20</v>
      </c>
    </row>
    <row r="2" spans="1:8" x14ac:dyDescent="0.35">
      <c r="A2" t="s">
        <v>6</v>
      </c>
      <c r="B2" s="1">
        <v>800</v>
      </c>
      <c r="C2" s="1">
        <v>210</v>
      </c>
      <c r="D2" s="1">
        <v>400</v>
      </c>
      <c r="E2" s="1">
        <v>100</v>
      </c>
      <c r="F2" s="1">
        <v>100</v>
      </c>
      <c r="G2" s="1">
        <v>60</v>
      </c>
      <c r="H2" s="1">
        <f>SUM(Table1[[#This Row],[Housing]:[Health &amp; Fitness]])</f>
        <v>1670</v>
      </c>
    </row>
    <row r="3" spans="1:8" x14ac:dyDescent="0.35">
      <c r="A3" t="s">
        <v>7</v>
      </c>
      <c r="B3" s="1">
        <v>800</v>
      </c>
      <c r="C3" s="1">
        <v>180</v>
      </c>
      <c r="D3" s="1">
        <v>350</v>
      </c>
      <c r="E3" s="1">
        <v>100</v>
      </c>
      <c r="F3" s="1">
        <v>125</v>
      </c>
      <c r="G3" s="1">
        <v>70</v>
      </c>
      <c r="H3" s="1">
        <f>SUM(Table1[[#This Row],[Housing]:[Health &amp; Fitness]])</f>
        <v>1625</v>
      </c>
    </row>
    <row r="4" spans="1:8" x14ac:dyDescent="0.35">
      <c r="A4" t="s">
        <v>8</v>
      </c>
      <c r="B4" s="1">
        <v>800</v>
      </c>
      <c r="C4" s="1">
        <v>170</v>
      </c>
      <c r="D4" s="1">
        <v>420</v>
      </c>
      <c r="E4" s="1">
        <v>100</v>
      </c>
      <c r="F4" s="1">
        <v>120</v>
      </c>
      <c r="G4" s="1">
        <v>60</v>
      </c>
      <c r="H4" s="1">
        <f>SUM(Table1[[#This Row],[Housing]:[Health &amp; Fitness]])</f>
        <v>1670</v>
      </c>
    </row>
    <row r="5" spans="1:8" x14ac:dyDescent="0.35">
      <c r="A5" t="s">
        <v>9</v>
      </c>
      <c r="B5" s="1">
        <v>800</v>
      </c>
      <c r="C5" s="1">
        <v>160</v>
      </c>
      <c r="D5" s="1">
        <v>400</v>
      </c>
      <c r="E5" s="1">
        <v>120</v>
      </c>
      <c r="F5" s="1">
        <v>100</v>
      </c>
      <c r="G5" s="1">
        <v>60</v>
      </c>
      <c r="H5" s="1">
        <f>SUM(Table1[[#This Row],[Housing]:[Health &amp; Fitness]])</f>
        <v>1640</v>
      </c>
    </row>
    <row r="6" spans="1:8" x14ac:dyDescent="0.35">
      <c r="A6" t="s">
        <v>10</v>
      </c>
      <c r="B6" s="1">
        <v>800</v>
      </c>
      <c r="C6" s="1">
        <v>150</v>
      </c>
      <c r="D6" s="1">
        <v>420</v>
      </c>
      <c r="E6" s="1">
        <v>100</v>
      </c>
      <c r="F6" s="1">
        <v>100</v>
      </c>
      <c r="G6" s="1">
        <v>80</v>
      </c>
      <c r="H6" s="1">
        <f>SUM(Table1[[#This Row],[Housing]:[Health &amp; Fitness]])</f>
        <v>1650</v>
      </c>
    </row>
    <row r="7" spans="1:8" x14ac:dyDescent="0.35">
      <c r="A7" t="s">
        <v>11</v>
      </c>
      <c r="B7" s="1">
        <v>800</v>
      </c>
      <c r="C7" s="1">
        <v>150</v>
      </c>
      <c r="D7" s="1">
        <v>380</v>
      </c>
      <c r="E7" s="1">
        <v>100</v>
      </c>
      <c r="F7" s="1">
        <v>130</v>
      </c>
      <c r="G7" s="1">
        <v>60</v>
      </c>
      <c r="H7" s="1">
        <f>SUM(Table1[[#This Row],[Housing]:[Health &amp; Fitness]])</f>
        <v>1620</v>
      </c>
    </row>
    <row r="8" spans="1:8" x14ac:dyDescent="0.35">
      <c r="A8" t="s">
        <v>13</v>
      </c>
      <c r="B8" s="1">
        <v>800</v>
      </c>
      <c r="C8" s="1">
        <v>150</v>
      </c>
      <c r="D8" s="1">
        <v>420</v>
      </c>
      <c r="E8" s="1">
        <v>120</v>
      </c>
      <c r="F8" s="1">
        <v>100</v>
      </c>
      <c r="G8" s="1">
        <v>60</v>
      </c>
      <c r="H8" s="1">
        <f>SUM(Table1[[#This Row],[Housing]:[Health &amp; Fitness]])</f>
        <v>1650</v>
      </c>
    </row>
    <row r="9" spans="1:8" x14ac:dyDescent="0.35">
      <c r="A9" t="s">
        <v>14</v>
      </c>
      <c r="B9" s="1">
        <v>800</v>
      </c>
      <c r="C9" s="1">
        <v>150</v>
      </c>
      <c r="D9" s="1">
        <v>420</v>
      </c>
      <c r="E9" s="1">
        <v>100</v>
      </c>
      <c r="F9" s="1">
        <v>100</v>
      </c>
      <c r="G9" s="1">
        <v>80</v>
      </c>
      <c r="H9" s="1">
        <f>SUM(Table1[[#This Row],[Housing]:[Health &amp; Fitness]])</f>
        <v>1650</v>
      </c>
    </row>
    <row r="10" spans="1:8" x14ac:dyDescent="0.35">
      <c r="A10" t="s">
        <v>15</v>
      </c>
      <c r="B10" s="1">
        <v>800</v>
      </c>
      <c r="C10" s="1">
        <v>150</v>
      </c>
      <c r="D10" s="1">
        <v>400</v>
      </c>
      <c r="E10" s="1">
        <v>120</v>
      </c>
      <c r="F10" s="1">
        <v>110</v>
      </c>
      <c r="G10" s="1">
        <v>60</v>
      </c>
      <c r="H10" s="1">
        <f>SUM(Table1[[#This Row],[Housing]:[Health &amp; Fitness]])</f>
        <v>1640</v>
      </c>
    </row>
    <row r="11" spans="1:8" x14ac:dyDescent="0.35">
      <c r="A11" t="s">
        <v>16</v>
      </c>
      <c r="B11" s="1">
        <v>800</v>
      </c>
      <c r="C11" s="1">
        <v>170</v>
      </c>
      <c r="D11" s="1">
        <v>420</v>
      </c>
      <c r="E11" s="1">
        <v>100</v>
      </c>
      <c r="F11" s="1">
        <v>100</v>
      </c>
      <c r="G11" s="1">
        <v>60</v>
      </c>
      <c r="H11" s="1">
        <f>SUM(Table1[[#This Row],[Housing]:[Health &amp; Fitness]])</f>
        <v>1650</v>
      </c>
    </row>
    <row r="12" spans="1:8" x14ac:dyDescent="0.35">
      <c r="A12" t="s">
        <v>17</v>
      </c>
      <c r="B12" s="1">
        <v>800</v>
      </c>
      <c r="C12" s="1">
        <v>200</v>
      </c>
      <c r="D12" s="1">
        <v>390</v>
      </c>
      <c r="E12" s="1">
        <v>120</v>
      </c>
      <c r="F12" s="1">
        <v>100</v>
      </c>
      <c r="G12" s="1">
        <v>50</v>
      </c>
      <c r="H12" s="1">
        <f>SUM(Table1[[#This Row],[Housing]:[Health &amp; Fitness]])</f>
        <v>1660</v>
      </c>
    </row>
    <row r="13" spans="1:8" x14ac:dyDescent="0.35">
      <c r="A13" t="s">
        <v>18</v>
      </c>
      <c r="B13" s="1">
        <v>800</v>
      </c>
      <c r="C13" s="1">
        <v>220</v>
      </c>
      <c r="D13" s="1">
        <v>400</v>
      </c>
      <c r="E13" s="1">
        <v>100</v>
      </c>
      <c r="F13" s="1">
        <v>115</v>
      </c>
      <c r="G13" s="1">
        <v>60</v>
      </c>
      <c r="H13" s="1">
        <f>SUM(Table1[[#This Row],[Housing]:[Health &amp; Fitness]])</f>
        <v>1695</v>
      </c>
    </row>
    <row r="14" spans="1:8" x14ac:dyDescent="0.35">
      <c r="A14" t="s">
        <v>19</v>
      </c>
      <c r="B14" s="1">
        <f>SUBTOTAL(109,B2:B13)</f>
        <v>9600</v>
      </c>
      <c r="C14" s="1">
        <f t="shared" ref="C14:G14" si="0">SUBTOTAL(109,C2:C13)</f>
        <v>2060</v>
      </c>
      <c r="D14" s="1">
        <f t="shared" si="0"/>
        <v>4820</v>
      </c>
      <c r="E14" s="1">
        <f t="shared" si="0"/>
        <v>1280</v>
      </c>
      <c r="F14" s="1">
        <f t="shared" si="0"/>
        <v>1300</v>
      </c>
      <c r="G14" s="1">
        <f t="shared" si="0"/>
        <v>760</v>
      </c>
      <c r="H14" s="1">
        <f>SUM(Table1[[#This Row],[Housing]:[Health &amp; Fitness]])</f>
        <v>19820</v>
      </c>
    </row>
    <row r="16" spans="1:8" x14ac:dyDescent="0.35">
      <c r="A16" t="s">
        <v>21</v>
      </c>
      <c r="B16" s="1">
        <f>AVERAGE(B2:B13)</f>
        <v>800</v>
      </c>
      <c r="C16" s="1">
        <f t="shared" ref="C16:H16" si="1">AVERAGE(C2:C13)</f>
        <v>171.66666666666666</v>
      </c>
      <c r="D16" s="1">
        <f t="shared" si="1"/>
        <v>401.66666666666669</v>
      </c>
      <c r="E16" s="1">
        <f t="shared" si="1"/>
        <v>106.66666666666667</v>
      </c>
      <c r="F16" s="1">
        <f t="shared" si="1"/>
        <v>108.33333333333333</v>
      </c>
      <c r="G16" s="1">
        <f t="shared" si="1"/>
        <v>63.333333333333336</v>
      </c>
      <c r="H16" s="1">
        <f t="shared" si="1"/>
        <v>1651.6666666666667</v>
      </c>
    </row>
    <row r="17" spans="1:8" x14ac:dyDescent="0.35">
      <c r="A17" t="s">
        <v>22</v>
      </c>
      <c r="B17" s="1">
        <f>MIN(B2:B13)</f>
        <v>800</v>
      </c>
      <c r="C17" s="1">
        <f t="shared" ref="C17:H17" si="2">MIN(C2:C13)</f>
        <v>150</v>
      </c>
      <c r="D17" s="1">
        <f t="shared" si="2"/>
        <v>350</v>
      </c>
      <c r="E17" s="1">
        <f t="shared" si="2"/>
        <v>100</v>
      </c>
      <c r="F17" s="1">
        <f t="shared" si="2"/>
        <v>100</v>
      </c>
      <c r="G17" s="1">
        <f t="shared" si="2"/>
        <v>50</v>
      </c>
      <c r="H17" s="1">
        <f t="shared" si="2"/>
        <v>1620</v>
      </c>
    </row>
    <row r="18" spans="1:8" x14ac:dyDescent="0.35">
      <c r="A18" t="s">
        <v>23</v>
      </c>
      <c r="B18" s="1">
        <f>MAX(B2:B13)</f>
        <v>800</v>
      </c>
      <c r="C18" s="1">
        <f t="shared" ref="C18:H18" si="3">MAX(C2:C13)</f>
        <v>220</v>
      </c>
      <c r="D18" s="1">
        <f t="shared" si="3"/>
        <v>420</v>
      </c>
      <c r="E18" s="1">
        <f t="shared" si="3"/>
        <v>120</v>
      </c>
      <c r="F18" s="1">
        <f t="shared" si="3"/>
        <v>130</v>
      </c>
      <c r="G18" s="1">
        <f t="shared" si="3"/>
        <v>80</v>
      </c>
      <c r="H18" s="1">
        <f t="shared" si="3"/>
        <v>1695</v>
      </c>
    </row>
    <row r="19" spans="1:8" x14ac:dyDescent="0.35">
      <c r="A19" t="s">
        <v>24</v>
      </c>
      <c r="B19" s="3">
        <f>COUNT(B2:B13)</f>
        <v>12</v>
      </c>
      <c r="C19" s="3">
        <f t="shared" ref="C19:H19" si="4">COUNT(C2:C13)</f>
        <v>12</v>
      </c>
      <c r="D19" s="3">
        <f t="shared" si="4"/>
        <v>12</v>
      </c>
      <c r="E19" s="3">
        <f t="shared" si="4"/>
        <v>12</v>
      </c>
      <c r="F19" s="3">
        <f t="shared" si="4"/>
        <v>12</v>
      </c>
      <c r="G19" s="3">
        <f t="shared" si="4"/>
        <v>12</v>
      </c>
      <c r="H19" s="3">
        <f t="shared" si="4"/>
        <v>12</v>
      </c>
    </row>
    <row r="20" spans="1:8" x14ac:dyDescent="0.35">
      <c r="A20" t="s">
        <v>25</v>
      </c>
      <c r="B20" s="1">
        <f>MEDIAN(B2:B13)</f>
        <v>800</v>
      </c>
      <c r="C20" s="1">
        <f t="shared" ref="C20:H20" si="5">MEDIAN(C2:C13)</f>
        <v>165</v>
      </c>
      <c r="D20" s="1">
        <f t="shared" si="5"/>
        <v>400</v>
      </c>
      <c r="E20" s="1">
        <f t="shared" si="5"/>
        <v>100</v>
      </c>
      <c r="F20" s="1">
        <f t="shared" si="5"/>
        <v>100</v>
      </c>
      <c r="G20" s="1">
        <f t="shared" si="5"/>
        <v>60</v>
      </c>
      <c r="H20" s="1">
        <f t="shared" si="5"/>
        <v>1650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6329-E634-41C1-8F08-C7BC3A05E31E}">
  <dimension ref="A1"/>
  <sheetViews>
    <sheetView workbookViewId="0">
      <selection activeCell="H15" sqref="A1:H15"/>
    </sheetView>
  </sheetViews>
  <sheetFormatPr defaultColWidth="8.81640625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 - 2018</vt:lpstr>
      <vt:lpstr>Expense - 2019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 M A Erfan Bashar</cp:lastModifiedBy>
  <cp:revision/>
  <dcterms:created xsi:type="dcterms:W3CDTF">2020-06-01T10:09:08Z</dcterms:created>
  <dcterms:modified xsi:type="dcterms:W3CDTF">2024-08-25T04:38:01Z</dcterms:modified>
  <cp:category/>
  <cp:contentStatus/>
</cp:coreProperties>
</file>