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3" i="1" l="1"/>
  <c r="E32" i="1"/>
  <c r="E31" i="1"/>
  <c r="E30" i="1"/>
  <c r="G30" i="1" s="1"/>
  <c r="E29" i="1"/>
  <c r="E28" i="1"/>
  <c r="E27" i="1"/>
  <c r="G27" i="1" s="1"/>
  <c r="E35" i="1"/>
  <c r="E34" i="1"/>
  <c r="N39" i="2"/>
  <c r="Q37" i="2"/>
  <c r="P37" i="2"/>
  <c r="P36" i="2"/>
  <c r="Q36" i="2" s="1"/>
  <c r="P35" i="2"/>
  <c r="Q35" i="2" s="1"/>
  <c r="P34" i="2"/>
  <c r="Q34" i="2" s="1"/>
  <c r="Q33" i="2"/>
  <c r="P33" i="2"/>
  <c r="P32" i="2"/>
  <c r="Q32" i="2" s="1"/>
  <c r="P31" i="2"/>
  <c r="Q31" i="2" s="1"/>
  <c r="P30" i="2"/>
  <c r="Q30" i="2" s="1"/>
  <c r="Q29" i="2"/>
  <c r="P29" i="2"/>
  <c r="P28" i="2"/>
  <c r="Q28" i="2" s="1"/>
  <c r="P27" i="2"/>
  <c r="Q27" i="2" s="1"/>
  <c r="P26" i="2"/>
  <c r="P39" i="2" s="1"/>
  <c r="Q25" i="2"/>
  <c r="P25" i="2"/>
  <c r="C41" i="2"/>
  <c r="F39" i="2"/>
  <c r="E39" i="2"/>
  <c r="E38" i="2"/>
  <c r="F38" i="2" s="1"/>
  <c r="E37" i="2"/>
  <c r="F37" i="2" s="1"/>
  <c r="E36" i="2"/>
  <c r="F36" i="2" s="1"/>
  <c r="F35" i="2"/>
  <c r="E35" i="2"/>
  <c r="E34" i="2"/>
  <c r="F34" i="2" s="1"/>
  <c r="E33" i="2"/>
  <c r="F33" i="2" s="1"/>
  <c r="E32" i="2"/>
  <c r="F32" i="2" s="1"/>
  <c r="F31" i="2"/>
  <c r="E31" i="2"/>
  <c r="E30" i="2"/>
  <c r="F30" i="2" s="1"/>
  <c r="E29" i="2"/>
  <c r="F29" i="2" s="1"/>
  <c r="E28" i="2"/>
  <c r="E41" i="2" s="1"/>
  <c r="F27" i="2"/>
  <c r="E27" i="2"/>
  <c r="Q39" i="2" l="1"/>
  <c r="Q26" i="2"/>
  <c r="F41" i="2"/>
  <c r="F28" i="2"/>
  <c r="G35" i="1"/>
  <c r="G32" i="1"/>
  <c r="G31" i="1"/>
  <c r="G29" i="1"/>
  <c r="G28" i="1"/>
  <c r="C37" i="1"/>
  <c r="G34" i="1"/>
  <c r="G33" i="1"/>
  <c r="G37" i="1" l="1"/>
  <c r="E37" i="1"/>
</calcChain>
</file>

<file path=xl/sharedStrings.xml><?xml version="1.0" encoding="utf-8"?>
<sst xmlns="http://schemas.openxmlformats.org/spreadsheetml/2006/main" count="48" uniqueCount="29">
  <si>
    <t xml:space="preserve">PROGRAM </t>
  </si>
  <si>
    <t>AREA</t>
  </si>
  <si>
    <t>AREA PER PERSON</t>
  </si>
  <si>
    <t>VOLUME PER PERSON</t>
  </si>
  <si>
    <t>GYM</t>
  </si>
  <si>
    <t>NUMBER OF USER</t>
  </si>
  <si>
    <t>TOTAL AREA</t>
  </si>
  <si>
    <t>TOTAL  NOU</t>
  </si>
  <si>
    <t>BETA</t>
  </si>
  <si>
    <t>TOTAL VPP</t>
  </si>
  <si>
    <t>gymnasium</t>
  </si>
  <si>
    <t>reception</t>
  </si>
  <si>
    <t>wellness</t>
  </si>
  <si>
    <t>indoor pool</t>
  </si>
  <si>
    <t>spa</t>
  </si>
  <si>
    <t xml:space="preserve">store </t>
  </si>
  <si>
    <t>NO.OF CUSTOMER</t>
  </si>
  <si>
    <t>NO.OF EMPLOYEES</t>
  </si>
  <si>
    <r>
      <t>PERSON PER M</t>
    </r>
    <r>
      <rPr>
        <sz val="8"/>
        <color rgb="FF9C6500"/>
        <rFont val="Calibri"/>
        <family val="2"/>
        <scheme val="minor"/>
      </rPr>
      <t>3</t>
    </r>
  </si>
  <si>
    <t>shops</t>
  </si>
  <si>
    <t>café</t>
  </si>
  <si>
    <t>concerthall</t>
  </si>
  <si>
    <t>gallery</t>
  </si>
  <si>
    <t>pre.f.space</t>
  </si>
  <si>
    <t>toilets</t>
  </si>
  <si>
    <t>meeting rooms</t>
  </si>
  <si>
    <t>``</t>
  </si>
  <si>
    <t>IT manager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</si>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</sst>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9C65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>
      <alignment vertical="center"/>
    </xf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" fillId="12" borderId="0" applyNumberFormat="0" applyBorder="0" applyAlignment="0" applyProtection="0"/>
    <xf numFmtId="0" fontId="5" fillId="13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0" xfId="1" applyAlignment="1">
      <alignment horizontal="center" vertical="center"/>
    </xf>
    <xf numFmtId="0" fontId="5" fillId="3" borderId="0" xfId="2" applyAlignment="1">
      <alignment horizontal="center" vertical="center"/>
    </xf>
    <xf numFmtId="0" fontId="2" fillId="4" borderId="0" xfId="3" applyAlignment="1">
      <alignment horizontal="center" vertical="center"/>
    </xf>
    <xf numFmtId="0" fontId="2" fillId="4" borderId="0" xfId="3" applyAlignment="1">
      <alignment vertical="top"/>
    </xf>
    <xf numFmtId="0" fontId="0" fillId="0" borderId="0" xfId="0" applyAlignment="1">
      <alignment vertical="top"/>
    </xf>
    <xf numFmtId="0" fontId="4" fillId="2" borderId="0" xfId="1" applyAlignment="1">
      <alignment horizontal="center" vertical="top"/>
    </xf>
    <xf numFmtId="0" fontId="5" fillId="5" borderId="0" xfId="4" applyAlignment="1">
      <alignment horizontal="center" vertical="center"/>
    </xf>
    <xf numFmtId="0" fontId="0" fillId="0" borderId="0" xfId="0">
      <alignment vertical="center"/>
    </xf>
    <xf numFmtId="0" fontId="5" fillId="7" borderId="0" xfId="6" applyAlignment="1">
      <alignment horizontal="center" vertical="center"/>
    </xf>
    <xf numFmtId="0" fontId="5" fillId="13" borderId="0" xfId="12" applyAlignment="1">
      <alignment horizontal="center" vertical="center"/>
    </xf>
    <xf numFmtId="0" fontId="5" fillId="10" borderId="0" xfId="9" applyAlignment="1">
      <alignment horizontal="center" vertical="center"/>
    </xf>
    <xf numFmtId="0" fontId="1" fillId="12" borderId="0" xfId="11" applyAlignment="1">
      <alignment horizontal="center" vertical="center"/>
    </xf>
    <xf numFmtId="0" fontId="5" fillId="8" borderId="0" xfId="7" applyAlignment="1">
      <alignment horizontal="center" vertical="center"/>
    </xf>
    <xf numFmtId="0" fontId="5" fillId="9" borderId="0" xfId="8" applyAlignment="1">
      <alignment horizontal="center" vertical="center"/>
    </xf>
    <xf numFmtId="0" fontId="5" fillId="11" borderId="0" xfId="10" applyAlignment="1">
      <alignment horizontal="center" vertical="center"/>
    </xf>
    <xf numFmtId="0" fontId="5" fillId="13" borderId="1" xfId="12" applyBorder="1" applyAlignment="1">
      <alignment horizontal="center" vertical="center"/>
    </xf>
    <xf numFmtId="0" fontId="5" fillId="6" borderId="0" xfId="5" applyAlignment="1">
      <alignment vertical="center"/>
    </xf>
    <xf numFmtId="0" fontId="1" fillId="12" borderId="0" xfId="11" applyAlignment="1">
      <alignment vertical="center"/>
    </xf>
  </cellXfs>
  <cellStyles count="13">
    <cellStyle name="20% - Accent6" xfId="11" builtinId="50"/>
    <cellStyle name="40% - Accent3" xfId="3" builtinId="39"/>
    <cellStyle name="60% - Accent1" xfId="5" builtinId="32"/>
    <cellStyle name="60% - Accent2" xfId="6" builtinId="36"/>
    <cellStyle name="60% - Accent5" xfId="9" builtinId="48"/>
    <cellStyle name="60% - Accent6" xfId="12" builtinId="52"/>
    <cellStyle name="Accent2" xfId="2" builtinId="33"/>
    <cellStyle name="Accent3" xfId="7" builtinId="37"/>
    <cellStyle name="Accent4" xfId="8" builtinId="41"/>
    <cellStyle name="Accent5" xfId="4" builtinId="45"/>
    <cellStyle name="Accent6" xfId="10" builtinId="49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1" workbookViewId="0">
      <selection activeCell="D36" sqref="D36"/>
    </sheetView>
  </sheetViews>
  <sheetFormatPr defaultRowHeight="14.4"/>
  <cols>
    <col min="1" max="1" width="14.44140625" customWidth="1"/>
    <col min="2" max="2" width="17.21875" customWidth="1"/>
    <col min="3" max="3" width="16.109375" customWidth="1"/>
    <col min="4" max="4" width="19" customWidth="1"/>
    <col min="5" max="5" width="17" customWidth="1"/>
    <col min="6" max="6" width="4.88671875" customWidth="1"/>
    <col min="7" max="7" width="23" customWidth="1"/>
  </cols>
  <sheetData>
    <row r="1" spans="1:6" ht="16.2" customHeight="1"/>
    <row r="2" spans="1:6" ht="36" customHeight="1">
      <c r="A2" s="9"/>
      <c r="B2" s="9"/>
      <c r="C2" s="9"/>
      <c r="D2" s="9"/>
      <c r="E2" s="9"/>
      <c r="F2" s="9"/>
    </row>
    <row r="3" spans="1:6" ht="22.8" customHeight="1"/>
    <row r="22" spans="1:9">
      <c r="A22" s="8" t="s">
        <v>8</v>
      </c>
      <c r="B22" s="8"/>
      <c r="C22" s="8"/>
      <c r="D22" s="8"/>
      <c r="E22" s="8"/>
      <c r="F22" s="8"/>
      <c r="G22" s="8"/>
    </row>
    <row r="23" spans="1:9">
      <c r="A23" s="8"/>
      <c r="B23" s="8"/>
      <c r="C23" s="8"/>
      <c r="D23" s="8"/>
      <c r="E23" s="8"/>
      <c r="F23" s="8"/>
      <c r="G23" s="8"/>
    </row>
    <row r="24" spans="1:9">
      <c r="A24" s="8"/>
      <c r="B24" s="8"/>
      <c r="C24" s="8"/>
      <c r="D24" s="8"/>
      <c r="E24" s="8"/>
      <c r="F24" s="8"/>
      <c r="G24" s="8"/>
      <c r="I24" t="s">
        <v>26</v>
      </c>
    </row>
    <row r="26" spans="1:9" ht="25.2" customHeight="1">
      <c r="A26" s="2" t="s">
        <v>0</v>
      </c>
      <c r="B26" s="3" t="s">
        <v>6</v>
      </c>
      <c r="C26" s="15" t="s">
        <v>16</v>
      </c>
      <c r="D26" s="16" t="s">
        <v>17</v>
      </c>
      <c r="E26" s="2" t="s">
        <v>2</v>
      </c>
      <c r="G26" s="2" t="s">
        <v>18</v>
      </c>
    </row>
    <row r="27" spans="1:9">
      <c r="A27" s="14" t="s">
        <v>25</v>
      </c>
      <c r="B27" s="14">
        <v>300</v>
      </c>
      <c r="C27" s="14">
        <v>500</v>
      </c>
      <c r="D27" s="14">
        <v>25</v>
      </c>
      <c r="E27" s="14">
        <f>B27/(C27+D27)</f>
        <v>0.5714285714285714</v>
      </c>
      <c r="G27" s="14">
        <f xml:space="preserve"> E27 *2.5</f>
        <v>1.4285714285714284</v>
      </c>
    </row>
    <row r="28" spans="1:9">
      <c r="A28" s="14" t="s">
        <v>23</v>
      </c>
      <c r="B28" s="14">
        <v>200</v>
      </c>
      <c r="C28" s="14">
        <v>200</v>
      </c>
      <c r="D28" s="14">
        <v>10</v>
      </c>
      <c r="E28" s="14">
        <f t="shared" ref="E28:E37" si="0">B28/(C28+D28)</f>
        <v>0.95238095238095233</v>
      </c>
      <c r="G28" s="14">
        <f xml:space="preserve"> E28 *2.5</f>
        <v>2.3809523809523809</v>
      </c>
    </row>
    <row r="29" spans="1:9">
      <c r="A29" s="14" t="s">
        <v>24</v>
      </c>
      <c r="B29" s="14">
        <v>50</v>
      </c>
      <c r="C29" s="14">
        <v>20</v>
      </c>
      <c r="D29" s="14">
        <v>3</v>
      </c>
      <c r="E29" s="14">
        <f t="shared" si="0"/>
        <v>2.1739130434782608</v>
      </c>
      <c r="G29" s="14">
        <f xml:space="preserve"> E29 *2.5</f>
        <v>5.4347826086956523</v>
      </c>
    </row>
    <row r="30" spans="1:9">
      <c r="A30" s="17" t="s">
        <v>19</v>
      </c>
      <c r="B30" s="11">
        <v>240</v>
      </c>
      <c r="C30" s="11">
        <v>48</v>
      </c>
      <c r="D30" s="11">
        <v>3</v>
      </c>
      <c r="E30" s="11">
        <f>B30/(C30+D30)</f>
        <v>4.7058823529411766</v>
      </c>
      <c r="G30" s="11">
        <f xml:space="preserve"> E30 *2.5</f>
        <v>11.764705882352942</v>
      </c>
    </row>
    <row r="31" spans="1:9">
      <c r="A31" s="12" t="s">
        <v>20</v>
      </c>
      <c r="B31" s="12">
        <v>200</v>
      </c>
      <c r="C31" s="12">
        <v>83</v>
      </c>
      <c r="D31" s="12">
        <v>5</v>
      </c>
      <c r="E31" s="12">
        <f>B31/(C31+D31)</f>
        <v>2.2727272727272729</v>
      </c>
      <c r="G31" s="12">
        <f xml:space="preserve"> E31 *2.5</f>
        <v>5.6818181818181825</v>
      </c>
    </row>
    <row r="32" spans="1:9">
      <c r="A32" s="10" t="s">
        <v>27</v>
      </c>
      <c r="B32" s="10">
        <v>86</v>
      </c>
      <c r="C32" s="10">
        <v>0</v>
      </c>
      <c r="D32" s="10">
        <v>4</v>
      </c>
      <c r="E32" s="10">
        <f>B32/(C32+D32)</f>
        <v>21.5</v>
      </c>
      <c r="G32" s="10">
        <f xml:space="preserve"> E32 *2.5</f>
        <v>53.75</v>
      </c>
    </row>
    <row r="33" spans="1:7">
      <c r="A33" s="13" t="s">
        <v>28</v>
      </c>
      <c r="B33" s="13">
        <v>535</v>
      </c>
      <c r="C33" s="13">
        <v>27</v>
      </c>
      <c r="D33" s="13">
        <v>28.2</v>
      </c>
      <c r="E33" s="13">
        <f>B33/(C33+D33)</f>
        <v>9.6920289855072461</v>
      </c>
      <c r="F33" s="19"/>
      <c r="G33" s="13">
        <f xml:space="preserve"> E33 *2.5</f>
        <v>24.230072463768117</v>
      </c>
    </row>
    <row r="34" spans="1:7">
      <c r="A34" s="1"/>
      <c r="B34" s="1"/>
      <c r="C34" s="1">
        <v>1</v>
      </c>
      <c r="D34" s="1"/>
      <c r="E34" s="1">
        <f t="shared" ref="E34:E35" si="1">B34/C34</f>
        <v>0</v>
      </c>
      <c r="G34" s="1">
        <f xml:space="preserve"> E34 *2.5</f>
        <v>0</v>
      </c>
    </row>
    <row r="35" spans="1:7">
      <c r="A35" s="1"/>
      <c r="B35" s="1"/>
      <c r="C35" s="1">
        <v>1</v>
      </c>
      <c r="D35" s="1"/>
      <c r="E35" s="1">
        <f t="shared" si="1"/>
        <v>0</v>
      </c>
      <c r="G35" s="1">
        <f xml:space="preserve"> E35 *2.5</f>
        <v>0</v>
      </c>
    </row>
    <row r="36" spans="1:7">
      <c r="A36" s="6"/>
      <c r="C36" s="5" t="s">
        <v>7</v>
      </c>
      <c r="D36" s="6"/>
      <c r="E36" s="7" t="s">
        <v>6</v>
      </c>
      <c r="G36" s="2" t="s">
        <v>9</v>
      </c>
    </row>
    <row r="37" spans="1:7">
      <c r="A37" s="6"/>
      <c r="B37" s="6"/>
      <c r="C37" s="6">
        <f>SUM(C27:C36)</f>
        <v>880</v>
      </c>
      <c r="D37" s="6"/>
      <c r="E37" s="6">
        <f>SUM(E27:E35)</f>
        <v>41.868361178463488</v>
      </c>
      <c r="G37" s="6">
        <f>SUM(G27:G35)</f>
        <v>104.67090294615872</v>
      </c>
    </row>
  </sheetData>
  <sortState ref="B4:B15">
    <sortCondition ref="B2:B13"/>
  </sortState>
  <mergeCells count="2">
    <mergeCell ref="A2:F2"/>
    <mergeCell ref="A22:G2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R41"/>
  <sheetViews>
    <sheetView topLeftCell="G16" workbookViewId="0">
      <selection activeCell="V30" sqref="V30"/>
    </sheetView>
  </sheetViews>
  <sheetFormatPr defaultRowHeight="14.4"/>
  <cols>
    <col min="1" max="1" width="13.6640625" customWidth="1"/>
    <col min="2" max="2" width="14" customWidth="1"/>
    <col min="3" max="3" width="17.109375" customWidth="1"/>
    <col min="5" max="5" width="12.77734375" customWidth="1"/>
    <col min="6" max="6" width="18.33203125" customWidth="1"/>
  </cols>
  <sheetData>
    <row r="20" spans="1:18">
      <c r="L20" s="8" t="s">
        <v>8</v>
      </c>
      <c r="M20" s="8"/>
      <c r="N20" s="8"/>
      <c r="O20" s="8"/>
      <c r="P20" s="8"/>
      <c r="Q20" s="8"/>
      <c r="R20" s="8"/>
    </row>
    <row r="21" spans="1:18">
      <c r="L21" s="8"/>
      <c r="M21" s="8"/>
      <c r="N21" s="8"/>
      <c r="O21" s="8"/>
      <c r="P21" s="8"/>
      <c r="Q21" s="8"/>
      <c r="R21" s="8"/>
    </row>
    <row r="22" spans="1:18">
      <c r="A22" s="8" t="s">
        <v>8</v>
      </c>
      <c r="B22" s="8"/>
      <c r="C22" s="8"/>
      <c r="D22" s="8"/>
      <c r="E22" s="8"/>
      <c r="F22" s="8"/>
      <c r="L22" s="8"/>
      <c r="M22" s="8"/>
      <c r="N22" s="8"/>
      <c r="O22" s="8"/>
      <c r="P22" s="8"/>
      <c r="Q22" s="8"/>
      <c r="R22" s="8"/>
    </row>
    <row r="23" spans="1:18">
      <c r="A23" s="8"/>
      <c r="B23" s="8"/>
      <c r="C23" s="8"/>
      <c r="D23" s="8"/>
      <c r="E23" s="8"/>
      <c r="F23" s="8"/>
    </row>
    <row r="24" spans="1:18">
      <c r="A24" s="8"/>
      <c r="B24" s="8"/>
      <c r="C24" s="8"/>
      <c r="D24" s="8"/>
      <c r="E24" s="8"/>
      <c r="F24" s="8"/>
      <c r="L24" s="2" t="s">
        <v>0</v>
      </c>
      <c r="M24" s="3" t="s">
        <v>6</v>
      </c>
      <c r="N24" s="15" t="s">
        <v>16</v>
      </c>
      <c r="O24" s="16" t="s">
        <v>17</v>
      </c>
      <c r="P24" s="2" t="s">
        <v>2</v>
      </c>
      <c r="Q24" s="2" t="s">
        <v>18</v>
      </c>
    </row>
    <row r="25" spans="1:18">
      <c r="L25" s="14" t="s">
        <v>11</v>
      </c>
      <c r="M25" s="14">
        <v>100</v>
      </c>
      <c r="N25" s="14">
        <v>33</v>
      </c>
      <c r="O25" s="14">
        <v>2</v>
      </c>
      <c r="P25" s="14">
        <f>M25/N25</f>
        <v>3.0303030303030303</v>
      </c>
      <c r="Q25" s="14">
        <f xml:space="preserve"> P25 *2.5</f>
        <v>7.5757575757575761</v>
      </c>
    </row>
    <row r="26" spans="1:18">
      <c r="A26" s="2" t="s">
        <v>0</v>
      </c>
      <c r="B26" s="3" t="s">
        <v>2</v>
      </c>
      <c r="C26" s="4" t="s">
        <v>5</v>
      </c>
      <c r="D26" s="1"/>
      <c r="E26" s="2" t="s">
        <v>1</v>
      </c>
      <c r="F26" s="2" t="s">
        <v>3</v>
      </c>
      <c r="L26" s="14" t="s">
        <v>10</v>
      </c>
      <c r="M26" s="14">
        <v>110</v>
      </c>
      <c r="N26" s="14">
        <v>36</v>
      </c>
      <c r="O26" s="14">
        <v>2</v>
      </c>
      <c r="P26" s="14">
        <f t="shared" ref="P26:P30" si="0">M26/N26</f>
        <v>3.0555555555555554</v>
      </c>
      <c r="Q26" s="14">
        <f t="shared" ref="Q26:Q37" si="1" xml:space="preserve"> P26 *2.5</f>
        <v>7.6388888888888884</v>
      </c>
    </row>
    <row r="27" spans="1:18">
      <c r="A27" s="1" t="s">
        <v>4</v>
      </c>
      <c r="B27" s="1">
        <v>2</v>
      </c>
      <c r="C27" s="1">
        <v>10</v>
      </c>
      <c r="D27" s="1"/>
      <c r="E27" s="1">
        <f>B27*C27</f>
        <v>20</v>
      </c>
      <c r="F27" s="1">
        <f t="shared" ref="F27:F39" si="2" xml:space="preserve"> E27 *2.5</f>
        <v>50</v>
      </c>
      <c r="L27" s="14" t="s">
        <v>12</v>
      </c>
      <c r="M27" s="14">
        <v>100</v>
      </c>
      <c r="N27" s="14">
        <v>33</v>
      </c>
      <c r="O27" s="14">
        <v>2</v>
      </c>
      <c r="P27" s="14">
        <f t="shared" si="0"/>
        <v>3.0303030303030303</v>
      </c>
      <c r="Q27" s="14">
        <f t="shared" si="1"/>
        <v>7.5757575757575761</v>
      </c>
    </row>
    <row r="28" spans="1:18">
      <c r="A28" s="1"/>
      <c r="B28" s="1"/>
      <c r="C28" s="1">
        <v>1</v>
      </c>
      <c r="D28" s="1"/>
      <c r="E28" s="1">
        <f t="shared" ref="E28:E39" si="3">B28*C28</f>
        <v>0</v>
      </c>
      <c r="F28" s="1">
        <f t="shared" si="2"/>
        <v>0</v>
      </c>
      <c r="L28" s="14" t="s">
        <v>13</v>
      </c>
      <c r="M28" s="14">
        <v>300</v>
      </c>
      <c r="N28" s="14">
        <v>100</v>
      </c>
      <c r="O28" s="14">
        <v>5</v>
      </c>
      <c r="P28" s="14">
        <f t="shared" si="0"/>
        <v>3</v>
      </c>
      <c r="Q28" s="14">
        <f t="shared" si="1"/>
        <v>7.5</v>
      </c>
    </row>
    <row r="29" spans="1:18">
      <c r="A29" s="1"/>
      <c r="B29" s="1"/>
      <c r="C29" s="1">
        <v>1</v>
      </c>
      <c r="D29" s="1"/>
      <c r="E29" s="1">
        <f t="shared" si="3"/>
        <v>0</v>
      </c>
      <c r="F29" s="1">
        <f t="shared" si="2"/>
        <v>0</v>
      </c>
      <c r="L29" s="14" t="s">
        <v>14</v>
      </c>
      <c r="M29" s="14">
        <v>150</v>
      </c>
      <c r="N29" s="14">
        <v>50</v>
      </c>
      <c r="O29" s="14">
        <v>3</v>
      </c>
      <c r="P29" s="14">
        <f t="shared" si="0"/>
        <v>3</v>
      </c>
      <c r="Q29" s="14">
        <f t="shared" si="1"/>
        <v>7.5</v>
      </c>
    </row>
    <row r="30" spans="1:18">
      <c r="A30" s="1"/>
      <c r="B30" s="1"/>
      <c r="C30" s="1">
        <v>1</v>
      </c>
      <c r="D30" s="1"/>
      <c r="E30" s="1">
        <f t="shared" si="3"/>
        <v>0</v>
      </c>
      <c r="F30" s="1">
        <f t="shared" si="2"/>
        <v>0</v>
      </c>
      <c r="L30" s="14" t="s">
        <v>15</v>
      </c>
      <c r="M30" s="14">
        <v>50</v>
      </c>
      <c r="N30" s="14">
        <v>16</v>
      </c>
      <c r="O30" s="14">
        <v>1</v>
      </c>
      <c r="P30" s="14">
        <f t="shared" si="0"/>
        <v>3.125</v>
      </c>
      <c r="Q30" s="14">
        <f t="shared" si="1"/>
        <v>7.8125</v>
      </c>
    </row>
    <row r="31" spans="1:18">
      <c r="A31" s="1"/>
      <c r="B31" s="1"/>
      <c r="C31" s="1">
        <v>1</v>
      </c>
      <c r="D31" s="1"/>
      <c r="E31" s="1">
        <f t="shared" si="3"/>
        <v>0</v>
      </c>
      <c r="F31" s="1">
        <f t="shared" si="2"/>
        <v>0</v>
      </c>
      <c r="L31" s="17" t="s">
        <v>19</v>
      </c>
      <c r="M31" s="1">
        <v>240</v>
      </c>
      <c r="N31" s="1">
        <v>48</v>
      </c>
      <c r="O31" s="1">
        <v>3</v>
      </c>
      <c r="P31" s="1">
        <f t="shared" ref="P31:P40" si="4">M31*N31</f>
        <v>11520</v>
      </c>
      <c r="Q31" s="1">
        <f t="shared" si="1"/>
        <v>28800</v>
      </c>
    </row>
    <row r="32" spans="1:18">
      <c r="A32" s="1"/>
      <c r="B32" s="1"/>
      <c r="C32" s="1">
        <v>1</v>
      </c>
      <c r="D32" s="1"/>
      <c r="E32" s="1">
        <f t="shared" si="3"/>
        <v>0</v>
      </c>
      <c r="F32" s="1">
        <f t="shared" si="2"/>
        <v>0</v>
      </c>
      <c r="L32" s="12" t="s">
        <v>20</v>
      </c>
      <c r="M32" s="1">
        <v>200</v>
      </c>
      <c r="N32" s="1">
        <v>83</v>
      </c>
      <c r="O32" s="1">
        <v>5</v>
      </c>
      <c r="P32" s="1">
        <f t="shared" si="4"/>
        <v>16600</v>
      </c>
      <c r="Q32" s="1">
        <f t="shared" si="1"/>
        <v>41500</v>
      </c>
    </row>
    <row r="33" spans="1:17">
      <c r="A33" s="1"/>
      <c r="B33" s="1"/>
      <c r="C33" s="1">
        <v>1</v>
      </c>
      <c r="D33" s="1"/>
      <c r="E33" s="1">
        <f t="shared" si="3"/>
        <v>0</v>
      </c>
      <c r="F33" s="1">
        <f t="shared" si="2"/>
        <v>0</v>
      </c>
      <c r="L33" s="10" t="s">
        <v>21</v>
      </c>
      <c r="M33" s="1">
        <v>300</v>
      </c>
      <c r="N33" s="1">
        <v>300</v>
      </c>
      <c r="O33" s="1">
        <v>15</v>
      </c>
      <c r="P33" s="1">
        <f t="shared" si="4"/>
        <v>90000</v>
      </c>
      <c r="Q33" s="1">
        <f t="shared" si="1"/>
        <v>225000</v>
      </c>
    </row>
    <row r="34" spans="1:17">
      <c r="A34" s="1"/>
      <c r="B34" s="1"/>
      <c r="C34" s="1">
        <v>1</v>
      </c>
      <c r="D34" s="1"/>
      <c r="E34" s="1">
        <f t="shared" si="3"/>
        <v>0</v>
      </c>
      <c r="F34" s="1">
        <f t="shared" si="2"/>
        <v>0</v>
      </c>
      <c r="L34" s="18" t="s">
        <v>22</v>
      </c>
      <c r="M34" s="1">
        <v>200</v>
      </c>
      <c r="N34" s="1">
        <v>100</v>
      </c>
      <c r="O34" s="1">
        <v>5</v>
      </c>
      <c r="P34" s="1">
        <f t="shared" si="4"/>
        <v>20000</v>
      </c>
      <c r="Q34" s="1">
        <f t="shared" si="1"/>
        <v>50000</v>
      </c>
    </row>
    <row r="35" spans="1:17">
      <c r="A35" s="1"/>
      <c r="B35" s="1"/>
      <c r="C35" s="1">
        <v>1</v>
      </c>
      <c r="D35" s="1"/>
      <c r="E35" s="1">
        <f t="shared" si="3"/>
        <v>0</v>
      </c>
      <c r="F35" s="1">
        <f t="shared" si="2"/>
        <v>0</v>
      </c>
      <c r="L35" s="1"/>
      <c r="M35" s="1"/>
      <c r="N35" s="1">
        <v>1</v>
      </c>
      <c r="O35" s="1"/>
      <c r="P35" s="1">
        <f t="shared" si="4"/>
        <v>0</v>
      </c>
      <c r="Q35" s="1">
        <f t="shared" si="1"/>
        <v>0</v>
      </c>
    </row>
    <row r="36" spans="1:17">
      <c r="A36" s="1"/>
      <c r="B36" s="1"/>
      <c r="C36" s="1">
        <v>1</v>
      </c>
      <c r="D36" s="1"/>
      <c r="E36" s="1">
        <f t="shared" si="3"/>
        <v>0</v>
      </c>
      <c r="F36" s="1">
        <f t="shared" si="2"/>
        <v>0</v>
      </c>
      <c r="L36" s="1"/>
      <c r="M36" s="1"/>
      <c r="N36" s="1">
        <v>1</v>
      </c>
      <c r="O36" s="1"/>
      <c r="P36" s="1">
        <f t="shared" si="4"/>
        <v>0</v>
      </c>
      <c r="Q36" s="1">
        <f t="shared" si="1"/>
        <v>0</v>
      </c>
    </row>
    <row r="37" spans="1:17">
      <c r="A37" s="1"/>
      <c r="B37" s="1"/>
      <c r="C37" s="1">
        <v>1</v>
      </c>
      <c r="D37" s="1"/>
      <c r="E37" s="1">
        <f t="shared" si="3"/>
        <v>0</v>
      </c>
      <c r="F37" s="1">
        <f t="shared" si="2"/>
        <v>0</v>
      </c>
      <c r="L37" s="1"/>
      <c r="M37" s="1"/>
      <c r="N37" s="1">
        <v>1</v>
      </c>
      <c r="O37" s="1"/>
      <c r="P37" s="1">
        <f t="shared" si="4"/>
        <v>0</v>
      </c>
      <c r="Q37" s="1">
        <f t="shared" si="1"/>
        <v>0</v>
      </c>
    </row>
    <row r="38" spans="1:17">
      <c r="A38" s="1"/>
      <c r="B38" s="1"/>
      <c r="C38" s="1">
        <v>1</v>
      </c>
      <c r="D38" s="1"/>
      <c r="E38" s="1">
        <f t="shared" si="3"/>
        <v>0</v>
      </c>
      <c r="F38" s="1">
        <f t="shared" si="2"/>
        <v>0</v>
      </c>
      <c r="L38" s="6"/>
      <c r="N38" s="5" t="s">
        <v>7</v>
      </c>
      <c r="O38" s="6"/>
      <c r="P38" s="7" t="s">
        <v>6</v>
      </c>
      <c r="Q38" s="2" t="s">
        <v>9</v>
      </c>
    </row>
    <row r="39" spans="1:17">
      <c r="A39" s="1"/>
      <c r="B39" s="1"/>
      <c r="C39" s="1">
        <v>1</v>
      </c>
      <c r="D39" s="1"/>
      <c r="E39" s="1">
        <f t="shared" si="3"/>
        <v>0</v>
      </c>
      <c r="F39" s="1">
        <f t="shared" si="2"/>
        <v>0</v>
      </c>
      <c r="L39" s="6"/>
      <c r="M39" s="6"/>
      <c r="N39" s="6">
        <f>SUM(N25:N38)</f>
        <v>802</v>
      </c>
      <c r="O39" s="6"/>
      <c r="P39" s="6">
        <f>SUM(P25:P37)</f>
        <v>138138.24116161617</v>
      </c>
      <c r="Q39" s="6">
        <f>SUM(Q25:Q37)</f>
        <v>345345.60290404037</v>
      </c>
    </row>
    <row r="40" spans="1:17">
      <c r="A40" s="6"/>
      <c r="C40" s="5" t="s">
        <v>7</v>
      </c>
      <c r="D40" s="6"/>
      <c r="E40" s="7" t="s">
        <v>6</v>
      </c>
      <c r="F40" s="2" t="s">
        <v>9</v>
      </c>
    </row>
    <row r="41" spans="1:17">
      <c r="A41" s="6"/>
      <c r="B41" s="6"/>
      <c r="C41" s="6">
        <f>SUM(C27:C40)</f>
        <v>22</v>
      </c>
      <c r="D41" s="6"/>
      <c r="E41" s="6">
        <f>SUM(E27:E39)</f>
        <v>20</v>
      </c>
      <c r="F41" s="6">
        <f>SUM(F27:F39)</f>
        <v>50</v>
      </c>
    </row>
  </sheetData>
  <mergeCells count="2">
    <mergeCell ref="A22:F24"/>
    <mergeCell ref="L20:R2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</dc:creator>
  <cp:lastModifiedBy>Windows User</cp:lastModifiedBy>
  <dcterms:created xsi:type="dcterms:W3CDTF">2011-12-15T05:40:32Z</dcterms:created>
  <dcterms:modified xsi:type="dcterms:W3CDTF">2018-12-28T14:49:35Z</dcterms:modified>
</cp:coreProperties>
</file>