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python_scripts\file\test\"/>
    </mc:Choice>
  </mc:AlternateContent>
  <xr:revisionPtr revIDLastSave="0" documentId="8_{1ECDD919-6DF9-47C0-95D5-E13AEA5C76C1}" xr6:coauthVersionLast="47" xr6:coauthVersionMax="47" xr10:uidLastSave="{00000000-0000-0000-0000-000000000000}"/>
  <bookViews>
    <workbookView xWindow="-108" yWindow="-108" windowWidth="23256" windowHeight="12720" activeTab="1" xr2:uid="{1BC38F64-2078-43DE-B7CF-864866FE76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25" i="1" l="1"/>
  <c r="BP25" i="1"/>
  <c r="Y25" i="1"/>
  <c r="M25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5" i="1" s="1"/>
  <c r="CL23" i="1"/>
  <c r="CT18" i="1"/>
  <c r="CT19" i="1" s="1"/>
  <c r="CS18" i="1"/>
  <c r="CR18" i="1"/>
  <c r="CQ18" i="1"/>
  <c r="CP18" i="1"/>
  <c r="CO18" i="1"/>
  <c r="CN18" i="1"/>
  <c r="CM18" i="1"/>
  <c r="CM19" i="1" s="1"/>
  <c r="CL18" i="1"/>
  <c r="CL19" i="1" s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W19" i="1" s="1"/>
  <c r="BV18" i="1"/>
  <c r="BU18" i="1"/>
  <c r="BT18" i="1"/>
  <c r="BS18" i="1"/>
  <c r="BR18" i="1"/>
  <c r="BR19" i="1" s="1"/>
  <c r="BQ18" i="1"/>
  <c r="BP18" i="1"/>
  <c r="BO18" i="1"/>
  <c r="BN18" i="1"/>
  <c r="BM18" i="1"/>
  <c r="BL18" i="1"/>
  <c r="BK18" i="1"/>
  <c r="BK19" i="1" s="1"/>
  <c r="BJ18" i="1"/>
  <c r="BI18" i="1"/>
  <c r="BH18" i="1"/>
  <c r="BG18" i="1"/>
  <c r="BF18" i="1"/>
  <c r="BE18" i="1"/>
  <c r="BD18" i="1"/>
  <c r="BC18" i="1"/>
  <c r="BC19" i="1" s="1"/>
  <c r="BB18" i="1"/>
  <c r="BA18" i="1"/>
  <c r="AZ18" i="1"/>
  <c r="AY18" i="1"/>
  <c r="AX18" i="1"/>
  <c r="AW18" i="1"/>
  <c r="AV18" i="1"/>
  <c r="AU18" i="1"/>
  <c r="AU19" i="1" s="1"/>
  <c r="AT18" i="1"/>
  <c r="AS18" i="1"/>
  <c r="AR18" i="1"/>
  <c r="AQ18" i="1"/>
  <c r="AP18" i="1"/>
  <c r="AP19" i="1" s="1"/>
  <c r="AO18" i="1"/>
  <c r="AN18" i="1"/>
  <c r="AM18" i="1"/>
  <c r="AM19" i="1" s="1"/>
  <c r="AL18" i="1"/>
  <c r="AK18" i="1"/>
  <c r="AJ18" i="1"/>
  <c r="AI18" i="1"/>
  <c r="AI19" i="1" s="1"/>
  <c r="AH18" i="1"/>
  <c r="AH19" i="1" s="1"/>
  <c r="AG18" i="1"/>
  <c r="AF18" i="1"/>
  <c r="AE18" i="1"/>
  <c r="AD18" i="1"/>
  <c r="AD19" i="1" s="1"/>
  <c r="AC18" i="1"/>
  <c r="AB18" i="1"/>
  <c r="AA18" i="1"/>
  <c r="Z18" i="1"/>
  <c r="Y18" i="1"/>
  <c r="X18" i="1"/>
  <c r="W18" i="1"/>
  <c r="W19" i="1" s="1"/>
  <c r="V18" i="1"/>
  <c r="U18" i="1"/>
  <c r="T18" i="1"/>
  <c r="S18" i="1"/>
  <c r="S19" i="1" s="1"/>
  <c r="R18" i="1"/>
  <c r="Q18" i="1"/>
  <c r="P18" i="1"/>
  <c r="O18" i="1"/>
  <c r="N18" i="1"/>
  <c r="M18" i="1"/>
  <c r="L18" i="1"/>
  <c r="K18" i="1"/>
  <c r="J18" i="1"/>
  <c r="I18" i="1"/>
  <c r="H18" i="1"/>
  <c r="G18" i="1"/>
  <c r="G19" i="1" s="1"/>
  <c r="F18" i="1"/>
  <c r="E18" i="1"/>
  <c r="D18" i="1"/>
  <c r="C18" i="1"/>
  <c r="BI19" i="1" s="1"/>
  <c r="CL17" i="1"/>
  <c r="CK17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L12" i="1"/>
  <c r="CK12" i="1"/>
  <c r="CM1" i="1"/>
  <c r="CK1" i="1"/>
  <c r="CK23" i="1" s="1"/>
  <c r="CO14" i="1" l="1"/>
  <c r="BY14" i="1"/>
  <c r="BI14" i="1"/>
  <c r="AS14" i="1"/>
  <c r="AC14" i="1"/>
  <c r="M14" i="1"/>
  <c r="CG14" i="1"/>
  <c r="BV14" i="1"/>
  <c r="BA14" i="1"/>
  <c r="AP14" i="1"/>
  <c r="U14" i="1"/>
  <c r="J14" i="1"/>
  <c r="CP14" i="1"/>
  <c r="BU14" i="1"/>
  <c r="BJ14" i="1"/>
  <c r="AO14" i="1"/>
  <c r="AD14" i="1"/>
  <c r="I14" i="1"/>
  <c r="CW14" i="1"/>
  <c r="BQ14" i="1"/>
  <c r="Z14" i="1"/>
  <c r="E14" i="1"/>
  <c r="CK14" i="1"/>
  <c r="BE14" i="1"/>
  <c r="AT14" i="1"/>
  <c r="Y14" i="1"/>
  <c r="CL14" i="1"/>
  <c r="BF14" i="1"/>
  <c r="AK14" i="1"/>
  <c r="BZ14" i="1"/>
  <c r="N14" i="1"/>
  <c r="C14" i="1"/>
  <c r="G14" i="1"/>
  <c r="O14" i="1"/>
  <c r="S14" i="1"/>
  <c r="AE14" i="1"/>
  <c r="AQ15" i="1" s="1"/>
  <c r="AI14" i="1"/>
  <c r="AU14" i="1"/>
  <c r="AY14" i="1"/>
  <c r="BK14" i="1"/>
  <c r="BW15" i="1" s="1"/>
  <c r="BO14" i="1"/>
  <c r="CA14" i="1"/>
  <c r="CE14" i="1"/>
  <c r="CQ14" i="1"/>
  <c r="CU14" i="1"/>
  <c r="AA14" i="1"/>
  <c r="AM14" i="1"/>
  <c r="BC14" i="1"/>
  <c r="BO15" i="1" s="1"/>
  <c r="BS14" i="1"/>
  <c r="CM14" i="1"/>
  <c r="O19" i="1"/>
  <c r="AE19" i="1"/>
  <c r="AQ19" i="1"/>
  <c r="BG19" i="1"/>
  <c r="BO19" i="1"/>
  <c r="CA19" i="1"/>
  <c r="CI19" i="1"/>
  <c r="C19" i="1"/>
  <c r="Y19" i="1"/>
  <c r="AW19" i="1"/>
  <c r="BY19" i="1"/>
  <c r="D14" i="1"/>
  <c r="L14" i="1"/>
  <c r="T14" i="1"/>
  <c r="AB14" i="1"/>
  <c r="AN14" i="1"/>
  <c r="AV14" i="1"/>
  <c r="BD14" i="1"/>
  <c r="BL14" i="1"/>
  <c r="BT14" i="1"/>
  <c r="CB14" i="1"/>
  <c r="CF14" i="1"/>
  <c r="CN14" i="1"/>
  <c r="CV14" i="1"/>
  <c r="AC19" i="1"/>
  <c r="BB19" i="1"/>
  <c r="CD19" i="1"/>
  <c r="K14" i="1"/>
  <c r="W14" i="1"/>
  <c r="AI15" i="1" s="1"/>
  <c r="AQ14" i="1"/>
  <c r="BG14" i="1"/>
  <c r="BW14" i="1"/>
  <c r="CI14" i="1"/>
  <c r="CU15" i="1" s="1"/>
  <c r="K19" i="1"/>
  <c r="AA19" i="1"/>
  <c r="AY19" i="1"/>
  <c r="BS19" i="1"/>
  <c r="CE19" i="1"/>
  <c r="CQ19" i="1"/>
  <c r="N19" i="1"/>
  <c r="CM23" i="1"/>
  <c r="CM17" i="1"/>
  <c r="CM12" i="1"/>
  <c r="H14" i="1"/>
  <c r="P14" i="1"/>
  <c r="X14" i="1"/>
  <c r="AF14" i="1"/>
  <c r="AJ14" i="1"/>
  <c r="AR14" i="1"/>
  <c r="AZ14" i="1"/>
  <c r="BH14" i="1"/>
  <c r="BP14" i="1"/>
  <c r="BX14" i="1"/>
  <c r="CJ14" i="1"/>
  <c r="CR14" i="1"/>
  <c r="R19" i="1"/>
  <c r="BQ19" i="1"/>
  <c r="BW20" i="1" s="1"/>
  <c r="CS19" i="1"/>
  <c r="CN1" i="1"/>
  <c r="Q14" i="1"/>
  <c r="AG14" i="1"/>
  <c r="AW14" i="1"/>
  <c r="BM14" i="1"/>
  <c r="CC14" i="1"/>
  <c r="CS14" i="1"/>
  <c r="E19" i="1"/>
  <c r="Q19" i="1"/>
  <c r="U19" i="1"/>
  <c r="AG20" i="1" s="1"/>
  <c r="AG19" i="1"/>
  <c r="AK19" i="1"/>
  <c r="AS19" i="1"/>
  <c r="BA19" i="1"/>
  <c r="BM19" i="1"/>
  <c r="CC19" i="1"/>
  <c r="CO19" i="1"/>
  <c r="I19" i="1"/>
  <c r="CG19" i="1"/>
  <c r="AN25" i="1"/>
  <c r="F14" i="1"/>
  <c r="R14" i="1"/>
  <c r="AD15" i="1" s="1"/>
  <c r="V14" i="1"/>
  <c r="AH14" i="1"/>
  <c r="AL14" i="1"/>
  <c r="AX14" i="1"/>
  <c r="BJ15" i="1" s="1"/>
  <c r="BB14" i="1"/>
  <c r="BN14" i="1"/>
  <c r="BR14" i="1"/>
  <c r="CD14" i="1"/>
  <c r="CP15" i="1" s="1"/>
  <c r="CH14" i="1"/>
  <c r="CT14" i="1"/>
  <c r="CX14" i="1"/>
  <c r="F19" i="1"/>
  <c r="R20" i="1" s="1"/>
  <c r="J19" i="1"/>
  <c r="V19" i="1"/>
  <c r="Z19" i="1"/>
  <c r="AL19" i="1"/>
  <c r="AT19" i="1"/>
  <c r="AX19" i="1"/>
  <c r="BF19" i="1"/>
  <c r="BJ19" i="1"/>
  <c r="BU20" i="1" s="1"/>
  <c r="BN19" i="1"/>
  <c r="BV19" i="1"/>
  <c r="BZ19" i="1"/>
  <c r="CH19" i="1"/>
  <c r="CP19" i="1"/>
  <c r="M19" i="1"/>
  <c r="C25" i="1"/>
  <c r="CN25" i="1"/>
  <c r="BX25" i="1"/>
  <c r="BH25" i="1"/>
  <c r="AR25" i="1"/>
  <c r="AB25" i="1"/>
  <c r="L25" i="1"/>
  <c r="CR25" i="1"/>
  <c r="CB25" i="1"/>
  <c r="BL25" i="1"/>
  <c r="AV25" i="1"/>
  <c r="AF25" i="1"/>
  <c r="P25" i="1"/>
  <c r="CP25" i="1"/>
  <c r="CF25" i="1"/>
  <c r="BU25" i="1"/>
  <c r="BJ25" i="1"/>
  <c r="AZ25" i="1"/>
  <c r="BL26" i="1" s="1"/>
  <c r="AO25" i="1"/>
  <c r="AD25" i="1"/>
  <c r="T25" i="1"/>
  <c r="I25" i="1"/>
  <c r="CO25" i="1"/>
  <c r="BZ25" i="1"/>
  <c r="BN25" i="1"/>
  <c r="AX25" i="1"/>
  <c r="AJ25" i="1"/>
  <c r="X25" i="1"/>
  <c r="H25" i="1"/>
  <c r="CK25" i="1"/>
  <c r="BY25" i="1"/>
  <c r="BI25" i="1"/>
  <c r="AT25" i="1"/>
  <c r="AH25" i="1"/>
  <c r="R25" i="1"/>
  <c r="D25" i="1"/>
  <c r="CJ25" i="1"/>
  <c r="BT25" i="1"/>
  <c r="BE25" i="1"/>
  <c r="AS25" i="1"/>
  <c r="AC25" i="1"/>
  <c r="N25" i="1"/>
  <c r="G25" i="1"/>
  <c r="K25" i="1"/>
  <c r="O25" i="1"/>
  <c r="S25" i="1"/>
  <c r="AE26" i="1" s="1"/>
  <c r="W25" i="1"/>
  <c r="AA25" i="1"/>
  <c r="AE25" i="1"/>
  <c r="AI25" i="1"/>
  <c r="AM25" i="1"/>
  <c r="AQ25" i="1"/>
  <c r="AU25" i="1"/>
  <c r="AY25" i="1"/>
  <c r="BK26" i="1" s="1"/>
  <c r="BC25" i="1"/>
  <c r="BD25" i="1"/>
  <c r="BG25" i="1"/>
  <c r="BO25" i="1"/>
  <c r="BW25" i="1"/>
  <c r="CA25" i="1"/>
  <c r="CE25" i="1"/>
  <c r="CM25" i="1"/>
  <c r="CQ25" i="1"/>
  <c r="CU25" i="1"/>
  <c r="CJ1" i="1"/>
  <c r="D19" i="1"/>
  <c r="P20" i="1" s="1"/>
  <c r="H19" i="1"/>
  <c r="L19" i="1"/>
  <c r="P19" i="1"/>
  <c r="T19" i="1"/>
  <c r="AF20" i="1" s="1"/>
  <c r="X19" i="1"/>
  <c r="AB19" i="1"/>
  <c r="AF19" i="1"/>
  <c r="AJ19" i="1"/>
  <c r="BK25" i="1"/>
  <c r="BS25" i="1"/>
  <c r="CI25" i="1"/>
  <c r="AO19" i="1"/>
  <c r="BA20" i="1" s="1"/>
  <c r="BE19" i="1"/>
  <c r="BU19" i="1"/>
  <c r="CK19" i="1"/>
  <c r="E25" i="1"/>
  <c r="Q25" i="1"/>
  <c r="U25" i="1"/>
  <c r="AG25" i="1"/>
  <c r="AK25" i="1"/>
  <c r="AW25" i="1"/>
  <c r="BA25" i="1"/>
  <c r="BM25" i="1"/>
  <c r="BQ25" i="1"/>
  <c r="CB26" i="1" s="1"/>
  <c r="CC25" i="1"/>
  <c r="CG25" i="1"/>
  <c r="CS25" i="1"/>
  <c r="AN19" i="1"/>
  <c r="AZ20" i="1" s="1"/>
  <c r="AR19" i="1"/>
  <c r="AV19" i="1"/>
  <c r="AZ19" i="1"/>
  <c r="BD19" i="1"/>
  <c r="BP20" i="1" s="1"/>
  <c r="BH19" i="1"/>
  <c r="BL19" i="1"/>
  <c r="BP19" i="1"/>
  <c r="BT19" i="1"/>
  <c r="CF20" i="1" s="1"/>
  <c r="BX19" i="1"/>
  <c r="CB19" i="1"/>
  <c r="CF19" i="1"/>
  <c r="CJ19" i="1"/>
  <c r="CN19" i="1"/>
  <c r="CR19" i="1"/>
  <c r="F25" i="1"/>
  <c r="J25" i="1"/>
  <c r="V26" i="1" s="1"/>
  <c r="V25" i="1"/>
  <c r="Z25" i="1"/>
  <c r="AL25" i="1"/>
  <c r="AP25" i="1"/>
  <c r="BB26" i="1" s="1"/>
  <c r="BB25" i="1"/>
  <c r="BF25" i="1"/>
  <c r="BR25" i="1"/>
  <c r="BV25" i="1"/>
  <c r="CH26" i="1" s="1"/>
  <c r="CH25" i="1"/>
  <c r="CL25" i="1"/>
  <c r="AW26" i="1" l="1"/>
  <c r="Z26" i="1"/>
  <c r="AT26" i="1"/>
  <c r="BJ26" i="1"/>
  <c r="AN26" i="1"/>
  <c r="CT20" i="1"/>
  <c r="U20" i="1"/>
  <c r="AC15" i="1"/>
  <c r="CJ15" i="1"/>
  <c r="BD15" i="1"/>
  <c r="CE20" i="1"/>
  <c r="CN15" i="1"/>
  <c r="X15" i="1"/>
  <c r="CM20" i="1"/>
  <c r="AQ20" i="1"/>
  <c r="BR15" i="1"/>
  <c r="CC15" i="1"/>
  <c r="BA15" i="1"/>
  <c r="CH15" i="1"/>
  <c r="CD26" i="1"/>
  <c r="R26" i="1"/>
  <c r="CB20" i="1"/>
  <c r="BY26" i="1"/>
  <c r="CU26" i="1"/>
  <c r="AB20" i="1"/>
  <c r="CQ26" i="1"/>
  <c r="BG26" i="1"/>
  <c r="AQ26" i="1"/>
  <c r="AO26" i="1"/>
  <c r="BF26" i="1"/>
  <c r="BZ26" i="1"/>
  <c r="BV26" i="1"/>
  <c r="CN26" i="1"/>
  <c r="O26" i="1"/>
  <c r="CL20" i="1"/>
  <c r="AL20" i="1"/>
  <c r="CD15" i="1"/>
  <c r="R15" i="1"/>
  <c r="BE20" i="1"/>
  <c r="CN23" i="1"/>
  <c r="CN17" i="1"/>
  <c r="CN12" i="1"/>
  <c r="CO1" i="1"/>
  <c r="CB15" i="1"/>
  <c r="T15" i="1"/>
  <c r="BK20" i="1"/>
  <c r="W15" i="1"/>
  <c r="CF15" i="1"/>
  <c r="P15" i="1"/>
  <c r="CA20" i="1"/>
  <c r="AY15" i="1"/>
  <c r="CQ15" i="1"/>
  <c r="AE15" i="1"/>
  <c r="CX15" i="1"/>
  <c r="AG15" i="1"/>
  <c r="CS15" i="1"/>
  <c r="AL26" i="1"/>
  <c r="CN20" i="1"/>
  <c r="BH20" i="1"/>
  <c r="CS26" i="1"/>
  <c r="BM26" i="1"/>
  <c r="AG26" i="1"/>
  <c r="CG20" i="1"/>
  <c r="CE26" i="1"/>
  <c r="AN20" i="1"/>
  <c r="X20" i="1"/>
  <c r="CM26" i="1"/>
  <c r="BP26" i="1"/>
  <c r="BC26" i="1"/>
  <c r="AM26" i="1"/>
  <c r="W26" i="1"/>
  <c r="BE26" i="1"/>
  <c r="P26" i="1"/>
  <c r="BU26" i="1"/>
  <c r="AJ26" i="1"/>
  <c r="CL26" i="1"/>
  <c r="AP26" i="1"/>
  <c r="CG26" i="1"/>
  <c r="AR26" i="1"/>
  <c r="BT26" i="1"/>
  <c r="Y20" i="1"/>
  <c r="CH20" i="1"/>
  <c r="BJ20" i="1"/>
  <c r="AH20" i="1"/>
  <c r="BZ15" i="1"/>
  <c r="AT15" i="1"/>
  <c r="AZ26" i="1"/>
  <c r="CO20" i="1"/>
  <c r="AW20" i="1"/>
  <c r="Q20" i="1"/>
  <c r="BI15" i="1"/>
  <c r="CP26" i="1"/>
  <c r="BT15" i="1"/>
  <c r="AR15" i="1"/>
  <c r="AM20" i="1"/>
  <c r="BS15" i="1"/>
  <c r="CP20" i="1"/>
  <c r="BX15" i="1"/>
  <c r="AN15" i="1"/>
  <c r="O20" i="1"/>
  <c r="BS20" i="1"/>
  <c r="AM15" i="1"/>
  <c r="BG20" i="1"/>
  <c r="AE20" i="1"/>
  <c r="CD20" i="1"/>
  <c r="Y26" i="1"/>
  <c r="CM15" i="1"/>
  <c r="BG15" i="1"/>
  <c r="AA15" i="1"/>
  <c r="CL15" i="1"/>
  <c r="AK15" i="1"/>
  <c r="Q15" i="1"/>
  <c r="U15" i="1"/>
  <c r="CG15" i="1"/>
  <c r="BB15" i="1"/>
  <c r="Y15" i="1"/>
  <c r="CK15" i="1"/>
  <c r="CC26" i="1"/>
  <c r="Q26" i="1"/>
  <c r="AV20" i="1"/>
  <c r="CA26" i="1"/>
  <c r="AU26" i="1"/>
  <c r="CF26" i="1"/>
  <c r="U26" i="1"/>
  <c r="BX26" i="1"/>
  <c r="BV20" i="1"/>
  <c r="AX20" i="1"/>
  <c r="BM20" i="1"/>
  <c r="CO15" i="1"/>
  <c r="CC20" i="1"/>
  <c r="AB15" i="1"/>
  <c r="AO20" i="1"/>
  <c r="BH15" i="1"/>
  <c r="BI20" i="1"/>
  <c r="AU20" i="1"/>
  <c r="AT20" i="1"/>
  <c r="O15" i="1"/>
  <c r="BQ15" i="1"/>
  <c r="V15" i="1"/>
  <c r="BE15" i="1"/>
  <c r="AX26" i="1"/>
  <c r="CR20" i="1"/>
  <c r="BL20" i="1"/>
  <c r="AS26" i="1"/>
  <c r="AR20" i="1"/>
  <c r="CJ23" i="1"/>
  <c r="CJ17" i="1"/>
  <c r="CJ12" i="1"/>
  <c r="CI1" i="1"/>
  <c r="BS26" i="1"/>
  <c r="AA26" i="1"/>
  <c r="T26" i="1"/>
  <c r="AF26" i="1"/>
  <c r="AB26" i="1"/>
  <c r="BD26" i="1"/>
  <c r="BR20" i="1"/>
  <c r="AX15" i="1"/>
  <c r="AC20" i="1"/>
  <c r="BY15" i="1"/>
  <c r="AD20" i="1"/>
  <c r="AV15" i="1"/>
  <c r="Z20" i="1"/>
  <c r="CI15" i="1"/>
  <c r="AZ15" i="1"/>
  <c r="AK20" i="1"/>
  <c r="AA20" i="1"/>
  <c r="BO20" i="1"/>
  <c r="AI20" i="1"/>
  <c r="AK26" i="1"/>
  <c r="AP20" i="1"/>
  <c r="BK15" i="1"/>
  <c r="Z15" i="1"/>
  <c r="CW15" i="1"/>
  <c r="BV15" i="1"/>
  <c r="BU15" i="1"/>
  <c r="BR26" i="1"/>
  <c r="BX20" i="1"/>
  <c r="CT26" i="1"/>
  <c r="BN26" i="1"/>
  <c r="AH26" i="1"/>
  <c r="CJ20" i="1"/>
  <c r="BT20" i="1"/>
  <c r="BD20" i="1"/>
  <c r="CO26" i="1"/>
  <c r="BI26" i="1"/>
  <c r="AC26" i="1"/>
  <c r="BQ20" i="1"/>
  <c r="BW26" i="1"/>
  <c r="AJ20" i="1"/>
  <c r="T20" i="1"/>
  <c r="CI26" i="1"/>
  <c r="BO26" i="1"/>
  <c r="AY26" i="1"/>
  <c r="AI26" i="1"/>
  <c r="S26" i="1"/>
  <c r="BQ26" i="1"/>
  <c r="AD26" i="1"/>
  <c r="CK26" i="1"/>
  <c r="AV26" i="1"/>
  <c r="BA26" i="1"/>
  <c r="CR26" i="1"/>
  <c r="BH26" i="1"/>
  <c r="X26" i="1"/>
  <c r="CJ26" i="1"/>
  <c r="BZ20" i="1"/>
  <c r="BF20" i="1"/>
  <c r="V20" i="1"/>
  <c r="CT15" i="1"/>
  <c r="BN15" i="1"/>
  <c r="AH15" i="1"/>
  <c r="CS20" i="1"/>
  <c r="BY20" i="1"/>
  <c r="AS20" i="1"/>
  <c r="AS15" i="1"/>
  <c r="CV15" i="1"/>
  <c r="BL15" i="1"/>
  <c r="AJ15" i="1"/>
  <c r="CQ20" i="1"/>
  <c r="W20" i="1"/>
  <c r="BC15" i="1"/>
  <c r="BN20" i="1"/>
  <c r="CR15" i="1"/>
  <c r="BP15" i="1"/>
  <c r="AF15" i="1"/>
  <c r="CK20" i="1"/>
  <c r="BC20" i="1"/>
  <c r="CE15" i="1"/>
  <c r="CI20" i="1"/>
  <c r="AY20" i="1"/>
  <c r="S20" i="1"/>
  <c r="BB20" i="1"/>
  <c r="CA15" i="1"/>
  <c r="AU15" i="1"/>
  <c r="S15" i="1"/>
  <c r="AW15" i="1"/>
  <c r="BF15" i="1"/>
  <c r="AL15" i="1"/>
  <c r="AP15" i="1"/>
  <c r="BM15" i="1"/>
  <c r="AO15" i="1"/>
  <c r="CO23" i="1" l="1"/>
  <c r="CP1" i="1"/>
  <c r="CO17" i="1"/>
  <c r="CO12" i="1"/>
  <c r="CI23" i="1"/>
  <c r="CI17" i="1"/>
  <c r="CH1" i="1"/>
  <c r="CI12" i="1"/>
  <c r="CH23" i="1" l="1"/>
  <c r="CH17" i="1"/>
  <c r="CH12" i="1"/>
  <c r="CG1" i="1"/>
  <c r="CP23" i="1"/>
  <c r="CQ1" i="1"/>
  <c r="CP17" i="1"/>
  <c r="CP12" i="1"/>
  <c r="CG23" i="1" l="1"/>
  <c r="CG17" i="1"/>
  <c r="CG12" i="1"/>
  <c r="CF1" i="1"/>
  <c r="CQ17" i="1"/>
  <c r="CQ12" i="1"/>
  <c r="CQ23" i="1"/>
  <c r="CR1" i="1"/>
  <c r="CR23" i="1" l="1"/>
  <c r="CR17" i="1"/>
  <c r="CR12" i="1"/>
  <c r="CS1" i="1"/>
  <c r="CF17" i="1"/>
  <c r="CF12" i="1"/>
  <c r="CF23" i="1"/>
  <c r="CE1" i="1"/>
  <c r="CE23" i="1" l="1"/>
  <c r="CE17" i="1"/>
  <c r="CD1" i="1"/>
  <c r="CE12" i="1"/>
  <c r="CS23" i="1"/>
  <c r="CS17" i="1"/>
  <c r="CS12" i="1"/>
  <c r="CT1" i="1"/>
  <c r="CT23" i="1" l="1"/>
  <c r="CT17" i="1"/>
  <c r="CT12" i="1"/>
  <c r="CU1" i="1"/>
  <c r="CD23" i="1"/>
  <c r="CC1" i="1"/>
  <c r="CD12" i="1"/>
  <c r="CD17" i="1"/>
  <c r="CU23" i="1" l="1"/>
  <c r="CU12" i="1"/>
  <c r="CV1" i="1"/>
  <c r="CC23" i="1"/>
  <c r="CC17" i="1"/>
  <c r="CC12" i="1"/>
  <c r="CB1" i="1"/>
  <c r="CB17" i="1" l="1"/>
  <c r="CB12" i="1"/>
  <c r="CB23" i="1"/>
  <c r="CA1" i="1"/>
  <c r="CV12" i="1"/>
  <c r="CW1" i="1"/>
  <c r="CA23" i="1" l="1"/>
  <c r="CA17" i="1"/>
  <c r="CA12" i="1"/>
  <c r="BZ1" i="1"/>
  <c r="CX1" i="1"/>
  <c r="CW12" i="1"/>
  <c r="BZ23" i="1" l="1"/>
  <c r="BY1" i="1"/>
  <c r="BZ17" i="1"/>
  <c r="BZ12" i="1"/>
  <c r="CX12" i="1"/>
  <c r="CY1" i="1"/>
  <c r="BY23" i="1" l="1"/>
  <c r="BX1" i="1"/>
  <c r="BY17" i="1"/>
  <c r="BY12" i="1"/>
  <c r="BX23" i="1" l="1"/>
  <c r="BX17" i="1"/>
  <c r="BX12" i="1"/>
  <c r="BW1" i="1"/>
  <c r="BW23" i="1" l="1"/>
  <c r="BW17" i="1"/>
  <c r="BW12" i="1"/>
  <c r="BV1" i="1"/>
  <c r="BU1" i="1" l="1"/>
  <c r="BV23" i="1"/>
  <c r="BV17" i="1"/>
  <c r="BV12" i="1"/>
  <c r="BU23" i="1" l="1"/>
  <c r="BT1" i="1"/>
  <c r="BU17" i="1"/>
  <c r="BU12" i="1"/>
  <c r="BT23" i="1" l="1"/>
  <c r="BT17" i="1"/>
  <c r="BT12" i="1"/>
  <c r="BS1" i="1"/>
  <c r="BS23" i="1" l="1"/>
  <c r="BS12" i="1"/>
  <c r="BR1" i="1"/>
  <c r="BS17" i="1"/>
  <c r="BR17" i="1" l="1"/>
  <c r="BR12" i="1"/>
  <c r="BQ1" i="1"/>
  <c r="BR23" i="1"/>
  <c r="BQ23" i="1" l="1"/>
  <c r="BQ17" i="1"/>
  <c r="BQ12" i="1"/>
  <c r="BP1" i="1"/>
  <c r="BP17" i="1" l="1"/>
  <c r="BP12" i="1"/>
  <c r="BP23" i="1"/>
  <c r="BO1" i="1"/>
  <c r="BO23" i="1" l="1"/>
  <c r="BO17" i="1"/>
  <c r="BO12" i="1"/>
  <c r="BN1" i="1"/>
  <c r="BN23" i="1" l="1"/>
  <c r="BM1" i="1"/>
  <c r="BN17" i="1"/>
  <c r="BN12" i="1"/>
  <c r="BM23" i="1" l="1"/>
  <c r="BM17" i="1"/>
  <c r="BM12" i="1"/>
  <c r="BL1" i="1"/>
  <c r="BL23" i="1" l="1"/>
  <c r="BL17" i="1"/>
  <c r="BL12" i="1"/>
  <c r="BK1" i="1"/>
  <c r="BK23" i="1" l="1"/>
  <c r="BK17" i="1"/>
  <c r="BK12" i="1"/>
  <c r="BJ1" i="1"/>
  <c r="BJ23" i="1" l="1"/>
  <c r="BI1" i="1"/>
  <c r="BJ17" i="1"/>
  <c r="BJ12" i="1"/>
  <c r="BI23" i="1" l="1"/>
  <c r="BH1" i="1"/>
  <c r="BI12" i="1"/>
  <c r="BI17" i="1"/>
  <c r="BH23" i="1" l="1"/>
  <c r="BH17" i="1"/>
  <c r="BH12" i="1"/>
  <c r="BG1" i="1"/>
  <c r="BG17" i="1" l="1"/>
  <c r="BG12" i="1"/>
  <c r="BG23" i="1"/>
  <c r="BF1" i="1"/>
  <c r="BE1" i="1" l="1"/>
  <c r="BF17" i="1"/>
  <c r="BF12" i="1"/>
  <c r="BF23" i="1"/>
  <c r="BE23" i="1" l="1"/>
  <c r="BD1" i="1"/>
  <c r="BE17" i="1"/>
  <c r="BE12" i="1"/>
  <c r="BD23" i="1" l="1"/>
  <c r="BD17" i="1"/>
  <c r="BD12" i="1"/>
  <c r="BC1" i="1"/>
  <c r="BC23" i="1" l="1"/>
  <c r="BC17" i="1"/>
  <c r="BB1" i="1"/>
  <c r="BC12" i="1"/>
  <c r="BB23" i="1" l="1"/>
  <c r="BB17" i="1"/>
  <c r="BB12" i="1"/>
  <c r="BA1" i="1"/>
  <c r="BA23" i="1" l="1"/>
  <c r="BA17" i="1"/>
  <c r="BA12" i="1"/>
  <c r="AZ1" i="1"/>
  <c r="AZ17" i="1" l="1"/>
  <c r="AZ12" i="1"/>
  <c r="AZ23" i="1"/>
  <c r="AY1" i="1"/>
  <c r="AY23" i="1" l="1"/>
  <c r="AY17" i="1"/>
  <c r="AX1" i="1"/>
  <c r="AY12" i="1"/>
  <c r="AX23" i="1" l="1"/>
  <c r="AW1" i="1"/>
  <c r="AX12" i="1"/>
  <c r="AX17" i="1"/>
  <c r="AW23" i="1" l="1"/>
  <c r="AW17" i="1"/>
  <c r="AW12" i="1"/>
  <c r="AV1" i="1"/>
  <c r="AV17" i="1" l="1"/>
  <c r="AV23" i="1"/>
  <c r="AV12" i="1"/>
  <c r="AU1" i="1"/>
  <c r="AU23" i="1" l="1"/>
  <c r="AU17" i="1"/>
  <c r="AU12" i="1"/>
  <c r="AT1" i="1"/>
  <c r="AT23" i="1" l="1"/>
  <c r="AS1" i="1"/>
  <c r="AT17" i="1"/>
  <c r="AT12" i="1"/>
  <c r="AS23" i="1" l="1"/>
  <c r="AS12" i="1"/>
  <c r="AR1" i="1"/>
  <c r="AS17" i="1"/>
  <c r="AR23" i="1" l="1"/>
  <c r="AR17" i="1"/>
  <c r="AR12" i="1"/>
  <c r="AQ1" i="1"/>
  <c r="AQ23" i="1" l="1"/>
  <c r="AQ17" i="1"/>
  <c r="AP1" i="1"/>
  <c r="AQ12" i="1"/>
  <c r="AO1" i="1" l="1"/>
  <c r="AP17" i="1"/>
  <c r="AP12" i="1"/>
  <c r="AP23" i="1"/>
  <c r="AO23" i="1" l="1"/>
  <c r="AO12" i="1"/>
  <c r="AN1" i="1"/>
  <c r="AO17" i="1"/>
  <c r="AN23" i="1" l="1"/>
  <c r="AN17" i="1"/>
  <c r="AN12" i="1"/>
  <c r="AM1" i="1"/>
  <c r="AM23" i="1" l="1"/>
  <c r="AM12" i="1"/>
  <c r="AL1" i="1"/>
  <c r="AM17" i="1"/>
  <c r="AL17" i="1" l="1"/>
  <c r="AK1" i="1"/>
  <c r="AL12" i="1"/>
  <c r="AL23" i="1"/>
  <c r="AK23" i="1" l="1"/>
  <c r="AK12" i="1"/>
  <c r="AK17" i="1"/>
  <c r="AJ1" i="1"/>
  <c r="AJ17" i="1" l="1"/>
  <c r="AJ23" i="1"/>
  <c r="AJ12" i="1"/>
  <c r="AI1" i="1"/>
  <c r="AI23" i="1" l="1"/>
  <c r="AI17" i="1"/>
  <c r="AI12" i="1"/>
  <c r="AH1" i="1"/>
  <c r="AH23" i="1" l="1"/>
  <c r="AG1" i="1"/>
  <c r="AH12" i="1"/>
  <c r="AH17" i="1"/>
  <c r="AG23" i="1" l="1"/>
  <c r="AG17" i="1"/>
  <c r="AG12" i="1"/>
  <c r="AF1" i="1"/>
  <c r="AF23" i="1" l="1"/>
  <c r="AF17" i="1"/>
  <c r="AF12" i="1"/>
  <c r="AE1" i="1"/>
  <c r="AE23" i="1" l="1"/>
  <c r="AE17" i="1"/>
  <c r="AE12" i="1"/>
  <c r="AD1" i="1"/>
  <c r="AD23" i="1" l="1"/>
  <c r="AC1" i="1"/>
  <c r="AD17" i="1"/>
  <c r="AD12" i="1"/>
  <c r="AC23" i="1" l="1"/>
  <c r="AC12" i="1"/>
  <c r="AB1" i="1"/>
  <c r="AC17" i="1"/>
  <c r="AB23" i="1" l="1"/>
  <c r="AB17" i="1"/>
  <c r="AB12" i="1"/>
  <c r="AA1" i="1"/>
  <c r="AA17" i="1" l="1"/>
  <c r="AA23" i="1"/>
  <c r="AA12" i="1"/>
  <c r="Z1" i="1"/>
  <c r="Y1" i="1" l="1"/>
  <c r="Z17" i="1"/>
  <c r="Z23" i="1"/>
  <c r="Z12" i="1"/>
  <c r="Y23" i="1" l="1"/>
  <c r="Y12" i="1"/>
  <c r="X1" i="1"/>
  <c r="Y17" i="1"/>
  <c r="X23" i="1" l="1"/>
  <c r="X17" i="1"/>
  <c r="X12" i="1"/>
  <c r="W1" i="1"/>
  <c r="W23" i="1" l="1"/>
  <c r="W17" i="1"/>
  <c r="W12" i="1"/>
  <c r="V1" i="1"/>
  <c r="V23" i="1" l="1"/>
  <c r="V17" i="1"/>
  <c r="U1" i="1"/>
  <c r="V12" i="1"/>
  <c r="U23" i="1" l="1"/>
  <c r="U12" i="1"/>
  <c r="U17" i="1"/>
  <c r="T1" i="1"/>
  <c r="T17" i="1" l="1"/>
  <c r="T23" i="1"/>
  <c r="T12" i="1"/>
  <c r="S1" i="1"/>
  <c r="S23" i="1" l="1"/>
  <c r="S17" i="1"/>
  <c r="R1" i="1"/>
  <c r="S12" i="1"/>
  <c r="R23" i="1" l="1"/>
  <c r="Q1" i="1"/>
  <c r="R12" i="1"/>
  <c r="R17" i="1"/>
  <c r="Q23" i="1" l="1"/>
  <c r="Q17" i="1"/>
  <c r="Q12" i="1"/>
  <c r="P1" i="1"/>
  <c r="P17" i="1" l="1"/>
  <c r="P23" i="1"/>
  <c r="P12" i="1"/>
  <c r="O1" i="1"/>
  <c r="O17" i="1" l="1"/>
  <c r="O23" i="1"/>
  <c r="O12" i="1"/>
  <c r="N1" i="1"/>
  <c r="N23" i="1" l="1"/>
  <c r="M1" i="1"/>
  <c r="N17" i="1"/>
  <c r="N12" i="1"/>
  <c r="M23" i="1" l="1"/>
  <c r="M12" i="1"/>
  <c r="L1" i="1"/>
  <c r="M17" i="1"/>
  <c r="L23" i="1" l="1"/>
  <c r="L17" i="1"/>
  <c r="L12" i="1"/>
  <c r="K1" i="1"/>
  <c r="K23" i="1" l="1"/>
  <c r="K17" i="1"/>
  <c r="J1" i="1"/>
  <c r="K12" i="1"/>
  <c r="I1" i="1" l="1"/>
  <c r="J17" i="1"/>
  <c r="J12" i="1"/>
  <c r="J23" i="1"/>
  <c r="I23" i="1" l="1"/>
  <c r="I12" i="1"/>
  <c r="H1" i="1"/>
  <c r="I17" i="1"/>
  <c r="H23" i="1" l="1"/>
  <c r="H17" i="1"/>
  <c r="H12" i="1"/>
  <c r="G1" i="1"/>
  <c r="G23" i="1" l="1"/>
  <c r="G12" i="1"/>
  <c r="F1" i="1"/>
  <c r="G17" i="1"/>
  <c r="F23" i="1" l="1"/>
  <c r="F17" i="1"/>
  <c r="E1" i="1"/>
  <c r="F12" i="1"/>
  <c r="E23" i="1" l="1"/>
  <c r="E12" i="1"/>
  <c r="E17" i="1"/>
  <c r="D1" i="1"/>
  <c r="D17" i="1" l="1"/>
  <c r="D23" i="1"/>
  <c r="D12" i="1"/>
  <c r="C1" i="1"/>
  <c r="C23" i="1" l="1"/>
  <c r="C17" i="1"/>
  <c r="C12" i="1"/>
</calcChain>
</file>

<file path=xl/sharedStrings.xml><?xml version="1.0" encoding="utf-8"?>
<sst xmlns="http://schemas.openxmlformats.org/spreadsheetml/2006/main" count="647" uniqueCount="77">
  <si>
    <t>Keterangan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</si>
  <si>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</si>
  <si>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</si>
  <si>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</si>
  <si>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</si>
  <si>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</si>
  <si>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</si>
  <si>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</si>
  <si>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</si>
  <si>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</si>
  <si>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</si>
  <si>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</si>
  <si>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</si>
  <si>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Agt</t>
  </si>
  <si>
    <t>Juni</t>
  </si>
  <si>
    <t>July</t>
  </si>
  <si>
    <t>Aug</t>
  </si>
  <si>
    <t>Oct</t>
  </si>
  <si>
    <t>Dec</t>
  </si>
  <si>
    <t>source: https://ojk.go.id/id/kanal/perbankan/data-dan-statistik/statistik-perbankan-indonesia/Pages/Statistik-Perbankan-Indonesia---Maret-2023.aspx</t>
  </si>
  <si>
    <t>Bukan Lapangan Usaha Lainnya</t>
  </si>
  <si>
    <t>Untuk Pemilikan Peralatan Rumah Tangga Lainnya (termasuk pinjaman multiguna)</t>
  </si>
  <si>
    <t xml:space="preserve">   NPL</t>
  </si>
  <si>
    <t>z-score</t>
  </si>
  <si>
    <t>period: March 2023</t>
  </si>
  <si>
    <t>Period &gt;&gt;</t>
  </si>
  <si>
    <t>NPL</t>
  </si>
  <si>
    <t>z score NPL</t>
  </si>
  <si>
    <t>ODR / AVG z score NPL</t>
  </si>
  <si>
    <t>period: November 2022</t>
  </si>
  <si>
    <t>period: December 2022</t>
  </si>
  <si>
    <t>ecl_bucket_client</t>
  </si>
  <si>
    <t>(Multiple Items)</t>
  </si>
  <si>
    <t>a) ODR by amount</t>
  </si>
  <si>
    <t>b) ODR by %</t>
  </si>
  <si>
    <t>Sum of count_of_loans</t>
  </si>
  <si>
    <t>ecl_bucket_client_qoq</t>
  </si>
  <si>
    <t>pd_segment</t>
  </si>
  <si>
    <t>tenor</t>
  </si>
  <si>
    <t>qoq_date</t>
  </si>
  <si>
    <t>Digital_BCL</t>
  </si>
  <si>
    <t>BCL 2M</t>
  </si>
  <si>
    <t>qoq date</t>
  </si>
  <si>
    <t>BCL 3M</t>
  </si>
  <si>
    <t>BCL 6M</t>
  </si>
  <si>
    <t>BCL 12M</t>
  </si>
  <si>
    <t>SCL 3M</t>
  </si>
  <si>
    <t>SCL 6M</t>
  </si>
  <si>
    <t>SCL 12M</t>
  </si>
  <si>
    <t>SPL 1M</t>
  </si>
  <si>
    <t>SPL 3M</t>
  </si>
  <si>
    <t>SPL 6M</t>
  </si>
  <si>
    <t>SPL 12M</t>
  </si>
  <si>
    <t>SPL</t>
  </si>
  <si>
    <t>SCL</t>
  </si>
  <si>
    <t>BCL</t>
  </si>
  <si>
    <t>NPL Proxy Bank</t>
  </si>
  <si>
    <t>NPL Proxy P2P</t>
  </si>
  <si>
    <t>30+% P2P</t>
  </si>
  <si>
    <t>BCL disb</t>
  </si>
  <si>
    <t>SCL disb</t>
  </si>
  <si>
    <t>Correl to NPL Bank</t>
  </si>
  <si>
    <t>Correl to NPL P2P</t>
  </si>
  <si>
    <t>Correl to 30+ P2P</t>
  </si>
  <si>
    <t>% DEC22</t>
  </si>
  <si>
    <t>% MAR23</t>
  </si>
  <si>
    <t>% JUN23</t>
  </si>
  <si>
    <t>Period-end balance</t>
  </si>
  <si>
    <t>BNPL</t>
  </si>
  <si>
    <t>3M</t>
  </si>
  <si>
    <t>6M</t>
  </si>
  <si>
    <t>12M</t>
  </si>
  <si>
    <t>18M</t>
  </si>
  <si>
    <t>24M</t>
  </si>
  <si>
    <t>2M</t>
  </si>
  <si>
    <t>Digital_SCL</t>
  </si>
  <si>
    <t>Digital_SPL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</si>
</sst>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,##0,,_);\(#,##0,,\);\(#,##0,,\)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i/>
      <sz val="9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9"/>
      <name val="Frutiger 45 Light"/>
      <charset val="1"/>
    </font>
    <font>
      <sz val="9"/>
      <color theme="0"/>
      <name val="Arial"/>
      <family val="2"/>
    </font>
    <font>
      <b/>
      <sz val="9"/>
      <color rgb="FF0070C0"/>
      <name val="Arial"/>
      <family val="2"/>
    </font>
    <font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6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</cellStyleXfs>
  <cellXfs count="100">
    <xf numFmtId="0" fontId="0" fillId="0" borderId="0" xfId="0"/>
    <xf numFmtId="1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quotePrefix="1" applyFont="1" applyFill="1" applyBorder="1" applyAlignment="1">
      <alignment horizontal="center" vertical="center"/>
    </xf>
    <xf numFmtId="0" fontId="4" fillId="2" borderId="4" xfId="2" quotePrefix="1" applyFont="1" applyFill="1" applyBorder="1" applyAlignment="1">
      <alignment horizontal="center" vertical="center"/>
    </xf>
    <xf numFmtId="0" fontId="4" fillId="2" borderId="5" xfId="2" quotePrefix="1" applyFont="1" applyFill="1" applyBorder="1" applyAlignment="1">
      <alignment horizontal="center" vertical="center"/>
    </xf>
    <xf numFmtId="0" fontId="4" fillId="2" borderId="6" xfId="2" quotePrefix="1" applyFont="1" applyFill="1" applyBorder="1" applyAlignment="1">
      <alignment horizontal="center" vertical="center"/>
    </xf>
    <xf numFmtId="0" fontId="4" fillId="2" borderId="7" xfId="2" quotePrefix="1" applyFont="1" applyFill="1" applyBorder="1" applyAlignment="1">
      <alignment horizontal="center" vertical="center"/>
    </xf>
    <xf numFmtId="0" fontId="4" fillId="2" borderId="8" xfId="3" applyNumberFormat="1" applyFont="1" applyFill="1" applyBorder="1" applyAlignment="1">
      <alignment horizontal="center" vertical="center"/>
    </xf>
    <xf numFmtId="0" fontId="4" fillId="2" borderId="9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quotePrefix="1" applyFont="1" applyFill="1" applyBorder="1" applyAlignment="1">
      <alignment horizontal="center" vertical="center"/>
    </xf>
    <xf numFmtId="17" fontId="4" fillId="2" borderId="7" xfId="2" applyNumberFormat="1" applyFont="1" applyFill="1" applyBorder="1" applyAlignment="1">
      <alignment horizontal="center" vertical="center"/>
    </xf>
    <xf numFmtId="17" fontId="4" fillId="2" borderId="4" xfId="2" applyNumberFormat="1" applyFont="1" applyFill="1" applyBorder="1" applyAlignment="1">
      <alignment horizontal="center" vertical="center"/>
    </xf>
    <xf numFmtId="17" fontId="4" fillId="2" borderId="6" xfId="2" applyNumberFormat="1" applyFont="1" applyFill="1" applyBorder="1" applyAlignment="1">
      <alignment horizontal="center" vertical="center"/>
    </xf>
    <xf numFmtId="164" fontId="4" fillId="2" borderId="7" xfId="3" applyFont="1" applyFill="1" applyBorder="1" applyAlignment="1">
      <alignment horizontal="center" vertical="center"/>
    </xf>
    <xf numFmtId="164" fontId="4" fillId="2" borderId="6" xfId="3" applyFont="1" applyFill="1" applyBorder="1" applyAlignment="1">
      <alignment horizontal="center" vertical="center"/>
    </xf>
    <xf numFmtId="164" fontId="4" fillId="2" borderId="12" xfId="3" applyFont="1" applyFill="1" applyBorder="1" applyAlignment="1">
      <alignment horizontal="center" vertical="center"/>
    </xf>
    <xf numFmtId="164" fontId="4" fillId="2" borderId="11" xfId="3" applyFont="1" applyFill="1" applyBorder="1" applyAlignment="1">
      <alignment horizontal="center" vertical="center"/>
    </xf>
    <xf numFmtId="164" fontId="4" fillId="2" borderId="9" xfId="3" applyFont="1" applyFill="1" applyBorder="1" applyAlignment="1">
      <alignment horizontal="center" vertical="center"/>
    </xf>
    <xf numFmtId="164" fontId="4" fillId="2" borderId="8" xfId="3" applyFont="1" applyFill="1" applyBorder="1" applyAlignment="1">
      <alignment horizontal="center" vertical="center"/>
    </xf>
    <xf numFmtId="164" fontId="4" fillId="2" borderId="3" xfId="3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3" xfId="2" applyFont="1" applyBorder="1" applyAlignment="1">
      <alignment horizontal="left" vertical="center"/>
    </xf>
    <xf numFmtId="166" fontId="6" fillId="3" borderId="7" xfId="4" applyNumberFormat="1" applyFont="1" applyFill="1" applyBorder="1" applyAlignment="1">
      <alignment vertical="center" wrapText="1"/>
    </xf>
    <xf numFmtId="166" fontId="6" fillId="3" borderId="7" xfId="4" applyNumberFormat="1" applyFont="1" applyFill="1" applyBorder="1" applyAlignment="1">
      <alignment vertical="center"/>
    </xf>
    <xf numFmtId="166" fontId="2" fillId="3" borderId="7" xfId="4" applyNumberFormat="1" applyFont="1" applyFill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166" fontId="6" fillId="4" borderId="7" xfId="4" applyNumberFormat="1" applyFont="1" applyFill="1" applyBorder="1" applyAlignment="1">
      <alignment horizontal="left" vertical="center"/>
    </xf>
    <xf numFmtId="166" fontId="6" fillId="4" borderId="7" xfId="4" applyNumberFormat="1" applyFont="1" applyFill="1" applyBorder="1" applyAlignment="1">
      <alignment vertical="center"/>
    </xf>
    <xf numFmtId="166" fontId="2" fillId="4" borderId="7" xfId="4" applyNumberFormat="1" applyFont="1" applyFill="1" applyBorder="1" applyAlignment="1">
      <alignment vertical="center"/>
    </xf>
    <xf numFmtId="164" fontId="8" fillId="4" borderId="7" xfId="3" applyFont="1" applyFill="1" applyBorder="1" applyAlignment="1">
      <alignment vertical="top"/>
    </xf>
    <xf numFmtId="0" fontId="6" fillId="0" borderId="10" xfId="2" applyFont="1" applyBorder="1" applyAlignment="1">
      <alignment horizontal="right" vertical="center"/>
    </xf>
    <xf numFmtId="166" fontId="6" fillId="0" borderId="7" xfId="4" applyNumberFormat="1" applyFont="1" applyBorder="1" applyAlignment="1">
      <alignment vertical="center" wrapText="1"/>
    </xf>
    <xf numFmtId="166" fontId="6" fillId="0" borderId="7" xfId="4" applyNumberFormat="1" applyFont="1" applyBorder="1" applyAlignment="1">
      <alignment vertical="center"/>
    </xf>
    <xf numFmtId="166" fontId="2" fillId="0" borderId="7" xfId="4" applyNumberFormat="1" applyFont="1" applyBorder="1" applyAlignment="1">
      <alignment vertical="center"/>
    </xf>
    <xf numFmtId="164" fontId="8" fillId="0" borderId="7" xfId="3" applyFont="1" applyFill="1" applyBorder="1" applyAlignment="1">
      <alignment vertical="top"/>
    </xf>
    <xf numFmtId="0" fontId="2" fillId="2" borderId="0" xfId="0" applyFont="1" applyFill="1" applyAlignment="1">
      <alignment vertical="center"/>
    </xf>
    <xf numFmtId="0" fontId="9" fillId="5" borderId="7" xfId="0" applyFont="1" applyFill="1" applyBorder="1" applyAlignment="1">
      <alignment vertical="center"/>
    </xf>
    <xf numFmtId="14" fontId="4" fillId="5" borderId="7" xfId="0" applyNumberFormat="1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10" fontId="2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5" fontId="2" fillId="0" borderId="0" xfId="4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166" fontId="11" fillId="0" borderId="0" xfId="4" applyNumberFormat="1" applyFont="1" applyAlignment="1"/>
    <xf numFmtId="166" fontId="11" fillId="0" borderId="0" xfId="4" applyNumberFormat="1" applyFont="1" applyAlignment="1">
      <alignment horizontal="center"/>
    </xf>
    <xf numFmtId="166" fontId="11" fillId="2" borderId="0" xfId="4" applyNumberFormat="1" applyFont="1" applyFill="1" applyAlignment="1">
      <alignment horizontal="center"/>
    </xf>
    <xf numFmtId="0" fontId="0" fillId="0" borderId="0" xfId="0" applyAlignment="1">
      <alignment horizontal="center"/>
    </xf>
    <xf numFmtId="10" fontId="11" fillId="0" borderId="0" xfId="1" applyNumberFormat="1" applyFont="1" applyAlignme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6" fontId="11" fillId="0" borderId="0" xfId="4" applyNumberFormat="1" applyFont="1" applyAlignment="1">
      <alignment horizontal="left"/>
    </xf>
    <xf numFmtId="166" fontId="11" fillId="2" borderId="0" xfId="4" applyNumberFormat="1" applyFont="1" applyFill="1" applyAlignment="1">
      <alignment horizontal="left"/>
    </xf>
    <xf numFmtId="10" fontId="11" fillId="0" borderId="0" xfId="1" applyNumberFormat="1" applyFont="1" applyAlignment="1">
      <alignment horizontal="left"/>
    </xf>
    <xf numFmtId="166" fontId="11" fillId="0" borderId="0" xfId="0" applyNumberFormat="1" applyFont="1"/>
    <xf numFmtId="0" fontId="11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11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0" fontId="11" fillId="0" borderId="0" xfId="0" applyNumberFormat="1" applyFont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10" fontId="13" fillId="7" borderId="7" xfId="1" applyNumberFormat="1" applyFont="1" applyFill="1" applyBorder="1" applyAlignment="1">
      <alignment horizontal="center"/>
    </xf>
    <xf numFmtId="17" fontId="11" fillId="8" borderId="7" xfId="0" applyNumberFormat="1" applyFont="1" applyFill="1" applyBorder="1" applyAlignment="1">
      <alignment horizontal="center"/>
    </xf>
    <xf numFmtId="10" fontId="11" fillId="0" borderId="7" xfId="0" applyNumberFormat="1" applyFont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5" fontId="11" fillId="0" borderId="0" xfId="4" applyFont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14" fillId="0" borderId="7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0" fontId="11" fillId="0" borderId="15" xfId="1" applyNumberFormat="1" applyFont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10" fontId="11" fillId="0" borderId="0" xfId="1" applyNumberFormat="1" applyFont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10" fontId="11" fillId="0" borderId="9" xfId="1" applyNumberFormat="1" applyFont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7" fontId="15" fillId="9" borderId="0" xfId="5" applyNumberFormat="1" applyFont="1" applyFill="1" applyAlignment="1">
      <alignment horizontal="center" vertical="center"/>
    </xf>
    <xf numFmtId="0" fontId="16" fillId="0" borderId="18" xfId="0" applyFont="1" applyBorder="1"/>
    <xf numFmtId="167" fontId="17" fillId="0" borderId="18" xfId="0" applyNumberFormat="1" applyFont="1" applyBorder="1"/>
    <xf numFmtId="0" fontId="18" fillId="0" borderId="18" xfId="0" applyFont="1" applyBorder="1"/>
    <xf numFmtId="167" fontId="3" fillId="0" borderId="18" xfId="0" applyNumberFormat="1" applyFont="1" applyBorder="1"/>
    <xf numFmtId="0" fontId="19" fillId="0" borderId="18" xfId="0" applyFont="1" applyBorder="1" applyAlignment="1">
      <alignment horizontal="left" indent="1"/>
    </xf>
    <xf numFmtId="167" fontId="19" fillId="0" borderId="18" xfId="0" applyNumberFormat="1" applyFont="1" applyBorder="1"/>
    <xf numFmtId="10" fontId="11" fillId="0" borderId="0" xfId="1" applyNumberFormat="1" applyFont="1" applyAlignment="1">
      <alignment horizontal="center"/>
    </xf>
  </cellXfs>
  <cellStyles count="6">
    <cellStyle name="Comma [0] 2" xfId="3" xr:uid="{DCFA2BA7-16F4-4D24-8E06-DC4B56C9C432}"/>
    <cellStyle name="Comma 2" xfId="4" xr:uid="{F53619EE-88DB-45DE-BCFA-53CB3F270995}"/>
    <cellStyle name="Normal" xfId="0" builtinId="0"/>
    <cellStyle name="Normal 2 2" xfId="2" xr:uid="{0E1F761D-87DF-45AB-B293-DFDE919CC55A}"/>
    <cellStyle name="Normal 2 2 2 2" xfId="5" xr:uid="{F2F1AD7E-F92F-45F3-8716-1B4BC7C5173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ED56-B076-4D39-B98D-BF8420BA7763}">
  <dimension ref="A1:CZ30"/>
  <sheetViews>
    <sheetView workbookViewId="0">
      <selection sqref="A1:XFD1048576"/>
    </sheetView>
  </sheetViews>
  <sheetFormatPr defaultColWidth="8.6640625" defaultRowHeight="11.4" outlineLevelCol="1"/>
  <cols>
    <col min="1" max="1" width="27.33203125" style="12" bestFit="1" customWidth="1"/>
    <col min="2" max="2" width="23.44140625" style="12" customWidth="1"/>
    <col min="3" max="3" width="12.88671875" style="12" customWidth="1" outlineLevel="1"/>
    <col min="4" max="4" width="11.88671875" style="12" customWidth="1" outlineLevel="1"/>
    <col min="5" max="12" width="12.88671875" style="12" customWidth="1" outlineLevel="1"/>
    <col min="13" max="13" width="12.5546875" style="12" customWidth="1" outlineLevel="1"/>
    <col min="14" max="44" width="12.88671875" style="12" customWidth="1" outlineLevel="1"/>
    <col min="45" max="49" width="12.33203125" style="12" customWidth="1" outlineLevel="1"/>
    <col min="50" max="57" width="12.88671875" style="12" customWidth="1" outlineLevel="1"/>
    <col min="58" max="58" width="12.33203125" style="12" customWidth="1" outlineLevel="1"/>
    <col min="59" max="65" width="12.88671875" style="12" customWidth="1" outlineLevel="1"/>
    <col min="66" max="66" width="12.33203125" style="12" customWidth="1" outlineLevel="1"/>
    <col min="67" max="68" width="12.88671875" style="12" customWidth="1" outlineLevel="1"/>
    <col min="69" max="75" width="12.33203125" style="12" customWidth="1" outlineLevel="1"/>
    <col min="76" max="81" width="12.33203125" style="12" bestFit="1" customWidth="1"/>
    <col min="82" max="84" width="10.44140625" style="12" bestFit="1" customWidth="1"/>
    <col min="85" max="87" width="12.109375" style="12" bestFit="1" customWidth="1"/>
    <col min="88" max="93" width="12.6640625" style="12" customWidth="1"/>
    <col min="94" max="99" width="12.6640625" style="12" customWidth="1" outlineLevel="1"/>
    <col min="100" max="102" width="10.33203125" style="12" bestFit="1" customWidth="1"/>
    <col min="103" max="16384" width="8.6640625" style="12"/>
  </cols>
  <sheetData>
    <row r="1" spans="1:104" s="1" customFormat="1">
      <c r="C1" s="2">
        <f t="shared" ref="C1:BN1" si="0">EOMONTH(D1,-1)</f>
        <v>42004</v>
      </c>
      <c r="D1" s="2">
        <f t="shared" si="0"/>
        <v>42035</v>
      </c>
      <c r="E1" s="2">
        <f t="shared" si="0"/>
        <v>42063</v>
      </c>
      <c r="F1" s="2">
        <f t="shared" si="0"/>
        <v>42094</v>
      </c>
      <c r="G1" s="2">
        <f t="shared" si="0"/>
        <v>42124</v>
      </c>
      <c r="H1" s="2">
        <f t="shared" si="0"/>
        <v>42155</v>
      </c>
      <c r="I1" s="2">
        <f t="shared" si="0"/>
        <v>42185</v>
      </c>
      <c r="J1" s="2">
        <f t="shared" si="0"/>
        <v>42216</v>
      </c>
      <c r="K1" s="2">
        <f t="shared" si="0"/>
        <v>42247</v>
      </c>
      <c r="L1" s="2">
        <f t="shared" si="0"/>
        <v>42277</v>
      </c>
      <c r="M1" s="2">
        <f t="shared" si="0"/>
        <v>42308</v>
      </c>
      <c r="N1" s="2">
        <f t="shared" si="0"/>
        <v>42338</v>
      </c>
      <c r="O1" s="2">
        <f t="shared" si="0"/>
        <v>42369</v>
      </c>
      <c r="P1" s="2">
        <f t="shared" si="0"/>
        <v>42400</v>
      </c>
      <c r="Q1" s="2">
        <f t="shared" si="0"/>
        <v>42429</v>
      </c>
      <c r="R1" s="2">
        <f t="shared" si="0"/>
        <v>42460</v>
      </c>
      <c r="S1" s="2">
        <f t="shared" si="0"/>
        <v>42490</v>
      </c>
      <c r="T1" s="2">
        <f t="shared" si="0"/>
        <v>42521</v>
      </c>
      <c r="U1" s="2">
        <f t="shared" si="0"/>
        <v>42551</v>
      </c>
      <c r="V1" s="2">
        <f t="shared" si="0"/>
        <v>42582</v>
      </c>
      <c r="W1" s="2">
        <f t="shared" si="0"/>
        <v>42613</v>
      </c>
      <c r="X1" s="2">
        <f t="shared" si="0"/>
        <v>42643</v>
      </c>
      <c r="Y1" s="2">
        <f t="shared" si="0"/>
        <v>42674</v>
      </c>
      <c r="Z1" s="2">
        <f t="shared" si="0"/>
        <v>42704</v>
      </c>
      <c r="AA1" s="2">
        <f t="shared" si="0"/>
        <v>42735</v>
      </c>
      <c r="AB1" s="2">
        <f t="shared" si="0"/>
        <v>42766</v>
      </c>
      <c r="AC1" s="2">
        <f t="shared" si="0"/>
        <v>42794</v>
      </c>
      <c r="AD1" s="2">
        <f t="shared" si="0"/>
        <v>42825</v>
      </c>
      <c r="AE1" s="2">
        <f t="shared" si="0"/>
        <v>42855</v>
      </c>
      <c r="AF1" s="2">
        <f t="shared" si="0"/>
        <v>42886</v>
      </c>
      <c r="AG1" s="2">
        <f t="shared" si="0"/>
        <v>42916</v>
      </c>
      <c r="AH1" s="2">
        <f t="shared" si="0"/>
        <v>42947</v>
      </c>
      <c r="AI1" s="2">
        <f t="shared" si="0"/>
        <v>42978</v>
      </c>
      <c r="AJ1" s="2">
        <f t="shared" si="0"/>
        <v>43008</v>
      </c>
      <c r="AK1" s="2">
        <f t="shared" si="0"/>
        <v>43039</v>
      </c>
      <c r="AL1" s="2">
        <f t="shared" si="0"/>
        <v>43069</v>
      </c>
      <c r="AM1" s="2">
        <f t="shared" si="0"/>
        <v>43100</v>
      </c>
      <c r="AN1" s="2">
        <f t="shared" si="0"/>
        <v>43131</v>
      </c>
      <c r="AO1" s="2">
        <f t="shared" si="0"/>
        <v>43159</v>
      </c>
      <c r="AP1" s="2">
        <f t="shared" si="0"/>
        <v>43190</v>
      </c>
      <c r="AQ1" s="2">
        <f t="shared" si="0"/>
        <v>43220</v>
      </c>
      <c r="AR1" s="2">
        <f t="shared" si="0"/>
        <v>43251</v>
      </c>
      <c r="AS1" s="2">
        <f t="shared" si="0"/>
        <v>43281</v>
      </c>
      <c r="AT1" s="2">
        <f t="shared" si="0"/>
        <v>43312</v>
      </c>
      <c r="AU1" s="2">
        <f t="shared" si="0"/>
        <v>43343</v>
      </c>
      <c r="AV1" s="2">
        <f t="shared" si="0"/>
        <v>43373</v>
      </c>
      <c r="AW1" s="2">
        <f t="shared" si="0"/>
        <v>43404</v>
      </c>
      <c r="AX1" s="2">
        <f t="shared" si="0"/>
        <v>43434</v>
      </c>
      <c r="AY1" s="2">
        <f t="shared" si="0"/>
        <v>43465</v>
      </c>
      <c r="AZ1" s="2">
        <f t="shared" si="0"/>
        <v>43496</v>
      </c>
      <c r="BA1" s="2">
        <f t="shared" si="0"/>
        <v>43524</v>
      </c>
      <c r="BB1" s="2">
        <f t="shared" si="0"/>
        <v>43555</v>
      </c>
      <c r="BC1" s="2">
        <f t="shared" si="0"/>
        <v>43585</v>
      </c>
      <c r="BD1" s="2">
        <f t="shared" si="0"/>
        <v>43616</v>
      </c>
      <c r="BE1" s="2">
        <f t="shared" si="0"/>
        <v>43646</v>
      </c>
      <c r="BF1" s="2">
        <f t="shared" si="0"/>
        <v>43677</v>
      </c>
      <c r="BG1" s="2">
        <f t="shared" si="0"/>
        <v>43708</v>
      </c>
      <c r="BH1" s="2">
        <f t="shared" si="0"/>
        <v>43738</v>
      </c>
      <c r="BI1" s="2">
        <f t="shared" si="0"/>
        <v>43769</v>
      </c>
      <c r="BJ1" s="2">
        <f t="shared" si="0"/>
        <v>43799</v>
      </c>
      <c r="BK1" s="2">
        <f t="shared" si="0"/>
        <v>43830</v>
      </c>
      <c r="BL1" s="2">
        <f t="shared" si="0"/>
        <v>43861</v>
      </c>
      <c r="BM1" s="2">
        <f t="shared" si="0"/>
        <v>43890</v>
      </c>
      <c r="BN1" s="2">
        <f t="shared" si="0"/>
        <v>43921</v>
      </c>
      <c r="BO1" s="2">
        <f t="shared" ref="BO1:CB1" si="1">EOMONTH(BP1,-1)</f>
        <v>43951</v>
      </c>
      <c r="BP1" s="2">
        <f t="shared" si="1"/>
        <v>43982</v>
      </c>
      <c r="BQ1" s="2">
        <f t="shared" si="1"/>
        <v>44012</v>
      </c>
      <c r="BR1" s="2">
        <f t="shared" si="1"/>
        <v>44043</v>
      </c>
      <c r="BS1" s="2">
        <f t="shared" si="1"/>
        <v>44074</v>
      </c>
      <c r="BT1" s="2">
        <f t="shared" si="1"/>
        <v>44104</v>
      </c>
      <c r="BU1" s="2">
        <f t="shared" si="1"/>
        <v>44135</v>
      </c>
      <c r="BV1" s="2">
        <f t="shared" si="1"/>
        <v>44165</v>
      </c>
      <c r="BW1" s="2">
        <f t="shared" si="1"/>
        <v>44196</v>
      </c>
      <c r="BX1" s="2">
        <f t="shared" si="1"/>
        <v>44227</v>
      </c>
      <c r="BY1" s="2">
        <f t="shared" si="1"/>
        <v>44255</v>
      </c>
      <c r="BZ1" s="2">
        <f t="shared" si="1"/>
        <v>44286</v>
      </c>
      <c r="CA1" s="2">
        <f t="shared" si="1"/>
        <v>44316</v>
      </c>
      <c r="CB1" s="2">
        <f t="shared" si="1"/>
        <v>44347</v>
      </c>
      <c r="CC1" s="2">
        <f>EOMONTH(CD1,-1)</f>
        <v>44377</v>
      </c>
      <c r="CD1" s="2">
        <f t="shared" ref="CD1:CK1" si="2">EOMONTH(CE1,-1)</f>
        <v>44408</v>
      </c>
      <c r="CE1" s="2">
        <f t="shared" si="2"/>
        <v>44439</v>
      </c>
      <c r="CF1" s="2">
        <f t="shared" si="2"/>
        <v>44469</v>
      </c>
      <c r="CG1" s="2">
        <f t="shared" si="2"/>
        <v>44500</v>
      </c>
      <c r="CH1" s="2">
        <f t="shared" si="2"/>
        <v>44530</v>
      </c>
      <c r="CI1" s="2">
        <f t="shared" si="2"/>
        <v>44561</v>
      </c>
      <c r="CJ1" s="2">
        <f t="shared" si="2"/>
        <v>44592</v>
      </c>
      <c r="CK1" s="2">
        <f t="shared" si="2"/>
        <v>44620</v>
      </c>
      <c r="CL1" s="2">
        <v>44651</v>
      </c>
      <c r="CM1" s="2">
        <f>EOMONTH(CL1,1)</f>
        <v>44681</v>
      </c>
      <c r="CN1" s="2">
        <f>EOMONTH(CM1,1)</f>
        <v>44712</v>
      </c>
      <c r="CO1" s="2">
        <f>EOMONTH(CN1,1)</f>
        <v>44742</v>
      </c>
      <c r="CP1" s="2">
        <f>EOMONTH(CO1,1)</f>
        <v>44773</v>
      </c>
      <c r="CQ1" s="2">
        <f t="shared" ref="CQ1:CY1" si="3">EOMONTH(CP1,1)</f>
        <v>44804</v>
      </c>
      <c r="CR1" s="2">
        <f t="shared" si="3"/>
        <v>44834</v>
      </c>
      <c r="CS1" s="2">
        <f t="shared" si="3"/>
        <v>44865</v>
      </c>
      <c r="CT1" s="2">
        <f t="shared" si="3"/>
        <v>44895</v>
      </c>
      <c r="CU1" s="2">
        <f t="shared" si="3"/>
        <v>44926</v>
      </c>
      <c r="CV1" s="2">
        <f t="shared" si="3"/>
        <v>44957</v>
      </c>
      <c r="CW1" s="2">
        <f t="shared" si="3"/>
        <v>44985</v>
      </c>
      <c r="CX1" s="2">
        <f t="shared" si="3"/>
        <v>45016</v>
      </c>
      <c r="CY1" s="2">
        <f t="shared" si="3"/>
        <v>45046</v>
      </c>
    </row>
    <row r="2" spans="1:104" ht="12">
      <c r="A2" s="3" t="s">
        <v>0</v>
      </c>
      <c r="B2" s="4"/>
      <c r="C2" s="5">
        <v>2014</v>
      </c>
      <c r="D2" s="6">
        <v>2015</v>
      </c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6">
        <v>2016</v>
      </c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6">
        <v>2017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6">
        <v>2018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8"/>
      <c r="AZ2" s="9">
        <v>2019</v>
      </c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6">
        <v>2020</v>
      </c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9">
        <v>2021</v>
      </c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>
        <v>2022</v>
      </c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10">
        <v>2023</v>
      </c>
      <c r="CW2" s="11"/>
      <c r="CX2" s="11"/>
      <c r="CY2" s="11"/>
    </row>
    <row r="3" spans="1:104" ht="12">
      <c r="A3" s="13"/>
      <c r="B3" s="14"/>
      <c r="C3" s="15"/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7" t="s">
        <v>6</v>
      </c>
      <c r="J3" s="17" t="s">
        <v>7</v>
      </c>
      <c r="K3" s="16" t="s">
        <v>8</v>
      </c>
      <c r="L3" s="18" t="s">
        <v>9</v>
      </c>
      <c r="M3" s="18" t="s">
        <v>10</v>
      </c>
      <c r="N3" s="18" t="s">
        <v>11</v>
      </c>
      <c r="O3" s="18" t="s">
        <v>12</v>
      </c>
      <c r="P3" s="19" t="s">
        <v>1</v>
      </c>
      <c r="Q3" s="20" t="s">
        <v>2</v>
      </c>
      <c r="R3" s="20" t="s">
        <v>3</v>
      </c>
      <c r="S3" s="20" t="s">
        <v>4</v>
      </c>
      <c r="T3" s="20" t="s">
        <v>5</v>
      </c>
      <c r="U3" s="20" t="s">
        <v>6</v>
      </c>
      <c r="V3" s="20" t="s">
        <v>7</v>
      </c>
      <c r="W3" s="20" t="s">
        <v>8</v>
      </c>
      <c r="X3" s="20" t="s">
        <v>9</v>
      </c>
      <c r="Y3" s="20" t="s">
        <v>10</v>
      </c>
      <c r="Z3" s="20" t="s">
        <v>11</v>
      </c>
      <c r="AA3" s="20" t="s">
        <v>12</v>
      </c>
      <c r="AB3" s="19" t="s">
        <v>1</v>
      </c>
      <c r="AC3" s="20" t="s">
        <v>2</v>
      </c>
      <c r="AD3" s="20" t="s">
        <v>3</v>
      </c>
      <c r="AE3" s="20" t="s">
        <v>4</v>
      </c>
      <c r="AF3" s="20" t="s">
        <v>5</v>
      </c>
      <c r="AG3" s="20" t="s">
        <v>6</v>
      </c>
      <c r="AH3" s="20" t="s">
        <v>7</v>
      </c>
      <c r="AI3" s="20" t="s">
        <v>8</v>
      </c>
      <c r="AJ3" s="20" t="s">
        <v>9</v>
      </c>
      <c r="AK3" s="20" t="s">
        <v>10</v>
      </c>
      <c r="AL3" s="20" t="s">
        <v>11</v>
      </c>
      <c r="AM3" s="20" t="s">
        <v>12</v>
      </c>
      <c r="AN3" s="21" t="s">
        <v>1</v>
      </c>
      <c r="AO3" s="22" t="s">
        <v>2</v>
      </c>
      <c r="AP3" s="22" t="s">
        <v>3</v>
      </c>
      <c r="AQ3" s="22" t="s">
        <v>4</v>
      </c>
      <c r="AR3" s="22" t="s">
        <v>5</v>
      </c>
      <c r="AS3" s="22" t="s">
        <v>6</v>
      </c>
      <c r="AT3" s="22" t="s">
        <v>7</v>
      </c>
      <c r="AU3" s="22" t="s">
        <v>8</v>
      </c>
      <c r="AV3" s="22" t="s">
        <v>9</v>
      </c>
      <c r="AW3" s="22" t="s">
        <v>10</v>
      </c>
      <c r="AX3" s="22" t="s">
        <v>11</v>
      </c>
      <c r="AY3" s="22" t="s">
        <v>12</v>
      </c>
      <c r="AZ3" s="21" t="s">
        <v>1</v>
      </c>
      <c r="BA3" s="22" t="s">
        <v>2</v>
      </c>
      <c r="BB3" s="22" t="s">
        <v>3</v>
      </c>
      <c r="BC3" s="22" t="s">
        <v>4</v>
      </c>
      <c r="BD3" s="22" t="s">
        <v>5</v>
      </c>
      <c r="BE3" s="22" t="s">
        <v>6</v>
      </c>
      <c r="BF3" s="23" t="s">
        <v>7</v>
      </c>
      <c r="BG3" s="21" t="s">
        <v>8</v>
      </c>
      <c r="BH3" s="24" t="s">
        <v>9</v>
      </c>
      <c r="BI3" s="24" t="s">
        <v>10</v>
      </c>
      <c r="BJ3" s="24" t="s">
        <v>11</v>
      </c>
      <c r="BK3" s="24" t="s">
        <v>12</v>
      </c>
      <c r="BL3" s="24" t="s">
        <v>1</v>
      </c>
      <c r="BM3" s="24" t="s">
        <v>2</v>
      </c>
      <c r="BN3" s="24" t="s">
        <v>3</v>
      </c>
      <c r="BO3" s="24" t="s">
        <v>4</v>
      </c>
      <c r="BP3" s="24" t="s">
        <v>5</v>
      </c>
      <c r="BQ3" s="24" t="s">
        <v>6</v>
      </c>
      <c r="BR3" s="24" t="s">
        <v>7</v>
      </c>
      <c r="BS3" s="24" t="s">
        <v>13</v>
      </c>
      <c r="BT3" s="24" t="s">
        <v>9</v>
      </c>
      <c r="BU3" s="24" t="s">
        <v>10</v>
      </c>
      <c r="BV3" s="24" t="s">
        <v>11</v>
      </c>
      <c r="BW3" s="24" t="s">
        <v>12</v>
      </c>
      <c r="BX3" s="19" t="s">
        <v>1</v>
      </c>
      <c r="BY3" s="19" t="s">
        <v>2</v>
      </c>
      <c r="BZ3" s="19" t="s">
        <v>3</v>
      </c>
      <c r="CA3" s="19" t="s">
        <v>4</v>
      </c>
      <c r="CB3" s="19" t="s">
        <v>5</v>
      </c>
      <c r="CC3" s="19" t="s">
        <v>6</v>
      </c>
      <c r="CD3" s="19" t="s">
        <v>7</v>
      </c>
      <c r="CE3" s="19" t="s">
        <v>13</v>
      </c>
      <c r="CF3" s="19" t="s">
        <v>9</v>
      </c>
      <c r="CG3" s="19" t="s">
        <v>10</v>
      </c>
      <c r="CH3" s="19" t="s">
        <v>11</v>
      </c>
      <c r="CI3" s="19" t="s">
        <v>12</v>
      </c>
      <c r="CJ3" s="19" t="s">
        <v>1</v>
      </c>
      <c r="CK3" s="19" t="s">
        <v>2</v>
      </c>
      <c r="CL3" s="19" t="s">
        <v>3</v>
      </c>
      <c r="CM3" s="19" t="s">
        <v>4</v>
      </c>
      <c r="CN3" s="19" t="s">
        <v>5</v>
      </c>
      <c r="CO3" s="19" t="s">
        <v>14</v>
      </c>
      <c r="CP3" s="25" t="s">
        <v>15</v>
      </c>
      <c r="CQ3" s="25" t="s">
        <v>16</v>
      </c>
      <c r="CR3" s="25" t="s">
        <v>9</v>
      </c>
      <c r="CS3" s="25" t="s">
        <v>17</v>
      </c>
      <c r="CT3" s="25" t="s">
        <v>11</v>
      </c>
      <c r="CU3" s="25" t="s">
        <v>18</v>
      </c>
      <c r="CV3" s="25" t="s">
        <v>1</v>
      </c>
      <c r="CW3" s="25" t="s">
        <v>2</v>
      </c>
      <c r="CX3" s="25" t="s">
        <v>3</v>
      </c>
      <c r="CY3" s="25" t="s">
        <v>4</v>
      </c>
      <c r="CZ3" s="26" t="s">
        <v>19</v>
      </c>
    </row>
    <row r="4" spans="1:104" ht="34.200000000000003">
      <c r="A4" s="27" t="s">
        <v>20</v>
      </c>
      <c r="B4" s="28" t="s">
        <v>21</v>
      </c>
      <c r="C4" s="29">
        <v>77641.232990542005</v>
      </c>
      <c r="D4" s="29">
        <v>94904.457130195995</v>
      </c>
      <c r="E4" s="29">
        <v>95545.036990495995</v>
      </c>
      <c r="F4" s="29">
        <v>96779.776341866003</v>
      </c>
      <c r="G4" s="29">
        <v>97284.928662631995</v>
      </c>
      <c r="H4" s="29">
        <v>101574.052738183</v>
      </c>
      <c r="I4" s="29">
        <v>99494.943953388007</v>
      </c>
      <c r="J4" s="29">
        <v>99864.880169046999</v>
      </c>
      <c r="K4" s="29">
        <v>100665.48554939999</v>
      </c>
      <c r="L4" s="29">
        <v>104949.13048645901</v>
      </c>
      <c r="M4" s="29">
        <v>107166.70406868499</v>
      </c>
      <c r="N4" s="29">
        <v>108240.52804397</v>
      </c>
      <c r="O4" s="29">
        <v>122317.569310969</v>
      </c>
      <c r="P4" s="29">
        <v>115783.112893617</v>
      </c>
      <c r="Q4" s="29">
        <v>116367.46531093</v>
      </c>
      <c r="R4" s="29">
        <v>117137.22726149901</v>
      </c>
      <c r="S4" s="29">
        <v>117955.712797485</v>
      </c>
      <c r="T4" s="29">
        <v>118868.141121933</v>
      </c>
      <c r="U4" s="29">
        <v>120193.18773326599</v>
      </c>
      <c r="V4" s="29">
        <v>118635.743453698</v>
      </c>
      <c r="W4" s="29">
        <v>122266.424778143</v>
      </c>
      <c r="X4" s="29">
        <v>123286.747796977</v>
      </c>
      <c r="Y4" s="29">
        <v>123871.78496192599</v>
      </c>
      <c r="Z4" s="29">
        <v>125759.12920466501</v>
      </c>
      <c r="AA4" s="29">
        <v>128385.271225499</v>
      </c>
      <c r="AB4" s="29">
        <v>127822.49233699701</v>
      </c>
      <c r="AC4" s="29">
        <v>123030.75440903399</v>
      </c>
      <c r="AD4" s="29">
        <v>123786.095738818</v>
      </c>
      <c r="AE4" s="29">
        <v>131006.37723774899</v>
      </c>
      <c r="AF4" s="29">
        <v>125402.893318605</v>
      </c>
      <c r="AG4" s="29">
        <v>126326.593001506</v>
      </c>
      <c r="AH4" s="29">
        <v>124809.767375462</v>
      </c>
      <c r="AI4" s="29">
        <v>125635.747825158</v>
      </c>
      <c r="AJ4" s="29">
        <v>126018.051202945</v>
      </c>
      <c r="AK4" s="29">
        <v>126580.45801122701</v>
      </c>
      <c r="AL4" s="29">
        <v>127609.45159852</v>
      </c>
      <c r="AM4" s="29">
        <v>129988.02776165601</v>
      </c>
      <c r="AN4" s="29">
        <v>128002.007335253</v>
      </c>
      <c r="AO4" s="29">
        <v>133944.54006061601</v>
      </c>
      <c r="AP4" s="29">
        <v>132043.173173152</v>
      </c>
      <c r="AQ4" s="29">
        <v>132432.71861108701</v>
      </c>
      <c r="AR4" s="29">
        <v>128914.833820571</v>
      </c>
      <c r="AS4" s="29">
        <v>126574.01743327601</v>
      </c>
      <c r="AT4" s="29">
        <v>126577.39816329</v>
      </c>
      <c r="AU4" s="29">
        <v>126974.347559716</v>
      </c>
      <c r="AV4" s="29">
        <v>128299.222451379</v>
      </c>
      <c r="AW4" s="29">
        <v>129081.99949387601</v>
      </c>
      <c r="AX4" s="29">
        <v>130672.82121110801</v>
      </c>
      <c r="AY4" s="29">
        <v>137422.64300311499</v>
      </c>
      <c r="AZ4" s="29">
        <v>135581.92250387999</v>
      </c>
      <c r="BA4" s="29">
        <v>138403.41420251501</v>
      </c>
      <c r="BB4" s="29">
        <v>136808.81999289</v>
      </c>
      <c r="BC4" s="29">
        <v>139122.988775028</v>
      </c>
      <c r="BD4" s="29">
        <v>140697.27434238201</v>
      </c>
      <c r="BE4" s="29">
        <v>142951.25331052401</v>
      </c>
      <c r="BF4" s="29">
        <v>143767.724116939</v>
      </c>
      <c r="BG4" s="29">
        <v>145068.43704472299</v>
      </c>
      <c r="BH4" s="29">
        <v>147839.77625291899</v>
      </c>
      <c r="BI4" s="29">
        <v>149224.601601798</v>
      </c>
      <c r="BJ4" s="29">
        <v>151142.76206481</v>
      </c>
      <c r="BK4" s="29">
        <v>152465.82399043301</v>
      </c>
      <c r="BL4" s="29">
        <v>152965.23933720199</v>
      </c>
      <c r="BM4" s="29">
        <v>154254.78129316101</v>
      </c>
      <c r="BN4" s="29">
        <v>154611.06204885099</v>
      </c>
      <c r="BO4" s="29">
        <v>153307.07936045501</v>
      </c>
      <c r="BP4" s="29">
        <v>147451.731630122</v>
      </c>
      <c r="BQ4" s="29">
        <v>147363.08469088399</v>
      </c>
      <c r="BR4" s="29">
        <v>146682.084644977</v>
      </c>
      <c r="BS4" s="29">
        <v>146161.22596881801</v>
      </c>
      <c r="BT4" s="29">
        <v>146526.78443126299</v>
      </c>
      <c r="BU4" s="29">
        <v>146672.24284798399</v>
      </c>
      <c r="BV4" s="29">
        <v>147115.20616765099</v>
      </c>
      <c r="BW4" s="29">
        <v>148180.95915909699</v>
      </c>
      <c r="BX4" s="30">
        <v>141799.22430417701</v>
      </c>
      <c r="BY4" s="30">
        <v>144987.22731878399</v>
      </c>
      <c r="BZ4" s="30">
        <v>144801.55823599701</v>
      </c>
      <c r="CA4" s="30">
        <v>144939.02402869801</v>
      </c>
      <c r="CB4" s="30">
        <v>144496.289920966</v>
      </c>
      <c r="CC4" s="30">
        <v>145313.86531894401</v>
      </c>
      <c r="CD4" s="30">
        <v>143979.96723542601</v>
      </c>
      <c r="CE4" s="30">
        <v>144563.35338622201</v>
      </c>
      <c r="CF4" s="30">
        <v>145720.666603035</v>
      </c>
      <c r="CG4" s="30">
        <v>119914.14732453899</v>
      </c>
      <c r="CH4" s="30">
        <v>120979.35958371201</v>
      </c>
      <c r="CI4" s="30">
        <v>121728.321241375</v>
      </c>
      <c r="CJ4" s="30">
        <v>123621.93106444099</v>
      </c>
      <c r="CK4" s="30">
        <v>124311.58515441901</v>
      </c>
      <c r="CL4" s="30">
        <v>126101.744197003</v>
      </c>
      <c r="CM4" s="30">
        <v>127188.31506987201</v>
      </c>
      <c r="CN4" s="30">
        <v>127702.58147375</v>
      </c>
      <c r="CO4" s="30">
        <v>130130.433533369</v>
      </c>
      <c r="CP4" s="30">
        <v>131173.14688940201</v>
      </c>
      <c r="CQ4" s="30">
        <v>132438.08030212301</v>
      </c>
      <c r="CR4" s="30">
        <v>134811.169549616</v>
      </c>
      <c r="CS4" s="30">
        <v>136450.98085230801</v>
      </c>
      <c r="CT4" s="30">
        <v>138693.68784269501</v>
      </c>
      <c r="CU4" s="30">
        <v>140330.018896728</v>
      </c>
      <c r="CV4" s="30">
        <v>140166.79357324701</v>
      </c>
      <c r="CW4" s="30">
        <v>141516.33819833101</v>
      </c>
      <c r="CX4" s="30">
        <v>143213.00066504302</v>
      </c>
      <c r="CY4" s="30">
        <v>143695</v>
      </c>
    </row>
    <row r="5" spans="1:104">
      <c r="A5" s="31"/>
      <c r="B5" s="28" t="s">
        <v>22</v>
      </c>
      <c r="C5" s="29">
        <v>1015.650825224</v>
      </c>
      <c r="D5" s="29">
        <v>1205.304407111</v>
      </c>
      <c r="E5" s="29">
        <v>1267.6500687949999</v>
      </c>
      <c r="F5" s="29">
        <v>1249.6078230390001</v>
      </c>
      <c r="G5" s="29">
        <v>1311.7956339079999</v>
      </c>
      <c r="H5" s="29">
        <v>1375.7276000209999</v>
      </c>
      <c r="I5" s="29">
        <v>1369.3146533459999</v>
      </c>
      <c r="J5" s="29">
        <v>1416.544046321</v>
      </c>
      <c r="K5" s="29">
        <v>1446.7893443549999</v>
      </c>
      <c r="L5" s="29">
        <v>1422.2487780720001</v>
      </c>
      <c r="M5" s="29">
        <v>1449.895839286</v>
      </c>
      <c r="N5" s="29">
        <v>1485.84138697</v>
      </c>
      <c r="O5" s="29">
        <v>1508.2751019790001</v>
      </c>
      <c r="P5" s="29">
        <v>1514.3550220029999</v>
      </c>
      <c r="Q5" s="29">
        <v>1618.6788730410001</v>
      </c>
      <c r="R5" s="29">
        <v>1550.869198929</v>
      </c>
      <c r="S5" s="29">
        <v>1559.3061119890001</v>
      </c>
      <c r="T5" s="29">
        <v>1594.252659343</v>
      </c>
      <c r="U5" s="29">
        <v>1574.9310330440001</v>
      </c>
      <c r="V5" s="29">
        <v>1640.993273345</v>
      </c>
      <c r="W5" s="29">
        <v>1761.860191576</v>
      </c>
      <c r="X5" s="29">
        <v>1770.6017261019999</v>
      </c>
      <c r="Y5" s="29">
        <v>1810.592164296</v>
      </c>
      <c r="Z5" s="29">
        <v>1796.587829001</v>
      </c>
      <c r="AA5" s="29">
        <v>1676.5582802169999</v>
      </c>
      <c r="AB5" s="29">
        <v>1757.6572421190001</v>
      </c>
      <c r="AC5" s="29">
        <v>1706.856436093</v>
      </c>
      <c r="AD5" s="29">
        <v>1628.3568109539999</v>
      </c>
      <c r="AE5" s="29">
        <v>1805.9629958089999</v>
      </c>
      <c r="AF5" s="29">
        <v>1781.072396824</v>
      </c>
      <c r="AG5" s="29">
        <v>1827.61902065</v>
      </c>
      <c r="AH5" s="29">
        <v>1842.967902678</v>
      </c>
      <c r="AI5" s="29">
        <v>1930.3212039739999</v>
      </c>
      <c r="AJ5" s="29">
        <v>1903.7752455740001</v>
      </c>
      <c r="AK5" s="29">
        <v>1923.2832700199999</v>
      </c>
      <c r="AL5" s="29">
        <v>1902.1868386789999</v>
      </c>
      <c r="AM5" s="29">
        <v>1852.245452955</v>
      </c>
      <c r="AN5" s="29">
        <v>1949.4596636169999</v>
      </c>
      <c r="AO5" s="29">
        <v>2238.4331359019998</v>
      </c>
      <c r="AP5" s="29">
        <v>2372.4141038560001</v>
      </c>
      <c r="AQ5" s="29">
        <v>2513.383091011</v>
      </c>
      <c r="AR5" s="29">
        <v>2397.9619716430002</v>
      </c>
      <c r="AS5" s="29">
        <v>2561.7077103639999</v>
      </c>
      <c r="AT5" s="29">
        <v>2526.4175755360002</v>
      </c>
      <c r="AU5" s="29">
        <v>2506.5581506449998</v>
      </c>
      <c r="AV5" s="29">
        <v>2437.018903404</v>
      </c>
      <c r="AW5" s="29">
        <v>2377.844962139</v>
      </c>
      <c r="AX5" s="29">
        <v>2293.18915599</v>
      </c>
      <c r="AY5" s="29">
        <v>2258.1129146140001</v>
      </c>
      <c r="AZ5" s="29">
        <v>2323.2817229900002</v>
      </c>
      <c r="BA5" s="29">
        <v>2382.9710244940002</v>
      </c>
      <c r="BB5" s="29">
        <v>2293.3567844680001</v>
      </c>
      <c r="BC5" s="29">
        <v>2334.5134902250002</v>
      </c>
      <c r="BD5" s="29">
        <v>2364.7195983689999</v>
      </c>
      <c r="BE5" s="29">
        <v>2440.7667090310001</v>
      </c>
      <c r="BF5" s="29">
        <v>2470.9662267399999</v>
      </c>
      <c r="BG5" s="29">
        <v>2514.6868621839999</v>
      </c>
      <c r="BH5" s="29">
        <v>2515.321523305</v>
      </c>
      <c r="BI5" s="29">
        <v>2524.192544039</v>
      </c>
      <c r="BJ5" s="29">
        <v>2575.5871281959999</v>
      </c>
      <c r="BK5" s="29">
        <v>2432.226457791</v>
      </c>
      <c r="BL5" s="29">
        <v>2614.0336562520001</v>
      </c>
      <c r="BM5" s="29">
        <v>2723.530447093</v>
      </c>
      <c r="BN5" s="29">
        <v>2807.576552731</v>
      </c>
      <c r="BO5" s="29">
        <v>2921.6271121979998</v>
      </c>
      <c r="BP5" s="29">
        <v>2882.1929065270001</v>
      </c>
      <c r="BQ5" s="29">
        <v>3029.526061902</v>
      </c>
      <c r="BR5" s="29">
        <v>3244.5916321589998</v>
      </c>
      <c r="BS5" s="29">
        <v>3420.5356077309998</v>
      </c>
      <c r="BT5" s="29">
        <v>3343.8247801409998</v>
      </c>
      <c r="BU5" s="29">
        <v>3106.2424093529999</v>
      </c>
      <c r="BV5" s="29">
        <v>3051.4880525899998</v>
      </c>
      <c r="BW5" s="29">
        <v>2854.637119432</v>
      </c>
      <c r="BX5" s="30">
        <v>2774.8065986440001</v>
      </c>
      <c r="BY5" s="30">
        <v>3013.0694285959999</v>
      </c>
      <c r="BZ5" s="30">
        <v>2918.7226470109999</v>
      </c>
      <c r="CA5" s="30">
        <v>2923.437391979</v>
      </c>
      <c r="CB5" s="30">
        <v>3019.24682162</v>
      </c>
      <c r="CC5" s="30">
        <v>3067.1512217680001</v>
      </c>
      <c r="CD5" s="30">
        <v>3125.2444009619999</v>
      </c>
      <c r="CE5" s="30">
        <v>3157.438475338</v>
      </c>
      <c r="CF5" s="30">
        <v>3155.2147224669998</v>
      </c>
      <c r="CG5" s="30">
        <v>2130.670235949</v>
      </c>
      <c r="CH5" s="30">
        <v>2062.5271472960003</v>
      </c>
      <c r="CI5" s="30">
        <v>1868.1936822560001</v>
      </c>
      <c r="CJ5" s="30">
        <v>1974.3097345249998</v>
      </c>
      <c r="CK5" s="30">
        <v>1983.944315793</v>
      </c>
      <c r="CL5" s="30">
        <v>1892.9815770140001</v>
      </c>
      <c r="CM5" s="30">
        <v>1875.085098518</v>
      </c>
      <c r="CN5" s="30">
        <v>1962.9422186960001</v>
      </c>
      <c r="CO5" s="30">
        <v>1938.8494736289999</v>
      </c>
      <c r="CP5" s="30">
        <v>1903.791341375</v>
      </c>
      <c r="CQ5" s="30">
        <v>1905.0407717769999</v>
      </c>
      <c r="CR5" s="30">
        <v>1869.01532563</v>
      </c>
      <c r="CS5" s="30">
        <v>1907.376542775</v>
      </c>
      <c r="CT5" s="30">
        <v>1907.1675824449999</v>
      </c>
      <c r="CU5" s="30">
        <v>1938.1075262889999</v>
      </c>
      <c r="CV5" s="30">
        <v>2021.4298452480002</v>
      </c>
      <c r="CW5" s="30">
        <v>1980.081227057</v>
      </c>
      <c r="CX5" s="30">
        <v>1969.588527824</v>
      </c>
      <c r="CY5" s="30">
        <v>1973</v>
      </c>
    </row>
    <row r="6" spans="1:104">
      <c r="A6" s="27"/>
      <c r="B6" s="32"/>
      <c r="C6" s="33">
        <v>65740.298068924996</v>
      </c>
      <c r="D6" s="33">
        <v>63418.345199324001</v>
      </c>
      <c r="E6" s="33">
        <v>64320.025938323</v>
      </c>
      <c r="F6" s="33">
        <v>64487.179101868001</v>
      </c>
      <c r="G6" s="33">
        <v>75263.164465149996</v>
      </c>
      <c r="H6" s="33">
        <v>70966.418407253004</v>
      </c>
      <c r="I6" s="33">
        <v>78228.131024556002</v>
      </c>
      <c r="J6" s="33">
        <v>78580.390354094998</v>
      </c>
      <c r="K6" s="33">
        <v>77913.869829595002</v>
      </c>
      <c r="L6" s="33">
        <v>77364.674671294997</v>
      </c>
      <c r="M6" s="33">
        <v>77793.317192111994</v>
      </c>
      <c r="N6" s="33">
        <v>78563.653776448002</v>
      </c>
      <c r="O6" s="33">
        <v>79146.883726767002</v>
      </c>
      <c r="P6" s="33">
        <v>86179.822159981006</v>
      </c>
      <c r="Q6" s="33">
        <v>88238.123538928005</v>
      </c>
      <c r="R6" s="33">
        <v>85673.432358733</v>
      </c>
      <c r="S6" s="33">
        <v>85996.262859573006</v>
      </c>
      <c r="T6" s="33">
        <v>86419.261625985004</v>
      </c>
      <c r="U6" s="33">
        <v>87189.301637826007</v>
      </c>
      <c r="V6" s="33">
        <v>87580.861889253007</v>
      </c>
      <c r="W6" s="33">
        <v>85301.501533735005</v>
      </c>
      <c r="X6" s="33">
        <v>87165.359532325994</v>
      </c>
      <c r="Y6" s="33">
        <v>86921.637870085004</v>
      </c>
      <c r="Z6" s="33">
        <v>87754.890153902001</v>
      </c>
      <c r="AA6" s="33">
        <v>88740.799272561999</v>
      </c>
      <c r="AB6" s="33">
        <v>88739.040816683002</v>
      </c>
      <c r="AC6" s="33">
        <v>80236.360711889996</v>
      </c>
      <c r="AD6" s="33">
        <v>80422.493456049997</v>
      </c>
      <c r="AE6" s="33">
        <v>82561.930410868998</v>
      </c>
      <c r="AF6" s="33">
        <v>81443.215734290003</v>
      </c>
      <c r="AG6" s="33">
        <v>82577.089007365998</v>
      </c>
      <c r="AH6" s="33">
        <v>81521.683892635003</v>
      </c>
      <c r="AI6" s="33">
        <v>81473.723308140005</v>
      </c>
      <c r="AJ6" s="33">
        <v>81995.875976908996</v>
      </c>
      <c r="AK6" s="33">
        <v>81324.081998039997</v>
      </c>
      <c r="AL6" s="33">
        <v>81314.431730978002</v>
      </c>
      <c r="AM6" s="33">
        <v>81755.790582843998</v>
      </c>
      <c r="AN6" s="33">
        <v>80714.217615005007</v>
      </c>
      <c r="AO6" s="33">
        <v>102461.22555713401</v>
      </c>
      <c r="AP6" s="33">
        <v>103027.4062657</v>
      </c>
      <c r="AQ6" s="33">
        <v>103438.375003578</v>
      </c>
      <c r="AR6" s="33">
        <v>107461.53208994999</v>
      </c>
      <c r="AS6" s="33">
        <v>107997.84044939899</v>
      </c>
      <c r="AT6" s="33">
        <v>107284.606856085</v>
      </c>
      <c r="AU6" s="33">
        <v>106859.239571511</v>
      </c>
      <c r="AV6" s="33">
        <v>107293.32614827</v>
      </c>
      <c r="AW6" s="33">
        <v>107101.666600892</v>
      </c>
      <c r="AX6" s="33">
        <v>107731.47403318</v>
      </c>
      <c r="AY6" s="33">
        <v>105106.39258659301</v>
      </c>
      <c r="AZ6" s="33">
        <v>105282.98118131699</v>
      </c>
      <c r="BA6" s="33">
        <v>104055.501311471</v>
      </c>
      <c r="BB6" s="33">
        <v>101895.00094461101</v>
      </c>
      <c r="BC6" s="33">
        <v>100859.701129569</v>
      </c>
      <c r="BD6" s="33">
        <v>98983.536338065998</v>
      </c>
      <c r="BE6" s="33">
        <v>98762.759226263996</v>
      </c>
      <c r="BF6" s="33">
        <v>97351.483016187995</v>
      </c>
      <c r="BG6" s="33">
        <v>96946.497403051995</v>
      </c>
      <c r="BH6" s="33">
        <v>96421.019379563993</v>
      </c>
      <c r="BI6" s="33">
        <v>95875.481232392005</v>
      </c>
      <c r="BJ6" s="33">
        <v>95761.614234645007</v>
      </c>
      <c r="BK6" s="33">
        <v>96031.724775391995</v>
      </c>
      <c r="BL6" s="33">
        <v>94837.374967215001</v>
      </c>
      <c r="BM6" s="33">
        <v>94370.346016552998</v>
      </c>
      <c r="BN6" s="33">
        <v>93164.724905602998</v>
      </c>
      <c r="BO6" s="33">
        <v>91156.281268734005</v>
      </c>
      <c r="BP6" s="33">
        <v>89601.700586602994</v>
      </c>
      <c r="BQ6" s="33">
        <v>88955.686766080005</v>
      </c>
      <c r="BR6" s="33">
        <v>88401.705265437995</v>
      </c>
      <c r="BS6" s="33">
        <v>87843.122460761006</v>
      </c>
      <c r="BT6" s="33">
        <v>87907.757700974005</v>
      </c>
      <c r="BU6" s="33">
        <v>85872.162513816002</v>
      </c>
      <c r="BV6" s="33">
        <v>84771.147230588002</v>
      </c>
      <c r="BW6" s="33">
        <v>84216.079163240996</v>
      </c>
      <c r="BX6" s="34">
        <v>82493.240056672003</v>
      </c>
      <c r="BY6" s="34">
        <v>90309.711538308999</v>
      </c>
      <c r="BZ6" s="34">
        <v>89772.839388925</v>
      </c>
      <c r="CA6" s="34">
        <v>89527.052894588007</v>
      </c>
      <c r="CB6" s="34">
        <v>88766.004593610996</v>
      </c>
      <c r="CC6" s="34">
        <v>88461.548024468997</v>
      </c>
      <c r="CD6" s="34">
        <v>87193.663511092003</v>
      </c>
      <c r="CE6" s="34">
        <v>86773.437363427001</v>
      </c>
      <c r="CF6" s="34">
        <v>86997.926356804994</v>
      </c>
      <c r="CG6" s="34">
        <v>19835.200340577001</v>
      </c>
      <c r="CH6" s="34">
        <v>20170.450002566002</v>
      </c>
      <c r="CI6" s="34">
        <v>20428.058711374</v>
      </c>
      <c r="CJ6" s="34">
        <v>18594.686410678001</v>
      </c>
      <c r="CK6" s="34">
        <v>18359.049827215</v>
      </c>
      <c r="CL6" s="34">
        <v>18427.696381528003</v>
      </c>
      <c r="CM6" s="34">
        <v>18591.074868009</v>
      </c>
      <c r="CN6" s="34">
        <v>18658.716312241999</v>
      </c>
      <c r="CO6" s="34">
        <v>18801.264940252</v>
      </c>
      <c r="CP6" s="35">
        <v>18848.241452406</v>
      </c>
      <c r="CQ6" s="35">
        <v>18856.240191731998</v>
      </c>
      <c r="CR6" s="35">
        <v>18911.907326955003</v>
      </c>
      <c r="CS6" s="35">
        <v>18813.120017579</v>
      </c>
      <c r="CT6" s="35">
        <v>18825.157009013001</v>
      </c>
      <c r="CU6" s="35">
        <v>19260.034405455001</v>
      </c>
      <c r="CV6" s="35">
        <v>19253.622750176</v>
      </c>
      <c r="CW6" s="35">
        <v>19232.034873514</v>
      </c>
      <c r="CX6" s="35">
        <v>18928.748165531</v>
      </c>
      <c r="CY6" s="35">
        <v>19265</v>
      </c>
    </row>
    <row r="7" spans="1:104">
      <c r="A7" s="36"/>
      <c r="B7" s="37" t="s">
        <v>22</v>
      </c>
      <c r="C7" s="38">
        <v>803.47997940699997</v>
      </c>
      <c r="D7" s="38">
        <v>864.34414133899998</v>
      </c>
      <c r="E7" s="38">
        <v>851.10641471500003</v>
      </c>
      <c r="F7" s="38">
        <v>856.14541731400004</v>
      </c>
      <c r="G7" s="38">
        <v>1112.4254016350001</v>
      </c>
      <c r="H7" s="38">
        <v>1080.4818962100001</v>
      </c>
      <c r="I7" s="38">
        <v>1179.408798127</v>
      </c>
      <c r="J7" s="38">
        <v>1190.5741387769999</v>
      </c>
      <c r="K7" s="38">
        <v>1147.749945688</v>
      </c>
      <c r="L7" s="38">
        <v>1084.9450054619999</v>
      </c>
      <c r="M7" s="38">
        <v>1076.6256622440001</v>
      </c>
      <c r="N7" s="38">
        <v>1112.2330609610001</v>
      </c>
      <c r="O7" s="38">
        <v>1215.29014678</v>
      </c>
      <c r="P7" s="38">
        <v>1407.865307351</v>
      </c>
      <c r="Q7" s="38">
        <v>1471.6182272640001</v>
      </c>
      <c r="R7" s="38">
        <v>1454.3317552829999</v>
      </c>
      <c r="S7" s="38">
        <v>1436.3772358650001</v>
      </c>
      <c r="T7" s="38">
        <v>1396.8875827649999</v>
      </c>
      <c r="U7" s="38">
        <v>1363.798967662</v>
      </c>
      <c r="V7" s="38">
        <v>1408.571105298</v>
      </c>
      <c r="W7" s="38">
        <v>1363.8311794809999</v>
      </c>
      <c r="X7" s="38">
        <v>1347.9057563670001</v>
      </c>
      <c r="Y7" s="38">
        <v>1358.297021547</v>
      </c>
      <c r="Z7" s="38">
        <v>1328.0740163790001</v>
      </c>
      <c r="AA7" s="38">
        <v>1384.6962418600001</v>
      </c>
      <c r="AB7" s="38">
        <v>1651.499134641</v>
      </c>
      <c r="AC7" s="38">
        <v>1175.9921092689999</v>
      </c>
      <c r="AD7" s="38">
        <v>1151.983140197</v>
      </c>
      <c r="AE7" s="38">
        <v>1197.7052859769999</v>
      </c>
      <c r="AF7" s="38">
        <v>1184.3954787969999</v>
      </c>
      <c r="AG7" s="38">
        <v>1247.143579954</v>
      </c>
      <c r="AH7" s="38">
        <v>1307.7263541320001</v>
      </c>
      <c r="AI7" s="38">
        <v>1303.5710007519999</v>
      </c>
      <c r="AJ7" s="38">
        <v>1243.9671638689999</v>
      </c>
      <c r="AK7" s="38">
        <v>1254.135103591</v>
      </c>
      <c r="AL7" s="38">
        <v>1231.914965663</v>
      </c>
      <c r="AM7" s="38">
        <v>1185.3333846119999</v>
      </c>
      <c r="AN7" s="38">
        <v>1211.0772254379999</v>
      </c>
      <c r="AO7" s="38">
        <v>1136.45244048</v>
      </c>
      <c r="AP7" s="38">
        <v>1139.4569460949999</v>
      </c>
      <c r="AQ7" s="38">
        <v>1105.5324863369999</v>
      </c>
      <c r="AR7" s="38">
        <v>1395.966693866</v>
      </c>
      <c r="AS7" s="38">
        <v>1440.1307917080001</v>
      </c>
      <c r="AT7" s="38">
        <v>1453.3519821140001</v>
      </c>
      <c r="AU7" s="38">
        <v>1412.8397834059999</v>
      </c>
      <c r="AV7" s="38">
        <v>1324.1723300629999</v>
      </c>
      <c r="AW7" s="38">
        <v>1244.44792755</v>
      </c>
      <c r="AX7" s="38">
        <v>1194.63118762</v>
      </c>
      <c r="AY7" s="38">
        <v>1116.2291277080001</v>
      </c>
      <c r="AZ7" s="38">
        <v>1225.5382422099999</v>
      </c>
      <c r="BA7" s="38">
        <v>1237.818729755</v>
      </c>
      <c r="BB7" s="38">
        <v>1189.4151814080001</v>
      </c>
      <c r="BC7" s="38">
        <v>1177.627570592</v>
      </c>
      <c r="BD7" s="38">
        <v>1180.0126844490001</v>
      </c>
      <c r="BE7" s="38">
        <v>1191.039403211</v>
      </c>
      <c r="BF7" s="38">
        <v>1198.8042179619999</v>
      </c>
      <c r="BG7" s="38">
        <v>1165.512218179</v>
      </c>
      <c r="BH7" s="38">
        <v>1074.8636046690001</v>
      </c>
      <c r="BI7" s="38">
        <v>1060.112221873</v>
      </c>
      <c r="BJ7" s="38">
        <v>1046.9816730049999</v>
      </c>
      <c r="BK7" s="38">
        <v>1007.699567983</v>
      </c>
      <c r="BL7" s="38">
        <v>1021.47955998</v>
      </c>
      <c r="BM7" s="38">
        <v>1041.8772335680001</v>
      </c>
      <c r="BN7" s="38">
        <v>1067.9702546890001</v>
      </c>
      <c r="BO7" s="38">
        <v>1136.1057182520001</v>
      </c>
      <c r="BP7" s="38">
        <v>1216.69334615</v>
      </c>
      <c r="BQ7" s="38">
        <v>1343.2818715999999</v>
      </c>
      <c r="BR7" s="38">
        <v>1606.2948247050001</v>
      </c>
      <c r="BS7" s="38">
        <v>1711.6907135429999</v>
      </c>
      <c r="BT7" s="38">
        <v>1589.911266888</v>
      </c>
      <c r="BU7" s="38">
        <v>1306.941536774</v>
      </c>
      <c r="BV7" s="38">
        <v>1054.3438289989999</v>
      </c>
      <c r="BW7" s="38">
        <v>952.80802957399999</v>
      </c>
      <c r="BX7" s="39">
        <v>887.13423937200002</v>
      </c>
      <c r="BY7" s="39">
        <v>966.45339475399999</v>
      </c>
      <c r="BZ7" s="39">
        <v>890.21056781100003</v>
      </c>
      <c r="CA7" s="39">
        <v>890.32623362100003</v>
      </c>
      <c r="CB7" s="39">
        <v>910.22075234299996</v>
      </c>
      <c r="CC7" s="39">
        <v>891.39597671599995</v>
      </c>
      <c r="CD7" s="39">
        <v>924.24431034600002</v>
      </c>
      <c r="CE7" s="39">
        <v>939.64847977099998</v>
      </c>
      <c r="CF7" s="39">
        <v>893.53659647500001</v>
      </c>
      <c r="CG7" s="39">
        <v>388.409927444</v>
      </c>
      <c r="CH7" s="39">
        <v>509.50243865800002</v>
      </c>
      <c r="CI7" s="39">
        <v>548.96352532200001</v>
      </c>
      <c r="CJ7" s="39">
        <v>567.48521710199998</v>
      </c>
      <c r="CK7" s="39">
        <v>472.74017825699997</v>
      </c>
      <c r="CL7" s="39">
        <v>468.21082640600002</v>
      </c>
      <c r="CM7" s="39">
        <v>426.86656721700001</v>
      </c>
      <c r="CN7" s="39">
        <v>439.023404357</v>
      </c>
      <c r="CO7" s="39">
        <v>440.06144500699997</v>
      </c>
      <c r="CP7" s="40">
        <v>426.314664392</v>
      </c>
      <c r="CQ7" s="40">
        <v>402.39780039700003</v>
      </c>
      <c r="CR7" s="40">
        <v>389.10476408</v>
      </c>
      <c r="CS7" s="40">
        <v>380.455459373</v>
      </c>
      <c r="CT7" s="40">
        <v>372.32635499200001</v>
      </c>
      <c r="CU7" s="40">
        <v>371.553336167</v>
      </c>
      <c r="CV7" s="40">
        <v>376.87067504800001</v>
      </c>
      <c r="CW7" s="40">
        <v>377.40333990899995</v>
      </c>
      <c r="CX7" s="40">
        <v>362.32477657300001</v>
      </c>
      <c r="CY7" s="40">
        <v>366</v>
      </c>
    </row>
    <row r="9" spans="1:104">
      <c r="A9" s="26" t="s">
        <v>23</v>
      </c>
    </row>
    <row r="10" spans="1:104" s="41" customFormat="1"/>
    <row r="12" spans="1:104" ht="14.4">
      <c r="A12" s="26" t="s">
        <v>24</v>
      </c>
      <c r="B12" s="42" t="s">
        <v>25</v>
      </c>
      <c r="C12" s="43">
        <f>C$1</f>
        <v>42004</v>
      </c>
      <c r="D12" s="43">
        <f t="shared" ref="D12:BO12" si="4">D$1</f>
        <v>42035</v>
      </c>
      <c r="E12" s="43">
        <f t="shared" si="4"/>
        <v>42063</v>
      </c>
      <c r="F12" s="43">
        <f t="shared" si="4"/>
        <v>42094</v>
      </c>
      <c r="G12" s="43">
        <f t="shared" si="4"/>
        <v>42124</v>
      </c>
      <c r="H12" s="43">
        <f t="shared" si="4"/>
        <v>42155</v>
      </c>
      <c r="I12" s="43">
        <f t="shared" si="4"/>
        <v>42185</v>
      </c>
      <c r="J12" s="43">
        <f t="shared" si="4"/>
        <v>42216</v>
      </c>
      <c r="K12" s="43">
        <f t="shared" si="4"/>
        <v>42247</v>
      </c>
      <c r="L12" s="43">
        <f t="shared" si="4"/>
        <v>42277</v>
      </c>
      <c r="M12" s="43">
        <f t="shared" si="4"/>
        <v>42308</v>
      </c>
      <c r="N12" s="43">
        <f t="shared" si="4"/>
        <v>42338</v>
      </c>
      <c r="O12" s="43">
        <f t="shared" si="4"/>
        <v>42369</v>
      </c>
      <c r="P12" s="43">
        <f t="shared" si="4"/>
        <v>42400</v>
      </c>
      <c r="Q12" s="43">
        <f t="shared" si="4"/>
        <v>42429</v>
      </c>
      <c r="R12" s="43">
        <f t="shared" si="4"/>
        <v>42460</v>
      </c>
      <c r="S12" s="43">
        <f t="shared" si="4"/>
        <v>42490</v>
      </c>
      <c r="T12" s="43">
        <f t="shared" si="4"/>
        <v>42521</v>
      </c>
      <c r="U12" s="43">
        <f t="shared" si="4"/>
        <v>42551</v>
      </c>
      <c r="V12" s="43">
        <f t="shared" si="4"/>
        <v>42582</v>
      </c>
      <c r="W12" s="43">
        <f t="shared" si="4"/>
        <v>42613</v>
      </c>
      <c r="X12" s="43">
        <f t="shared" si="4"/>
        <v>42643</v>
      </c>
      <c r="Y12" s="43">
        <f t="shared" si="4"/>
        <v>42674</v>
      </c>
      <c r="Z12" s="43">
        <f t="shared" si="4"/>
        <v>42704</v>
      </c>
      <c r="AA12" s="43">
        <f t="shared" si="4"/>
        <v>42735</v>
      </c>
      <c r="AB12" s="43">
        <f t="shared" si="4"/>
        <v>42766</v>
      </c>
      <c r="AC12" s="43">
        <f t="shared" si="4"/>
        <v>42794</v>
      </c>
      <c r="AD12" s="43">
        <f t="shared" si="4"/>
        <v>42825</v>
      </c>
      <c r="AE12" s="43">
        <f t="shared" si="4"/>
        <v>42855</v>
      </c>
      <c r="AF12" s="43">
        <f t="shared" si="4"/>
        <v>42886</v>
      </c>
      <c r="AG12" s="43">
        <f t="shared" si="4"/>
        <v>42916</v>
      </c>
      <c r="AH12" s="43">
        <f t="shared" si="4"/>
        <v>42947</v>
      </c>
      <c r="AI12" s="43">
        <f t="shared" si="4"/>
        <v>42978</v>
      </c>
      <c r="AJ12" s="43">
        <f t="shared" si="4"/>
        <v>43008</v>
      </c>
      <c r="AK12" s="43">
        <f t="shared" si="4"/>
        <v>43039</v>
      </c>
      <c r="AL12" s="43">
        <f t="shared" si="4"/>
        <v>43069</v>
      </c>
      <c r="AM12" s="43">
        <f t="shared" si="4"/>
        <v>43100</v>
      </c>
      <c r="AN12" s="43">
        <f t="shared" si="4"/>
        <v>43131</v>
      </c>
      <c r="AO12" s="43">
        <f t="shared" si="4"/>
        <v>43159</v>
      </c>
      <c r="AP12" s="43">
        <f t="shared" si="4"/>
        <v>43190</v>
      </c>
      <c r="AQ12" s="43">
        <f t="shared" si="4"/>
        <v>43220</v>
      </c>
      <c r="AR12" s="43">
        <f t="shared" si="4"/>
        <v>43251</v>
      </c>
      <c r="AS12" s="43">
        <f t="shared" si="4"/>
        <v>43281</v>
      </c>
      <c r="AT12" s="43">
        <f t="shared" si="4"/>
        <v>43312</v>
      </c>
      <c r="AU12" s="43">
        <f t="shared" si="4"/>
        <v>43343</v>
      </c>
      <c r="AV12" s="43">
        <f t="shared" si="4"/>
        <v>43373</v>
      </c>
      <c r="AW12" s="43">
        <f t="shared" si="4"/>
        <v>43404</v>
      </c>
      <c r="AX12" s="43">
        <f t="shared" si="4"/>
        <v>43434</v>
      </c>
      <c r="AY12" s="43">
        <f t="shared" si="4"/>
        <v>43465</v>
      </c>
      <c r="AZ12" s="43">
        <f t="shared" si="4"/>
        <v>43496</v>
      </c>
      <c r="BA12" s="43">
        <f t="shared" si="4"/>
        <v>43524</v>
      </c>
      <c r="BB12" s="43">
        <f t="shared" si="4"/>
        <v>43555</v>
      </c>
      <c r="BC12" s="43">
        <f t="shared" si="4"/>
        <v>43585</v>
      </c>
      <c r="BD12" s="43">
        <f t="shared" si="4"/>
        <v>43616</v>
      </c>
      <c r="BE12" s="43">
        <f t="shared" si="4"/>
        <v>43646</v>
      </c>
      <c r="BF12" s="43">
        <f t="shared" si="4"/>
        <v>43677</v>
      </c>
      <c r="BG12" s="43">
        <f t="shared" si="4"/>
        <v>43708</v>
      </c>
      <c r="BH12" s="43">
        <f t="shared" si="4"/>
        <v>43738</v>
      </c>
      <c r="BI12" s="43">
        <f t="shared" si="4"/>
        <v>43769</v>
      </c>
      <c r="BJ12" s="43">
        <f t="shared" si="4"/>
        <v>43799</v>
      </c>
      <c r="BK12" s="43">
        <f t="shared" si="4"/>
        <v>43830</v>
      </c>
      <c r="BL12" s="43">
        <f t="shared" si="4"/>
        <v>43861</v>
      </c>
      <c r="BM12" s="43">
        <f t="shared" si="4"/>
        <v>43890</v>
      </c>
      <c r="BN12" s="43">
        <f t="shared" si="4"/>
        <v>43921</v>
      </c>
      <c r="BO12" s="43">
        <f t="shared" si="4"/>
        <v>43951</v>
      </c>
      <c r="BP12" s="43">
        <f t="shared" ref="BP12:CX12" si="5">BP$1</f>
        <v>43982</v>
      </c>
      <c r="BQ12" s="43">
        <f t="shared" si="5"/>
        <v>44012</v>
      </c>
      <c r="BR12" s="43">
        <f t="shared" si="5"/>
        <v>44043</v>
      </c>
      <c r="BS12" s="43">
        <f t="shared" si="5"/>
        <v>44074</v>
      </c>
      <c r="BT12" s="43">
        <f t="shared" si="5"/>
        <v>44104</v>
      </c>
      <c r="BU12" s="43">
        <f t="shared" si="5"/>
        <v>44135</v>
      </c>
      <c r="BV12" s="43">
        <f t="shared" si="5"/>
        <v>44165</v>
      </c>
      <c r="BW12" s="43">
        <f t="shared" si="5"/>
        <v>44196</v>
      </c>
      <c r="BX12" s="43">
        <f t="shared" si="5"/>
        <v>44227</v>
      </c>
      <c r="BY12" s="43">
        <f t="shared" si="5"/>
        <v>44255</v>
      </c>
      <c r="BZ12" s="43">
        <f t="shared" si="5"/>
        <v>44286</v>
      </c>
      <c r="CA12" s="43">
        <f t="shared" si="5"/>
        <v>44316</v>
      </c>
      <c r="CB12" s="43">
        <f t="shared" si="5"/>
        <v>44347</v>
      </c>
      <c r="CC12" s="43">
        <f t="shared" si="5"/>
        <v>44377</v>
      </c>
      <c r="CD12" s="43">
        <f t="shared" si="5"/>
        <v>44408</v>
      </c>
      <c r="CE12" s="43">
        <f t="shared" si="5"/>
        <v>44439</v>
      </c>
      <c r="CF12" s="43">
        <f t="shared" si="5"/>
        <v>44469</v>
      </c>
      <c r="CG12" s="43">
        <f t="shared" si="5"/>
        <v>44500</v>
      </c>
      <c r="CH12" s="43">
        <f t="shared" si="5"/>
        <v>44530</v>
      </c>
      <c r="CI12" s="43">
        <f t="shared" si="5"/>
        <v>44561</v>
      </c>
      <c r="CJ12" s="43">
        <f t="shared" si="5"/>
        <v>44592</v>
      </c>
      <c r="CK12" s="43">
        <f t="shared" si="5"/>
        <v>44620</v>
      </c>
      <c r="CL12" s="43">
        <f t="shared" si="5"/>
        <v>44651</v>
      </c>
      <c r="CM12" s="43">
        <f t="shared" si="5"/>
        <v>44681</v>
      </c>
      <c r="CN12" s="43">
        <f t="shared" si="5"/>
        <v>44712</v>
      </c>
      <c r="CO12" s="43">
        <f t="shared" si="5"/>
        <v>44742</v>
      </c>
      <c r="CP12" s="43">
        <f t="shared" si="5"/>
        <v>44773</v>
      </c>
      <c r="CQ12" s="43">
        <f t="shared" si="5"/>
        <v>44804</v>
      </c>
      <c r="CR12" s="43">
        <f t="shared" si="5"/>
        <v>44834</v>
      </c>
      <c r="CS12" s="43">
        <f t="shared" si="5"/>
        <v>44865</v>
      </c>
      <c r="CT12" s="43">
        <f t="shared" si="5"/>
        <v>44895</v>
      </c>
      <c r="CU12" s="43">
        <f t="shared" si="5"/>
        <v>44926</v>
      </c>
      <c r="CV12" s="43">
        <f t="shared" si="5"/>
        <v>44957</v>
      </c>
      <c r="CW12" s="43">
        <f t="shared" si="5"/>
        <v>44985</v>
      </c>
      <c r="CX12" s="43">
        <f t="shared" si="5"/>
        <v>45016</v>
      </c>
      <c r="CY12"/>
    </row>
    <row r="13" spans="1:104" ht="14.4">
      <c r="B13" s="44" t="s">
        <v>26</v>
      </c>
      <c r="C13" s="45">
        <f>SUM(C$7,C$5)/SUM(C$6,C$4)</f>
        <v>1.2687343977911086E-2</v>
      </c>
      <c r="D13" s="45">
        <f t="shared" ref="D13:BO13" si="6">SUM(D$7,D$5)/SUM(D$6,D$4)</f>
        <v>1.3072333978414584E-2</v>
      </c>
      <c r="E13" s="45">
        <f t="shared" si="6"/>
        <v>1.3253405370086339E-2</v>
      </c>
      <c r="F13" s="45">
        <f t="shared" si="6"/>
        <v>1.3057561820764309E-2</v>
      </c>
      <c r="G13" s="45">
        <f t="shared" si="6"/>
        <v>1.4049538256836729E-2</v>
      </c>
      <c r="H13" s="45">
        <f t="shared" si="6"/>
        <v>1.4235555750631039E-2</v>
      </c>
      <c r="I13" s="45">
        <f t="shared" si="6"/>
        <v>1.4340982181347606E-2</v>
      </c>
      <c r="J13" s="45">
        <f t="shared" si="6"/>
        <v>1.461018371321806E-2</v>
      </c>
      <c r="K13" s="45">
        <f t="shared" si="6"/>
        <v>1.4528775090136632E-2</v>
      </c>
      <c r="L13" s="45">
        <f t="shared" si="6"/>
        <v>1.3752078628190305E-2</v>
      </c>
      <c r="M13" s="45">
        <f t="shared" si="6"/>
        <v>1.3659824887063344E-2</v>
      </c>
      <c r="N13" s="45">
        <f t="shared" si="6"/>
        <v>1.3908010102411029E-2</v>
      </c>
      <c r="O13" s="45">
        <f t="shared" si="6"/>
        <v>1.3518837728901252E-2</v>
      </c>
      <c r="P13" s="45">
        <f t="shared" si="6"/>
        <v>1.4469092205351863E-2</v>
      </c>
      <c r="Q13" s="45">
        <f t="shared" si="6"/>
        <v>1.5103678827525561E-2</v>
      </c>
      <c r="R13" s="45">
        <f t="shared" si="6"/>
        <v>1.4817766284273781E-2</v>
      </c>
      <c r="S13" s="45">
        <f t="shared" si="6"/>
        <v>1.4688180088489038E-2</v>
      </c>
      <c r="T13" s="45">
        <f t="shared" si="6"/>
        <v>1.4570500683770455E-2</v>
      </c>
      <c r="U13" s="45">
        <f t="shared" si="6"/>
        <v>1.4170579250051395E-2</v>
      </c>
      <c r="V13" s="45">
        <f t="shared" si="6"/>
        <v>1.4788161087083095E-2</v>
      </c>
      <c r="W13" s="45">
        <f t="shared" si="6"/>
        <v>1.5058643339532813E-2</v>
      </c>
      <c r="X13" s="45">
        <f t="shared" si="6"/>
        <v>1.4818133788460214E-2</v>
      </c>
      <c r="Y13" s="45">
        <f t="shared" si="6"/>
        <v>1.5033150196381618E-2</v>
      </c>
      <c r="Z13" s="45">
        <f t="shared" si="6"/>
        <v>1.4634457516031143E-2</v>
      </c>
      <c r="AA13" s="45">
        <f t="shared" si="6"/>
        <v>1.4098972615563166E-2</v>
      </c>
      <c r="AB13" s="45">
        <f t="shared" si="6"/>
        <v>1.5742206508765053E-2</v>
      </c>
      <c r="AC13" s="45">
        <f t="shared" si="6"/>
        <v>1.4182562406353766E-2</v>
      </c>
      <c r="AD13" s="45">
        <f t="shared" si="6"/>
        <v>1.3615195923506596E-2</v>
      </c>
      <c r="AE13" s="45">
        <f t="shared" si="6"/>
        <v>1.406420416426162E-2</v>
      </c>
      <c r="AF13" s="45">
        <f t="shared" si="6"/>
        <v>1.4336590082352798E-2</v>
      </c>
      <c r="AG13" s="45">
        <f t="shared" si="6"/>
        <v>1.4718565853106491E-2</v>
      </c>
      <c r="AH13" s="45">
        <f t="shared" si="6"/>
        <v>1.5270062985774002E-2</v>
      </c>
      <c r="AI13" s="45">
        <f t="shared" si="6"/>
        <v>1.5614410036538745E-2</v>
      </c>
      <c r="AJ13" s="45">
        <f t="shared" si="6"/>
        <v>1.5132363741786305E-2</v>
      </c>
      <c r="AK13" s="45">
        <f t="shared" si="6"/>
        <v>1.5283063917071613E-2</v>
      </c>
      <c r="AL13" s="45">
        <f t="shared" si="6"/>
        <v>1.5001165756617427E-2</v>
      </c>
      <c r="AM13" s="45">
        <f t="shared" si="6"/>
        <v>1.4345537269120944E-2</v>
      </c>
      <c r="AN13" s="45">
        <f t="shared" si="6"/>
        <v>1.5142746520105135E-2</v>
      </c>
      <c r="AO13" s="45">
        <f t="shared" si="6"/>
        <v>1.4275817544310366E-2</v>
      </c>
      <c r="AP13" s="45">
        <f t="shared" si="6"/>
        <v>1.4939645183733124E-2</v>
      </c>
      <c r="AQ13" s="45">
        <f t="shared" si="6"/>
        <v>1.5342768466830893E-2</v>
      </c>
      <c r="AR13" s="45">
        <f t="shared" si="6"/>
        <v>1.6050372256527418E-2</v>
      </c>
      <c r="AS13" s="45">
        <f t="shared" si="6"/>
        <v>1.7060181635571926E-2</v>
      </c>
      <c r="AT13" s="45">
        <f t="shared" si="6"/>
        <v>1.7017597866401103E-2</v>
      </c>
      <c r="AU13" s="45">
        <f t="shared" si="6"/>
        <v>1.6761484020049865E-2</v>
      </c>
      <c r="AV13" s="45">
        <f t="shared" si="6"/>
        <v>1.5964814064890181E-2</v>
      </c>
      <c r="AW13" s="45">
        <f t="shared" si="6"/>
        <v>1.5336762908217224E-2</v>
      </c>
      <c r="AX13" s="45">
        <f t="shared" si="6"/>
        <v>1.4629855305400863E-2</v>
      </c>
      <c r="AY13" s="45">
        <f t="shared" si="6"/>
        <v>1.3913146663521366E-2</v>
      </c>
      <c r="AZ13" s="45">
        <f t="shared" si="6"/>
        <v>1.4733653225951916E-2</v>
      </c>
      <c r="BA13" s="45">
        <f t="shared" si="6"/>
        <v>1.4933621832685868E-2</v>
      </c>
      <c r="BB13" s="45">
        <f t="shared" si="6"/>
        <v>1.4590348626165822E-2</v>
      </c>
      <c r="BC13" s="45">
        <f t="shared" si="6"/>
        <v>1.4634976640245264E-2</v>
      </c>
      <c r="BD13" s="45">
        <f t="shared" si="6"/>
        <v>1.4789387071725061E-2</v>
      </c>
      <c r="BE13" s="45">
        <f t="shared" si="6"/>
        <v>1.502521957302435E-2</v>
      </c>
      <c r="BF13" s="45">
        <f t="shared" si="6"/>
        <v>1.5219735036188311E-2</v>
      </c>
      <c r="BG13" s="45">
        <f t="shared" si="6"/>
        <v>1.5206495784073851E-2</v>
      </c>
      <c r="BH13" s="45">
        <f t="shared" si="6"/>
        <v>1.4698163570120461E-2</v>
      </c>
      <c r="BI13" s="45">
        <f t="shared" si="6"/>
        <v>1.4623841511864275E-2</v>
      </c>
      <c r="BJ13" s="45">
        <f t="shared" si="6"/>
        <v>1.467195055630529E-2</v>
      </c>
      <c r="BK13" s="45">
        <f t="shared" si="6"/>
        <v>1.3842897215117644E-2</v>
      </c>
      <c r="BL13" s="45">
        <f t="shared" si="6"/>
        <v>1.4671004284748575E-2</v>
      </c>
      <c r="BM13" s="45">
        <f t="shared" si="6"/>
        <v>1.5144920070650809E-2</v>
      </c>
      <c r="BN13" s="45">
        <f t="shared" si="6"/>
        <v>1.5641345972729776E-2</v>
      </c>
      <c r="BO13" s="45">
        <f t="shared" si="6"/>
        <v>1.6598531657285517E-2</v>
      </c>
      <c r="BP13" s="45">
        <f t="shared" ref="BP13:CX13" si="7">SUM(BP$7,BP$5)/SUM(BP$6,BP$4)</f>
        <v>1.7290980410397991E-2</v>
      </c>
      <c r="BQ13" s="45">
        <f t="shared" si="7"/>
        <v>1.8503853530308031E-2</v>
      </c>
      <c r="BR13" s="45">
        <f t="shared" si="7"/>
        <v>2.0634712664418763E-2</v>
      </c>
      <c r="BS13" s="45">
        <f t="shared" si="7"/>
        <v>2.1932183550078286E-2</v>
      </c>
      <c r="BT13" s="45">
        <f t="shared" si="7"/>
        <v>2.104526066063267E-2</v>
      </c>
      <c r="BU13" s="45">
        <f t="shared" si="7"/>
        <v>1.8977811739916202E-2</v>
      </c>
      <c r="BV13" s="45">
        <f t="shared" si="7"/>
        <v>1.770622471490459E-2</v>
      </c>
      <c r="BW13" s="45">
        <f t="shared" si="7"/>
        <v>1.6383363473526799E-2</v>
      </c>
      <c r="BX13" s="45">
        <f t="shared" si="7"/>
        <v>1.6326633391144835E-2</v>
      </c>
      <c r="BY13" s="45">
        <f t="shared" si="7"/>
        <v>1.6912769212722112E-2</v>
      </c>
      <c r="BZ13" s="45">
        <f t="shared" si="7"/>
        <v>1.6237634001782152E-2</v>
      </c>
      <c r="CA13" s="45">
        <f t="shared" si="7"/>
        <v>1.6265737353757189E-2</v>
      </c>
      <c r="CB13" s="45">
        <f t="shared" si="7"/>
        <v>1.6845704026620729E-2</v>
      </c>
      <c r="CC13" s="45">
        <f t="shared" si="7"/>
        <v>1.6933120304952455E-2</v>
      </c>
      <c r="CD13" s="45">
        <f t="shared" si="7"/>
        <v>1.7517087473303848E-2</v>
      </c>
      <c r="CE13" s="45">
        <f t="shared" si="7"/>
        <v>1.7710485832505726E-2</v>
      </c>
      <c r="CF13" s="45">
        <f t="shared" si="7"/>
        <v>1.7397627183319591E-2</v>
      </c>
      <c r="CG13" s="45">
        <f t="shared" si="7"/>
        <v>1.8025702484347331E-2</v>
      </c>
      <c r="CH13" s="45">
        <f t="shared" si="7"/>
        <v>1.8221984099679876E-2</v>
      </c>
      <c r="CI13" s="45">
        <f t="shared" si="7"/>
        <v>1.7003508448804286E-2</v>
      </c>
      <c r="CJ13" s="45">
        <f t="shared" si="7"/>
        <v>1.7872700087749528E-2</v>
      </c>
      <c r="CK13" s="45">
        <f t="shared" si="7"/>
        <v>1.7219272167438304E-2</v>
      </c>
      <c r="CL13" s="45">
        <f t="shared" si="7"/>
        <v>1.6337103319354722E-2</v>
      </c>
      <c r="CM13" s="45">
        <f t="shared" si="7"/>
        <v>1.5790652346095696E-2</v>
      </c>
      <c r="CN13" s="45">
        <f t="shared" si="7"/>
        <v>1.6411207466642784E-2</v>
      </c>
      <c r="CO13" s="45">
        <f t="shared" si="7"/>
        <v>1.5973167183461326E-2</v>
      </c>
      <c r="CP13" s="45">
        <f t="shared" si="7"/>
        <v>1.5531825371846967E-2</v>
      </c>
      <c r="CQ13" s="45">
        <f t="shared" si="7"/>
        <v>1.5251323147108612E-2</v>
      </c>
      <c r="CR13" s="45">
        <f t="shared" si="7"/>
        <v>1.4689532213326136E-2</v>
      </c>
      <c r="CS13" s="45">
        <f t="shared" si="7"/>
        <v>1.473509967423331E-2</v>
      </c>
      <c r="CT13" s="45">
        <f t="shared" si="7"/>
        <v>1.4471245898120759E-2</v>
      </c>
      <c r="CU13" s="45">
        <f t="shared" si="7"/>
        <v>1.4472461250969496E-2</v>
      </c>
      <c r="CV13" s="45">
        <f t="shared" si="7"/>
        <v>1.5043873147530022E-2</v>
      </c>
      <c r="CW13" s="45">
        <f t="shared" si="7"/>
        <v>1.4665682282907733E-2</v>
      </c>
      <c r="CX13" s="45">
        <f t="shared" si="7"/>
        <v>1.4381942474505286E-2</v>
      </c>
      <c r="CY13"/>
    </row>
    <row r="14" spans="1:104" ht="14.4">
      <c r="B14" s="44" t="s">
        <v>27</v>
      </c>
      <c r="C14" s="44">
        <f>STANDARDIZE(C13,AVERAGE($C$13:$CX$13),STDEV($C$13:$CX$13))</f>
        <v>-1.7002757512497286</v>
      </c>
      <c r="D14" s="44">
        <f t="shared" ref="D14:BO14" si="8">STANDARDIZE(D13,AVERAGE($C$13:$CX$13),STDEV($C$13:$CX$13))</f>
        <v>-1.4662247789305158</v>
      </c>
      <c r="E14" s="44">
        <f t="shared" si="8"/>
        <v>-1.3561441658638338</v>
      </c>
      <c r="F14" s="44">
        <f t="shared" si="8"/>
        <v>-1.475205370262181</v>
      </c>
      <c r="G14" s="44">
        <f t="shared" si="8"/>
        <v>-0.87214282558087441</v>
      </c>
      <c r="H14" s="44">
        <f t="shared" si="8"/>
        <v>-0.75905527724454924</v>
      </c>
      <c r="I14" s="44">
        <f t="shared" si="8"/>
        <v>-0.69496229149144939</v>
      </c>
      <c r="J14" s="44">
        <f t="shared" si="8"/>
        <v>-0.53130380633157637</v>
      </c>
      <c r="K14" s="44">
        <f t="shared" si="8"/>
        <v>-0.58079539666498148</v>
      </c>
      <c r="L14" s="44">
        <f t="shared" si="8"/>
        <v>-1.0529805492083872</v>
      </c>
      <c r="M14" s="44">
        <f t="shared" si="8"/>
        <v>-1.1090653248716811</v>
      </c>
      <c r="N14" s="44">
        <f t="shared" si="8"/>
        <v>-0.95818350744418879</v>
      </c>
      <c r="O14" s="44">
        <f t="shared" si="8"/>
        <v>-1.1947771132537284</v>
      </c>
      <c r="P14" s="44">
        <f t="shared" si="8"/>
        <v>-0.61707903311377699</v>
      </c>
      <c r="Q14" s="44">
        <f t="shared" si="8"/>
        <v>-0.23128819245226973</v>
      </c>
      <c r="R14" s="44">
        <f t="shared" si="8"/>
        <v>-0.4051059764435968</v>
      </c>
      <c r="S14" s="44">
        <f t="shared" si="8"/>
        <v>-0.48388665927406294</v>
      </c>
      <c r="T14" s="44">
        <f t="shared" si="8"/>
        <v>-0.55542872286093281</v>
      </c>
      <c r="U14" s="44">
        <f t="shared" si="8"/>
        <v>-0.79855711656161277</v>
      </c>
      <c r="V14" s="44">
        <f t="shared" si="8"/>
        <v>-0.42310417166716102</v>
      </c>
      <c r="W14" s="44">
        <f t="shared" si="8"/>
        <v>-0.25866708473463429</v>
      </c>
      <c r="X14" s="44">
        <f t="shared" si="8"/>
        <v>-0.40488255580396043</v>
      </c>
      <c r="Y14" s="44">
        <f t="shared" si="8"/>
        <v>-0.27416539620819674</v>
      </c>
      <c r="Z14" s="44">
        <f t="shared" si="8"/>
        <v>-0.51654678110272134</v>
      </c>
      <c r="AA14" s="44">
        <f t="shared" si="8"/>
        <v>-0.84208968209463442</v>
      </c>
      <c r="AB14" s="44">
        <f t="shared" si="8"/>
        <v>0.15689857720767977</v>
      </c>
      <c r="AC14" s="44">
        <f t="shared" si="8"/>
        <v>-0.79127207180628178</v>
      </c>
      <c r="AD14" s="44">
        <f t="shared" si="8"/>
        <v>-1.1361970745285417</v>
      </c>
      <c r="AE14" s="44">
        <f t="shared" si="8"/>
        <v>-0.86322682805301632</v>
      </c>
      <c r="AF14" s="44">
        <f t="shared" si="8"/>
        <v>-0.69763242588172603</v>
      </c>
      <c r="AG14" s="44">
        <f t="shared" si="8"/>
        <v>-0.46541392558207939</v>
      </c>
      <c r="AH14" s="44">
        <f t="shared" si="8"/>
        <v>-0.13013654184931481</v>
      </c>
      <c r="AI14" s="44">
        <f t="shared" si="8"/>
        <v>7.920593962121128E-2</v>
      </c>
      <c r="AJ14" s="44">
        <f t="shared" si="8"/>
        <v>-0.21384947439507304</v>
      </c>
      <c r="AK14" s="44">
        <f t="shared" si="8"/>
        <v>-0.12223275056309539</v>
      </c>
      <c r="AL14" s="44">
        <f t="shared" si="8"/>
        <v>-0.2936100290976324</v>
      </c>
      <c r="AM14" s="44">
        <f t="shared" si="8"/>
        <v>-0.69219306963905058</v>
      </c>
      <c r="AN14" s="44">
        <f t="shared" si="8"/>
        <v>-0.20753736406047035</v>
      </c>
      <c r="AO14" s="44">
        <f t="shared" si="8"/>
        <v>-0.7345785065605368</v>
      </c>
      <c r="AP14" s="44">
        <f t="shared" si="8"/>
        <v>-0.33101087037240545</v>
      </c>
      <c r="AQ14" s="44">
        <f t="shared" si="8"/>
        <v>-8.5935943101174236E-2</v>
      </c>
      <c r="AR14" s="44">
        <f t="shared" si="8"/>
        <v>0.34424498310115798</v>
      </c>
      <c r="AS14" s="44">
        <f t="shared" si="8"/>
        <v>0.95814889414645243</v>
      </c>
      <c r="AT14" s="44">
        <f t="shared" si="8"/>
        <v>0.93226050076892752</v>
      </c>
      <c r="AU14" s="44">
        <f t="shared" si="8"/>
        <v>0.77655854829087623</v>
      </c>
      <c r="AV14" s="44">
        <f t="shared" si="8"/>
        <v>0.29223070242794646</v>
      </c>
      <c r="AW14" s="44">
        <f t="shared" si="8"/>
        <v>-8.9586964766700597E-2</v>
      </c>
      <c r="AX14" s="44">
        <f t="shared" si="8"/>
        <v>-0.51934465084330195</v>
      </c>
      <c r="AY14" s="44">
        <f t="shared" si="8"/>
        <v>-0.95506078446260745</v>
      </c>
      <c r="AZ14" s="44">
        <f t="shared" si="8"/>
        <v>-0.45624170220070315</v>
      </c>
      <c r="BA14" s="44">
        <f t="shared" si="8"/>
        <v>-0.33467270877700445</v>
      </c>
      <c r="BB14" s="44">
        <f t="shared" si="8"/>
        <v>-0.54336235695507584</v>
      </c>
      <c r="BC14" s="44">
        <f t="shared" si="8"/>
        <v>-0.51623118452382188</v>
      </c>
      <c r="BD14" s="44">
        <f t="shared" si="8"/>
        <v>-0.42235884608175567</v>
      </c>
      <c r="BE14" s="44">
        <f t="shared" si="8"/>
        <v>-0.27898674249105754</v>
      </c>
      <c r="BF14" s="44">
        <f t="shared" si="8"/>
        <v>-0.16073293531397098</v>
      </c>
      <c r="BG14" s="44">
        <f t="shared" si="8"/>
        <v>-0.16878161145131465</v>
      </c>
      <c r="BH14" s="44">
        <f t="shared" si="8"/>
        <v>-0.47781729752464125</v>
      </c>
      <c r="BI14" s="44">
        <f t="shared" si="8"/>
        <v>-0.52300067885110635</v>
      </c>
      <c r="BJ14" s="44">
        <f t="shared" si="8"/>
        <v>-0.49375324745278021</v>
      </c>
      <c r="BK14" s="44">
        <f t="shared" si="8"/>
        <v>-0.99776826175364441</v>
      </c>
      <c r="BL14" s="44">
        <f t="shared" si="8"/>
        <v>-0.49432852415512935</v>
      </c>
      <c r="BM14" s="44">
        <f t="shared" si="8"/>
        <v>-0.20621597488689508</v>
      </c>
      <c r="BN14" s="44">
        <f t="shared" si="8"/>
        <v>9.5581383262849179E-2</v>
      </c>
      <c r="BO14" s="44">
        <f t="shared" si="8"/>
        <v>0.67749322478421548</v>
      </c>
      <c r="BP14" s="44">
        <f t="shared" ref="BP14:CX14" si="9">STANDARDIZE(BP13,AVERAGE($C$13:$CX$13),STDEV($C$13:$CX$13))</f>
        <v>1.0984607920852996</v>
      </c>
      <c r="BQ14" s="44">
        <f t="shared" si="9"/>
        <v>1.8358153536155344</v>
      </c>
      <c r="BR14" s="44">
        <f t="shared" si="9"/>
        <v>3.1312506936546076</v>
      </c>
      <c r="BS14" s="44">
        <f t="shared" si="9"/>
        <v>3.9200356541661265</v>
      </c>
      <c r="BT14" s="44">
        <f t="shared" si="9"/>
        <v>3.380839403937737</v>
      </c>
      <c r="BU14" s="44">
        <f t="shared" si="9"/>
        <v>2.1239536939682409</v>
      </c>
      <c r="BV14" s="44">
        <f t="shared" si="9"/>
        <v>1.3509045778789039</v>
      </c>
      <c r="BW14" s="44">
        <f t="shared" si="9"/>
        <v>0.54668379452622251</v>
      </c>
      <c r="BX14" s="44">
        <f t="shared" si="9"/>
        <v>0.51219528593149866</v>
      </c>
      <c r="BY14" s="44">
        <f t="shared" si="9"/>
        <v>0.86853092782315222</v>
      </c>
      <c r="BZ14" s="44">
        <f t="shared" si="9"/>
        <v>0.45808896215968664</v>
      </c>
      <c r="CA14" s="44">
        <f t="shared" si="9"/>
        <v>0.47517412501218731</v>
      </c>
      <c r="CB14" s="44">
        <f t="shared" si="9"/>
        <v>0.82775929220854128</v>
      </c>
      <c r="CC14" s="44">
        <f t="shared" si="9"/>
        <v>0.88090317883756919</v>
      </c>
      <c r="CD14" s="44">
        <f t="shared" si="9"/>
        <v>1.2359204088341673</v>
      </c>
      <c r="CE14" s="44">
        <f t="shared" si="9"/>
        <v>1.3534950833891977</v>
      </c>
      <c r="CF14" s="44">
        <f t="shared" si="9"/>
        <v>1.1632956731584769</v>
      </c>
      <c r="CG14" s="44">
        <f t="shared" si="9"/>
        <v>1.5451280186816665</v>
      </c>
      <c r="CH14" s="44">
        <f t="shared" si="9"/>
        <v>1.6644555411027335</v>
      </c>
      <c r="CI14" s="44">
        <f t="shared" si="9"/>
        <v>0.92369497469387718</v>
      </c>
      <c r="CJ14" s="44">
        <f t="shared" si="9"/>
        <v>1.4521116815195274</v>
      </c>
      <c r="CK14" s="44">
        <f t="shared" si="9"/>
        <v>1.0548664546581783</v>
      </c>
      <c r="CL14" s="44">
        <f t="shared" si="9"/>
        <v>0.51856037820514589</v>
      </c>
      <c r="CM14" s="44">
        <f t="shared" si="9"/>
        <v>0.18635075860778466</v>
      </c>
      <c r="CN14" s="44">
        <f t="shared" si="9"/>
        <v>0.56361128265194727</v>
      </c>
      <c r="CO14" s="44">
        <f t="shared" si="9"/>
        <v>0.29730890061729509</v>
      </c>
      <c r="CP14" s="44">
        <f t="shared" si="9"/>
        <v>2.8999386088683819E-2</v>
      </c>
      <c r="CQ14" s="44">
        <f t="shared" si="9"/>
        <v>-0.14152924673776202</v>
      </c>
      <c r="CR14" s="44">
        <f t="shared" si="9"/>
        <v>-0.48306464796881859</v>
      </c>
      <c r="CS14" s="44">
        <f t="shared" si="9"/>
        <v>-0.45536234786363777</v>
      </c>
      <c r="CT14" s="44">
        <f t="shared" si="9"/>
        <v>-0.61576971628482657</v>
      </c>
      <c r="CU14" s="44">
        <f t="shared" si="9"/>
        <v>-0.61503085419597803</v>
      </c>
      <c r="CV14" s="44">
        <f t="shared" si="9"/>
        <v>-0.26764648106979527</v>
      </c>
      <c r="CW14" s="44">
        <f t="shared" si="9"/>
        <v>-0.49756398404734647</v>
      </c>
      <c r="CX14" s="44">
        <f t="shared" si="9"/>
        <v>-0.67006087475985332</v>
      </c>
      <c r="CY14"/>
    </row>
    <row r="15" spans="1:104" ht="14.4">
      <c r="B15" s="46" t="s">
        <v>28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>
        <f>AVERAGE(C14:O14)</f>
        <v>-1.0577781660305905</v>
      </c>
      <c r="P15" s="46">
        <f>AVERAGE(D14:P14)</f>
        <v>-0.97445534155859392</v>
      </c>
      <c r="Q15" s="46">
        <f>AVERAGE(E14:Q14)</f>
        <v>-0.87946021952180586</v>
      </c>
      <c r="R15" s="46">
        <f>AVERAGE(F14:R14)</f>
        <v>-0.80630343572024921</v>
      </c>
      <c r="S15" s="46">
        <f t="shared" ref="S15:AL15" si="10">AVERAGE(G14:S14)</f>
        <v>-0.73004815025962499</v>
      </c>
      <c r="T15" s="46">
        <f t="shared" si="10"/>
        <v>-0.70568552697347542</v>
      </c>
      <c r="U15" s="46">
        <f t="shared" si="10"/>
        <v>-0.70872412999786494</v>
      </c>
      <c r="V15" s="46">
        <f t="shared" si="10"/>
        <v>-0.68781196693445823</v>
      </c>
      <c r="W15" s="46">
        <f t="shared" si="10"/>
        <v>-0.66683991142700105</v>
      </c>
      <c r="X15" s="46">
        <f t="shared" si="10"/>
        <v>-0.65330815443769175</v>
      </c>
      <c r="Y15" s="46">
        <f t="shared" si="10"/>
        <v>-0.59339929651460022</v>
      </c>
      <c r="Z15" s="46">
        <f t="shared" si="10"/>
        <v>-0.54782094699391104</v>
      </c>
      <c r="AA15" s="46">
        <f t="shared" si="10"/>
        <v>-0.53889065273625303</v>
      </c>
      <c r="AB15" s="46">
        <f t="shared" si="10"/>
        <v>-0.43491559962383697</v>
      </c>
      <c r="AC15" s="46">
        <f t="shared" si="10"/>
        <v>-0.44831506413864503</v>
      </c>
      <c r="AD15" s="46">
        <f t="shared" si="10"/>
        <v>-0.51792343968297372</v>
      </c>
      <c r="AE15" s="46">
        <f t="shared" si="10"/>
        <v>-0.55316350519139057</v>
      </c>
      <c r="AF15" s="46">
        <f t="shared" si="10"/>
        <v>-0.56960548723813387</v>
      </c>
      <c r="AG15" s="46">
        <f t="shared" si="10"/>
        <v>-0.56268127206283747</v>
      </c>
      <c r="AH15" s="46">
        <f t="shared" si="10"/>
        <v>-0.51126430477727602</v>
      </c>
      <c r="AI15" s="46">
        <f t="shared" si="10"/>
        <v>-0.47262506544740124</v>
      </c>
      <c r="AJ15" s="46">
        <f t="shared" si="10"/>
        <v>-0.46917755695974273</v>
      </c>
      <c r="AK15" s="46">
        <f t="shared" si="10"/>
        <v>-0.44743526424890689</v>
      </c>
      <c r="AL15" s="46">
        <f t="shared" si="10"/>
        <v>-0.44893100524040197</v>
      </c>
      <c r="AM15" s="46">
        <f>AVERAGE(AA14:AM14)</f>
        <v>-0.46244225820473506</v>
      </c>
      <c r="AN15" s="46">
        <f t="shared" ref="AN15:CA15" si="11">AVERAGE(AB14:AN14)</f>
        <v>-0.41363054143287614</v>
      </c>
      <c r="AO15" s="46">
        <f t="shared" si="11"/>
        <v>-0.48220570172273897</v>
      </c>
      <c r="AP15" s="46">
        <f t="shared" si="11"/>
        <v>-0.44680099392013312</v>
      </c>
      <c r="AQ15" s="46">
        <f t="shared" si="11"/>
        <v>-0.36601167611802798</v>
      </c>
      <c r="AR15" s="46">
        <f t="shared" si="11"/>
        <v>-0.27312922910616844</v>
      </c>
      <c r="AS15" s="46">
        <f t="shared" si="11"/>
        <v>-0.14576143525784693</v>
      </c>
      <c r="AT15" s="46">
        <f t="shared" si="11"/>
        <v>-3.8248017846231032E-2</v>
      </c>
      <c r="AU15" s="46">
        <f t="shared" si="11"/>
        <v>3.1497758318399065E-2</v>
      </c>
      <c r="AV15" s="46">
        <f t="shared" si="11"/>
        <v>4.7884278534301758E-2</v>
      </c>
      <c r="AW15" s="46">
        <f t="shared" si="11"/>
        <v>5.7442933121099611E-2</v>
      </c>
      <c r="AX15" s="46">
        <f t="shared" si="11"/>
        <v>2.6895863868776047E-2</v>
      </c>
      <c r="AY15" s="46">
        <f t="shared" si="11"/>
        <v>-2.3984963466991298E-2</v>
      </c>
      <c r="AZ15" s="46">
        <f t="shared" si="11"/>
        <v>-5.834858279426109E-3</v>
      </c>
      <c r="BA15" s="46">
        <f t="shared" si="11"/>
        <v>-1.5614500180697932E-2</v>
      </c>
      <c r="BB15" s="46">
        <f t="shared" si="11"/>
        <v>-9.0556559566246086E-4</v>
      </c>
      <c r="BC15" s="46">
        <f t="shared" si="11"/>
        <v>-1.515328206884837E-2</v>
      </c>
      <c r="BD15" s="46">
        <f t="shared" si="11"/>
        <v>-4.1031966913508487E-2</v>
      </c>
      <c r="BE15" s="46">
        <f t="shared" si="11"/>
        <v>-8.8972868882140413E-2</v>
      </c>
      <c r="BF15" s="46">
        <f t="shared" si="11"/>
        <v>-0.17504070191755766</v>
      </c>
      <c r="BG15" s="46">
        <f t="shared" si="11"/>
        <v>-0.25973624901142245</v>
      </c>
      <c r="BH15" s="46">
        <f t="shared" si="11"/>
        <v>-0.35622669868953921</v>
      </c>
      <c r="BI15" s="46">
        <f t="shared" si="11"/>
        <v>-0.41893680494177399</v>
      </c>
      <c r="BJ15" s="46">
        <f t="shared" si="11"/>
        <v>-0.45002651899454932</v>
      </c>
      <c r="BK15" s="46">
        <f t="shared" si="11"/>
        <v>-0.48682833521842184</v>
      </c>
      <c r="BL15" s="46">
        <f t="shared" si="11"/>
        <v>-0.45138739211784656</v>
      </c>
      <c r="BM15" s="46">
        <f t="shared" si="11"/>
        <v>-0.43215464386293834</v>
      </c>
      <c r="BN15" s="46">
        <f t="shared" si="11"/>
        <v>-0.39905817524448806</v>
      </c>
      <c r="BO15" s="46">
        <f t="shared" si="11"/>
        <v>-0.30514620741838877</v>
      </c>
      <c r="BP15" s="46">
        <f t="shared" si="11"/>
        <v>-0.18093913229461006</v>
      </c>
      <c r="BQ15" s="46">
        <f t="shared" si="11"/>
        <v>-7.2334246255877964E-3</v>
      </c>
      <c r="BR15" s="46">
        <f t="shared" si="11"/>
        <v>0.25509253200100185</v>
      </c>
      <c r="BS15" s="46">
        <f t="shared" si="11"/>
        <v>0.56899780811485556</v>
      </c>
      <c r="BT15" s="46">
        <f t="shared" si="11"/>
        <v>0.84204557852939788</v>
      </c>
      <c r="BU15" s="46">
        <f t="shared" si="11"/>
        <v>1.0421818086442349</v>
      </c>
      <c r="BV15" s="46">
        <f t="shared" si="11"/>
        <v>1.1863283668542357</v>
      </c>
      <c r="BW15" s="46">
        <f t="shared" si="11"/>
        <v>1.2663619854680053</v>
      </c>
      <c r="BX15" s="46">
        <f t="shared" si="11"/>
        <v>1.3825130275976318</v>
      </c>
      <c r="BY15" s="46">
        <f t="shared" si="11"/>
        <v>1.4873483700574992</v>
      </c>
      <c r="BZ15" s="46">
        <f t="shared" si="11"/>
        <v>1.5384487498303132</v>
      </c>
      <c r="CA15" s="46">
        <f t="shared" si="11"/>
        <v>1.5676481915033391</v>
      </c>
      <c r="CB15" s="46">
        <f>AVERAGE(BP14:CB14)</f>
        <v>1.5792071197667492</v>
      </c>
      <c r="CC15" s="46">
        <f t="shared" ref="CC15:CX15" si="12">AVERAGE(BQ14:CC14)</f>
        <v>1.562471918747693</v>
      </c>
      <c r="CD15" s="46">
        <f t="shared" si="12"/>
        <v>1.516326153764511</v>
      </c>
      <c r="CE15" s="46">
        <f t="shared" si="12"/>
        <v>1.3795757222056331</v>
      </c>
      <c r="CF15" s="46">
        <f t="shared" si="12"/>
        <v>1.1675188005896602</v>
      </c>
      <c r="CG15" s="46">
        <f t="shared" si="12"/>
        <v>1.0263102324930391</v>
      </c>
      <c r="CH15" s="46">
        <f t="shared" si="12"/>
        <v>0.99096422073415402</v>
      </c>
      <c r="CI15" s="46">
        <f t="shared" si="12"/>
        <v>0.95810194356607503</v>
      </c>
      <c r="CJ15" s="46">
        <f t="shared" si="12"/>
        <v>1.0277502425655602</v>
      </c>
      <c r="CK15" s="46">
        <f t="shared" si="12"/>
        <v>1.0694941786214585</v>
      </c>
      <c r="CL15" s="46">
        <f t="shared" si="12"/>
        <v>1.0425733671123811</v>
      </c>
      <c r="CM15" s="46">
        <f t="shared" si="12"/>
        <v>1.0216704283776197</v>
      </c>
      <c r="CN15" s="46">
        <f t="shared" si="12"/>
        <v>1.0284732866576012</v>
      </c>
      <c r="CO15" s="46">
        <f t="shared" si="12"/>
        <v>0.98766941038135159</v>
      </c>
      <c r="CP15" s="46">
        <f t="shared" si="12"/>
        <v>0.92213834940066808</v>
      </c>
      <c r="CQ15" s="46">
        <f t="shared" si="12"/>
        <v>0.81618068358744256</v>
      </c>
      <c r="CR15" s="46">
        <f t="shared" si="12"/>
        <v>0.67490685809836437</v>
      </c>
      <c r="CS15" s="46">
        <f t="shared" si="12"/>
        <v>0.5503947026351248</v>
      </c>
      <c r="CT15" s="46">
        <f t="shared" si="12"/>
        <v>0.38417179994539441</v>
      </c>
      <c r="CU15" s="46">
        <f t="shared" si="12"/>
        <v>0.20882669261472431</v>
      </c>
      <c r="CV15" s="46">
        <f t="shared" si="12"/>
        <v>0.11718504217136493</v>
      </c>
      <c r="CW15" s="46">
        <f t="shared" si="12"/>
        <v>-3.2790009026086898E-2</v>
      </c>
      <c r="CX15" s="46">
        <f t="shared" si="12"/>
        <v>-0.16547672667362776</v>
      </c>
      <c r="CY15"/>
    </row>
    <row r="17" spans="1:102" ht="14.4">
      <c r="A17" s="26" t="s">
        <v>29</v>
      </c>
      <c r="B17" s="42" t="s">
        <v>25</v>
      </c>
      <c r="C17" s="43">
        <f>C$1</f>
        <v>42004</v>
      </c>
      <c r="D17" s="43">
        <f t="shared" ref="D17:BO17" si="13">D$1</f>
        <v>42035</v>
      </c>
      <c r="E17" s="43">
        <f t="shared" si="13"/>
        <v>42063</v>
      </c>
      <c r="F17" s="43">
        <f t="shared" si="13"/>
        <v>42094</v>
      </c>
      <c r="G17" s="43">
        <f t="shared" si="13"/>
        <v>42124</v>
      </c>
      <c r="H17" s="43">
        <f t="shared" si="13"/>
        <v>42155</v>
      </c>
      <c r="I17" s="43">
        <f t="shared" si="13"/>
        <v>42185</v>
      </c>
      <c r="J17" s="43">
        <f t="shared" si="13"/>
        <v>42216</v>
      </c>
      <c r="K17" s="43">
        <f t="shared" si="13"/>
        <v>42247</v>
      </c>
      <c r="L17" s="43">
        <f t="shared" si="13"/>
        <v>42277</v>
      </c>
      <c r="M17" s="43">
        <f t="shared" si="13"/>
        <v>42308</v>
      </c>
      <c r="N17" s="43">
        <f t="shared" si="13"/>
        <v>42338</v>
      </c>
      <c r="O17" s="43">
        <f t="shared" si="13"/>
        <v>42369</v>
      </c>
      <c r="P17" s="43">
        <f t="shared" si="13"/>
        <v>42400</v>
      </c>
      <c r="Q17" s="43">
        <f t="shared" si="13"/>
        <v>42429</v>
      </c>
      <c r="R17" s="43">
        <f t="shared" si="13"/>
        <v>42460</v>
      </c>
      <c r="S17" s="43">
        <f t="shared" si="13"/>
        <v>42490</v>
      </c>
      <c r="T17" s="43">
        <f t="shared" si="13"/>
        <v>42521</v>
      </c>
      <c r="U17" s="43">
        <f t="shared" si="13"/>
        <v>42551</v>
      </c>
      <c r="V17" s="43">
        <f t="shared" si="13"/>
        <v>42582</v>
      </c>
      <c r="W17" s="43">
        <f t="shared" si="13"/>
        <v>42613</v>
      </c>
      <c r="X17" s="43">
        <f t="shared" si="13"/>
        <v>42643</v>
      </c>
      <c r="Y17" s="43">
        <f t="shared" si="13"/>
        <v>42674</v>
      </c>
      <c r="Z17" s="43">
        <f t="shared" si="13"/>
        <v>42704</v>
      </c>
      <c r="AA17" s="43">
        <f t="shared" si="13"/>
        <v>42735</v>
      </c>
      <c r="AB17" s="43">
        <f t="shared" si="13"/>
        <v>42766</v>
      </c>
      <c r="AC17" s="43">
        <f t="shared" si="13"/>
        <v>42794</v>
      </c>
      <c r="AD17" s="43">
        <f t="shared" si="13"/>
        <v>42825</v>
      </c>
      <c r="AE17" s="43">
        <f t="shared" si="13"/>
        <v>42855</v>
      </c>
      <c r="AF17" s="43">
        <f t="shared" si="13"/>
        <v>42886</v>
      </c>
      <c r="AG17" s="43">
        <f t="shared" si="13"/>
        <v>42916</v>
      </c>
      <c r="AH17" s="43">
        <f t="shared" si="13"/>
        <v>42947</v>
      </c>
      <c r="AI17" s="43">
        <f t="shared" si="13"/>
        <v>42978</v>
      </c>
      <c r="AJ17" s="43">
        <f t="shared" si="13"/>
        <v>43008</v>
      </c>
      <c r="AK17" s="43">
        <f t="shared" si="13"/>
        <v>43039</v>
      </c>
      <c r="AL17" s="43">
        <f t="shared" si="13"/>
        <v>43069</v>
      </c>
      <c r="AM17" s="43">
        <f t="shared" si="13"/>
        <v>43100</v>
      </c>
      <c r="AN17" s="43">
        <f t="shared" si="13"/>
        <v>43131</v>
      </c>
      <c r="AO17" s="43">
        <f t="shared" si="13"/>
        <v>43159</v>
      </c>
      <c r="AP17" s="43">
        <f t="shared" si="13"/>
        <v>43190</v>
      </c>
      <c r="AQ17" s="43">
        <f t="shared" si="13"/>
        <v>43220</v>
      </c>
      <c r="AR17" s="43">
        <f t="shared" si="13"/>
        <v>43251</v>
      </c>
      <c r="AS17" s="43">
        <f t="shared" si="13"/>
        <v>43281</v>
      </c>
      <c r="AT17" s="43">
        <f t="shared" si="13"/>
        <v>43312</v>
      </c>
      <c r="AU17" s="43">
        <f t="shared" si="13"/>
        <v>43343</v>
      </c>
      <c r="AV17" s="43">
        <f t="shared" si="13"/>
        <v>43373</v>
      </c>
      <c r="AW17" s="43">
        <f t="shared" si="13"/>
        <v>43404</v>
      </c>
      <c r="AX17" s="43">
        <f t="shared" si="13"/>
        <v>43434</v>
      </c>
      <c r="AY17" s="43">
        <f t="shared" si="13"/>
        <v>43465</v>
      </c>
      <c r="AZ17" s="43">
        <f t="shared" si="13"/>
        <v>43496</v>
      </c>
      <c r="BA17" s="43">
        <f t="shared" si="13"/>
        <v>43524</v>
      </c>
      <c r="BB17" s="43">
        <f t="shared" si="13"/>
        <v>43555</v>
      </c>
      <c r="BC17" s="43">
        <f t="shared" si="13"/>
        <v>43585</v>
      </c>
      <c r="BD17" s="43">
        <f t="shared" si="13"/>
        <v>43616</v>
      </c>
      <c r="BE17" s="43">
        <f t="shared" si="13"/>
        <v>43646</v>
      </c>
      <c r="BF17" s="43">
        <f t="shared" si="13"/>
        <v>43677</v>
      </c>
      <c r="BG17" s="43">
        <f t="shared" si="13"/>
        <v>43708</v>
      </c>
      <c r="BH17" s="43">
        <f t="shared" si="13"/>
        <v>43738</v>
      </c>
      <c r="BI17" s="43">
        <f t="shared" si="13"/>
        <v>43769</v>
      </c>
      <c r="BJ17" s="43">
        <f t="shared" si="13"/>
        <v>43799</v>
      </c>
      <c r="BK17" s="43">
        <f t="shared" si="13"/>
        <v>43830</v>
      </c>
      <c r="BL17" s="43">
        <f t="shared" si="13"/>
        <v>43861</v>
      </c>
      <c r="BM17" s="43">
        <f t="shared" si="13"/>
        <v>43890</v>
      </c>
      <c r="BN17" s="43">
        <f t="shared" si="13"/>
        <v>43921</v>
      </c>
      <c r="BO17" s="43">
        <f t="shared" si="13"/>
        <v>43951</v>
      </c>
      <c r="BP17" s="43">
        <f t="shared" ref="BP17:CT17" si="14">BP$1</f>
        <v>43982</v>
      </c>
      <c r="BQ17" s="43">
        <f t="shared" si="14"/>
        <v>44012</v>
      </c>
      <c r="BR17" s="43">
        <f t="shared" si="14"/>
        <v>44043</v>
      </c>
      <c r="BS17" s="43">
        <f t="shared" si="14"/>
        <v>44074</v>
      </c>
      <c r="BT17" s="43">
        <f t="shared" si="14"/>
        <v>44104</v>
      </c>
      <c r="BU17" s="43">
        <f t="shared" si="14"/>
        <v>44135</v>
      </c>
      <c r="BV17" s="43">
        <f t="shared" si="14"/>
        <v>44165</v>
      </c>
      <c r="BW17" s="43">
        <f t="shared" si="14"/>
        <v>44196</v>
      </c>
      <c r="BX17" s="43">
        <f t="shared" si="14"/>
        <v>44227</v>
      </c>
      <c r="BY17" s="43">
        <f t="shared" si="14"/>
        <v>44255</v>
      </c>
      <c r="BZ17" s="43">
        <f t="shared" si="14"/>
        <v>44286</v>
      </c>
      <c r="CA17" s="43">
        <f t="shared" si="14"/>
        <v>44316</v>
      </c>
      <c r="CB17" s="43">
        <f t="shared" si="14"/>
        <v>44347</v>
      </c>
      <c r="CC17" s="43">
        <f t="shared" si="14"/>
        <v>44377</v>
      </c>
      <c r="CD17" s="43">
        <f t="shared" si="14"/>
        <v>44408</v>
      </c>
      <c r="CE17" s="43">
        <f t="shared" si="14"/>
        <v>44439</v>
      </c>
      <c r="CF17" s="43">
        <f t="shared" si="14"/>
        <v>44469</v>
      </c>
      <c r="CG17" s="43">
        <f t="shared" si="14"/>
        <v>44500</v>
      </c>
      <c r="CH17" s="43">
        <f t="shared" si="14"/>
        <v>44530</v>
      </c>
      <c r="CI17" s="43">
        <f t="shared" si="14"/>
        <v>44561</v>
      </c>
      <c r="CJ17" s="43">
        <f t="shared" si="14"/>
        <v>44592</v>
      </c>
      <c r="CK17" s="43">
        <f t="shared" si="14"/>
        <v>44620</v>
      </c>
      <c r="CL17" s="43">
        <f t="shared" si="14"/>
        <v>44651</v>
      </c>
      <c r="CM17" s="43">
        <f t="shared" si="14"/>
        <v>44681</v>
      </c>
      <c r="CN17" s="43">
        <f t="shared" si="14"/>
        <v>44712</v>
      </c>
      <c r="CO17" s="43">
        <f t="shared" si="14"/>
        <v>44742</v>
      </c>
      <c r="CP17" s="43">
        <f t="shared" si="14"/>
        <v>44773</v>
      </c>
      <c r="CQ17" s="43">
        <f t="shared" si="14"/>
        <v>44804</v>
      </c>
      <c r="CR17" s="43">
        <f t="shared" si="14"/>
        <v>44834</v>
      </c>
      <c r="CS17" s="43">
        <f t="shared" si="14"/>
        <v>44865</v>
      </c>
      <c r="CT17" s="43">
        <f t="shared" si="14"/>
        <v>44895</v>
      </c>
      <c r="CU17"/>
      <c r="CV17"/>
      <c r="CW17"/>
      <c r="CX17"/>
    </row>
    <row r="18" spans="1:102" ht="14.4">
      <c r="B18" s="44" t="s">
        <v>26</v>
      </c>
      <c r="C18" s="45">
        <f>SUM(C$7,C$5)/SUM(C$6,C$4)</f>
        <v>1.2687343977911086E-2</v>
      </c>
      <c r="D18" s="45">
        <f t="shared" ref="D18:BO18" si="15">SUM(D$7,D$5)/SUM(D$6,D$4)</f>
        <v>1.3072333978414584E-2</v>
      </c>
      <c r="E18" s="45">
        <f t="shared" si="15"/>
        <v>1.3253405370086339E-2</v>
      </c>
      <c r="F18" s="45">
        <f t="shared" si="15"/>
        <v>1.3057561820764309E-2</v>
      </c>
      <c r="G18" s="45">
        <f t="shared" si="15"/>
        <v>1.4049538256836729E-2</v>
      </c>
      <c r="H18" s="45">
        <f t="shared" si="15"/>
        <v>1.4235555750631039E-2</v>
      </c>
      <c r="I18" s="45">
        <f t="shared" si="15"/>
        <v>1.4340982181347606E-2</v>
      </c>
      <c r="J18" s="45">
        <f t="shared" si="15"/>
        <v>1.461018371321806E-2</v>
      </c>
      <c r="K18" s="45">
        <f t="shared" si="15"/>
        <v>1.4528775090136632E-2</v>
      </c>
      <c r="L18" s="45">
        <f t="shared" si="15"/>
        <v>1.3752078628190305E-2</v>
      </c>
      <c r="M18" s="45">
        <f t="shared" si="15"/>
        <v>1.3659824887063344E-2</v>
      </c>
      <c r="N18" s="45">
        <f t="shared" si="15"/>
        <v>1.3908010102411029E-2</v>
      </c>
      <c r="O18" s="45">
        <f t="shared" si="15"/>
        <v>1.3518837728901252E-2</v>
      </c>
      <c r="P18" s="45">
        <f t="shared" si="15"/>
        <v>1.4469092205351863E-2</v>
      </c>
      <c r="Q18" s="45">
        <f t="shared" si="15"/>
        <v>1.5103678827525561E-2</v>
      </c>
      <c r="R18" s="45">
        <f t="shared" si="15"/>
        <v>1.4817766284273781E-2</v>
      </c>
      <c r="S18" s="45">
        <f t="shared" si="15"/>
        <v>1.4688180088489038E-2</v>
      </c>
      <c r="T18" s="45">
        <f t="shared" si="15"/>
        <v>1.4570500683770455E-2</v>
      </c>
      <c r="U18" s="45">
        <f t="shared" si="15"/>
        <v>1.4170579250051395E-2</v>
      </c>
      <c r="V18" s="45">
        <f t="shared" si="15"/>
        <v>1.4788161087083095E-2</v>
      </c>
      <c r="W18" s="45">
        <f t="shared" si="15"/>
        <v>1.5058643339532813E-2</v>
      </c>
      <c r="X18" s="45">
        <f t="shared" si="15"/>
        <v>1.4818133788460214E-2</v>
      </c>
      <c r="Y18" s="45">
        <f t="shared" si="15"/>
        <v>1.5033150196381618E-2</v>
      </c>
      <c r="Z18" s="45">
        <f t="shared" si="15"/>
        <v>1.4634457516031143E-2</v>
      </c>
      <c r="AA18" s="45">
        <f t="shared" si="15"/>
        <v>1.4098972615563166E-2</v>
      </c>
      <c r="AB18" s="45">
        <f t="shared" si="15"/>
        <v>1.5742206508765053E-2</v>
      </c>
      <c r="AC18" s="45">
        <f t="shared" si="15"/>
        <v>1.4182562406353766E-2</v>
      </c>
      <c r="AD18" s="45">
        <f t="shared" si="15"/>
        <v>1.3615195923506596E-2</v>
      </c>
      <c r="AE18" s="45">
        <f t="shared" si="15"/>
        <v>1.406420416426162E-2</v>
      </c>
      <c r="AF18" s="45">
        <f t="shared" si="15"/>
        <v>1.4336590082352798E-2</v>
      </c>
      <c r="AG18" s="45">
        <f t="shared" si="15"/>
        <v>1.4718565853106491E-2</v>
      </c>
      <c r="AH18" s="45">
        <f t="shared" si="15"/>
        <v>1.5270062985774002E-2</v>
      </c>
      <c r="AI18" s="45">
        <f t="shared" si="15"/>
        <v>1.5614410036538745E-2</v>
      </c>
      <c r="AJ18" s="45">
        <f t="shared" si="15"/>
        <v>1.5132363741786305E-2</v>
      </c>
      <c r="AK18" s="45">
        <f t="shared" si="15"/>
        <v>1.5283063917071613E-2</v>
      </c>
      <c r="AL18" s="45">
        <f t="shared" si="15"/>
        <v>1.5001165756617427E-2</v>
      </c>
      <c r="AM18" s="45">
        <f t="shared" si="15"/>
        <v>1.4345537269120944E-2</v>
      </c>
      <c r="AN18" s="45">
        <f t="shared" si="15"/>
        <v>1.5142746520105135E-2</v>
      </c>
      <c r="AO18" s="45">
        <f t="shared" si="15"/>
        <v>1.4275817544310366E-2</v>
      </c>
      <c r="AP18" s="45">
        <f t="shared" si="15"/>
        <v>1.4939645183733124E-2</v>
      </c>
      <c r="AQ18" s="45">
        <f t="shared" si="15"/>
        <v>1.5342768466830893E-2</v>
      </c>
      <c r="AR18" s="45">
        <f t="shared" si="15"/>
        <v>1.6050372256527418E-2</v>
      </c>
      <c r="AS18" s="45">
        <f t="shared" si="15"/>
        <v>1.7060181635571926E-2</v>
      </c>
      <c r="AT18" s="45">
        <f t="shared" si="15"/>
        <v>1.7017597866401103E-2</v>
      </c>
      <c r="AU18" s="45">
        <f t="shared" si="15"/>
        <v>1.6761484020049865E-2</v>
      </c>
      <c r="AV18" s="45">
        <f t="shared" si="15"/>
        <v>1.5964814064890181E-2</v>
      </c>
      <c r="AW18" s="45">
        <f t="shared" si="15"/>
        <v>1.5336762908217224E-2</v>
      </c>
      <c r="AX18" s="45">
        <f t="shared" si="15"/>
        <v>1.4629855305400863E-2</v>
      </c>
      <c r="AY18" s="45">
        <f t="shared" si="15"/>
        <v>1.3913146663521366E-2</v>
      </c>
      <c r="AZ18" s="45">
        <f t="shared" si="15"/>
        <v>1.4733653225951916E-2</v>
      </c>
      <c r="BA18" s="45">
        <f t="shared" si="15"/>
        <v>1.4933621832685868E-2</v>
      </c>
      <c r="BB18" s="45">
        <f t="shared" si="15"/>
        <v>1.4590348626165822E-2</v>
      </c>
      <c r="BC18" s="45">
        <f t="shared" si="15"/>
        <v>1.4634976640245264E-2</v>
      </c>
      <c r="BD18" s="45">
        <f t="shared" si="15"/>
        <v>1.4789387071725061E-2</v>
      </c>
      <c r="BE18" s="45">
        <f t="shared" si="15"/>
        <v>1.502521957302435E-2</v>
      </c>
      <c r="BF18" s="45">
        <f t="shared" si="15"/>
        <v>1.5219735036188311E-2</v>
      </c>
      <c r="BG18" s="45">
        <f t="shared" si="15"/>
        <v>1.5206495784073851E-2</v>
      </c>
      <c r="BH18" s="45">
        <f t="shared" si="15"/>
        <v>1.4698163570120461E-2</v>
      </c>
      <c r="BI18" s="45">
        <f t="shared" si="15"/>
        <v>1.4623841511864275E-2</v>
      </c>
      <c r="BJ18" s="45">
        <f t="shared" si="15"/>
        <v>1.467195055630529E-2</v>
      </c>
      <c r="BK18" s="45">
        <f t="shared" si="15"/>
        <v>1.3842897215117644E-2</v>
      </c>
      <c r="BL18" s="45">
        <f t="shared" si="15"/>
        <v>1.4671004284748575E-2</v>
      </c>
      <c r="BM18" s="45">
        <f t="shared" si="15"/>
        <v>1.5144920070650809E-2</v>
      </c>
      <c r="BN18" s="45">
        <f t="shared" si="15"/>
        <v>1.5641345972729776E-2</v>
      </c>
      <c r="BO18" s="45">
        <f t="shared" si="15"/>
        <v>1.6598531657285517E-2</v>
      </c>
      <c r="BP18" s="45">
        <f t="shared" ref="BP18:CT18" si="16">SUM(BP$7,BP$5)/SUM(BP$6,BP$4)</f>
        <v>1.7290980410397991E-2</v>
      </c>
      <c r="BQ18" s="45">
        <f t="shared" si="16"/>
        <v>1.8503853530308031E-2</v>
      </c>
      <c r="BR18" s="45">
        <f t="shared" si="16"/>
        <v>2.0634712664418763E-2</v>
      </c>
      <c r="BS18" s="45">
        <f t="shared" si="16"/>
        <v>2.1932183550078286E-2</v>
      </c>
      <c r="BT18" s="45">
        <f t="shared" si="16"/>
        <v>2.104526066063267E-2</v>
      </c>
      <c r="BU18" s="45">
        <f t="shared" si="16"/>
        <v>1.8977811739916202E-2</v>
      </c>
      <c r="BV18" s="45">
        <f t="shared" si="16"/>
        <v>1.770622471490459E-2</v>
      </c>
      <c r="BW18" s="45">
        <f t="shared" si="16"/>
        <v>1.6383363473526799E-2</v>
      </c>
      <c r="BX18" s="45">
        <f t="shared" si="16"/>
        <v>1.6326633391144835E-2</v>
      </c>
      <c r="BY18" s="45">
        <f t="shared" si="16"/>
        <v>1.6912769212722112E-2</v>
      </c>
      <c r="BZ18" s="45">
        <f t="shared" si="16"/>
        <v>1.6237634001782152E-2</v>
      </c>
      <c r="CA18" s="45">
        <f t="shared" si="16"/>
        <v>1.6265737353757189E-2</v>
      </c>
      <c r="CB18" s="45">
        <f t="shared" si="16"/>
        <v>1.6845704026620729E-2</v>
      </c>
      <c r="CC18" s="45">
        <f t="shared" si="16"/>
        <v>1.6933120304952455E-2</v>
      </c>
      <c r="CD18" s="45">
        <f t="shared" si="16"/>
        <v>1.7517087473303848E-2</v>
      </c>
      <c r="CE18" s="45">
        <f t="shared" si="16"/>
        <v>1.7710485832505726E-2</v>
      </c>
      <c r="CF18" s="45">
        <f t="shared" si="16"/>
        <v>1.7397627183319591E-2</v>
      </c>
      <c r="CG18" s="45">
        <f t="shared" si="16"/>
        <v>1.8025702484347331E-2</v>
      </c>
      <c r="CH18" s="45">
        <f t="shared" si="16"/>
        <v>1.8221984099679876E-2</v>
      </c>
      <c r="CI18" s="45">
        <f t="shared" si="16"/>
        <v>1.7003508448804286E-2</v>
      </c>
      <c r="CJ18" s="45">
        <f t="shared" si="16"/>
        <v>1.7872700087749528E-2</v>
      </c>
      <c r="CK18" s="45">
        <f t="shared" si="16"/>
        <v>1.7219272167438304E-2</v>
      </c>
      <c r="CL18" s="45">
        <f t="shared" si="16"/>
        <v>1.6337103319354722E-2</v>
      </c>
      <c r="CM18" s="45">
        <f t="shared" si="16"/>
        <v>1.5790652346095696E-2</v>
      </c>
      <c r="CN18" s="45">
        <f t="shared" si="16"/>
        <v>1.6411207466642784E-2</v>
      </c>
      <c r="CO18" s="45">
        <f t="shared" si="16"/>
        <v>1.5973167183461326E-2</v>
      </c>
      <c r="CP18" s="45">
        <f t="shared" si="16"/>
        <v>1.5531825371846967E-2</v>
      </c>
      <c r="CQ18" s="45">
        <f t="shared" si="16"/>
        <v>1.5251323147108612E-2</v>
      </c>
      <c r="CR18" s="45">
        <f t="shared" si="16"/>
        <v>1.4689532213326136E-2</v>
      </c>
      <c r="CS18" s="45">
        <f t="shared" si="16"/>
        <v>1.473509967423331E-2</v>
      </c>
      <c r="CT18" s="45">
        <f t="shared" si="16"/>
        <v>1.4471245898120759E-2</v>
      </c>
      <c r="CU18"/>
      <c r="CV18"/>
      <c r="CW18"/>
      <c r="CX18"/>
    </row>
    <row r="19" spans="1:102" ht="14.4">
      <c r="B19" s="44" t="s">
        <v>27</v>
      </c>
      <c r="C19" s="44">
        <f>STANDARDIZE(C18,AVERAGE($C$18:$CT$18),STDEV($C$18:$CT$18))</f>
        <v>-1.6967243666855705</v>
      </c>
      <c r="D19" s="44">
        <f t="shared" ref="D19:BO19" si="17">STANDARDIZE(D18,AVERAGE($C$18:$CT$18),STDEV($C$18:$CT$18))</f>
        <v>-1.4660596590450135</v>
      </c>
      <c r="E19" s="44">
        <f t="shared" si="17"/>
        <v>-1.3575716994423983</v>
      </c>
      <c r="F19" s="44">
        <f t="shared" si="17"/>
        <v>-1.4749103185976369</v>
      </c>
      <c r="G19" s="44">
        <f t="shared" si="17"/>
        <v>-0.88057292200624837</v>
      </c>
      <c r="H19" s="44">
        <f t="shared" si="17"/>
        <v>-0.7691215316688943</v>
      </c>
      <c r="I19" s="44">
        <f t="shared" si="17"/>
        <v>-0.70595584739911954</v>
      </c>
      <c r="J19" s="44">
        <f t="shared" si="17"/>
        <v>-0.54466518383882223</v>
      </c>
      <c r="K19" s="44">
        <f t="shared" si="17"/>
        <v>-0.59344072662678971</v>
      </c>
      <c r="L19" s="44">
        <f t="shared" si="17"/>
        <v>-1.0587942736955445</v>
      </c>
      <c r="M19" s="44">
        <f t="shared" si="17"/>
        <v>-1.1140676111795518</v>
      </c>
      <c r="N19" s="44">
        <f t="shared" si="17"/>
        <v>-0.9653687616925184</v>
      </c>
      <c r="O19" s="44">
        <f t="shared" si="17"/>
        <v>-1.1985393158368169</v>
      </c>
      <c r="P19" s="44">
        <f t="shared" si="17"/>
        <v>-0.62919940906534433</v>
      </c>
      <c r="Q19" s="44">
        <f t="shared" si="17"/>
        <v>-0.24899021535935215</v>
      </c>
      <c r="R19" s="44">
        <f t="shared" si="17"/>
        <v>-0.42029319235534984</v>
      </c>
      <c r="S19" s="44">
        <f t="shared" si="17"/>
        <v>-0.49793407114661148</v>
      </c>
      <c r="T19" s="44">
        <f t="shared" si="17"/>
        <v>-0.56844105950793633</v>
      </c>
      <c r="U19" s="44">
        <f t="shared" si="17"/>
        <v>-0.80805185580746552</v>
      </c>
      <c r="V19" s="44">
        <f t="shared" si="17"/>
        <v>-0.43803098852070388</v>
      </c>
      <c r="W19" s="44">
        <f t="shared" si="17"/>
        <v>-0.2759729880488016</v>
      </c>
      <c r="X19" s="44">
        <f t="shared" si="17"/>
        <v>-0.420073004180048</v>
      </c>
      <c r="Y19" s="44">
        <f t="shared" si="17"/>
        <v>-0.29124706894471808</v>
      </c>
      <c r="Z19" s="44">
        <f t="shared" si="17"/>
        <v>-0.53012166421004814</v>
      </c>
      <c r="AA19" s="44">
        <f t="shared" si="17"/>
        <v>-0.85095458935314261</v>
      </c>
      <c r="AB19" s="44">
        <f t="shared" si="17"/>
        <v>0.13358024288861961</v>
      </c>
      <c r="AC19" s="44">
        <f t="shared" si="17"/>
        <v>-0.80087221155311494</v>
      </c>
      <c r="AD19" s="44">
        <f t="shared" si="17"/>
        <v>-1.140806816919065</v>
      </c>
      <c r="AE19" s="44">
        <f t="shared" si="17"/>
        <v>-0.8717859217100804</v>
      </c>
      <c r="AF19" s="44">
        <f t="shared" si="17"/>
        <v>-0.70858735011150364</v>
      </c>
      <c r="AG19" s="44">
        <f t="shared" si="17"/>
        <v>-0.4797286021662398</v>
      </c>
      <c r="AH19" s="44">
        <f t="shared" si="17"/>
        <v>-0.14930203341123938</v>
      </c>
      <c r="AI19" s="44">
        <f t="shared" si="17"/>
        <v>5.7011667432052597E-2</v>
      </c>
      <c r="AJ19" s="44">
        <f t="shared" si="17"/>
        <v>-0.23180380180836185</v>
      </c>
      <c r="AK19" s="44">
        <f t="shared" si="17"/>
        <v>-0.14151259469102206</v>
      </c>
      <c r="AL19" s="44">
        <f t="shared" si="17"/>
        <v>-0.31041037562178869</v>
      </c>
      <c r="AM19" s="44">
        <f t="shared" si="17"/>
        <v>-0.70322669082845501</v>
      </c>
      <c r="AN19" s="44">
        <f t="shared" si="17"/>
        <v>-0.22558301549630877</v>
      </c>
      <c r="AO19" s="44">
        <f t="shared" si="17"/>
        <v>-0.74499889249390105</v>
      </c>
      <c r="AP19" s="44">
        <f t="shared" si="17"/>
        <v>-0.34727009909429074</v>
      </c>
      <c r="AQ19" s="44">
        <f t="shared" si="17"/>
        <v>-0.10574093179841562</v>
      </c>
      <c r="AR19" s="44">
        <f t="shared" si="17"/>
        <v>0.31821610880585322</v>
      </c>
      <c r="AS19" s="44">
        <f t="shared" si="17"/>
        <v>0.92323801816808726</v>
      </c>
      <c r="AT19" s="44">
        <f t="shared" si="17"/>
        <v>0.89772417974845375</v>
      </c>
      <c r="AU19" s="44">
        <f t="shared" si="17"/>
        <v>0.74427493323803684</v>
      </c>
      <c r="AV19" s="44">
        <f t="shared" si="17"/>
        <v>0.26695437412586726</v>
      </c>
      <c r="AW19" s="44">
        <f t="shared" si="17"/>
        <v>-0.10933913024520263</v>
      </c>
      <c r="AX19" s="44">
        <f t="shared" si="17"/>
        <v>-0.53287905418938641</v>
      </c>
      <c r="AY19" s="44">
        <f t="shared" si="17"/>
        <v>-0.96229121846998267</v>
      </c>
      <c r="AZ19" s="44">
        <f t="shared" si="17"/>
        <v>-0.47068908310885477</v>
      </c>
      <c r="BA19" s="44">
        <f t="shared" si="17"/>
        <v>-0.35087895778286649</v>
      </c>
      <c r="BB19" s="44">
        <f t="shared" si="17"/>
        <v>-0.55654927056820713</v>
      </c>
      <c r="BC19" s="44">
        <f t="shared" si="17"/>
        <v>-0.529810633702963</v>
      </c>
      <c r="BD19" s="44">
        <f t="shared" si="17"/>
        <v>-0.43729644635430737</v>
      </c>
      <c r="BE19" s="44">
        <f t="shared" si="17"/>
        <v>-0.29599865967621569</v>
      </c>
      <c r="BF19" s="44">
        <f t="shared" si="17"/>
        <v>-0.17945575626676727</v>
      </c>
      <c r="BG19" s="44">
        <f t="shared" si="17"/>
        <v>-0.18738798363466658</v>
      </c>
      <c r="BH19" s="44">
        <f t="shared" si="17"/>
        <v>-0.49195252131743267</v>
      </c>
      <c r="BI19" s="44">
        <f t="shared" si="17"/>
        <v>-0.53648218654636604</v>
      </c>
      <c r="BJ19" s="44">
        <f t="shared" si="17"/>
        <v>-0.50765790888632245</v>
      </c>
      <c r="BK19" s="44">
        <f t="shared" si="17"/>
        <v>-1.0043808012039832</v>
      </c>
      <c r="BL19" s="44">
        <f t="shared" si="17"/>
        <v>-0.50822486244795428</v>
      </c>
      <c r="BM19" s="44">
        <f t="shared" si="17"/>
        <v>-0.22428074426717481</v>
      </c>
      <c r="BN19" s="44">
        <f t="shared" si="17"/>
        <v>7.3150190090831402E-2</v>
      </c>
      <c r="BO19" s="44">
        <f t="shared" si="17"/>
        <v>0.64664289327019708</v>
      </c>
      <c r="BP19" s="44">
        <f t="shared" ref="BP19:CT19" si="18">STANDARDIZE(BP18,AVERAGE($C$18:$CT$18),STDEV($C$18:$CT$18))</f>
        <v>1.0615198744485841</v>
      </c>
      <c r="BQ19" s="44">
        <f t="shared" si="18"/>
        <v>1.7882063422613956</v>
      </c>
      <c r="BR19" s="44">
        <f t="shared" si="18"/>
        <v>3.0648992396095087</v>
      </c>
      <c r="BS19" s="44">
        <f t="shared" si="18"/>
        <v>3.8422720080486443</v>
      </c>
      <c r="BT19" s="44">
        <f t="shared" si="18"/>
        <v>3.3108768842113117</v>
      </c>
      <c r="BU19" s="44">
        <f t="shared" si="18"/>
        <v>2.0721758783795612</v>
      </c>
      <c r="BV19" s="44">
        <f t="shared" si="18"/>
        <v>1.3103112871428231</v>
      </c>
      <c r="BW19" s="44">
        <f t="shared" si="18"/>
        <v>0.51772602235057585</v>
      </c>
      <c r="BX19" s="44">
        <f t="shared" si="18"/>
        <v>0.4837364957396334</v>
      </c>
      <c r="BY19" s="44">
        <f t="shared" si="18"/>
        <v>0.83491665040588869</v>
      </c>
      <c r="BZ19" s="44">
        <f t="shared" si="18"/>
        <v>0.43041298577656095</v>
      </c>
      <c r="CA19" s="44">
        <f t="shared" si="18"/>
        <v>0.44725095938253462</v>
      </c>
      <c r="CB19" s="44">
        <f t="shared" si="18"/>
        <v>0.79473490146512793</v>
      </c>
      <c r="CC19" s="44">
        <f t="shared" si="18"/>
        <v>0.8471098988885476</v>
      </c>
      <c r="CD19" s="44">
        <f t="shared" si="18"/>
        <v>1.1969907165287297</v>
      </c>
      <c r="CE19" s="44">
        <f t="shared" si="18"/>
        <v>1.3128643130510351</v>
      </c>
      <c r="CF19" s="44">
        <f t="shared" si="18"/>
        <v>1.1254167202487291</v>
      </c>
      <c r="CG19" s="44">
        <f t="shared" si="18"/>
        <v>1.50172469058133</v>
      </c>
      <c r="CH19" s="44">
        <f t="shared" si="18"/>
        <v>1.6193257746528276</v>
      </c>
      <c r="CI19" s="44">
        <f t="shared" si="18"/>
        <v>0.889282580261337</v>
      </c>
      <c r="CJ19" s="44">
        <f t="shared" si="18"/>
        <v>1.4100541198304515</v>
      </c>
      <c r="CK19" s="44">
        <f t="shared" si="18"/>
        <v>1.0185562627285856</v>
      </c>
      <c r="CL19" s="44">
        <f t="shared" si="18"/>
        <v>0.49000949744459366</v>
      </c>
      <c r="CM19" s="44">
        <f t="shared" si="18"/>
        <v>0.16260630821410935</v>
      </c>
      <c r="CN19" s="44">
        <f t="shared" si="18"/>
        <v>0.53440860247796795</v>
      </c>
      <c r="CO19" s="44">
        <f t="shared" si="18"/>
        <v>0.27195910061377665</v>
      </c>
      <c r="CP19" s="44">
        <f t="shared" si="18"/>
        <v>7.5315055789937913E-3</v>
      </c>
      <c r="CQ19" s="44">
        <f t="shared" si="18"/>
        <v>-0.16052990790494043</v>
      </c>
      <c r="CR19" s="44">
        <f t="shared" si="18"/>
        <v>-0.49712395275435456</v>
      </c>
      <c r="CS19" s="44">
        <f t="shared" si="18"/>
        <v>-0.4698224513274879</v>
      </c>
      <c r="CT19" s="44">
        <f t="shared" si="18"/>
        <v>-0.62790903551736865</v>
      </c>
      <c r="CU19"/>
      <c r="CV19"/>
      <c r="CW19"/>
      <c r="CX19"/>
    </row>
    <row r="20" spans="1:102" ht="14.4">
      <c r="B20" s="46" t="s">
        <v>28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>
        <f>AVERAGE(C19:O19)</f>
        <v>-1.0635224782857635</v>
      </c>
      <c r="P20" s="46">
        <f>AVERAGE(D19:P19)</f>
        <v>-0.9814051738534384</v>
      </c>
      <c r="Q20" s="46">
        <f>AVERAGE(E19:Q19)</f>
        <v>-0.88778444741607976</v>
      </c>
      <c r="R20" s="46">
        <f>AVERAGE(F19:R19)</f>
        <v>-0.81568610071707615</v>
      </c>
      <c r="S20" s="46">
        <f t="shared" ref="S20:AL20" si="19">AVERAGE(G19:S19)</f>
        <v>-0.74053408168238188</v>
      </c>
      <c r="T20" s="46">
        <f t="shared" si="19"/>
        <v>-0.71652393841328077</v>
      </c>
      <c r="U20" s="46">
        <f t="shared" si="19"/>
        <v>-0.71951857873163227</v>
      </c>
      <c r="V20" s="46">
        <f t="shared" si="19"/>
        <v>-0.69890897420252351</v>
      </c>
      <c r="W20" s="46">
        <f t="shared" si="19"/>
        <v>-0.67824034375713738</v>
      </c>
      <c r="X20" s="46">
        <f t="shared" si="19"/>
        <v>-0.66490436510738804</v>
      </c>
      <c r="Y20" s="46">
        <f t="shared" si="19"/>
        <v>-0.60586227243424751</v>
      </c>
      <c r="Z20" s="46">
        <f t="shared" si="19"/>
        <v>-0.56094335343659329</v>
      </c>
      <c r="AA20" s="46">
        <f t="shared" si="19"/>
        <v>-0.5521422632566414</v>
      </c>
      <c r="AB20" s="46">
        <f t="shared" si="19"/>
        <v>-0.44967152797006943</v>
      </c>
      <c r="AC20" s="46">
        <f t="shared" si="19"/>
        <v>-0.46287712816143639</v>
      </c>
      <c r="AD20" s="46">
        <f t="shared" si="19"/>
        <v>-0.53147840520449119</v>
      </c>
      <c r="AE20" s="46">
        <f t="shared" si="19"/>
        <v>-0.5662086151548551</v>
      </c>
      <c r="AF20" s="46">
        <f t="shared" si="19"/>
        <v>-0.58241271353676993</v>
      </c>
      <c r="AG20" s="46">
        <f t="shared" si="19"/>
        <v>-0.57558867835663952</v>
      </c>
      <c r="AH20" s="46">
        <f t="shared" si="19"/>
        <v>-0.52491561509539131</v>
      </c>
      <c r="AI20" s="46">
        <f t="shared" si="19"/>
        <v>-0.48683541079133313</v>
      </c>
      <c r="AJ20" s="46">
        <f t="shared" si="19"/>
        <v>-0.48343778108053004</v>
      </c>
      <c r="AK20" s="46">
        <f t="shared" si="19"/>
        <v>-0.46201005727368194</v>
      </c>
      <c r="AL20" s="46">
        <f t="shared" si="19"/>
        <v>-0.46348415778730279</v>
      </c>
      <c r="AM20" s="46">
        <f>AVERAGE(AA19:AM19)</f>
        <v>-0.47679992906564167</v>
      </c>
      <c r="AN20" s="46">
        <f t="shared" ref="AN20:CA20" si="20">AVERAGE(AB19:AN19)</f>
        <v>-0.42869442338434671</v>
      </c>
      <c r="AO20" s="46">
        <f t="shared" si="20"/>
        <v>-0.49627743379838674</v>
      </c>
      <c r="AP20" s="46">
        <f t="shared" si="20"/>
        <v>-0.46138496360924641</v>
      </c>
      <c r="AQ20" s="46">
        <f t="shared" si="20"/>
        <v>-0.38176451090765801</v>
      </c>
      <c r="AR20" s="46">
        <f t="shared" si="20"/>
        <v>-0.29022589317566311</v>
      </c>
      <c r="AS20" s="46">
        <f t="shared" si="20"/>
        <v>-0.1647008648464639</v>
      </c>
      <c r="AT20" s="46">
        <f t="shared" si="20"/>
        <v>-5.8742958545333582E-2</v>
      </c>
      <c r="AU20" s="46">
        <f t="shared" si="20"/>
        <v>9.9937311969184525E-3</v>
      </c>
      <c r="AV20" s="46">
        <f t="shared" si="20"/>
        <v>2.6143170173365711E-2</v>
      </c>
      <c r="AW20" s="46">
        <f t="shared" si="20"/>
        <v>3.5563529524377982E-2</v>
      </c>
      <c r="AX20" s="46">
        <f t="shared" si="20"/>
        <v>5.4584172552730563E-3</v>
      </c>
      <c r="AY20" s="46">
        <f t="shared" si="20"/>
        <v>-4.4686262963818807E-2</v>
      </c>
      <c r="AZ20" s="46">
        <f t="shared" si="20"/>
        <v>-2.679875467769572E-2</v>
      </c>
      <c r="BA20" s="46">
        <f t="shared" si="20"/>
        <v>-3.6436904084354009E-2</v>
      </c>
      <c r="BB20" s="46">
        <f t="shared" si="20"/>
        <v>-2.194077932083905E-2</v>
      </c>
      <c r="BC20" s="46">
        <f t="shared" si="20"/>
        <v>-3.5982358906121517E-2</v>
      </c>
      <c r="BD20" s="46">
        <f t="shared" si="20"/>
        <v>-6.1486629256574762E-2</v>
      </c>
      <c r="BE20" s="46">
        <f t="shared" si="20"/>
        <v>-0.1087339191398108</v>
      </c>
      <c r="BF20" s="46">
        <f t="shared" si="20"/>
        <v>-0.19355651717326119</v>
      </c>
      <c r="BG20" s="46">
        <f t="shared" si="20"/>
        <v>-0.27702668358734744</v>
      </c>
      <c r="BH20" s="46">
        <f t="shared" si="20"/>
        <v>-0.37212110316853725</v>
      </c>
      <c r="BI20" s="46">
        <f t="shared" si="20"/>
        <v>-0.4339239155279398</v>
      </c>
      <c r="BJ20" s="46">
        <f t="shared" si="20"/>
        <v>-0.46456382157725673</v>
      </c>
      <c r="BK20" s="46">
        <f t="shared" si="20"/>
        <v>-0.50083318673222577</v>
      </c>
      <c r="BL20" s="46">
        <f t="shared" si="20"/>
        <v>-0.4659050054997621</v>
      </c>
      <c r="BM20" s="46">
        <f t="shared" si="20"/>
        <v>-0.44695051789655599</v>
      </c>
      <c r="BN20" s="46">
        <f t="shared" si="20"/>
        <v>-0.4143328911370408</v>
      </c>
      <c r="BO20" s="46">
        <f t="shared" si="20"/>
        <v>-0.32177964776485574</v>
      </c>
      <c r="BP20" s="46">
        <f t="shared" si="20"/>
        <v>-0.19936960867627518</v>
      </c>
      <c r="BQ20" s="46">
        <f t="shared" si="20"/>
        <v>-2.817708647506726E-2</v>
      </c>
      <c r="BR20" s="46">
        <f t="shared" si="20"/>
        <v>0.23035352116229615</v>
      </c>
      <c r="BS20" s="46">
        <f t="shared" si="20"/>
        <v>0.53971719534040474</v>
      </c>
      <c r="BT20" s="46">
        <f t="shared" si="20"/>
        <v>0.80881449286701845</v>
      </c>
      <c r="BU20" s="46">
        <f t="shared" si="20"/>
        <v>1.0060551389975565</v>
      </c>
      <c r="BV20" s="46">
        <f t="shared" si="20"/>
        <v>1.1481161754351865</v>
      </c>
      <c r="BW20" s="46">
        <f t="shared" si="20"/>
        <v>1.2269918624534095</v>
      </c>
      <c r="BX20" s="46">
        <f t="shared" si="20"/>
        <v>1.3414624237567645</v>
      </c>
      <c r="BY20" s="46">
        <f t="shared" si="20"/>
        <v>1.4447810016685985</v>
      </c>
      <c r="BZ20" s="46">
        <f t="shared" si="20"/>
        <v>1.495142057825809</v>
      </c>
      <c r="CA20" s="46">
        <f t="shared" si="20"/>
        <v>1.5239190400790166</v>
      </c>
      <c r="CB20" s="46">
        <f>AVERAGE(BP19:CB19)</f>
        <v>1.5353107330170881</v>
      </c>
      <c r="CC20" s="46">
        <f t="shared" ref="CC20:CT20" si="21">AVERAGE(BQ19:CC19)</f>
        <v>1.5188176579740083</v>
      </c>
      <c r="CD20" s="46">
        <f t="shared" si="21"/>
        <v>1.47333953291765</v>
      </c>
      <c r="CE20" s="46">
        <f t="shared" si="21"/>
        <v>1.3385676154900752</v>
      </c>
      <c r="CF20" s="46">
        <f t="shared" si="21"/>
        <v>1.1295787471977738</v>
      </c>
      <c r="CG20" s="46">
        <f t="shared" si="21"/>
        <v>0.99041319384162141</v>
      </c>
      <c r="CH20" s="46">
        <f t="shared" si="21"/>
        <v>0.95557857047802641</v>
      </c>
      <c r="CI20" s="46">
        <f t="shared" si="21"/>
        <v>0.92319174687175831</v>
      </c>
      <c r="CJ20" s="46">
        <f t="shared" si="21"/>
        <v>0.99183236975482569</v>
      </c>
      <c r="CK20" s="46">
        <f t="shared" si="21"/>
        <v>1.0329723518308991</v>
      </c>
      <c r="CL20" s="46">
        <f t="shared" si="21"/>
        <v>1.0064410323723378</v>
      </c>
      <c r="CM20" s="46">
        <f t="shared" si="21"/>
        <v>0.9858405187136875</v>
      </c>
      <c r="CN20" s="46">
        <f t="shared" si="21"/>
        <v>0.99254495279795174</v>
      </c>
      <c r="CO20" s="46">
        <f t="shared" si="21"/>
        <v>0.95233142965553985</v>
      </c>
      <c r="CP20" s="46">
        <f t="shared" si="21"/>
        <v>0.88774847632403575</v>
      </c>
      <c r="CQ20" s="46">
        <f t="shared" si="21"/>
        <v>0.78332381290606123</v>
      </c>
      <c r="CR20" s="46">
        <f t="shared" si="21"/>
        <v>0.64409394630564654</v>
      </c>
      <c r="CS20" s="46">
        <f t="shared" si="21"/>
        <v>0.52138324079978393</v>
      </c>
      <c r="CT20" s="46">
        <f t="shared" si="21"/>
        <v>0.35756526186911475</v>
      </c>
      <c r="CU20"/>
      <c r="CV20"/>
      <c r="CW20"/>
      <c r="CX20"/>
    </row>
    <row r="23" spans="1:102" ht="12">
      <c r="A23" s="26" t="s">
        <v>30</v>
      </c>
      <c r="B23" s="42" t="s">
        <v>25</v>
      </c>
      <c r="C23" s="43">
        <f>C$1</f>
        <v>42004</v>
      </c>
      <c r="D23" s="43">
        <f t="shared" ref="D23:BO23" si="22">D$1</f>
        <v>42035</v>
      </c>
      <c r="E23" s="43">
        <f t="shared" si="22"/>
        <v>42063</v>
      </c>
      <c r="F23" s="43">
        <f t="shared" si="22"/>
        <v>42094</v>
      </c>
      <c r="G23" s="43">
        <f t="shared" si="22"/>
        <v>42124</v>
      </c>
      <c r="H23" s="43">
        <f t="shared" si="22"/>
        <v>42155</v>
      </c>
      <c r="I23" s="43">
        <f t="shared" si="22"/>
        <v>42185</v>
      </c>
      <c r="J23" s="43">
        <f t="shared" si="22"/>
        <v>42216</v>
      </c>
      <c r="K23" s="43">
        <f t="shared" si="22"/>
        <v>42247</v>
      </c>
      <c r="L23" s="43">
        <f t="shared" si="22"/>
        <v>42277</v>
      </c>
      <c r="M23" s="43">
        <f t="shared" si="22"/>
        <v>42308</v>
      </c>
      <c r="N23" s="43">
        <f t="shared" si="22"/>
        <v>42338</v>
      </c>
      <c r="O23" s="43">
        <f t="shared" si="22"/>
        <v>42369</v>
      </c>
      <c r="P23" s="43">
        <f t="shared" si="22"/>
        <v>42400</v>
      </c>
      <c r="Q23" s="43">
        <f t="shared" si="22"/>
        <v>42429</v>
      </c>
      <c r="R23" s="43">
        <f t="shared" si="22"/>
        <v>42460</v>
      </c>
      <c r="S23" s="43">
        <f t="shared" si="22"/>
        <v>42490</v>
      </c>
      <c r="T23" s="43">
        <f t="shared" si="22"/>
        <v>42521</v>
      </c>
      <c r="U23" s="43">
        <f t="shared" si="22"/>
        <v>42551</v>
      </c>
      <c r="V23" s="43">
        <f t="shared" si="22"/>
        <v>42582</v>
      </c>
      <c r="W23" s="43">
        <f t="shared" si="22"/>
        <v>42613</v>
      </c>
      <c r="X23" s="43">
        <f t="shared" si="22"/>
        <v>42643</v>
      </c>
      <c r="Y23" s="43">
        <f t="shared" si="22"/>
        <v>42674</v>
      </c>
      <c r="Z23" s="43">
        <f t="shared" si="22"/>
        <v>42704</v>
      </c>
      <c r="AA23" s="43">
        <f t="shared" si="22"/>
        <v>42735</v>
      </c>
      <c r="AB23" s="43">
        <f t="shared" si="22"/>
        <v>42766</v>
      </c>
      <c r="AC23" s="43">
        <f t="shared" si="22"/>
        <v>42794</v>
      </c>
      <c r="AD23" s="43">
        <f t="shared" si="22"/>
        <v>42825</v>
      </c>
      <c r="AE23" s="43">
        <f t="shared" si="22"/>
        <v>42855</v>
      </c>
      <c r="AF23" s="43">
        <f t="shared" si="22"/>
        <v>42886</v>
      </c>
      <c r="AG23" s="43">
        <f t="shared" si="22"/>
        <v>42916</v>
      </c>
      <c r="AH23" s="43">
        <f t="shared" si="22"/>
        <v>42947</v>
      </c>
      <c r="AI23" s="43">
        <f t="shared" si="22"/>
        <v>42978</v>
      </c>
      <c r="AJ23" s="43">
        <f t="shared" si="22"/>
        <v>43008</v>
      </c>
      <c r="AK23" s="43">
        <f t="shared" si="22"/>
        <v>43039</v>
      </c>
      <c r="AL23" s="43">
        <f t="shared" si="22"/>
        <v>43069</v>
      </c>
      <c r="AM23" s="43">
        <f t="shared" si="22"/>
        <v>43100</v>
      </c>
      <c r="AN23" s="43">
        <f t="shared" si="22"/>
        <v>43131</v>
      </c>
      <c r="AO23" s="43">
        <f t="shared" si="22"/>
        <v>43159</v>
      </c>
      <c r="AP23" s="43">
        <f t="shared" si="22"/>
        <v>43190</v>
      </c>
      <c r="AQ23" s="43">
        <f t="shared" si="22"/>
        <v>43220</v>
      </c>
      <c r="AR23" s="43">
        <f t="shared" si="22"/>
        <v>43251</v>
      </c>
      <c r="AS23" s="43">
        <f t="shared" si="22"/>
        <v>43281</v>
      </c>
      <c r="AT23" s="43">
        <f t="shared" si="22"/>
        <v>43312</v>
      </c>
      <c r="AU23" s="43">
        <f t="shared" si="22"/>
        <v>43343</v>
      </c>
      <c r="AV23" s="43">
        <f t="shared" si="22"/>
        <v>43373</v>
      </c>
      <c r="AW23" s="43">
        <f t="shared" si="22"/>
        <v>43404</v>
      </c>
      <c r="AX23" s="43">
        <f t="shared" si="22"/>
        <v>43434</v>
      </c>
      <c r="AY23" s="43">
        <f t="shared" si="22"/>
        <v>43465</v>
      </c>
      <c r="AZ23" s="43">
        <f t="shared" si="22"/>
        <v>43496</v>
      </c>
      <c r="BA23" s="43">
        <f t="shared" si="22"/>
        <v>43524</v>
      </c>
      <c r="BB23" s="43">
        <f t="shared" si="22"/>
        <v>43555</v>
      </c>
      <c r="BC23" s="43">
        <f t="shared" si="22"/>
        <v>43585</v>
      </c>
      <c r="BD23" s="43">
        <f t="shared" si="22"/>
        <v>43616</v>
      </c>
      <c r="BE23" s="43">
        <f t="shared" si="22"/>
        <v>43646</v>
      </c>
      <c r="BF23" s="43">
        <f t="shared" si="22"/>
        <v>43677</v>
      </c>
      <c r="BG23" s="43">
        <f t="shared" si="22"/>
        <v>43708</v>
      </c>
      <c r="BH23" s="43">
        <f t="shared" si="22"/>
        <v>43738</v>
      </c>
      <c r="BI23" s="43">
        <f t="shared" si="22"/>
        <v>43769</v>
      </c>
      <c r="BJ23" s="43">
        <f t="shared" si="22"/>
        <v>43799</v>
      </c>
      <c r="BK23" s="43">
        <f t="shared" si="22"/>
        <v>43830</v>
      </c>
      <c r="BL23" s="43">
        <f t="shared" si="22"/>
        <v>43861</v>
      </c>
      <c r="BM23" s="43">
        <f t="shared" si="22"/>
        <v>43890</v>
      </c>
      <c r="BN23" s="43">
        <f t="shared" si="22"/>
        <v>43921</v>
      </c>
      <c r="BO23" s="43">
        <f t="shared" si="22"/>
        <v>43951</v>
      </c>
      <c r="BP23" s="43">
        <f t="shared" ref="BP23:CU23" si="23">BP$1</f>
        <v>43982</v>
      </c>
      <c r="BQ23" s="43">
        <f t="shared" si="23"/>
        <v>44012</v>
      </c>
      <c r="BR23" s="43">
        <f t="shared" si="23"/>
        <v>44043</v>
      </c>
      <c r="BS23" s="43">
        <f t="shared" si="23"/>
        <v>44074</v>
      </c>
      <c r="BT23" s="43">
        <f t="shared" si="23"/>
        <v>44104</v>
      </c>
      <c r="BU23" s="43">
        <f t="shared" si="23"/>
        <v>44135</v>
      </c>
      <c r="BV23" s="43">
        <f t="shared" si="23"/>
        <v>44165</v>
      </c>
      <c r="BW23" s="43">
        <f t="shared" si="23"/>
        <v>44196</v>
      </c>
      <c r="BX23" s="43">
        <f t="shared" si="23"/>
        <v>44227</v>
      </c>
      <c r="BY23" s="43">
        <f t="shared" si="23"/>
        <v>44255</v>
      </c>
      <c r="BZ23" s="43">
        <f t="shared" si="23"/>
        <v>44286</v>
      </c>
      <c r="CA23" s="43">
        <f t="shared" si="23"/>
        <v>44316</v>
      </c>
      <c r="CB23" s="43">
        <f t="shared" si="23"/>
        <v>44347</v>
      </c>
      <c r="CC23" s="43">
        <f t="shared" si="23"/>
        <v>44377</v>
      </c>
      <c r="CD23" s="43">
        <f t="shared" si="23"/>
        <v>44408</v>
      </c>
      <c r="CE23" s="43">
        <f t="shared" si="23"/>
        <v>44439</v>
      </c>
      <c r="CF23" s="43">
        <f t="shared" si="23"/>
        <v>44469</v>
      </c>
      <c r="CG23" s="43">
        <f t="shared" si="23"/>
        <v>44500</v>
      </c>
      <c r="CH23" s="43">
        <f t="shared" si="23"/>
        <v>44530</v>
      </c>
      <c r="CI23" s="43">
        <f t="shared" si="23"/>
        <v>44561</v>
      </c>
      <c r="CJ23" s="43">
        <f t="shared" si="23"/>
        <v>44592</v>
      </c>
      <c r="CK23" s="43">
        <f t="shared" si="23"/>
        <v>44620</v>
      </c>
      <c r="CL23" s="43">
        <f t="shared" si="23"/>
        <v>44651</v>
      </c>
      <c r="CM23" s="43">
        <f t="shared" si="23"/>
        <v>44681</v>
      </c>
      <c r="CN23" s="43">
        <f t="shared" si="23"/>
        <v>44712</v>
      </c>
      <c r="CO23" s="43">
        <f t="shared" si="23"/>
        <v>44742</v>
      </c>
      <c r="CP23" s="43">
        <f t="shared" si="23"/>
        <v>44773</v>
      </c>
      <c r="CQ23" s="43">
        <f t="shared" si="23"/>
        <v>44804</v>
      </c>
      <c r="CR23" s="43">
        <f t="shared" si="23"/>
        <v>44834</v>
      </c>
      <c r="CS23" s="43">
        <f t="shared" si="23"/>
        <v>44865</v>
      </c>
      <c r="CT23" s="43">
        <f t="shared" si="23"/>
        <v>44895</v>
      </c>
      <c r="CU23" s="43">
        <f t="shared" si="23"/>
        <v>44926</v>
      </c>
    </row>
    <row r="24" spans="1:102">
      <c r="B24" s="44" t="s">
        <v>26</v>
      </c>
      <c r="C24" s="45">
        <f>SUM(C$7,C$5)/SUM(C$6,C$4)</f>
        <v>1.2687343977911086E-2</v>
      </c>
      <c r="D24" s="45">
        <f t="shared" ref="D24:BO24" si="24">SUM(D$7,D$5)/SUM(D$6,D$4)</f>
        <v>1.3072333978414584E-2</v>
      </c>
      <c r="E24" s="45">
        <f t="shared" si="24"/>
        <v>1.3253405370086339E-2</v>
      </c>
      <c r="F24" s="45">
        <f t="shared" si="24"/>
        <v>1.3057561820764309E-2</v>
      </c>
      <c r="G24" s="45">
        <f t="shared" si="24"/>
        <v>1.4049538256836729E-2</v>
      </c>
      <c r="H24" s="45">
        <f t="shared" si="24"/>
        <v>1.4235555750631039E-2</v>
      </c>
      <c r="I24" s="45">
        <f t="shared" si="24"/>
        <v>1.4340982181347606E-2</v>
      </c>
      <c r="J24" s="45">
        <f t="shared" si="24"/>
        <v>1.461018371321806E-2</v>
      </c>
      <c r="K24" s="45">
        <f t="shared" si="24"/>
        <v>1.4528775090136632E-2</v>
      </c>
      <c r="L24" s="45">
        <f t="shared" si="24"/>
        <v>1.3752078628190305E-2</v>
      </c>
      <c r="M24" s="45">
        <f t="shared" si="24"/>
        <v>1.3659824887063344E-2</v>
      </c>
      <c r="N24" s="45">
        <f t="shared" si="24"/>
        <v>1.3908010102411029E-2</v>
      </c>
      <c r="O24" s="45">
        <f t="shared" si="24"/>
        <v>1.3518837728901252E-2</v>
      </c>
      <c r="P24" s="45">
        <f t="shared" si="24"/>
        <v>1.4469092205351863E-2</v>
      </c>
      <c r="Q24" s="45">
        <f t="shared" si="24"/>
        <v>1.5103678827525561E-2</v>
      </c>
      <c r="R24" s="45">
        <f t="shared" si="24"/>
        <v>1.4817766284273781E-2</v>
      </c>
      <c r="S24" s="45">
        <f t="shared" si="24"/>
        <v>1.4688180088489038E-2</v>
      </c>
      <c r="T24" s="45">
        <f t="shared" si="24"/>
        <v>1.4570500683770455E-2</v>
      </c>
      <c r="U24" s="45">
        <f t="shared" si="24"/>
        <v>1.4170579250051395E-2</v>
      </c>
      <c r="V24" s="45">
        <f t="shared" si="24"/>
        <v>1.4788161087083095E-2</v>
      </c>
      <c r="W24" s="45">
        <f t="shared" si="24"/>
        <v>1.5058643339532813E-2</v>
      </c>
      <c r="X24" s="45">
        <f t="shared" si="24"/>
        <v>1.4818133788460214E-2</v>
      </c>
      <c r="Y24" s="45">
        <f t="shared" si="24"/>
        <v>1.5033150196381618E-2</v>
      </c>
      <c r="Z24" s="45">
        <f t="shared" si="24"/>
        <v>1.4634457516031143E-2</v>
      </c>
      <c r="AA24" s="45">
        <f t="shared" si="24"/>
        <v>1.4098972615563166E-2</v>
      </c>
      <c r="AB24" s="45">
        <f t="shared" si="24"/>
        <v>1.5742206508765053E-2</v>
      </c>
      <c r="AC24" s="45">
        <f t="shared" si="24"/>
        <v>1.4182562406353766E-2</v>
      </c>
      <c r="AD24" s="45">
        <f t="shared" si="24"/>
        <v>1.3615195923506596E-2</v>
      </c>
      <c r="AE24" s="45">
        <f t="shared" si="24"/>
        <v>1.406420416426162E-2</v>
      </c>
      <c r="AF24" s="45">
        <f t="shared" si="24"/>
        <v>1.4336590082352798E-2</v>
      </c>
      <c r="AG24" s="45">
        <f t="shared" si="24"/>
        <v>1.4718565853106491E-2</v>
      </c>
      <c r="AH24" s="45">
        <f t="shared" si="24"/>
        <v>1.5270062985774002E-2</v>
      </c>
      <c r="AI24" s="45">
        <f t="shared" si="24"/>
        <v>1.5614410036538745E-2</v>
      </c>
      <c r="AJ24" s="45">
        <f t="shared" si="24"/>
        <v>1.5132363741786305E-2</v>
      </c>
      <c r="AK24" s="45">
        <f t="shared" si="24"/>
        <v>1.5283063917071613E-2</v>
      </c>
      <c r="AL24" s="45">
        <f t="shared" si="24"/>
        <v>1.5001165756617427E-2</v>
      </c>
      <c r="AM24" s="45">
        <f t="shared" si="24"/>
        <v>1.4345537269120944E-2</v>
      </c>
      <c r="AN24" s="45">
        <f t="shared" si="24"/>
        <v>1.5142746520105135E-2</v>
      </c>
      <c r="AO24" s="45">
        <f t="shared" si="24"/>
        <v>1.4275817544310366E-2</v>
      </c>
      <c r="AP24" s="45">
        <f t="shared" si="24"/>
        <v>1.4939645183733124E-2</v>
      </c>
      <c r="AQ24" s="45">
        <f t="shared" si="24"/>
        <v>1.5342768466830893E-2</v>
      </c>
      <c r="AR24" s="45">
        <f t="shared" si="24"/>
        <v>1.6050372256527418E-2</v>
      </c>
      <c r="AS24" s="45">
        <f t="shared" si="24"/>
        <v>1.7060181635571926E-2</v>
      </c>
      <c r="AT24" s="45">
        <f t="shared" si="24"/>
        <v>1.7017597866401103E-2</v>
      </c>
      <c r="AU24" s="45">
        <f t="shared" si="24"/>
        <v>1.6761484020049865E-2</v>
      </c>
      <c r="AV24" s="45">
        <f t="shared" si="24"/>
        <v>1.5964814064890181E-2</v>
      </c>
      <c r="AW24" s="45">
        <f t="shared" si="24"/>
        <v>1.5336762908217224E-2</v>
      </c>
      <c r="AX24" s="45">
        <f t="shared" si="24"/>
        <v>1.4629855305400863E-2</v>
      </c>
      <c r="AY24" s="45">
        <f t="shared" si="24"/>
        <v>1.3913146663521366E-2</v>
      </c>
      <c r="AZ24" s="45">
        <f t="shared" si="24"/>
        <v>1.4733653225951916E-2</v>
      </c>
      <c r="BA24" s="45">
        <f t="shared" si="24"/>
        <v>1.4933621832685868E-2</v>
      </c>
      <c r="BB24" s="45">
        <f t="shared" si="24"/>
        <v>1.4590348626165822E-2</v>
      </c>
      <c r="BC24" s="45">
        <f t="shared" si="24"/>
        <v>1.4634976640245264E-2</v>
      </c>
      <c r="BD24" s="45">
        <f t="shared" si="24"/>
        <v>1.4789387071725061E-2</v>
      </c>
      <c r="BE24" s="45">
        <f t="shared" si="24"/>
        <v>1.502521957302435E-2</v>
      </c>
      <c r="BF24" s="45">
        <f t="shared" si="24"/>
        <v>1.5219735036188311E-2</v>
      </c>
      <c r="BG24" s="45">
        <f t="shared" si="24"/>
        <v>1.5206495784073851E-2</v>
      </c>
      <c r="BH24" s="45">
        <f t="shared" si="24"/>
        <v>1.4698163570120461E-2</v>
      </c>
      <c r="BI24" s="45">
        <f t="shared" si="24"/>
        <v>1.4623841511864275E-2</v>
      </c>
      <c r="BJ24" s="45">
        <f t="shared" si="24"/>
        <v>1.467195055630529E-2</v>
      </c>
      <c r="BK24" s="45">
        <f t="shared" si="24"/>
        <v>1.3842897215117644E-2</v>
      </c>
      <c r="BL24" s="45">
        <f t="shared" si="24"/>
        <v>1.4671004284748575E-2</v>
      </c>
      <c r="BM24" s="45">
        <f t="shared" si="24"/>
        <v>1.5144920070650809E-2</v>
      </c>
      <c r="BN24" s="45">
        <f t="shared" si="24"/>
        <v>1.5641345972729776E-2</v>
      </c>
      <c r="BO24" s="45">
        <f t="shared" si="24"/>
        <v>1.6598531657285517E-2</v>
      </c>
      <c r="BP24" s="45">
        <f t="shared" ref="BP24:CU24" si="25">SUM(BP$7,BP$5)/SUM(BP$6,BP$4)</f>
        <v>1.7290980410397991E-2</v>
      </c>
      <c r="BQ24" s="45">
        <f t="shared" si="25"/>
        <v>1.8503853530308031E-2</v>
      </c>
      <c r="BR24" s="45">
        <f t="shared" si="25"/>
        <v>2.0634712664418763E-2</v>
      </c>
      <c r="BS24" s="45">
        <f t="shared" si="25"/>
        <v>2.1932183550078286E-2</v>
      </c>
      <c r="BT24" s="45">
        <f t="shared" si="25"/>
        <v>2.104526066063267E-2</v>
      </c>
      <c r="BU24" s="45">
        <f t="shared" si="25"/>
        <v>1.8977811739916202E-2</v>
      </c>
      <c r="BV24" s="45">
        <f t="shared" si="25"/>
        <v>1.770622471490459E-2</v>
      </c>
      <c r="BW24" s="45">
        <f t="shared" si="25"/>
        <v>1.6383363473526799E-2</v>
      </c>
      <c r="BX24" s="45">
        <f t="shared" si="25"/>
        <v>1.6326633391144835E-2</v>
      </c>
      <c r="BY24" s="45">
        <f t="shared" si="25"/>
        <v>1.6912769212722112E-2</v>
      </c>
      <c r="BZ24" s="45">
        <f t="shared" si="25"/>
        <v>1.6237634001782152E-2</v>
      </c>
      <c r="CA24" s="45">
        <f t="shared" si="25"/>
        <v>1.6265737353757189E-2</v>
      </c>
      <c r="CB24" s="45">
        <f t="shared" si="25"/>
        <v>1.6845704026620729E-2</v>
      </c>
      <c r="CC24" s="45">
        <f t="shared" si="25"/>
        <v>1.6933120304952455E-2</v>
      </c>
      <c r="CD24" s="45">
        <f t="shared" si="25"/>
        <v>1.7517087473303848E-2</v>
      </c>
      <c r="CE24" s="45">
        <f t="shared" si="25"/>
        <v>1.7710485832505726E-2</v>
      </c>
      <c r="CF24" s="45">
        <f t="shared" si="25"/>
        <v>1.7397627183319591E-2</v>
      </c>
      <c r="CG24" s="45">
        <f t="shared" si="25"/>
        <v>1.8025702484347331E-2</v>
      </c>
      <c r="CH24" s="45">
        <f t="shared" si="25"/>
        <v>1.8221984099679876E-2</v>
      </c>
      <c r="CI24" s="45">
        <f t="shared" si="25"/>
        <v>1.7003508448804286E-2</v>
      </c>
      <c r="CJ24" s="45">
        <f t="shared" si="25"/>
        <v>1.7872700087749528E-2</v>
      </c>
      <c r="CK24" s="45">
        <f t="shared" si="25"/>
        <v>1.7219272167438304E-2</v>
      </c>
      <c r="CL24" s="45">
        <f t="shared" si="25"/>
        <v>1.6337103319354722E-2</v>
      </c>
      <c r="CM24" s="45">
        <f t="shared" si="25"/>
        <v>1.5790652346095696E-2</v>
      </c>
      <c r="CN24" s="45">
        <f t="shared" si="25"/>
        <v>1.6411207466642784E-2</v>
      </c>
      <c r="CO24" s="45">
        <f t="shared" si="25"/>
        <v>1.5973167183461326E-2</v>
      </c>
      <c r="CP24" s="45">
        <f t="shared" si="25"/>
        <v>1.5531825371846967E-2</v>
      </c>
      <c r="CQ24" s="45">
        <f t="shared" si="25"/>
        <v>1.5251323147108612E-2</v>
      </c>
      <c r="CR24" s="45">
        <f t="shared" si="25"/>
        <v>1.4689532213326136E-2</v>
      </c>
      <c r="CS24" s="45">
        <f t="shared" si="25"/>
        <v>1.473509967423331E-2</v>
      </c>
      <c r="CT24" s="45">
        <f t="shared" si="25"/>
        <v>1.4471245898120759E-2</v>
      </c>
      <c r="CU24" s="45">
        <f t="shared" si="25"/>
        <v>1.4472461250969496E-2</v>
      </c>
    </row>
    <row r="25" spans="1:102">
      <c r="B25" s="44" t="s">
        <v>27</v>
      </c>
      <c r="C25" s="44">
        <f>STANDARDIZE(C24,AVERAGE($C$24:$CU$24),STDEV($C$24:$CU$24))</f>
        <v>-1.6956606212094578</v>
      </c>
      <c r="D25" s="44">
        <f t="shared" ref="D25:BO25" si="26">STANDARDIZE(D24,AVERAGE($C$24:$CU$24),STDEV($C$24:$CU$24))</f>
        <v>-1.4642587132322178</v>
      </c>
      <c r="E25" s="44">
        <f t="shared" si="26"/>
        <v>-1.3554240280244456</v>
      </c>
      <c r="F25" s="44">
        <f t="shared" si="26"/>
        <v>-1.4731376593366454</v>
      </c>
      <c r="G25" s="44">
        <f t="shared" si="26"/>
        <v>-0.8769007709098906</v>
      </c>
      <c r="H25" s="44">
        <f t="shared" si="26"/>
        <v>-0.76509318389502623</v>
      </c>
      <c r="I25" s="44">
        <f t="shared" si="26"/>
        <v>-0.70172562321257093</v>
      </c>
      <c r="J25" s="44">
        <f t="shared" si="26"/>
        <v>-0.53991947753670988</v>
      </c>
      <c r="K25" s="44">
        <f t="shared" si="26"/>
        <v>-0.58885090609902468</v>
      </c>
      <c r="L25" s="44">
        <f t="shared" si="26"/>
        <v>-1.0556917148953526</v>
      </c>
      <c r="M25" s="44">
        <f t="shared" si="26"/>
        <v>-1.1111417049909347</v>
      </c>
      <c r="N25" s="44">
        <f t="shared" si="26"/>
        <v>-0.96196761660399532</v>
      </c>
      <c r="O25" s="44">
        <f t="shared" si="26"/>
        <v>-1.1958833797261994</v>
      </c>
      <c r="P25" s="44">
        <f t="shared" si="26"/>
        <v>-0.62472387265586815</v>
      </c>
      <c r="Q25" s="44">
        <f t="shared" si="26"/>
        <v>-0.24329953707369983</v>
      </c>
      <c r="R25" s="44">
        <f t="shared" si="26"/>
        <v>-0.41514999536238406</v>
      </c>
      <c r="S25" s="44">
        <f t="shared" si="26"/>
        <v>-0.49303901303267383</v>
      </c>
      <c r="T25" s="44">
        <f t="shared" si="26"/>
        <v>-0.56377134048505484</v>
      </c>
      <c r="U25" s="44">
        <f t="shared" si="26"/>
        <v>-0.8041479286628116</v>
      </c>
      <c r="V25" s="44">
        <f t="shared" si="26"/>
        <v>-0.43294448121138707</v>
      </c>
      <c r="W25" s="44">
        <f t="shared" si="26"/>
        <v>-0.27036854622868733</v>
      </c>
      <c r="X25" s="44">
        <f t="shared" si="26"/>
        <v>-0.41492910346955808</v>
      </c>
      <c r="Y25" s="44">
        <f t="shared" si="26"/>
        <v>-0.28569144281771169</v>
      </c>
      <c r="Z25" s="44">
        <f t="shared" si="26"/>
        <v>-0.52532947707575051</v>
      </c>
      <c r="AA25" s="44">
        <f t="shared" si="26"/>
        <v>-0.84718777858809435</v>
      </c>
      <c r="AB25" s="44">
        <f t="shared" si="26"/>
        <v>0.14049360961027141</v>
      </c>
      <c r="AC25" s="44">
        <f t="shared" si="26"/>
        <v>-0.79694533839207327</v>
      </c>
      <c r="AD25" s="44">
        <f t="shared" si="26"/>
        <v>-1.1379663687603105</v>
      </c>
      <c r="AE25" s="44">
        <f t="shared" si="26"/>
        <v>-0.86808568751577919</v>
      </c>
      <c r="AF25" s="44">
        <f t="shared" si="26"/>
        <v>-0.70436553616120401</v>
      </c>
      <c r="AG25" s="44">
        <f t="shared" si="26"/>
        <v>-0.47477535969458623</v>
      </c>
      <c r="AH25" s="44">
        <f t="shared" si="26"/>
        <v>-0.14329275345458514</v>
      </c>
      <c r="AI25" s="44">
        <f t="shared" si="26"/>
        <v>6.3680322337218515E-2</v>
      </c>
      <c r="AJ25" s="44">
        <f t="shared" si="26"/>
        <v>-0.22605819604816971</v>
      </c>
      <c r="AK25" s="44">
        <f t="shared" si="26"/>
        <v>-0.13547841982562409</v>
      </c>
      <c r="AL25" s="44">
        <f t="shared" si="26"/>
        <v>-0.30491599508488054</v>
      </c>
      <c r="AM25" s="44">
        <f t="shared" si="26"/>
        <v>-0.69898774430564892</v>
      </c>
      <c r="AN25" s="44">
        <f t="shared" si="26"/>
        <v>-0.21981752821279829</v>
      </c>
      <c r="AO25" s="44">
        <f t="shared" si="26"/>
        <v>-0.74089344919075417</v>
      </c>
      <c r="AP25" s="44">
        <f t="shared" si="26"/>
        <v>-0.34189352158339348</v>
      </c>
      <c r="AQ25" s="44">
        <f t="shared" si="26"/>
        <v>-9.9592431329426717E-2</v>
      </c>
      <c r="AR25" s="44">
        <f t="shared" si="26"/>
        <v>0.32571956849799105</v>
      </c>
      <c r="AS25" s="44">
        <f t="shared" si="26"/>
        <v>0.93267511720993168</v>
      </c>
      <c r="AT25" s="44">
        <f t="shared" si="26"/>
        <v>0.90707973701277433</v>
      </c>
      <c r="AU25" s="44">
        <f t="shared" si="26"/>
        <v>0.753140069417362</v>
      </c>
      <c r="AV25" s="44">
        <f t="shared" si="26"/>
        <v>0.27429400221822731</v>
      </c>
      <c r="AW25" s="44">
        <f t="shared" si="26"/>
        <v>-0.10320212955497726</v>
      </c>
      <c r="AX25" s="44">
        <f t="shared" si="26"/>
        <v>-0.52809567962482229</v>
      </c>
      <c r="AY25" s="44">
        <f t="shared" si="26"/>
        <v>-0.95888023760760832</v>
      </c>
      <c r="AZ25" s="44">
        <f t="shared" si="26"/>
        <v>-0.46570695049375133</v>
      </c>
      <c r="BA25" s="44">
        <f t="shared" si="26"/>
        <v>-0.34551391412067745</v>
      </c>
      <c r="BB25" s="44">
        <f t="shared" si="26"/>
        <v>-0.55184154559764598</v>
      </c>
      <c r="BC25" s="44">
        <f t="shared" si="26"/>
        <v>-0.52501745252065135</v>
      </c>
      <c r="BD25" s="44">
        <f t="shared" si="26"/>
        <v>-0.43220759146118409</v>
      </c>
      <c r="BE25" s="44">
        <f t="shared" si="26"/>
        <v>-0.29045821954936885</v>
      </c>
      <c r="BF25" s="44">
        <f t="shared" si="26"/>
        <v>-0.17354284707644621</v>
      </c>
      <c r="BG25" s="44">
        <f t="shared" si="26"/>
        <v>-0.18150042570308847</v>
      </c>
      <c r="BH25" s="44">
        <f t="shared" si="26"/>
        <v>-0.48703834627575576</v>
      </c>
      <c r="BI25" s="44">
        <f t="shared" si="26"/>
        <v>-0.5317103275292554</v>
      </c>
      <c r="BJ25" s="44">
        <f t="shared" si="26"/>
        <v>-0.50279392798627187</v>
      </c>
      <c r="BK25" s="44">
        <f t="shared" si="26"/>
        <v>-1.0011043379055644</v>
      </c>
      <c r="BL25" s="44">
        <f t="shared" si="26"/>
        <v>-0.50336269352148577</v>
      </c>
      <c r="BM25" s="44">
        <f t="shared" si="26"/>
        <v>-0.21851109494778814</v>
      </c>
      <c r="BN25" s="44">
        <f t="shared" si="26"/>
        <v>7.9870423429730469E-2</v>
      </c>
      <c r="BO25" s="44">
        <f t="shared" si="26"/>
        <v>0.65519599917201898</v>
      </c>
      <c r="BP25" s="44">
        <f t="shared" ref="BP25:CU25" si="27">STANDARDIZE(BP24,AVERAGE($C$24:$CU$24),STDEV($C$24:$CU$24))</f>
        <v>1.0713989198638023</v>
      </c>
      <c r="BQ25" s="44">
        <f t="shared" si="27"/>
        <v>1.8004078648089601</v>
      </c>
      <c r="BR25" s="44">
        <f t="shared" si="27"/>
        <v>3.0811810501360744</v>
      </c>
      <c r="BS25" s="44">
        <f t="shared" si="27"/>
        <v>3.8610382882302487</v>
      </c>
      <c r="BT25" s="44">
        <f t="shared" si="27"/>
        <v>3.327944834950967</v>
      </c>
      <c r="BU25" s="44">
        <f t="shared" si="27"/>
        <v>2.0852849625553231</v>
      </c>
      <c r="BV25" s="44">
        <f t="shared" si="27"/>
        <v>1.3209854655243198</v>
      </c>
      <c r="BW25" s="44">
        <f t="shared" si="27"/>
        <v>0.5258671122070383</v>
      </c>
      <c r="BX25" s="44">
        <f t="shared" si="27"/>
        <v>0.49176895566862416</v>
      </c>
      <c r="BY25" s="44">
        <f t="shared" si="27"/>
        <v>0.84407147591435827</v>
      </c>
      <c r="BZ25" s="44">
        <f t="shared" si="27"/>
        <v>0.43827502470833896</v>
      </c>
      <c r="CA25" s="44">
        <f t="shared" si="27"/>
        <v>0.45516681218093463</v>
      </c>
      <c r="CB25" s="44">
        <f t="shared" si="27"/>
        <v>0.80376130681279079</v>
      </c>
      <c r="CC25" s="44">
        <f t="shared" si="27"/>
        <v>0.85630369380407823</v>
      </c>
      <c r="CD25" s="44">
        <f t="shared" si="27"/>
        <v>1.2073027243655241</v>
      </c>
      <c r="CE25" s="44">
        <f t="shared" si="27"/>
        <v>1.3235466508582991</v>
      </c>
      <c r="CF25" s="44">
        <f t="shared" si="27"/>
        <v>1.1354999788559812</v>
      </c>
      <c r="CG25" s="44">
        <f t="shared" si="27"/>
        <v>1.5130106228236748</v>
      </c>
      <c r="CH25" s="44">
        <f t="shared" si="27"/>
        <v>1.6309875578853761</v>
      </c>
      <c r="CI25" s="44">
        <f t="shared" si="27"/>
        <v>0.89861115832260685</v>
      </c>
      <c r="CJ25" s="44">
        <f t="shared" si="27"/>
        <v>1.4210470745457497</v>
      </c>
      <c r="CK25" s="44">
        <f t="shared" si="27"/>
        <v>1.028297997198627</v>
      </c>
      <c r="CL25" s="44">
        <f t="shared" si="27"/>
        <v>0.49806200577637738</v>
      </c>
      <c r="CM25" s="44">
        <f t="shared" si="27"/>
        <v>0.16961244172852025</v>
      </c>
      <c r="CN25" s="44">
        <f t="shared" si="27"/>
        <v>0.54260300956623597</v>
      </c>
      <c r="CO25" s="44">
        <f t="shared" si="27"/>
        <v>0.27931472372370841</v>
      </c>
      <c r="CP25" s="44">
        <f t="shared" si="27"/>
        <v>1.4042022759709736E-2</v>
      </c>
      <c r="CQ25" s="44">
        <f t="shared" si="27"/>
        <v>-0.15455651203710785</v>
      </c>
      <c r="CR25" s="44">
        <f t="shared" si="27"/>
        <v>-0.49222630551632579</v>
      </c>
      <c r="CS25" s="44">
        <f t="shared" si="27"/>
        <v>-0.46483754897249863</v>
      </c>
      <c r="CT25" s="44">
        <f t="shared" si="27"/>
        <v>-0.6234293750967953</v>
      </c>
      <c r="CU25" s="44">
        <f t="shared" si="27"/>
        <v>-0.62269887568721205</v>
      </c>
    </row>
    <row r="26" spans="1:102" ht="12">
      <c r="B26" s="46" t="s">
        <v>28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>
        <f>AVERAGE(C25:O25)</f>
        <v>-1.0604350307440362</v>
      </c>
      <c r="P26" s="46">
        <f>AVERAGE(D25:P25)</f>
        <v>-0.97805528085529869</v>
      </c>
      <c r="Q26" s="46">
        <f>AVERAGE(E25:Q25)</f>
        <v>-0.88413534422772044</v>
      </c>
      <c r="R26" s="46">
        <f>AVERAGE(F25:R25)</f>
        <v>-0.81180657248448485</v>
      </c>
      <c r="S26" s="46">
        <f t="shared" ref="S26:AL26" si="28">AVERAGE(G25:S25)</f>
        <v>-0.73641436892264067</v>
      </c>
      <c r="T26" s="46">
        <f t="shared" si="28"/>
        <v>-0.71232748965919168</v>
      </c>
      <c r="U26" s="46">
        <f t="shared" si="28"/>
        <v>-0.71533170079517538</v>
      </c>
      <c r="V26" s="46">
        <f t="shared" si="28"/>
        <v>-0.69465622833354579</v>
      </c>
      <c r="W26" s="46">
        <f t="shared" si="28"/>
        <v>-0.6739215413098516</v>
      </c>
      <c r="X26" s="46">
        <f t="shared" si="28"/>
        <v>-0.66054294110758505</v>
      </c>
      <c r="Y26" s="46">
        <f t="shared" si="28"/>
        <v>-0.60131215094776658</v>
      </c>
      <c r="Z26" s="46">
        <f t="shared" si="28"/>
        <v>-0.55624967187736785</v>
      </c>
      <c r="AA26" s="46">
        <f t="shared" si="28"/>
        <v>-0.54742045356845237</v>
      </c>
      <c r="AB26" s="46">
        <f t="shared" si="28"/>
        <v>-0.44462222361949305</v>
      </c>
      <c r="AC26" s="46">
        <f t="shared" si="28"/>
        <v>-0.45787002867612425</v>
      </c>
      <c r="AD26" s="46">
        <f t="shared" si="28"/>
        <v>-0.52669055419047894</v>
      </c>
      <c r="AE26" s="46">
        <f t="shared" si="28"/>
        <v>-0.56153176127920168</v>
      </c>
      <c r="AF26" s="46">
        <f t="shared" si="28"/>
        <v>-0.57778764767370394</v>
      </c>
      <c r="AG26" s="46">
        <f t="shared" si="28"/>
        <v>-0.57094180299751407</v>
      </c>
      <c r="AH26" s="46">
        <f t="shared" si="28"/>
        <v>-0.52010678951995815</v>
      </c>
      <c r="AI26" s="46">
        <f t="shared" si="28"/>
        <v>-0.48190488155468081</v>
      </c>
      <c r="AJ26" s="46">
        <f t="shared" si="28"/>
        <v>-0.47849639307925629</v>
      </c>
      <c r="AK26" s="46">
        <f t="shared" si="28"/>
        <v>-0.45700018664510755</v>
      </c>
      <c r="AL26" s="46">
        <f t="shared" si="28"/>
        <v>-0.45847899835796674</v>
      </c>
      <c r="AM26" s="46">
        <f>AVERAGE(AA25:AM25)</f>
        <v>-0.47183732660642047</v>
      </c>
      <c r="AN26" s="46">
        <f t="shared" ref="AN26:CA26" si="29">AVERAGE(AB25:AN25)</f>
        <v>-0.42357807657755148</v>
      </c>
      <c r="AO26" s="46">
        <f t="shared" si="29"/>
        <v>-0.49137708110070738</v>
      </c>
      <c r="AP26" s="46">
        <f t="shared" si="29"/>
        <v>-0.45637309519234742</v>
      </c>
      <c r="AQ26" s="46">
        <f t="shared" si="29"/>
        <v>-0.37649817692843318</v>
      </c>
      <c r="AR26" s="46">
        <f t="shared" si="29"/>
        <v>-0.28466700338891243</v>
      </c>
      <c r="AS26" s="46">
        <f t="shared" si="29"/>
        <v>-0.15874079928344045</v>
      </c>
      <c r="AT26" s="46">
        <f t="shared" si="29"/>
        <v>-5.2444253382874277E-2</v>
      </c>
      <c r="AU26" s="46">
        <f t="shared" si="29"/>
        <v>1.6512117607275504E-2</v>
      </c>
      <c r="AV26" s="46">
        <f t="shared" si="29"/>
        <v>3.2713169905814646E-2</v>
      </c>
      <c r="AW26" s="46">
        <f t="shared" si="29"/>
        <v>4.2163636559137144E-2</v>
      </c>
      <c r="AX26" s="46">
        <f t="shared" si="29"/>
        <v>1.1962308882275742E-2</v>
      </c>
      <c r="AY26" s="46">
        <f t="shared" si="29"/>
        <v>-3.8342632850241795E-2</v>
      </c>
      <c r="AZ26" s="46">
        <f t="shared" si="29"/>
        <v>-2.0397956403172761E-2</v>
      </c>
      <c r="BA26" s="46">
        <f t="shared" si="29"/>
        <v>-3.0066909165317308E-2</v>
      </c>
      <c r="BB26" s="46">
        <f t="shared" si="29"/>
        <v>-1.5524455042770498E-2</v>
      </c>
      <c r="BC26" s="46">
        <f t="shared" si="29"/>
        <v>-2.9610911268713427E-2</v>
      </c>
      <c r="BD26" s="46">
        <f t="shared" si="29"/>
        <v>-5.5196692817310142E-2</v>
      </c>
      <c r="BE26" s="46">
        <f t="shared" si="29"/>
        <v>-0.10259498420556862</v>
      </c>
      <c r="BF26" s="46">
        <f t="shared" si="29"/>
        <v>-0.18768867376605919</v>
      </c>
      <c r="BG26" s="46">
        <f t="shared" si="29"/>
        <v>-0.27142560935958709</v>
      </c>
      <c r="BH26" s="46">
        <f t="shared" si="29"/>
        <v>-0.36682394902828847</v>
      </c>
      <c r="BI26" s="46">
        <f t="shared" si="29"/>
        <v>-0.42882428208578721</v>
      </c>
      <c r="BJ26" s="46">
        <f t="shared" si="29"/>
        <v>-0.45956211273434822</v>
      </c>
      <c r="BK26" s="46">
        <f t="shared" si="29"/>
        <v>-0.49594739414055933</v>
      </c>
      <c r="BL26" s="46">
        <f t="shared" si="29"/>
        <v>-0.46090758305701135</v>
      </c>
      <c r="BM26" s="46">
        <f t="shared" si="29"/>
        <v>-0.44189251724578332</v>
      </c>
      <c r="BN26" s="46">
        <f t="shared" si="29"/>
        <v>-0.40917064512652118</v>
      </c>
      <c r="BO26" s="46">
        <f t="shared" si="29"/>
        <v>-0.31632160322116232</v>
      </c>
      <c r="BP26" s="46">
        <f t="shared" si="29"/>
        <v>-0.19352034380697361</v>
      </c>
      <c r="BQ26" s="46">
        <f t="shared" si="29"/>
        <v>-2.1780693324654828E-2</v>
      </c>
      <c r="BR26" s="46">
        <f t="shared" si="29"/>
        <v>0.23757617357422542</v>
      </c>
      <c r="BS26" s="46">
        <f t="shared" si="29"/>
        <v>0.54792856859781724</v>
      </c>
      <c r="BT26" s="46">
        <f t="shared" si="29"/>
        <v>0.81788589634043696</v>
      </c>
      <c r="BU26" s="46">
        <f t="shared" si="29"/>
        <v>1.0157569200966738</v>
      </c>
      <c r="BV26" s="46">
        <f t="shared" si="29"/>
        <v>1.1582719811007951</v>
      </c>
      <c r="BW26" s="46">
        <f t="shared" si="29"/>
        <v>1.2373997534233574</v>
      </c>
      <c r="BX26" s="46">
        <f t="shared" si="29"/>
        <v>1.352236160621372</v>
      </c>
      <c r="BY26" s="46">
        <f t="shared" si="29"/>
        <v>1.4558849428856677</v>
      </c>
      <c r="BZ26" s="46">
        <f t="shared" si="29"/>
        <v>1.5064069520899852</v>
      </c>
      <c r="CA26" s="46">
        <f t="shared" si="29"/>
        <v>1.5352759050708471</v>
      </c>
      <c r="CB26" s="46">
        <f>AVERAGE(BP25:CB25)</f>
        <v>1.5467040056585988</v>
      </c>
      <c r="CC26" s="46">
        <f t="shared" ref="CC26:CU26" si="30">AVERAGE(BQ25:CC25)</f>
        <v>1.53015821903862</v>
      </c>
      <c r="CD26" s="46">
        <f t="shared" si="30"/>
        <v>1.4845347466968173</v>
      </c>
      <c r="CE26" s="46">
        <f t="shared" si="30"/>
        <v>1.3493321005985264</v>
      </c>
      <c r="CF26" s="46">
        <f t="shared" si="30"/>
        <v>1.1396753075697366</v>
      </c>
      <c r="CG26" s="46">
        <f t="shared" si="30"/>
        <v>1.0000649835599449</v>
      </c>
      <c r="CH26" s="46">
        <f t="shared" si="30"/>
        <v>0.96511902935456451</v>
      </c>
      <c r="CI26" s="46">
        <f t="shared" si="30"/>
        <v>0.93262869803135584</v>
      </c>
      <c r="CJ26" s="46">
        <f t="shared" si="30"/>
        <v>1.0014886951343338</v>
      </c>
      <c r="CK26" s="46">
        <f t="shared" si="30"/>
        <v>1.0427601598674108</v>
      </c>
      <c r="CL26" s="46">
        <f t="shared" si="30"/>
        <v>1.0161440467798739</v>
      </c>
      <c r="CM26" s="46">
        <f t="shared" si="30"/>
        <v>0.99547769424296462</v>
      </c>
      <c r="CN26" s="46">
        <f t="shared" si="30"/>
        <v>1.0022035555802955</v>
      </c>
      <c r="CO26" s="46">
        <f t="shared" si="30"/>
        <v>0.96186151072728898</v>
      </c>
      <c r="CP26" s="46">
        <f t="shared" si="30"/>
        <v>0.89707215141618402</v>
      </c>
      <c r="CQ26" s="46">
        <f t="shared" si="30"/>
        <v>0.79231374861598147</v>
      </c>
      <c r="CR26" s="46">
        <f t="shared" si="30"/>
        <v>0.65263890581793338</v>
      </c>
      <c r="CS26" s="46">
        <f t="shared" si="30"/>
        <v>0.52953601906189651</v>
      </c>
      <c r="CT26" s="46">
        <f t="shared" si="30"/>
        <v>0.36519448076032179</v>
      </c>
      <c r="CU26" s="46">
        <f t="shared" si="30"/>
        <v>0.19183398587012268</v>
      </c>
    </row>
    <row r="30" spans="1:102"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</row>
  </sheetData>
  <mergeCells count="11">
    <mergeCell ref="AZ2:BK2"/>
    <mergeCell ref="BL2:BW2"/>
    <mergeCell ref="BX2:CI2"/>
    <mergeCell ref="CJ2:CU2"/>
    <mergeCell ref="CV2:CY2"/>
    <mergeCell ref="A2:B3"/>
    <mergeCell ref="C2:C3"/>
    <mergeCell ref="D2:O2"/>
    <mergeCell ref="P2:AA2"/>
    <mergeCell ref="AB2:AM2"/>
    <mergeCell ref="AN2:A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8CBD-A116-4597-AEEE-E4266279B778}">
  <dimension ref="A1:BC613"/>
  <sheetViews>
    <sheetView tabSelected="1" workbookViewId="0">
      <selection sqref="A1:XFD1048576"/>
    </sheetView>
  </sheetViews>
  <sheetFormatPr defaultColWidth="8.5546875" defaultRowHeight="12"/>
  <cols>
    <col min="1" max="1" width="16.44140625" style="48" bestFit="1" customWidth="1"/>
    <col min="2" max="2" width="15.44140625" style="48" bestFit="1" customWidth="1"/>
    <col min="3" max="3" width="16.44140625" style="48" bestFit="1" customWidth="1"/>
    <col min="4" max="4" width="11.44140625" style="49" customWidth="1"/>
    <col min="5" max="5" width="11.6640625" style="50" bestFit="1" customWidth="1"/>
    <col min="6" max="7" width="10.33203125" style="51" bestFit="1" customWidth="1"/>
    <col min="8" max="8" width="11.6640625" style="51" bestFit="1" customWidth="1"/>
    <col min="9" max="9" width="0.6640625" style="51" customWidth="1"/>
    <col min="10" max="10" width="0.6640625" style="52" customWidth="1"/>
    <col min="11" max="11" width="14.88671875" style="51" customWidth="1"/>
    <col min="12" max="12" width="16.44140625" style="48" bestFit="1" customWidth="1"/>
    <col min="13" max="13" width="15.44140625" style="48" bestFit="1" customWidth="1"/>
    <col min="14" max="14" width="14" style="48" bestFit="1" customWidth="1"/>
    <col min="15" max="15" width="27.44140625" style="54" bestFit="1" customWidth="1"/>
    <col min="16" max="16" width="6.109375" style="54" bestFit="1" customWidth="1"/>
    <col min="17" max="18" width="6.109375" style="51" bestFit="1" customWidth="1"/>
    <col min="19" max="19" width="7.109375" style="51" bestFit="1" customWidth="1"/>
    <col min="20" max="21" width="6.6640625" style="51" customWidth="1"/>
    <col min="22" max="22" width="0.5546875" style="52" customWidth="1"/>
    <col min="23" max="23" width="8.5546875" style="48"/>
    <col min="24" max="24" width="16.33203125" style="48" customWidth="1"/>
    <col min="25" max="27" width="11.44140625" style="48" bestFit="1" customWidth="1"/>
    <col min="28" max="28" width="12.33203125" style="48" bestFit="1" customWidth="1"/>
    <col min="29" max="30" width="11.33203125" style="48" bestFit="1" customWidth="1"/>
    <col min="31" max="31" width="12.109375" style="48" bestFit="1" customWidth="1"/>
    <col min="32" max="34" width="11.33203125" style="48" bestFit="1" customWidth="1"/>
    <col min="35" max="35" width="12.109375" style="48" bestFit="1" customWidth="1"/>
    <col min="36" max="36" width="8.109375" style="48" customWidth="1"/>
    <col min="37" max="37" width="5.33203125" style="48" bestFit="1" customWidth="1"/>
    <col min="38" max="38" width="6.109375" style="48" bestFit="1" customWidth="1"/>
    <col min="39" max="39" width="12.33203125" style="48" bestFit="1" customWidth="1"/>
    <col min="40" max="40" width="11.6640625" style="48" bestFit="1" customWidth="1"/>
    <col min="41" max="41" width="11" style="48" customWidth="1"/>
    <col min="42" max="16384" width="8.5546875" style="48"/>
  </cols>
  <sheetData>
    <row r="1" spans="1:55" ht="14.4">
      <c r="A1" s="48" t="s">
        <v>31</v>
      </c>
      <c r="B1" s="48" t="s">
        <v>32</v>
      </c>
      <c r="L1" s="53" t="s">
        <v>31</v>
      </c>
      <c r="M1" s="53" t="s">
        <v>32</v>
      </c>
    </row>
    <row r="2" spans="1:55" s="56" customFormat="1">
      <c r="A2" s="55" t="s">
        <v>33</v>
      </c>
      <c r="E2" s="57"/>
      <c r="F2" s="57"/>
      <c r="G2" s="57"/>
      <c r="H2" s="57"/>
      <c r="I2" s="57"/>
      <c r="J2" s="58"/>
      <c r="K2" s="57"/>
      <c r="L2" s="55" t="s">
        <v>34</v>
      </c>
      <c r="O2" s="59"/>
      <c r="P2" s="59"/>
      <c r="Q2" s="57"/>
      <c r="R2" s="57"/>
      <c r="S2" s="57"/>
      <c r="T2" s="57"/>
      <c r="U2" s="57"/>
      <c r="V2" s="5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</row>
    <row r="3" spans="1:55" ht="14.4">
      <c r="A3" s="48" t="s">
        <v>35</v>
      </c>
      <c r="D3" s="60" t="s">
        <v>36</v>
      </c>
      <c r="E3" s="60"/>
      <c r="F3" s="60"/>
      <c r="G3" s="60"/>
      <c r="H3" s="60"/>
      <c r="I3" s="48"/>
      <c r="J3" s="61"/>
      <c r="K3" s="48"/>
      <c r="L3" s="53" t="s">
        <v>35</v>
      </c>
      <c r="M3" s="53"/>
      <c r="N3" s="53"/>
      <c r="O3" s="62" t="s">
        <v>36</v>
      </c>
      <c r="P3" s="63"/>
      <c r="Q3" s="63"/>
      <c r="R3" s="63"/>
      <c r="S3" s="63"/>
      <c r="T3" s="48"/>
      <c r="U3" s="48"/>
      <c r="V3" s="61"/>
      <c r="AN3" s="64"/>
    </row>
    <row r="4" spans="1:55" ht="14.4">
      <c r="A4" s="48" t="s">
        <v>37</v>
      </c>
      <c r="B4" s="48" t="s">
        <v>38</v>
      </c>
      <c r="C4" s="48" t="s">
        <v>39</v>
      </c>
      <c r="D4" s="48">
        <v>1</v>
      </c>
      <c r="E4" s="48">
        <v>2</v>
      </c>
      <c r="F4" s="48">
        <v>3</v>
      </c>
      <c r="G4" s="48">
        <v>4</v>
      </c>
      <c r="H4" s="48">
        <v>5</v>
      </c>
      <c r="I4" s="48"/>
      <c r="J4" s="61"/>
      <c r="K4" s="48"/>
      <c r="L4" s="53" t="s">
        <v>37</v>
      </c>
      <c r="M4" s="53" t="s">
        <v>38</v>
      </c>
      <c r="N4" s="53" t="s">
        <v>39</v>
      </c>
      <c r="O4" s="53">
        <v>1</v>
      </c>
      <c r="P4" s="53">
        <v>2</v>
      </c>
      <c r="Q4" s="53">
        <v>3</v>
      </c>
      <c r="R4" s="53">
        <v>4</v>
      </c>
      <c r="S4" s="53">
        <v>5</v>
      </c>
      <c r="T4" s="48"/>
      <c r="U4" s="48"/>
      <c r="V4" s="61"/>
      <c r="X4" s="65"/>
      <c r="Y4" s="65"/>
      <c r="AC4" s="66"/>
    </row>
    <row r="5" spans="1:55" ht="14.4">
      <c r="A5" s="48" t="s">
        <v>40</v>
      </c>
      <c r="B5" s="48">
        <v>2</v>
      </c>
      <c r="C5" s="67">
        <v>44561</v>
      </c>
      <c r="D5" s="60">
        <v>1</v>
      </c>
      <c r="E5" s="60"/>
      <c r="F5" s="60"/>
      <c r="G5" s="60"/>
      <c r="H5" s="60"/>
      <c r="I5" s="48"/>
      <c r="J5" s="61"/>
      <c r="K5" s="48" t="s">
        <v>41</v>
      </c>
      <c r="L5" s="53" t="s">
        <v>40</v>
      </c>
      <c r="M5" s="53">
        <v>2</v>
      </c>
      <c r="N5" s="68">
        <v>44561</v>
      </c>
      <c r="O5" s="63">
        <v>1</v>
      </c>
      <c r="P5" s="63">
        <v>0</v>
      </c>
      <c r="Q5" s="63">
        <v>0</v>
      </c>
      <c r="R5" s="63">
        <v>0</v>
      </c>
      <c r="S5" s="63">
        <v>0</v>
      </c>
      <c r="T5" s="69"/>
      <c r="U5" s="48"/>
      <c r="V5" s="61"/>
    </row>
    <row r="6" spans="1:55" ht="14.4">
      <c r="A6" s="48" t="s">
        <v>40</v>
      </c>
      <c r="B6" s="48">
        <v>2</v>
      </c>
      <c r="C6" s="67">
        <v>44592</v>
      </c>
      <c r="D6" s="60">
        <v>1</v>
      </c>
      <c r="E6" s="60"/>
      <c r="F6" s="60"/>
      <c r="G6" s="60"/>
      <c r="H6" s="60"/>
      <c r="I6" s="48"/>
      <c r="J6" s="61"/>
      <c r="K6" s="48" t="s">
        <v>41</v>
      </c>
      <c r="L6" s="53" t="s">
        <v>40</v>
      </c>
      <c r="M6" s="53">
        <v>2</v>
      </c>
      <c r="N6" s="68">
        <v>44592</v>
      </c>
      <c r="O6" s="63">
        <v>1</v>
      </c>
      <c r="P6" s="63">
        <v>0</v>
      </c>
      <c r="Q6" s="63">
        <v>0</v>
      </c>
      <c r="R6" s="63">
        <v>0</v>
      </c>
      <c r="S6" s="63">
        <v>0</v>
      </c>
      <c r="T6" s="48"/>
      <c r="U6" s="48"/>
      <c r="V6" s="61"/>
    </row>
    <row r="7" spans="1:55" ht="14.4">
      <c r="A7" s="48" t="s">
        <v>40</v>
      </c>
      <c r="B7" s="48">
        <v>2</v>
      </c>
      <c r="C7" s="67">
        <v>44620</v>
      </c>
      <c r="D7" s="60">
        <v>52479</v>
      </c>
      <c r="E7" s="60">
        <v>260</v>
      </c>
      <c r="F7" s="60">
        <v>534</v>
      </c>
      <c r="G7" s="60">
        <v>329</v>
      </c>
      <c r="H7" s="60">
        <v>15</v>
      </c>
      <c r="I7" s="48"/>
      <c r="J7" s="61"/>
      <c r="K7" s="48" t="s">
        <v>41</v>
      </c>
      <c r="L7" s="53" t="s">
        <v>40</v>
      </c>
      <c r="M7" s="53">
        <v>2</v>
      </c>
      <c r="N7" s="68">
        <v>44620</v>
      </c>
      <c r="O7" s="63">
        <v>0.97877538840293188</v>
      </c>
      <c r="P7" s="63">
        <v>4.8492082734953468E-3</v>
      </c>
      <c r="Q7" s="63">
        <v>9.9595277617173655E-3</v>
      </c>
      <c r="R7" s="63">
        <v>6.1361135460768039E-3</v>
      </c>
      <c r="S7" s="63">
        <v>2.7976201577857769E-4</v>
      </c>
      <c r="T7" s="48"/>
      <c r="U7" s="48"/>
      <c r="V7" s="61"/>
      <c r="X7" s="70" t="s">
        <v>42</v>
      </c>
      <c r="Y7" s="71" t="s">
        <v>41</v>
      </c>
      <c r="Z7" s="71" t="s">
        <v>43</v>
      </c>
      <c r="AA7" s="71" t="s">
        <v>44</v>
      </c>
      <c r="AB7" s="71" t="s">
        <v>45</v>
      </c>
      <c r="AC7" s="71" t="s">
        <v>46</v>
      </c>
      <c r="AD7" s="71" t="s">
        <v>47</v>
      </c>
      <c r="AE7" s="71" t="s">
        <v>48</v>
      </c>
      <c r="AF7" s="71" t="s">
        <v>49</v>
      </c>
      <c r="AG7" s="71" t="s">
        <v>50</v>
      </c>
      <c r="AH7" s="71" t="s">
        <v>51</v>
      </c>
      <c r="AI7" s="71" t="s">
        <v>52</v>
      </c>
      <c r="AJ7" s="72" t="s">
        <v>53</v>
      </c>
      <c r="AK7" s="72" t="s">
        <v>54</v>
      </c>
      <c r="AL7" s="72" t="s">
        <v>55</v>
      </c>
      <c r="AM7" s="72" t="s">
        <v>56</v>
      </c>
      <c r="AN7" s="72" t="s">
        <v>57</v>
      </c>
      <c r="AO7" s="72" t="s">
        <v>58</v>
      </c>
    </row>
    <row r="8" spans="1:55" ht="14.4">
      <c r="A8" s="48" t="s">
        <v>40</v>
      </c>
      <c r="B8" s="48">
        <v>2</v>
      </c>
      <c r="C8" s="67">
        <v>44651</v>
      </c>
      <c r="D8" s="60">
        <v>165676</v>
      </c>
      <c r="E8" s="60">
        <v>336</v>
      </c>
      <c r="F8" s="60">
        <v>1897</v>
      </c>
      <c r="G8" s="60">
        <v>2286</v>
      </c>
      <c r="H8" s="60">
        <v>547</v>
      </c>
      <c r="I8" s="48"/>
      <c r="J8" s="61"/>
      <c r="K8" s="48" t="s">
        <v>41</v>
      </c>
      <c r="L8" s="53" t="s">
        <v>40</v>
      </c>
      <c r="M8" s="53">
        <v>2</v>
      </c>
      <c r="N8" s="68">
        <v>44651</v>
      </c>
      <c r="O8" s="63">
        <v>0.97032950299281961</v>
      </c>
      <c r="P8" s="63">
        <v>1.9678813648662894E-3</v>
      </c>
      <c r="Q8" s="63">
        <v>1.1110330205807593E-2</v>
      </c>
      <c r="R8" s="63">
        <v>1.3388621428822434E-2</v>
      </c>
      <c r="S8" s="63">
        <v>3.2036640076841083E-3</v>
      </c>
      <c r="T8" s="48"/>
      <c r="U8" s="48"/>
      <c r="V8" s="61"/>
      <c r="X8" s="73">
        <v>44469</v>
      </c>
      <c r="Y8" s="74">
        <v>0</v>
      </c>
      <c r="Z8" s="75"/>
      <c r="AA8" s="75"/>
      <c r="AB8" s="75"/>
      <c r="AC8" s="75"/>
      <c r="AD8" s="75"/>
      <c r="AE8" s="75"/>
      <c r="AF8" s="74">
        <v>0</v>
      </c>
      <c r="AG8" s="74">
        <v>0</v>
      </c>
      <c r="AH8" s="74">
        <v>0</v>
      </c>
      <c r="AI8" s="74">
        <v>0</v>
      </c>
      <c r="AJ8" s="74">
        <v>0</v>
      </c>
      <c r="AK8" s="74">
        <v>0</v>
      </c>
      <c r="AL8" s="74">
        <v>0</v>
      </c>
      <c r="AM8" s="74">
        <v>1.7397627183319591E-2</v>
      </c>
      <c r="AN8" s="74">
        <v>1.896758842350188E-2</v>
      </c>
      <c r="AO8" s="74">
        <v>6.3584468922015316E-2</v>
      </c>
      <c r="AP8" s="69"/>
      <c r="AQ8" s="69"/>
      <c r="AR8" s="69"/>
      <c r="AS8" s="76"/>
      <c r="AT8" s="76"/>
      <c r="AU8" s="76"/>
      <c r="AV8" s="76"/>
    </row>
    <row r="9" spans="1:55" ht="14.4">
      <c r="A9" s="48" t="s">
        <v>40</v>
      </c>
      <c r="B9" s="48">
        <v>2</v>
      </c>
      <c r="C9" s="67">
        <v>44681</v>
      </c>
      <c r="D9" s="60">
        <v>219478</v>
      </c>
      <c r="E9" s="60">
        <v>375</v>
      </c>
      <c r="F9" s="60">
        <v>2057</v>
      </c>
      <c r="G9" s="60">
        <v>3665</v>
      </c>
      <c r="H9" s="60">
        <v>3117</v>
      </c>
      <c r="I9" s="48"/>
      <c r="J9" s="61"/>
      <c r="K9" s="48" t="s">
        <v>41</v>
      </c>
      <c r="L9" s="53" t="s">
        <v>40</v>
      </c>
      <c r="M9" s="53">
        <v>2</v>
      </c>
      <c r="N9" s="68">
        <v>44681</v>
      </c>
      <c r="O9" s="63">
        <v>0.95971000297343156</v>
      </c>
      <c r="P9" s="63">
        <v>1.6397600265859759E-3</v>
      </c>
      <c r="Q9" s="63">
        <v>8.994630332499606E-3</v>
      </c>
      <c r="R9" s="63">
        <v>1.602592132650027E-2</v>
      </c>
      <c r="S9" s="63">
        <v>1.3629685340982632E-2</v>
      </c>
      <c r="T9" s="48"/>
      <c r="U9" s="48"/>
      <c r="V9" s="61"/>
      <c r="X9" s="73">
        <v>44500</v>
      </c>
      <c r="Y9" s="74">
        <v>0</v>
      </c>
      <c r="Z9" s="75"/>
      <c r="AA9" s="75"/>
      <c r="AB9" s="75"/>
      <c r="AC9" s="75"/>
      <c r="AD9" s="75"/>
      <c r="AE9" s="75"/>
      <c r="AF9" s="74">
        <v>0</v>
      </c>
      <c r="AG9" s="74">
        <v>0</v>
      </c>
      <c r="AH9" s="74">
        <v>0</v>
      </c>
      <c r="AI9" s="74">
        <v>0</v>
      </c>
      <c r="AJ9" s="74">
        <v>0</v>
      </c>
      <c r="AK9" s="74">
        <v>0</v>
      </c>
      <c r="AL9" s="74">
        <v>0</v>
      </c>
      <c r="AM9" s="74">
        <v>1.8025702484347331E-2</v>
      </c>
      <c r="AN9" s="74">
        <v>2.1266251584854623E-2</v>
      </c>
      <c r="AO9" s="74">
        <v>6.8690458031559987E-2</v>
      </c>
      <c r="AP9" s="69"/>
      <c r="AQ9" s="69"/>
      <c r="AR9" s="69"/>
      <c r="AS9" s="76"/>
      <c r="AT9" s="76"/>
      <c r="AU9" s="76"/>
      <c r="AV9" s="76"/>
    </row>
    <row r="10" spans="1:55" ht="14.4">
      <c r="A10" s="48" t="s">
        <v>40</v>
      </c>
      <c r="B10" s="48">
        <v>2</v>
      </c>
      <c r="C10" s="67">
        <v>44712</v>
      </c>
      <c r="D10" s="60">
        <v>240424</v>
      </c>
      <c r="E10" s="60">
        <v>568</v>
      </c>
      <c r="F10" s="60">
        <v>2441</v>
      </c>
      <c r="G10" s="60">
        <v>4308</v>
      </c>
      <c r="H10" s="60">
        <v>6988</v>
      </c>
      <c r="I10" s="48"/>
      <c r="J10" s="61"/>
      <c r="K10" s="48" t="s">
        <v>41</v>
      </c>
      <c r="L10" s="53" t="s">
        <v>40</v>
      </c>
      <c r="M10" s="53">
        <v>2</v>
      </c>
      <c r="N10" s="68">
        <v>44712</v>
      </c>
      <c r="O10" s="63">
        <v>0.94384227944207377</v>
      </c>
      <c r="P10" s="63">
        <v>2.2298207114227276E-3</v>
      </c>
      <c r="Q10" s="63">
        <v>9.5827330221529543E-3</v>
      </c>
      <c r="R10" s="63">
        <v>1.6912090888748434E-2</v>
      </c>
      <c r="S10" s="63">
        <v>2.7433075935602149E-2</v>
      </c>
      <c r="T10" s="48"/>
      <c r="U10" s="48"/>
      <c r="V10" s="61"/>
      <c r="W10" s="48" t="s">
        <v>59</v>
      </c>
      <c r="X10" s="73">
        <v>44530</v>
      </c>
      <c r="Y10" s="74">
        <v>0</v>
      </c>
      <c r="Z10" s="75"/>
      <c r="AA10" s="75"/>
      <c r="AB10" s="75"/>
      <c r="AC10" s="75"/>
      <c r="AD10" s="75"/>
      <c r="AE10" s="75"/>
      <c r="AF10" s="74">
        <v>0</v>
      </c>
      <c r="AG10" s="74">
        <v>0</v>
      </c>
      <c r="AH10" s="74">
        <v>0</v>
      </c>
      <c r="AI10" s="74">
        <v>0</v>
      </c>
      <c r="AJ10" s="74">
        <v>0</v>
      </c>
      <c r="AK10" s="74">
        <v>0</v>
      </c>
      <c r="AL10" s="74">
        <v>0</v>
      </c>
      <c r="AM10" s="74">
        <v>1.8221984099679876E-2</v>
      </c>
      <c r="AN10" s="74">
        <v>2.2437413234109083E-2</v>
      </c>
      <c r="AO10" s="74">
        <v>6.7943402546454146E-2</v>
      </c>
      <c r="AP10" s="69"/>
      <c r="AQ10" s="69"/>
      <c r="AR10" s="69"/>
      <c r="AS10" s="76"/>
      <c r="AT10" s="76"/>
      <c r="AU10" s="76"/>
      <c r="AV10" s="76"/>
    </row>
    <row r="11" spans="1:55" ht="14.4">
      <c r="A11" s="48" t="s">
        <v>40</v>
      </c>
      <c r="B11" s="48">
        <v>2</v>
      </c>
      <c r="C11" s="67">
        <v>44742</v>
      </c>
      <c r="D11" s="60">
        <v>450252</v>
      </c>
      <c r="E11" s="60">
        <v>975</v>
      </c>
      <c r="F11" s="60">
        <v>4959</v>
      </c>
      <c r="G11" s="60">
        <v>6670</v>
      </c>
      <c r="H11" s="60">
        <v>11128</v>
      </c>
      <c r="I11" s="48"/>
      <c r="J11" s="61"/>
      <c r="K11" s="48" t="s">
        <v>41</v>
      </c>
      <c r="L11" s="53" t="s">
        <v>40</v>
      </c>
      <c r="M11" s="53">
        <v>2</v>
      </c>
      <c r="N11" s="68">
        <v>44742</v>
      </c>
      <c r="O11" s="63">
        <v>0.94993079935187685</v>
      </c>
      <c r="P11" s="63">
        <v>2.0570314609775859E-3</v>
      </c>
      <c r="Q11" s="63">
        <v>1.0462378476910613E-2</v>
      </c>
      <c r="R11" s="63">
        <v>1.40722049689441E-2</v>
      </c>
      <c r="S11" s="63">
        <v>2.3477585741290847E-2</v>
      </c>
      <c r="T11" s="48"/>
      <c r="U11" s="48"/>
      <c r="V11" s="61"/>
      <c r="X11" s="73">
        <v>44561</v>
      </c>
      <c r="Y11" s="74">
        <v>0</v>
      </c>
      <c r="Z11" s="74">
        <v>0</v>
      </c>
      <c r="AA11" s="74">
        <v>0</v>
      </c>
      <c r="AB11" s="75"/>
      <c r="AC11" s="75"/>
      <c r="AD11" s="75"/>
      <c r="AE11" s="75"/>
      <c r="AF11" s="74">
        <v>0</v>
      </c>
      <c r="AG11" s="74">
        <v>0</v>
      </c>
      <c r="AH11" s="74">
        <v>0</v>
      </c>
      <c r="AI11" s="74">
        <v>0</v>
      </c>
      <c r="AJ11" s="74">
        <v>0</v>
      </c>
      <c r="AK11" s="74">
        <v>0</v>
      </c>
      <c r="AL11" s="74">
        <v>0</v>
      </c>
      <c r="AM11" s="74">
        <v>1.7003508448804286E-2</v>
      </c>
      <c r="AN11" s="74">
        <v>2.2869310094643991E-2</v>
      </c>
      <c r="AO11" s="74">
        <v>6.8434983576137712E-2</v>
      </c>
      <c r="AP11" s="69"/>
      <c r="AQ11" s="69"/>
      <c r="AR11" s="69"/>
      <c r="AS11" s="76"/>
      <c r="AT11" s="76"/>
      <c r="AU11" s="76"/>
      <c r="AV11" s="76"/>
    </row>
    <row r="12" spans="1:55" ht="14.4">
      <c r="A12" s="48" t="s">
        <v>40</v>
      </c>
      <c r="B12" s="48">
        <v>2</v>
      </c>
      <c r="C12" s="67">
        <v>44773</v>
      </c>
      <c r="D12" s="60">
        <v>516404</v>
      </c>
      <c r="E12" s="60">
        <v>80</v>
      </c>
      <c r="F12" s="60">
        <v>4507</v>
      </c>
      <c r="G12" s="60">
        <v>9953</v>
      </c>
      <c r="H12" s="60">
        <v>15616</v>
      </c>
      <c r="I12" s="48"/>
      <c r="J12" s="61"/>
      <c r="K12" s="48" t="s">
        <v>41</v>
      </c>
      <c r="L12" s="53" t="s">
        <v>40</v>
      </c>
      <c r="M12" s="53">
        <v>2</v>
      </c>
      <c r="N12" s="68">
        <v>44773</v>
      </c>
      <c r="O12" s="63">
        <v>0.9448258196721312</v>
      </c>
      <c r="P12" s="63">
        <v>1.4637002341920375E-4</v>
      </c>
      <c r="Q12" s="63">
        <v>8.2461211943793914E-3</v>
      </c>
      <c r="R12" s="63">
        <v>1.8210260538641686E-2</v>
      </c>
      <c r="S12" s="63">
        <v>2.8571428571428571E-2</v>
      </c>
      <c r="T12" s="48"/>
      <c r="U12" s="48"/>
      <c r="V12" s="61"/>
      <c r="X12" s="73">
        <v>44592</v>
      </c>
      <c r="Y12" s="74">
        <v>0</v>
      </c>
      <c r="Z12" s="74">
        <v>0</v>
      </c>
      <c r="AA12" s="74">
        <v>0</v>
      </c>
      <c r="AB12" s="74">
        <v>0</v>
      </c>
      <c r="AC12" s="75"/>
      <c r="AD12" s="75"/>
      <c r="AE12" s="75"/>
      <c r="AF12" s="74">
        <v>1.299021655665763E-3</v>
      </c>
      <c r="AG12" s="74">
        <v>1.2423584667377511E-2</v>
      </c>
      <c r="AH12" s="74">
        <v>1.754726160609146E-2</v>
      </c>
      <c r="AI12" s="74">
        <v>2.0585239048723079E-2</v>
      </c>
      <c r="AJ12" s="74">
        <v>1.2963776744464453E-2</v>
      </c>
      <c r="AK12" s="74">
        <v>0</v>
      </c>
      <c r="AL12" s="74">
        <v>0</v>
      </c>
      <c r="AM12" s="74">
        <v>1.7872700087749528E-2</v>
      </c>
      <c r="AN12" s="74">
        <v>2.5178308599401844E-2</v>
      </c>
      <c r="AO12" s="74">
        <v>0.90934518854452784</v>
      </c>
      <c r="AP12" s="69"/>
      <c r="AQ12" s="69"/>
      <c r="AR12" s="69"/>
      <c r="AS12" s="76"/>
      <c r="AT12" s="76"/>
      <c r="AU12" s="76"/>
      <c r="AV12" s="76"/>
    </row>
    <row r="13" spans="1:55" ht="14.4">
      <c r="A13" s="48" t="s">
        <v>40</v>
      </c>
      <c r="B13" s="48">
        <v>2</v>
      </c>
      <c r="C13" s="67">
        <v>44804</v>
      </c>
      <c r="D13" s="60">
        <v>203657</v>
      </c>
      <c r="E13" s="60"/>
      <c r="F13" s="60">
        <v>68</v>
      </c>
      <c r="G13" s="60">
        <v>4044</v>
      </c>
      <c r="H13" s="60">
        <v>21140</v>
      </c>
      <c r="I13" s="48"/>
      <c r="J13" s="61"/>
      <c r="K13" s="48" t="s">
        <v>41</v>
      </c>
      <c r="L13" s="53" t="s">
        <v>40</v>
      </c>
      <c r="M13" s="53">
        <v>2</v>
      </c>
      <c r="N13" s="68">
        <v>44804</v>
      </c>
      <c r="O13" s="63">
        <v>0.88968542084409086</v>
      </c>
      <c r="P13" s="63">
        <v>0</v>
      </c>
      <c r="Q13" s="63">
        <v>2.9706127762560669E-4</v>
      </c>
      <c r="R13" s="63">
        <v>1.7666408922322845E-2</v>
      </c>
      <c r="S13" s="63">
        <v>9.2351108955960659E-2</v>
      </c>
      <c r="T13" s="48"/>
      <c r="U13" s="48"/>
      <c r="V13" s="61"/>
      <c r="X13" s="73">
        <v>44620</v>
      </c>
      <c r="Y13" s="74">
        <v>2.7976201577857769E-4</v>
      </c>
      <c r="Z13" s="74">
        <v>3.4078185093228179E-4</v>
      </c>
      <c r="AA13" s="74">
        <v>2.8442262207718333E-4</v>
      </c>
      <c r="AB13" s="74">
        <v>3.4753395696371158E-4</v>
      </c>
      <c r="AC13" s="75"/>
      <c r="AD13" s="75"/>
      <c r="AE13" s="75"/>
      <c r="AF13" s="74">
        <v>6.3181589690900564E-3</v>
      </c>
      <c r="AG13" s="74">
        <v>2.1123427188000921E-2</v>
      </c>
      <c r="AH13" s="74">
        <v>2.4251415326943811E-2</v>
      </c>
      <c r="AI13" s="74">
        <v>2.7528931934086259E-2</v>
      </c>
      <c r="AJ13" s="74">
        <v>1.9805483354530262E-2</v>
      </c>
      <c r="AK13" s="74">
        <v>0</v>
      </c>
      <c r="AL13" s="74">
        <v>3.1312511143793856E-4</v>
      </c>
      <c r="AM13" s="74">
        <v>1.7219272167438304E-2</v>
      </c>
      <c r="AN13" s="74">
        <v>2.3460904558248341E-2</v>
      </c>
      <c r="AO13" s="74">
        <v>0.92110246600245116</v>
      </c>
      <c r="AP13" s="69"/>
      <c r="AQ13" s="69"/>
      <c r="AR13" s="69"/>
      <c r="AS13" s="76"/>
      <c r="AT13" s="76"/>
      <c r="AU13" s="76"/>
      <c r="AV13" s="76"/>
    </row>
    <row r="14" spans="1:55" ht="14.4">
      <c r="A14" s="48" t="s">
        <v>40</v>
      </c>
      <c r="B14" s="48">
        <v>2</v>
      </c>
      <c r="C14" s="67">
        <v>44834</v>
      </c>
      <c r="D14" s="60">
        <v>7806</v>
      </c>
      <c r="E14" s="60"/>
      <c r="F14" s="60"/>
      <c r="G14" s="60">
        <v>62</v>
      </c>
      <c r="H14" s="60">
        <v>20171</v>
      </c>
      <c r="I14" s="48"/>
      <c r="J14" s="61"/>
      <c r="K14" s="48" t="s">
        <v>41</v>
      </c>
      <c r="L14" s="53" t="s">
        <v>40</v>
      </c>
      <c r="M14" s="53">
        <v>2</v>
      </c>
      <c r="N14" s="68">
        <v>44834</v>
      </c>
      <c r="O14" s="63">
        <v>0.27839794571846355</v>
      </c>
      <c r="P14" s="63">
        <v>0</v>
      </c>
      <c r="Q14" s="63">
        <v>0</v>
      </c>
      <c r="R14" s="63">
        <v>2.2112058204643531E-3</v>
      </c>
      <c r="S14" s="63">
        <v>0.71939084846107204</v>
      </c>
      <c r="T14" s="48"/>
      <c r="U14" s="48"/>
      <c r="V14" s="61"/>
      <c r="X14" s="73">
        <v>44651</v>
      </c>
      <c r="Y14" s="74">
        <v>3.2036640076841079E-3</v>
      </c>
      <c r="Z14" s="74">
        <v>2.960411980679417E-3</v>
      </c>
      <c r="AA14" s="74">
        <v>4.2167231406372999E-3</v>
      </c>
      <c r="AB14" s="74">
        <v>2.8569143870719169E-3</v>
      </c>
      <c r="AC14" s="75"/>
      <c r="AD14" s="75"/>
      <c r="AE14" s="75"/>
      <c r="AF14" s="74">
        <v>1.327545230659446E-2</v>
      </c>
      <c r="AG14" s="74">
        <v>2.6198198689940819E-2</v>
      </c>
      <c r="AH14" s="74">
        <v>3.02863461925937E-2</v>
      </c>
      <c r="AI14" s="74">
        <v>3.4627302151633253E-2</v>
      </c>
      <c r="AJ14" s="74">
        <v>2.609682483519056E-2</v>
      </c>
      <c r="AK14" s="74">
        <v>0</v>
      </c>
      <c r="AL14" s="74">
        <v>3.309428379018185E-3</v>
      </c>
      <c r="AM14" s="74">
        <v>1.6337103319354722E-2</v>
      </c>
      <c r="AN14" s="74">
        <v>2.3177895974318741E-2</v>
      </c>
      <c r="AO14" s="74">
        <v>0.9401903949768563</v>
      </c>
      <c r="AP14" s="69"/>
      <c r="AQ14" s="69"/>
      <c r="AR14" s="69"/>
      <c r="AS14" s="76"/>
      <c r="AT14" s="76"/>
      <c r="AU14" s="76"/>
      <c r="AV14" s="76"/>
    </row>
    <row r="15" spans="1:55" ht="14.4">
      <c r="A15" s="48" t="s">
        <v>40</v>
      </c>
      <c r="B15" s="48">
        <v>2</v>
      </c>
      <c r="C15" s="67">
        <v>44865</v>
      </c>
      <c r="D15" s="60">
        <v>1468</v>
      </c>
      <c r="E15" s="60"/>
      <c r="F15" s="60"/>
      <c r="G15" s="60"/>
      <c r="H15" s="60">
        <v>13091</v>
      </c>
      <c r="I15" s="48"/>
      <c r="J15" s="61"/>
      <c r="K15" s="48" t="s">
        <v>41</v>
      </c>
      <c r="L15" s="53" t="s">
        <v>40</v>
      </c>
      <c r="M15" s="53">
        <v>2</v>
      </c>
      <c r="N15" s="68">
        <v>44865</v>
      </c>
      <c r="O15" s="63">
        <v>0.10083110103715914</v>
      </c>
      <c r="P15" s="63">
        <v>0</v>
      </c>
      <c r="Q15" s="63">
        <v>0</v>
      </c>
      <c r="R15" s="63">
        <v>0</v>
      </c>
      <c r="S15" s="63">
        <v>0.8991688989628408</v>
      </c>
      <c r="T15" s="48"/>
      <c r="U15" s="48"/>
      <c r="V15" s="61"/>
      <c r="X15" s="73">
        <v>44681</v>
      </c>
      <c r="Y15" s="74">
        <v>1.362968534098263E-2</v>
      </c>
      <c r="Z15" s="74">
        <v>1.020926773857342E-2</v>
      </c>
      <c r="AA15" s="74">
        <v>1.4816643321316219E-2</v>
      </c>
      <c r="AB15" s="74">
        <v>9.4636069838817862E-3</v>
      </c>
      <c r="AC15" s="75"/>
      <c r="AD15" s="75"/>
      <c r="AE15" s="75"/>
      <c r="AF15" s="74">
        <v>2.4163661909715629E-2</v>
      </c>
      <c r="AG15" s="74">
        <v>3.3646780514636369E-2</v>
      </c>
      <c r="AH15" s="74">
        <v>4.0349305373341041E-2</v>
      </c>
      <c r="AI15" s="74">
        <v>4.4268435173271448E-2</v>
      </c>
      <c r="AJ15" s="74">
        <v>3.5607045742741122E-2</v>
      </c>
      <c r="AK15" s="74">
        <v>0</v>
      </c>
      <c r="AL15" s="74">
        <v>1.2029800846188515E-2</v>
      </c>
      <c r="AM15" s="74">
        <v>1.5790652346095696E-2</v>
      </c>
      <c r="AN15" s="74">
        <v>2.3065643857731577E-2</v>
      </c>
      <c r="AO15" s="74">
        <v>0.91596221828307978</v>
      </c>
      <c r="AP15" s="69"/>
      <c r="AQ15" s="69"/>
      <c r="AR15" s="69"/>
      <c r="AS15" s="76"/>
      <c r="AT15" s="76"/>
      <c r="AU15" s="76"/>
      <c r="AV15" s="76"/>
    </row>
    <row r="16" spans="1:55" ht="14.4">
      <c r="A16" s="48" t="s">
        <v>40</v>
      </c>
      <c r="B16" s="48">
        <v>2</v>
      </c>
      <c r="C16" s="67">
        <v>44895</v>
      </c>
      <c r="D16" s="60">
        <v>263</v>
      </c>
      <c r="E16" s="60"/>
      <c r="F16" s="60"/>
      <c r="G16" s="60"/>
      <c r="H16" s="60">
        <v>3849</v>
      </c>
      <c r="I16" s="48"/>
      <c r="J16" s="61"/>
      <c r="K16" s="48" t="s">
        <v>41</v>
      </c>
      <c r="L16" s="53" t="s">
        <v>40</v>
      </c>
      <c r="M16" s="53">
        <v>2</v>
      </c>
      <c r="N16" s="68">
        <v>44895</v>
      </c>
      <c r="O16" s="63">
        <v>6.395914396887159E-2</v>
      </c>
      <c r="P16" s="63">
        <v>0</v>
      </c>
      <c r="Q16" s="63">
        <v>0</v>
      </c>
      <c r="R16" s="63">
        <v>0</v>
      </c>
      <c r="S16" s="63">
        <v>0.93604085603112841</v>
      </c>
      <c r="T16" s="48"/>
      <c r="U16" s="48"/>
      <c r="V16" s="61"/>
      <c r="W16" s="48" t="s">
        <v>60</v>
      </c>
      <c r="X16" s="73">
        <v>44712</v>
      </c>
      <c r="Y16" s="74">
        <v>2.74903432465534E-2</v>
      </c>
      <c r="Z16" s="74">
        <v>1.969692560636704E-2</v>
      </c>
      <c r="AA16" s="74">
        <v>2.7014762471687111E-2</v>
      </c>
      <c r="AB16" s="74">
        <v>1.8722700716065101E-2</v>
      </c>
      <c r="AC16" s="75"/>
      <c r="AD16" s="75"/>
      <c r="AE16" s="75"/>
      <c r="AF16" s="74">
        <v>3.3243474216137693E-2</v>
      </c>
      <c r="AG16" s="74">
        <v>4.3187268478911509E-2</v>
      </c>
      <c r="AH16" s="74">
        <v>5.2785693790599109E-2</v>
      </c>
      <c r="AI16" s="74">
        <v>5.4435459201580633E-2</v>
      </c>
      <c r="AJ16" s="74">
        <v>4.5912973921807237E-2</v>
      </c>
      <c r="AK16" s="74">
        <v>0</v>
      </c>
      <c r="AL16" s="74">
        <v>2.3231183010168164E-2</v>
      </c>
      <c r="AM16" s="74">
        <v>1.6411207466642784E-2</v>
      </c>
      <c r="AN16" s="74">
        <v>2.2838161443846206E-2</v>
      </c>
      <c r="AO16" s="74">
        <v>0.91231888815871531</v>
      </c>
      <c r="AP16" s="69"/>
      <c r="AQ16" s="69"/>
      <c r="AR16" s="69"/>
      <c r="AS16" s="76"/>
      <c r="AT16" s="76"/>
      <c r="AU16" s="76"/>
      <c r="AV16" s="76"/>
    </row>
    <row r="17" spans="1:48" ht="14.4">
      <c r="A17" s="48" t="s">
        <v>40</v>
      </c>
      <c r="B17" s="48">
        <v>2</v>
      </c>
      <c r="C17" s="67">
        <v>44926</v>
      </c>
      <c r="D17" s="60">
        <v>3</v>
      </c>
      <c r="E17" s="60"/>
      <c r="F17" s="60"/>
      <c r="G17" s="60"/>
      <c r="H17" s="60">
        <v>59</v>
      </c>
      <c r="I17" s="48"/>
      <c r="J17" s="61"/>
      <c r="K17" s="48" t="s">
        <v>41</v>
      </c>
      <c r="L17" s="77" t="s">
        <v>40</v>
      </c>
      <c r="M17" s="77">
        <v>2</v>
      </c>
      <c r="N17" s="78">
        <v>44926</v>
      </c>
      <c r="O17" s="79">
        <v>4.8387096774193547E-2</v>
      </c>
      <c r="P17" s="79">
        <v>0</v>
      </c>
      <c r="Q17" s="79">
        <v>0</v>
      </c>
      <c r="R17" s="79">
        <v>0</v>
      </c>
      <c r="S17" s="79">
        <v>0.95161290322580649</v>
      </c>
      <c r="T17" s="48"/>
      <c r="U17" s="48"/>
      <c r="V17" s="61"/>
      <c r="X17" s="73">
        <v>44742</v>
      </c>
      <c r="Y17" s="74">
        <v>2.4588488423306382E-2</v>
      </c>
      <c r="Z17" s="74">
        <v>2.4787479444116221E-2</v>
      </c>
      <c r="AA17" s="74">
        <v>3.3375915641521967E-2</v>
      </c>
      <c r="AB17" s="74">
        <v>2.309765258994536E-2</v>
      </c>
      <c r="AC17" s="75"/>
      <c r="AD17" s="75"/>
      <c r="AE17" s="75"/>
      <c r="AF17" s="74">
        <v>3.8323991788737063E-2</v>
      </c>
      <c r="AG17" s="74">
        <v>4.740715686971695E-2</v>
      </c>
      <c r="AH17" s="74">
        <v>6.159057702024754E-2</v>
      </c>
      <c r="AI17" s="74">
        <v>6.0735511500972117E-2</v>
      </c>
      <c r="AJ17" s="74">
        <v>5.2014309294918418E-2</v>
      </c>
      <c r="AK17" s="74">
        <v>0</v>
      </c>
      <c r="AL17" s="74">
        <v>2.646238402472248E-2</v>
      </c>
      <c r="AM17" s="74">
        <v>1.5973167183461302E-2</v>
      </c>
      <c r="AN17" s="74">
        <v>2.5253639507512582E-2</v>
      </c>
      <c r="AO17" s="74">
        <v>0.91854812675630648</v>
      </c>
      <c r="AP17" s="69"/>
      <c r="AQ17" s="69"/>
      <c r="AR17" s="69"/>
      <c r="AS17" s="76"/>
      <c r="AT17" s="76"/>
      <c r="AU17" s="76"/>
      <c r="AV17" s="76"/>
    </row>
    <row r="18" spans="1:48" ht="14.4">
      <c r="A18" s="48" t="s">
        <v>40</v>
      </c>
      <c r="B18" s="48">
        <v>3</v>
      </c>
      <c r="C18" s="67">
        <v>44561</v>
      </c>
      <c r="D18" s="60">
        <v>1</v>
      </c>
      <c r="E18" s="60"/>
      <c r="F18" s="60"/>
      <c r="G18" s="60"/>
      <c r="H18" s="60"/>
      <c r="I18" s="48"/>
      <c r="J18" s="61"/>
      <c r="K18" s="48" t="s">
        <v>43</v>
      </c>
      <c r="L18" s="77" t="s">
        <v>40</v>
      </c>
      <c r="M18" s="53">
        <v>3</v>
      </c>
      <c r="N18" s="68">
        <v>44561</v>
      </c>
      <c r="O18" s="63">
        <v>1</v>
      </c>
      <c r="P18" s="63">
        <v>0</v>
      </c>
      <c r="Q18" s="63">
        <v>0</v>
      </c>
      <c r="R18" s="63">
        <v>0</v>
      </c>
      <c r="S18" s="63">
        <v>0</v>
      </c>
      <c r="T18" s="48"/>
      <c r="U18" s="48"/>
      <c r="V18" s="61"/>
      <c r="X18" s="73">
        <v>44773</v>
      </c>
      <c r="Y18" s="74">
        <v>3.3994509502853487E-2</v>
      </c>
      <c r="Z18" s="74">
        <v>2.9225386192929369E-2</v>
      </c>
      <c r="AA18" s="74">
        <v>4.0630870211457483E-2</v>
      </c>
      <c r="AB18" s="74">
        <v>2.633771326897439E-2</v>
      </c>
      <c r="AC18" s="75"/>
      <c r="AD18" s="75"/>
      <c r="AE18" s="75"/>
      <c r="AF18" s="74">
        <v>4.2356890347757567E-2</v>
      </c>
      <c r="AG18" s="74">
        <v>4.6414230284454697E-2</v>
      </c>
      <c r="AH18" s="74">
        <v>6.7151124870115472E-2</v>
      </c>
      <c r="AI18" s="74">
        <v>6.5284753986141364E-2</v>
      </c>
      <c r="AJ18" s="74">
        <v>5.5301749872117278E-2</v>
      </c>
      <c r="AK18" s="74">
        <v>0</v>
      </c>
      <c r="AL18" s="74">
        <v>3.2547119794053683E-2</v>
      </c>
      <c r="AM18" s="74">
        <v>1.5531825371846967E-2</v>
      </c>
      <c r="AN18" s="74">
        <v>2.6659604652355728E-2</v>
      </c>
      <c r="AO18" s="74">
        <v>0.90301598629714097</v>
      </c>
      <c r="AP18" s="69"/>
      <c r="AQ18" s="69"/>
      <c r="AR18" s="69"/>
      <c r="AS18" s="76"/>
      <c r="AT18" s="76"/>
      <c r="AU18" s="76"/>
      <c r="AV18" s="76"/>
    </row>
    <row r="19" spans="1:48" ht="14.4">
      <c r="A19" s="48" t="s">
        <v>40</v>
      </c>
      <c r="B19" s="48">
        <v>3</v>
      </c>
      <c r="C19" s="67">
        <v>44592</v>
      </c>
      <c r="D19" s="60">
        <v>1</v>
      </c>
      <c r="E19" s="60"/>
      <c r="F19" s="60"/>
      <c r="G19" s="60"/>
      <c r="H19" s="60"/>
      <c r="I19" s="48"/>
      <c r="J19" s="61"/>
      <c r="K19" s="48" t="s">
        <v>43</v>
      </c>
      <c r="L19" s="53" t="s">
        <v>40</v>
      </c>
      <c r="M19" s="53">
        <v>3</v>
      </c>
      <c r="N19" s="68">
        <v>44592</v>
      </c>
      <c r="O19" s="63">
        <v>1</v>
      </c>
      <c r="P19" s="63">
        <v>0</v>
      </c>
      <c r="Q19" s="63">
        <v>0</v>
      </c>
      <c r="R19" s="63">
        <v>0</v>
      </c>
      <c r="S19" s="63">
        <v>0</v>
      </c>
      <c r="T19" s="48"/>
      <c r="U19" s="48"/>
      <c r="V19" s="61"/>
      <c r="X19" s="73">
        <v>44804</v>
      </c>
      <c r="Y19" s="74">
        <v>0.1186322844292212</v>
      </c>
      <c r="Z19" s="74">
        <v>3.2372808392474597E-2</v>
      </c>
      <c r="AA19" s="74">
        <v>5.3087663526846809E-2</v>
      </c>
      <c r="AB19" s="74">
        <v>3.1417180187475122E-2</v>
      </c>
      <c r="AC19" s="74">
        <v>0</v>
      </c>
      <c r="AD19" s="74">
        <v>0</v>
      </c>
      <c r="AE19" s="74">
        <v>0</v>
      </c>
      <c r="AF19" s="74">
        <v>5.4789681243846373E-2</v>
      </c>
      <c r="AG19" s="74">
        <v>5.1699538020471003E-2</v>
      </c>
      <c r="AH19" s="74">
        <v>7.851055204515732E-2</v>
      </c>
      <c r="AI19" s="74">
        <v>7.5244221718011928E-2</v>
      </c>
      <c r="AJ19" s="74">
        <v>6.5060998256871658E-2</v>
      </c>
      <c r="AK19" s="74">
        <v>0</v>
      </c>
      <c r="AL19" s="74">
        <v>5.887748413400444E-2</v>
      </c>
      <c r="AM19" s="74">
        <v>1.5251323147108612E-2</v>
      </c>
      <c r="AN19" s="74">
        <v>2.885498950310561E-2</v>
      </c>
      <c r="AO19" s="74">
        <v>0.85992206436942298</v>
      </c>
      <c r="AP19" s="69"/>
      <c r="AQ19" s="69"/>
      <c r="AR19" s="69"/>
      <c r="AS19" s="76"/>
      <c r="AT19" s="76"/>
      <c r="AU19" s="76"/>
      <c r="AV19" s="76"/>
    </row>
    <row r="20" spans="1:48" ht="14.4">
      <c r="A20" s="48" t="s">
        <v>40</v>
      </c>
      <c r="B20" s="48">
        <v>3</v>
      </c>
      <c r="C20" s="67">
        <v>44620</v>
      </c>
      <c r="D20" s="60">
        <v>59039</v>
      </c>
      <c r="E20" s="60">
        <v>1207</v>
      </c>
      <c r="F20" s="60">
        <v>890</v>
      </c>
      <c r="G20" s="60">
        <v>466</v>
      </c>
      <c r="H20" s="60">
        <v>21</v>
      </c>
      <c r="I20" s="48"/>
      <c r="J20" s="61"/>
      <c r="K20" s="48" t="s">
        <v>43</v>
      </c>
      <c r="L20" s="53" t="s">
        <v>40</v>
      </c>
      <c r="M20" s="53">
        <v>3</v>
      </c>
      <c r="N20" s="68">
        <v>44620</v>
      </c>
      <c r="O20" s="63">
        <v>0.95806760462814211</v>
      </c>
      <c r="P20" s="63">
        <v>1.9586842575012576E-2</v>
      </c>
      <c r="Q20" s="63">
        <v>1.4442659396653847E-2</v>
      </c>
      <c r="R20" s="63">
        <v>7.5621115492592048E-3</v>
      </c>
      <c r="S20" s="63">
        <v>3.4078185093228179E-4</v>
      </c>
      <c r="T20" s="48"/>
      <c r="U20" s="48"/>
      <c r="V20" s="61"/>
      <c r="X20" s="73">
        <v>44834</v>
      </c>
      <c r="Y20" s="74">
        <v>0.79403655672419071</v>
      </c>
      <c r="Z20" s="74">
        <v>4.2158371862384927E-2</v>
      </c>
      <c r="AA20" s="74">
        <v>6.8556742198696424E-2</v>
      </c>
      <c r="AB20" s="74">
        <v>4.0021202610431107E-2</v>
      </c>
      <c r="AC20" s="74">
        <v>2.5700334104343363E-4</v>
      </c>
      <c r="AD20" s="74">
        <v>1.067378252168112E-3</v>
      </c>
      <c r="AE20" s="74">
        <v>1.275510204081633E-3</v>
      </c>
      <c r="AF20" s="74">
        <v>5.286597318505587E-2</v>
      </c>
      <c r="AG20" s="74">
        <v>5.7815039831760277E-2</v>
      </c>
      <c r="AH20" s="74">
        <v>8.8538537687629329E-2</v>
      </c>
      <c r="AI20" s="74">
        <v>8.4901228899160852E-2</v>
      </c>
      <c r="AJ20" s="74">
        <v>7.103019490090158E-2</v>
      </c>
      <c r="AK20" s="74">
        <v>8.6663059909772614E-4</v>
      </c>
      <c r="AL20" s="74">
        <v>0.23619321834892579</v>
      </c>
      <c r="AM20" s="74">
        <v>1.4689532213326136E-2</v>
      </c>
      <c r="AN20" s="74">
        <v>3.0707622875293383E-2</v>
      </c>
      <c r="AO20" s="74">
        <v>0.86231068818033818</v>
      </c>
      <c r="AP20" s="69"/>
      <c r="AQ20" s="69"/>
      <c r="AR20" s="69"/>
      <c r="AS20" s="76"/>
      <c r="AT20" s="76"/>
      <c r="AU20" s="76"/>
      <c r="AV20" s="76"/>
    </row>
    <row r="21" spans="1:48" ht="14.4">
      <c r="A21" s="48" t="s">
        <v>40</v>
      </c>
      <c r="B21" s="48">
        <v>3</v>
      </c>
      <c r="C21" s="67">
        <v>44651</v>
      </c>
      <c r="D21" s="60">
        <v>238327</v>
      </c>
      <c r="E21" s="60">
        <v>4073</v>
      </c>
      <c r="F21" s="60">
        <v>3883</v>
      </c>
      <c r="G21" s="60">
        <v>3279</v>
      </c>
      <c r="H21" s="60">
        <v>741</v>
      </c>
      <c r="I21" s="48"/>
      <c r="J21" s="61"/>
      <c r="K21" s="48" t="s">
        <v>43</v>
      </c>
      <c r="L21" s="53" t="s">
        <v>40</v>
      </c>
      <c r="M21" s="53">
        <v>3</v>
      </c>
      <c r="N21" s="68">
        <v>44651</v>
      </c>
      <c r="O21" s="63">
        <v>0.95215398936488971</v>
      </c>
      <c r="P21" s="63">
        <v>1.6272277999065134E-2</v>
      </c>
      <c r="Q21" s="63">
        <v>1.5513198004019129E-2</v>
      </c>
      <c r="R21" s="63">
        <v>1.3100122651346567E-2</v>
      </c>
      <c r="S21" s="63">
        <v>2.9604119806794166E-3</v>
      </c>
      <c r="T21" s="48"/>
      <c r="U21" s="48"/>
      <c r="V21" s="61"/>
      <c r="X21" s="73">
        <v>44865</v>
      </c>
      <c r="Y21" s="74">
        <v>0.94250703758900478</v>
      </c>
      <c r="Z21" s="74">
        <v>5.5193902608534497E-2</v>
      </c>
      <c r="AA21" s="74">
        <v>8.3977534688986569E-2</v>
      </c>
      <c r="AB21" s="74">
        <v>5.1677252756666792E-2</v>
      </c>
      <c r="AC21" s="74">
        <v>3.268828451882845E-3</v>
      </c>
      <c r="AD21" s="74">
        <v>8.7917943252963909E-3</v>
      </c>
      <c r="AE21" s="74">
        <v>5.341642555085689E-3</v>
      </c>
      <c r="AF21" s="74">
        <v>5.4069104944686863E-2</v>
      </c>
      <c r="AG21" s="74">
        <v>6.1276371996789647E-2</v>
      </c>
      <c r="AH21" s="74">
        <v>9.4042770833272421E-2</v>
      </c>
      <c r="AI21" s="74">
        <v>9.304469367024748E-2</v>
      </c>
      <c r="AJ21" s="74">
        <v>7.560823536124911E-2</v>
      </c>
      <c r="AK21" s="74">
        <v>5.800755110754975E-3</v>
      </c>
      <c r="AL21" s="74">
        <v>0.28333893191079818</v>
      </c>
      <c r="AM21" s="74">
        <v>1.473509967423331E-2</v>
      </c>
      <c r="AN21" s="74">
        <v>2.8962962947144621E-2</v>
      </c>
      <c r="AO21" s="74">
        <v>0.89821915352506387</v>
      </c>
      <c r="AP21" s="69"/>
      <c r="AQ21" s="69"/>
      <c r="AR21" s="69"/>
      <c r="AS21" s="76"/>
      <c r="AT21" s="76"/>
      <c r="AU21" s="76"/>
      <c r="AV21" s="76"/>
    </row>
    <row r="22" spans="1:48" ht="14.4">
      <c r="A22" s="48" t="s">
        <v>40</v>
      </c>
      <c r="B22" s="48">
        <v>3</v>
      </c>
      <c r="C22" s="67">
        <v>44681</v>
      </c>
      <c r="D22" s="60">
        <v>405848</v>
      </c>
      <c r="E22" s="60">
        <v>4299</v>
      </c>
      <c r="F22" s="60">
        <v>6228</v>
      </c>
      <c r="G22" s="60">
        <v>6231</v>
      </c>
      <c r="H22" s="60">
        <v>4359</v>
      </c>
      <c r="I22" s="48"/>
      <c r="J22" s="61"/>
      <c r="K22" s="48" t="s">
        <v>43</v>
      </c>
      <c r="L22" s="53" t="s">
        <v>40</v>
      </c>
      <c r="M22" s="53">
        <v>3</v>
      </c>
      <c r="N22" s="68">
        <v>44681</v>
      </c>
      <c r="O22" s="63">
        <v>0.9505416134811987</v>
      </c>
      <c r="P22" s="63">
        <v>1.0068740997505651E-2</v>
      </c>
      <c r="Q22" s="63">
        <v>1.4586675722834425E-2</v>
      </c>
      <c r="R22" s="63">
        <v>1.4593702059887814E-2</v>
      </c>
      <c r="S22" s="63">
        <v>1.0209267738573419E-2</v>
      </c>
      <c r="T22" s="48"/>
      <c r="U22" s="48"/>
      <c r="V22" s="61"/>
      <c r="X22" s="73">
        <v>44895</v>
      </c>
      <c r="Y22" s="74">
        <v>0.9760953021727945</v>
      </c>
      <c r="Z22" s="74">
        <v>7.5941117184655405E-2</v>
      </c>
      <c r="AA22" s="74">
        <v>0.1088640172409244</v>
      </c>
      <c r="AB22" s="74">
        <v>7.0967436330109962E-2</v>
      </c>
      <c r="AC22" s="74">
        <v>7.9311345391237069E-3</v>
      </c>
      <c r="AD22" s="74">
        <v>1.72291296625222E-2</v>
      </c>
      <c r="AE22" s="74">
        <v>1.605765583512454E-2</v>
      </c>
      <c r="AF22" s="74">
        <v>6.2960008401323458E-2</v>
      </c>
      <c r="AG22" s="74">
        <v>6.3773775023107881E-2</v>
      </c>
      <c r="AH22" s="74">
        <v>0.10365428760039171</v>
      </c>
      <c r="AI22" s="74">
        <v>0.10789480335851109</v>
      </c>
      <c r="AJ22" s="74">
        <v>8.4570718595833538E-2</v>
      </c>
      <c r="AK22" s="74">
        <v>1.3739306678923481E-2</v>
      </c>
      <c r="AL22" s="74">
        <v>0.30796696823212105</v>
      </c>
      <c r="AM22" s="74">
        <v>1.4471245898120759E-2</v>
      </c>
      <c r="AN22" s="74">
        <v>2.8332705174675454E-2</v>
      </c>
      <c r="AO22" s="74">
        <v>0.8993958753973379</v>
      </c>
      <c r="AP22" s="69"/>
      <c r="AQ22" s="69"/>
      <c r="AR22" s="69"/>
      <c r="AS22" s="76"/>
      <c r="AT22" s="76"/>
      <c r="AU22" s="76"/>
      <c r="AV22" s="76"/>
    </row>
    <row r="23" spans="1:48" ht="14.4">
      <c r="A23" s="48" t="s">
        <v>40</v>
      </c>
      <c r="B23" s="48">
        <v>3</v>
      </c>
      <c r="C23" s="67">
        <v>44712</v>
      </c>
      <c r="D23" s="60">
        <v>517534</v>
      </c>
      <c r="E23" s="60">
        <v>5769</v>
      </c>
      <c r="F23" s="60">
        <v>7039</v>
      </c>
      <c r="G23" s="60">
        <v>8660</v>
      </c>
      <c r="H23" s="60">
        <v>10809</v>
      </c>
      <c r="I23" s="48"/>
      <c r="J23" s="61"/>
      <c r="K23" s="48" t="s">
        <v>43</v>
      </c>
      <c r="L23" s="53" t="s">
        <v>40</v>
      </c>
      <c r="M23" s="53">
        <v>3</v>
      </c>
      <c r="N23" s="68">
        <v>44712</v>
      </c>
      <c r="O23" s="63">
        <v>0.94129437206603728</v>
      </c>
      <c r="P23" s="63">
        <v>1.0492696581188808E-2</v>
      </c>
      <c r="Q23" s="63">
        <v>1.2802581250647951E-2</v>
      </c>
      <c r="R23" s="63">
        <v>1.5750867116154459E-2</v>
      </c>
      <c r="S23" s="63">
        <v>1.9659482985971543E-2</v>
      </c>
      <c r="T23" s="48"/>
      <c r="U23" s="48"/>
      <c r="V23" s="61"/>
      <c r="X23" s="73">
        <v>44926</v>
      </c>
      <c r="Y23" s="74">
        <v>0.99047101807050464</v>
      </c>
      <c r="Z23" s="74">
        <v>8.8350011739065343E-2</v>
      </c>
      <c r="AA23" s="74">
        <v>0.12840703221760891</v>
      </c>
      <c r="AB23" s="74">
        <v>8.5483300135771739E-2</v>
      </c>
      <c r="AC23" s="74">
        <v>1.345372460496614E-2</v>
      </c>
      <c r="AD23" s="74">
        <v>3.082562401815326E-2</v>
      </c>
      <c r="AE23" s="74">
        <v>2.5520876914065769E-2</v>
      </c>
      <c r="AF23" s="74">
        <v>7.9973287374328766E-2</v>
      </c>
      <c r="AG23" s="74">
        <v>6.9277994508280732E-2</v>
      </c>
      <c r="AH23" s="74">
        <v>0.1126808284712086</v>
      </c>
      <c r="AI23" s="74">
        <v>0.1174279818814393</v>
      </c>
      <c r="AJ23" s="74">
        <v>9.4840023058814338E-2</v>
      </c>
      <c r="AK23" s="74">
        <v>2.3266741845728387E-2</v>
      </c>
      <c r="AL23" s="74">
        <v>0.32317784054073767</v>
      </c>
      <c r="AM23" s="80">
        <v>1.4471245898120759E-2</v>
      </c>
      <c r="AN23" s="80">
        <v>2.7797525872255591E-2</v>
      </c>
      <c r="AO23" s="74">
        <v>0.90111156163045725</v>
      </c>
      <c r="AP23" s="69"/>
      <c r="AQ23" s="69"/>
      <c r="AR23" s="69"/>
      <c r="AS23" s="76"/>
      <c r="AT23" s="76"/>
      <c r="AU23" s="76"/>
      <c r="AV23" s="76"/>
    </row>
    <row r="24" spans="1:48" ht="14.4">
      <c r="A24" s="48" t="s">
        <v>40</v>
      </c>
      <c r="B24" s="48">
        <v>3</v>
      </c>
      <c r="C24" s="67">
        <v>44742</v>
      </c>
      <c r="D24" s="60">
        <v>745470</v>
      </c>
      <c r="E24" s="60">
        <v>8826</v>
      </c>
      <c r="F24" s="60">
        <v>11258</v>
      </c>
      <c r="G24" s="60">
        <v>11890</v>
      </c>
      <c r="H24" s="60">
        <v>19032</v>
      </c>
      <c r="I24" s="48"/>
      <c r="J24" s="61"/>
      <c r="K24" s="48" t="s">
        <v>43</v>
      </c>
      <c r="L24" s="53" t="s">
        <v>40</v>
      </c>
      <c r="M24" s="53">
        <v>3</v>
      </c>
      <c r="N24" s="68">
        <v>44742</v>
      </c>
      <c r="O24" s="63">
        <v>0.93596040558660898</v>
      </c>
      <c r="P24" s="63">
        <v>1.1081313184578067E-2</v>
      </c>
      <c r="Q24" s="63">
        <v>1.413476363380692E-2</v>
      </c>
      <c r="R24" s="63">
        <v>1.4928258980810471E-2</v>
      </c>
      <c r="S24" s="63">
        <v>2.389525861419553E-2</v>
      </c>
      <c r="T24" s="48"/>
      <c r="U24" s="48"/>
      <c r="V24" s="61"/>
      <c r="X24" s="73">
        <v>44957</v>
      </c>
      <c r="Y24" s="74">
        <v>0.98333333333333328</v>
      </c>
      <c r="Z24" s="74">
        <v>7.3489581078039906E-2</v>
      </c>
      <c r="AA24" s="74">
        <v>0.1140361403162098</v>
      </c>
      <c r="AB24" s="74">
        <v>8.4893408739046924E-2</v>
      </c>
      <c r="AC24" s="74">
        <v>2.190051967334818E-2</v>
      </c>
      <c r="AD24" s="74">
        <v>4.4833030474544969E-2</v>
      </c>
      <c r="AE24" s="74">
        <v>4.0331993256386978E-2</v>
      </c>
      <c r="AF24" s="74">
        <v>6.9294150542172306E-2</v>
      </c>
      <c r="AG24" s="74">
        <v>5.7870499846121207E-2</v>
      </c>
      <c r="AH24" s="74">
        <v>8.9642197901223797E-2</v>
      </c>
      <c r="AI24" s="74">
        <v>9.6292632943794088E-2</v>
      </c>
      <c r="AJ24" s="74">
        <v>7.8274870308327846E-2</v>
      </c>
      <c r="AK24" s="74">
        <v>3.5688514468093374E-2</v>
      </c>
      <c r="AL24" s="74">
        <v>0.31393811586665749</v>
      </c>
      <c r="AM24" s="80">
        <v>1.4471245898120759E-2</v>
      </c>
      <c r="AN24" s="80">
        <v>2.7797525872255591E-2</v>
      </c>
      <c r="AO24" s="74">
        <v>0.90240451420672529</v>
      </c>
      <c r="AP24" s="69"/>
      <c r="AQ24" s="69"/>
      <c r="AR24" s="69"/>
      <c r="AS24" s="76"/>
      <c r="AT24" s="76"/>
      <c r="AU24" s="76"/>
      <c r="AV24" s="76"/>
    </row>
    <row r="25" spans="1:48" ht="14.4">
      <c r="A25" s="48" t="s">
        <v>40</v>
      </c>
      <c r="B25" s="48">
        <v>3</v>
      </c>
      <c r="C25" s="67">
        <v>44773</v>
      </c>
      <c r="D25" s="60">
        <v>1015488</v>
      </c>
      <c r="E25" s="60">
        <v>12556</v>
      </c>
      <c r="F25" s="60">
        <v>16454</v>
      </c>
      <c r="G25" s="60">
        <v>18589</v>
      </c>
      <c r="H25" s="60">
        <v>27732</v>
      </c>
      <c r="I25" s="48"/>
      <c r="J25" s="61"/>
      <c r="K25" s="48" t="s">
        <v>43</v>
      </c>
      <c r="L25" s="53" t="s">
        <v>40</v>
      </c>
      <c r="M25" s="53">
        <v>3</v>
      </c>
      <c r="N25" s="68">
        <v>44773</v>
      </c>
      <c r="O25" s="63">
        <v>0.93094088020102328</v>
      </c>
      <c r="P25" s="63">
        <v>1.1510617251808046E-2</v>
      </c>
      <c r="Q25" s="63">
        <v>1.5084079026859635E-2</v>
      </c>
      <c r="R25" s="63">
        <v>1.704132399600667E-2</v>
      </c>
      <c r="S25" s="63">
        <v>2.542309952430238E-2</v>
      </c>
      <c r="T25" s="48"/>
      <c r="U25" s="48"/>
      <c r="V25" s="61"/>
      <c r="X25" s="73">
        <v>44985</v>
      </c>
      <c r="Y25" s="75"/>
      <c r="Z25" s="74">
        <v>7.4620834308842449E-2</v>
      </c>
      <c r="AA25" s="74">
        <v>0.1184382659646985</v>
      </c>
      <c r="AB25" s="74">
        <v>9.3729126270057028E-2</v>
      </c>
      <c r="AC25" s="74">
        <v>2.9939046253137321E-2</v>
      </c>
      <c r="AD25" s="74">
        <v>6.0550956710544168E-2</v>
      </c>
      <c r="AE25" s="74">
        <v>5.5649424974110212E-2</v>
      </c>
      <c r="AF25" s="74">
        <v>6.656356415838964E-2</v>
      </c>
      <c r="AG25" s="74">
        <v>6.4023832289406668E-2</v>
      </c>
      <c r="AH25" s="74">
        <v>8.8995035417770305E-2</v>
      </c>
      <c r="AI25" s="74">
        <v>9.9001667699400553E-2</v>
      </c>
      <c r="AJ25" s="74">
        <v>7.9646024891241798E-2</v>
      </c>
      <c r="AK25" s="74">
        <v>4.8713142645930567E-2</v>
      </c>
      <c r="AL25" s="74">
        <v>9.5596075514532655E-2</v>
      </c>
      <c r="AM25" s="80">
        <v>1.4471245898120759E-2</v>
      </c>
      <c r="AN25" s="80">
        <v>2.7797525872255591E-2</v>
      </c>
      <c r="AO25" s="80">
        <v>0.90240451420672529</v>
      </c>
      <c r="AP25" s="69"/>
      <c r="AQ25" s="69"/>
      <c r="AR25" s="69"/>
      <c r="AS25" s="76"/>
      <c r="AT25" s="76"/>
      <c r="AU25" s="76"/>
      <c r="AV25" s="76"/>
    </row>
    <row r="26" spans="1:48" ht="14.4">
      <c r="A26" s="48" t="s">
        <v>40</v>
      </c>
      <c r="B26" s="48">
        <v>3</v>
      </c>
      <c r="C26" s="67">
        <v>44804</v>
      </c>
      <c r="D26" s="60">
        <v>1452368</v>
      </c>
      <c r="E26" s="60">
        <v>22029</v>
      </c>
      <c r="F26" s="60">
        <v>21741</v>
      </c>
      <c r="G26" s="60">
        <v>25425</v>
      </c>
      <c r="H26" s="60">
        <v>40274</v>
      </c>
      <c r="I26" s="48"/>
      <c r="J26" s="61"/>
      <c r="K26" s="48" t="s">
        <v>43</v>
      </c>
      <c r="L26" s="53" t="s">
        <v>40</v>
      </c>
      <c r="M26" s="53">
        <v>3</v>
      </c>
      <c r="N26" s="68">
        <v>44804</v>
      </c>
      <c r="O26" s="63">
        <v>0.92991009945340009</v>
      </c>
      <c r="P26" s="63">
        <v>1.4104544840466707E-2</v>
      </c>
      <c r="Q26" s="63">
        <v>1.3920146596603872E-2</v>
      </c>
      <c r="R26" s="63">
        <v>1.6278907466015981E-2</v>
      </c>
      <c r="S26" s="63">
        <v>2.5786301643513376E-2</v>
      </c>
      <c r="T26" s="48"/>
      <c r="U26" s="48"/>
      <c r="V26" s="61"/>
      <c r="X26" s="73">
        <v>45016</v>
      </c>
      <c r="Y26" s="75"/>
      <c r="Z26" s="74">
        <v>7.7607563577531721E-2</v>
      </c>
      <c r="AA26" s="74">
        <v>0.116138370129877</v>
      </c>
      <c r="AB26" s="74">
        <v>0.1002336521117113</v>
      </c>
      <c r="AC26" s="74">
        <v>4.2020083845178899E-2</v>
      </c>
      <c r="AD26" s="74">
        <v>8.6522701785662945E-2</v>
      </c>
      <c r="AE26" s="74">
        <v>8.1975236137620519E-2</v>
      </c>
      <c r="AF26" s="74">
        <v>6.1212784905262121E-2</v>
      </c>
      <c r="AG26" s="74">
        <v>6.5303596273775022E-2</v>
      </c>
      <c r="AH26" s="74">
        <v>8.6290699626835068E-2</v>
      </c>
      <c r="AI26" s="74">
        <v>9.6421061950054662E-2</v>
      </c>
      <c r="AJ26" s="74">
        <v>7.7307035688981715E-2</v>
      </c>
      <c r="AK26" s="74">
        <v>7.0172673922820783E-2</v>
      </c>
      <c r="AL26" s="74">
        <v>9.7993195273040012E-2</v>
      </c>
      <c r="AM26" s="80">
        <v>1.4471245898120759E-2</v>
      </c>
      <c r="AN26" s="80">
        <v>2.7797525872255591E-2</v>
      </c>
      <c r="AO26" s="80">
        <v>0.90240451420672529</v>
      </c>
      <c r="AP26" s="69"/>
      <c r="AQ26" s="69"/>
      <c r="AR26" s="69"/>
      <c r="AS26" s="76"/>
      <c r="AT26" s="76"/>
      <c r="AU26" s="76"/>
      <c r="AV26" s="76"/>
    </row>
    <row r="27" spans="1:48" ht="14.4">
      <c r="A27" s="48" t="s">
        <v>40</v>
      </c>
      <c r="B27" s="48">
        <v>3</v>
      </c>
      <c r="C27" s="67">
        <v>44834</v>
      </c>
      <c r="D27" s="60">
        <v>1639100</v>
      </c>
      <c r="E27" s="60">
        <v>15469</v>
      </c>
      <c r="F27" s="60">
        <v>31073</v>
      </c>
      <c r="G27" s="60">
        <v>28367</v>
      </c>
      <c r="H27" s="60">
        <v>56722</v>
      </c>
      <c r="I27" s="48"/>
      <c r="J27" s="61"/>
      <c r="K27" s="48" t="s">
        <v>43</v>
      </c>
      <c r="L27" s="53" t="s">
        <v>40</v>
      </c>
      <c r="M27" s="53">
        <v>3</v>
      </c>
      <c r="N27" s="68">
        <v>44834</v>
      </c>
      <c r="O27" s="63">
        <v>0.9256629041904163</v>
      </c>
      <c r="P27" s="63">
        <v>8.7359401286813184E-3</v>
      </c>
      <c r="Q27" s="63">
        <v>1.7548119957237998E-2</v>
      </c>
      <c r="R27" s="63">
        <v>1.6019937528625183E-2</v>
      </c>
      <c r="S27" s="63">
        <v>3.2033098195039224E-2</v>
      </c>
      <c r="T27" s="48"/>
      <c r="U27" s="48"/>
      <c r="V27" s="61"/>
      <c r="X27" s="73">
        <v>45046</v>
      </c>
      <c r="Y27" s="75"/>
      <c r="Z27" s="74">
        <v>8.4710402195961862E-2</v>
      </c>
      <c r="AA27" s="74">
        <v>0.1176869283582814</v>
      </c>
      <c r="AB27" s="74">
        <v>0.10847412450979629</v>
      </c>
      <c r="AC27" s="74">
        <v>4.9742890124881943E-2</v>
      </c>
      <c r="AD27" s="74">
        <v>0.11296001994328631</v>
      </c>
      <c r="AE27" s="74">
        <v>0.10749954603232249</v>
      </c>
      <c r="AF27" s="74">
        <v>5.4824335668814568E-2</v>
      </c>
      <c r="AG27" s="74">
        <v>6.5374235608555209E-2</v>
      </c>
      <c r="AH27" s="74">
        <v>9.1529051098274694E-2</v>
      </c>
      <c r="AI27" s="74">
        <v>9.7857464019503099E-2</v>
      </c>
      <c r="AJ27" s="74">
        <v>7.7396271598786898E-2</v>
      </c>
      <c r="AK27" s="74">
        <v>9.0067485366830249E-2</v>
      </c>
      <c r="AL27" s="74">
        <v>0.10362381835467986</v>
      </c>
      <c r="AM27" s="80">
        <v>1.4471245898120759E-2</v>
      </c>
      <c r="AN27" s="80">
        <v>2.7797525872255591E-2</v>
      </c>
      <c r="AO27" s="80">
        <v>0.90240451420672529</v>
      </c>
    </row>
    <row r="28" spans="1:48" ht="14.4">
      <c r="A28" s="48" t="s">
        <v>40</v>
      </c>
      <c r="B28" s="48">
        <v>3</v>
      </c>
      <c r="C28" s="67">
        <v>44865</v>
      </c>
      <c r="D28" s="60">
        <v>1637550</v>
      </c>
      <c r="E28" s="60">
        <v>13126</v>
      </c>
      <c r="F28" s="60">
        <v>22069</v>
      </c>
      <c r="G28" s="60">
        <v>39747</v>
      </c>
      <c r="H28" s="60">
        <v>72711</v>
      </c>
      <c r="I28" s="48"/>
      <c r="J28" s="61"/>
      <c r="K28" s="48" t="s">
        <v>43</v>
      </c>
      <c r="L28" s="53" t="s">
        <v>40</v>
      </c>
      <c r="M28" s="53">
        <v>3</v>
      </c>
      <c r="N28" s="68">
        <v>44865</v>
      </c>
      <c r="O28" s="63">
        <v>0.91729063865565985</v>
      </c>
      <c r="P28" s="63">
        <v>7.3526652151043887E-3</v>
      </c>
      <c r="Q28" s="63">
        <v>1.2362179539245677E-2</v>
      </c>
      <c r="R28" s="63">
        <v>2.2264694827422989E-2</v>
      </c>
      <c r="S28" s="63">
        <v>4.0729821762567057E-2</v>
      </c>
      <c r="T28" s="48"/>
      <c r="U28" s="48"/>
      <c r="V28" s="61"/>
      <c r="X28" s="73">
        <v>45077</v>
      </c>
      <c r="Y28" s="75"/>
      <c r="Z28" s="74">
        <v>8.6876666784843432E-2</v>
      </c>
      <c r="AA28" s="74">
        <v>0.11970308712057499</v>
      </c>
      <c r="AB28" s="74">
        <v>0.1165928061860672</v>
      </c>
      <c r="AC28" s="74">
        <v>5.3192695928320287E-2</v>
      </c>
      <c r="AD28" s="74">
        <v>0.12587792216605029</v>
      </c>
      <c r="AE28" s="74">
        <v>0.11867905056759551</v>
      </c>
      <c r="AF28" s="74">
        <v>5.446749252481408E-2</v>
      </c>
      <c r="AG28" s="74">
        <v>6.3405269890278212E-2</v>
      </c>
      <c r="AH28" s="74">
        <v>9.5730170536237461E-2</v>
      </c>
      <c r="AI28" s="74">
        <v>9.9726229378840611E-2</v>
      </c>
      <c r="AJ28" s="74">
        <v>7.8332290582542596E-2</v>
      </c>
      <c r="AK28" s="74">
        <v>9.9249889553988682E-2</v>
      </c>
      <c r="AL28" s="74">
        <v>0.10772418669716188</v>
      </c>
      <c r="AM28" s="80">
        <v>1.4471245898120759E-2</v>
      </c>
      <c r="AN28" s="80">
        <v>2.7797525872255591E-2</v>
      </c>
      <c r="AO28" s="80">
        <v>0.90240451420672529</v>
      </c>
    </row>
    <row r="29" spans="1:48" ht="14.4">
      <c r="A29" s="48" t="s">
        <v>40</v>
      </c>
      <c r="B29" s="48">
        <v>3</v>
      </c>
      <c r="C29" s="67">
        <v>44895</v>
      </c>
      <c r="D29" s="60">
        <v>1560063</v>
      </c>
      <c r="E29" s="60">
        <v>11959</v>
      </c>
      <c r="F29" s="60">
        <v>18846</v>
      </c>
      <c r="G29" s="60">
        <v>27670</v>
      </c>
      <c r="H29" s="60">
        <v>93359</v>
      </c>
      <c r="I29" s="48"/>
      <c r="J29" s="61"/>
      <c r="K29" s="48" t="s">
        <v>43</v>
      </c>
      <c r="L29" s="53" t="s">
        <v>40</v>
      </c>
      <c r="M29" s="53">
        <v>3</v>
      </c>
      <c r="N29" s="68">
        <v>44895</v>
      </c>
      <c r="O29" s="63">
        <v>0.91130657977670382</v>
      </c>
      <c r="P29" s="63">
        <v>6.985817487851197E-3</v>
      </c>
      <c r="Q29" s="63">
        <v>1.1008839900998716E-2</v>
      </c>
      <c r="R29" s="63">
        <v>1.6163355622446911E-2</v>
      </c>
      <c r="S29" s="63">
        <v>5.4535407211999322E-2</v>
      </c>
      <c r="T29" s="48"/>
      <c r="U29" s="48"/>
      <c r="V29" s="61"/>
      <c r="X29" s="73">
        <v>45107</v>
      </c>
      <c r="Y29" s="75"/>
      <c r="Z29" s="74">
        <v>8.3155509061825145E-2</v>
      </c>
      <c r="AA29" s="74">
        <v>0.12134581720511529</v>
      </c>
      <c r="AB29" s="74">
        <v>0.1203799171308611</v>
      </c>
      <c r="AC29" s="74">
        <v>4.6096393978293848E-2</v>
      </c>
      <c r="AD29" s="74">
        <v>0.12433901292596949</v>
      </c>
      <c r="AE29" s="74">
        <v>0.1204301075268817</v>
      </c>
      <c r="AF29" s="74">
        <v>4.4433460806529872E-2</v>
      </c>
      <c r="AG29" s="74">
        <v>5.3750302568559061E-2</v>
      </c>
      <c r="AH29" s="74">
        <v>9.1733805535799823E-2</v>
      </c>
      <c r="AI29" s="74">
        <v>9.7104222783024399E-2</v>
      </c>
      <c r="AJ29" s="74">
        <v>7.1755447923478294E-2</v>
      </c>
      <c r="AK29" s="74">
        <v>9.6955171477048352E-2</v>
      </c>
      <c r="AL29" s="74">
        <v>0.10829374779926719</v>
      </c>
      <c r="AM29" s="80">
        <v>1.4471245898120759E-2</v>
      </c>
      <c r="AN29" s="80">
        <v>2.7797525872255591E-2</v>
      </c>
      <c r="AO29" s="80">
        <v>0.90240451420672529</v>
      </c>
    </row>
    <row r="30" spans="1:48" ht="14.4">
      <c r="A30" s="48" t="s">
        <v>40</v>
      </c>
      <c r="B30" s="48">
        <v>3</v>
      </c>
      <c r="C30" s="67">
        <v>44926</v>
      </c>
      <c r="D30" s="60">
        <v>1509320</v>
      </c>
      <c r="E30" s="60">
        <v>12015</v>
      </c>
      <c r="F30" s="60">
        <v>18072</v>
      </c>
      <c r="G30" s="60">
        <v>24831</v>
      </c>
      <c r="H30" s="60">
        <v>95472</v>
      </c>
      <c r="I30" s="48"/>
      <c r="J30" s="61"/>
      <c r="K30" s="48" t="s">
        <v>43</v>
      </c>
      <c r="L30" s="53" t="s">
        <v>40</v>
      </c>
      <c r="M30" s="53">
        <v>3</v>
      </c>
      <c r="N30" s="68">
        <v>44926</v>
      </c>
      <c r="O30" s="63">
        <v>0.90938778461297454</v>
      </c>
      <c r="P30" s="63">
        <v>7.2392164896277061E-3</v>
      </c>
      <c r="Q30" s="63">
        <v>1.0888649221852011E-2</v>
      </c>
      <c r="R30" s="63">
        <v>1.4961047411897259E-2</v>
      </c>
      <c r="S30" s="63">
        <v>5.7523302263648469E-2</v>
      </c>
      <c r="T30" s="48"/>
      <c r="U30" s="48"/>
      <c r="V30" s="61"/>
    </row>
    <row r="31" spans="1:48" ht="14.4">
      <c r="A31" s="48" t="s">
        <v>40</v>
      </c>
      <c r="B31" s="48">
        <v>3</v>
      </c>
      <c r="C31" s="67">
        <v>44957</v>
      </c>
      <c r="D31" s="60">
        <v>1462678</v>
      </c>
      <c r="E31" s="60">
        <v>12496</v>
      </c>
      <c r="F31" s="60">
        <v>19218</v>
      </c>
      <c r="G31" s="60">
        <v>24679</v>
      </c>
      <c r="H31" s="60">
        <v>91768</v>
      </c>
      <c r="I31" s="48"/>
      <c r="J31" s="61"/>
      <c r="K31" s="48" t="s">
        <v>43</v>
      </c>
      <c r="L31" s="53" t="s">
        <v>40</v>
      </c>
      <c r="M31" s="53">
        <v>3</v>
      </c>
      <c r="N31" s="68">
        <v>44957</v>
      </c>
      <c r="O31" s="63">
        <v>0.90802246531155506</v>
      </c>
      <c r="P31" s="63">
        <v>7.7574481372750474E-3</v>
      </c>
      <c r="Q31" s="63">
        <v>1.1930428801388593E-2</v>
      </c>
      <c r="R31" s="63">
        <v>1.5320587594415085E-2</v>
      </c>
      <c r="S31" s="63">
        <v>5.6969070155366237E-2</v>
      </c>
      <c r="T31" s="48"/>
      <c r="U31" s="48"/>
      <c r="V31" s="61"/>
      <c r="X31" s="81" t="s">
        <v>61</v>
      </c>
      <c r="Y31" s="82">
        <v>-0.79937631524612884</v>
      </c>
      <c r="Z31" s="82">
        <v>-0.91373683150092277</v>
      </c>
      <c r="AA31" s="82">
        <v>-0.92482845988878104</v>
      </c>
      <c r="AB31" s="82">
        <v>-0.8455785660497207</v>
      </c>
      <c r="AC31" s="82">
        <v>-0.59608587610476693</v>
      </c>
      <c r="AD31" s="82">
        <v>-0.56943387617709873</v>
      </c>
      <c r="AE31" s="82">
        <v>-0.55756526802751472</v>
      </c>
      <c r="AF31" s="82">
        <v>-0.94215172494094057</v>
      </c>
      <c r="AG31" s="82">
        <v>-0.95432356116784112</v>
      </c>
      <c r="AH31" s="82">
        <v>-0.95909367721820526</v>
      </c>
      <c r="AI31" s="82">
        <v>-0.96265588116766043</v>
      </c>
      <c r="AJ31" s="83"/>
      <c r="AK31" s="83"/>
      <c r="AL31" s="84"/>
    </row>
    <row r="32" spans="1:48" ht="14.4">
      <c r="A32" s="48" t="s">
        <v>40</v>
      </c>
      <c r="B32" s="48">
        <v>3</v>
      </c>
      <c r="C32" s="67">
        <v>44985</v>
      </c>
      <c r="D32" s="60">
        <v>1388595</v>
      </c>
      <c r="E32" s="60">
        <v>11156</v>
      </c>
      <c r="F32" s="60">
        <v>17894</v>
      </c>
      <c r="G32" s="60">
        <v>24888</v>
      </c>
      <c r="H32" s="60">
        <v>76989</v>
      </c>
      <c r="I32" s="48"/>
      <c r="J32" s="61"/>
      <c r="K32" s="48" t="s">
        <v>43</v>
      </c>
      <c r="L32" s="53" t="s">
        <v>40</v>
      </c>
      <c r="M32" s="53">
        <v>3</v>
      </c>
      <c r="N32" s="78">
        <v>44985</v>
      </c>
      <c r="O32" s="79">
        <v>0.91383671970527569</v>
      </c>
      <c r="P32" s="79">
        <v>7.3417824815961864E-3</v>
      </c>
      <c r="Q32" s="79">
        <v>1.1776071685701162E-2</v>
      </c>
      <c r="R32" s="79">
        <v>1.6378834923087657E-2</v>
      </c>
      <c r="S32" s="79">
        <v>5.0666591204339258E-2</v>
      </c>
      <c r="T32" s="48"/>
      <c r="U32" s="48"/>
      <c r="V32" s="61"/>
      <c r="X32" s="85" t="s">
        <v>62</v>
      </c>
      <c r="Y32" s="86">
        <v>0.74224733392006748</v>
      </c>
      <c r="Z32" s="86">
        <v>0.73796977881980563</v>
      </c>
      <c r="AA32" s="86">
        <v>0.76440193981390125</v>
      </c>
      <c r="AB32" s="86">
        <v>0.62441376088408529</v>
      </c>
      <c r="AC32" s="86">
        <v>-0.68300292969582632</v>
      </c>
      <c r="AD32" s="86">
        <v>-0.65141061154668445</v>
      </c>
      <c r="AE32" s="86">
        <v>-0.63678195823452166</v>
      </c>
      <c r="AF32" s="86">
        <v>0.85015240502876821</v>
      </c>
      <c r="AG32" s="86">
        <v>0.86619433479451236</v>
      </c>
      <c r="AH32" s="86">
        <v>0.89349623193049943</v>
      </c>
      <c r="AI32" s="86">
        <v>0.87668915967369276</v>
      </c>
      <c r="AJ32" s="61"/>
      <c r="AK32" s="61"/>
      <c r="AL32" s="87"/>
    </row>
    <row r="33" spans="1:38" ht="14.4">
      <c r="A33" s="48" t="s">
        <v>40</v>
      </c>
      <c r="B33" s="48">
        <v>6</v>
      </c>
      <c r="C33" s="67">
        <v>44561</v>
      </c>
      <c r="D33" s="60">
        <v>1</v>
      </c>
      <c r="E33" s="60"/>
      <c r="F33" s="60"/>
      <c r="G33" s="60"/>
      <c r="H33" s="60"/>
      <c r="I33" s="48"/>
      <c r="J33" s="61"/>
      <c r="K33" s="48" t="s">
        <v>43</v>
      </c>
      <c r="L33" s="77" t="s">
        <v>40</v>
      </c>
      <c r="M33" s="77">
        <v>3</v>
      </c>
      <c r="N33" s="78">
        <v>45016</v>
      </c>
      <c r="O33" s="79">
        <v>0.90742226169840634</v>
      </c>
      <c r="P33" s="79">
        <v>5.9342095481063825E-3</v>
      </c>
      <c r="Q33" s="79">
        <v>1.1585912219400632E-2</v>
      </c>
      <c r="R33" s="79">
        <v>1.7265004754097719E-2</v>
      </c>
      <c r="S33" s="79">
        <v>5.7792611779988963E-2</v>
      </c>
      <c r="T33" s="48"/>
      <c r="U33" s="48"/>
      <c r="V33" s="61"/>
      <c r="X33" s="88" t="s">
        <v>63</v>
      </c>
      <c r="Y33" s="89">
        <v>0.3603381205343496</v>
      </c>
      <c r="Z33" s="89">
        <v>0.29186648148018374</v>
      </c>
      <c r="AA33" s="89">
        <v>0.29013701096300804</v>
      </c>
      <c r="AB33" s="89">
        <v>-0.24868736692817633</v>
      </c>
      <c r="AC33" s="89">
        <v>0.63268925601634596</v>
      </c>
      <c r="AD33" s="89">
        <v>0.60570293810443665</v>
      </c>
      <c r="AE33" s="89">
        <v>0.58729009045640257</v>
      </c>
      <c r="AF33" s="89">
        <v>0.64749240386342688</v>
      </c>
      <c r="AG33" s="89">
        <v>0.77890347275516625</v>
      </c>
      <c r="AH33" s="89">
        <v>0.72545340423551752</v>
      </c>
      <c r="AI33" s="89">
        <v>0.73250754116449712</v>
      </c>
      <c r="AJ33" s="90"/>
      <c r="AK33" s="90"/>
      <c r="AL33" s="91"/>
    </row>
    <row r="34" spans="1:38" ht="14.4">
      <c r="A34" s="48" t="s">
        <v>40</v>
      </c>
      <c r="B34" s="48">
        <v>6</v>
      </c>
      <c r="C34" s="67">
        <v>44592</v>
      </c>
      <c r="D34" s="60">
        <v>1</v>
      </c>
      <c r="E34" s="60"/>
      <c r="F34" s="60"/>
      <c r="G34" s="60"/>
      <c r="H34" s="60"/>
      <c r="I34" s="48"/>
      <c r="J34" s="61"/>
      <c r="K34" s="48" t="s">
        <v>44</v>
      </c>
      <c r="L34" s="53" t="s">
        <v>40</v>
      </c>
      <c r="M34" s="53">
        <v>6</v>
      </c>
      <c r="N34" s="68">
        <v>44561</v>
      </c>
      <c r="O34" s="63">
        <v>1</v>
      </c>
      <c r="P34" s="63">
        <v>0</v>
      </c>
      <c r="Q34" s="63">
        <v>0</v>
      </c>
      <c r="R34" s="63">
        <v>0</v>
      </c>
      <c r="S34" s="63">
        <v>0</v>
      </c>
      <c r="T34" s="48"/>
      <c r="U34" s="48"/>
      <c r="V34" s="61"/>
      <c r="AF34" s="69"/>
    </row>
    <row r="35" spans="1:38" ht="14.4">
      <c r="A35" s="48" t="s">
        <v>40</v>
      </c>
      <c r="B35" s="48">
        <v>6</v>
      </c>
      <c r="C35" s="67">
        <v>44620</v>
      </c>
      <c r="D35" s="60">
        <v>61912</v>
      </c>
      <c r="E35" s="60">
        <v>2719</v>
      </c>
      <c r="F35" s="60">
        <v>1500</v>
      </c>
      <c r="G35" s="60">
        <v>652</v>
      </c>
      <c r="H35" s="60">
        <v>19</v>
      </c>
      <c r="I35" s="48"/>
      <c r="J35" s="61"/>
      <c r="K35" s="48" t="s">
        <v>44</v>
      </c>
      <c r="L35" s="53" t="s">
        <v>40</v>
      </c>
      <c r="M35" s="53">
        <v>6</v>
      </c>
      <c r="N35" s="68">
        <v>44592</v>
      </c>
      <c r="O35" s="63">
        <v>1</v>
      </c>
      <c r="P35" s="63">
        <v>0</v>
      </c>
      <c r="Q35" s="63">
        <v>0</v>
      </c>
      <c r="R35" s="63">
        <v>0</v>
      </c>
      <c r="S35" s="63">
        <v>0</v>
      </c>
      <c r="T35" s="48"/>
      <c r="U35" s="48"/>
      <c r="V35" s="61"/>
      <c r="Y35" s="92">
        <v>44926</v>
      </c>
      <c r="Z35" s="92">
        <v>45016</v>
      </c>
      <c r="AA35" s="92">
        <v>45107</v>
      </c>
      <c r="AB35" s="48" t="s">
        <v>64</v>
      </c>
      <c r="AC35" s="48" t="s">
        <v>65</v>
      </c>
      <c r="AD35" s="48" t="s">
        <v>66</v>
      </c>
      <c r="AF35" s="69"/>
    </row>
    <row r="36" spans="1:38" ht="14.4">
      <c r="A36" s="48" t="s">
        <v>40</v>
      </c>
      <c r="B36" s="48">
        <v>6</v>
      </c>
      <c r="C36" s="67">
        <v>44651</v>
      </c>
      <c r="D36" s="60">
        <v>263433</v>
      </c>
      <c r="E36" s="60">
        <v>13648</v>
      </c>
      <c r="F36" s="60">
        <v>7936</v>
      </c>
      <c r="G36" s="60">
        <v>5921</v>
      </c>
      <c r="H36" s="60">
        <v>1232</v>
      </c>
      <c r="I36" s="48"/>
      <c r="J36" s="61"/>
      <c r="K36" s="48" t="s">
        <v>44</v>
      </c>
      <c r="L36" s="53" t="s">
        <v>40</v>
      </c>
      <c r="M36" s="53">
        <v>6</v>
      </c>
      <c r="N36" s="68">
        <v>44620</v>
      </c>
      <c r="O36" s="63">
        <v>0.92679859884434601</v>
      </c>
      <c r="P36" s="63">
        <v>4.070237418041376E-2</v>
      </c>
      <c r="Q36" s="63">
        <v>2.2454417532409208E-2</v>
      </c>
      <c r="R36" s="63">
        <v>9.7601868207538699E-3</v>
      </c>
      <c r="S36" s="63">
        <v>2.8442262207718333E-4</v>
      </c>
      <c r="T36" s="48"/>
      <c r="U36" s="48"/>
      <c r="V36" s="61"/>
      <c r="X36" s="93" t="s">
        <v>67</v>
      </c>
      <c r="Y36" s="94">
        <v>15554640120816</v>
      </c>
      <c r="Z36" s="94">
        <v>14685316036230</v>
      </c>
      <c r="AA36" s="94">
        <v>13764764944176</v>
      </c>
      <c r="AF36" s="69"/>
    </row>
    <row r="37" spans="1:38" ht="14.4">
      <c r="A37" s="48" t="s">
        <v>40</v>
      </c>
      <c r="B37" s="48">
        <v>6</v>
      </c>
      <c r="C37" s="67">
        <v>44681</v>
      </c>
      <c r="D37" s="60">
        <v>462782</v>
      </c>
      <c r="E37" s="60">
        <v>24162</v>
      </c>
      <c r="F37" s="60">
        <v>15478</v>
      </c>
      <c r="G37" s="60">
        <v>12423</v>
      </c>
      <c r="H37" s="60">
        <v>7743</v>
      </c>
      <c r="I37" s="48"/>
      <c r="J37" s="61"/>
      <c r="K37" s="48" t="s">
        <v>44</v>
      </c>
      <c r="L37" s="53" t="s">
        <v>40</v>
      </c>
      <c r="M37" s="53">
        <v>6</v>
      </c>
      <c r="N37" s="68">
        <v>44651</v>
      </c>
      <c r="O37" s="63">
        <v>0.90164287914570285</v>
      </c>
      <c r="P37" s="63">
        <v>4.671253037615087E-2</v>
      </c>
      <c r="Q37" s="63">
        <v>2.7162268542287024E-2</v>
      </c>
      <c r="R37" s="63">
        <v>2.026559879522196E-2</v>
      </c>
      <c r="S37" s="63">
        <v>4.2167231406372999E-3</v>
      </c>
      <c r="T37" s="48"/>
      <c r="U37" s="48"/>
      <c r="V37" s="61"/>
      <c r="X37" s="95" t="s">
        <v>53</v>
      </c>
      <c r="Y37" s="96">
        <v>6182735969938</v>
      </c>
      <c r="Z37" s="96">
        <v>5591461259596</v>
      </c>
      <c r="AA37" s="96">
        <v>5056508163002</v>
      </c>
      <c r="AF37" s="69"/>
    </row>
    <row r="38" spans="1:38" ht="14.4">
      <c r="A38" s="48" t="s">
        <v>40</v>
      </c>
      <c r="B38" s="48">
        <v>6</v>
      </c>
      <c r="C38" s="67">
        <v>44712</v>
      </c>
      <c r="D38" s="60">
        <v>662491</v>
      </c>
      <c r="E38" s="60">
        <v>40119</v>
      </c>
      <c r="F38" s="60">
        <v>23647</v>
      </c>
      <c r="G38" s="60">
        <v>19902</v>
      </c>
      <c r="H38" s="60">
        <v>20699</v>
      </c>
      <c r="I38" s="48"/>
      <c r="J38" s="61"/>
      <c r="K38" s="48" t="s">
        <v>44</v>
      </c>
      <c r="L38" s="53" t="s">
        <v>40</v>
      </c>
      <c r="M38" s="53">
        <v>6</v>
      </c>
      <c r="N38" s="68">
        <v>44681</v>
      </c>
      <c r="O38" s="63">
        <v>0.88555803041784353</v>
      </c>
      <c r="P38" s="63">
        <v>4.6235275207237823E-2</v>
      </c>
      <c r="Q38" s="63">
        <v>2.9617978216109057E-2</v>
      </c>
      <c r="R38" s="63">
        <v>2.3772072837493399E-2</v>
      </c>
      <c r="S38" s="63">
        <v>1.4816643321316219E-2</v>
      </c>
      <c r="T38" s="48"/>
      <c r="U38" s="48"/>
      <c r="V38" s="61"/>
      <c r="X38" s="97" t="s">
        <v>68</v>
      </c>
      <c r="Y38" s="98">
        <v>503409543049</v>
      </c>
      <c r="Z38" s="98">
        <v>649364343709</v>
      </c>
      <c r="AA38" s="98">
        <v>598160224331</v>
      </c>
      <c r="AB38" s="99">
        <v>8.142180832186631E-2</v>
      </c>
      <c r="AC38" s="99">
        <v>0.11613499826982948</v>
      </c>
      <c r="AD38" s="99">
        <v>0.11829511691638959</v>
      </c>
      <c r="AF38" s="69"/>
    </row>
    <row r="39" spans="1:38" ht="14.4">
      <c r="A39" s="48" t="s">
        <v>40</v>
      </c>
      <c r="B39" s="48">
        <v>6</v>
      </c>
      <c r="C39" s="67">
        <v>44742</v>
      </c>
      <c r="D39" s="60">
        <v>1062326</v>
      </c>
      <c r="E39" s="60">
        <v>57677</v>
      </c>
      <c r="F39" s="60">
        <v>38253</v>
      </c>
      <c r="G39" s="60">
        <v>31206</v>
      </c>
      <c r="H39" s="60">
        <v>39864</v>
      </c>
      <c r="I39" s="48"/>
      <c r="J39" s="61"/>
      <c r="K39" s="48" t="s">
        <v>44</v>
      </c>
      <c r="L39" s="53" t="s">
        <v>40</v>
      </c>
      <c r="M39" s="53">
        <v>6</v>
      </c>
      <c r="N39" s="68">
        <v>44712</v>
      </c>
      <c r="O39" s="63">
        <v>0.86390309548834332</v>
      </c>
      <c r="P39" s="63">
        <v>5.2316074162361219E-2</v>
      </c>
      <c r="Q39" s="63">
        <v>3.0836217396180258E-2</v>
      </c>
      <c r="R39" s="63">
        <v>2.5952653555156236E-2</v>
      </c>
      <c r="S39" s="63">
        <v>2.6991959397958943E-2</v>
      </c>
      <c r="T39" s="48"/>
      <c r="U39" s="48"/>
      <c r="V39" s="61"/>
      <c r="X39" s="97" t="s">
        <v>69</v>
      </c>
      <c r="Y39" s="98">
        <v>608015757072</v>
      </c>
      <c r="Z39" s="98">
        <v>623142414944</v>
      </c>
      <c r="AA39" s="98">
        <v>625588572455</v>
      </c>
      <c r="AB39" s="99">
        <v>9.8340889863051548E-2</v>
      </c>
      <c r="AC39" s="99">
        <v>0.11144536034736363</v>
      </c>
      <c r="AD39" s="99">
        <v>0.12371948235590192</v>
      </c>
      <c r="AF39" s="69"/>
    </row>
    <row r="40" spans="1:38" ht="14.4">
      <c r="A40" s="48" t="s">
        <v>40</v>
      </c>
      <c r="B40" s="48">
        <v>6</v>
      </c>
      <c r="C40" s="67">
        <v>44773</v>
      </c>
      <c r="D40" s="60">
        <v>1533372</v>
      </c>
      <c r="E40" s="60">
        <v>79101</v>
      </c>
      <c r="F40" s="60">
        <v>55485</v>
      </c>
      <c r="G40" s="60">
        <v>49463</v>
      </c>
      <c r="H40" s="60">
        <v>65125</v>
      </c>
      <c r="I40" s="48"/>
      <c r="J40" s="61"/>
      <c r="K40" s="48" t="s">
        <v>44</v>
      </c>
      <c r="L40" s="53" t="s">
        <v>40</v>
      </c>
      <c r="M40" s="53">
        <v>6</v>
      </c>
      <c r="N40" s="68">
        <v>44742</v>
      </c>
      <c r="O40" s="63">
        <v>0.86415320264925655</v>
      </c>
      <c r="P40" s="63">
        <v>4.6917579226340288E-2</v>
      </c>
      <c r="Q40" s="63">
        <v>3.111705113208376E-2</v>
      </c>
      <c r="R40" s="63">
        <v>2.5384641665432927E-2</v>
      </c>
      <c r="S40" s="63">
        <v>3.242752532688644E-2</v>
      </c>
      <c r="T40" s="48"/>
      <c r="U40" s="48"/>
      <c r="V40" s="61"/>
      <c r="X40" s="97" t="s">
        <v>70</v>
      </c>
      <c r="Y40" s="98">
        <v>1211545365139</v>
      </c>
      <c r="Z40" s="98">
        <v>1098394440183</v>
      </c>
      <c r="AA40" s="98">
        <v>1150906067386</v>
      </c>
      <c r="AB40" s="99">
        <v>0.19595618687743338</v>
      </c>
      <c r="AC40" s="99">
        <v>0.19644139325796961</v>
      </c>
      <c r="AD40" s="99">
        <v>0.22760886174516096</v>
      </c>
      <c r="AF40" s="69"/>
    </row>
    <row r="41" spans="1:38" ht="14.4">
      <c r="A41" s="48" t="s">
        <v>40</v>
      </c>
      <c r="B41" s="48">
        <v>6</v>
      </c>
      <c r="C41" s="67">
        <v>44804</v>
      </c>
      <c r="D41" s="60">
        <v>1922058</v>
      </c>
      <c r="E41" s="60">
        <v>119232</v>
      </c>
      <c r="F41" s="60">
        <v>69812</v>
      </c>
      <c r="G41" s="60">
        <v>65405</v>
      </c>
      <c r="H41" s="60">
        <v>101651</v>
      </c>
      <c r="I41" s="48"/>
      <c r="J41" s="61"/>
      <c r="K41" s="48" t="s">
        <v>44</v>
      </c>
      <c r="L41" s="53" t="s">
        <v>40</v>
      </c>
      <c r="M41" s="53">
        <v>6</v>
      </c>
      <c r="N41" s="68">
        <v>44773</v>
      </c>
      <c r="O41" s="63">
        <v>0.86021454705797218</v>
      </c>
      <c r="P41" s="63">
        <v>4.4375292418821169E-2</v>
      </c>
      <c r="Q41" s="63">
        <v>3.1126826460579418E-2</v>
      </c>
      <c r="R41" s="63">
        <v>2.7748512520855001E-2</v>
      </c>
      <c r="S41" s="63">
        <v>3.6534821541772275E-2</v>
      </c>
      <c r="T41" s="48"/>
      <c r="U41" s="48"/>
      <c r="V41" s="61"/>
      <c r="X41" s="97" t="s">
        <v>71</v>
      </c>
      <c r="Y41" s="98">
        <v>3859765304678</v>
      </c>
      <c r="Z41" s="98">
        <v>3220560060760</v>
      </c>
      <c r="AA41" s="98">
        <v>2681853298830</v>
      </c>
      <c r="AB41" s="99">
        <v>0.62428111493764882</v>
      </c>
      <c r="AC41" s="99">
        <v>0.57597824812483722</v>
      </c>
      <c r="AD41" s="99">
        <v>0.53037653898254755</v>
      </c>
      <c r="AF41" s="69"/>
    </row>
    <row r="42" spans="1:38" ht="14.4">
      <c r="A42" s="48" t="s">
        <v>40</v>
      </c>
      <c r="B42" s="48">
        <v>6</v>
      </c>
      <c r="C42" s="67">
        <v>44834</v>
      </c>
      <c r="D42" s="60">
        <v>2217481</v>
      </c>
      <c r="E42" s="60">
        <v>118619</v>
      </c>
      <c r="F42" s="60">
        <v>104898</v>
      </c>
      <c r="G42" s="60">
        <v>77575</v>
      </c>
      <c r="H42" s="60">
        <v>146098</v>
      </c>
      <c r="I42" s="48"/>
      <c r="J42" s="61"/>
      <c r="K42" s="48" t="s">
        <v>44</v>
      </c>
      <c r="L42" s="53" t="s">
        <v>40</v>
      </c>
      <c r="M42" s="53">
        <v>6</v>
      </c>
      <c r="N42" s="68">
        <v>44804</v>
      </c>
      <c r="O42" s="63">
        <v>0.84368950704911605</v>
      </c>
      <c r="P42" s="63">
        <v>5.2337019644818315E-2</v>
      </c>
      <c r="Q42" s="63">
        <v>3.0644055416700684E-2</v>
      </c>
      <c r="R42" s="63">
        <v>2.8709597841765147E-2</v>
      </c>
      <c r="S42" s="63">
        <v>4.4619820047599859E-2</v>
      </c>
      <c r="T42" s="48"/>
      <c r="U42" s="48"/>
      <c r="V42" s="61"/>
      <c r="X42" s="97" t="s">
        <v>72</v>
      </c>
      <c r="Y42" s="98">
        <v>0</v>
      </c>
      <c r="Z42" s="98">
        <v>0</v>
      </c>
      <c r="AA42" s="98">
        <v>0</v>
      </c>
      <c r="AB42" s="99">
        <v>0</v>
      </c>
      <c r="AC42" s="99">
        <v>0</v>
      </c>
      <c r="AD42" s="99">
        <v>0</v>
      </c>
      <c r="AF42" s="69"/>
    </row>
    <row r="43" spans="1:38" ht="14.4">
      <c r="A43" s="48" t="s">
        <v>40</v>
      </c>
      <c r="B43" s="48">
        <v>6</v>
      </c>
      <c r="C43" s="67">
        <v>44865</v>
      </c>
      <c r="D43" s="60">
        <v>2470921</v>
      </c>
      <c r="E43" s="60">
        <v>108096</v>
      </c>
      <c r="F43" s="60">
        <v>94807</v>
      </c>
      <c r="G43" s="60">
        <v>113976</v>
      </c>
      <c r="H43" s="60">
        <v>191366</v>
      </c>
      <c r="I43" s="48"/>
      <c r="J43" s="61"/>
      <c r="K43" s="48" t="s">
        <v>44</v>
      </c>
      <c r="L43" s="53" t="s">
        <v>40</v>
      </c>
      <c r="M43" s="53">
        <v>6</v>
      </c>
      <c r="N43" s="68">
        <v>44834</v>
      </c>
      <c r="O43" s="63">
        <v>0.83217815632774172</v>
      </c>
      <c r="P43" s="63">
        <v>4.4515439241842612E-2</v>
      </c>
      <c r="Q43" s="63">
        <v>3.9366210687923578E-2</v>
      </c>
      <c r="R43" s="63">
        <v>2.9112412001331498E-2</v>
      </c>
      <c r="S43" s="63">
        <v>5.4827781741160542E-2</v>
      </c>
      <c r="T43" s="48"/>
      <c r="U43" s="48"/>
      <c r="V43" s="61"/>
      <c r="X43" s="97" t="s">
        <v>73</v>
      </c>
      <c r="Y43" s="98">
        <v>0</v>
      </c>
      <c r="Z43" s="98">
        <v>0</v>
      </c>
      <c r="AA43" s="98">
        <v>0</v>
      </c>
      <c r="AB43" s="99">
        <v>0</v>
      </c>
      <c r="AC43" s="99">
        <v>0</v>
      </c>
      <c r="AD43" s="99">
        <v>0</v>
      </c>
      <c r="AF43" s="69"/>
    </row>
    <row r="44" spans="1:38" ht="14.4">
      <c r="A44" s="48" t="s">
        <v>40</v>
      </c>
      <c r="B44" s="48">
        <v>6</v>
      </c>
      <c r="C44" s="67">
        <v>44895</v>
      </c>
      <c r="D44" s="60">
        <v>2624001</v>
      </c>
      <c r="E44" s="60">
        <v>100996</v>
      </c>
      <c r="F44" s="60">
        <v>81671</v>
      </c>
      <c r="G44" s="60">
        <v>96537</v>
      </c>
      <c r="H44" s="60">
        <v>254270</v>
      </c>
      <c r="I44" s="48"/>
      <c r="J44" s="61"/>
      <c r="K44" s="48" t="s">
        <v>44</v>
      </c>
      <c r="L44" s="53" t="s">
        <v>40</v>
      </c>
      <c r="M44" s="53">
        <v>6</v>
      </c>
      <c r="N44" s="68">
        <v>44865</v>
      </c>
      <c r="O44" s="63">
        <v>0.82940024154410996</v>
      </c>
      <c r="P44" s="63">
        <v>3.628398014746409E-2</v>
      </c>
      <c r="Q44" s="63">
        <v>3.1823335792634584E-2</v>
      </c>
      <c r="R44" s="63">
        <v>3.8257686882839023E-2</v>
      </c>
      <c r="S44" s="63">
        <v>6.4234755632952306E-2</v>
      </c>
      <c r="T44" s="48"/>
      <c r="U44" s="48"/>
      <c r="V44" s="61"/>
      <c r="X44" s="95" t="s">
        <v>55</v>
      </c>
      <c r="Y44" s="96">
        <v>8599510221426</v>
      </c>
      <c r="Z44" s="96">
        <v>8344625366499</v>
      </c>
      <c r="AA44" s="96">
        <v>8089291578106</v>
      </c>
      <c r="AF44" s="69"/>
    </row>
    <row r="45" spans="1:38" ht="14.4">
      <c r="A45" s="48" t="s">
        <v>40</v>
      </c>
      <c r="B45" s="48">
        <v>6</v>
      </c>
      <c r="C45" s="67">
        <v>44926</v>
      </c>
      <c r="D45" s="60">
        <v>2654828</v>
      </c>
      <c r="E45" s="60">
        <v>90957</v>
      </c>
      <c r="F45" s="60">
        <v>76805</v>
      </c>
      <c r="G45" s="60">
        <v>84205</v>
      </c>
      <c r="H45" s="60">
        <v>283134</v>
      </c>
      <c r="I45" s="48"/>
      <c r="J45" s="61"/>
      <c r="K45" s="48" t="s">
        <v>44</v>
      </c>
      <c r="L45" s="53" t="s">
        <v>40</v>
      </c>
      <c r="M45" s="53">
        <v>6</v>
      </c>
      <c r="N45" s="68">
        <v>44895</v>
      </c>
      <c r="O45" s="63">
        <v>0.83104410961290276</v>
      </c>
      <c r="P45" s="63">
        <v>3.1986318181458286E-2</v>
      </c>
      <c r="Q45" s="63">
        <v>2.5865921345378823E-2</v>
      </c>
      <c r="R45" s="63">
        <v>3.0574113809293819E-2</v>
      </c>
      <c r="S45" s="63">
        <v>8.0529537050966354E-2</v>
      </c>
      <c r="T45" s="48"/>
      <c r="U45" s="48"/>
      <c r="V45" s="61"/>
      <c r="X45" s="97" t="s">
        <v>74</v>
      </c>
      <c r="Y45" s="98">
        <v>0</v>
      </c>
      <c r="Z45" s="98">
        <v>0</v>
      </c>
      <c r="AA45" s="98">
        <v>0</v>
      </c>
      <c r="AB45" s="99">
        <v>0</v>
      </c>
      <c r="AC45" s="99">
        <v>0</v>
      </c>
      <c r="AD45" s="99">
        <v>0</v>
      </c>
      <c r="AF45" s="69"/>
    </row>
    <row r="46" spans="1:38" ht="14.4">
      <c r="A46" s="48" t="s">
        <v>40</v>
      </c>
      <c r="B46" s="48">
        <v>6</v>
      </c>
      <c r="C46" s="67">
        <v>44957</v>
      </c>
      <c r="D46" s="60">
        <v>2593937</v>
      </c>
      <c r="E46" s="60">
        <v>93638</v>
      </c>
      <c r="F46" s="60">
        <v>73663</v>
      </c>
      <c r="G46" s="60">
        <v>81030</v>
      </c>
      <c r="H46" s="60">
        <v>288203</v>
      </c>
      <c r="I46" s="48"/>
      <c r="J46" s="61"/>
      <c r="K46" s="48" t="s">
        <v>44</v>
      </c>
      <c r="L46" s="53" t="s">
        <v>40</v>
      </c>
      <c r="M46" s="53">
        <v>6</v>
      </c>
      <c r="N46" s="68">
        <v>44926</v>
      </c>
      <c r="O46" s="63">
        <v>0.83225300625813303</v>
      </c>
      <c r="P46" s="63">
        <v>2.8513800777384073E-2</v>
      </c>
      <c r="Q46" s="63">
        <v>2.4077338398440843E-2</v>
      </c>
      <c r="R46" s="63">
        <v>2.6397139246672887E-2</v>
      </c>
      <c r="S46" s="63">
        <v>8.8758715319369172E-2</v>
      </c>
      <c r="T46" s="48"/>
      <c r="U46" s="48"/>
      <c r="V46" s="61"/>
      <c r="X46" s="97" t="s">
        <v>69</v>
      </c>
      <c r="Y46" s="98">
        <v>1309579947461</v>
      </c>
      <c r="Z46" s="98">
        <v>1205350706641</v>
      </c>
      <c r="AA46" s="98">
        <v>1177297235320</v>
      </c>
      <c r="AB46" s="99">
        <v>0.15228541088283526</v>
      </c>
      <c r="AC46" s="99">
        <v>0.14444635363501127</v>
      </c>
      <c r="AD46" s="99">
        <v>0.14553774257642083</v>
      </c>
      <c r="AF46" s="69"/>
    </row>
    <row r="47" spans="1:38" ht="14.4">
      <c r="A47" s="48" t="s">
        <v>40</v>
      </c>
      <c r="B47" s="48">
        <v>6</v>
      </c>
      <c r="C47" s="67">
        <v>44985</v>
      </c>
      <c r="D47" s="60">
        <v>2484745</v>
      </c>
      <c r="E47" s="60">
        <v>97355</v>
      </c>
      <c r="F47" s="60">
        <v>74862</v>
      </c>
      <c r="G47" s="60">
        <v>77775</v>
      </c>
      <c r="H47" s="60">
        <v>255667</v>
      </c>
      <c r="I47" s="48"/>
      <c r="J47" s="61"/>
      <c r="K47" s="48" t="s">
        <v>44</v>
      </c>
      <c r="L47" s="53" t="s">
        <v>40</v>
      </c>
      <c r="M47" s="53">
        <v>6</v>
      </c>
      <c r="N47" s="68">
        <v>44957</v>
      </c>
      <c r="O47" s="63">
        <v>0.82860917734104544</v>
      </c>
      <c r="P47" s="63">
        <v>2.9911792826063554E-2</v>
      </c>
      <c r="Q47" s="63">
        <v>2.3530963870931881E-2</v>
      </c>
      <c r="R47" s="63">
        <v>2.5884283866549156E-2</v>
      </c>
      <c r="S47" s="63">
        <v>9.2063782095409927E-2</v>
      </c>
      <c r="T47" s="48"/>
      <c r="U47" s="48"/>
      <c r="V47" s="61"/>
      <c r="X47" s="97" t="s">
        <v>70</v>
      </c>
      <c r="Y47" s="98">
        <v>2463283604397</v>
      </c>
      <c r="Z47" s="98">
        <v>2319141763329</v>
      </c>
      <c r="AA47" s="98">
        <v>2179355438426</v>
      </c>
      <c r="AB47" s="99">
        <v>0.28644463940046694</v>
      </c>
      <c r="AC47" s="99">
        <v>0.27792041721125216</v>
      </c>
      <c r="AD47" s="99">
        <v>0.26941239753608526</v>
      </c>
      <c r="AF47" s="69"/>
    </row>
    <row r="48" spans="1:38" ht="14.4">
      <c r="A48" s="48" t="s">
        <v>40</v>
      </c>
      <c r="B48" s="48">
        <v>12</v>
      </c>
      <c r="C48" s="67">
        <v>44592</v>
      </c>
      <c r="D48" s="60">
        <v>1</v>
      </c>
      <c r="E48" s="60"/>
      <c r="F48" s="60"/>
      <c r="G48" s="60"/>
      <c r="H48" s="60"/>
      <c r="I48" s="48"/>
      <c r="J48" s="61"/>
      <c r="K48" s="48" t="s">
        <v>44</v>
      </c>
      <c r="L48" s="77" t="s">
        <v>40</v>
      </c>
      <c r="M48" s="53">
        <v>6</v>
      </c>
      <c r="N48" s="78">
        <v>44985</v>
      </c>
      <c r="O48" s="79">
        <v>0.83090612505868777</v>
      </c>
      <c r="P48" s="79">
        <v>3.2555801824770164E-2</v>
      </c>
      <c r="Q48" s="79">
        <v>2.5034075663355186E-2</v>
      </c>
      <c r="R48" s="79">
        <v>2.6008191535324323E-2</v>
      </c>
      <c r="S48" s="79">
        <v>8.54958059178626E-2</v>
      </c>
      <c r="T48" s="48"/>
      <c r="U48" s="48"/>
      <c r="V48" s="61"/>
      <c r="X48" s="97" t="s">
        <v>71</v>
      </c>
      <c r="Y48" s="98">
        <v>4826646669568</v>
      </c>
      <c r="Z48" s="98">
        <v>4820132896529</v>
      </c>
      <c r="AA48" s="98">
        <v>4732638904360</v>
      </c>
      <c r="AB48" s="99">
        <v>0.56126994971669786</v>
      </c>
      <c r="AC48" s="99">
        <v>0.5776332291537366</v>
      </c>
      <c r="AD48" s="99">
        <v>0.58504985988749392</v>
      </c>
      <c r="AF48" s="69"/>
    </row>
    <row r="49" spans="1:32" ht="14.4">
      <c r="A49" s="48" t="s">
        <v>40</v>
      </c>
      <c r="B49" s="48">
        <v>12</v>
      </c>
      <c r="C49" s="67">
        <v>44620</v>
      </c>
      <c r="D49" s="60">
        <v>32670</v>
      </c>
      <c r="E49" s="60">
        <v>1098</v>
      </c>
      <c r="F49" s="60">
        <v>505</v>
      </c>
      <c r="G49" s="60">
        <v>244</v>
      </c>
      <c r="H49" s="60">
        <v>12</v>
      </c>
      <c r="I49" s="48"/>
      <c r="J49" s="61"/>
      <c r="K49" s="48" t="s">
        <v>44</v>
      </c>
      <c r="L49" s="77" t="s">
        <v>40</v>
      </c>
      <c r="M49" s="77">
        <v>6</v>
      </c>
      <c r="N49" s="78">
        <v>45016</v>
      </c>
      <c r="O49" s="79">
        <v>0.83035571904998706</v>
      </c>
      <c r="P49" s="79">
        <v>2.9504916759628193E-2</v>
      </c>
      <c r="Q49" s="79">
        <v>2.5929454824694116E-2</v>
      </c>
      <c r="R49" s="79">
        <v>2.8228459049645632E-2</v>
      </c>
      <c r="S49" s="79">
        <v>8.5981450316044969E-2</v>
      </c>
      <c r="T49" s="48"/>
      <c r="U49" s="48"/>
      <c r="V49" s="61"/>
      <c r="X49" s="95" t="s">
        <v>54</v>
      </c>
      <c r="Y49" s="96">
        <v>772393929452</v>
      </c>
      <c r="Z49" s="96">
        <v>749229410135</v>
      </c>
      <c r="AA49" s="96">
        <v>618965203068</v>
      </c>
      <c r="AF49" s="69"/>
    </row>
    <row r="50" spans="1:32" ht="14.4">
      <c r="A50" s="48" t="s">
        <v>40</v>
      </c>
      <c r="B50" s="48">
        <v>12</v>
      </c>
      <c r="C50" s="67">
        <v>44651</v>
      </c>
      <c r="D50" s="60">
        <v>127489</v>
      </c>
      <c r="E50" s="60">
        <v>4968</v>
      </c>
      <c r="F50" s="60">
        <v>2922</v>
      </c>
      <c r="G50" s="60">
        <v>1789</v>
      </c>
      <c r="H50" s="60">
        <v>393</v>
      </c>
      <c r="I50" s="48"/>
      <c r="J50" s="61"/>
      <c r="K50" s="48" t="s">
        <v>45</v>
      </c>
      <c r="L50" s="53" t="s">
        <v>40</v>
      </c>
      <c r="M50" s="53">
        <v>12</v>
      </c>
      <c r="N50" s="68">
        <v>44592</v>
      </c>
      <c r="O50" s="63">
        <v>1</v>
      </c>
      <c r="P50" s="63">
        <v>0</v>
      </c>
      <c r="Q50" s="63">
        <v>0</v>
      </c>
      <c r="R50" s="63">
        <v>0</v>
      </c>
      <c r="S50" s="63">
        <v>0</v>
      </c>
      <c r="T50" s="48"/>
      <c r="U50" s="48"/>
      <c r="V50" s="61"/>
      <c r="X50" s="97" t="s">
        <v>69</v>
      </c>
      <c r="Y50" s="98">
        <v>113942089579</v>
      </c>
      <c r="Z50" s="98">
        <v>106202421994</v>
      </c>
      <c r="AA50" s="98">
        <v>82549158826</v>
      </c>
      <c r="AB50" s="99">
        <v>0.14751810602633805</v>
      </c>
      <c r="AC50" s="99">
        <v>0.14174886964843506</v>
      </c>
      <c r="AD50" s="99">
        <v>0.13336639671637743</v>
      </c>
      <c r="AF50" s="69"/>
    </row>
    <row r="51" spans="1:32" ht="14.4">
      <c r="A51" s="48" t="s">
        <v>40</v>
      </c>
      <c r="B51" s="48">
        <v>12</v>
      </c>
      <c r="C51" s="67">
        <v>44681</v>
      </c>
      <c r="D51" s="60">
        <v>225408</v>
      </c>
      <c r="E51" s="60">
        <v>8366</v>
      </c>
      <c r="F51" s="60">
        <v>5682</v>
      </c>
      <c r="G51" s="60">
        <v>4211</v>
      </c>
      <c r="H51" s="60">
        <v>2328</v>
      </c>
      <c r="I51" s="48"/>
      <c r="J51" s="61"/>
      <c r="K51" s="48" t="s">
        <v>45</v>
      </c>
      <c r="L51" s="53" t="s">
        <v>40</v>
      </c>
      <c r="M51" s="53">
        <v>12</v>
      </c>
      <c r="N51" s="68">
        <v>44620</v>
      </c>
      <c r="O51" s="63">
        <v>0.946161197833705</v>
      </c>
      <c r="P51" s="63">
        <v>3.1799357062179616E-2</v>
      </c>
      <c r="Q51" s="63">
        <v>1.4625387355556199E-2</v>
      </c>
      <c r="R51" s="63">
        <v>7.0665237915954705E-3</v>
      </c>
      <c r="S51" s="63">
        <v>3.4753395696371164E-4</v>
      </c>
      <c r="T51" s="48"/>
      <c r="U51" s="48"/>
      <c r="V51" s="61"/>
      <c r="X51" s="97" t="s">
        <v>70</v>
      </c>
      <c r="Y51" s="98">
        <v>295276182745</v>
      </c>
      <c r="Z51" s="98">
        <v>268244371730</v>
      </c>
      <c r="AA51" s="98">
        <v>225867661600</v>
      </c>
      <c r="AB51" s="99">
        <v>0.38228703189639685</v>
      </c>
      <c r="AC51" s="99">
        <v>0.35802701829559302</v>
      </c>
      <c r="AD51" s="99">
        <v>0.36491172763905116</v>
      </c>
      <c r="AF51" s="69"/>
    </row>
    <row r="52" spans="1:32" ht="14.4">
      <c r="A52" s="48" t="s">
        <v>40</v>
      </c>
      <c r="B52" s="48">
        <v>12</v>
      </c>
      <c r="C52" s="67">
        <v>44712</v>
      </c>
      <c r="D52" s="60">
        <v>320411</v>
      </c>
      <c r="E52" s="60">
        <v>15490</v>
      </c>
      <c r="F52" s="60">
        <v>8406</v>
      </c>
      <c r="G52" s="60">
        <v>7057</v>
      </c>
      <c r="H52" s="60">
        <v>6692</v>
      </c>
      <c r="I52" s="48"/>
      <c r="J52" s="61"/>
      <c r="K52" s="48" t="s">
        <v>45</v>
      </c>
      <c r="L52" s="53" t="s">
        <v>40</v>
      </c>
      <c r="M52" s="53">
        <v>12</v>
      </c>
      <c r="N52" s="68">
        <v>44651</v>
      </c>
      <c r="O52" s="63">
        <v>0.92678157326567845</v>
      </c>
      <c r="P52" s="63">
        <v>3.6114887213672481E-2</v>
      </c>
      <c r="Q52" s="63">
        <v>2.1241485595481276E-2</v>
      </c>
      <c r="R52" s="63">
        <v>1.3005139538095827E-2</v>
      </c>
      <c r="S52" s="63">
        <v>2.8569143870719174E-3</v>
      </c>
      <c r="T52" s="48"/>
      <c r="U52" s="48"/>
      <c r="V52" s="61"/>
      <c r="X52" s="97" t="s">
        <v>71</v>
      </c>
      <c r="Y52" s="98">
        <v>363175657128</v>
      </c>
      <c r="Z52" s="98">
        <v>374782616411</v>
      </c>
      <c r="AA52" s="98">
        <v>310548382642</v>
      </c>
      <c r="AB52" s="99">
        <v>0.47019486207726513</v>
      </c>
      <c r="AC52" s="99">
        <v>0.50022411205597195</v>
      </c>
      <c r="AD52" s="99">
        <v>0.50172187564457138</v>
      </c>
      <c r="AF52" s="69"/>
    </row>
    <row r="53" spans="1:32" ht="14.4">
      <c r="A53" s="48" t="s">
        <v>40</v>
      </c>
      <c r="B53" s="48">
        <v>12</v>
      </c>
      <c r="C53" s="67">
        <v>44742</v>
      </c>
      <c r="D53" s="60">
        <v>537122</v>
      </c>
      <c r="E53" s="60">
        <v>25667</v>
      </c>
      <c r="F53" s="60">
        <v>15141</v>
      </c>
      <c r="G53" s="60">
        <v>11144</v>
      </c>
      <c r="H53" s="60">
        <v>13538</v>
      </c>
      <c r="I53" s="48"/>
      <c r="J53" s="61"/>
      <c r="K53" s="48" t="s">
        <v>45</v>
      </c>
      <c r="L53" s="53" t="s">
        <v>40</v>
      </c>
      <c r="M53" s="53">
        <v>12</v>
      </c>
      <c r="N53" s="68">
        <v>44681</v>
      </c>
      <c r="O53" s="63">
        <v>0.916311307140389</v>
      </c>
      <c r="P53" s="63">
        <v>3.4008821317506453E-2</v>
      </c>
      <c r="Q53" s="63">
        <v>2.3098030447773327E-2</v>
      </c>
      <c r="R53" s="63">
        <v>1.7118234110449399E-2</v>
      </c>
      <c r="S53" s="63">
        <v>9.4636069838817862E-3</v>
      </c>
      <c r="T53" s="48"/>
      <c r="U53" s="48"/>
      <c r="V53" s="61"/>
      <c r="X53" s="97" t="s">
        <v>72</v>
      </c>
      <c r="Y53" s="98">
        <v>0</v>
      </c>
      <c r="Z53" s="98">
        <v>0</v>
      </c>
      <c r="AA53" s="98">
        <v>0</v>
      </c>
      <c r="AB53" s="99">
        <v>0</v>
      </c>
      <c r="AC53" s="99">
        <v>0</v>
      </c>
      <c r="AD53" s="99">
        <v>0</v>
      </c>
      <c r="AF53" s="69"/>
    </row>
    <row r="54" spans="1:32" ht="14.4">
      <c r="A54" s="48" t="s">
        <v>40</v>
      </c>
      <c r="B54" s="48">
        <v>12</v>
      </c>
      <c r="C54" s="67">
        <v>44773</v>
      </c>
      <c r="D54" s="60">
        <v>849651</v>
      </c>
      <c r="E54" s="60">
        <v>43640</v>
      </c>
      <c r="F54" s="60">
        <v>25406</v>
      </c>
      <c r="G54" s="60">
        <v>19768</v>
      </c>
      <c r="H54" s="60">
        <v>23072</v>
      </c>
      <c r="I54" s="48"/>
      <c r="J54" s="61"/>
      <c r="K54" s="48" t="s">
        <v>45</v>
      </c>
      <c r="L54" s="53" t="s">
        <v>40</v>
      </c>
      <c r="M54" s="53">
        <v>12</v>
      </c>
      <c r="N54" s="68">
        <v>44712</v>
      </c>
      <c r="O54" s="63">
        <v>0.89486281475523377</v>
      </c>
      <c r="P54" s="63">
        <v>4.3261389279889179E-2</v>
      </c>
      <c r="Q54" s="63">
        <v>2.3476774582746832E-2</v>
      </c>
      <c r="R54" s="63">
        <v>1.9709207498268426E-2</v>
      </c>
      <c r="S54" s="63">
        <v>1.8689813883861744E-2</v>
      </c>
      <c r="T54" s="48"/>
      <c r="U54" s="48"/>
      <c r="V54" s="61"/>
      <c r="X54" s="97" t="s">
        <v>73</v>
      </c>
      <c r="Y54" s="98">
        <v>0</v>
      </c>
      <c r="Z54" s="98">
        <v>0</v>
      </c>
      <c r="AA54" s="98">
        <v>0</v>
      </c>
      <c r="AB54" s="99">
        <v>0</v>
      </c>
      <c r="AC54" s="99">
        <v>0</v>
      </c>
      <c r="AD54" s="99">
        <v>0</v>
      </c>
      <c r="AF54" s="69"/>
    </row>
    <row r="55" spans="1:32" ht="14.4">
      <c r="A55" s="48" t="s">
        <v>40</v>
      </c>
      <c r="B55" s="48">
        <v>12</v>
      </c>
      <c r="C55" s="67">
        <v>44804</v>
      </c>
      <c r="D55" s="60">
        <v>1250667</v>
      </c>
      <c r="E55" s="60">
        <v>84916</v>
      </c>
      <c r="F55" s="60">
        <v>43149</v>
      </c>
      <c r="G55" s="60">
        <v>32686</v>
      </c>
      <c r="H55" s="60">
        <v>39150</v>
      </c>
      <c r="I55" s="48"/>
      <c r="J55" s="61"/>
      <c r="K55" s="48" t="s">
        <v>45</v>
      </c>
      <c r="L55" s="53" t="s">
        <v>40</v>
      </c>
      <c r="M55" s="53">
        <v>12</v>
      </c>
      <c r="N55" s="68">
        <v>44742</v>
      </c>
      <c r="O55" s="63">
        <v>0.89132310674198323</v>
      </c>
      <c r="P55" s="63">
        <v>4.2592912188937494E-2</v>
      </c>
      <c r="Q55" s="63">
        <v>2.512561980179618E-2</v>
      </c>
      <c r="R55" s="63">
        <v>1.849282788925544E-2</v>
      </c>
      <c r="S55" s="63">
        <v>2.2465533378027654E-2</v>
      </c>
      <c r="T55" s="48"/>
      <c r="U55" s="48"/>
      <c r="V55" s="61"/>
      <c r="AF55" s="69"/>
    </row>
    <row r="56" spans="1:32" ht="14.4">
      <c r="A56" s="48" t="s">
        <v>40</v>
      </c>
      <c r="B56" s="48">
        <v>12</v>
      </c>
      <c r="C56" s="67">
        <v>44834</v>
      </c>
      <c r="D56" s="60">
        <v>1647034</v>
      </c>
      <c r="E56" s="60">
        <v>107399</v>
      </c>
      <c r="F56" s="60">
        <v>77314</v>
      </c>
      <c r="G56" s="60">
        <v>49850</v>
      </c>
      <c r="H56" s="60">
        <v>64993</v>
      </c>
      <c r="I56" s="48"/>
      <c r="J56" s="61"/>
      <c r="K56" s="48" t="s">
        <v>45</v>
      </c>
      <c r="L56" s="53" t="s">
        <v>40</v>
      </c>
      <c r="M56" s="53">
        <v>12</v>
      </c>
      <c r="N56" s="68">
        <v>44773</v>
      </c>
      <c r="O56" s="63">
        <v>0.88363838313034238</v>
      </c>
      <c r="P56" s="63">
        <v>4.5385668986216862E-2</v>
      </c>
      <c r="Q56" s="63">
        <v>2.6422280161865846E-2</v>
      </c>
      <c r="R56" s="63">
        <v>2.0558751249301899E-2</v>
      </c>
      <c r="S56" s="63">
        <v>2.3994916472273038E-2</v>
      </c>
      <c r="T56" s="48"/>
      <c r="U56" s="48"/>
      <c r="V56" s="61"/>
      <c r="AF56" s="69"/>
    </row>
    <row r="57" spans="1:32" ht="14.4">
      <c r="A57" s="48" t="s">
        <v>40</v>
      </c>
      <c r="B57" s="48">
        <v>12</v>
      </c>
      <c r="C57" s="67">
        <v>44865</v>
      </c>
      <c r="D57" s="60">
        <v>2023243</v>
      </c>
      <c r="E57" s="60">
        <v>128225</v>
      </c>
      <c r="F57" s="60">
        <v>87889</v>
      </c>
      <c r="G57" s="60">
        <v>85086</v>
      </c>
      <c r="H57" s="60">
        <v>103802</v>
      </c>
      <c r="I57" s="48"/>
      <c r="J57" s="61"/>
      <c r="K57" s="48" t="s">
        <v>45</v>
      </c>
      <c r="L57" s="53" t="s">
        <v>40</v>
      </c>
      <c r="M57" s="53">
        <v>12</v>
      </c>
      <c r="N57" s="68">
        <v>44804</v>
      </c>
      <c r="O57" s="63">
        <v>0.86219122440313034</v>
      </c>
      <c r="P57" s="63">
        <v>5.8539827157361807E-2</v>
      </c>
      <c r="Q57" s="63">
        <v>2.9746278699102697E-2</v>
      </c>
      <c r="R57" s="63">
        <v>2.2533242150660982E-2</v>
      </c>
      <c r="S57" s="63">
        <v>2.6989427589744156E-2</v>
      </c>
      <c r="T57" s="48"/>
      <c r="U57" s="48"/>
      <c r="V57" s="61"/>
      <c r="AF57" s="69"/>
    </row>
    <row r="58" spans="1:32" ht="14.4">
      <c r="A58" s="48" t="s">
        <v>40</v>
      </c>
      <c r="B58" s="48">
        <v>12</v>
      </c>
      <c r="C58" s="67">
        <v>44895</v>
      </c>
      <c r="D58" s="60">
        <v>2365044</v>
      </c>
      <c r="E58" s="60">
        <v>155075</v>
      </c>
      <c r="F58" s="60">
        <v>96180</v>
      </c>
      <c r="G58" s="60">
        <v>89960</v>
      </c>
      <c r="H58" s="60">
        <v>167864</v>
      </c>
      <c r="I58" s="48"/>
      <c r="J58" s="61"/>
      <c r="K58" s="48" t="s">
        <v>45</v>
      </c>
      <c r="L58" s="53" t="s">
        <v>40</v>
      </c>
      <c r="M58" s="53">
        <v>12</v>
      </c>
      <c r="N58" s="68">
        <v>44834</v>
      </c>
      <c r="O58" s="63">
        <v>0.84611243251018453</v>
      </c>
      <c r="P58" s="63">
        <v>5.5172892083078615E-2</v>
      </c>
      <c r="Q58" s="63">
        <v>3.9717660113326378E-2</v>
      </c>
      <c r="R58" s="63">
        <v>2.5608885281440879E-2</v>
      </c>
      <c r="S58" s="63">
        <v>3.3388130011969649E-2</v>
      </c>
      <c r="T58" s="48"/>
      <c r="U58" s="48"/>
      <c r="V58" s="61"/>
      <c r="AF58" s="69"/>
    </row>
    <row r="59" spans="1:32" ht="14.4">
      <c r="A59" s="48" t="s">
        <v>40</v>
      </c>
      <c r="B59" s="48">
        <v>12</v>
      </c>
      <c r="C59" s="67">
        <v>44926</v>
      </c>
      <c r="D59" s="60">
        <v>2689307</v>
      </c>
      <c r="E59" s="60">
        <v>178698</v>
      </c>
      <c r="F59" s="60">
        <v>111505</v>
      </c>
      <c r="G59" s="60">
        <v>97776</v>
      </c>
      <c r="H59" s="60">
        <v>222862</v>
      </c>
      <c r="I59" s="48"/>
      <c r="J59" s="61"/>
      <c r="K59" s="48" t="s">
        <v>45</v>
      </c>
      <c r="L59" s="53" t="s">
        <v>40</v>
      </c>
      <c r="M59" s="53">
        <v>12</v>
      </c>
      <c r="N59" s="68">
        <v>44865</v>
      </c>
      <c r="O59" s="63">
        <v>0.83321205232585671</v>
      </c>
      <c r="P59" s="63">
        <v>5.2805627109290869E-2</v>
      </c>
      <c r="Q59" s="63">
        <v>3.6194453195620709E-2</v>
      </c>
      <c r="R59" s="63">
        <v>3.5040121569281518E-2</v>
      </c>
      <c r="S59" s="63">
        <v>4.2747745799950172E-2</v>
      </c>
      <c r="T59" s="48"/>
      <c r="U59" s="48"/>
      <c r="V59" s="61"/>
      <c r="AF59" s="69"/>
    </row>
    <row r="60" spans="1:32" ht="14.4">
      <c r="A60" s="48" t="s">
        <v>40</v>
      </c>
      <c r="B60" s="48">
        <v>12</v>
      </c>
      <c r="C60" s="67">
        <v>44957</v>
      </c>
      <c r="D60" s="60">
        <v>2986235</v>
      </c>
      <c r="E60" s="60">
        <v>212183</v>
      </c>
      <c r="F60" s="60">
        <v>128611</v>
      </c>
      <c r="G60" s="60">
        <v>112957</v>
      </c>
      <c r="H60" s="60">
        <v>268703</v>
      </c>
      <c r="I60" s="48"/>
      <c r="J60" s="61"/>
      <c r="K60" s="48" t="s">
        <v>45</v>
      </c>
      <c r="L60" s="53" t="s">
        <v>40</v>
      </c>
      <c r="M60" s="53">
        <v>12</v>
      </c>
      <c r="N60" s="68">
        <v>44895</v>
      </c>
      <c r="O60" s="63">
        <v>0.82287501265603458</v>
      </c>
      <c r="P60" s="63">
        <v>5.3955589235394591E-2</v>
      </c>
      <c r="Q60" s="63">
        <v>3.346412105536193E-2</v>
      </c>
      <c r="R60" s="63">
        <v>3.129998263818215E-2</v>
      </c>
      <c r="S60" s="63">
        <v>5.8405294415026773E-2</v>
      </c>
      <c r="T60" s="48"/>
      <c r="U60" s="48"/>
      <c r="V60" s="61"/>
      <c r="AF60" s="69"/>
    </row>
    <row r="61" spans="1:32" ht="14.4">
      <c r="A61" s="48" t="s">
        <v>40</v>
      </c>
      <c r="B61" s="48">
        <v>12</v>
      </c>
      <c r="C61" s="67">
        <v>44985</v>
      </c>
      <c r="D61" s="60">
        <v>3142770</v>
      </c>
      <c r="E61" s="60">
        <v>249442</v>
      </c>
      <c r="F61" s="60">
        <v>142825</v>
      </c>
      <c r="G61" s="60">
        <v>126693</v>
      </c>
      <c r="H61" s="60">
        <v>294363</v>
      </c>
      <c r="I61" s="48"/>
      <c r="J61" s="61"/>
      <c r="K61" s="48" t="s">
        <v>45</v>
      </c>
      <c r="L61" s="53" t="s">
        <v>40</v>
      </c>
      <c r="M61" s="53">
        <v>12</v>
      </c>
      <c r="N61" s="68">
        <v>44926</v>
      </c>
      <c r="O61" s="63">
        <v>0.81490496789840938</v>
      </c>
      <c r="P61" s="63">
        <v>5.4148480613596721E-2</v>
      </c>
      <c r="Q61" s="63">
        <v>3.3787878604232296E-2</v>
      </c>
      <c r="R61" s="63">
        <v>2.9627762148849081E-2</v>
      </c>
      <c r="S61" s="63">
        <v>6.7530910734912492E-2</v>
      </c>
      <c r="T61" s="48"/>
      <c r="U61" s="48"/>
      <c r="V61" s="61"/>
      <c r="AF61" s="69"/>
    </row>
    <row r="62" spans="1:32" ht="14.4">
      <c r="A62" s="48" t="s">
        <v>75</v>
      </c>
      <c r="B62" s="48">
        <v>3</v>
      </c>
      <c r="C62" s="67">
        <v>44804</v>
      </c>
      <c r="D62" s="60">
        <v>200</v>
      </c>
      <c r="E62" s="60">
        <v>1</v>
      </c>
      <c r="F62" s="60">
        <v>3</v>
      </c>
      <c r="G62" s="60"/>
      <c r="H62" s="60"/>
      <c r="I62" s="48"/>
      <c r="J62" s="61"/>
      <c r="K62" s="48" t="s">
        <v>45</v>
      </c>
      <c r="L62" s="53" t="s">
        <v>40</v>
      </c>
      <c r="M62" s="53">
        <v>12</v>
      </c>
      <c r="N62" s="68">
        <v>44957</v>
      </c>
      <c r="O62" s="63">
        <v>0.80519962714587279</v>
      </c>
      <c r="P62" s="63">
        <v>5.7212400392699418E-2</v>
      </c>
      <c r="Q62" s="63">
        <v>3.4678291978647982E-2</v>
      </c>
      <c r="R62" s="63">
        <v>3.0457393434715069E-2</v>
      </c>
      <c r="S62" s="63">
        <v>7.2452287048064695E-2</v>
      </c>
      <c r="T62" s="48"/>
      <c r="U62" s="48"/>
      <c r="V62" s="61"/>
      <c r="AF62" s="69"/>
    </row>
    <row r="63" spans="1:32" ht="14.4">
      <c r="A63" s="48" t="s">
        <v>75</v>
      </c>
      <c r="B63" s="48">
        <v>3</v>
      </c>
      <c r="C63" s="67">
        <v>44834</v>
      </c>
      <c r="D63" s="60">
        <v>3803</v>
      </c>
      <c r="E63" s="60">
        <v>31</v>
      </c>
      <c r="F63" s="60">
        <v>34</v>
      </c>
      <c r="G63" s="60">
        <v>22</v>
      </c>
      <c r="H63" s="60">
        <v>1</v>
      </c>
      <c r="I63" s="48"/>
      <c r="J63" s="61"/>
      <c r="K63" s="48" t="s">
        <v>45</v>
      </c>
      <c r="L63" s="53" t="s">
        <v>40</v>
      </c>
      <c r="M63" s="53">
        <v>12</v>
      </c>
      <c r="N63" s="78">
        <v>44985</v>
      </c>
      <c r="O63" s="79">
        <v>0.79441256815752315</v>
      </c>
      <c r="P63" s="79">
        <v>6.3052612767192276E-2</v>
      </c>
      <c r="Q63" s="79">
        <v>3.6102538539918044E-2</v>
      </c>
      <c r="R63" s="79">
        <v>3.2024777981710745E-2</v>
      </c>
      <c r="S63" s="79">
        <v>7.4407502553655844E-2</v>
      </c>
      <c r="T63" s="48"/>
      <c r="U63" s="48"/>
      <c r="V63" s="61"/>
      <c r="AF63" s="69"/>
    </row>
    <row r="64" spans="1:32" ht="14.4">
      <c r="A64" s="48" t="s">
        <v>75</v>
      </c>
      <c r="B64" s="48">
        <v>3</v>
      </c>
      <c r="C64" s="67">
        <v>44865</v>
      </c>
      <c r="D64" s="60">
        <v>7441</v>
      </c>
      <c r="E64" s="60">
        <v>65</v>
      </c>
      <c r="F64" s="60">
        <v>59</v>
      </c>
      <c r="G64" s="60">
        <v>58</v>
      </c>
      <c r="H64" s="60">
        <v>25</v>
      </c>
      <c r="I64" s="48"/>
      <c r="J64" s="61"/>
      <c r="K64" s="48" t="s">
        <v>45</v>
      </c>
      <c r="L64" s="77" t="s">
        <v>40</v>
      </c>
      <c r="M64" s="77">
        <v>12</v>
      </c>
      <c r="N64" s="78">
        <v>45016</v>
      </c>
      <c r="O64" s="79">
        <v>0.79112746661054945</v>
      </c>
      <c r="P64" s="79">
        <v>5.701386811194694E-2</v>
      </c>
      <c r="Q64" s="79">
        <v>3.7621472894725907E-2</v>
      </c>
      <c r="R64" s="79">
        <v>3.3527981695695111E-2</v>
      </c>
      <c r="S64" s="79">
        <v>8.0709210687082575E-2</v>
      </c>
      <c r="T64" s="48"/>
      <c r="U64" s="48"/>
      <c r="V64" s="61"/>
      <c r="AF64" s="69"/>
    </row>
    <row r="65" spans="1:32" ht="14.4">
      <c r="A65" s="48" t="s">
        <v>75</v>
      </c>
      <c r="B65" s="48">
        <v>3</v>
      </c>
      <c r="C65" s="67">
        <v>44895</v>
      </c>
      <c r="D65" s="60">
        <v>10023</v>
      </c>
      <c r="E65" s="60">
        <v>81</v>
      </c>
      <c r="F65" s="60">
        <v>82</v>
      </c>
      <c r="G65" s="60">
        <v>71</v>
      </c>
      <c r="H65" s="60">
        <v>82</v>
      </c>
      <c r="I65" s="48"/>
      <c r="J65" s="61"/>
      <c r="K65" s="48" t="s">
        <v>46</v>
      </c>
      <c r="L65" s="53" t="s">
        <v>75</v>
      </c>
      <c r="M65" s="53">
        <v>3</v>
      </c>
      <c r="N65" s="68">
        <v>44804</v>
      </c>
      <c r="O65" s="63">
        <v>0.98039215686274506</v>
      </c>
      <c r="P65" s="63">
        <v>4.9019607843137254E-3</v>
      </c>
      <c r="Q65" s="63">
        <v>1.4705882352941176E-2</v>
      </c>
      <c r="R65" s="63">
        <v>0</v>
      </c>
      <c r="S65" s="63">
        <v>0</v>
      </c>
      <c r="T65" s="48"/>
      <c r="U65" s="48"/>
      <c r="V65" s="61"/>
      <c r="AF65" s="69"/>
    </row>
    <row r="66" spans="1:32" ht="14.4">
      <c r="A66" s="48" t="s">
        <v>75</v>
      </c>
      <c r="B66" s="48">
        <v>3</v>
      </c>
      <c r="C66" s="67">
        <v>44926</v>
      </c>
      <c r="D66" s="60">
        <v>10609</v>
      </c>
      <c r="E66" s="60">
        <v>100</v>
      </c>
      <c r="F66" s="60">
        <v>122</v>
      </c>
      <c r="G66" s="60">
        <v>95</v>
      </c>
      <c r="H66" s="60">
        <v>148</v>
      </c>
      <c r="I66" s="48"/>
      <c r="J66" s="61"/>
      <c r="K66" s="48" t="s">
        <v>46</v>
      </c>
      <c r="L66" s="53" t="s">
        <v>75</v>
      </c>
      <c r="M66" s="53">
        <v>3</v>
      </c>
      <c r="N66" s="68">
        <v>44834</v>
      </c>
      <c r="O66" s="63">
        <v>0.97738370598817781</v>
      </c>
      <c r="P66" s="63">
        <v>7.9671035723464408E-3</v>
      </c>
      <c r="Q66" s="63">
        <v>8.7381135954767413E-3</v>
      </c>
      <c r="R66" s="63">
        <v>5.6540735029555382E-3</v>
      </c>
      <c r="S66" s="63">
        <v>2.5700334104343357E-4</v>
      </c>
      <c r="T66" s="48"/>
      <c r="U66" s="48"/>
      <c r="V66" s="61"/>
      <c r="AF66" s="69"/>
    </row>
    <row r="67" spans="1:32" ht="14.4">
      <c r="A67" s="48" t="s">
        <v>75</v>
      </c>
      <c r="B67" s="48">
        <v>3</v>
      </c>
      <c r="C67" s="67">
        <v>44957</v>
      </c>
      <c r="D67" s="60">
        <v>10191</v>
      </c>
      <c r="E67" s="60">
        <v>79</v>
      </c>
      <c r="F67" s="60">
        <v>131</v>
      </c>
      <c r="G67" s="60">
        <v>139</v>
      </c>
      <c r="H67" s="60">
        <v>212</v>
      </c>
      <c r="I67" s="48"/>
      <c r="J67" s="61"/>
      <c r="K67" s="48" t="s">
        <v>46</v>
      </c>
      <c r="L67" s="53" t="s">
        <v>75</v>
      </c>
      <c r="M67" s="53">
        <v>3</v>
      </c>
      <c r="N67" s="68">
        <v>44865</v>
      </c>
      <c r="O67" s="63">
        <v>0.97293410041841</v>
      </c>
      <c r="P67" s="63">
        <v>8.4989539748953971E-3</v>
      </c>
      <c r="Q67" s="63">
        <v>7.7144351464435148E-3</v>
      </c>
      <c r="R67" s="63">
        <v>7.5836820083682007E-3</v>
      </c>
      <c r="S67" s="63">
        <v>3.268828451882845E-3</v>
      </c>
      <c r="T67" s="48"/>
      <c r="U67" s="48"/>
      <c r="V67" s="61"/>
      <c r="AF67" s="69"/>
    </row>
    <row r="68" spans="1:32" ht="14.4">
      <c r="A68" s="48" t="s">
        <v>75</v>
      </c>
      <c r="B68" s="48">
        <v>3</v>
      </c>
      <c r="C68" s="67">
        <v>44985</v>
      </c>
      <c r="D68" s="60">
        <v>10477</v>
      </c>
      <c r="E68" s="60">
        <v>78</v>
      </c>
      <c r="F68" s="60">
        <v>105</v>
      </c>
      <c r="G68" s="60">
        <v>162</v>
      </c>
      <c r="H68" s="60">
        <v>277</v>
      </c>
      <c r="I68" s="48"/>
      <c r="J68" s="61"/>
      <c r="K68" s="48" t="s">
        <v>46</v>
      </c>
      <c r="L68" s="53" t="s">
        <v>75</v>
      </c>
      <c r="M68" s="53">
        <v>3</v>
      </c>
      <c r="N68" s="68">
        <v>44895</v>
      </c>
      <c r="O68" s="63">
        <v>0.96943611567849886</v>
      </c>
      <c r="P68" s="63">
        <v>7.8344133862075643E-3</v>
      </c>
      <c r="Q68" s="63">
        <v>7.9311345391237069E-3</v>
      </c>
      <c r="R68" s="63">
        <v>6.8672018570461362E-3</v>
      </c>
      <c r="S68" s="63">
        <v>7.9311345391237069E-3</v>
      </c>
      <c r="T68" s="48"/>
      <c r="U68" s="48"/>
      <c r="V68" s="61"/>
      <c r="AF68" s="69"/>
    </row>
    <row r="69" spans="1:32" ht="14.4">
      <c r="A69" s="48" t="s">
        <v>75</v>
      </c>
      <c r="B69" s="48">
        <v>6</v>
      </c>
      <c r="C69" s="67">
        <v>44804</v>
      </c>
      <c r="D69" s="60">
        <v>391</v>
      </c>
      <c r="E69" s="60">
        <v>10</v>
      </c>
      <c r="F69" s="60">
        <v>13</v>
      </c>
      <c r="G69" s="60">
        <v>1</v>
      </c>
      <c r="H69" s="60"/>
      <c r="I69" s="48"/>
      <c r="J69" s="61"/>
      <c r="K69" s="48" t="s">
        <v>46</v>
      </c>
      <c r="L69" s="53" t="s">
        <v>75</v>
      </c>
      <c r="M69" s="53">
        <v>3</v>
      </c>
      <c r="N69" s="68">
        <v>44926</v>
      </c>
      <c r="O69" s="63">
        <v>0.95800975257359577</v>
      </c>
      <c r="P69" s="63">
        <v>9.0301607368611161E-3</v>
      </c>
      <c r="Q69" s="63">
        <v>1.1016796098970561E-2</v>
      </c>
      <c r="R69" s="63">
        <v>8.57865270001806E-3</v>
      </c>
      <c r="S69" s="63">
        <v>1.3364637890554452E-2</v>
      </c>
      <c r="T69" s="48"/>
      <c r="U69" s="48"/>
      <c r="V69" s="61"/>
      <c r="AF69" s="69"/>
    </row>
    <row r="70" spans="1:32" ht="14.4">
      <c r="A70" s="48" t="s">
        <v>75</v>
      </c>
      <c r="B70" s="48">
        <v>6</v>
      </c>
      <c r="C70" s="67">
        <v>44834</v>
      </c>
      <c r="D70" s="60">
        <v>6945</v>
      </c>
      <c r="E70" s="60">
        <v>279</v>
      </c>
      <c r="F70" s="60">
        <v>155</v>
      </c>
      <c r="G70" s="60">
        <v>108</v>
      </c>
      <c r="H70" s="60">
        <v>8</v>
      </c>
      <c r="I70" s="48"/>
      <c r="J70" s="61"/>
      <c r="K70" s="48" t="s">
        <v>46</v>
      </c>
      <c r="L70" s="53" t="s">
        <v>75</v>
      </c>
      <c r="M70" s="53">
        <v>3</v>
      </c>
      <c r="N70" s="68">
        <v>44957</v>
      </c>
      <c r="O70" s="63">
        <v>0.9478236607142857</v>
      </c>
      <c r="P70" s="63">
        <v>7.347470238095238E-3</v>
      </c>
      <c r="Q70" s="63">
        <v>1.2183779761904762E-2</v>
      </c>
      <c r="R70" s="63">
        <v>1.292782738095238E-2</v>
      </c>
      <c r="S70" s="63">
        <v>1.9717261904761904E-2</v>
      </c>
      <c r="T70" s="48"/>
      <c r="U70" s="48"/>
      <c r="V70" s="61"/>
      <c r="AF70" s="69"/>
    </row>
    <row r="71" spans="1:32" ht="14.4">
      <c r="A71" s="48" t="s">
        <v>75</v>
      </c>
      <c r="B71" s="48">
        <v>6</v>
      </c>
      <c r="C71" s="67">
        <v>44865</v>
      </c>
      <c r="D71" s="60">
        <v>13707</v>
      </c>
      <c r="E71" s="60">
        <v>540</v>
      </c>
      <c r="F71" s="60">
        <v>392</v>
      </c>
      <c r="G71" s="60">
        <v>243</v>
      </c>
      <c r="H71" s="60">
        <v>132</v>
      </c>
      <c r="I71" s="48"/>
      <c r="J71" s="61"/>
      <c r="K71" s="48" t="s">
        <v>46</v>
      </c>
      <c r="L71" s="77" t="s">
        <v>75</v>
      </c>
      <c r="M71" s="53">
        <v>3</v>
      </c>
      <c r="N71" s="78">
        <v>44985</v>
      </c>
      <c r="O71" s="79">
        <v>0.94395891521758712</v>
      </c>
      <c r="P71" s="79">
        <v>7.0276601495630241E-3</v>
      </c>
      <c r="Q71" s="79">
        <v>9.4603117397963777E-3</v>
      </c>
      <c r="R71" s="79">
        <v>1.4595909541400127E-2</v>
      </c>
      <c r="S71" s="79">
        <v>2.4957203351653301E-2</v>
      </c>
      <c r="T71" s="48"/>
      <c r="U71" s="48"/>
      <c r="V71" s="61"/>
      <c r="AF71" s="69"/>
    </row>
    <row r="72" spans="1:32" ht="14.4">
      <c r="A72" s="48" t="s">
        <v>75</v>
      </c>
      <c r="B72" s="48">
        <v>6</v>
      </c>
      <c r="C72" s="67">
        <v>44895</v>
      </c>
      <c r="D72" s="60">
        <v>20096</v>
      </c>
      <c r="E72" s="60">
        <v>977</v>
      </c>
      <c r="F72" s="60">
        <v>564</v>
      </c>
      <c r="G72" s="60">
        <v>495</v>
      </c>
      <c r="H72" s="60">
        <v>388</v>
      </c>
      <c r="I72" s="48"/>
      <c r="J72" s="61"/>
      <c r="K72" s="48" t="s">
        <v>46</v>
      </c>
      <c r="L72" s="77" t="s">
        <v>75</v>
      </c>
      <c r="M72" s="77">
        <v>3</v>
      </c>
      <c r="N72" s="78">
        <v>45016</v>
      </c>
      <c r="O72" s="79">
        <v>0.93837095191364084</v>
      </c>
      <c r="P72" s="79">
        <v>5.2011776251226693E-3</v>
      </c>
      <c r="Q72" s="79">
        <v>9.2247301275760543E-3</v>
      </c>
      <c r="R72" s="79">
        <v>1.1481844946025515E-2</v>
      </c>
      <c r="S72" s="79">
        <v>3.5721295387634938E-2</v>
      </c>
      <c r="T72" s="48"/>
      <c r="U72" s="48"/>
      <c r="V72" s="61"/>
      <c r="AF72" s="69"/>
    </row>
    <row r="73" spans="1:32" ht="14.4">
      <c r="A73" s="48" t="s">
        <v>75</v>
      </c>
      <c r="B73" s="48">
        <v>6</v>
      </c>
      <c r="C73" s="67">
        <v>44926</v>
      </c>
      <c r="D73" s="60">
        <v>24921</v>
      </c>
      <c r="E73" s="60">
        <v>1336</v>
      </c>
      <c r="F73" s="60">
        <v>864</v>
      </c>
      <c r="G73" s="60">
        <v>641</v>
      </c>
      <c r="H73" s="60">
        <v>875</v>
      </c>
      <c r="I73" s="48"/>
      <c r="J73" s="61"/>
      <c r="K73" s="48" t="s">
        <v>47</v>
      </c>
      <c r="L73" s="53" t="s">
        <v>75</v>
      </c>
      <c r="M73" s="53">
        <v>6</v>
      </c>
      <c r="N73" s="68">
        <v>44804</v>
      </c>
      <c r="O73" s="63">
        <v>0.94216867469879517</v>
      </c>
      <c r="P73" s="63">
        <v>2.4096385542168676E-2</v>
      </c>
      <c r="Q73" s="63">
        <v>3.1325301204819279E-2</v>
      </c>
      <c r="R73" s="63">
        <v>2.4096385542168677E-3</v>
      </c>
      <c r="S73" s="63">
        <v>0</v>
      </c>
      <c r="T73" s="48"/>
      <c r="U73" s="48"/>
      <c r="V73" s="61"/>
      <c r="AF73" s="69"/>
    </row>
    <row r="74" spans="1:32" ht="14.4">
      <c r="A74" s="48" t="s">
        <v>75</v>
      </c>
      <c r="B74" s="48">
        <v>6</v>
      </c>
      <c r="C74" s="67">
        <v>44957</v>
      </c>
      <c r="D74" s="60">
        <v>28349</v>
      </c>
      <c r="E74" s="60">
        <v>1634</v>
      </c>
      <c r="F74" s="60">
        <v>1188</v>
      </c>
      <c r="G74" s="60">
        <v>893</v>
      </c>
      <c r="H74" s="60">
        <v>1381</v>
      </c>
      <c r="I74" s="48"/>
      <c r="J74" s="61"/>
      <c r="K74" s="48" t="s">
        <v>47</v>
      </c>
      <c r="L74" s="53" t="s">
        <v>75</v>
      </c>
      <c r="M74" s="53">
        <v>6</v>
      </c>
      <c r="N74" s="68">
        <v>44834</v>
      </c>
      <c r="O74" s="63">
        <v>0.92661774516344231</v>
      </c>
      <c r="P74" s="63">
        <v>3.722481654436291E-2</v>
      </c>
      <c r="Q74" s="63">
        <v>2.0680453635757171E-2</v>
      </c>
      <c r="R74" s="63">
        <v>1.4409606404269514E-2</v>
      </c>
      <c r="S74" s="63">
        <v>1.067378252168112E-3</v>
      </c>
      <c r="T74" s="48"/>
      <c r="U74" s="48"/>
      <c r="V74" s="61"/>
      <c r="AF74" s="69"/>
    </row>
    <row r="75" spans="1:32" ht="14.4">
      <c r="A75" s="48" t="s">
        <v>75</v>
      </c>
      <c r="B75" s="48">
        <v>6</v>
      </c>
      <c r="C75" s="67">
        <v>44985</v>
      </c>
      <c r="D75" s="60">
        <v>31037</v>
      </c>
      <c r="E75" s="60">
        <v>1073</v>
      </c>
      <c r="F75" s="60">
        <v>1376</v>
      </c>
      <c r="G75" s="60">
        <v>1127</v>
      </c>
      <c r="H75" s="60">
        <v>1976</v>
      </c>
      <c r="I75" s="48"/>
      <c r="J75" s="61"/>
      <c r="K75" s="48" t="s">
        <v>47</v>
      </c>
      <c r="L75" s="53" t="s">
        <v>75</v>
      </c>
      <c r="M75" s="53">
        <v>6</v>
      </c>
      <c r="N75" s="68">
        <v>44865</v>
      </c>
      <c r="O75" s="63">
        <v>0.91294791527907282</v>
      </c>
      <c r="P75" s="63">
        <v>3.5966431330757956E-2</v>
      </c>
      <c r="Q75" s="63">
        <v>2.6108964966031704E-2</v>
      </c>
      <c r="R75" s="63">
        <v>1.6184894098841083E-2</v>
      </c>
      <c r="S75" s="63">
        <v>8.7917943252963909E-3</v>
      </c>
      <c r="T75" s="48"/>
      <c r="U75" s="48"/>
      <c r="V75" s="61"/>
      <c r="AF75" s="69"/>
    </row>
    <row r="76" spans="1:32" ht="14.4">
      <c r="A76" s="48" t="s">
        <v>75</v>
      </c>
      <c r="B76" s="48">
        <v>12</v>
      </c>
      <c r="C76" s="67">
        <v>44804</v>
      </c>
      <c r="D76" s="60">
        <v>158</v>
      </c>
      <c r="E76" s="60">
        <v>12</v>
      </c>
      <c r="F76" s="60">
        <v>1</v>
      </c>
      <c r="G76" s="60"/>
      <c r="H76" s="60"/>
      <c r="I76" s="48"/>
      <c r="J76" s="61"/>
      <c r="K76" s="48" t="s">
        <v>47</v>
      </c>
      <c r="L76" s="53" t="s">
        <v>75</v>
      </c>
      <c r="M76" s="53">
        <v>6</v>
      </c>
      <c r="N76" s="68">
        <v>44895</v>
      </c>
      <c r="O76" s="63">
        <v>0.89236234458259323</v>
      </c>
      <c r="P76" s="63">
        <v>4.3383658969804617E-2</v>
      </c>
      <c r="Q76" s="63">
        <v>2.5044404973357016E-2</v>
      </c>
      <c r="R76" s="63">
        <v>2.1980461811722914E-2</v>
      </c>
      <c r="S76" s="63">
        <v>1.7229129662522203E-2</v>
      </c>
      <c r="T76" s="48"/>
      <c r="U76" s="48"/>
      <c r="V76" s="61"/>
      <c r="AF76" s="69"/>
    </row>
    <row r="77" spans="1:32" ht="14.4">
      <c r="A77" s="48" t="s">
        <v>75</v>
      </c>
      <c r="B77" s="48">
        <v>12</v>
      </c>
      <c r="C77" s="67">
        <v>44834</v>
      </c>
      <c r="D77" s="60">
        <v>2192</v>
      </c>
      <c r="E77" s="60">
        <v>75</v>
      </c>
      <c r="F77" s="60">
        <v>59</v>
      </c>
      <c r="G77" s="60">
        <v>23</v>
      </c>
      <c r="H77" s="60">
        <v>3</v>
      </c>
      <c r="I77" s="48"/>
      <c r="J77" s="61"/>
      <c r="K77" s="48" t="s">
        <v>47</v>
      </c>
      <c r="L77" s="53" t="s">
        <v>75</v>
      </c>
      <c r="M77" s="53">
        <v>6</v>
      </c>
      <c r="N77" s="68">
        <v>44926</v>
      </c>
      <c r="O77" s="63">
        <v>0.87023780423927088</v>
      </c>
      <c r="P77" s="63">
        <v>4.6652931522156653E-2</v>
      </c>
      <c r="Q77" s="63">
        <v>3.0170758110137235E-2</v>
      </c>
      <c r="R77" s="63">
        <v>2.2383629570136537E-2</v>
      </c>
      <c r="S77" s="63">
        <v>3.0554876558298704E-2</v>
      </c>
      <c r="T77" s="48"/>
      <c r="U77" s="48"/>
      <c r="V77" s="61"/>
      <c r="AF77" s="69"/>
    </row>
    <row r="78" spans="1:32" ht="14.4">
      <c r="A78" s="48" t="s">
        <v>75</v>
      </c>
      <c r="B78" s="48">
        <v>12</v>
      </c>
      <c r="C78" s="67">
        <v>44865</v>
      </c>
      <c r="D78" s="60">
        <v>4031</v>
      </c>
      <c r="E78" s="60">
        <v>211</v>
      </c>
      <c r="F78" s="60">
        <v>129</v>
      </c>
      <c r="G78" s="60">
        <v>98</v>
      </c>
      <c r="H78" s="60">
        <v>24</v>
      </c>
      <c r="I78" s="48"/>
      <c r="J78" s="61"/>
      <c r="K78" s="48" t="s">
        <v>47</v>
      </c>
      <c r="L78" s="53" t="s">
        <v>75</v>
      </c>
      <c r="M78" s="53">
        <v>6</v>
      </c>
      <c r="N78" s="68">
        <v>44957</v>
      </c>
      <c r="O78" s="63">
        <v>0.84763043803259086</v>
      </c>
      <c r="P78" s="63">
        <v>4.8856331290177905E-2</v>
      </c>
      <c r="Q78" s="63">
        <v>3.552100463447451E-2</v>
      </c>
      <c r="R78" s="63">
        <v>2.6700553146957691E-2</v>
      </c>
      <c r="S78" s="63">
        <v>4.1291672895799075E-2</v>
      </c>
      <c r="T78" s="48"/>
      <c r="U78" s="48"/>
      <c r="V78" s="61"/>
      <c r="AF78" s="69"/>
    </row>
    <row r="79" spans="1:32" ht="14.4">
      <c r="A79" s="48" t="s">
        <v>75</v>
      </c>
      <c r="B79" s="48">
        <v>12</v>
      </c>
      <c r="C79" s="67">
        <v>44895</v>
      </c>
      <c r="D79" s="60">
        <v>7016</v>
      </c>
      <c r="E79" s="60">
        <v>331</v>
      </c>
      <c r="F79" s="60">
        <v>261</v>
      </c>
      <c r="G79" s="60">
        <v>174</v>
      </c>
      <c r="H79" s="60">
        <v>127</v>
      </c>
      <c r="I79" s="48"/>
      <c r="J79" s="61"/>
      <c r="K79" s="48" t="s">
        <v>47</v>
      </c>
      <c r="L79" s="53" t="s">
        <v>75</v>
      </c>
      <c r="M79" s="53">
        <v>6</v>
      </c>
      <c r="N79" s="68">
        <v>44985</v>
      </c>
      <c r="O79" s="63">
        <v>0.84826040613299081</v>
      </c>
      <c r="P79" s="63">
        <v>2.9325753641804914E-2</v>
      </c>
      <c r="Q79" s="63">
        <v>3.7606931044849544E-2</v>
      </c>
      <c r="R79" s="63">
        <v>3.0801607040367322E-2</v>
      </c>
      <c r="S79" s="63">
        <v>5.4005302139987429E-2</v>
      </c>
      <c r="T79" s="48"/>
      <c r="U79" s="48"/>
      <c r="V79" s="61"/>
      <c r="AF79" s="69"/>
    </row>
    <row r="80" spans="1:32" ht="14.4">
      <c r="A80" s="48" t="s">
        <v>75</v>
      </c>
      <c r="B80" s="48">
        <v>12</v>
      </c>
      <c r="C80" s="67">
        <v>44926</v>
      </c>
      <c r="D80" s="60">
        <v>10235</v>
      </c>
      <c r="E80" s="60">
        <v>680</v>
      </c>
      <c r="F80" s="60">
        <v>395</v>
      </c>
      <c r="G80" s="60">
        <v>336</v>
      </c>
      <c r="H80" s="60">
        <v>302</v>
      </c>
      <c r="I80" s="48"/>
      <c r="J80" s="61"/>
      <c r="K80" s="48" t="s">
        <v>47</v>
      </c>
      <c r="L80" s="77" t="s">
        <v>75</v>
      </c>
      <c r="M80" s="77">
        <v>6</v>
      </c>
      <c r="N80" s="78">
        <v>45016</v>
      </c>
      <c r="O80" s="79">
        <v>0.8416231512004434</v>
      </c>
      <c r="P80" s="79">
        <v>2.3950523644213659E-2</v>
      </c>
      <c r="Q80" s="79">
        <v>2.4621488374806735E-2</v>
      </c>
      <c r="R80" s="79">
        <v>3.6523819247936053E-2</v>
      </c>
      <c r="S80" s="79">
        <v>7.3281017532600135E-2</v>
      </c>
      <c r="T80" s="48"/>
      <c r="U80" s="48"/>
      <c r="V80" s="61"/>
    </row>
    <row r="81" spans="1:22" ht="14.4">
      <c r="A81" s="48" t="s">
        <v>75</v>
      </c>
      <c r="B81" s="48">
        <v>12</v>
      </c>
      <c r="C81" s="67">
        <v>44957</v>
      </c>
      <c r="D81" s="60">
        <v>12547</v>
      </c>
      <c r="E81" s="60">
        <v>1093</v>
      </c>
      <c r="F81" s="60">
        <v>717</v>
      </c>
      <c r="G81" s="60">
        <v>443</v>
      </c>
      <c r="H81" s="60">
        <v>601</v>
      </c>
      <c r="I81" s="48"/>
      <c r="J81" s="61"/>
      <c r="K81" s="48" t="s">
        <v>48</v>
      </c>
      <c r="L81" s="53" t="s">
        <v>75</v>
      </c>
      <c r="M81" s="53">
        <v>12</v>
      </c>
      <c r="N81" s="68">
        <v>44804</v>
      </c>
      <c r="O81" s="63">
        <v>0.92397660818713445</v>
      </c>
      <c r="P81" s="63">
        <v>7.0175438596491224E-2</v>
      </c>
      <c r="Q81" s="63">
        <v>5.8479532163742687E-3</v>
      </c>
      <c r="R81" s="63">
        <v>0</v>
      </c>
      <c r="S81" s="63">
        <v>0</v>
      </c>
      <c r="T81" s="48"/>
      <c r="U81" s="48"/>
      <c r="V81" s="61"/>
    </row>
    <row r="82" spans="1:22" ht="14.4">
      <c r="A82" s="48" t="s">
        <v>75</v>
      </c>
      <c r="B82" s="48">
        <v>12</v>
      </c>
      <c r="C82" s="67">
        <v>44985</v>
      </c>
      <c r="D82" s="60">
        <v>14606</v>
      </c>
      <c r="E82" s="60">
        <v>955</v>
      </c>
      <c r="F82" s="60">
        <v>992</v>
      </c>
      <c r="G82" s="60">
        <v>773</v>
      </c>
      <c r="H82" s="60">
        <v>918</v>
      </c>
      <c r="I82" s="48"/>
      <c r="J82" s="61"/>
      <c r="K82" s="48" t="s">
        <v>48</v>
      </c>
      <c r="L82" s="53" t="s">
        <v>75</v>
      </c>
      <c r="M82" s="53">
        <v>12</v>
      </c>
      <c r="N82" s="68">
        <v>44834</v>
      </c>
      <c r="O82" s="63">
        <v>0.93197278911564629</v>
      </c>
      <c r="P82" s="63">
        <v>3.1887755102040817E-2</v>
      </c>
      <c r="Q82" s="63">
        <v>2.5085034013605442E-2</v>
      </c>
      <c r="R82" s="63">
        <v>9.7789115646258508E-3</v>
      </c>
      <c r="S82" s="63">
        <v>1.2755102040816326E-3</v>
      </c>
      <c r="T82" s="48"/>
      <c r="U82" s="48"/>
      <c r="V82" s="61"/>
    </row>
    <row r="83" spans="1:22" ht="14.4">
      <c r="A83" s="48" t="s">
        <v>76</v>
      </c>
      <c r="B83" s="48">
        <v>1</v>
      </c>
      <c r="C83" s="67">
        <v>44469</v>
      </c>
      <c r="D83" s="60">
        <v>20</v>
      </c>
      <c r="E83" s="60"/>
      <c r="F83" s="60"/>
      <c r="G83" s="60"/>
      <c r="H83" s="60"/>
      <c r="I83" s="48"/>
      <c r="J83" s="61"/>
      <c r="K83" s="48" t="s">
        <v>48</v>
      </c>
      <c r="L83" s="53" t="s">
        <v>75</v>
      </c>
      <c r="M83" s="53">
        <v>12</v>
      </c>
      <c r="N83" s="68">
        <v>44865</v>
      </c>
      <c r="O83" s="63">
        <v>0.89717338081460052</v>
      </c>
      <c r="P83" s="63">
        <v>4.6961940796795013E-2</v>
      </c>
      <c r="Q83" s="63">
        <v>2.8711328733585579E-2</v>
      </c>
      <c r="R83" s="63">
        <v>2.1811707099933228E-2</v>
      </c>
      <c r="S83" s="63">
        <v>5.341642555085689E-3</v>
      </c>
      <c r="T83" s="48"/>
      <c r="U83" s="48"/>
      <c r="V83" s="61"/>
    </row>
    <row r="84" spans="1:22" ht="14.4">
      <c r="A84" s="48" t="s">
        <v>76</v>
      </c>
      <c r="B84" s="48">
        <v>1</v>
      </c>
      <c r="C84" s="67">
        <v>44500</v>
      </c>
      <c r="D84" s="60">
        <v>41</v>
      </c>
      <c r="E84" s="60"/>
      <c r="F84" s="60"/>
      <c r="G84" s="60"/>
      <c r="H84" s="60"/>
      <c r="I84" s="48"/>
      <c r="J84" s="61"/>
      <c r="K84" s="48" t="s">
        <v>48</v>
      </c>
      <c r="L84" s="53" t="s">
        <v>75</v>
      </c>
      <c r="M84" s="53">
        <v>12</v>
      </c>
      <c r="N84" s="68">
        <v>44895</v>
      </c>
      <c r="O84" s="63">
        <v>0.88709065621443928</v>
      </c>
      <c r="P84" s="63">
        <v>4.1851055759261603E-2</v>
      </c>
      <c r="Q84" s="63">
        <v>3.3000379314704766E-2</v>
      </c>
      <c r="R84" s="63">
        <v>2.2000252876469846E-2</v>
      </c>
      <c r="S84" s="63">
        <v>1.6057655835124543E-2</v>
      </c>
      <c r="T84" s="48"/>
      <c r="U84" s="48"/>
      <c r="V84" s="61"/>
    </row>
    <row r="85" spans="1:22" ht="14.4">
      <c r="A85" s="48" t="s">
        <v>76</v>
      </c>
      <c r="B85" s="48">
        <v>1</v>
      </c>
      <c r="C85" s="67">
        <v>44592</v>
      </c>
      <c r="D85" s="60">
        <v>5476158</v>
      </c>
      <c r="E85" s="60"/>
      <c r="F85" s="60">
        <v>6794</v>
      </c>
      <c r="G85" s="60">
        <v>39411</v>
      </c>
      <c r="H85" s="60">
        <v>7183</v>
      </c>
      <c r="I85" s="48"/>
      <c r="J85" s="61"/>
      <c r="K85" s="48" t="s">
        <v>48</v>
      </c>
      <c r="L85" s="53" t="s">
        <v>75</v>
      </c>
      <c r="M85" s="53">
        <v>12</v>
      </c>
      <c r="N85" s="68">
        <v>44926</v>
      </c>
      <c r="O85" s="63">
        <v>0.8566287244727151</v>
      </c>
      <c r="P85" s="63">
        <v>5.691329092735186E-2</v>
      </c>
      <c r="Q85" s="63">
        <v>3.3059926347505861E-2</v>
      </c>
      <c r="R85" s="63">
        <v>2.8121861399397388E-2</v>
      </c>
      <c r="S85" s="63">
        <v>2.5276196853029797E-2</v>
      </c>
      <c r="T85" s="48"/>
      <c r="U85" s="48"/>
      <c r="V85" s="61"/>
    </row>
    <row r="86" spans="1:22" ht="14.4">
      <c r="A86" s="48" t="s">
        <v>76</v>
      </c>
      <c r="B86" s="48">
        <v>1</v>
      </c>
      <c r="C86" s="67">
        <v>44620</v>
      </c>
      <c r="D86" s="60">
        <v>9595136</v>
      </c>
      <c r="E86" s="60"/>
      <c r="F86" s="60">
        <v>8073</v>
      </c>
      <c r="G86" s="60">
        <v>73071</v>
      </c>
      <c r="H86" s="60">
        <v>61525</v>
      </c>
      <c r="I86" s="48"/>
      <c r="J86" s="61"/>
      <c r="K86" s="48" t="s">
        <v>48</v>
      </c>
      <c r="L86" s="53" t="s">
        <v>75</v>
      </c>
      <c r="M86" s="53">
        <v>12</v>
      </c>
      <c r="N86" s="68">
        <v>44957</v>
      </c>
      <c r="O86" s="63">
        <v>0.81468735796376857</v>
      </c>
      <c r="P86" s="63">
        <v>7.0969417570287643E-2</v>
      </c>
      <c r="Q86" s="63">
        <v>4.6555418479319523E-2</v>
      </c>
      <c r="R86" s="63">
        <v>2.8764365950262969E-2</v>
      </c>
      <c r="S86" s="63">
        <v>3.9023440036361275E-2</v>
      </c>
      <c r="T86" s="48"/>
      <c r="U86" s="48"/>
      <c r="V86" s="61"/>
    </row>
    <row r="87" spans="1:22" ht="14.4">
      <c r="A87" s="48" t="s">
        <v>76</v>
      </c>
      <c r="B87" s="48">
        <v>1</v>
      </c>
      <c r="C87" s="67">
        <v>44651</v>
      </c>
      <c r="D87" s="60">
        <v>10960502</v>
      </c>
      <c r="E87" s="60"/>
      <c r="F87" s="60">
        <v>10859</v>
      </c>
      <c r="G87" s="60">
        <v>96078</v>
      </c>
      <c r="H87" s="60">
        <v>148902</v>
      </c>
      <c r="I87" s="48"/>
      <c r="J87" s="61"/>
      <c r="K87" s="48" t="s">
        <v>48</v>
      </c>
      <c r="L87" s="53" t="s">
        <v>75</v>
      </c>
      <c r="M87" s="53">
        <v>12</v>
      </c>
      <c r="N87" s="68">
        <v>44985</v>
      </c>
      <c r="O87" s="63">
        <v>0.80059197544398153</v>
      </c>
      <c r="P87" s="63">
        <v>5.234597675948257E-2</v>
      </c>
      <c r="Q87" s="63">
        <v>5.4374040780530583E-2</v>
      </c>
      <c r="R87" s="63">
        <v>4.2370094277570707E-2</v>
      </c>
      <c r="S87" s="63">
        <v>5.0317912738434556E-2</v>
      </c>
      <c r="T87" s="48"/>
      <c r="U87" s="48"/>
      <c r="V87" s="61"/>
    </row>
    <row r="88" spans="1:22" ht="14.4">
      <c r="A88" s="48" t="s">
        <v>76</v>
      </c>
      <c r="B88" s="48">
        <v>1</v>
      </c>
      <c r="C88" s="67">
        <v>44681</v>
      </c>
      <c r="D88" s="60">
        <v>10483627</v>
      </c>
      <c r="E88" s="60"/>
      <c r="F88" s="60">
        <v>12469</v>
      </c>
      <c r="G88" s="60">
        <v>97681</v>
      </c>
      <c r="H88" s="60">
        <v>255714</v>
      </c>
      <c r="I88" s="48"/>
      <c r="J88" s="61"/>
      <c r="K88" s="48" t="s">
        <v>48</v>
      </c>
      <c r="L88" s="77" t="s">
        <v>75</v>
      </c>
      <c r="M88" s="77">
        <v>12</v>
      </c>
      <c r="N88" s="78">
        <v>45016</v>
      </c>
      <c r="O88" s="79">
        <v>0.79970377684522342</v>
      </c>
      <c r="P88" s="79">
        <v>3.9545791162675883E-2</v>
      </c>
      <c r="Q88" s="79">
        <v>3.9200197482103183E-2</v>
      </c>
      <c r="R88" s="79">
        <v>4.7593186867440136E-2</v>
      </c>
      <c r="S88" s="79">
        <v>7.3957047642557394E-2</v>
      </c>
      <c r="T88" s="48"/>
      <c r="U88" s="48"/>
      <c r="V88" s="61"/>
    </row>
    <row r="89" spans="1:22" ht="14.4">
      <c r="A89" s="48" t="s">
        <v>76</v>
      </c>
      <c r="B89" s="48">
        <v>1</v>
      </c>
      <c r="C89" s="67">
        <v>44712</v>
      </c>
      <c r="D89" s="60">
        <v>10948650</v>
      </c>
      <c r="E89" s="60"/>
      <c r="F89" s="60">
        <v>7228</v>
      </c>
      <c r="G89" s="60">
        <v>101737</v>
      </c>
      <c r="H89" s="60">
        <v>322474</v>
      </c>
      <c r="I89" s="48"/>
      <c r="J89" s="61"/>
      <c r="K89" s="48" t="s">
        <v>49</v>
      </c>
      <c r="L89" s="53" t="s">
        <v>76</v>
      </c>
      <c r="M89" s="53">
        <v>1</v>
      </c>
      <c r="N89" s="68">
        <v>44469</v>
      </c>
      <c r="O89" s="63">
        <v>1</v>
      </c>
      <c r="P89" s="63">
        <v>0</v>
      </c>
      <c r="Q89" s="63">
        <v>0</v>
      </c>
      <c r="R89" s="63">
        <v>0</v>
      </c>
      <c r="S89" s="63">
        <v>0</v>
      </c>
      <c r="T89" s="48"/>
      <c r="U89" s="48"/>
      <c r="V89" s="61"/>
    </row>
    <row r="90" spans="1:22" ht="14.4">
      <c r="A90" s="48" t="s">
        <v>76</v>
      </c>
      <c r="B90" s="48">
        <v>1</v>
      </c>
      <c r="C90" s="67">
        <v>44742</v>
      </c>
      <c r="D90" s="60">
        <v>12530780</v>
      </c>
      <c r="E90" s="60"/>
      <c r="F90" s="60">
        <v>11644</v>
      </c>
      <c r="G90" s="60">
        <v>101023</v>
      </c>
      <c r="H90" s="60">
        <v>359830</v>
      </c>
      <c r="I90" s="48"/>
      <c r="J90" s="61"/>
      <c r="K90" s="48" t="s">
        <v>49</v>
      </c>
      <c r="L90" s="53" t="s">
        <v>76</v>
      </c>
      <c r="M90" s="53">
        <v>1</v>
      </c>
      <c r="N90" s="68">
        <v>44500</v>
      </c>
      <c r="O90" s="63">
        <v>1</v>
      </c>
      <c r="P90" s="63">
        <v>0</v>
      </c>
      <c r="Q90" s="63">
        <v>0</v>
      </c>
      <c r="R90" s="63">
        <v>0</v>
      </c>
      <c r="S90" s="63">
        <v>0</v>
      </c>
      <c r="T90" s="48"/>
      <c r="U90" s="48"/>
      <c r="V90" s="61"/>
    </row>
    <row r="91" spans="1:22" ht="14.4">
      <c r="A91" s="48" t="s">
        <v>76</v>
      </c>
      <c r="B91" s="48">
        <v>1</v>
      </c>
      <c r="C91" s="67">
        <v>44773</v>
      </c>
      <c r="D91" s="60">
        <v>13730788</v>
      </c>
      <c r="E91" s="60"/>
      <c r="F91" s="60">
        <v>14332</v>
      </c>
      <c r="G91" s="60">
        <v>135363</v>
      </c>
      <c r="H91" s="60">
        <v>364507</v>
      </c>
      <c r="I91" s="48"/>
      <c r="J91" s="61"/>
      <c r="K91" s="48" t="s">
        <v>49</v>
      </c>
      <c r="L91" s="53" t="s">
        <v>76</v>
      </c>
      <c r="M91" s="53">
        <v>1</v>
      </c>
      <c r="N91" s="68">
        <v>44592</v>
      </c>
      <c r="O91" s="63">
        <v>0.99034495779581178</v>
      </c>
      <c r="P91" s="63">
        <v>0</v>
      </c>
      <c r="Q91" s="63">
        <v>1.2286722996788526E-3</v>
      </c>
      <c r="R91" s="63">
        <v>7.1273482488435763E-3</v>
      </c>
      <c r="S91" s="63">
        <v>1.2990216556657635E-3</v>
      </c>
      <c r="T91" s="48"/>
      <c r="U91" s="48"/>
      <c r="V91" s="61"/>
    </row>
    <row r="92" spans="1:22" ht="14.4">
      <c r="A92" s="48" t="s">
        <v>76</v>
      </c>
      <c r="B92" s="48">
        <v>1</v>
      </c>
      <c r="C92" s="67">
        <v>44804</v>
      </c>
      <c r="D92" s="60">
        <v>12139152</v>
      </c>
      <c r="E92" s="60"/>
      <c r="F92" s="60">
        <v>13426</v>
      </c>
      <c r="G92" s="60">
        <v>115584</v>
      </c>
      <c r="H92" s="60">
        <v>396518</v>
      </c>
      <c r="I92" s="48"/>
      <c r="J92" s="61"/>
      <c r="K92" s="48" t="s">
        <v>49</v>
      </c>
      <c r="L92" s="53" t="s">
        <v>76</v>
      </c>
      <c r="M92" s="53">
        <v>1</v>
      </c>
      <c r="N92" s="68">
        <v>44620</v>
      </c>
      <c r="O92" s="63">
        <v>0.98534895697747082</v>
      </c>
      <c r="P92" s="63">
        <v>0</v>
      </c>
      <c r="Q92" s="63">
        <v>8.2903693388807842E-4</v>
      </c>
      <c r="R92" s="63">
        <v>7.5038471195510697E-3</v>
      </c>
      <c r="S92" s="63">
        <v>6.3181589690900564E-3</v>
      </c>
      <c r="T92" s="48"/>
      <c r="U92" s="48"/>
      <c r="V92" s="61"/>
    </row>
    <row r="93" spans="1:22" ht="14.4">
      <c r="A93" s="48" t="s">
        <v>76</v>
      </c>
      <c r="B93" s="48">
        <v>1</v>
      </c>
      <c r="C93" s="67">
        <v>44834</v>
      </c>
      <c r="D93" s="60">
        <v>13448714</v>
      </c>
      <c r="E93" s="60"/>
      <c r="F93" s="60">
        <v>16960</v>
      </c>
      <c r="G93" s="60">
        <v>128264</v>
      </c>
      <c r="H93" s="60">
        <v>407682</v>
      </c>
      <c r="I93" s="48"/>
      <c r="J93" s="61"/>
      <c r="K93" s="48" t="s">
        <v>49</v>
      </c>
      <c r="L93" s="53" t="s">
        <v>76</v>
      </c>
      <c r="M93" s="53">
        <v>1</v>
      </c>
      <c r="N93" s="68">
        <v>44651</v>
      </c>
      <c r="O93" s="63">
        <v>0.97719051159375414</v>
      </c>
      <c r="P93" s="63">
        <v>0</v>
      </c>
      <c r="Q93" s="63">
        <v>9.6814103636827737E-4</v>
      </c>
      <c r="R93" s="63">
        <v>8.5658950632831153E-3</v>
      </c>
      <c r="S93" s="63">
        <v>1.3275452306594458E-2</v>
      </c>
      <c r="T93" s="48"/>
      <c r="U93" s="48"/>
      <c r="V93" s="61"/>
    </row>
    <row r="94" spans="1:22" ht="14.4">
      <c r="A94" s="48" t="s">
        <v>76</v>
      </c>
      <c r="B94" s="48">
        <v>1</v>
      </c>
      <c r="C94" s="67">
        <v>44865</v>
      </c>
      <c r="D94" s="60">
        <v>13868133</v>
      </c>
      <c r="E94" s="60"/>
      <c r="F94" s="60">
        <v>13441</v>
      </c>
      <c r="G94" s="60">
        <v>154039</v>
      </c>
      <c r="H94" s="60">
        <v>446705</v>
      </c>
      <c r="I94" s="48"/>
      <c r="J94" s="61"/>
      <c r="K94" s="48" t="s">
        <v>49</v>
      </c>
      <c r="L94" s="53" t="s">
        <v>76</v>
      </c>
      <c r="M94" s="53">
        <v>1</v>
      </c>
      <c r="N94" s="68">
        <v>44681</v>
      </c>
      <c r="O94" s="63">
        <v>0.96627823369778365</v>
      </c>
      <c r="P94" s="63">
        <v>0</v>
      </c>
      <c r="Q94" s="63">
        <v>1.1492705049481124E-3</v>
      </c>
      <c r="R94" s="63">
        <v>9.0032795086884727E-3</v>
      </c>
      <c r="S94" s="63">
        <v>2.3569216288579806E-2</v>
      </c>
      <c r="T94" s="48"/>
      <c r="U94" s="48"/>
      <c r="V94" s="61"/>
    </row>
    <row r="95" spans="1:22" ht="14.4">
      <c r="A95" s="48" t="s">
        <v>76</v>
      </c>
      <c r="B95" s="48">
        <v>1</v>
      </c>
      <c r="C95" s="67">
        <v>44895</v>
      </c>
      <c r="D95" s="60">
        <v>12696441</v>
      </c>
      <c r="E95" s="60"/>
      <c r="F95" s="60">
        <v>11202</v>
      </c>
      <c r="G95" s="60">
        <v>122747</v>
      </c>
      <c r="H95" s="60">
        <v>475567</v>
      </c>
      <c r="I95" s="48"/>
      <c r="J95" s="61"/>
      <c r="K95" s="48" t="s">
        <v>49</v>
      </c>
      <c r="L95" s="53" t="s">
        <v>76</v>
      </c>
      <c r="M95" s="53">
        <v>1</v>
      </c>
      <c r="N95" s="68">
        <v>44712</v>
      </c>
      <c r="O95" s="63">
        <v>0.96208825783348439</v>
      </c>
      <c r="P95" s="63">
        <v>0</v>
      </c>
      <c r="Q95" s="63">
        <v>6.3514441758759528E-4</v>
      </c>
      <c r="R95" s="63">
        <v>8.9399125085928583E-3</v>
      </c>
      <c r="S95" s="63">
        <v>2.8336685240335117E-2</v>
      </c>
      <c r="T95" s="48"/>
      <c r="U95" s="48"/>
      <c r="V95" s="61"/>
    </row>
    <row r="96" spans="1:22" ht="14.4">
      <c r="A96" s="48" t="s">
        <v>76</v>
      </c>
      <c r="B96" s="48">
        <v>1</v>
      </c>
      <c r="C96" s="67">
        <v>44926</v>
      </c>
      <c r="D96" s="60">
        <v>10001681</v>
      </c>
      <c r="E96" s="60"/>
      <c r="F96" s="60">
        <v>8332</v>
      </c>
      <c r="G96" s="60">
        <v>101237</v>
      </c>
      <c r="H96" s="60">
        <v>478015</v>
      </c>
      <c r="I96" s="48"/>
      <c r="J96" s="61"/>
      <c r="K96" s="48" t="s">
        <v>49</v>
      </c>
      <c r="L96" s="53" t="s">
        <v>76</v>
      </c>
      <c r="M96" s="53">
        <v>1</v>
      </c>
      <c r="N96" s="68">
        <v>44742</v>
      </c>
      <c r="O96" s="63">
        <v>0.96366323658259379</v>
      </c>
      <c r="P96" s="63">
        <v>0</v>
      </c>
      <c r="Q96" s="63">
        <v>8.9546658123179255E-4</v>
      </c>
      <c r="R96" s="63">
        <v>7.7690416038972334E-3</v>
      </c>
      <c r="S96" s="63">
        <v>2.7672255232277218E-2</v>
      </c>
      <c r="T96" s="48"/>
      <c r="U96" s="48"/>
      <c r="V96" s="61"/>
    </row>
    <row r="97" spans="1:22" ht="14.4">
      <c r="A97" s="48" t="s">
        <v>76</v>
      </c>
      <c r="B97" s="48">
        <v>1</v>
      </c>
      <c r="C97" s="67">
        <v>44957</v>
      </c>
      <c r="D97" s="60">
        <v>7922884</v>
      </c>
      <c r="E97" s="60"/>
      <c r="F97" s="60">
        <v>8251</v>
      </c>
      <c r="G97" s="60">
        <v>85855</v>
      </c>
      <c r="H97" s="60">
        <v>436638</v>
      </c>
      <c r="I97" s="48"/>
      <c r="J97" s="61"/>
      <c r="K97" s="48" t="s">
        <v>49</v>
      </c>
      <c r="L97" s="53" t="s">
        <v>76</v>
      </c>
      <c r="M97" s="53">
        <v>1</v>
      </c>
      <c r="N97" s="68">
        <v>44773</v>
      </c>
      <c r="O97" s="63">
        <v>0.96390295816283478</v>
      </c>
      <c r="P97" s="63">
        <v>0</v>
      </c>
      <c r="Q97" s="63">
        <v>1.0061081123960073E-3</v>
      </c>
      <c r="R97" s="63">
        <v>9.5024987732529129E-3</v>
      </c>
      <c r="S97" s="63">
        <v>2.5588434951516286E-2</v>
      </c>
      <c r="T97" s="48"/>
      <c r="U97" s="48"/>
      <c r="V97" s="61"/>
    </row>
    <row r="98" spans="1:22" ht="14.4">
      <c r="A98" s="48" t="s">
        <v>76</v>
      </c>
      <c r="B98" s="48">
        <v>1</v>
      </c>
      <c r="C98" s="67">
        <v>44985</v>
      </c>
      <c r="D98" s="60">
        <v>7429553</v>
      </c>
      <c r="E98" s="60"/>
      <c r="F98" s="60">
        <v>9463</v>
      </c>
      <c r="G98" s="60">
        <v>92502</v>
      </c>
      <c r="H98" s="60">
        <v>361266</v>
      </c>
      <c r="I98" s="48"/>
      <c r="J98" s="61"/>
      <c r="K98" s="48" t="s">
        <v>49</v>
      </c>
      <c r="L98" s="53" t="s">
        <v>76</v>
      </c>
      <c r="M98" s="53">
        <v>1</v>
      </c>
      <c r="N98" s="68">
        <v>44804</v>
      </c>
      <c r="O98" s="63">
        <v>0.95850443911729311</v>
      </c>
      <c r="P98" s="63">
        <v>0</v>
      </c>
      <c r="Q98" s="63">
        <v>1.0601136388759922E-3</v>
      </c>
      <c r="R98" s="63">
        <v>9.1264840485507735E-3</v>
      </c>
      <c r="S98" s="63">
        <v>3.13089631952801E-2</v>
      </c>
      <c r="T98" s="48"/>
      <c r="U98" s="48"/>
      <c r="V98" s="61"/>
    </row>
    <row r="99" spans="1:22" ht="14.4">
      <c r="A99" s="48" t="s">
        <v>76</v>
      </c>
      <c r="B99" s="48">
        <v>3</v>
      </c>
      <c r="C99" s="67">
        <v>44469</v>
      </c>
      <c r="D99" s="60">
        <v>14505</v>
      </c>
      <c r="E99" s="60">
        <v>323</v>
      </c>
      <c r="F99" s="60">
        <v>188</v>
      </c>
      <c r="G99" s="60">
        <v>73</v>
      </c>
      <c r="H99" s="60"/>
      <c r="I99" s="48"/>
      <c r="J99" s="61"/>
      <c r="K99" s="48" t="s">
        <v>49</v>
      </c>
      <c r="L99" s="53" t="s">
        <v>76</v>
      </c>
      <c r="M99" s="53">
        <v>1</v>
      </c>
      <c r="N99" s="68">
        <v>44834</v>
      </c>
      <c r="O99" s="63">
        <v>0.96051128369431538</v>
      </c>
      <c r="P99" s="63">
        <v>0</v>
      </c>
      <c r="Q99" s="63">
        <v>1.2112884080556392E-3</v>
      </c>
      <c r="R99" s="63">
        <v>9.1606542671490866E-3</v>
      </c>
      <c r="S99" s="63">
        <v>2.9116773630479903E-2</v>
      </c>
      <c r="T99" s="48"/>
      <c r="U99" s="48"/>
      <c r="V99" s="61"/>
    </row>
    <row r="100" spans="1:22" ht="14.4">
      <c r="A100" s="48" t="s">
        <v>76</v>
      </c>
      <c r="B100" s="48">
        <v>3</v>
      </c>
      <c r="C100" s="67">
        <v>44500</v>
      </c>
      <c r="D100" s="60">
        <v>879004</v>
      </c>
      <c r="E100" s="60">
        <v>15420</v>
      </c>
      <c r="F100" s="60">
        <v>9160</v>
      </c>
      <c r="G100" s="60">
        <v>6064</v>
      </c>
      <c r="H100" s="60">
        <v>489</v>
      </c>
      <c r="I100" s="48"/>
      <c r="J100" s="61"/>
      <c r="K100" s="48" t="s">
        <v>49</v>
      </c>
      <c r="L100" s="53" t="s">
        <v>76</v>
      </c>
      <c r="M100" s="53">
        <v>1</v>
      </c>
      <c r="N100" s="68">
        <v>44865</v>
      </c>
      <c r="O100" s="63">
        <v>0.95759069784270723</v>
      </c>
      <c r="P100" s="63">
        <v>0</v>
      </c>
      <c r="Q100" s="63">
        <v>9.2809728387403172E-4</v>
      </c>
      <c r="R100" s="63">
        <v>1.0636349788756192E-2</v>
      </c>
      <c r="S100" s="63">
        <v>3.0844855084662552E-2</v>
      </c>
      <c r="T100" s="48"/>
      <c r="U100" s="48"/>
      <c r="V100" s="61"/>
    </row>
    <row r="101" spans="1:22" ht="14.4">
      <c r="A101" s="48" t="s">
        <v>76</v>
      </c>
      <c r="B101" s="48">
        <v>3</v>
      </c>
      <c r="C101" s="67">
        <v>44530</v>
      </c>
      <c r="D101" s="60">
        <v>3373724</v>
      </c>
      <c r="E101" s="60">
        <v>46002</v>
      </c>
      <c r="F101" s="60">
        <v>31195</v>
      </c>
      <c r="G101" s="60">
        <v>25955</v>
      </c>
      <c r="H101" s="60">
        <v>9075</v>
      </c>
      <c r="I101" s="48"/>
      <c r="J101" s="61"/>
      <c r="K101" s="48" t="s">
        <v>49</v>
      </c>
      <c r="L101" s="53" t="s">
        <v>76</v>
      </c>
      <c r="M101" s="53">
        <v>1</v>
      </c>
      <c r="N101" s="68">
        <v>44895</v>
      </c>
      <c r="O101" s="63">
        <v>0.95419224637506339</v>
      </c>
      <c r="P101" s="63">
        <v>0</v>
      </c>
      <c r="Q101" s="63">
        <v>8.4187856611891954E-4</v>
      </c>
      <c r="R101" s="63">
        <v>9.2249659306730056E-3</v>
      </c>
      <c r="S101" s="63">
        <v>3.5740909128144635E-2</v>
      </c>
      <c r="T101" s="48"/>
      <c r="U101" s="48"/>
      <c r="V101" s="61"/>
    </row>
    <row r="102" spans="1:22" ht="14.4">
      <c r="A102" s="48" t="s">
        <v>76</v>
      </c>
      <c r="B102" s="48">
        <v>3</v>
      </c>
      <c r="C102" s="67">
        <v>44561</v>
      </c>
      <c r="D102" s="60">
        <v>5188137</v>
      </c>
      <c r="E102" s="60">
        <v>34209</v>
      </c>
      <c r="F102" s="60">
        <v>47747</v>
      </c>
      <c r="G102" s="60">
        <v>39343</v>
      </c>
      <c r="H102" s="60">
        <v>35951</v>
      </c>
      <c r="I102" s="48"/>
      <c r="J102" s="61"/>
      <c r="K102" s="48" t="s">
        <v>49</v>
      </c>
      <c r="L102" s="53" t="s">
        <v>76</v>
      </c>
      <c r="M102" s="53">
        <v>1</v>
      </c>
      <c r="N102" s="68">
        <v>44926</v>
      </c>
      <c r="O102" s="63">
        <v>0.94451135182659041</v>
      </c>
      <c r="P102" s="63">
        <v>0</v>
      </c>
      <c r="Q102" s="63">
        <v>7.8683459144709283E-4</v>
      </c>
      <c r="R102" s="63">
        <v>9.5603424789161475E-3</v>
      </c>
      <c r="S102" s="63">
        <v>4.5141471103046338E-2</v>
      </c>
      <c r="T102" s="48"/>
      <c r="U102" s="48"/>
      <c r="V102" s="61"/>
    </row>
    <row r="103" spans="1:22" ht="14.4">
      <c r="A103" s="48" t="s">
        <v>76</v>
      </c>
      <c r="B103" s="48">
        <v>3</v>
      </c>
      <c r="C103" s="67">
        <v>44592</v>
      </c>
      <c r="D103" s="60">
        <v>5829749</v>
      </c>
      <c r="E103" s="60">
        <v>37871</v>
      </c>
      <c r="F103" s="60">
        <v>40822</v>
      </c>
      <c r="G103" s="60">
        <v>58131</v>
      </c>
      <c r="H103" s="60">
        <v>74586</v>
      </c>
      <c r="I103" s="48"/>
      <c r="J103" s="61"/>
      <c r="K103" s="48" t="s">
        <v>49</v>
      </c>
      <c r="L103" s="53" t="s">
        <v>76</v>
      </c>
      <c r="M103" s="53">
        <v>1</v>
      </c>
      <c r="N103" s="68">
        <v>44957</v>
      </c>
      <c r="O103" s="63">
        <v>0.93721701499048693</v>
      </c>
      <c r="P103" s="63">
        <v>0</v>
      </c>
      <c r="Q103" s="63">
        <v>9.7603064625034362E-4</v>
      </c>
      <c r="R103" s="63">
        <v>1.0155994562334656E-2</v>
      </c>
      <c r="S103" s="63">
        <v>5.1650959800928077E-2</v>
      </c>
      <c r="T103" s="48"/>
      <c r="U103" s="48"/>
      <c r="V103" s="61"/>
    </row>
    <row r="104" spans="1:22" ht="14.4">
      <c r="A104" s="48" t="s">
        <v>76</v>
      </c>
      <c r="B104" s="48">
        <v>3</v>
      </c>
      <c r="C104" s="67">
        <v>44620</v>
      </c>
      <c r="D104" s="60">
        <v>5943188</v>
      </c>
      <c r="E104" s="60">
        <v>60868</v>
      </c>
      <c r="F104" s="60">
        <v>50719</v>
      </c>
      <c r="G104" s="60">
        <v>55778</v>
      </c>
      <c r="H104" s="60">
        <v>123251</v>
      </c>
      <c r="I104" s="48"/>
      <c r="J104" s="61"/>
      <c r="K104" s="48" t="s">
        <v>49</v>
      </c>
      <c r="L104" s="53" t="s">
        <v>76</v>
      </c>
      <c r="M104" s="53">
        <v>1</v>
      </c>
      <c r="N104" s="68">
        <v>44985</v>
      </c>
      <c r="O104" s="63">
        <v>0.94130955566502261</v>
      </c>
      <c r="P104" s="63">
        <v>0</v>
      </c>
      <c r="Q104" s="63">
        <v>1.1989432372658368E-3</v>
      </c>
      <c r="R104" s="63">
        <v>1.171981901443141E-2</v>
      </c>
      <c r="S104" s="63">
        <v>4.577168208328012E-2</v>
      </c>
      <c r="T104" s="48"/>
      <c r="U104" s="48"/>
      <c r="V104" s="61"/>
    </row>
    <row r="105" spans="1:22" ht="14.4">
      <c r="A105" s="48" t="s">
        <v>76</v>
      </c>
      <c r="B105" s="48">
        <v>3</v>
      </c>
      <c r="C105" s="67">
        <v>44651</v>
      </c>
      <c r="D105" s="60">
        <v>6650669</v>
      </c>
      <c r="E105" s="60">
        <v>68129</v>
      </c>
      <c r="F105" s="60">
        <v>62308</v>
      </c>
      <c r="G105" s="60">
        <v>67797</v>
      </c>
      <c r="H105" s="60">
        <v>150248</v>
      </c>
      <c r="I105" s="48"/>
      <c r="J105" s="61"/>
      <c r="K105" s="48" t="s">
        <v>49</v>
      </c>
      <c r="L105" s="77" t="s">
        <v>76</v>
      </c>
      <c r="M105" s="77">
        <v>1</v>
      </c>
      <c r="N105" s="78">
        <v>45016</v>
      </c>
      <c r="O105" s="79">
        <v>0.9432351481959792</v>
      </c>
      <c r="P105" s="79">
        <v>0</v>
      </c>
      <c r="Q105" s="79">
        <v>1.473628791935805E-3</v>
      </c>
      <c r="R105" s="79">
        <v>1.1598322301634366E-2</v>
      </c>
      <c r="S105" s="79">
        <v>4.3692900710450643E-2</v>
      </c>
      <c r="T105" s="48"/>
      <c r="U105" s="48"/>
      <c r="V105" s="61"/>
    </row>
    <row r="106" spans="1:22" ht="14.4">
      <c r="A106" s="48" t="s">
        <v>76</v>
      </c>
      <c r="B106" s="48">
        <v>3</v>
      </c>
      <c r="C106" s="67">
        <v>44681</v>
      </c>
      <c r="D106" s="60">
        <v>6990129</v>
      </c>
      <c r="E106" s="60">
        <v>56408</v>
      </c>
      <c r="F106" s="60">
        <v>68085</v>
      </c>
      <c r="G106" s="60">
        <v>77878</v>
      </c>
      <c r="H106" s="60">
        <v>179570</v>
      </c>
      <c r="I106" s="48"/>
      <c r="J106" s="61"/>
      <c r="K106" s="48" t="s">
        <v>50</v>
      </c>
      <c r="L106" s="53" t="s">
        <v>76</v>
      </c>
      <c r="M106" s="53">
        <v>3</v>
      </c>
      <c r="N106" s="68">
        <v>44469</v>
      </c>
      <c r="O106" s="63">
        <v>0.96129630856915638</v>
      </c>
      <c r="P106" s="63">
        <v>2.1406322486579629E-2</v>
      </c>
      <c r="Q106" s="63">
        <v>1.2459407515408576E-2</v>
      </c>
      <c r="R106" s="63">
        <v>4.8379614288554572E-3</v>
      </c>
      <c r="S106" s="63">
        <v>0</v>
      </c>
      <c r="T106" s="48"/>
      <c r="U106" s="48"/>
      <c r="V106" s="61"/>
    </row>
    <row r="107" spans="1:22" ht="14.4">
      <c r="A107" s="48" t="s">
        <v>76</v>
      </c>
      <c r="B107" s="48">
        <v>3</v>
      </c>
      <c r="C107" s="67">
        <v>44712</v>
      </c>
      <c r="D107" s="60">
        <v>6877081</v>
      </c>
      <c r="E107" s="60">
        <v>61523</v>
      </c>
      <c r="F107" s="60">
        <v>64141</v>
      </c>
      <c r="G107" s="60">
        <v>82814</v>
      </c>
      <c r="H107" s="60">
        <v>201948</v>
      </c>
      <c r="I107" s="48"/>
      <c r="J107" s="61"/>
      <c r="K107" s="48" t="s">
        <v>50</v>
      </c>
      <c r="L107" s="53" t="s">
        <v>76</v>
      </c>
      <c r="M107" s="53">
        <v>3</v>
      </c>
      <c r="N107" s="68">
        <v>44500</v>
      </c>
      <c r="O107" s="63">
        <v>0.96579306192364445</v>
      </c>
      <c r="P107" s="63">
        <v>1.6942504260347619E-2</v>
      </c>
      <c r="Q107" s="63">
        <v>1.0064418873202606E-2</v>
      </c>
      <c r="R107" s="63">
        <v>6.6627331929149129E-3</v>
      </c>
      <c r="S107" s="63">
        <v>5.372817498904011E-4</v>
      </c>
      <c r="T107" s="48"/>
      <c r="U107" s="48"/>
      <c r="V107" s="61"/>
    </row>
    <row r="108" spans="1:22" ht="14.4">
      <c r="A108" s="48" t="s">
        <v>76</v>
      </c>
      <c r="B108" s="48">
        <v>3</v>
      </c>
      <c r="C108" s="67">
        <v>44742</v>
      </c>
      <c r="D108" s="60">
        <v>7334549</v>
      </c>
      <c r="E108" s="60">
        <v>80373</v>
      </c>
      <c r="F108" s="60">
        <v>77533</v>
      </c>
      <c r="G108" s="60">
        <v>85748</v>
      </c>
      <c r="H108" s="60">
        <v>230691</v>
      </c>
      <c r="I108" s="48"/>
      <c r="J108" s="61"/>
      <c r="K108" s="48" t="s">
        <v>50</v>
      </c>
      <c r="L108" s="53" t="s">
        <v>76</v>
      </c>
      <c r="M108" s="53">
        <v>3</v>
      </c>
      <c r="N108" s="68">
        <v>44530</v>
      </c>
      <c r="O108" s="63">
        <v>0.96780591580317676</v>
      </c>
      <c r="P108" s="63">
        <v>1.3196398916680126E-2</v>
      </c>
      <c r="Q108" s="63">
        <v>8.9487775358861894E-3</v>
      </c>
      <c r="R108" s="63">
        <v>7.4456009278386298E-3</v>
      </c>
      <c r="S108" s="63">
        <v>2.6033068164182456E-3</v>
      </c>
      <c r="T108" s="48"/>
      <c r="U108" s="48"/>
      <c r="V108" s="61"/>
    </row>
    <row r="109" spans="1:22" ht="14.4">
      <c r="A109" s="48" t="s">
        <v>76</v>
      </c>
      <c r="B109" s="48">
        <v>3</v>
      </c>
      <c r="C109" s="67">
        <v>44773</v>
      </c>
      <c r="D109" s="60">
        <v>8394289</v>
      </c>
      <c r="E109" s="60">
        <v>100605</v>
      </c>
      <c r="F109" s="60">
        <v>96138</v>
      </c>
      <c r="G109" s="60">
        <v>108299</v>
      </c>
      <c r="H109" s="60">
        <v>247333</v>
      </c>
      <c r="I109" s="48"/>
      <c r="J109" s="61"/>
      <c r="K109" s="48" t="s">
        <v>50</v>
      </c>
      <c r="L109" s="53" t="s">
        <v>76</v>
      </c>
      <c r="M109" s="53">
        <v>3</v>
      </c>
      <c r="N109" s="68">
        <v>44561</v>
      </c>
      <c r="O109" s="63">
        <v>0.97058211126715432</v>
      </c>
      <c r="P109" s="63">
        <v>6.3997237244001227E-3</v>
      </c>
      <c r="Q109" s="63">
        <v>8.9323747747356748E-3</v>
      </c>
      <c r="R109" s="63">
        <v>7.3601780376238426E-3</v>
      </c>
      <c r="S109" s="63">
        <v>6.7256121960860829E-3</v>
      </c>
      <c r="T109" s="48"/>
      <c r="U109" s="48"/>
      <c r="V109" s="61"/>
    </row>
    <row r="110" spans="1:22" ht="14.4">
      <c r="A110" s="48" t="s">
        <v>76</v>
      </c>
      <c r="B110" s="48">
        <v>3</v>
      </c>
      <c r="C110" s="67">
        <v>44804</v>
      </c>
      <c r="D110" s="60">
        <v>8373985</v>
      </c>
      <c r="E110" s="60">
        <v>85781</v>
      </c>
      <c r="F110" s="60">
        <v>90668</v>
      </c>
      <c r="G110" s="60">
        <v>111631</v>
      </c>
      <c r="H110" s="60">
        <v>275224</v>
      </c>
      <c r="I110" s="48"/>
      <c r="J110" s="61"/>
      <c r="K110" s="48" t="s">
        <v>50</v>
      </c>
      <c r="L110" s="53" t="s">
        <v>76</v>
      </c>
      <c r="M110" s="53">
        <v>3</v>
      </c>
      <c r="N110" s="68">
        <v>44592</v>
      </c>
      <c r="O110" s="63">
        <v>0.9650050594596169</v>
      </c>
      <c r="P110" s="63">
        <v>6.2688302029461568E-3</v>
      </c>
      <c r="Q110" s="63">
        <v>6.7573126282556044E-3</v>
      </c>
      <c r="R110" s="63">
        <v>9.6224913133390461E-3</v>
      </c>
      <c r="S110" s="63">
        <v>1.2346306395842254E-2</v>
      </c>
      <c r="T110" s="48"/>
      <c r="U110" s="48"/>
      <c r="V110" s="61"/>
    </row>
    <row r="111" spans="1:22" ht="14.4">
      <c r="A111" s="48" t="s">
        <v>76</v>
      </c>
      <c r="B111" s="48">
        <v>3</v>
      </c>
      <c r="C111" s="67">
        <v>44834</v>
      </c>
      <c r="D111" s="60">
        <v>8273237</v>
      </c>
      <c r="E111" s="60">
        <v>82944</v>
      </c>
      <c r="F111" s="60">
        <v>99819</v>
      </c>
      <c r="G111" s="60">
        <v>111723</v>
      </c>
      <c r="H111" s="60">
        <v>300797</v>
      </c>
      <c r="I111" s="48"/>
      <c r="J111" s="61"/>
      <c r="K111" s="48" t="s">
        <v>50</v>
      </c>
      <c r="L111" s="53" t="s">
        <v>76</v>
      </c>
      <c r="M111" s="53">
        <v>3</v>
      </c>
      <c r="N111" s="68">
        <v>44620</v>
      </c>
      <c r="O111" s="63">
        <v>0.95338063243566851</v>
      </c>
      <c r="P111" s="63">
        <v>9.7641825119942818E-3</v>
      </c>
      <c r="Q111" s="63">
        <v>8.1361236253177024E-3</v>
      </c>
      <c r="R111" s="63">
        <v>8.9476666253863607E-3</v>
      </c>
      <c r="S111" s="63">
        <v>1.977139480163316E-2</v>
      </c>
      <c r="T111" s="48"/>
      <c r="U111" s="48"/>
      <c r="V111" s="61"/>
    </row>
    <row r="112" spans="1:22" ht="14.4">
      <c r="A112" s="48" t="s">
        <v>76</v>
      </c>
      <c r="B112" s="48">
        <v>3</v>
      </c>
      <c r="C112" s="67">
        <v>44865</v>
      </c>
      <c r="D112" s="60">
        <v>8406964</v>
      </c>
      <c r="E112" s="60">
        <v>85508</v>
      </c>
      <c r="F112" s="60">
        <v>94479</v>
      </c>
      <c r="G112" s="60">
        <v>133616</v>
      </c>
      <c r="H112" s="60">
        <v>328055</v>
      </c>
      <c r="I112" s="48"/>
      <c r="J112" s="61"/>
      <c r="K112" s="48" t="s">
        <v>50</v>
      </c>
      <c r="L112" s="53" t="s">
        <v>76</v>
      </c>
      <c r="M112" s="53">
        <v>3</v>
      </c>
      <c r="N112" s="68">
        <v>44651</v>
      </c>
      <c r="O112" s="63">
        <v>0.95021081842640631</v>
      </c>
      <c r="P112" s="63">
        <v>9.7338948681061459E-3</v>
      </c>
      <c r="Q112" s="63">
        <v>8.9022225695659374E-3</v>
      </c>
      <c r="R112" s="63">
        <v>9.6864605435716417E-3</v>
      </c>
      <c r="S112" s="63">
        <v>2.1466603592349986E-2</v>
      </c>
      <c r="T112" s="48"/>
      <c r="U112" s="48"/>
      <c r="V112" s="61"/>
    </row>
    <row r="113" spans="1:22" ht="14.4">
      <c r="A113" s="48" t="s">
        <v>76</v>
      </c>
      <c r="B113" s="48">
        <v>3</v>
      </c>
      <c r="C113" s="67">
        <v>44895</v>
      </c>
      <c r="D113" s="60">
        <v>8913649</v>
      </c>
      <c r="E113" s="60">
        <v>79725</v>
      </c>
      <c r="F113" s="60">
        <v>87729</v>
      </c>
      <c r="G113" s="60">
        <v>117142</v>
      </c>
      <c r="H113" s="60">
        <v>357306</v>
      </c>
      <c r="I113" s="48"/>
      <c r="J113" s="61"/>
      <c r="K113" s="48" t="s">
        <v>50</v>
      </c>
      <c r="L113" s="53" t="s">
        <v>76</v>
      </c>
      <c r="M113" s="53">
        <v>3</v>
      </c>
      <c r="N113" s="68">
        <v>44681</v>
      </c>
      <c r="O113" s="63">
        <v>0.94819080665267697</v>
      </c>
      <c r="P113" s="63">
        <v>7.6515822557300731E-3</v>
      </c>
      <c r="Q113" s="63">
        <v>9.2355335746947594E-3</v>
      </c>
      <c r="R113" s="63">
        <v>1.056392573591949E-2</v>
      </c>
      <c r="S113" s="63">
        <v>2.4358151780978748E-2</v>
      </c>
      <c r="T113" s="48"/>
      <c r="U113" s="48"/>
      <c r="V113" s="61"/>
    </row>
    <row r="114" spans="1:22" ht="14.4">
      <c r="A114" s="48" t="s">
        <v>76</v>
      </c>
      <c r="B114" s="48">
        <v>3</v>
      </c>
      <c r="C114" s="67">
        <v>44926</v>
      </c>
      <c r="D114" s="60">
        <v>8606191</v>
      </c>
      <c r="E114" s="60">
        <v>68817</v>
      </c>
      <c r="F114" s="60">
        <v>79119</v>
      </c>
      <c r="G114" s="60">
        <v>106504</v>
      </c>
      <c r="H114" s="60">
        <v>363205</v>
      </c>
      <c r="I114" s="48"/>
      <c r="J114" s="61"/>
      <c r="K114" s="48" t="s">
        <v>50</v>
      </c>
      <c r="L114" s="53" t="s">
        <v>76</v>
      </c>
      <c r="M114" s="53">
        <v>3</v>
      </c>
      <c r="N114" s="68">
        <v>44712</v>
      </c>
      <c r="O114" s="63">
        <v>0.94368087742488616</v>
      </c>
      <c r="P114" s="63">
        <v>8.4422560417437686E-3</v>
      </c>
      <c r="Q114" s="63">
        <v>8.8015009796903118E-3</v>
      </c>
      <c r="R114" s="63">
        <v>1.1363831280024843E-2</v>
      </c>
      <c r="S114" s="63">
        <v>2.77115342736549E-2</v>
      </c>
      <c r="T114" s="48"/>
      <c r="U114" s="48"/>
      <c r="V114" s="61"/>
    </row>
    <row r="115" spans="1:22" ht="14.4">
      <c r="A115" s="48" t="s">
        <v>76</v>
      </c>
      <c r="B115" s="48">
        <v>3</v>
      </c>
      <c r="C115" s="67">
        <v>44957</v>
      </c>
      <c r="D115" s="60">
        <v>7410480</v>
      </c>
      <c r="E115" s="60">
        <v>59639</v>
      </c>
      <c r="F115" s="60">
        <v>77520</v>
      </c>
      <c r="G115" s="60">
        <v>98141</v>
      </c>
      <c r="H115" s="60">
        <v>355968</v>
      </c>
      <c r="I115" s="48"/>
      <c r="J115" s="61"/>
      <c r="K115" s="48" t="s">
        <v>50</v>
      </c>
      <c r="L115" s="53" t="s">
        <v>76</v>
      </c>
      <c r="M115" s="53">
        <v>3</v>
      </c>
      <c r="N115" s="68">
        <v>44742</v>
      </c>
      <c r="O115" s="63">
        <v>0.9392558024222124</v>
      </c>
      <c r="P115" s="63">
        <v>1.0292494686187315E-2</v>
      </c>
      <c r="Q115" s="63">
        <v>9.9288068195060655E-3</v>
      </c>
      <c r="R115" s="63">
        <v>1.0980812391613972E-2</v>
      </c>
      <c r="S115" s="63">
        <v>2.9542083680480231E-2</v>
      </c>
      <c r="T115" s="48"/>
      <c r="U115" s="48"/>
      <c r="V115" s="61"/>
    </row>
    <row r="116" spans="1:22" ht="14.4">
      <c r="A116" s="48" t="s">
        <v>76</v>
      </c>
      <c r="B116" s="48">
        <v>3</v>
      </c>
      <c r="C116" s="67">
        <v>44985</v>
      </c>
      <c r="D116" s="60">
        <v>6361936</v>
      </c>
      <c r="E116" s="60">
        <v>65780</v>
      </c>
      <c r="F116" s="60">
        <v>75376</v>
      </c>
      <c r="G116" s="60">
        <v>97739</v>
      </c>
      <c r="H116" s="60">
        <v>318626</v>
      </c>
      <c r="I116" s="48"/>
      <c r="J116" s="61"/>
      <c r="K116" s="48" t="s">
        <v>50</v>
      </c>
      <c r="L116" s="53" t="s">
        <v>76</v>
      </c>
      <c r="M116" s="53">
        <v>3</v>
      </c>
      <c r="N116" s="68">
        <v>44773</v>
      </c>
      <c r="O116" s="63">
        <v>0.93825910976426519</v>
      </c>
      <c r="P116" s="63">
        <v>1.124497354544666E-2</v>
      </c>
      <c r="Q116" s="63">
        <v>1.0745681295285036E-2</v>
      </c>
      <c r="R116" s="63">
        <v>1.2104958898646467E-2</v>
      </c>
      <c r="S116" s="63">
        <v>2.7645276496356629E-2</v>
      </c>
      <c r="T116" s="48"/>
      <c r="U116" s="48"/>
      <c r="V116" s="61"/>
    </row>
    <row r="117" spans="1:22" ht="14.4">
      <c r="A117" s="48" t="s">
        <v>76</v>
      </c>
      <c r="B117" s="48">
        <v>6</v>
      </c>
      <c r="C117" s="67">
        <v>44469</v>
      </c>
      <c r="D117" s="60">
        <v>15985</v>
      </c>
      <c r="E117" s="60">
        <v>646</v>
      </c>
      <c r="F117" s="60">
        <v>397</v>
      </c>
      <c r="G117" s="60">
        <v>232</v>
      </c>
      <c r="H117" s="60"/>
      <c r="I117" s="48"/>
      <c r="J117" s="61"/>
      <c r="K117" s="48" t="s">
        <v>50</v>
      </c>
      <c r="L117" s="53" t="s">
        <v>76</v>
      </c>
      <c r="M117" s="53">
        <v>3</v>
      </c>
      <c r="N117" s="68">
        <v>44804</v>
      </c>
      <c r="O117" s="63">
        <v>0.93697149101925647</v>
      </c>
      <c r="P117" s="63">
        <v>9.5981007215946573E-3</v>
      </c>
      <c r="Q117" s="63">
        <v>1.0144910833699124E-2</v>
      </c>
      <c r="R117" s="63">
        <v>1.2490476698247086E-2</v>
      </c>
      <c r="S117" s="63">
        <v>3.0795020727202624E-2</v>
      </c>
      <c r="T117" s="48"/>
      <c r="U117" s="48"/>
      <c r="V117" s="61"/>
    </row>
    <row r="118" spans="1:22" ht="14.4">
      <c r="A118" s="48" t="s">
        <v>76</v>
      </c>
      <c r="B118" s="48">
        <v>6</v>
      </c>
      <c r="C118" s="67">
        <v>44500</v>
      </c>
      <c r="D118" s="60">
        <v>441129</v>
      </c>
      <c r="E118" s="60">
        <v>14900</v>
      </c>
      <c r="F118" s="60">
        <v>8403</v>
      </c>
      <c r="G118" s="60">
        <v>6277</v>
      </c>
      <c r="H118" s="60">
        <v>850</v>
      </c>
      <c r="I118" s="48"/>
      <c r="J118" s="61"/>
      <c r="K118" s="48" t="s">
        <v>50</v>
      </c>
      <c r="L118" s="53" t="s">
        <v>76</v>
      </c>
      <c r="M118" s="53">
        <v>3</v>
      </c>
      <c r="N118" s="68">
        <v>44834</v>
      </c>
      <c r="O118" s="63">
        <v>0.93287684980131969</v>
      </c>
      <c r="P118" s="63">
        <v>9.352631555208761E-3</v>
      </c>
      <c r="Q118" s="63">
        <v>1.1255429316278251E-2</v>
      </c>
      <c r="R118" s="63">
        <v>1.2597705141331361E-2</v>
      </c>
      <c r="S118" s="63">
        <v>3.3917384185861904E-2</v>
      </c>
      <c r="T118" s="48"/>
      <c r="U118" s="48"/>
      <c r="V118" s="61"/>
    </row>
    <row r="119" spans="1:22" ht="14.4">
      <c r="A119" s="48" t="s">
        <v>76</v>
      </c>
      <c r="B119" s="48">
        <v>6</v>
      </c>
      <c r="C119" s="67">
        <v>44530</v>
      </c>
      <c r="D119" s="60">
        <v>1588434</v>
      </c>
      <c r="E119" s="60">
        <v>57469</v>
      </c>
      <c r="F119" s="60">
        <v>27209</v>
      </c>
      <c r="G119" s="60">
        <v>22831</v>
      </c>
      <c r="H119" s="60">
        <v>9740</v>
      </c>
      <c r="I119" s="48"/>
      <c r="J119" s="61"/>
      <c r="K119" s="48" t="s">
        <v>50</v>
      </c>
      <c r="L119" s="53" t="s">
        <v>76</v>
      </c>
      <c r="M119" s="53">
        <v>3</v>
      </c>
      <c r="N119" s="68">
        <v>44865</v>
      </c>
      <c r="O119" s="63">
        <v>0.92908776607090005</v>
      </c>
      <c r="P119" s="63">
        <v>9.4498366712633154E-3</v>
      </c>
      <c r="Q119" s="63">
        <v>1.0441258348508757E-2</v>
      </c>
      <c r="R119" s="63">
        <v>1.4766447310982821E-2</v>
      </c>
      <c r="S119" s="63">
        <v>3.6254691598345032E-2</v>
      </c>
      <c r="T119" s="48"/>
      <c r="U119" s="48"/>
      <c r="V119" s="61"/>
    </row>
    <row r="120" spans="1:22" ht="14.4">
      <c r="A120" s="48" t="s">
        <v>76</v>
      </c>
      <c r="B120" s="48">
        <v>6</v>
      </c>
      <c r="C120" s="67">
        <v>44561</v>
      </c>
      <c r="D120" s="60">
        <v>2683525</v>
      </c>
      <c r="E120" s="60">
        <v>92008</v>
      </c>
      <c r="F120" s="60">
        <v>54767</v>
      </c>
      <c r="G120" s="60">
        <v>38715</v>
      </c>
      <c r="H120" s="60">
        <v>34648</v>
      </c>
      <c r="I120" s="48"/>
      <c r="J120" s="61"/>
      <c r="K120" s="48" t="s">
        <v>50</v>
      </c>
      <c r="L120" s="53" t="s">
        <v>76</v>
      </c>
      <c r="M120" s="53">
        <v>3</v>
      </c>
      <c r="N120" s="68">
        <v>44895</v>
      </c>
      <c r="O120" s="63">
        <v>0.93282417727664269</v>
      </c>
      <c r="P120" s="63">
        <v>8.3433179311166884E-3</v>
      </c>
      <c r="Q120" s="63">
        <v>9.1809462374278575E-3</v>
      </c>
      <c r="R120" s="63">
        <v>1.2259052356059844E-2</v>
      </c>
      <c r="S120" s="63">
        <v>3.7392506198752958E-2</v>
      </c>
      <c r="T120" s="48"/>
      <c r="U120" s="48"/>
      <c r="V120" s="61"/>
    </row>
    <row r="121" spans="1:22" ht="14.4">
      <c r="A121" s="48" t="s">
        <v>76</v>
      </c>
      <c r="B121" s="48">
        <v>6</v>
      </c>
      <c r="C121" s="67">
        <v>44592</v>
      </c>
      <c r="D121" s="60">
        <v>3957010</v>
      </c>
      <c r="E121" s="60">
        <v>147405</v>
      </c>
      <c r="F121" s="60">
        <v>77692</v>
      </c>
      <c r="G121" s="60">
        <v>68629</v>
      </c>
      <c r="H121" s="60">
        <v>75116</v>
      </c>
      <c r="I121" s="48"/>
      <c r="J121" s="61"/>
      <c r="K121" s="48" t="s">
        <v>50</v>
      </c>
      <c r="L121" s="53" t="s">
        <v>76</v>
      </c>
      <c r="M121" s="53">
        <v>3</v>
      </c>
      <c r="N121" s="68">
        <v>44926</v>
      </c>
      <c r="O121" s="63">
        <v>0.93303816329778633</v>
      </c>
      <c r="P121" s="63">
        <v>7.4607787909498824E-3</v>
      </c>
      <c r="Q121" s="63">
        <v>8.5776676861991034E-3</v>
      </c>
      <c r="R121" s="63">
        <v>1.1546605989091741E-2</v>
      </c>
      <c r="S121" s="63">
        <v>3.9376784235972975E-2</v>
      </c>
      <c r="T121" s="48"/>
      <c r="U121" s="48"/>
      <c r="V121" s="61"/>
    </row>
    <row r="122" spans="1:22" ht="14.4">
      <c r="A122" s="48" t="s">
        <v>76</v>
      </c>
      <c r="B122" s="48">
        <v>6</v>
      </c>
      <c r="C122" s="67">
        <v>44620</v>
      </c>
      <c r="D122" s="60">
        <v>5422899</v>
      </c>
      <c r="E122" s="60">
        <v>223193</v>
      </c>
      <c r="F122" s="60">
        <v>117489</v>
      </c>
      <c r="G122" s="60">
        <v>91098</v>
      </c>
      <c r="H122" s="60">
        <v>136136</v>
      </c>
      <c r="I122" s="48"/>
      <c r="J122" s="61"/>
      <c r="K122" s="48" t="s">
        <v>50</v>
      </c>
      <c r="L122" s="53" t="s">
        <v>76</v>
      </c>
      <c r="M122" s="53">
        <v>3</v>
      </c>
      <c r="N122" s="68">
        <v>44957</v>
      </c>
      <c r="O122" s="63">
        <v>0.92610764547946278</v>
      </c>
      <c r="P122" s="63">
        <v>7.4532464656472562E-3</v>
      </c>
      <c r="Q122" s="63">
        <v>9.6878831975213409E-3</v>
      </c>
      <c r="R122" s="63">
        <v>1.2264945109493575E-2</v>
      </c>
      <c r="S122" s="63">
        <v>4.4486279747875092E-2</v>
      </c>
      <c r="T122" s="48"/>
      <c r="U122" s="48"/>
      <c r="V122" s="61"/>
    </row>
    <row r="123" spans="1:22" ht="14.4">
      <c r="A123" s="48" t="s">
        <v>76</v>
      </c>
      <c r="B123" s="48">
        <v>6</v>
      </c>
      <c r="C123" s="67">
        <v>44651</v>
      </c>
      <c r="D123" s="60">
        <v>6947811</v>
      </c>
      <c r="E123" s="60">
        <v>231279</v>
      </c>
      <c r="F123" s="60">
        <v>143762</v>
      </c>
      <c r="G123" s="60">
        <v>125948</v>
      </c>
      <c r="H123" s="60">
        <v>199420</v>
      </c>
      <c r="I123" s="48"/>
      <c r="J123" s="61"/>
      <c r="K123" s="48" t="s">
        <v>50</v>
      </c>
      <c r="L123" s="53" t="s">
        <v>76</v>
      </c>
      <c r="M123" s="53">
        <v>3</v>
      </c>
      <c r="N123" s="68">
        <v>44985</v>
      </c>
      <c r="O123" s="63">
        <v>0.91942705908859612</v>
      </c>
      <c r="P123" s="63">
        <v>9.5065263069052958E-3</v>
      </c>
      <c r="Q123" s="63">
        <v>1.0893340330028787E-2</v>
      </c>
      <c r="R123" s="63">
        <v>1.4125241330352945E-2</v>
      </c>
      <c r="S123" s="63">
        <v>4.6047832944116858E-2</v>
      </c>
      <c r="T123" s="48"/>
      <c r="U123" s="48"/>
      <c r="V123" s="61"/>
    </row>
    <row r="124" spans="1:22" ht="14.4">
      <c r="A124" s="48" t="s">
        <v>76</v>
      </c>
      <c r="B124" s="48">
        <v>6</v>
      </c>
      <c r="C124" s="67">
        <v>44681</v>
      </c>
      <c r="D124" s="60">
        <v>7888573</v>
      </c>
      <c r="E124" s="60">
        <v>245184</v>
      </c>
      <c r="F124" s="60">
        <v>160172</v>
      </c>
      <c r="G124" s="60">
        <v>155324</v>
      </c>
      <c r="H124" s="60">
        <v>283168</v>
      </c>
      <c r="I124" s="48"/>
      <c r="J124" s="61"/>
      <c r="K124" s="48" t="s">
        <v>50</v>
      </c>
      <c r="L124" s="77" t="s">
        <v>76</v>
      </c>
      <c r="M124" s="77">
        <v>3</v>
      </c>
      <c r="N124" s="78">
        <v>45016</v>
      </c>
      <c r="O124" s="79">
        <v>0.91819142221637184</v>
      </c>
      <c r="P124" s="79">
        <v>7.3930171845298567E-3</v>
      </c>
      <c r="Q124" s="79">
        <v>1.1684046637823003E-2</v>
      </c>
      <c r="R124" s="79">
        <v>1.4768836820497936E-2</v>
      </c>
      <c r="S124" s="79">
        <v>4.7962677140777364E-2</v>
      </c>
      <c r="T124" s="48"/>
      <c r="U124" s="48"/>
      <c r="V124" s="61"/>
    </row>
    <row r="125" spans="1:22" ht="14.4">
      <c r="A125" s="48" t="s">
        <v>76</v>
      </c>
      <c r="B125" s="48">
        <v>6</v>
      </c>
      <c r="C125" s="67">
        <v>44712</v>
      </c>
      <c r="D125" s="60">
        <v>8304645</v>
      </c>
      <c r="E125" s="60">
        <v>307052</v>
      </c>
      <c r="F125" s="60">
        <v>177700</v>
      </c>
      <c r="G125" s="60">
        <v>168237</v>
      </c>
      <c r="H125" s="60">
        <v>368395</v>
      </c>
      <c r="I125" s="48"/>
      <c r="J125" s="61"/>
      <c r="K125" s="48" t="s">
        <v>51</v>
      </c>
      <c r="L125" s="53" t="s">
        <v>76</v>
      </c>
      <c r="M125" s="53">
        <v>6</v>
      </c>
      <c r="N125" s="68">
        <v>44469</v>
      </c>
      <c r="O125" s="63">
        <v>0.92612977983777522</v>
      </c>
      <c r="P125" s="63">
        <v>3.7427578215527231E-2</v>
      </c>
      <c r="Q125" s="63">
        <v>2.3001158748551565E-2</v>
      </c>
      <c r="R125" s="63">
        <v>1.3441483198146002E-2</v>
      </c>
      <c r="S125" s="63">
        <v>0</v>
      </c>
      <c r="T125" s="48"/>
      <c r="U125" s="48"/>
      <c r="V125" s="61"/>
    </row>
    <row r="126" spans="1:22" ht="14.4">
      <c r="A126" s="48" t="s">
        <v>76</v>
      </c>
      <c r="B126" s="48">
        <v>6</v>
      </c>
      <c r="C126" s="67">
        <v>44742</v>
      </c>
      <c r="D126" s="60">
        <v>8991662</v>
      </c>
      <c r="E126" s="60">
        <v>342747</v>
      </c>
      <c r="F126" s="60">
        <v>210232</v>
      </c>
      <c r="G126" s="60">
        <v>186193</v>
      </c>
      <c r="H126" s="60">
        <v>443973</v>
      </c>
      <c r="I126" s="48"/>
      <c r="J126" s="61"/>
      <c r="K126" s="48" t="s">
        <v>51</v>
      </c>
      <c r="L126" s="53" t="s">
        <v>76</v>
      </c>
      <c r="M126" s="53">
        <v>6</v>
      </c>
      <c r="N126" s="68">
        <v>44500</v>
      </c>
      <c r="O126" s="63">
        <v>0.93546936862619523</v>
      </c>
      <c r="P126" s="63">
        <v>3.1597318681225464E-2</v>
      </c>
      <c r="Q126" s="63">
        <v>1.7819615360962254E-2</v>
      </c>
      <c r="R126" s="63">
        <v>1.3311165728996795E-2</v>
      </c>
      <c r="S126" s="63">
        <v>1.8025316026202447E-3</v>
      </c>
      <c r="T126" s="48"/>
      <c r="U126" s="48"/>
      <c r="V126" s="61"/>
    </row>
    <row r="127" spans="1:22" ht="14.4">
      <c r="A127" s="48" t="s">
        <v>76</v>
      </c>
      <c r="B127" s="48">
        <v>6</v>
      </c>
      <c r="C127" s="67">
        <v>44773</v>
      </c>
      <c r="D127" s="60">
        <v>9933287</v>
      </c>
      <c r="E127" s="60">
        <v>378707</v>
      </c>
      <c r="F127" s="60">
        <v>241183</v>
      </c>
      <c r="G127" s="60">
        <v>224535</v>
      </c>
      <c r="H127" s="60">
        <v>499223</v>
      </c>
      <c r="I127" s="48"/>
      <c r="J127" s="61"/>
      <c r="K127" s="48" t="s">
        <v>51</v>
      </c>
      <c r="L127" s="53" t="s">
        <v>76</v>
      </c>
      <c r="M127" s="53">
        <v>6</v>
      </c>
      <c r="N127" s="68">
        <v>44530</v>
      </c>
      <c r="O127" s="63">
        <v>0.93125979446356677</v>
      </c>
      <c r="P127" s="63">
        <v>3.3692661532066626E-2</v>
      </c>
      <c r="Q127" s="63">
        <v>1.5951967628216965E-2</v>
      </c>
      <c r="R127" s="63">
        <v>1.3385253883634884E-2</v>
      </c>
      <c r="S127" s="63">
        <v>5.710322492514729E-3</v>
      </c>
      <c r="T127" s="48"/>
      <c r="U127" s="48"/>
      <c r="V127" s="61"/>
    </row>
    <row r="128" spans="1:22" ht="14.4">
      <c r="A128" s="48" t="s">
        <v>76</v>
      </c>
      <c r="B128" s="48">
        <v>6</v>
      </c>
      <c r="C128" s="67">
        <v>44804</v>
      </c>
      <c r="D128" s="60">
        <v>9872710</v>
      </c>
      <c r="E128" s="60">
        <v>422404</v>
      </c>
      <c r="F128" s="60">
        <v>242105</v>
      </c>
      <c r="G128" s="60">
        <v>237627</v>
      </c>
      <c r="H128" s="60">
        <v>558807</v>
      </c>
      <c r="I128" s="48"/>
      <c r="J128" s="61"/>
      <c r="K128" s="48" t="s">
        <v>51</v>
      </c>
      <c r="L128" s="53" t="s">
        <v>76</v>
      </c>
      <c r="M128" s="53">
        <v>6</v>
      </c>
      <c r="N128" s="68">
        <v>44561</v>
      </c>
      <c r="O128" s="63">
        <v>0.92418610561900605</v>
      </c>
      <c r="P128" s="63">
        <v>3.1686872753484134E-2</v>
      </c>
      <c r="Q128" s="63">
        <v>1.8861348579363377E-2</v>
      </c>
      <c r="R128" s="63">
        <v>1.3333158841091408E-2</v>
      </c>
      <c r="S128" s="63">
        <v>1.1932514207055021E-2</v>
      </c>
      <c r="T128" s="48"/>
      <c r="U128" s="48"/>
      <c r="V128" s="61"/>
    </row>
    <row r="129" spans="1:22" ht="14.4">
      <c r="A129" s="48" t="s">
        <v>76</v>
      </c>
      <c r="B129" s="48">
        <v>6</v>
      </c>
      <c r="C129" s="67">
        <v>44834</v>
      </c>
      <c r="D129" s="60">
        <v>9895231</v>
      </c>
      <c r="E129" s="60">
        <v>389060</v>
      </c>
      <c r="F129" s="60">
        <v>292602</v>
      </c>
      <c r="G129" s="60">
        <v>241721</v>
      </c>
      <c r="H129" s="60">
        <v>618622</v>
      </c>
      <c r="I129" s="48"/>
      <c r="J129" s="61"/>
      <c r="K129" s="48" t="s">
        <v>51</v>
      </c>
      <c r="L129" s="53" t="s">
        <v>76</v>
      </c>
      <c r="M129" s="53">
        <v>6</v>
      </c>
      <c r="N129" s="68">
        <v>44592</v>
      </c>
      <c r="O129" s="63">
        <v>0.91473540934826247</v>
      </c>
      <c r="P129" s="63">
        <v>3.4075368274272905E-2</v>
      </c>
      <c r="Q129" s="63">
        <v>1.7959930205656598E-2</v>
      </c>
      <c r="R129" s="63">
        <v>1.5864851594552934E-2</v>
      </c>
      <c r="S129" s="63">
        <v>1.7364440577255068E-2</v>
      </c>
      <c r="T129" s="48"/>
      <c r="U129" s="48"/>
      <c r="V129" s="61"/>
    </row>
    <row r="130" spans="1:22" ht="14.4">
      <c r="A130" s="48" t="s">
        <v>76</v>
      </c>
      <c r="B130" s="48">
        <v>6</v>
      </c>
      <c r="C130" s="67">
        <v>44865</v>
      </c>
      <c r="D130" s="60">
        <v>10215066</v>
      </c>
      <c r="E130" s="60">
        <v>369783</v>
      </c>
      <c r="F130" s="60">
        <v>255830</v>
      </c>
      <c r="G130" s="60">
        <v>301453</v>
      </c>
      <c r="H130" s="60">
        <v>672023</v>
      </c>
      <c r="I130" s="48"/>
      <c r="J130" s="61"/>
      <c r="K130" s="48" t="s">
        <v>51</v>
      </c>
      <c r="L130" s="53" t="s">
        <v>76</v>
      </c>
      <c r="M130" s="53">
        <v>6</v>
      </c>
      <c r="N130" s="68">
        <v>44620</v>
      </c>
      <c r="O130" s="63">
        <v>0.90520221372217302</v>
      </c>
      <c r="P130" s="63">
        <v>3.7255865854645819E-2</v>
      </c>
      <c r="Q130" s="63">
        <v>1.961152197155145E-2</v>
      </c>
      <c r="R130" s="63">
        <v>1.5206278277663389E-2</v>
      </c>
      <c r="S130" s="63">
        <v>2.2724120173966314E-2</v>
      </c>
      <c r="T130" s="48"/>
      <c r="U130" s="48"/>
      <c r="V130" s="61"/>
    </row>
    <row r="131" spans="1:22" ht="14.4">
      <c r="A131" s="48" t="s">
        <v>76</v>
      </c>
      <c r="B131" s="48">
        <v>6</v>
      </c>
      <c r="C131" s="67">
        <v>44895</v>
      </c>
      <c r="D131" s="60">
        <v>10377790</v>
      </c>
      <c r="E131" s="60">
        <v>357064</v>
      </c>
      <c r="F131" s="60">
        <v>233043</v>
      </c>
      <c r="G131" s="60">
        <v>253752</v>
      </c>
      <c r="H131" s="60">
        <v>754283</v>
      </c>
      <c r="I131" s="48"/>
      <c r="J131" s="61"/>
      <c r="K131" s="48" t="s">
        <v>51</v>
      </c>
      <c r="L131" s="53" t="s">
        <v>76</v>
      </c>
      <c r="M131" s="53">
        <v>6</v>
      </c>
      <c r="N131" s="68">
        <v>44651</v>
      </c>
      <c r="O131" s="63">
        <v>0.90842195961936245</v>
      </c>
      <c r="P131" s="63">
        <v>3.0239585158376721E-2</v>
      </c>
      <c r="Q131" s="63">
        <v>1.8796791933286438E-2</v>
      </c>
      <c r="R131" s="63">
        <v>1.6467622531778636E-2</v>
      </c>
      <c r="S131" s="63">
        <v>2.6074040757195792E-2</v>
      </c>
      <c r="T131" s="48"/>
      <c r="U131" s="48"/>
      <c r="V131" s="61"/>
    </row>
    <row r="132" spans="1:22" ht="14.4">
      <c r="A132" s="48" t="s">
        <v>76</v>
      </c>
      <c r="B132" s="48">
        <v>6</v>
      </c>
      <c r="C132" s="67">
        <v>44926</v>
      </c>
      <c r="D132" s="60">
        <v>10048676</v>
      </c>
      <c r="E132" s="60">
        <v>350434</v>
      </c>
      <c r="F132" s="60">
        <v>213303</v>
      </c>
      <c r="G132" s="60">
        <v>226914</v>
      </c>
      <c r="H132" s="60">
        <v>769193</v>
      </c>
      <c r="I132" s="48"/>
      <c r="J132" s="61"/>
      <c r="K132" s="48" t="s">
        <v>51</v>
      </c>
      <c r="L132" s="53" t="s">
        <v>76</v>
      </c>
      <c r="M132" s="53">
        <v>6</v>
      </c>
      <c r="N132" s="68">
        <v>44681</v>
      </c>
      <c r="O132" s="63">
        <v>0.90336608828181786</v>
      </c>
      <c r="P132" s="63">
        <v>2.8077436944462481E-2</v>
      </c>
      <c r="Q132" s="63">
        <v>1.8342221475579339E-2</v>
      </c>
      <c r="R132" s="63">
        <v>1.7787048975307078E-2</v>
      </c>
      <c r="S132" s="63">
        <v>3.2427204322833268E-2</v>
      </c>
      <c r="T132" s="48"/>
      <c r="U132" s="48"/>
      <c r="V132" s="61"/>
    </row>
    <row r="133" spans="1:22" ht="14.4">
      <c r="A133" s="48" t="s">
        <v>76</v>
      </c>
      <c r="B133" s="48">
        <v>6</v>
      </c>
      <c r="C133" s="67">
        <v>44957</v>
      </c>
      <c r="D133" s="60">
        <v>9245762</v>
      </c>
      <c r="E133" s="60">
        <v>345963</v>
      </c>
      <c r="F133" s="60">
        <v>219160</v>
      </c>
      <c r="G133" s="60">
        <v>207944</v>
      </c>
      <c r="H133" s="60">
        <v>750669</v>
      </c>
      <c r="I133" s="48"/>
      <c r="J133" s="61"/>
      <c r="K133" s="48" t="s">
        <v>51</v>
      </c>
      <c r="L133" s="53" t="s">
        <v>76</v>
      </c>
      <c r="M133" s="53">
        <v>6</v>
      </c>
      <c r="N133" s="68">
        <v>44712</v>
      </c>
      <c r="O133" s="63">
        <v>0.89048028909195975</v>
      </c>
      <c r="P133" s="63">
        <v>3.2924195281828952E-2</v>
      </c>
      <c r="Q133" s="63">
        <v>1.9054197665480131E-2</v>
      </c>
      <c r="R133" s="63">
        <v>1.8039510707075861E-2</v>
      </c>
      <c r="S133" s="63">
        <v>3.9501807253655333E-2</v>
      </c>
      <c r="T133" s="48"/>
      <c r="U133" s="48"/>
      <c r="V133" s="61"/>
    </row>
    <row r="134" spans="1:22" ht="14.4">
      <c r="A134" s="48" t="s">
        <v>76</v>
      </c>
      <c r="B134" s="48">
        <v>6</v>
      </c>
      <c r="C134" s="67">
        <v>44985</v>
      </c>
      <c r="D134" s="60">
        <v>8905265</v>
      </c>
      <c r="E134" s="60">
        <v>358612</v>
      </c>
      <c r="F134" s="60">
        <v>227384</v>
      </c>
      <c r="G134" s="60">
        <v>221209</v>
      </c>
      <c r="H134" s="60">
        <v>658764</v>
      </c>
      <c r="I134" s="48"/>
      <c r="J134" s="61"/>
      <c r="K134" s="48" t="s">
        <v>51</v>
      </c>
      <c r="L134" s="53" t="s">
        <v>76</v>
      </c>
      <c r="M134" s="53">
        <v>6</v>
      </c>
      <c r="N134" s="68">
        <v>44742</v>
      </c>
      <c r="O134" s="63">
        <v>0.88371818748011632</v>
      </c>
      <c r="P134" s="63">
        <v>3.3685847800356314E-2</v>
      </c>
      <c r="Q134" s="63">
        <v>2.0662013539912847E-2</v>
      </c>
      <c r="R134" s="63">
        <v>1.8299413443419614E-2</v>
      </c>
      <c r="S134" s="63">
        <v>4.3634537736194898E-2</v>
      </c>
      <c r="T134" s="48"/>
      <c r="U134" s="48"/>
      <c r="V134" s="61"/>
    </row>
    <row r="135" spans="1:22" ht="14.4">
      <c r="A135" s="48" t="s">
        <v>76</v>
      </c>
      <c r="B135" s="48">
        <v>12</v>
      </c>
      <c r="C135" s="67">
        <v>44469</v>
      </c>
      <c r="D135" s="60">
        <v>2848</v>
      </c>
      <c r="E135" s="60">
        <v>58</v>
      </c>
      <c r="F135" s="60">
        <v>78</v>
      </c>
      <c r="G135" s="60">
        <v>43</v>
      </c>
      <c r="H135" s="60"/>
      <c r="I135" s="48"/>
      <c r="J135" s="61"/>
      <c r="K135" s="48" t="s">
        <v>51</v>
      </c>
      <c r="L135" s="53" t="s">
        <v>76</v>
      </c>
      <c r="M135" s="53">
        <v>6</v>
      </c>
      <c r="N135" s="68">
        <v>44773</v>
      </c>
      <c r="O135" s="63">
        <v>0.8808498940536591</v>
      </c>
      <c r="P135" s="63">
        <v>3.3582440618838361E-2</v>
      </c>
      <c r="Q135" s="63">
        <v>2.1387282980703533E-2</v>
      </c>
      <c r="R135" s="63">
        <v>1.991099531920686E-2</v>
      </c>
      <c r="S135" s="63">
        <v>4.4269387027592158E-2</v>
      </c>
      <c r="T135" s="48"/>
      <c r="U135" s="48"/>
      <c r="V135" s="61"/>
    </row>
    <row r="136" spans="1:22" ht="14.4">
      <c r="A136" s="48" t="s">
        <v>76</v>
      </c>
      <c r="B136" s="48">
        <v>12</v>
      </c>
      <c r="C136" s="67">
        <v>44500</v>
      </c>
      <c r="D136" s="60">
        <v>280802</v>
      </c>
      <c r="E136" s="60">
        <v>10285</v>
      </c>
      <c r="F136" s="60">
        <v>6224</v>
      </c>
      <c r="G136" s="60">
        <v>5060</v>
      </c>
      <c r="H136" s="60">
        <v>585</v>
      </c>
      <c r="I136" s="48"/>
      <c r="J136" s="61"/>
      <c r="K136" s="48" t="s">
        <v>51</v>
      </c>
      <c r="L136" s="53" t="s">
        <v>76</v>
      </c>
      <c r="M136" s="53">
        <v>6</v>
      </c>
      <c r="N136" s="68">
        <v>44804</v>
      </c>
      <c r="O136" s="63">
        <v>0.87109690053154087</v>
      </c>
      <c r="P136" s="63">
        <v>3.7269889946339452E-2</v>
      </c>
      <c r="Q136" s="63">
        <v>2.1361603359481715E-2</v>
      </c>
      <c r="R136" s="63">
        <v>2.0966496856750422E-2</v>
      </c>
      <c r="S136" s="63">
        <v>4.9305109305887516E-2</v>
      </c>
      <c r="T136" s="48"/>
      <c r="U136" s="48"/>
      <c r="V136" s="61"/>
    </row>
    <row r="137" spans="1:22" ht="14.4">
      <c r="A137" s="48" t="s">
        <v>76</v>
      </c>
      <c r="B137" s="48">
        <v>12</v>
      </c>
      <c r="C137" s="67">
        <v>44530</v>
      </c>
      <c r="D137" s="60">
        <v>1061985</v>
      </c>
      <c r="E137" s="60">
        <v>42419</v>
      </c>
      <c r="F137" s="60">
        <v>21627</v>
      </c>
      <c r="G137" s="60">
        <v>18155</v>
      </c>
      <c r="H137" s="60">
        <v>7967</v>
      </c>
      <c r="I137" s="48"/>
      <c r="J137" s="61"/>
      <c r="K137" s="48" t="s">
        <v>51</v>
      </c>
      <c r="L137" s="53" t="s">
        <v>76</v>
      </c>
      <c r="M137" s="53">
        <v>6</v>
      </c>
      <c r="N137" s="68">
        <v>44834</v>
      </c>
      <c r="O137" s="63">
        <v>0.86517677872520948</v>
      </c>
      <c r="P137" s="63">
        <v>3.401696004174435E-2</v>
      </c>
      <c r="Q137" s="63">
        <v>2.5583279036998099E-2</v>
      </c>
      <c r="R137" s="63">
        <v>2.113456433005317E-2</v>
      </c>
      <c r="S137" s="63">
        <v>5.4088417865994894E-2</v>
      </c>
      <c r="T137" s="48"/>
      <c r="U137" s="48"/>
      <c r="V137" s="61"/>
    </row>
    <row r="138" spans="1:22" ht="14.4">
      <c r="A138" s="48" t="s">
        <v>76</v>
      </c>
      <c r="B138" s="48">
        <v>12</v>
      </c>
      <c r="C138" s="67">
        <v>44561</v>
      </c>
      <c r="D138" s="60">
        <v>1781493</v>
      </c>
      <c r="E138" s="60">
        <v>68814</v>
      </c>
      <c r="F138" s="60">
        <v>41035</v>
      </c>
      <c r="G138" s="60">
        <v>30035</v>
      </c>
      <c r="H138" s="60">
        <v>27843</v>
      </c>
      <c r="I138" s="48"/>
      <c r="J138" s="61"/>
      <c r="K138" s="48" t="s">
        <v>51</v>
      </c>
      <c r="L138" s="53" t="s">
        <v>76</v>
      </c>
      <c r="M138" s="53">
        <v>6</v>
      </c>
      <c r="N138" s="68">
        <v>44865</v>
      </c>
      <c r="O138" s="63">
        <v>0.864646350077513</v>
      </c>
      <c r="P138" s="63">
        <v>3.1299995640822385E-2</v>
      </c>
      <c r="Q138" s="63">
        <v>2.1654532211571629E-2</v>
      </c>
      <c r="R138" s="63">
        <v>2.5516255711898143E-2</v>
      </c>
      <c r="S138" s="63">
        <v>5.6882866358194895E-2</v>
      </c>
      <c r="T138" s="48"/>
      <c r="U138" s="48"/>
      <c r="V138" s="61"/>
    </row>
    <row r="139" spans="1:22" ht="14.4">
      <c r="A139" s="48" t="s">
        <v>76</v>
      </c>
      <c r="B139" s="48">
        <v>12</v>
      </c>
      <c r="C139" s="67">
        <v>44592</v>
      </c>
      <c r="D139" s="60">
        <v>2623094</v>
      </c>
      <c r="E139" s="60">
        <v>110583</v>
      </c>
      <c r="F139" s="60">
        <v>59423</v>
      </c>
      <c r="G139" s="60">
        <v>50728</v>
      </c>
      <c r="H139" s="60">
        <v>59213</v>
      </c>
      <c r="I139" s="48"/>
      <c r="J139" s="61"/>
      <c r="K139" s="48" t="s">
        <v>51</v>
      </c>
      <c r="L139" s="53" t="s">
        <v>76</v>
      </c>
      <c r="M139" s="53">
        <v>6</v>
      </c>
      <c r="N139" s="68">
        <v>44895</v>
      </c>
      <c r="O139" s="63">
        <v>0.86655385150817488</v>
      </c>
      <c r="P139" s="63">
        <v>2.9815132550852826E-2</v>
      </c>
      <c r="Q139" s="63">
        <v>1.9459278826900486E-2</v>
      </c>
      <c r="R139" s="63">
        <v>2.1188497062274568E-2</v>
      </c>
      <c r="S139" s="63">
        <v>6.2983240051797215E-2</v>
      </c>
      <c r="T139" s="48"/>
      <c r="U139" s="48"/>
      <c r="V139" s="61"/>
    </row>
    <row r="140" spans="1:22" ht="14.4">
      <c r="A140" s="48" t="s">
        <v>76</v>
      </c>
      <c r="B140" s="48">
        <v>12</v>
      </c>
      <c r="C140" s="67">
        <v>44620</v>
      </c>
      <c r="D140" s="60">
        <v>3600580</v>
      </c>
      <c r="E140" s="60">
        <v>192899</v>
      </c>
      <c r="F140" s="60">
        <v>94964</v>
      </c>
      <c r="G140" s="60">
        <v>73630</v>
      </c>
      <c r="H140" s="60">
        <v>104437</v>
      </c>
      <c r="I140" s="48"/>
      <c r="J140" s="61"/>
      <c r="K140" s="48" t="s">
        <v>51</v>
      </c>
      <c r="L140" s="53" t="s">
        <v>76</v>
      </c>
      <c r="M140" s="53">
        <v>6</v>
      </c>
      <c r="N140" s="68">
        <v>44926</v>
      </c>
      <c r="O140" s="63">
        <v>0.86562938255694954</v>
      </c>
      <c r="P140" s="63">
        <v>3.0187655273885044E-2</v>
      </c>
      <c r="Q140" s="63">
        <v>1.8374693759411191E-2</v>
      </c>
      <c r="R140" s="63">
        <v>1.9547194646690535E-2</v>
      </c>
      <c r="S140" s="63">
        <v>6.6261073763063685E-2</v>
      </c>
      <c r="T140" s="48"/>
      <c r="U140" s="48"/>
      <c r="V140" s="61"/>
    </row>
    <row r="141" spans="1:22" ht="14.4">
      <c r="A141" s="48" t="s">
        <v>76</v>
      </c>
      <c r="B141" s="48">
        <v>12</v>
      </c>
      <c r="C141" s="67">
        <v>44651</v>
      </c>
      <c r="D141" s="60">
        <v>4700605</v>
      </c>
      <c r="E141" s="60">
        <v>235647</v>
      </c>
      <c r="F141" s="60">
        <v>130320</v>
      </c>
      <c r="G141" s="60">
        <v>104691</v>
      </c>
      <c r="H141" s="60">
        <v>158545</v>
      </c>
      <c r="I141" s="48"/>
      <c r="J141" s="61"/>
      <c r="K141" s="48" t="s">
        <v>51</v>
      </c>
      <c r="L141" s="53" t="s">
        <v>76</v>
      </c>
      <c r="M141" s="53">
        <v>6</v>
      </c>
      <c r="N141" s="68">
        <v>44957</v>
      </c>
      <c r="O141" s="63">
        <v>0.85851373945192244</v>
      </c>
      <c r="P141" s="63">
        <v>3.2124338571770009E-2</v>
      </c>
      <c r="Q141" s="63">
        <v>2.0350066456208078E-2</v>
      </c>
      <c r="R141" s="63">
        <v>1.9308606585005168E-2</v>
      </c>
      <c r="S141" s="63">
        <v>6.9703248935094275E-2</v>
      </c>
      <c r="T141" s="48"/>
      <c r="U141" s="48"/>
      <c r="V141" s="61"/>
    </row>
    <row r="142" spans="1:22" ht="14.4">
      <c r="A142" s="48" t="s">
        <v>76</v>
      </c>
      <c r="B142" s="48">
        <v>12</v>
      </c>
      <c r="C142" s="67">
        <v>44681</v>
      </c>
      <c r="D142" s="60">
        <v>5665729</v>
      </c>
      <c r="E142" s="60">
        <v>286123</v>
      </c>
      <c r="F142" s="60">
        <v>161181</v>
      </c>
      <c r="G142" s="60">
        <v>140204</v>
      </c>
      <c r="H142" s="60">
        <v>232281</v>
      </c>
      <c r="I142" s="48"/>
      <c r="J142" s="61"/>
      <c r="K142" s="48" t="s">
        <v>51</v>
      </c>
      <c r="L142" s="53" t="s">
        <v>76</v>
      </c>
      <c r="M142" s="53">
        <v>6</v>
      </c>
      <c r="N142" s="68">
        <v>44985</v>
      </c>
      <c r="O142" s="63">
        <v>0.85865047495794622</v>
      </c>
      <c r="P142" s="63">
        <v>3.4577563287068826E-2</v>
      </c>
      <c r="Q142" s="63">
        <v>2.1924488445637231E-2</v>
      </c>
      <c r="R142" s="63">
        <v>2.1329091600864467E-2</v>
      </c>
      <c r="S142" s="63">
        <v>6.3518381708483285E-2</v>
      </c>
      <c r="T142" s="48"/>
      <c r="U142" s="48"/>
      <c r="V142" s="61"/>
    </row>
    <row r="143" spans="1:22" ht="14.4">
      <c r="A143" s="48" t="s">
        <v>76</v>
      </c>
      <c r="B143" s="48">
        <v>12</v>
      </c>
      <c r="C143" s="67">
        <v>44712</v>
      </c>
      <c r="D143" s="60">
        <v>6577989</v>
      </c>
      <c r="E143" s="60">
        <v>389752</v>
      </c>
      <c r="F143" s="60">
        <v>203364</v>
      </c>
      <c r="G143" s="60">
        <v>167586</v>
      </c>
      <c r="H143" s="60">
        <v>320833</v>
      </c>
      <c r="I143" s="48"/>
      <c r="J143" s="61"/>
      <c r="K143" s="48" t="s">
        <v>51</v>
      </c>
      <c r="L143" s="77" t="s">
        <v>76</v>
      </c>
      <c r="M143" s="77">
        <v>6</v>
      </c>
      <c r="N143" s="78">
        <v>45016</v>
      </c>
      <c r="O143" s="79">
        <v>0.86205797982654797</v>
      </c>
      <c r="P143" s="79">
        <v>2.8269811261547817E-2</v>
      </c>
      <c r="Q143" s="79">
        <v>2.2697782517781467E-2</v>
      </c>
      <c r="R143" s="79">
        <v>2.3097771270008099E-2</v>
      </c>
      <c r="S143" s="79">
        <v>6.3876655124114695E-2</v>
      </c>
      <c r="T143" s="48"/>
      <c r="U143" s="48"/>
      <c r="V143" s="61"/>
    </row>
    <row r="144" spans="1:22" ht="14.4">
      <c r="A144" s="48" t="s">
        <v>76</v>
      </c>
      <c r="B144" s="48">
        <v>12</v>
      </c>
      <c r="C144" s="67">
        <v>44742</v>
      </c>
      <c r="D144" s="60">
        <v>7844996</v>
      </c>
      <c r="E144" s="60">
        <v>486907</v>
      </c>
      <c r="F144" s="60">
        <v>263582</v>
      </c>
      <c r="G144" s="60">
        <v>209601</v>
      </c>
      <c r="H144" s="60">
        <v>413217</v>
      </c>
      <c r="I144" s="48"/>
      <c r="J144" s="61"/>
      <c r="K144" s="48" t="s">
        <v>52</v>
      </c>
      <c r="L144" s="53" t="s">
        <v>76</v>
      </c>
      <c r="M144" s="53">
        <v>12</v>
      </c>
      <c r="N144" s="68">
        <v>44469</v>
      </c>
      <c r="O144" s="63">
        <v>0.94086554344235218</v>
      </c>
      <c r="P144" s="63">
        <v>1.9160885365047901E-2</v>
      </c>
      <c r="Q144" s="63">
        <v>2.576808721506442E-2</v>
      </c>
      <c r="R144" s="63">
        <v>1.4205483977535514E-2</v>
      </c>
      <c r="S144" s="63">
        <v>0</v>
      </c>
      <c r="T144" s="48"/>
      <c r="U144" s="48"/>
      <c r="V144" s="61"/>
    </row>
    <row r="145" spans="1:22" ht="14.4">
      <c r="A145" s="48" t="s">
        <v>76</v>
      </c>
      <c r="B145" s="48">
        <v>12</v>
      </c>
      <c r="C145" s="67">
        <v>44773</v>
      </c>
      <c r="D145" s="60">
        <v>9443149</v>
      </c>
      <c r="E145" s="60">
        <v>593268</v>
      </c>
      <c r="F145" s="60">
        <v>332469</v>
      </c>
      <c r="G145" s="60">
        <v>273210</v>
      </c>
      <c r="H145" s="60">
        <v>514228</v>
      </c>
      <c r="I145" s="48"/>
      <c r="J145" s="61"/>
      <c r="K145" s="48" t="s">
        <v>52</v>
      </c>
      <c r="L145" s="53" t="s">
        <v>76</v>
      </c>
      <c r="M145" s="53">
        <v>12</v>
      </c>
      <c r="N145" s="68">
        <v>44500</v>
      </c>
      <c r="O145" s="63">
        <v>0.92687386947279471</v>
      </c>
      <c r="P145" s="63">
        <v>3.3948824251706519E-2</v>
      </c>
      <c r="Q145" s="63">
        <v>2.054423744702201E-2</v>
      </c>
      <c r="R145" s="63">
        <v>1.6702095353780748E-2</v>
      </c>
      <c r="S145" s="63">
        <v>1.9309734746959955E-3</v>
      </c>
      <c r="T145" s="48"/>
      <c r="U145" s="48"/>
      <c r="V145" s="61"/>
    </row>
    <row r="146" spans="1:22" ht="14.4">
      <c r="A146" s="48" t="s">
        <v>76</v>
      </c>
      <c r="B146" s="48">
        <v>12</v>
      </c>
      <c r="C146" s="67">
        <v>44804</v>
      </c>
      <c r="D146" s="60">
        <v>10295392</v>
      </c>
      <c r="E146" s="60">
        <v>739537</v>
      </c>
      <c r="F146" s="60">
        <v>377257</v>
      </c>
      <c r="G146" s="60">
        <v>321861</v>
      </c>
      <c r="H146" s="60">
        <v>638813</v>
      </c>
      <c r="I146" s="48"/>
      <c r="J146" s="61"/>
      <c r="K146" s="48" t="s">
        <v>52</v>
      </c>
      <c r="L146" s="53" t="s">
        <v>76</v>
      </c>
      <c r="M146" s="53">
        <v>12</v>
      </c>
      <c r="N146" s="68">
        <v>44530</v>
      </c>
      <c r="O146" s="63">
        <v>0.92173956063127027</v>
      </c>
      <c r="P146" s="63">
        <v>3.6817158832203711E-2</v>
      </c>
      <c r="Q146" s="63">
        <v>1.8770944483935726E-2</v>
      </c>
      <c r="R146" s="63">
        <v>1.5757455824009486E-2</v>
      </c>
      <c r="S146" s="63">
        <v>6.9148802285807524E-3</v>
      </c>
      <c r="T146" s="48"/>
      <c r="U146" s="48"/>
      <c r="V146" s="61"/>
    </row>
    <row r="147" spans="1:22" ht="14.4">
      <c r="A147" s="48" t="s">
        <v>76</v>
      </c>
      <c r="B147" s="48">
        <v>12</v>
      </c>
      <c r="C147" s="67">
        <v>44834</v>
      </c>
      <c r="D147" s="60">
        <v>11203015</v>
      </c>
      <c r="E147" s="60">
        <v>746828</v>
      </c>
      <c r="F147" s="60">
        <v>494996</v>
      </c>
      <c r="G147" s="60">
        <v>363891</v>
      </c>
      <c r="H147" s="60">
        <v>781324</v>
      </c>
      <c r="I147" s="48"/>
      <c r="J147" s="61"/>
      <c r="K147" s="48" t="s">
        <v>52</v>
      </c>
      <c r="L147" s="53" t="s">
        <v>76</v>
      </c>
      <c r="M147" s="53">
        <v>12</v>
      </c>
      <c r="N147" s="68">
        <v>44561</v>
      </c>
      <c r="O147" s="63">
        <v>0.91395173453996981</v>
      </c>
      <c r="P147" s="63">
        <v>3.53033521100748E-2</v>
      </c>
      <c r="Q147" s="63">
        <v>2.1052010547808867E-2</v>
      </c>
      <c r="R147" s="63">
        <v>1.5408727593601543E-2</v>
      </c>
      <c r="S147" s="63">
        <v>1.4284175208544957E-2</v>
      </c>
      <c r="T147" s="48"/>
      <c r="U147" s="48"/>
      <c r="V147" s="61"/>
    </row>
    <row r="148" spans="1:22" ht="14.4">
      <c r="A148" s="48" t="s">
        <v>76</v>
      </c>
      <c r="B148" s="48">
        <v>12</v>
      </c>
      <c r="C148" s="67">
        <v>44865</v>
      </c>
      <c r="D148" s="60">
        <v>12244312</v>
      </c>
      <c r="E148" s="60">
        <v>768098</v>
      </c>
      <c r="F148" s="60">
        <v>476643</v>
      </c>
      <c r="G148" s="60">
        <v>488658</v>
      </c>
      <c r="H148" s="60">
        <v>929054</v>
      </c>
      <c r="I148" s="48"/>
      <c r="J148" s="61"/>
      <c r="K148" s="48" t="s">
        <v>52</v>
      </c>
      <c r="L148" s="53" t="s">
        <v>76</v>
      </c>
      <c r="M148" s="53">
        <v>12</v>
      </c>
      <c r="N148" s="68">
        <v>44592</v>
      </c>
      <c r="O148" s="63">
        <v>0.90356767265774063</v>
      </c>
      <c r="P148" s="63">
        <v>3.8092124775364868E-2</v>
      </c>
      <c r="Q148" s="63">
        <v>2.0469225202124255E-2</v>
      </c>
      <c r="R148" s="63">
        <v>1.7474090100690964E-2</v>
      </c>
      <c r="S148" s="63">
        <v>2.0396887264079289E-2</v>
      </c>
      <c r="T148" s="48"/>
      <c r="U148" s="48"/>
      <c r="V148" s="61"/>
    </row>
    <row r="149" spans="1:22" ht="14.4">
      <c r="A149" s="48" t="s">
        <v>76</v>
      </c>
      <c r="B149" s="48">
        <v>12</v>
      </c>
      <c r="C149" s="67">
        <v>44895</v>
      </c>
      <c r="D149" s="60">
        <v>12895208</v>
      </c>
      <c r="E149" s="60">
        <v>830850</v>
      </c>
      <c r="F149" s="60">
        <v>457631</v>
      </c>
      <c r="G149" s="60">
        <v>452744</v>
      </c>
      <c r="H149" s="60">
        <v>1142426</v>
      </c>
      <c r="I149" s="48"/>
      <c r="J149" s="61"/>
      <c r="K149" s="48" t="s">
        <v>52</v>
      </c>
      <c r="L149" s="53" t="s">
        <v>76</v>
      </c>
      <c r="M149" s="53">
        <v>12</v>
      </c>
      <c r="N149" s="68">
        <v>44620</v>
      </c>
      <c r="O149" s="63">
        <v>0.8854226351343043</v>
      </c>
      <c r="P149" s="63">
        <v>4.7436007780627613E-2</v>
      </c>
      <c r="Q149" s="63">
        <v>2.33527029319982E-2</v>
      </c>
      <c r="R149" s="63">
        <v>1.810643524791529E-2</v>
      </c>
      <c r="S149" s="63">
        <v>2.5682218905154541E-2</v>
      </c>
      <c r="T149" s="48"/>
      <c r="U149" s="48"/>
      <c r="V149" s="61"/>
    </row>
    <row r="150" spans="1:22" ht="14.4">
      <c r="A150" s="48" t="s">
        <v>76</v>
      </c>
      <c r="B150" s="48">
        <v>12</v>
      </c>
      <c r="C150" s="67">
        <v>44926</v>
      </c>
      <c r="D150" s="60">
        <v>13526943</v>
      </c>
      <c r="E150" s="60">
        <v>869251</v>
      </c>
      <c r="F150" s="60">
        <v>471610</v>
      </c>
      <c r="G150" s="60">
        <v>428287</v>
      </c>
      <c r="H150" s="60">
        <v>1262236</v>
      </c>
      <c r="I150" s="48"/>
      <c r="J150" s="61"/>
      <c r="K150" s="48" t="s">
        <v>52</v>
      </c>
      <c r="L150" s="53" t="s">
        <v>76</v>
      </c>
      <c r="M150" s="53">
        <v>12</v>
      </c>
      <c r="N150" s="68">
        <v>44651</v>
      </c>
      <c r="O150" s="63">
        <v>0.88194640407309233</v>
      </c>
      <c r="P150" s="63">
        <v>4.421303731766698E-2</v>
      </c>
      <c r="Q150" s="63">
        <v>2.4451162218226248E-2</v>
      </c>
      <c r="R150" s="63">
        <v>1.9642546223053437E-2</v>
      </c>
      <c r="S150" s="63">
        <v>2.9746850167961022E-2</v>
      </c>
      <c r="T150" s="48"/>
      <c r="U150" s="48"/>
      <c r="V150" s="61"/>
    </row>
    <row r="151" spans="1:22" ht="14.4">
      <c r="A151" s="48" t="s">
        <v>76</v>
      </c>
      <c r="B151" s="48">
        <v>12</v>
      </c>
      <c r="C151" s="67">
        <v>44957</v>
      </c>
      <c r="D151" s="60">
        <v>13806135</v>
      </c>
      <c r="E151" s="60">
        <v>967324</v>
      </c>
      <c r="F151" s="60">
        <v>495557</v>
      </c>
      <c r="G151" s="60">
        <v>439527</v>
      </c>
      <c r="H151" s="60">
        <v>1317671</v>
      </c>
      <c r="I151" s="48"/>
      <c r="J151" s="61"/>
      <c r="K151" s="48" t="s">
        <v>52</v>
      </c>
      <c r="L151" s="53" t="s">
        <v>76</v>
      </c>
      <c r="M151" s="53">
        <v>12</v>
      </c>
      <c r="N151" s="68">
        <v>44681</v>
      </c>
      <c r="O151" s="63">
        <v>0.87359698947717057</v>
      </c>
      <c r="P151" s="63">
        <v>4.4117216234693973E-2</v>
      </c>
      <c r="Q151" s="63">
        <v>2.4852448177616653E-2</v>
      </c>
      <c r="R151" s="63">
        <v>2.1618011082538049E-2</v>
      </c>
      <c r="S151" s="63">
        <v>3.5815335027980802E-2</v>
      </c>
      <c r="T151" s="48"/>
      <c r="U151" s="48"/>
      <c r="V151" s="61"/>
    </row>
    <row r="152" spans="1:22" ht="14.4">
      <c r="A152" s="48" t="s">
        <v>76</v>
      </c>
      <c r="B152" s="48">
        <v>12</v>
      </c>
      <c r="C152" s="67">
        <v>44985</v>
      </c>
      <c r="D152" s="60">
        <v>13690657</v>
      </c>
      <c r="E152" s="60">
        <v>1084010</v>
      </c>
      <c r="F152" s="60">
        <v>529599</v>
      </c>
      <c r="G152" s="60">
        <v>447237</v>
      </c>
      <c r="H152" s="60">
        <v>1258155</v>
      </c>
      <c r="I152" s="48"/>
      <c r="J152" s="61"/>
      <c r="K152" s="48" t="s">
        <v>52</v>
      </c>
      <c r="L152" s="53" t="s">
        <v>76</v>
      </c>
      <c r="M152" s="53">
        <v>12</v>
      </c>
      <c r="N152" s="68">
        <v>44712</v>
      </c>
      <c r="O152" s="63">
        <v>0.8587986668623272</v>
      </c>
      <c r="P152" s="63">
        <v>5.0884624162023648E-2</v>
      </c>
      <c r="Q152" s="63">
        <v>2.6550474938129315E-2</v>
      </c>
      <c r="R152" s="63">
        <v>2.1879427494450047E-2</v>
      </c>
      <c r="S152" s="63">
        <v>4.1886806543069775E-2</v>
      </c>
      <c r="T152" s="48"/>
      <c r="U152" s="48"/>
      <c r="V152" s="61"/>
    </row>
    <row r="153" spans="1:22" ht="14.4">
      <c r="A153" s="49"/>
      <c r="B153" s="49"/>
      <c r="C153" s="49"/>
      <c r="E153" s="49"/>
      <c r="F153" s="49"/>
      <c r="G153" s="49"/>
      <c r="H153" s="49"/>
      <c r="I153" s="48"/>
      <c r="J153" s="61"/>
      <c r="K153" s="48" t="s">
        <v>52</v>
      </c>
      <c r="L153" s="53" t="s">
        <v>76</v>
      </c>
      <c r="M153" s="53">
        <v>12</v>
      </c>
      <c r="N153" s="68">
        <v>44742</v>
      </c>
      <c r="O153" s="63">
        <v>0.85102388151051234</v>
      </c>
      <c r="P153" s="63">
        <v>5.2819591631995608E-2</v>
      </c>
      <c r="Q153" s="63">
        <v>2.8593332200080646E-2</v>
      </c>
      <c r="R153" s="63">
        <v>2.2737482159134931E-2</v>
      </c>
      <c r="S153" s="63">
        <v>4.4825712498276528E-2</v>
      </c>
      <c r="T153" s="48"/>
      <c r="U153" s="48"/>
      <c r="V153" s="61"/>
    </row>
    <row r="154" spans="1:22" ht="14.4">
      <c r="E154" s="49"/>
      <c r="F154" s="48"/>
      <c r="G154" s="48"/>
      <c r="H154" s="48"/>
      <c r="I154" s="48"/>
      <c r="J154" s="61"/>
      <c r="K154" s="48" t="s">
        <v>52</v>
      </c>
      <c r="L154" s="53" t="s">
        <v>76</v>
      </c>
      <c r="M154" s="53">
        <v>12</v>
      </c>
      <c r="N154" s="68">
        <v>44773</v>
      </c>
      <c r="O154" s="63">
        <v>0.84643911381562598</v>
      </c>
      <c r="P154" s="63">
        <v>5.3177731302891523E-2</v>
      </c>
      <c r="Q154" s="63">
        <v>2.9800945185887395E-2</v>
      </c>
      <c r="R154" s="63">
        <v>2.4489249326211753E-2</v>
      </c>
      <c r="S154" s="63">
        <v>4.6092960369383318E-2</v>
      </c>
      <c r="T154" s="48"/>
      <c r="U154" s="48"/>
      <c r="V154" s="61"/>
    </row>
    <row r="155" spans="1:22" ht="14.4">
      <c r="E155" s="49"/>
      <c r="F155" s="48"/>
      <c r="G155" s="48"/>
      <c r="H155" s="48"/>
      <c r="I155" s="48"/>
      <c r="J155" s="61"/>
      <c r="K155" s="48" t="s">
        <v>52</v>
      </c>
      <c r="L155" s="53" t="s">
        <v>76</v>
      </c>
      <c r="M155" s="53">
        <v>12</v>
      </c>
      <c r="N155" s="68">
        <v>44804</v>
      </c>
      <c r="O155" s="63">
        <v>0.83209476224575396</v>
      </c>
      <c r="P155" s="63">
        <v>5.9770901796351049E-2</v>
      </c>
      <c r="Q155" s="63">
        <v>3.0490686874336249E-2</v>
      </c>
      <c r="R155" s="63">
        <v>2.6013468187630024E-2</v>
      </c>
      <c r="S155" s="63">
        <v>5.1630180895928669E-2</v>
      </c>
      <c r="T155" s="48"/>
      <c r="U155" s="48"/>
      <c r="V155" s="61"/>
    </row>
    <row r="156" spans="1:22" ht="14.4">
      <c r="E156" s="49"/>
      <c r="F156" s="48"/>
      <c r="G156" s="48"/>
      <c r="H156" s="48"/>
      <c r="I156" s="48"/>
      <c r="J156" s="61"/>
      <c r="K156" s="48" t="s">
        <v>52</v>
      </c>
      <c r="L156" s="53" t="s">
        <v>76</v>
      </c>
      <c r="M156" s="53">
        <v>12</v>
      </c>
      <c r="N156" s="68">
        <v>44834</v>
      </c>
      <c r="O156" s="63">
        <v>0.82435397239775499</v>
      </c>
      <c r="P156" s="63">
        <v>5.4954012691928962E-2</v>
      </c>
      <c r="Q156" s="63">
        <v>3.6423401996783823E-2</v>
      </c>
      <c r="R156" s="63">
        <v>2.6776273295161298E-2</v>
      </c>
      <c r="S156" s="63">
        <v>5.7492339618370907E-2</v>
      </c>
      <c r="T156" s="48"/>
      <c r="U156" s="48"/>
      <c r="V156" s="61"/>
    </row>
    <row r="157" spans="1:22" ht="14.4">
      <c r="E157" s="49"/>
      <c r="F157" s="48"/>
      <c r="G157" s="48"/>
      <c r="H157" s="48"/>
      <c r="I157" s="48"/>
      <c r="J157" s="61"/>
      <c r="K157" s="48" t="s">
        <v>52</v>
      </c>
      <c r="L157" s="53" t="s">
        <v>76</v>
      </c>
      <c r="M157" s="53">
        <v>12</v>
      </c>
      <c r="N157" s="68">
        <v>44865</v>
      </c>
      <c r="O157" s="63">
        <v>0.82139297158035296</v>
      </c>
      <c r="P157" s="63">
        <v>5.1526806788729812E-2</v>
      </c>
      <c r="Q157" s="63">
        <v>3.1974945603556508E-2</v>
      </c>
      <c r="R157" s="63">
        <v>3.2780955492355317E-2</v>
      </c>
      <c r="S157" s="63">
        <v>6.2324320535005417E-2</v>
      </c>
      <c r="T157" s="48"/>
      <c r="U157" s="48"/>
      <c r="V157" s="61"/>
    </row>
    <row r="158" spans="1:22" ht="14.4">
      <c r="E158" s="49"/>
      <c r="F158" s="48"/>
      <c r="G158" s="48"/>
      <c r="H158" s="48"/>
      <c r="I158" s="48"/>
      <c r="J158" s="61"/>
      <c r="K158" s="48" t="s">
        <v>52</v>
      </c>
      <c r="L158" s="53" t="s">
        <v>76</v>
      </c>
      <c r="M158" s="53">
        <v>12</v>
      </c>
      <c r="N158" s="68">
        <v>44895</v>
      </c>
      <c r="O158" s="63">
        <v>0.81724591112703393</v>
      </c>
      <c r="P158" s="63">
        <v>5.265589862993262E-2</v>
      </c>
      <c r="Q158" s="63">
        <v>2.9002794181759276E-2</v>
      </c>
      <c r="R158" s="63">
        <v>2.8693075969561551E-2</v>
      </c>
      <c r="S158" s="63">
        <v>7.2402320091712588E-2</v>
      </c>
      <c r="T158" s="48"/>
      <c r="U158" s="48"/>
      <c r="V158" s="61"/>
    </row>
    <row r="159" spans="1:22" ht="14.4">
      <c r="E159" s="49"/>
      <c r="F159" s="48"/>
      <c r="G159" s="48"/>
      <c r="H159" s="48"/>
      <c r="I159" s="48"/>
      <c r="J159" s="61"/>
      <c r="K159" s="48" t="s">
        <v>52</v>
      </c>
      <c r="L159" s="53" t="s">
        <v>76</v>
      </c>
      <c r="M159" s="53">
        <v>12</v>
      </c>
      <c r="N159" s="68">
        <v>44926</v>
      </c>
      <c r="O159" s="63">
        <v>0.81692691538221218</v>
      </c>
      <c r="P159" s="63">
        <v>5.249630593718798E-2</v>
      </c>
      <c r="Q159" s="63">
        <v>2.8481742147017632E-2</v>
      </c>
      <c r="R159" s="63">
        <v>2.5865354633955472E-2</v>
      </c>
      <c r="S159" s="63">
        <v>7.62296818996267E-2</v>
      </c>
      <c r="T159" s="48"/>
      <c r="U159" s="48"/>
      <c r="V159" s="61"/>
    </row>
    <row r="160" spans="1:22" ht="14.4">
      <c r="E160" s="49"/>
      <c r="F160" s="48"/>
      <c r="G160" s="48"/>
      <c r="H160" s="48"/>
      <c r="I160" s="48"/>
      <c r="J160" s="61"/>
      <c r="K160" s="48" t="s">
        <v>52</v>
      </c>
      <c r="L160" s="53" t="s">
        <v>76</v>
      </c>
      <c r="M160" s="53">
        <v>12</v>
      </c>
      <c r="N160" s="68">
        <v>44957</v>
      </c>
      <c r="O160" s="63">
        <v>0.81087521864813872</v>
      </c>
      <c r="P160" s="63">
        <v>5.6813804877584646E-2</v>
      </c>
      <c r="Q160" s="63">
        <v>2.9105531035848602E-2</v>
      </c>
      <c r="R160" s="63">
        <v>2.5814723108731043E-2</v>
      </c>
      <c r="S160" s="63">
        <v>7.7390722329697015E-2</v>
      </c>
      <c r="T160" s="48"/>
      <c r="U160" s="48"/>
      <c r="V160" s="61"/>
    </row>
    <row r="161" spans="5:22" ht="14.4">
      <c r="E161" s="49"/>
      <c r="F161" s="48"/>
      <c r="G161" s="48"/>
      <c r="H161" s="48"/>
      <c r="I161" s="48"/>
      <c r="J161" s="61"/>
      <c r="K161" s="48" t="s">
        <v>52</v>
      </c>
      <c r="L161" s="53" t="s">
        <v>76</v>
      </c>
      <c r="M161" s="53">
        <v>12</v>
      </c>
      <c r="N161" s="68">
        <v>44985</v>
      </c>
      <c r="O161" s="63">
        <v>0.80487550073023217</v>
      </c>
      <c r="P161" s="63">
        <v>6.3729088497840466E-2</v>
      </c>
      <c r="Q161" s="63">
        <v>3.1135193899842078E-2</v>
      </c>
      <c r="R161" s="63">
        <v>2.6293121237358212E-2</v>
      </c>
      <c r="S161" s="63">
        <v>7.3967095634727045E-2</v>
      </c>
      <c r="T161" s="48"/>
      <c r="U161" s="48"/>
      <c r="V161" s="61"/>
    </row>
    <row r="162" spans="5:22" ht="14.4">
      <c r="E162" s="49"/>
      <c r="F162" s="48"/>
      <c r="G162" s="48"/>
      <c r="H162" s="48"/>
      <c r="I162" s="48"/>
      <c r="J162" s="61"/>
      <c r="K162" s="48" t="s">
        <v>52</v>
      </c>
      <c r="L162" s="77" t="s">
        <v>76</v>
      </c>
      <c r="M162" s="77">
        <v>12</v>
      </c>
      <c r="N162" s="78">
        <v>45016</v>
      </c>
      <c r="O162" s="79">
        <v>0.81504839348709424</v>
      </c>
      <c r="P162" s="79">
        <v>5.2566827538856491E-2</v>
      </c>
      <c r="Q162" s="79">
        <v>3.1560787353480842E-2</v>
      </c>
      <c r="R162" s="79">
        <v>2.7437400484496478E-2</v>
      </c>
      <c r="S162" s="79">
        <v>7.3386591136072002E-2</v>
      </c>
      <c r="T162" s="48"/>
      <c r="U162" s="48"/>
      <c r="V162" s="61"/>
    </row>
    <row r="163" spans="5:22">
      <c r="E163" s="49"/>
      <c r="F163" s="48"/>
      <c r="G163" s="48"/>
      <c r="H163" s="48"/>
      <c r="I163" s="48"/>
      <c r="J163" s="61"/>
      <c r="K163" s="48"/>
      <c r="Q163" s="48"/>
      <c r="R163" s="48"/>
      <c r="S163" s="48"/>
      <c r="T163" s="48"/>
      <c r="U163" s="48"/>
      <c r="V163" s="61"/>
    </row>
    <row r="164" spans="5:22">
      <c r="E164" s="49"/>
      <c r="F164" s="48"/>
      <c r="G164" s="48"/>
      <c r="H164" s="48"/>
      <c r="I164" s="48"/>
      <c r="J164" s="61"/>
      <c r="K164" s="48"/>
      <c r="Q164" s="48"/>
      <c r="R164" s="48"/>
      <c r="S164" s="48"/>
      <c r="T164" s="48"/>
      <c r="U164" s="48"/>
      <c r="V164" s="61"/>
    </row>
    <row r="165" spans="5:22">
      <c r="E165" s="49"/>
      <c r="F165" s="48"/>
      <c r="G165" s="48"/>
      <c r="H165" s="48"/>
      <c r="I165" s="48"/>
      <c r="J165" s="61"/>
      <c r="K165" s="48"/>
      <c r="Q165" s="48"/>
      <c r="R165" s="48"/>
      <c r="S165" s="48"/>
      <c r="T165" s="48"/>
      <c r="U165" s="48"/>
      <c r="V165" s="61"/>
    </row>
    <row r="166" spans="5:22">
      <c r="E166" s="49"/>
      <c r="F166" s="48"/>
      <c r="G166" s="48"/>
      <c r="H166" s="48"/>
      <c r="I166" s="48"/>
      <c r="J166" s="61"/>
      <c r="K166" s="48"/>
      <c r="Q166" s="48"/>
      <c r="R166" s="48"/>
      <c r="S166" s="48"/>
      <c r="T166" s="48"/>
      <c r="U166" s="48"/>
      <c r="V166" s="61"/>
    </row>
    <row r="167" spans="5:22">
      <c r="E167" s="49"/>
      <c r="F167" s="48"/>
      <c r="G167" s="48"/>
      <c r="H167" s="48"/>
      <c r="I167" s="48"/>
      <c r="J167" s="61"/>
      <c r="K167" s="48"/>
      <c r="Q167" s="48"/>
      <c r="R167" s="48"/>
      <c r="S167" s="48"/>
      <c r="T167" s="48"/>
      <c r="U167" s="48"/>
      <c r="V167" s="61"/>
    </row>
    <row r="168" spans="5:22">
      <c r="E168" s="49"/>
      <c r="F168" s="48"/>
      <c r="G168" s="48"/>
      <c r="H168" s="48"/>
      <c r="I168" s="48"/>
      <c r="J168" s="61"/>
      <c r="K168" s="48"/>
      <c r="Q168" s="48"/>
      <c r="R168" s="48"/>
      <c r="S168" s="48"/>
      <c r="T168" s="48"/>
      <c r="U168" s="48"/>
      <c r="V168" s="61"/>
    </row>
    <row r="169" spans="5:22">
      <c r="E169" s="49"/>
      <c r="F169" s="48"/>
      <c r="G169" s="48"/>
      <c r="H169" s="48"/>
      <c r="I169" s="48"/>
      <c r="J169" s="61"/>
      <c r="K169" s="48"/>
      <c r="Q169" s="48"/>
      <c r="R169" s="48"/>
      <c r="S169" s="48"/>
      <c r="T169" s="48"/>
      <c r="U169" s="48"/>
      <c r="V169" s="61"/>
    </row>
    <row r="170" spans="5:22">
      <c r="E170" s="49"/>
      <c r="F170" s="48"/>
      <c r="G170" s="48"/>
      <c r="H170" s="48"/>
      <c r="I170" s="48"/>
      <c r="J170" s="61"/>
      <c r="K170" s="48"/>
      <c r="Q170" s="48"/>
      <c r="R170" s="48"/>
      <c r="S170" s="48"/>
      <c r="T170" s="48"/>
      <c r="U170" s="48"/>
      <c r="V170" s="61"/>
    </row>
    <row r="171" spans="5:22">
      <c r="E171" s="49"/>
      <c r="F171" s="48"/>
      <c r="G171" s="48"/>
      <c r="H171" s="48"/>
      <c r="I171" s="48"/>
      <c r="J171" s="61"/>
      <c r="K171" s="48"/>
      <c r="Q171" s="48"/>
      <c r="R171" s="48"/>
      <c r="S171" s="48"/>
      <c r="T171" s="48"/>
      <c r="U171" s="48"/>
      <c r="V171" s="61"/>
    </row>
    <row r="172" spans="5:22">
      <c r="E172" s="49"/>
      <c r="F172" s="48"/>
      <c r="G172" s="48"/>
      <c r="H172" s="48"/>
      <c r="I172" s="48"/>
      <c r="J172" s="61"/>
      <c r="K172" s="48"/>
      <c r="Q172" s="48"/>
      <c r="R172" s="48"/>
      <c r="S172" s="48"/>
      <c r="T172" s="48"/>
      <c r="U172" s="48"/>
      <c r="V172" s="61"/>
    </row>
    <row r="173" spans="5:22">
      <c r="E173" s="49"/>
      <c r="F173" s="48"/>
      <c r="G173" s="48"/>
      <c r="H173" s="48"/>
      <c r="I173" s="48"/>
      <c r="J173" s="61"/>
      <c r="K173" s="48"/>
      <c r="Q173" s="48"/>
      <c r="R173" s="48"/>
      <c r="S173" s="48"/>
      <c r="T173" s="48"/>
      <c r="U173" s="48"/>
      <c r="V173" s="61"/>
    </row>
    <row r="174" spans="5:22">
      <c r="E174" s="49"/>
      <c r="F174" s="48"/>
      <c r="G174" s="48"/>
      <c r="H174" s="48"/>
      <c r="I174" s="48"/>
      <c r="J174" s="61"/>
      <c r="K174" s="48"/>
      <c r="Q174" s="48"/>
      <c r="R174" s="48"/>
      <c r="S174" s="48"/>
      <c r="T174" s="48"/>
      <c r="U174" s="48"/>
      <c r="V174" s="61"/>
    </row>
    <row r="175" spans="5:22">
      <c r="E175" s="49"/>
      <c r="F175" s="48"/>
      <c r="G175" s="48"/>
      <c r="H175" s="48"/>
      <c r="I175" s="48"/>
      <c r="J175" s="61"/>
      <c r="K175" s="48"/>
      <c r="Q175" s="48"/>
      <c r="R175" s="48"/>
      <c r="S175" s="48"/>
      <c r="T175" s="48"/>
      <c r="U175" s="48"/>
      <c r="V175" s="61"/>
    </row>
    <row r="176" spans="5:22">
      <c r="E176" s="49"/>
      <c r="F176" s="48"/>
      <c r="G176" s="48"/>
      <c r="H176" s="48"/>
      <c r="I176" s="48"/>
      <c r="J176" s="61"/>
      <c r="K176" s="48"/>
      <c r="Q176" s="48"/>
      <c r="R176" s="48"/>
      <c r="S176" s="48"/>
      <c r="T176" s="48"/>
      <c r="U176" s="48"/>
      <c r="V176" s="61"/>
    </row>
    <row r="177" spans="5:22">
      <c r="E177" s="49"/>
      <c r="F177" s="48"/>
      <c r="G177" s="48"/>
      <c r="H177" s="48"/>
      <c r="I177" s="48"/>
      <c r="J177" s="61"/>
      <c r="K177" s="48"/>
      <c r="Q177" s="48"/>
      <c r="R177" s="48"/>
      <c r="S177" s="48"/>
      <c r="T177" s="48"/>
      <c r="U177" s="48"/>
      <c r="V177" s="61"/>
    </row>
    <row r="178" spans="5:22">
      <c r="E178" s="49"/>
      <c r="F178" s="48"/>
      <c r="G178" s="48"/>
      <c r="H178" s="48"/>
      <c r="I178" s="48"/>
      <c r="J178" s="61"/>
      <c r="K178" s="48"/>
      <c r="Q178" s="48"/>
      <c r="R178" s="48"/>
      <c r="S178" s="48"/>
      <c r="T178" s="48"/>
      <c r="U178" s="48"/>
      <c r="V178" s="61"/>
    </row>
    <row r="179" spans="5:22">
      <c r="E179" s="49"/>
      <c r="F179" s="48"/>
      <c r="G179" s="48"/>
      <c r="H179" s="48"/>
      <c r="I179" s="48"/>
      <c r="J179" s="61"/>
      <c r="K179" s="48"/>
      <c r="Q179" s="48"/>
      <c r="R179" s="48"/>
      <c r="S179" s="48"/>
      <c r="T179" s="48"/>
      <c r="U179" s="48"/>
      <c r="V179" s="61"/>
    </row>
    <row r="180" spans="5:22">
      <c r="E180" s="49"/>
      <c r="F180" s="48"/>
      <c r="G180" s="48"/>
      <c r="H180" s="48"/>
      <c r="I180" s="48"/>
      <c r="J180" s="61"/>
      <c r="K180" s="48"/>
      <c r="Q180" s="48"/>
      <c r="R180" s="48"/>
      <c r="S180" s="48"/>
      <c r="T180" s="48"/>
      <c r="U180" s="48"/>
      <c r="V180" s="61"/>
    </row>
    <row r="181" spans="5:22">
      <c r="E181" s="49"/>
      <c r="F181" s="48"/>
      <c r="G181" s="48"/>
      <c r="H181" s="48"/>
      <c r="I181" s="48"/>
      <c r="J181" s="61"/>
      <c r="K181" s="48"/>
      <c r="Q181" s="48"/>
      <c r="R181" s="48"/>
      <c r="S181" s="48"/>
      <c r="T181" s="48"/>
      <c r="U181" s="48"/>
      <c r="V181" s="61"/>
    </row>
    <row r="182" spans="5:22">
      <c r="E182" s="49"/>
      <c r="F182" s="48"/>
      <c r="G182" s="48"/>
      <c r="H182" s="48"/>
      <c r="I182" s="48"/>
      <c r="J182" s="61"/>
      <c r="K182" s="48"/>
      <c r="Q182" s="48"/>
      <c r="R182" s="48"/>
      <c r="S182" s="48"/>
      <c r="T182" s="48"/>
      <c r="U182" s="48"/>
      <c r="V182" s="61"/>
    </row>
    <row r="183" spans="5:22">
      <c r="E183" s="49"/>
      <c r="F183" s="48"/>
      <c r="G183" s="48"/>
      <c r="H183" s="48"/>
      <c r="I183" s="48"/>
      <c r="J183" s="61"/>
      <c r="K183" s="48"/>
      <c r="Q183" s="48"/>
      <c r="R183" s="48"/>
      <c r="S183" s="48"/>
      <c r="T183" s="48"/>
      <c r="U183" s="48"/>
      <c r="V183" s="61"/>
    </row>
    <row r="184" spans="5:22">
      <c r="E184" s="49"/>
      <c r="F184" s="48"/>
      <c r="G184" s="48"/>
      <c r="H184" s="48"/>
      <c r="I184" s="48"/>
      <c r="J184" s="61"/>
      <c r="K184" s="48"/>
      <c r="Q184" s="48"/>
      <c r="R184" s="48"/>
      <c r="S184" s="48"/>
      <c r="T184" s="48"/>
      <c r="U184" s="48"/>
      <c r="V184" s="61"/>
    </row>
    <row r="185" spans="5:22">
      <c r="E185" s="49"/>
      <c r="F185" s="48"/>
      <c r="G185" s="48"/>
      <c r="H185" s="48"/>
      <c r="I185" s="48"/>
      <c r="J185" s="61"/>
      <c r="K185" s="48"/>
      <c r="Q185" s="48"/>
      <c r="R185" s="48"/>
      <c r="S185" s="48"/>
      <c r="T185" s="48"/>
      <c r="U185" s="48"/>
      <c r="V185" s="61"/>
    </row>
    <row r="186" spans="5:22">
      <c r="E186" s="49"/>
      <c r="F186" s="48"/>
      <c r="G186" s="48"/>
      <c r="H186" s="48"/>
      <c r="I186" s="48"/>
      <c r="J186" s="61"/>
      <c r="K186" s="48"/>
      <c r="Q186" s="48"/>
      <c r="R186" s="48"/>
      <c r="S186" s="48"/>
      <c r="T186" s="48"/>
      <c r="U186" s="48"/>
      <c r="V186" s="61"/>
    </row>
    <row r="187" spans="5:22">
      <c r="E187" s="49"/>
      <c r="F187" s="48"/>
      <c r="G187" s="48"/>
      <c r="H187" s="48"/>
      <c r="I187" s="48"/>
      <c r="J187" s="61"/>
      <c r="K187" s="48"/>
      <c r="Q187" s="48"/>
      <c r="R187" s="48"/>
      <c r="S187" s="48"/>
      <c r="T187" s="48"/>
      <c r="U187" s="48"/>
      <c r="V187" s="61"/>
    </row>
    <row r="188" spans="5:22">
      <c r="E188" s="49"/>
      <c r="F188" s="48"/>
      <c r="G188" s="48"/>
      <c r="H188" s="48"/>
      <c r="I188" s="48"/>
      <c r="J188" s="61"/>
      <c r="K188" s="48"/>
      <c r="Q188" s="48"/>
      <c r="R188" s="48"/>
      <c r="S188" s="48"/>
      <c r="T188" s="48"/>
      <c r="U188" s="48"/>
      <c r="V188" s="61"/>
    </row>
    <row r="189" spans="5:22">
      <c r="E189" s="49"/>
      <c r="F189" s="48"/>
      <c r="G189" s="48"/>
      <c r="H189" s="48"/>
      <c r="I189" s="48"/>
      <c r="J189" s="61"/>
      <c r="K189" s="48"/>
      <c r="Q189" s="48"/>
      <c r="R189" s="48"/>
      <c r="S189" s="48"/>
      <c r="T189" s="48"/>
      <c r="U189" s="48"/>
      <c r="V189" s="61"/>
    </row>
    <row r="190" spans="5:22">
      <c r="E190" s="49"/>
      <c r="F190" s="48"/>
      <c r="G190" s="48"/>
      <c r="H190" s="48"/>
      <c r="I190" s="48"/>
      <c r="J190" s="61"/>
      <c r="K190" s="48"/>
      <c r="Q190" s="48"/>
      <c r="R190" s="48"/>
      <c r="S190" s="48"/>
      <c r="T190" s="48"/>
      <c r="U190" s="48"/>
      <c r="V190" s="61"/>
    </row>
    <row r="191" spans="5:22">
      <c r="E191" s="49"/>
      <c r="F191" s="48"/>
      <c r="G191" s="48"/>
      <c r="H191" s="48"/>
      <c r="I191" s="48"/>
      <c r="J191" s="61"/>
      <c r="K191" s="48"/>
      <c r="Q191" s="48"/>
      <c r="R191" s="48"/>
      <c r="S191" s="48"/>
      <c r="T191" s="48"/>
      <c r="U191" s="48"/>
      <c r="V191" s="61"/>
    </row>
    <row r="192" spans="5:22">
      <c r="E192" s="49"/>
      <c r="F192" s="48"/>
      <c r="G192" s="48"/>
      <c r="H192" s="48"/>
      <c r="I192" s="48"/>
      <c r="J192" s="61"/>
      <c r="K192" s="48"/>
      <c r="Q192" s="48"/>
      <c r="R192" s="48"/>
      <c r="S192" s="48"/>
      <c r="T192" s="48"/>
      <c r="U192" s="48"/>
      <c r="V192" s="61"/>
    </row>
    <row r="193" spans="5:22">
      <c r="E193" s="49"/>
      <c r="F193" s="48"/>
      <c r="G193" s="48"/>
      <c r="H193" s="48"/>
      <c r="I193" s="48"/>
      <c r="J193" s="61"/>
      <c r="K193" s="48"/>
      <c r="Q193" s="48"/>
      <c r="R193" s="48"/>
      <c r="S193" s="48"/>
      <c r="T193" s="48"/>
      <c r="U193" s="48"/>
      <c r="V193" s="61"/>
    </row>
    <row r="194" spans="5:22">
      <c r="E194" s="49"/>
      <c r="F194" s="48"/>
      <c r="G194" s="48"/>
      <c r="H194" s="48"/>
      <c r="I194" s="48"/>
      <c r="J194" s="61"/>
      <c r="K194" s="48"/>
      <c r="Q194" s="48"/>
      <c r="R194" s="48"/>
      <c r="S194" s="48"/>
      <c r="T194" s="48"/>
      <c r="U194" s="48"/>
      <c r="V194" s="61"/>
    </row>
    <row r="195" spans="5:22">
      <c r="E195" s="49"/>
      <c r="F195" s="48"/>
      <c r="G195" s="48"/>
      <c r="H195" s="48"/>
      <c r="I195" s="48"/>
      <c r="J195" s="61"/>
      <c r="K195" s="48"/>
      <c r="Q195" s="48"/>
      <c r="R195" s="48"/>
      <c r="S195" s="48"/>
      <c r="T195" s="48"/>
      <c r="U195" s="48"/>
      <c r="V195" s="61"/>
    </row>
    <row r="196" spans="5:22">
      <c r="E196" s="49"/>
      <c r="F196" s="48"/>
      <c r="G196" s="48"/>
      <c r="H196" s="48"/>
      <c r="I196" s="48"/>
      <c r="J196" s="61"/>
      <c r="K196" s="48"/>
      <c r="Q196" s="48"/>
      <c r="R196" s="48"/>
      <c r="S196" s="48"/>
      <c r="T196" s="48"/>
      <c r="U196" s="48"/>
      <c r="V196" s="61"/>
    </row>
    <row r="197" spans="5:22">
      <c r="E197" s="49"/>
      <c r="F197" s="48"/>
      <c r="G197" s="48"/>
      <c r="H197" s="48"/>
      <c r="I197" s="48"/>
      <c r="J197" s="61"/>
      <c r="K197" s="48"/>
      <c r="Q197" s="48"/>
      <c r="R197" s="48"/>
      <c r="S197" s="48"/>
      <c r="T197" s="48"/>
      <c r="U197" s="48"/>
      <c r="V197" s="61"/>
    </row>
    <row r="198" spans="5:22">
      <c r="E198" s="49"/>
      <c r="F198" s="48"/>
      <c r="G198" s="48"/>
      <c r="H198" s="48"/>
      <c r="I198" s="48"/>
      <c r="J198" s="61"/>
      <c r="K198" s="48"/>
      <c r="Q198" s="48"/>
      <c r="R198" s="48"/>
      <c r="S198" s="48"/>
      <c r="T198" s="48"/>
      <c r="U198" s="48"/>
      <c r="V198" s="61"/>
    </row>
    <row r="199" spans="5:22">
      <c r="E199" s="49"/>
      <c r="F199" s="48"/>
      <c r="G199" s="48"/>
      <c r="H199" s="48"/>
      <c r="I199" s="48"/>
      <c r="J199" s="61"/>
      <c r="K199" s="48"/>
      <c r="Q199" s="48"/>
      <c r="R199" s="48"/>
      <c r="S199" s="48"/>
      <c r="T199" s="48"/>
      <c r="U199" s="48"/>
      <c r="V199" s="61"/>
    </row>
    <row r="200" spans="5:22">
      <c r="E200" s="49"/>
      <c r="F200" s="48"/>
      <c r="G200" s="48"/>
      <c r="H200" s="48"/>
      <c r="I200" s="48"/>
      <c r="J200" s="61"/>
      <c r="K200" s="48"/>
      <c r="Q200" s="48"/>
      <c r="R200" s="48"/>
      <c r="S200" s="48"/>
      <c r="T200" s="48"/>
      <c r="U200" s="48"/>
      <c r="V200" s="61"/>
    </row>
    <row r="201" spans="5:22">
      <c r="E201" s="49"/>
      <c r="F201" s="48"/>
      <c r="G201" s="48"/>
      <c r="H201" s="48"/>
      <c r="I201" s="48"/>
      <c r="J201" s="61"/>
      <c r="K201" s="48"/>
      <c r="Q201" s="48"/>
      <c r="R201" s="48"/>
      <c r="S201" s="48"/>
      <c r="T201" s="48"/>
      <c r="U201" s="48"/>
      <c r="V201" s="61"/>
    </row>
    <row r="202" spans="5:22">
      <c r="E202" s="49"/>
      <c r="F202" s="48"/>
      <c r="G202" s="48"/>
      <c r="H202" s="48"/>
      <c r="I202" s="48"/>
      <c r="J202" s="61"/>
      <c r="K202" s="48"/>
      <c r="Q202" s="48"/>
      <c r="R202" s="48"/>
      <c r="S202" s="48"/>
      <c r="T202" s="48"/>
      <c r="U202" s="48"/>
      <c r="V202" s="61"/>
    </row>
    <row r="203" spans="5:22">
      <c r="E203" s="49"/>
      <c r="F203" s="48"/>
      <c r="G203" s="48"/>
      <c r="H203" s="48"/>
      <c r="I203" s="48"/>
      <c r="J203" s="61"/>
      <c r="K203" s="48"/>
      <c r="Q203" s="48"/>
      <c r="R203" s="48"/>
      <c r="S203" s="48"/>
      <c r="T203" s="48"/>
      <c r="U203" s="48"/>
      <c r="V203" s="61"/>
    </row>
    <row r="204" spans="5:22">
      <c r="E204" s="49"/>
      <c r="F204" s="48"/>
      <c r="G204" s="48"/>
      <c r="H204" s="48"/>
      <c r="I204" s="48"/>
      <c r="J204" s="61"/>
      <c r="K204" s="48"/>
      <c r="Q204" s="48"/>
      <c r="R204" s="48"/>
      <c r="S204" s="48"/>
      <c r="T204" s="48"/>
      <c r="U204" s="48"/>
      <c r="V204" s="61"/>
    </row>
    <row r="205" spans="5:22">
      <c r="E205" s="49"/>
      <c r="F205" s="48"/>
      <c r="G205" s="48"/>
      <c r="H205" s="48"/>
      <c r="I205" s="48"/>
      <c r="J205" s="61"/>
      <c r="K205" s="48"/>
      <c r="Q205" s="48"/>
      <c r="R205" s="48"/>
      <c r="S205" s="48"/>
      <c r="T205" s="48"/>
      <c r="U205" s="48"/>
      <c r="V205" s="61"/>
    </row>
    <row r="206" spans="5:22">
      <c r="E206" s="49"/>
      <c r="F206" s="48"/>
      <c r="G206" s="48"/>
      <c r="H206" s="48"/>
      <c r="I206" s="48"/>
      <c r="J206" s="61"/>
      <c r="K206" s="48"/>
      <c r="Q206" s="48"/>
      <c r="R206" s="48"/>
      <c r="S206" s="48"/>
      <c r="T206" s="48"/>
      <c r="U206" s="48"/>
      <c r="V206" s="61"/>
    </row>
    <row r="207" spans="5:22">
      <c r="E207" s="49"/>
      <c r="F207" s="48"/>
      <c r="G207" s="48"/>
      <c r="H207" s="48"/>
      <c r="I207" s="48"/>
      <c r="J207" s="61"/>
      <c r="K207" s="48"/>
      <c r="Q207" s="48"/>
      <c r="R207" s="48"/>
      <c r="S207" s="48"/>
      <c r="T207" s="48"/>
      <c r="U207" s="48"/>
      <c r="V207" s="61"/>
    </row>
    <row r="208" spans="5:22">
      <c r="E208" s="49"/>
      <c r="F208" s="48"/>
      <c r="G208" s="48"/>
      <c r="H208" s="48"/>
      <c r="I208" s="48"/>
      <c r="J208" s="61"/>
      <c r="K208" s="48"/>
      <c r="Q208" s="48"/>
      <c r="R208" s="48"/>
      <c r="S208" s="48"/>
      <c r="T208" s="48"/>
      <c r="U208" s="48"/>
      <c r="V208" s="61"/>
    </row>
    <row r="209" spans="5:22">
      <c r="E209" s="49"/>
      <c r="F209" s="48"/>
      <c r="G209" s="48"/>
      <c r="H209" s="48"/>
      <c r="I209" s="48"/>
      <c r="J209" s="61"/>
      <c r="K209" s="48"/>
      <c r="Q209" s="48"/>
      <c r="R209" s="48"/>
      <c r="S209" s="48"/>
      <c r="T209" s="48"/>
      <c r="U209" s="48"/>
      <c r="V209" s="61"/>
    </row>
    <row r="210" spans="5:22">
      <c r="E210" s="49"/>
      <c r="F210" s="48"/>
      <c r="G210" s="48"/>
      <c r="H210" s="48"/>
      <c r="I210" s="48"/>
      <c r="J210" s="61"/>
      <c r="K210" s="48"/>
      <c r="Q210" s="48"/>
      <c r="R210" s="48"/>
      <c r="S210" s="48"/>
      <c r="T210" s="48"/>
      <c r="U210" s="48"/>
      <c r="V210" s="61"/>
    </row>
    <row r="211" spans="5:22">
      <c r="E211" s="49"/>
      <c r="F211" s="48"/>
      <c r="G211" s="48"/>
      <c r="H211" s="48"/>
      <c r="I211" s="48"/>
      <c r="J211" s="61"/>
      <c r="K211" s="48"/>
      <c r="Q211" s="48"/>
      <c r="R211" s="48"/>
      <c r="S211" s="48"/>
      <c r="T211" s="48"/>
      <c r="U211" s="48"/>
      <c r="V211" s="61"/>
    </row>
    <row r="212" spans="5:22">
      <c r="E212" s="49"/>
      <c r="F212" s="48"/>
      <c r="G212" s="48"/>
      <c r="H212" s="48"/>
      <c r="I212" s="48"/>
      <c r="J212" s="61"/>
      <c r="K212" s="48"/>
      <c r="Q212" s="48"/>
      <c r="R212" s="48"/>
      <c r="S212" s="48"/>
      <c r="T212" s="48"/>
      <c r="U212" s="48"/>
      <c r="V212" s="61"/>
    </row>
    <row r="213" spans="5:22">
      <c r="E213" s="49"/>
      <c r="F213" s="48"/>
      <c r="G213" s="48"/>
      <c r="H213" s="48"/>
      <c r="I213" s="48"/>
      <c r="J213" s="61"/>
      <c r="K213" s="48"/>
      <c r="Q213" s="48"/>
      <c r="R213" s="48"/>
      <c r="S213" s="48"/>
      <c r="T213" s="48"/>
      <c r="U213" s="48"/>
      <c r="V213" s="61"/>
    </row>
    <row r="214" spans="5:22">
      <c r="E214" s="49"/>
      <c r="F214" s="48"/>
      <c r="G214" s="48"/>
      <c r="H214" s="48"/>
      <c r="I214" s="48"/>
      <c r="J214" s="61"/>
      <c r="K214" s="48"/>
      <c r="Q214" s="48"/>
      <c r="R214" s="48"/>
      <c r="S214" s="48"/>
      <c r="T214" s="48"/>
      <c r="U214" s="48"/>
      <c r="V214" s="61"/>
    </row>
    <row r="215" spans="5:22">
      <c r="E215" s="49"/>
      <c r="F215" s="48"/>
      <c r="G215" s="48"/>
      <c r="H215" s="48"/>
      <c r="I215" s="48"/>
      <c r="J215" s="61"/>
      <c r="K215" s="48"/>
      <c r="Q215" s="48"/>
      <c r="R215" s="48"/>
      <c r="S215" s="48"/>
      <c r="T215" s="48"/>
      <c r="U215" s="48"/>
      <c r="V215" s="61"/>
    </row>
    <row r="216" spans="5:22">
      <c r="E216" s="49"/>
      <c r="F216" s="48"/>
      <c r="G216" s="48"/>
      <c r="H216" s="48"/>
      <c r="I216" s="48"/>
      <c r="J216" s="61"/>
      <c r="K216" s="48"/>
      <c r="Q216" s="48"/>
      <c r="R216" s="48"/>
      <c r="S216" s="48"/>
      <c r="T216" s="48"/>
      <c r="U216" s="48"/>
      <c r="V216" s="61"/>
    </row>
    <row r="217" spans="5:22">
      <c r="E217" s="49"/>
      <c r="F217" s="48"/>
      <c r="G217" s="48"/>
      <c r="H217" s="48"/>
      <c r="I217" s="48"/>
      <c r="J217" s="61"/>
      <c r="K217" s="48"/>
      <c r="Q217" s="48"/>
      <c r="R217" s="48"/>
      <c r="S217" s="48"/>
      <c r="T217" s="48"/>
      <c r="U217" s="48"/>
      <c r="V217" s="61"/>
    </row>
    <row r="218" spans="5:22">
      <c r="E218" s="49"/>
      <c r="F218" s="48"/>
      <c r="G218" s="48"/>
      <c r="H218" s="48"/>
      <c r="I218" s="48"/>
      <c r="J218" s="61"/>
      <c r="K218" s="48"/>
      <c r="Q218" s="48"/>
      <c r="R218" s="48"/>
      <c r="S218" s="48"/>
      <c r="T218" s="48"/>
      <c r="U218" s="48"/>
      <c r="V218" s="61"/>
    </row>
    <row r="219" spans="5:22">
      <c r="E219" s="49"/>
      <c r="F219" s="48"/>
      <c r="G219" s="48"/>
      <c r="H219" s="48"/>
      <c r="I219" s="48"/>
      <c r="J219" s="61"/>
      <c r="K219" s="48"/>
      <c r="Q219" s="48"/>
      <c r="R219" s="48"/>
      <c r="S219" s="48"/>
      <c r="T219" s="48"/>
      <c r="U219" s="48"/>
      <c r="V219" s="61"/>
    </row>
    <row r="220" spans="5:22">
      <c r="E220" s="49"/>
      <c r="F220" s="48"/>
      <c r="G220" s="48"/>
      <c r="H220" s="48"/>
      <c r="I220" s="48"/>
      <c r="J220" s="61"/>
      <c r="K220" s="48"/>
      <c r="Q220" s="48"/>
      <c r="R220" s="48"/>
      <c r="S220" s="48"/>
      <c r="T220" s="48"/>
      <c r="U220" s="48"/>
      <c r="V220" s="61"/>
    </row>
    <row r="221" spans="5:22">
      <c r="E221" s="49"/>
      <c r="F221" s="48"/>
      <c r="G221" s="48"/>
      <c r="H221" s="48"/>
      <c r="I221" s="48"/>
      <c r="J221" s="61"/>
      <c r="K221" s="48"/>
      <c r="Q221" s="48"/>
      <c r="R221" s="48"/>
      <c r="S221" s="48"/>
      <c r="T221" s="48"/>
      <c r="U221" s="48"/>
      <c r="V221" s="61"/>
    </row>
    <row r="222" spans="5:22">
      <c r="E222" s="49"/>
      <c r="F222" s="48"/>
      <c r="G222" s="48"/>
      <c r="H222" s="48"/>
      <c r="I222" s="48"/>
      <c r="J222" s="61"/>
      <c r="K222" s="48"/>
      <c r="Q222" s="48"/>
      <c r="R222" s="48"/>
      <c r="S222" s="48"/>
      <c r="T222" s="48"/>
      <c r="U222" s="48"/>
      <c r="V222" s="61"/>
    </row>
    <row r="223" spans="5:22">
      <c r="E223" s="49"/>
      <c r="F223" s="48"/>
      <c r="G223" s="48"/>
      <c r="H223" s="48"/>
      <c r="I223" s="48"/>
      <c r="J223" s="61"/>
      <c r="K223" s="48"/>
      <c r="Q223" s="48"/>
      <c r="R223" s="48"/>
      <c r="S223" s="48"/>
      <c r="T223" s="48"/>
      <c r="U223" s="48"/>
      <c r="V223" s="61"/>
    </row>
    <row r="224" spans="5:22">
      <c r="E224" s="49"/>
      <c r="F224" s="48"/>
      <c r="G224" s="48"/>
      <c r="H224" s="48"/>
      <c r="I224" s="48"/>
      <c r="J224" s="61"/>
      <c r="K224" s="48"/>
      <c r="Q224" s="48"/>
      <c r="R224" s="48"/>
      <c r="S224" s="48"/>
      <c r="T224" s="48"/>
      <c r="U224" s="48"/>
      <c r="V224" s="61"/>
    </row>
    <row r="225" spans="5:22">
      <c r="E225" s="49"/>
      <c r="F225" s="48"/>
      <c r="G225" s="48"/>
      <c r="H225" s="48"/>
      <c r="I225" s="48"/>
      <c r="J225" s="61"/>
      <c r="K225" s="48"/>
      <c r="Q225" s="48"/>
      <c r="R225" s="48"/>
      <c r="S225" s="48"/>
      <c r="T225" s="48"/>
      <c r="U225" s="48"/>
      <c r="V225" s="61"/>
    </row>
    <row r="226" spans="5:22">
      <c r="E226" s="49"/>
      <c r="F226" s="48"/>
      <c r="G226" s="48"/>
      <c r="H226" s="48"/>
      <c r="I226" s="48"/>
      <c r="J226" s="61"/>
      <c r="K226" s="48"/>
      <c r="Q226" s="48"/>
      <c r="R226" s="48"/>
      <c r="S226" s="48"/>
      <c r="T226" s="48"/>
      <c r="U226" s="48"/>
      <c r="V226" s="61"/>
    </row>
    <row r="227" spans="5:22">
      <c r="E227" s="49"/>
      <c r="F227" s="48"/>
      <c r="G227" s="48"/>
      <c r="H227" s="48"/>
      <c r="I227" s="48"/>
      <c r="J227" s="61"/>
      <c r="K227" s="48"/>
      <c r="Q227" s="48"/>
      <c r="R227" s="48"/>
      <c r="S227" s="48"/>
      <c r="T227" s="48"/>
      <c r="U227" s="48"/>
      <c r="V227" s="61"/>
    </row>
    <row r="228" spans="5:22">
      <c r="E228" s="49"/>
      <c r="F228" s="48"/>
      <c r="G228" s="48"/>
      <c r="H228" s="48"/>
      <c r="I228" s="48"/>
      <c r="J228" s="61"/>
      <c r="K228" s="48"/>
      <c r="Q228" s="48"/>
      <c r="R228" s="48"/>
      <c r="S228" s="48"/>
      <c r="T228" s="48"/>
      <c r="U228" s="48"/>
      <c r="V228" s="61"/>
    </row>
    <row r="229" spans="5:22">
      <c r="E229" s="49"/>
      <c r="F229" s="48"/>
      <c r="G229" s="48"/>
      <c r="H229" s="48"/>
      <c r="I229" s="48"/>
      <c r="J229" s="61"/>
      <c r="K229" s="48"/>
      <c r="Q229" s="48"/>
      <c r="R229" s="48"/>
      <c r="S229" s="48"/>
      <c r="T229" s="48"/>
      <c r="U229" s="48"/>
      <c r="V229" s="61"/>
    </row>
    <row r="230" spans="5:22">
      <c r="E230" s="49"/>
      <c r="F230" s="48"/>
      <c r="G230" s="48"/>
      <c r="H230" s="48"/>
      <c r="I230" s="48"/>
      <c r="J230" s="61"/>
      <c r="K230" s="48"/>
      <c r="Q230" s="48"/>
      <c r="R230" s="48"/>
      <c r="S230" s="48"/>
      <c r="T230" s="48"/>
      <c r="U230" s="48"/>
      <c r="V230" s="61"/>
    </row>
    <row r="231" spans="5:22">
      <c r="E231" s="49"/>
      <c r="F231" s="48"/>
      <c r="G231" s="48"/>
      <c r="H231" s="48"/>
      <c r="I231" s="48"/>
      <c r="J231" s="61"/>
      <c r="K231" s="48"/>
      <c r="Q231" s="48"/>
      <c r="R231" s="48"/>
      <c r="S231" s="48"/>
      <c r="T231" s="48"/>
      <c r="U231" s="48"/>
      <c r="V231" s="61"/>
    </row>
    <row r="232" spans="5:22">
      <c r="E232" s="49"/>
      <c r="F232" s="48"/>
      <c r="G232" s="48"/>
      <c r="H232" s="48"/>
      <c r="I232" s="48"/>
      <c r="J232" s="61"/>
      <c r="K232" s="48"/>
      <c r="Q232" s="48"/>
      <c r="R232" s="48"/>
      <c r="S232" s="48"/>
      <c r="T232" s="48"/>
      <c r="U232" s="48"/>
      <c r="V232" s="61"/>
    </row>
    <row r="233" spans="5:22">
      <c r="E233" s="49"/>
      <c r="F233" s="48"/>
      <c r="G233" s="48"/>
      <c r="H233" s="48"/>
      <c r="I233" s="48"/>
      <c r="J233" s="61"/>
      <c r="K233" s="48"/>
      <c r="Q233" s="48"/>
      <c r="R233" s="48"/>
      <c r="S233" s="48"/>
      <c r="T233" s="48"/>
      <c r="U233" s="48"/>
      <c r="V233" s="61"/>
    </row>
    <row r="234" spans="5:22">
      <c r="E234" s="49"/>
      <c r="F234" s="48"/>
      <c r="G234" s="48"/>
      <c r="H234" s="48"/>
      <c r="I234" s="48"/>
      <c r="J234" s="61"/>
      <c r="K234" s="48"/>
      <c r="Q234" s="48"/>
      <c r="R234" s="48"/>
      <c r="S234" s="48"/>
      <c r="T234" s="48"/>
      <c r="U234" s="48"/>
      <c r="V234" s="61"/>
    </row>
    <row r="235" spans="5:22">
      <c r="E235" s="49"/>
      <c r="F235" s="48"/>
      <c r="G235" s="48"/>
      <c r="H235" s="48"/>
      <c r="I235" s="48"/>
      <c r="J235" s="61"/>
      <c r="K235" s="48"/>
      <c r="Q235" s="48"/>
      <c r="R235" s="48"/>
      <c r="S235" s="48"/>
      <c r="T235" s="48"/>
      <c r="U235" s="48"/>
      <c r="V235" s="61"/>
    </row>
    <row r="236" spans="5:22">
      <c r="E236" s="49"/>
      <c r="F236" s="48"/>
      <c r="G236" s="48"/>
      <c r="H236" s="48"/>
      <c r="I236" s="48"/>
      <c r="J236" s="61"/>
      <c r="K236" s="48"/>
      <c r="Q236" s="48"/>
      <c r="R236" s="48"/>
      <c r="S236" s="48"/>
      <c r="T236" s="48"/>
      <c r="U236" s="48"/>
      <c r="V236" s="61"/>
    </row>
    <row r="237" spans="5:22">
      <c r="E237" s="49"/>
      <c r="F237" s="48"/>
      <c r="G237" s="48"/>
      <c r="H237" s="48"/>
      <c r="I237" s="48"/>
      <c r="J237" s="61"/>
      <c r="K237" s="48"/>
      <c r="Q237" s="48"/>
      <c r="R237" s="48"/>
      <c r="S237" s="48"/>
      <c r="T237" s="48"/>
      <c r="U237" s="48"/>
      <c r="V237" s="61"/>
    </row>
    <row r="238" spans="5:22">
      <c r="E238" s="49"/>
      <c r="F238" s="48"/>
      <c r="G238" s="48"/>
      <c r="H238" s="48"/>
      <c r="I238" s="48"/>
      <c r="J238" s="61"/>
      <c r="K238" s="48"/>
      <c r="Q238" s="48"/>
      <c r="R238" s="48"/>
      <c r="S238" s="48"/>
      <c r="T238" s="48"/>
      <c r="U238" s="48"/>
      <c r="V238" s="61"/>
    </row>
    <row r="239" spans="5:22">
      <c r="E239" s="49"/>
      <c r="F239" s="48"/>
      <c r="G239" s="48"/>
      <c r="H239" s="48"/>
      <c r="I239" s="48"/>
      <c r="J239" s="61"/>
      <c r="K239" s="48"/>
      <c r="Q239" s="48"/>
      <c r="R239" s="48"/>
      <c r="S239" s="48"/>
      <c r="T239" s="48"/>
      <c r="U239" s="48"/>
      <c r="V239" s="61"/>
    </row>
    <row r="240" spans="5:22">
      <c r="E240" s="49"/>
      <c r="F240" s="48"/>
      <c r="G240" s="48"/>
      <c r="H240" s="48"/>
      <c r="I240" s="48"/>
      <c r="J240" s="61"/>
      <c r="K240" s="48"/>
      <c r="Q240" s="48"/>
      <c r="R240" s="48"/>
      <c r="S240" s="48"/>
      <c r="T240" s="48"/>
      <c r="U240" s="48"/>
      <c r="V240" s="61"/>
    </row>
    <row r="241" spans="5:22">
      <c r="E241" s="49"/>
      <c r="F241" s="48"/>
      <c r="G241" s="48"/>
      <c r="H241" s="48"/>
      <c r="I241" s="48"/>
      <c r="J241" s="61"/>
      <c r="K241" s="48"/>
      <c r="Q241" s="48"/>
      <c r="R241" s="48"/>
      <c r="S241" s="48"/>
      <c r="T241" s="48"/>
      <c r="U241" s="48"/>
      <c r="V241" s="61"/>
    </row>
    <row r="242" spans="5:22">
      <c r="E242" s="49"/>
      <c r="F242" s="48"/>
      <c r="G242" s="48"/>
      <c r="H242" s="48"/>
      <c r="I242" s="48"/>
      <c r="J242" s="61"/>
      <c r="K242" s="48"/>
      <c r="Q242" s="48"/>
      <c r="R242" s="48"/>
      <c r="S242" s="48"/>
      <c r="T242" s="48"/>
      <c r="U242" s="48"/>
      <c r="V242" s="61"/>
    </row>
    <row r="243" spans="5:22">
      <c r="E243" s="49"/>
      <c r="F243" s="48"/>
      <c r="G243" s="48"/>
      <c r="H243" s="48"/>
      <c r="I243" s="48"/>
      <c r="J243" s="61"/>
      <c r="K243" s="48"/>
      <c r="Q243" s="48"/>
      <c r="R243" s="48"/>
      <c r="S243" s="48"/>
      <c r="T243" s="48"/>
      <c r="U243" s="48"/>
      <c r="V243" s="61"/>
    </row>
    <row r="244" spans="5:22">
      <c r="E244" s="49"/>
      <c r="F244" s="48"/>
      <c r="G244" s="48"/>
      <c r="H244" s="48"/>
      <c r="I244" s="48"/>
      <c r="J244" s="61"/>
      <c r="K244" s="48"/>
      <c r="Q244" s="48"/>
      <c r="R244" s="48"/>
      <c r="S244" s="48"/>
      <c r="T244" s="48"/>
      <c r="U244" s="48"/>
      <c r="V244" s="61"/>
    </row>
    <row r="245" spans="5:22">
      <c r="E245" s="49"/>
      <c r="F245" s="48"/>
      <c r="G245" s="48"/>
      <c r="H245" s="48"/>
      <c r="I245" s="48"/>
      <c r="J245" s="61"/>
      <c r="K245" s="48"/>
      <c r="Q245" s="48"/>
      <c r="R245" s="48"/>
      <c r="S245" s="48"/>
      <c r="T245" s="48"/>
      <c r="U245" s="48"/>
      <c r="V245" s="61"/>
    </row>
    <row r="246" spans="5:22">
      <c r="E246" s="49"/>
      <c r="F246" s="48"/>
      <c r="G246" s="48"/>
      <c r="H246" s="48"/>
      <c r="I246" s="48"/>
      <c r="J246" s="61"/>
      <c r="K246" s="48"/>
      <c r="Q246" s="48"/>
      <c r="R246" s="48"/>
      <c r="S246" s="48"/>
      <c r="T246" s="48"/>
      <c r="U246" s="48"/>
      <c r="V246" s="61"/>
    </row>
    <row r="247" spans="5:22">
      <c r="E247" s="49"/>
      <c r="F247" s="48"/>
      <c r="G247" s="48"/>
      <c r="H247" s="48"/>
      <c r="I247" s="48"/>
      <c r="J247" s="61"/>
      <c r="K247" s="48"/>
      <c r="Q247" s="48"/>
      <c r="R247" s="48"/>
      <c r="S247" s="48"/>
      <c r="T247" s="48"/>
      <c r="U247" s="48"/>
      <c r="V247" s="61"/>
    </row>
    <row r="248" spans="5:22">
      <c r="E248" s="49"/>
      <c r="F248" s="48"/>
      <c r="G248" s="48"/>
      <c r="H248" s="48"/>
      <c r="I248" s="48"/>
      <c r="J248" s="61"/>
      <c r="K248" s="48"/>
      <c r="Q248" s="48"/>
      <c r="R248" s="48"/>
      <c r="S248" s="48"/>
      <c r="T248" s="48"/>
      <c r="U248" s="48"/>
      <c r="V248" s="61"/>
    </row>
    <row r="249" spans="5:22">
      <c r="E249" s="49"/>
      <c r="F249" s="48"/>
      <c r="G249" s="48"/>
      <c r="H249" s="48"/>
      <c r="I249" s="48"/>
      <c r="J249" s="61"/>
      <c r="K249" s="48"/>
      <c r="Q249" s="48"/>
      <c r="R249" s="48"/>
      <c r="S249" s="48"/>
      <c r="T249" s="48"/>
      <c r="U249" s="48"/>
      <c r="V249" s="61"/>
    </row>
    <row r="250" spans="5:22">
      <c r="E250" s="49"/>
      <c r="F250" s="48"/>
      <c r="G250" s="48"/>
      <c r="H250" s="48"/>
      <c r="I250" s="48"/>
      <c r="J250" s="61"/>
      <c r="K250" s="48"/>
      <c r="Q250" s="48"/>
      <c r="R250" s="48"/>
      <c r="S250" s="48"/>
      <c r="T250" s="48"/>
      <c r="U250" s="48"/>
      <c r="V250" s="61"/>
    </row>
    <row r="251" spans="5:22">
      <c r="E251" s="49"/>
      <c r="F251" s="48"/>
      <c r="G251" s="48"/>
      <c r="H251" s="48"/>
      <c r="I251" s="48"/>
      <c r="J251" s="61"/>
      <c r="K251" s="48"/>
      <c r="Q251" s="48"/>
      <c r="R251" s="48"/>
      <c r="S251" s="48"/>
      <c r="T251" s="48"/>
      <c r="U251" s="48"/>
      <c r="V251" s="61"/>
    </row>
    <row r="252" spans="5:22">
      <c r="E252" s="49"/>
      <c r="F252" s="48"/>
      <c r="G252" s="48"/>
      <c r="H252" s="48"/>
      <c r="I252" s="48"/>
      <c r="J252" s="61"/>
      <c r="K252" s="48"/>
      <c r="Q252" s="48"/>
      <c r="R252" s="48"/>
      <c r="S252" s="48"/>
      <c r="T252" s="48"/>
      <c r="U252" s="48"/>
      <c r="V252" s="61"/>
    </row>
    <row r="253" spans="5:22">
      <c r="E253" s="49"/>
      <c r="F253" s="48"/>
      <c r="G253" s="48"/>
      <c r="H253" s="48"/>
      <c r="I253" s="48"/>
      <c r="J253" s="61"/>
      <c r="K253" s="48"/>
      <c r="Q253" s="48"/>
      <c r="R253" s="48"/>
      <c r="S253" s="48"/>
      <c r="T253" s="48"/>
      <c r="U253" s="48"/>
      <c r="V253" s="61"/>
    </row>
    <row r="254" spans="5:22">
      <c r="E254" s="49"/>
      <c r="F254" s="48"/>
      <c r="G254" s="48"/>
      <c r="H254" s="48"/>
      <c r="I254" s="48"/>
      <c r="J254" s="61"/>
      <c r="K254" s="48"/>
      <c r="Q254" s="48"/>
      <c r="R254" s="48"/>
      <c r="S254" s="48"/>
      <c r="T254" s="48"/>
      <c r="U254" s="48"/>
      <c r="V254" s="61"/>
    </row>
    <row r="255" spans="5:22">
      <c r="E255" s="49"/>
      <c r="F255" s="48"/>
      <c r="G255" s="48"/>
      <c r="H255" s="48"/>
      <c r="I255" s="48"/>
      <c r="J255" s="61"/>
      <c r="K255" s="48"/>
      <c r="Q255" s="48"/>
      <c r="R255" s="48"/>
      <c r="S255" s="48"/>
      <c r="T255" s="48"/>
      <c r="U255" s="48"/>
      <c r="V255" s="61"/>
    </row>
    <row r="256" spans="5:22">
      <c r="E256" s="49"/>
      <c r="F256" s="48"/>
      <c r="G256" s="48"/>
      <c r="H256" s="48"/>
      <c r="I256" s="48"/>
      <c r="J256" s="61"/>
      <c r="K256" s="48"/>
      <c r="Q256" s="48"/>
      <c r="R256" s="48"/>
      <c r="S256" s="48"/>
      <c r="T256" s="48"/>
      <c r="U256" s="48"/>
      <c r="V256" s="61"/>
    </row>
    <row r="257" spans="5:22">
      <c r="E257" s="49"/>
      <c r="F257" s="48"/>
      <c r="G257" s="48"/>
      <c r="H257" s="48"/>
      <c r="I257" s="48"/>
      <c r="J257" s="61"/>
      <c r="K257" s="48"/>
      <c r="Q257" s="48"/>
      <c r="R257" s="48"/>
      <c r="S257" s="48"/>
      <c r="T257" s="48"/>
      <c r="U257" s="48"/>
      <c r="V257" s="61"/>
    </row>
    <row r="258" spans="5:22">
      <c r="E258" s="49"/>
      <c r="F258" s="48"/>
      <c r="G258" s="48"/>
      <c r="H258" s="48"/>
      <c r="I258" s="48"/>
      <c r="J258" s="61"/>
      <c r="K258" s="48"/>
      <c r="Q258" s="48"/>
      <c r="R258" s="48"/>
      <c r="S258" s="48"/>
      <c r="T258" s="48"/>
      <c r="U258" s="48"/>
      <c r="V258" s="61"/>
    </row>
    <row r="259" spans="5:22">
      <c r="E259" s="49"/>
      <c r="F259" s="48"/>
      <c r="G259" s="48"/>
      <c r="H259" s="48"/>
      <c r="I259" s="48"/>
      <c r="J259" s="61"/>
      <c r="K259" s="48"/>
      <c r="Q259" s="48"/>
      <c r="R259" s="48"/>
      <c r="S259" s="48"/>
      <c r="T259" s="48"/>
      <c r="U259" s="48"/>
      <c r="V259" s="61"/>
    </row>
    <row r="260" spans="5:22">
      <c r="E260" s="49"/>
      <c r="F260" s="48"/>
      <c r="G260" s="48"/>
      <c r="H260" s="48"/>
      <c r="I260" s="48"/>
      <c r="J260" s="61"/>
      <c r="K260" s="48"/>
      <c r="Q260" s="48"/>
      <c r="R260" s="48"/>
      <c r="S260" s="48"/>
      <c r="T260" s="48"/>
      <c r="U260" s="48"/>
      <c r="V260" s="61"/>
    </row>
    <row r="261" spans="5:22">
      <c r="E261" s="49"/>
      <c r="F261" s="48"/>
      <c r="G261" s="48"/>
      <c r="H261" s="48"/>
      <c r="I261" s="48"/>
      <c r="J261" s="61"/>
      <c r="K261" s="48"/>
      <c r="Q261" s="48"/>
      <c r="R261" s="48"/>
      <c r="S261" s="48"/>
      <c r="T261" s="48"/>
      <c r="U261" s="48"/>
      <c r="V261" s="61"/>
    </row>
    <row r="262" spans="5:22">
      <c r="E262" s="49"/>
      <c r="F262" s="48"/>
      <c r="G262" s="48"/>
      <c r="H262" s="48"/>
      <c r="I262" s="48"/>
      <c r="J262" s="61"/>
      <c r="K262" s="48"/>
      <c r="Q262" s="48"/>
      <c r="R262" s="48"/>
      <c r="S262" s="48"/>
      <c r="T262" s="48"/>
      <c r="U262" s="48"/>
      <c r="V262" s="61"/>
    </row>
    <row r="263" spans="5:22">
      <c r="E263" s="49"/>
      <c r="F263" s="48"/>
      <c r="G263" s="48"/>
      <c r="H263" s="48"/>
      <c r="I263" s="48"/>
      <c r="J263" s="61"/>
      <c r="K263" s="48"/>
      <c r="Q263" s="48"/>
      <c r="R263" s="48"/>
      <c r="S263" s="48"/>
      <c r="T263" s="48"/>
      <c r="U263" s="48"/>
      <c r="V263" s="61"/>
    </row>
    <row r="264" spans="5:22">
      <c r="E264" s="49"/>
      <c r="F264" s="48"/>
      <c r="G264" s="48"/>
      <c r="H264" s="48"/>
      <c r="I264" s="48"/>
      <c r="J264" s="61"/>
      <c r="K264" s="48"/>
      <c r="Q264" s="48"/>
      <c r="R264" s="48"/>
      <c r="S264" s="48"/>
      <c r="T264" s="48"/>
      <c r="U264" s="48"/>
      <c r="V264" s="61"/>
    </row>
    <row r="265" spans="5:22">
      <c r="E265" s="49"/>
      <c r="F265" s="48"/>
      <c r="G265" s="48"/>
      <c r="H265" s="48"/>
      <c r="I265" s="48"/>
      <c r="J265" s="61"/>
      <c r="K265" s="48"/>
      <c r="Q265" s="48"/>
      <c r="R265" s="48"/>
      <c r="S265" s="48"/>
      <c r="T265" s="48"/>
      <c r="U265" s="48"/>
      <c r="V265" s="61"/>
    </row>
    <row r="266" spans="5:22">
      <c r="E266" s="49"/>
      <c r="F266" s="48"/>
      <c r="G266" s="48"/>
      <c r="H266" s="48"/>
      <c r="I266" s="48"/>
      <c r="J266" s="61"/>
      <c r="K266" s="48"/>
      <c r="Q266" s="48"/>
      <c r="R266" s="48"/>
      <c r="S266" s="48"/>
      <c r="T266" s="48"/>
      <c r="U266" s="48"/>
      <c r="V266" s="61"/>
    </row>
    <row r="267" spans="5:22">
      <c r="E267" s="49"/>
      <c r="F267" s="48"/>
      <c r="G267" s="48"/>
      <c r="H267" s="48"/>
      <c r="I267" s="48"/>
      <c r="J267" s="61"/>
      <c r="K267" s="48"/>
      <c r="Q267" s="48"/>
      <c r="R267" s="48"/>
      <c r="S267" s="48"/>
      <c r="T267" s="48"/>
      <c r="U267" s="48"/>
      <c r="V267" s="61"/>
    </row>
    <row r="268" spans="5:22">
      <c r="E268" s="49"/>
      <c r="F268" s="48"/>
      <c r="G268" s="48"/>
      <c r="H268" s="48"/>
      <c r="I268" s="48"/>
      <c r="J268" s="61"/>
      <c r="K268" s="48"/>
      <c r="Q268" s="48"/>
      <c r="R268" s="48"/>
      <c r="S268" s="48"/>
      <c r="T268" s="48"/>
      <c r="U268" s="48"/>
      <c r="V268" s="61"/>
    </row>
    <row r="269" spans="5:22">
      <c r="E269" s="49"/>
      <c r="F269" s="48"/>
      <c r="G269" s="48"/>
      <c r="H269" s="48"/>
      <c r="I269" s="48"/>
      <c r="J269" s="61"/>
      <c r="K269" s="48"/>
      <c r="Q269" s="48"/>
      <c r="R269" s="48"/>
      <c r="S269" s="48"/>
      <c r="T269" s="48"/>
      <c r="U269" s="48"/>
      <c r="V269" s="61"/>
    </row>
    <row r="270" spans="5:22">
      <c r="E270" s="49"/>
      <c r="F270" s="48"/>
      <c r="G270" s="48"/>
      <c r="H270" s="48"/>
      <c r="I270" s="48"/>
      <c r="J270" s="61"/>
      <c r="K270" s="48"/>
      <c r="Q270" s="48"/>
      <c r="R270" s="48"/>
      <c r="S270" s="48"/>
      <c r="T270" s="48"/>
      <c r="U270" s="48"/>
      <c r="V270" s="61"/>
    </row>
    <row r="271" spans="5:22">
      <c r="E271" s="49"/>
      <c r="F271" s="48"/>
      <c r="G271" s="48"/>
      <c r="H271" s="48"/>
      <c r="I271" s="48"/>
      <c r="J271" s="61"/>
      <c r="K271" s="48"/>
      <c r="Q271" s="48"/>
      <c r="R271" s="48"/>
      <c r="S271" s="48"/>
      <c r="T271" s="48"/>
      <c r="U271" s="48"/>
      <c r="V271" s="61"/>
    </row>
    <row r="272" spans="5:22">
      <c r="E272" s="49"/>
      <c r="F272" s="48"/>
      <c r="G272" s="48"/>
      <c r="H272" s="48"/>
      <c r="I272" s="48"/>
      <c r="J272" s="61"/>
      <c r="K272" s="48"/>
      <c r="Q272" s="48"/>
      <c r="R272" s="48"/>
      <c r="S272" s="48"/>
      <c r="T272" s="48"/>
      <c r="U272" s="48"/>
      <c r="V272" s="61"/>
    </row>
    <row r="273" spans="5:22">
      <c r="E273" s="49"/>
      <c r="F273" s="48"/>
      <c r="G273" s="48"/>
      <c r="H273" s="48"/>
      <c r="I273" s="48"/>
      <c r="J273" s="61"/>
      <c r="K273" s="48"/>
      <c r="Q273" s="48"/>
      <c r="R273" s="48"/>
      <c r="S273" s="48"/>
      <c r="T273" s="48"/>
      <c r="U273" s="48"/>
      <c r="V273" s="61"/>
    </row>
    <row r="274" spans="5:22">
      <c r="E274" s="49"/>
      <c r="F274" s="48"/>
      <c r="G274" s="48"/>
      <c r="H274" s="48"/>
      <c r="I274" s="48"/>
      <c r="J274" s="61"/>
      <c r="K274" s="48"/>
      <c r="Q274" s="48"/>
      <c r="R274" s="48"/>
      <c r="S274" s="48"/>
      <c r="T274" s="48"/>
      <c r="U274" s="48"/>
      <c r="V274" s="61"/>
    </row>
    <row r="275" spans="5:22">
      <c r="E275" s="49"/>
      <c r="F275" s="48"/>
      <c r="G275" s="48"/>
      <c r="H275" s="48"/>
      <c r="I275" s="48"/>
      <c r="J275" s="61"/>
      <c r="K275" s="48"/>
      <c r="Q275" s="48"/>
      <c r="R275" s="48"/>
      <c r="S275" s="48"/>
      <c r="T275" s="48"/>
      <c r="U275" s="48"/>
      <c r="V275" s="61"/>
    </row>
    <row r="276" spans="5:22">
      <c r="E276" s="49"/>
      <c r="F276" s="48"/>
      <c r="G276" s="48"/>
      <c r="H276" s="48"/>
      <c r="I276" s="48"/>
      <c r="J276" s="61"/>
      <c r="K276" s="48"/>
      <c r="Q276" s="48"/>
      <c r="R276" s="48"/>
      <c r="S276" s="48"/>
      <c r="T276" s="48"/>
      <c r="U276" s="48"/>
      <c r="V276" s="61"/>
    </row>
    <row r="277" spans="5:22">
      <c r="E277" s="49"/>
      <c r="F277" s="48"/>
      <c r="G277" s="48"/>
      <c r="H277" s="48"/>
      <c r="I277" s="48"/>
      <c r="J277" s="61"/>
      <c r="K277" s="48"/>
      <c r="Q277" s="48"/>
      <c r="R277" s="48"/>
      <c r="S277" s="48"/>
      <c r="T277" s="48"/>
      <c r="U277" s="48"/>
      <c r="V277" s="61"/>
    </row>
    <row r="278" spans="5:22">
      <c r="E278" s="49"/>
      <c r="F278" s="48"/>
      <c r="G278" s="48"/>
      <c r="H278" s="48"/>
      <c r="I278" s="48"/>
      <c r="J278" s="61"/>
      <c r="K278" s="48"/>
      <c r="Q278" s="48"/>
      <c r="R278" s="48"/>
      <c r="S278" s="48"/>
      <c r="T278" s="48"/>
      <c r="U278" s="48"/>
      <c r="V278" s="61"/>
    </row>
    <row r="279" spans="5:22">
      <c r="E279" s="49"/>
      <c r="F279" s="48"/>
      <c r="G279" s="48"/>
      <c r="H279" s="48"/>
      <c r="I279" s="48"/>
      <c r="J279" s="61"/>
      <c r="K279" s="48"/>
      <c r="Q279" s="48"/>
      <c r="R279" s="48"/>
      <c r="S279" s="48"/>
      <c r="T279" s="48"/>
      <c r="U279" s="48"/>
      <c r="V279" s="61"/>
    </row>
    <row r="280" spans="5:22">
      <c r="E280" s="49"/>
      <c r="F280" s="48"/>
      <c r="G280" s="48"/>
      <c r="H280" s="48"/>
      <c r="I280" s="48"/>
      <c r="J280" s="61"/>
      <c r="K280" s="48"/>
      <c r="Q280" s="48"/>
      <c r="R280" s="48"/>
      <c r="S280" s="48"/>
      <c r="T280" s="48"/>
      <c r="U280" s="48"/>
      <c r="V280" s="61"/>
    </row>
    <row r="281" spans="5:22">
      <c r="E281" s="49"/>
      <c r="F281" s="48"/>
      <c r="G281" s="48"/>
      <c r="H281" s="48"/>
      <c r="I281" s="48"/>
      <c r="J281" s="61"/>
      <c r="K281" s="48"/>
      <c r="Q281" s="48"/>
      <c r="R281" s="48"/>
      <c r="S281" s="48"/>
      <c r="T281" s="48"/>
      <c r="U281" s="48"/>
      <c r="V281" s="61"/>
    </row>
    <row r="282" spans="5:22">
      <c r="E282" s="49"/>
      <c r="F282" s="48"/>
      <c r="G282" s="48"/>
      <c r="H282" s="48"/>
      <c r="I282" s="48"/>
      <c r="J282" s="61"/>
      <c r="K282" s="48"/>
      <c r="Q282" s="48"/>
      <c r="R282" s="48"/>
      <c r="S282" s="48"/>
      <c r="T282" s="48"/>
      <c r="U282" s="48"/>
      <c r="V282" s="61"/>
    </row>
    <row r="283" spans="5:22">
      <c r="E283" s="49"/>
      <c r="F283" s="48"/>
      <c r="G283" s="48"/>
      <c r="H283" s="48"/>
      <c r="I283" s="48"/>
      <c r="J283" s="61"/>
      <c r="K283" s="48"/>
      <c r="Q283" s="48"/>
      <c r="R283" s="48"/>
      <c r="S283" s="48"/>
      <c r="T283" s="48"/>
      <c r="U283" s="48"/>
      <c r="V283" s="61"/>
    </row>
    <row r="284" spans="5:22">
      <c r="E284" s="49"/>
      <c r="F284" s="48"/>
      <c r="G284" s="48"/>
      <c r="H284" s="48"/>
      <c r="I284" s="48"/>
      <c r="J284" s="61"/>
      <c r="K284" s="48"/>
      <c r="Q284" s="48"/>
      <c r="R284" s="48"/>
      <c r="S284" s="48"/>
      <c r="T284" s="48"/>
      <c r="U284" s="48"/>
      <c r="V284" s="61"/>
    </row>
    <row r="285" spans="5:22">
      <c r="E285" s="49"/>
      <c r="F285" s="48"/>
      <c r="G285" s="48"/>
      <c r="H285" s="48"/>
      <c r="I285" s="48"/>
      <c r="J285" s="61"/>
      <c r="K285" s="48"/>
      <c r="Q285" s="48"/>
      <c r="R285" s="48"/>
      <c r="S285" s="48"/>
      <c r="T285" s="48"/>
      <c r="U285" s="48"/>
      <c r="V285" s="61"/>
    </row>
    <row r="286" spans="5:22">
      <c r="E286" s="49"/>
      <c r="F286" s="48"/>
      <c r="G286" s="48"/>
      <c r="H286" s="48"/>
      <c r="I286" s="48"/>
      <c r="J286" s="61"/>
      <c r="K286" s="48"/>
      <c r="Q286" s="48"/>
      <c r="R286" s="48"/>
      <c r="S286" s="48"/>
      <c r="T286" s="48"/>
      <c r="U286" s="48"/>
      <c r="V286" s="61"/>
    </row>
    <row r="287" spans="5:22">
      <c r="E287" s="49"/>
      <c r="F287" s="48"/>
      <c r="G287" s="48"/>
      <c r="H287" s="48"/>
      <c r="I287" s="48"/>
      <c r="J287" s="61"/>
      <c r="K287" s="48"/>
      <c r="Q287" s="48"/>
      <c r="R287" s="48"/>
      <c r="S287" s="48"/>
      <c r="T287" s="48"/>
      <c r="U287" s="48"/>
      <c r="V287" s="61"/>
    </row>
    <row r="288" spans="5:22">
      <c r="E288" s="49"/>
      <c r="F288" s="48"/>
      <c r="G288" s="48"/>
      <c r="H288" s="48"/>
      <c r="I288" s="48"/>
      <c r="J288" s="61"/>
      <c r="K288" s="48"/>
      <c r="Q288" s="48"/>
      <c r="R288" s="48"/>
      <c r="S288" s="48"/>
      <c r="T288" s="48"/>
      <c r="U288" s="48"/>
      <c r="V288" s="61"/>
    </row>
    <row r="289" spans="5:22">
      <c r="E289" s="49"/>
      <c r="F289" s="48"/>
      <c r="G289" s="48"/>
      <c r="H289" s="48"/>
      <c r="I289" s="48"/>
      <c r="J289" s="61"/>
      <c r="K289" s="48"/>
      <c r="Q289" s="48"/>
      <c r="R289" s="48"/>
      <c r="S289" s="48"/>
      <c r="T289" s="48"/>
      <c r="U289" s="48"/>
      <c r="V289" s="61"/>
    </row>
    <row r="290" spans="5:22">
      <c r="E290" s="49"/>
      <c r="F290" s="48"/>
      <c r="G290" s="48"/>
      <c r="H290" s="48"/>
      <c r="I290" s="48"/>
      <c r="J290" s="61"/>
      <c r="K290" s="48"/>
      <c r="Q290" s="48"/>
      <c r="R290" s="48"/>
      <c r="S290" s="48"/>
      <c r="T290" s="48"/>
      <c r="U290" s="48"/>
      <c r="V290" s="61"/>
    </row>
    <row r="291" spans="5:22">
      <c r="E291" s="49"/>
      <c r="F291" s="48"/>
      <c r="G291" s="48"/>
      <c r="H291" s="48"/>
      <c r="I291" s="48"/>
      <c r="J291" s="61"/>
      <c r="K291" s="48"/>
      <c r="Q291" s="48"/>
      <c r="R291" s="48"/>
      <c r="S291" s="48"/>
      <c r="T291" s="48"/>
      <c r="U291" s="48"/>
      <c r="V291" s="61"/>
    </row>
    <row r="292" spans="5:22">
      <c r="E292" s="49"/>
      <c r="F292" s="48"/>
      <c r="G292" s="48"/>
      <c r="H292" s="48"/>
      <c r="I292" s="48"/>
      <c r="J292" s="61"/>
      <c r="K292" s="48"/>
      <c r="Q292" s="48"/>
      <c r="R292" s="48"/>
      <c r="S292" s="48"/>
      <c r="T292" s="48"/>
      <c r="U292" s="48"/>
      <c r="V292" s="61"/>
    </row>
    <row r="293" spans="5:22">
      <c r="E293" s="49"/>
      <c r="F293" s="48"/>
      <c r="G293" s="48"/>
      <c r="H293" s="48"/>
      <c r="I293" s="48"/>
      <c r="J293" s="61"/>
      <c r="K293" s="48"/>
      <c r="Q293" s="48"/>
      <c r="R293" s="48"/>
      <c r="S293" s="48"/>
      <c r="T293" s="48"/>
      <c r="U293" s="48"/>
      <c r="V293" s="61"/>
    </row>
    <row r="294" spans="5:22">
      <c r="E294" s="49"/>
      <c r="F294" s="48"/>
      <c r="G294" s="48"/>
      <c r="H294" s="48"/>
      <c r="I294" s="48"/>
      <c r="J294" s="61"/>
      <c r="K294" s="48"/>
      <c r="Q294" s="48"/>
      <c r="R294" s="48"/>
      <c r="S294" s="48"/>
      <c r="T294" s="48"/>
      <c r="U294" s="48"/>
      <c r="V294" s="61"/>
    </row>
    <row r="295" spans="5:22">
      <c r="E295" s="49"/>
      <c r="F295" s="48"/>
      <c r="G295" s="48"/>
      <c r="H295" s="48"/>
      <c r="I295" s="48"/>
      <c r="J295" s="61"/>
      <c r="K295" s="48"/>
      <c r="Q295" s="48"/>
      <c r="R295" s="48"/>
      <c r="S295" s="48"/>
      <c r="T295" s="48"/>
      <c r="U295" s="48"/>
      <c r="V295" s="61"/>
    </row>
    <row r="296" spans="5:22">
      <c r="E296" s="49"/>
      <c r="F296" s="48"/>
      <c r="G296" s="48"/>
      <c r="H296" s="48"/>
      <c r="I296" s="48"/>
      <c r="J296" s="61"/>
      <c r="K296" s="48"/>
      <c r="Q296" s="48"/>
      <c r="R296" s="48"/>
      <c r="S296" s="48"/>
      <c r="T296" s="48"/>
      <c r="U296" s="48"/>
      <c r="V296" s="61"/>
    </row>
    <row r="297" spans="5:22">
      <c r="E297" s="49"/>
      <c r="F297" s="48"/>
      <c r="G297" s="48"/>
      <c r="H297" s="48"/>
      <c r="I297" s="48"/>
      <c r="J297" s="61"/>
      <c r="K297" s="48"/>
      <c r="Q297" s="48"/>
      <c r="R297" s="48"/>
      <c r="S297" s="48"/>
      <c r="T297" s="48"/>
      <c r="U297" s="48"/>
      <c r="V297" s="61"/>
    </row>
    <row r="298" spans="5:22">
      <c r="E298" s="49"/>
      <c r="F298" s="48"/>
      <c r="G298" s="48"/>
      <c r="H298" s="48"/>
      <c r="I298" s="48"/>
      <c r="J298" s="61"/>
      <c r="K298" s="48"/>
      <c r="Q298" s="48"/>
      <c r="R298" s="48"/>
      <c r="S298" s="48"/>
      <c r="T298" s="48"/>
      <c r="U298" s="48"/>
      <c r="V298" s="61"/>
    </row>
    <row r="299" spans="5:22">
      <c r="E299" s="49"/>
      <c r="F299" s="48"/>
      <c r="G299" s="48"/>
      <c r="H299" s="48"/>
      <c r="I299" s="48"/>
      <c r="J299" s="61"/>
      <c r="K299" s="48"/>
      <c r="Q299" s="48"/>
      <c r="R299" s="48"/>
      <c r="S299" s="48"/>
      <c r="T299" s="48"/>
      <c r="U299" s="48"/>
      <c r="V299" s="61"/>
    </row>
    <row r="300" spans="5:22">
      <c r="E300" s="49"/>
      <c r="F300" s="48"/>
      <c r="G300" s="48"/>
      <c r="H300" s="48"/>
      <c r="I300" s="48"/>
      <c r="J300" s="61"/>
      <c r="K300" s="48"/>
      <c r="Q300" s="48"/>
      <c r="R300" s="48"/>
      <c r="S300" s="48"/>
      <c r="T300" s="48"/>
      <c r="U300" s="48"/>
      <c r="V300" s="61"/>
    </row>
    <row r="301" spans="5:22">
      <c r="E301" s="49"/>
      <c r="F301" s="48"/>
      <c r="G301" s="48"/>
      <c r="H301" s="48"/>
      <c r="I301" s="48"/>
      <c r="J301" s="61"/>
      <c r="K301" s="48"/>
      <c r="Q301" s="48"/>
      <c r="R301" s="48"/>
      <c r="S301" s="48"/>
      <c r="T301" s="48"/>
      <c r="U301" s="48"/>
      <c r="V301" s="61"/>
    </row>
    <row r="302" spans="5:22">
      <c r="E302" s="49"/>
      <c r="F302" s="48"/>
      <c r="G302" s="48"/>
      <c r="H302" s="48"/>
      <c r="I302" s="48"/>
      <c r="J302" s="61"/>
      <c r="K302" s="48"/>
      <c r="Q302" s="48"/>
      <c r="R302" s="48"/>
      <c r="S302" s="48"/>
      <c r="T302" s="48"/>
      <c r="U302" s="48"/>
      <c r="V302" s="61"/>
    </row>
    <row r="303" spans="5:22">
      <c r="E303" s="49"/>
      <c r="F303" s="48"/>
      <c r="G303" s="48"/>
      <c r="H303" s="48"/>
      <c r="I303" s="48"/>
      <c r="J303" s="61"/>
      <c r="K303" s="48"/>
      <c r="Q303" s="48"/>
      <c r="R303" s="48"/>
      <c r="S303" s="48"/>
      <c r="T303" s="48"/>
      <c r="U303" s="48"/>
      <c r="V303" s="61"/>
    </row>
    <row r="304" spans="5:22">
      <c r="E304" s="49"/>
      <c r="F304" s="48"/>
      <c r="G304" s="48"/>
      <c r="H304" s="48"/>
      <c r="I304" s="48"/>
      <c r="J304" s="61"/>
      <c r="K304" s="48"/>
      <c r="Q304" s="48"/>
      <c r="R304" s="48"/>
      <c r="S304" s="48"/>
      <c r="T304" s="48"/>
      <c r="U304" s="48"/>
      <c r="V304" s="61"/>
    </row>
    <row r="305" spans="5:22">
      <c r="E305" s="49"/>
      <c r="F305" s="48"/>
      <c r="G305" s="48"/>
      <c r="H305" s="48"/>
      <c r="I305" s="48"/>
      <c r="J305" s="61"/>
      <c r="K305" s="48"/>
      <c r="Q305" s="48"/>
      <c r="R305" s="48"/>
      <c r="S305" s="48"/>
      <c r="T305" s="48"/>
      <c r="U305" s="48"/>
      <c r="V305" s="61"/>
    </row>
    <row r="306" spans="5:22">
      <c r="E306" s="49"/>
      <c r="F306" s="48"/>
      <c r="G306" s="48"/>
      <c r="H306" s="48"/>
      <c r="I306" s="48"/>
      <c r="J306" s="61"/>
      <c r="K306" s="48"/>
      <c r="Q306" s="48"/>
      <c r="R306" s="48"/>
      <c r="S306" s="48"/>
      <c r="T306" s="48"/>
      <c r="U306" s="48"/>
      <c r="V306" s="61"/>
    </row>
    <row r="307" spans="5:22">
      <c r="E307" s="49"/>
      <c r="F307" s="48"/>
      <c r="G307" s="48"/>
      <c r="H307" s="48"/>
      <c r="I307" s="48"/>
      <c r="J307" s="61"/>
      <c r="K307" s="48"/>
      <c r="Q307" s="48"/>
      <c r="R307" s="48"/>
      <c r="S307" s="48"/>
      <c r="T307" s="48"/>
      <c r="U307" s="48"/>
      <c r="V307" s="61"/>
    </row>
    <row r="308" spans="5:22">
      <c r="E308" s="49"/>
      <c r="F308" s="48"/>
      <c r="G308" s="48"/>
      <c r="H308" s="48"/>
      <c r="I308" s="48"/>
      <c r="J308" s="61"/>
      <c r="K308" s="48"/>
      <c r="Q308" s="48"/>
      <c r="R308" s="48"/>
      <c r="S308" s="48"/>
      <c r="T308" s="48"/>
      <c r="U308" s="48"/>
      <c r="V308" s="61"/>
    </row>
    <row r="309" spans="5:22">
      <c r="E309" s="49"/>
      <c r="F309" s="48"/>
      <c r="G309" s="48"/>
      <c r="H309" s="48"/>
      <c r="I309" s="48"/>
      <c r="J309" s="61"/>
      <c r="K309" s="48"/>
      <c r="Q309" s="48"/>
      <c r="R309" s="48"/>
      <c r="S309" s="48"/>
      <c r="T309" s="48"/>
      <c r="U309" s="48"/>
      <c r="V309" s="61"/>
    </row>
    <row r="310" spans="5:22">
      <c r="E310" s="49"/>
      <c r="F310" s="48"/>
      <c r="G310" s="48"/>
      <c r="H310" s="48"/>
      <c r="I310" s="48"/>
      <c r="J310" s="61"/>
      <c r="K310" s="48"/>
      <c r="Q310" s="48"/>
      <c r="R310" s="48"/>
      <c r="S310" s="48"/>
      <c r="T310" s="48"/>
      <c r="U310" s="48"/>
      <c r="V310" s="61"/>
    </row>
    <row r="311" spans="5:22">
      <c r="E311" s="49"/>
      <c r="F311" s="48"/>
      <c r="G311" s="48"/>
      <c r="H311" s="48"/>
      <c r="I311" s="48"/>
      <c r="J311" s="61"/>
      <c r="K311" s="48"/>
      <c r="Q311" s="48"/>
      <c r="R311" s="48"/>
      <c r="S311" s="48"/>
      <c r="T311" s="48"/>
      <c r="U311" s="48"/>
      <c r="V311" s="61"/>
    </row>
    <row r="312" spans="5:22">
      <c r="E312" s="49"/>
      <c r="F312" s="48"/>
      <c r="G312" s="48"/>
      <c r="H312" s="48"/>
      <c r="I312" s="48"/>
      <c r="J312" s="61"/>
      <c r="K312" s="48"/>
      <c r="Q312" s="48"/>
      <c r="R312" s="48"/>
      <c r="S312" s="48"/>
      <c r="T312" s="48"/>
      <c r="U312" s="48"/>
      <c r="V312" s="61"/>
    </row>
    <row r="313" spans="5:22">
      <c r="E313" s="49"/>
      <c r="F313" s="48"/>
      <c r="G313" s="48"/>
      <c r="H313" s="48"/>
      <c r="I313" s="48"/>
      <c r="J313" s="61"/>
      <c r="K313" s="48"/>
      <c r="Q313" s="48"/>
      <c r="R313" s="48"/>
      <c r="S313" s="48"/>
      <c r="T313" s="48"/>
      <c r="U313" s="48"/>
      <c r="V313" s="61"/>
    </row>
    <row r="314" spans="5:22">
      <c r="E314" s="49"/>
      <c r="F314" s="48"/>
      <c r="G314" s="48"/>
      <c r="H314" s="48"/>
      <c r="I314" s="48"/>
      <c r="J314" s="61"/>
      <c r="K314" s="48"/>
      <c r="Q314" s="48"/>
      <c r="R314" s="48"/>
      <c r="S314" s="48"/>
      <c r="T314" s="48"/>
      <c r="U314" s="48"/>
      <c r="V314" s="61"/>
    </row>
    <row r="315" spans="5:22">
      <c r="E315" s="49"/>
      <c r="F315" s="48"/>
      <c r="G315" s="48"/>
      <c r="H315" s="48"/>
      <c r="I315" s="48"/>
      <c r="J315" s="61"/>
      <c r="K315" s="48"/>
      <c r="Q315" s="48"/>
      <c r="R315" s="48"/>
      <c r="S315" s="48"/>
      <c r="T315" s="48"/>
      <c r="U315" s="48"/>
      <c r="V315" s="61"/>
    </row>
    <row r="316" spans="5:22">
      <c r="E316" s="49"/>
      <c r="F316" s="48"/>
      <c r="G316" s="48"/>
      <c r="H316" s="48"/>
      <c r="I316" s="48"/>
      <c r="J316" s="61"/>
      <c r="K316" s="48"/>
      <c r="Q316" s="48"/>
      <c r="R316" s="48"/>
      <c r="S316" s="48"/>
      <c r="T316" s="48"/>
      <c r="U316" s="48"/>
      <c r="V316" s="61"/>
    </row>
    <row r="317" spans="5:22">
      <c r="E317" s="49"/>
      <c r="F317" s="48"/>
      <c r="G317" s="48"/>
      <c r="H317" s="48"/>
      <c r="I317" s="48"/>
      <c r="J317" s="61"/>
      <c r="K317" s="48"/>
      <c r="Q317" s="48"/>
      <c r="R317" s="48"/>
      <c r="S317" s="48"/>
      <c r="T317" s="48"/>
      <c r="U317" s="48"/>
      <c r="V317" s="61"/>
    </row>
    <row r="318" spans="5:22">
      <c r="E318" s="49"/>
      <c r="F318" s="48"/>
      <c r="G318" s="48"/>
      <c r="H318" s="48"/>
      <c r="I318" s="48"/>
      <c r="J318" s="61"/>
      <c r="K318" s="48"/>
      <c r="Q318" s="48"/>
      <c r="R318" s="48"/>
      <c r="S318" s="48"/>
      <c r="T318" s="48"/>
      <c r="U318" s="48"/>
      <c r="V318" s="61"/>
    </row>
    <row r="319" spans="5:22">
      <c r="E319" s="49"/>
      <c r="F319" s="48"/>
      <c r="G319" s="48"/>
      <c r="H319" s="48"/>
      <c r="I319" s="48"/>
      <c r="J319" s="61"/>
      <c r="K319" s="48"/>
      <c r="Q319" s="48"/>
      <c r="R319" s="48"/>
      <c r="S319" s="48"/>
      <c r="T319" s="48"/>
      <c r="U319" s="48"/>
      <c r="V319" s="61"/>
    </row>
    <row r="320" spans="5:22">
      <c r="E320" s="49"/>
      <c r="F320" s="48"/>
      <c r="G320" s="48"/>
      <c r="H320" s="48"/>
      <c r="I320" s="48"/>
      <c r="J320" s="61"/>
      <c r="K320" s="48"/>
      <c r="Q320" s="48"/>
      <c r="R320" s="48"/>
      <c r="S320" s="48"/>
      <c r="T320" s="48"/>
      <c r="U320" s="48"/>
      <c r="V320" s="61"/>
    </row>
    <row r="321" spans="5:22">
      <c r="E321" s="49"/>
      <c r="F321" s="48"/>
      <c r="G321" s="48"/>
      <c r="H321" s="48"/>
      <c r="I321" s="48"/>
      <c r="J321" s="61"/>
      <c r="K321" s="48"/>
      <c r="Q321" s="48"/>
      <c r="R321" s="48"/>
      <c r="S321" s="48"/>
      <c r="T321" s="48"/>
      <c r="U321" s="48"/>
      <c r="V321" s="61"/>
    </row>
    <row r="322" spans="5:22">
      <c r="E322" s="49"/>
      <c r="F322" s="48"/>
      <c r="G322" s="48"/>
      <c r="H322" s="48"/>
      <c r="I322" s="48"/>
      <c r="J322" s="61"/>
      <c r="K322" s="48"/>
      <c r="Q322" s="48"/>
      <c r="R322" s="48"/>
      <c r="S322" s="48"/>
      <c r="T322" s="48"/>
      <c r="U322" s="48"/>
      <c r="V322" s="61"/>
    </row>
    <row r="323" spans="5:22">
      <c r="E323" s="49"/>
      <c r="F323" s="48"/>
      <c r="G323" s="48"/>
      <c r="H323" s="48"/>
      <c r="I323" s="48"/>
      <c r="J323" s="61"/>
      <c r="K323" s="48"/>
      <c r="Q323" s="48"/>
      <c r="R323" s="48"/>
      <c r="S323" s="48"/>
      <c r="T323" s="48"/>
      <c r="U323" s="48"/>
      <c r="V323" s="61"/>
    </row>
    <row r="324" spans="5:22">
      <c r="E324" s="49"/>
      <c r="F324" s="48"/>
      <c r="G324" s="48"/>
      <c r="H324" s="48"/>
      <c r="I324" s="48"/>
      <c r="J324" s="61"/>
      <c r="K324" s="48"/>
      <c r="Q324" s="48"/>
      <c r="R324" s="48"/>
      <c r="S324" s="48"/>
      <c r="T324" s="48"/>
      <c r="U324" s="48"/>
      <c r="V324" s="61"/>
    </row>
    <row r="325" spans="5:22">
      <c r="E325" s="49"/>
      <c r="F325" s="48"/>
      <c r="G325" s="48"/>
      <c r="H325" s="48"/>
      <c r="I325" s="48"/>
      <c r="J325" s="61"/>
      <c r="K325" s="48"/>
      <c r="Q325" s="48"/>
      <c r="R325" s="48"/>
      <c r="S325" s="48"/>
      <c r="T325" s="48"/>
      <c r="U325" s="48"/>
      <c r="V325" s="61"/>
    </row>
    <row r="326" spans="5:22">
      <c r="E326" s="49"/>
      <c r="F326" s="48"/>
      <c r="G326" s="48"/>
      <c r="H326" s="48"/>
      <c r="I326" s="48"/>
      <c r="J326" s="61"/>
      <c r="K326" s="48"/>
      <c r="Q326" s="48"/>
      <c r="R326" s="48"/>
      <c r="S326" s="48"/>
      <c r="T326" s="48"/>
      <c r="U326" s="48"/>
      <c r="V326" s="61"/>
    </row>
    <row r="327" spans="5:22">
      <c r="E327" s="49"/>
      <c r="F327" s="48"/>
      <c r="G327" s="48"/>
      <c r="H327" s="48"/>
      <c r="I327" s="48"/>
      <c r="J327" s="61"/>
      <c r="K327" s="48"/>
      <c r="Q327" s="48"/>
      <c r="R327" s="48"/>
      <c r="S327" s="48"/>
      <c r="T327" s="48"/>
      <c r="U327" s="48"/>
      <c r="V327" s="61"/>
    </row>
    <row r="328" spans="5:22">
      <c r="E328" s="49"/>
      <c r="F328" s="48"/>
      <c r="G328" s="48"/>
      <c r="H328" s="48"/>
      <c r="I328" s="48"/>
      <c r="J328" s="61"/>
      <c r="K328" s="48"/>
      <c r="Q328" s="48"/>
      <c r="R328" s="48"/>
      <c r="S328" s="48"/>
      <c r="T328" s="48"/>
      <c r="U328" s="48"/>
      <c r="V328" s="61"/>
    </row>
    <row r="329" spans="5:22">
      <c r="E329" s="49"/>
      <c r="F329" s="48"/>
      <c r="G329" s="48"/>
      <c r="H329" s="48"/>
      <c r="I329" s="48"/>
      <c r="J329" s="61"/>
      <c r="K329" s="48"/>
      <c r="Q329" s="48"/>
      <c r="R329" s="48"/>
      <c r="S329" s="48"/>
      <c r="T329" s="48"/>
      <c r="U329" s="48"/>
      <c r="V329" s="61"/>
    </row>
    <row r="330" spans="5:22">
      <c r="E330" s="49"/>
      <c r="F330" s="48"/>
      <c r="G330" s="48"/>
      <c r="H330" s="48"/>
      <c r="I330" s="48"/>
      <c r="J330" s="61"/>
      <c r="K330" s="48"/>
      <c r="Q330" s="48"/>
      <c r="R330" s="48"/>
      <c r="S330" s="48"/>
      <c r="T330" s="48"/>
      <c r="U330" s="48"/>
      <c r="V330" s="61"/>
    </row>
    <row r="331" spans="5:22">
      <c r="E331" s="49"/>
      <c r="F331" s="48"/>
      <c r="G331" s="48"/>
      <c r="H331" s="48"/>
      <c r="I331" s="48"/>
      <c r="J331" s="61"/>
      <c r="K331" s="48"/>
      <c r="Q331" s="48"/>
      <c r="R331" s="48"/>
      <c r="S331" s="48"/>
      <c r="T331" s="48"/>
      <c r="U331" s="48"/>
      <c r="V331" s="61"/>
    </row>
    <row r="332" spans="5:22">
      <c r="E332" s="49"/>
      <c r="F332" s="48"/>
      <c r="G332" s="48"/>
      <c r="H332" s="48"/>
      <c r="I332" s="48"/>
      <c r="J332" s="61"/>
      <c r="K332" s="48"/>
      <c r="Q332" s="48"/>
      <c r="R332" s="48"/>
      <c r="S332" s="48"/>
      <c r="T332" s="48"/>
      <c r="U332" s="48"/>
      <c r="V332" s="61"/>
    </row>
    <row r="333" spans="5:22">
      <c r="E333" s="49"/>
      <c r="F333" s="48"/>
      <c r="G333" s="48"/>
      <c r="H333" s="48"/>
      <c r="I333" s="48"/>
      <c r="J333" s="61"/>
      <c r="K333" s="48"/>
      <c r="Q333" s="48"/>
      <c r="R333" s="48"/>
      <c r="S333" s="48"/>
      <c r="T333" s="48"/>
      <c r="U333" s="48"/>
      <c r="V333" s="61"/>
    </row>
    <row r="334" spans="5:22">
      <c r="E334" s="49"/>
      <c r="F334" s="48"/>
      <c r="G334" s="48"/>
      <c r="H334" s="48"/>
      <c r="I334" s="48"/>
      <c r="J334" s="61"/>
      <c r="K334" s="48"/>
      <c r="Q334" s="48"/>
      <c r="R334" s="48"/>
      <c r="S334" s="48"/>
      <c r="T334" s="48"/>
      <c r="U334" s="48"/>
      <c r="V334" s="61"/>
    </row>
    <row r="335" spans="5:22">
      <c r="E335" s="49"/>
      <c r="F335" s="48"/>
      <c r="G335" s="48"/>
      <c r="H335" s="48"/>
      <c r="I335" s="48"/>
      <c r="J335" s="61"/>
      <c r="K335" s="48"/>
      <c r="Q335" s="48"/>
      <c r="R335" s="48"/>
      <c r="S335" s="48"/>
      <c r="T335" s="48"/>
      <c r="U335" s="48"/>
      <c r="V335" s="61"/>
    </row>
    <row r="336" spans="5:22">
      <c r="E336" s="49"/>
      <c r="F336" s="48"/>
      <c r="G336" s="48"/>
      <c r="H336" s="48"/>
      <c r="I336" s="48"/>
      <c r="J336" s="61"/>
      <c r="K336" s="48"/>
      <c r="Q336" s="48"/>
      <c r="R336" s="48"/>
      <c r="S336" s="48"/>
      <c r="T336" s="48"/>
      <c r="U336" s="48"/>
      <c r="V336" s="61"/>
    </row>
    <row r="337" spans="5:22">
      <c r="E337" s="49"/>
      <c r="F337" s="48"/>
      <c r="G337" s="48"/>
      <c r="H337" s="48"/>
      <c r="I337" s="48"/>
      <c r="J337" s="61"/>
      <c r="K337" s="48"/>
      <c r="Q337" s="48"/>
      <c r="R337" s="48"/>
      <c r="S337" s="48"/>
      <c r="T337" s="48"/>
      <c r="U337" s="48"/>
      <c r="V337" s="61"/>
    </row>
    <row r="338" spans="5:22">
      <c r="E338" s="49"/>
      <c r="F338" s="48"/>
      <c r="G338" s="48"/>
      <c r="H338" s="48"/>
      <c r="I338" s="48"/>
      <c r="J338" s="61"/>
      <c r="K338" s="48"/>
      <c r="Q338" s="48"/>
      <c r="R338" s="48"/>
      <c r="S338" s="48"/>
      <c r="T338" s="48"/>
      <c r="U338" s="48"/>
      <c r="V338" s="61"/>
    </row>
    <row r="339" spans="5:22">
      <c r="E339" s="49"/>
      <c r="F339" s="48"/>
      <c r="G339" s="48"/>
      <c r="H339" s="48"/>
      <c r="I339" s="48"/>
      <c r="J339" s="61"/>
      <c r="K339" s="48"/>
      <c r="Q339" s="48"/>
      <c r="R339" s="48"/>
      <c r="S339" s="48"/>
      <c r="T339" s="48"/>
      <c r="U339" s="48"/>
      <c r="V339" s="61"/>
    </row>
    <row r="340" spans="5:22">
      <c r="E340" s="49"/>
      <c r="F340" s="48"/>
      <c r="G340" s="48"/>
      <c r="H340" s="48"/>
      <c r="I340" s="48"/>
      <c r="J340" s="61"/>
      <c r="K340" s="48"/>
      <c r="Q340" s="48"/>
      <c r="R340" s="48"/>
      <c r="S340" s="48"/>
      <c r="T340" s="48"/>
      <c r="U340" s="48"/>
      <c r="V340" s="61"/>
    </row>
    <row r="341" spans="5:22">
      <c r="E341" s="49"/>
      <c r="F341" s="48"/>
      <c r="G341" s="48"/>
      <c r="H341" s="48"/>
      <c r="I341" s="48"/>
      <c r="J341" s="61"/>
      <c r="K341" s="48"/>
      <c r="Q341" s="48"/>
      <c r="R341" s="48"/>
      <c r="S341" s="48"/>
      <c r="T341" s="48"/>
      <c r="U341" s="48"/>
      <c r="V341" s="61"/>
    </row>
    <row r="342" spans="5:22">
      <c r="E342" s="49"/>
      <c r="F342" s="48"/>
      <c r="G342" s="48"/>
      <c r="H342" s="48"/>
      <c r="I342" s="48"/>
      <c r="J342" s="61"/>
      <c r="K342" s="48"/>
      <c r="Q342" s="48"/>
      <c r="R342" s="48"/>
      <c r="S342" s="48"/>
      <c r="T342" s="48"/>
      <c r="U342" s="48"/>
      <c r="V342" s="61"/>
    </row>
    <row r="343" spans="5:22">
      <c r="E343" s="49"/>
      <c r="F343" s="48"/>
      <c r="G343" s="48"/>
      <c r="H343" s="48"/>
      <c r="I343" s="48"/>
      <c r="J343" s="61"/>
      <c r="K343" s="48"/>
      <c r="Q343" s="48"/>
      <c r="R343" s="48"/>
      <c r="S343" s="48"/>
      <c r="T343" s="48"/>
      <c r="U343" s="48"/>
      <c r="V343" s="61"/>
    </row>
    <row r="344" spans="5:22">
      <c r="E344" s="49"/>
      <c r="F344" s="48"/>
      <c r="G344" s="48"/>
      <c r="H344" s="48"/>
      <c r="I344" s="48"/>
      <c r="J344" s="61"/>
      <c r="K344" s="48"/>
      <c r="Q344" s="48"/>
      <c r="R344" s="48"/>
      <c r="S344" s="48"/>
      <c r="T344" s="48"/>
      <c r="U344" s="48"/>
      <c r="V344" s="61"/>
    </row>
    <row r="345" spans="5:22">
      <c r="E345" s="49"/>
      <c r="F345" s="48"/>
      <c r="G345" s="48"/>
      <c r="H345" s="48"/>
      <c r="I345" s="48"/>
      <c r="J345" s="61"/>
      <c r="K345" s="48"/>
      <c r="Q345" s="48"/>
      <c r="R345" s="48"/>
      <c r="S345" s="48"/>
      <c r="T345" s="48"/>
      <c r="U345" s="48"/>
      <c r="V345" s="61"/>
    </row>
    <row r="346" spans="5:22">
      <c r="E346" s="49"/>
      <c r="F346" s="48"/>
      <c r="G346" s="48"/>
      <c r="H346" s="48"/>
      <c r="I346" s="48"/>
      <c r="J346" s="61"/>
      <c r="K346" s="48"/>
      <c r="Q346" s="48"/>
      <c r="R346" s="48"/>
      <c r="S346" s="48"/>
      <c r="T346" s="48"/>
      <c r="U346" s="48"/>
      <c r="V346" s="61"/>
    </row>
    <row r="347" spans="5:22">
      <c r="E347" s="49"/>
      <c r="F347" s="48"/>
      <c r="G347" s="48"/>
      <c r="H347" s="48"/>
      <c r="I347" s="48"/>
      <c r="J347" s="61"/>
      <c r="K347" s="48"/>
      <c r="Q347" s="48"/>
      <c r="R347" s="48"/>
      <c r="S347" s="48"/>
      <c r="T347" s="48"/>
      <c r="U347" s="48"/>
      <c r="V347" s="61"/>
    </row>
    <row r="348" spans="5:22">
      <c r="E348" s="49"/>
      <c r="F348" s="48"/>
      <c r="G348" s="48"/>
      <c r="H348" s="48"/>
      <c r="I348" s="48"/>
      <c r="J348" s="61"/>
      <c r="K348" s="48"/>
      <c r="Q348" s="48"/>
      <c r="R348" s="48"/>
      <c r="S348" s="48"/>
      <c r="T348" s="48"/>
      <c r="U348" s="48"/>
      <c r="V348" s="61"/>
    </row>
    <row r="349" spans="5:22">
      <c r="E349" s="49"/>
      <c r="F349" s="48"/>
      <c r="G349" s="48"/>
      <c r="H349" s="48"/>
      <c r="I349" s="48"/>
      <c r="J349" s="61"/>
      <c r="K349" s="48"/>
      <c r="Q349" s="48"/>
      <c r="R349" s="48"/>
      <c r="S349" s="48"/>
      <c r="T349" s="48"/>
      <c r="U349" s="48"/>
      <c r="V349" s="61"/>
    </row>
    <row r="350" spans="5:22">
      <c r="E350" s="49"/>
      <c r="F350" s="48"/>
      <c r="G350" s="48"/>
      <c r="H350" s="48"/>
      <c r="I350" s="48"/>
      <c r="J350" s="61"/>
      <c r="K350" s="48"/>
      <c r="Q350" s="48"/>
      <c r="R350" s="48"/>
      <c r="S350" s="48"/>
      <c r="T350" s="48"/>
      <c r="U350" s="48"/>
      <c r="V350" s="61"/>
    </row>
    <row r="351" spans="5:22">
      <c r="E351" s="49"/>
      <c r="F351" s="48"/>
      <c r="G351" s="48"/>
      <c r="H351" s="48"/>
      <c r="I351" s="48"/>
      <c r="J351" s="61"/>
      <c r="K351" s="48"/>
      <c r="Q351" s="48"/>
      <c r="R351" s="48"/>
      <c r="S351" s="48"/>
      <c r="T351" s="48"/>
      <c r="U351" s="48"/>
      <c r="V351" s="61"/>
    </row>
    <row r="352" spans="5:22">
      <c r="E352" s="49"/>
      <c r="F352" s="48"/>
      <c r="G352" s="48"/>
      <c r="H352" s="48"/>
      <c r="I352" s="48"/>
      <c r="J352" s="61"/>
      <c r="K352" s="48"/>
      <c r="Q352" s="48"/>
      <c r="R352" s="48"/>
      <c r="S352" s="48"/>
      <c r="T352" s="48"/>
      <c r="U352" s="48"/>
      <c r="V352" s="61"/>
    </row>
    <row r="353" spans="5:22">
      <c r="E353" s="49"/>
      <c r="F353" s="48"/>
      <c r="G353" s="48"/>
      <c r="H353" s="48"/>
      <c r="I353" s="48"/>
      <c r="J353" s="61"/>
      <c r="K353" s="48"/>
      <c r="Q353" s="48"/>
      <c r="R353" s="48"/>
      <c r="S353" s="48"/>
      <c r="T353" s="48"/>
      <c r="U353" s="48"/>
      <c r="V353" s="61"/>
    </row>
    <row r="354" spans="5:22">
      <c r="E354" s="49"/>
      <c r="F354" s="48"/>
      <c r="G354" s="48"/>
      <c r="H354" s="48"/>
      <c r="I354" s="48"/>
      <c r="J354" s="61"/>
      <c r="K354" s="48"/>
      <c r="Q354" s="48"/>
      <c r="R354" s="48"/>
      <c r="S354" s="48"/>
      <c r="T354" s="48"/>
      <c r="U354" s="48"/>
      <c r="V354" s="61"/>
    </row>
    <row r="355" spans="5:22">
      <c r="E355" s="49"/>
      <c r="F355" s="48"/>
      <c r="G355" s="48"/>
      <c r="H355" s="48"/>
      <c r="I355" s="48"/>
      <c r="J355" s="61"/>
      <c r="K355" s="48"/>
      <c r="Q355" s="48"/>
      <c r="R355" s="48"/>
      <c r="S355" s="48"/>
      <c r="T355" s="48"/>
      <c r="U355" s="48"/>
      <c r="V355" s="61"/>
    </row>
    <row r="356" spans="5:22">
      <c r="E356" s="49"/>
      <c r="F356" s="48"/>
      <c r="G356" s="48"/>
      <c r="H356" s="48"/>
      <c r="I356" s="48"/>
      <c r="J356" s="61"/>
      <c r="K356" s="48"/>
      <c r="Q356" s="48"/>
      <c r="R356" s="48"/>
      <c r="S356" s="48"/>
      <c r="T356" s="48"/>
      <c r="U356" s="48"/>
      <c r="V356" s="61"/>
    </row>
    <row r="357" spans="5:22">
      <c r="E357" s="49"/>
      <c r="F357" s="48"/>
      <c r="G357" s="48"/>
      <c r="H357" s="48"/>
      <c r="I357" s="48"/>
      <c r="J357" s="61"/>
      <c r="K357" s="48"/>
      <c r="Q357" s="48"/>
      <c r="R357" s="48"/>
      <c r="S357" s="48"/>
      <c r="T357" s="48"/>
      <c r="U357" s="48"/>
      <c r="V357" s="61"/>
    </row>
    <row r="358" spans="5:22">
      <c r="E358" s="49"/>
      <c r="F358" s="48"/>
      <c r="G358" s="48"/>
      <c r="H358" s="48"/>
      <c r="I358" s="48"/>
      <c r="J358" s="61"/>
      <c r="K358" s="48"/>
      <c r="Q358" s="48"/>
      <c r="R358" s="48"/>
      <c r="S358" s="48"/>
      <c r="T358" s="48"/>
      <c r="U358" s="48"/>
      <c r="V358" s="61"/>
    </row>
    <row r="359" spans="5:22">
      <c r="E359" s="49"/>
      <c r="F359" s="48"/>
      <c r="G359" s="48"/>
      <c r="H359" s="48"/>
      <c r="I359" s="48"/>
      <c r="J359" s="61"/>
      <c r="K359" s="48"/>
      <c r="Q359" s="48"/>
      <c r="R359" s="48"/>
      <c r="S359" s="48"/>
      <c r="T359" s="48"/>
      <c r="U359" s="48"/>
      <c r="V359" s="61"/>
    </row>
    <row r="360" spans="5:22">
      <c r="E360" s="49"/>
      <c r="F360" s="48"/>
      <c r="G360" s="48"/>
      <c r="H360" s="48"/>
      <c r="I360" s="48"/>
      <c r="J360" s="61"/>
      <c r="K360" s="48"/>
      <c r="Q360" s="48"/>
      <c r="R360" s="48"/>
      <c r="S360" s="48"/>
      <c r="T360" s="48"/>
      <c r="U360" s="48"/>
      <c r="V360" s="61"/>
    </row>
    <row r="361" spans="5:22">
      <c r="E361" s="49"/>
      <c r="F361" s="48"/>
      <c r="G361" s="48"/>
      <c r="H361" s="48"/>
      <c r="I361" s="48"/>
      <c r="J361" s="61"/>
      <c r="K361" s="48"/>
      <c r="Q361" s="48"/>
      <c r="R361" s="48"/>
      <c r="S361" s="48"/>
      <c r="T361" s="48"/>
      <c r="U361" s="48"/>
      <c r="V361" s="61"/>
    </row>
    <row r="362" spans="5:22">
      <c r="E362" s="49"/>
      <c r="F362" s="48"/>
      <c r="G362" s="48"/>
      <c r="H362" s="48"/>
      <c r="I362" s="48"/>
      <c r="J362" s="61"/>
      <c r="K362" s="48"/>
      <c r="Q362" s="48"/>
      <c r="R362" s="48"/>
      <c r="S362" s="48"/>
      <c r="T362" s="48"/>
      <c r="U362" s="48"/>
      <c r="V362" s="61"/>
    </row>
    <row r="363" spans="5:22">
      <c r="E363" s="49"/>
      <c r="F363" s="48"/>
      <c r="G363" s="48"/>
      <c r="H363" s="48"/>
      <c r="I363" s="48"/>
      <c r="J363" s="61"/>
      <c r="K363" s="48"/>
      <c r="Q363" s="48"/>
      <c r="R363" s="48"/>
      <c r="S363" s="48"/>
      <c r="T363" s="48"/>
      <c r="U363" s="48"/>
      <c r="V363" s="61"/>
    </row>
    <row r="364" spans="5:22">
      <c r="E364" s="49"/>
      <c r="F364" s="48"/>
      <c r="G364" s="48"/>
      <c r="H364" s="48"/>
      <c r="I364" s="48"/>
      <c r="J364" s="61"/>
      <c r="K364" s="48"/>
      <c r="Q364" s="48"/>
      <c r="R364" s="48"/>
      <c r="S364" s="48"/>
      <c r="T364" s="48"/>
      <c r="U364" s="48"/>
      <c r="V364" s="61"/>
    </row>
    <row r="365" spans="5:22">
      <c r="E365" s="49"/>
      <c r="F365" s="48"/>
      <c r="G365" s="48"/>
      <c r="H365" s="48"/>
      <c r="I365" s="48"/>
      <c r="J365" s="61"/>
      <c r="K365" s="48"/>
      <c r="Q365" s="48"/>
      <c r="R365" s="48"/>
      <c r="S365" s="48"/>
      <c r="T365" s="48"/>
      <c r="U365" s="48"/>
      <c r="V365" s="61"/>
    </row>
    <row r="366" spans="5:22">
      <c r="E366" s="49"/>
      <c r="F366" s="48"/>
      <c r="G366" s="48"/>
      <c r="H366" s="48"/>
      <c r="I366" s="48"/>
      <c r="J366" s="61"/>
      <c r="K366" s="48"/>
      <c r="Q366" s="48"/>
      <c r="R366" s="48"/>
      <c r="S366" s="48"/>
      <c r="T366" s="48"/>
      <c r="U366" s="48"/>
      <c r="V366" s="61"/>
    </row>
    <row r="367" spans="5:22">
      <c r="E367" s="49"/>
      <c r="F367" s="48"/>
      <c r="G367" s="48"/>
      <c r="H367" s="48"/>
      <c r="I367" s="48"/>
      <c r="J367" s="61"/>
      <c r="K367" s="48"/>
      <c r="Q367" s="48"/>
      <c r="R367" s="48"/>
      <c r="S367" s="48"/>
      <c r="T367" s="48"/>
      <c r="U367" s="48"/>
      <c r="V367" s="61"/>
    </row>
    <row r="368" spans="5:22">
      <c r="E368" s="49"/>
      <c r="F368" s="48"/>
      <c r="G368" s="48"/>
      <c r="H368" s="48"/>
      <c r="I368" s="48"/>
      <c r="J368" s="61"/>
      <c r="K368" s="48"/>
      <c r="Q368" s="48"/>
      <c r="R368" s="48"/>
      <c r="S368" s="48"/>
      <c r="T368" s="48"/>
      <c r="U368" s="48"/>
      <c r="V368" s="61"/>
    </row>
    <row r="369" spans="5:22">
      <c r="E369" s="49"/>
      <c r="F369" s="48"/>
      <c r="G369" s="48"/>
      <c r="H369" s="48"/>
      <c r="I369" s="48"/>
      <c r="J369" s="61"/>
      <c r="K369" s="48"/>
      <c r="Q369" s="48"/>
      <c r="R369" s="48"/>
      <c r="S369" s="48"/>
      <c r="T369" s="48"/>
      <c r="U369" s="48"/>
      <c r="V369" s="61"/>
    </row>
    <row r="370" spans="5:22">
      <c r="E370" s="49"/>
      <c r="F370" s="48"/>
      <c r="G370" s="48"/>
      <c r="H370" s="48"/>
      <c r="I370" s="48"/>
      <c r="J370" s="61"/>
      <c r="K370" s="48"/>
      <c r="Q370" s="48"/>
      <c r="R370" s="48"/>
      <c r="S370" s="48"/>
      <c r="T370" s="48"/>
      <c r="U370" s="48"/>
      <c r="V370" s="61"/>
    </row>
    <row r="371" spans="5:22">
      <c r="E371" s="49"/>
      <c r="F371" s="48"/>
      <c r="G371" s="48"/>
      <c r="H371" s="48"/>
      <c r="I371" s="48"/>
      <c r="J371" s="61"/>
      <c r="K371" s="48"/>
      <c r="Q371" s="48"/>
      <c r="R371" s="48"/>
      <c r="S371" s="48"/>
      <c r="T371" s="48"/>
      <c r="U371" s="48"/>
      <c r="V371" s="61"/>
    </row>
    <row r="372" spans="5:22">
      <c r="E372" s="49"/>
      <c r="F372" s="48"/>
      <c r="G372" s="48"/>
      <c r="H372" s="48"/>
      <c r="I372" s="48"/>
      <c r="J372" s="61"/>
      <c r="K372" s="48"/>
      <c r="Q372" s="48"/>
      <c r="R372" s="48"/>
      <c r="S372" s="48"/>
      <c r="T372" s="48"/>
      <c r="U372" s="48"/>
      <c r="V372" s="61"/>
    </row>
    <row r="373" spans="5:22">
      <c r="E373" s="49"/>
      <c r="F373" s="48"/>
      <c r="G373" s="48"/>
      <c r="H373" s="48"/>
      <c r="I373" s="48"/>
      <c r="J373" s="61"/>
      <c r="K373" s="48"/>
      <c r="Q373" s="48"/>
      <c r="R373" s="48"/>
      <c r="S373" s="48"/>
      <c r="T373" s="48"/>
      <c r="U373" s="48"/>
      <c r="V373" s="61"/>
    </row>
    <row r="374" spans="5:22">
      <c r="E374" s="49"/>
      <c r="F374" s="48"/>
      <c r="G374" s="48"/>
      <c r="H374" s="48"/>
      <c r="I374" s="48"/>
      <c r="J374" s="61"/>
      <c r="K374" s="48"/>
      <c r="Q374" s="48"/>
      <c r="R374" s="48"/>
      <c r="S374" s="48"/>
      <c r="T374" s="48"/>
      <c r="U374" s="48"/>
      <c r="V374" s="61"/>
    </row>
    <row r="375" spans="5:22">
      <c r="E375" s="49"/>
      <c r="F375" s="48"/>
      <c r="G375" s="48"/>
      <c r="H375" s="48"/>
      <c r="I375" s="48"/>
      <c r="J375" s="61"/>
      <c r="K375" s="48"/>
      <c r="Q375" s="48"/>
      <c r="R375" s="48"/>
      <c r="S375" s="48"/>
      <c r="T375" s="48"/>
      <c r="U375" s="48"/>
      <c r="V375" s="61"/>
    </row>
    <row r="376" spans="5:22">
      <c r="E376" s="49"/>
      <c r="F376" s="48"/>
      <c r="G376" s="48"/>
      <c r="H376" s="48"/>
      <c r="I376" s="48"/>
      <c r="J376" s="61"/>
      <c r="K376" s="48"/>
      <c r="Q376" s="48"/>
      <c r="R376" s="48"/>
      <c r="S376" s="48"/>
      <c r="T376" s="48"/>
      <c r="U376" s="48"/>
      <c r="V376" s="61"/>
    </row>
    <row r="377" spans="5:22">
      <c r="E377" s="49"/>
      <c r="F377" s="48"/>
      <c r="G377" s="48"/>
      <c r="H377" s="48"/>
      <c r="I377" s="48"/>
      <c r="J377" s="61"/>
      <c r="K377" s="48"/>
      <c r="Q377" s="48"/>
      <c r="R377" s="48"/>
      <c r="S377" s="48"/>
      <c r="T377" s="48"/>
      <c r="U377" s="48"/>
      <c r="V377" s="61"/>
    </row>
    <row r="378" spans="5:22">
      <c r="E378" s="49"/>
      <c r="F378" s="48"/>
      <c r="G378" s="48"/>
      <c r="H378" s="48"/>
      <c r="I378" s="48"/>
      <c r="J378" s="61"/>
      <c r="K378" s="48"/>
      <c r="Q378" s="48"/>
      <c r="R378" s="48"/>
      <c r="S378" s="48"/>
      <c r="T378" s="48"/>
      <c r="U378" s="48"/>
      <c r="V378" s="61"/>
    </row>
    <row r="379" spans="5:22">
      <c r="E379" s="49"/>
      <c r="F379" s="48"/>
      <c r="G379" s="48"/>
      <c r="H379" s="48"/>
      <c r="I379" s="48"/>
      <c r="J379" s="61"/>
      <c r="K379" s="48"/>
      <c r="Q379" s="48"/>
      <c r="R379" s="48"/>
      <c r="S379" s="48"/>
      <c r="T379" s="48"/>
      <c r="U379" s="48"/>
      <c r="V379" s="61"/>
    </row>
    <row r="380" spans="5:22">
      <c r="E380" s="49"/>
      <c r="F380" s="48"/>
      <c r="G380" s="48"/>
      <c r="H380" s="48"/>
      <c r="I380" s="48"/>
      <c r="J380" s="61"/>
      <c r="K380" s="48"/>
      <c r="Q380" s="48"/>
      <c r="R380" s="48"/>
      <c r="S380" s="48"/>
      <c r="T380" s="48"/>
      <c r="U380" s="48"/>
      <c r="V380" s="61"/>
    </row>
    <row r="381" spans="5:22">
      <c r="E381" s="49"/>
      <c r="F381" s="48"/>
      <c r="G381" s="48"/>
      <c r="H381" s="48"/>
      <c r="I381" s="48"/>
      <c r="J381" s="61"/>
      <c r="K381" s="48"/>
      <c r="Q381" s="48"/>
      <c r="R381" s="48"/>
      <c r="S381" s="48"/>
      <c r="T381" s="48"/>
      <c r="U381" s="48"/>
      <c r="V381" s="61"/>
    </row>
    <row r="382" spans="5:22">
      <c r="E382" s="49"/>
      <c r="F382" s="48"/>
      <c r="G382" s="48"/>
      <c r="H382" s="48"/>
      <c r="I382" s="48"/>
      <c r="J382" s="61"/>
      <c r="K382" s="48"/>
      <c r="Q382" s="48"/>
      <c r="R382" s="48"/>
      <c r="S382" s="48"/>
      <c r="T382" s="48"/>
      <c r="U382" s="48"/>
      <c r="V382" s="61"/>
    </row>
    <row r="383" spans="5:22">
      <c r="E383" s="49"/>
      <c r="F383" s="48"/>
      <c r="G383" s="48"/>
      <c r="H383" s="48"/>
      <c r="I383" s="48"/>
      <c r="J383" s="61"/>
      <c r="K383" s="48"/>
      <c r="Q383" s="48"/>
      <c r="R383" s="48"/>
      <c r="S383" s="48"/>
      <c r="T383" s="48"/>
      <c r="U383" s="48"/>
      <c r="V383" s="61"/>
    </row>
    <row r="384" spans="5:22">
      <c r="E384" s="49"/>
      <c r="F384" s="48"/>
      <c r="G384" s="48"/>
      <c r="H384" s="48"/>
      <c r="I384" s="48"/>
      <c r="J384" s="61"/>
      <c r="K384" s="48"/>
      <c r="Q384" s="48"/>
      <c r="R384" s="48"/>
      <c r="S384" s="48"/>
      <c r="T384" s="48"/>
      <c r="U384" s="48"/>
      <c r="V384" s="61"/>
    </row>
    <row r="385" spans="5:22">
      <c r="E385" s="49"/>
      <c r="F385" s="48"/>
      <c r="G385" s="48"/>
      <c r="H385" s="48"/>
      <c r="I385" s="48"/>
      <c r="J385" s="61"/>
      <c r="K385" s="48"/>
      <c r="Q385" s="48"/>
      <c r="R385" s="48"/>
      <c r="S385" s="48"/>
      <c r="T385" s="48"/>
      <c r="U385" s="48"/>
      <c r="V385" s="61"/>
    </row>
    <row r="386" spans="5:22">
      <c r="E386" s="49"/>
      <c r="F386" s="48"/>
      <c r="G386" s="48"/>
      <c r="H386" s="48"/>
      <c r="I386" s="48"/>
      <c r="J386" s="61"/>
      <c r="K386" s="48"/>
      <c r="Q386" s="48"/>
      <c r="R386" s="48"/>
      <c r="S386" s="48"/>
      <c r="T386" s="48"/>
      <c r="U386" s="48"/>
      <c r="V386" s="61"/>
    </row>
    <row r="387" spans="5:22">
      <c r="E387" s="49"/>
      <c r="F387" s="48"/>
      <c r="G387" s="48"/>
      <c r="H387" s="48"/>
      <c r="I387" s="48"/>
      <c r="J387" s="61"/>
      <c r="K387" s="48"/>
      <c r="Q387" s="48"/>
      <c r="R387" s="48"/>
      <c r="S387" s="48"/>
      <c r="T387" s="48"/>
      <c r="U387" s="48"/>
      <c r="V387" s="61"/>
    </row>
    <row r="388" spans="5:22">
      <c r="E388" s="49"/>
      <c r="F388" s="48"/>
      <c r="G388" s="48"/>
      <c r="H388" s="48"/>
      <c r="I388" s="48"/>
      <c r="J388" s="61"/>
      <c r="K388" s="48"/>
      <c r="Q388" s="48"/>
      <c r="R388" s="48"/>
      <c r="S388" s="48"/>
      <c r="T388" s="48"/>
      <c r="U388" s="48"/>
      <c r="V388" s="61"/>
    </row>
    <row r="389" spans="5:22">
      <c r="E389" s="49"/>
      <c r="F389" s="48"/>
      <c r="G389" s="48"/>
      <c r="H389" s="48"/>
      <c r="I389" s="48"/>
      <c r="J389" s="61"/>
      <c r="K389" s="48"/>
      <c r="Q389" s="48"/>
      <c r="R389" s="48"/>
      <c r="S389" s="48"/>
      <c r="T389" s="48"/>
      <c r="U389" s="48"/>
      <c r="V389" s="61"/>
    </row>
    <row r="390" spans="5:22">
      <c r="E390" s="49"/>
      <c r="F390" s="48"/>
      <c r="G390" s="48"/>
      <c r="H390" s="48"/>
      <c r="I390" s="48"/>
      <c r="J390" s="61"/>
      <c r="K390" s="48"/>
      <c r="Q390" s="48"/>
      <c r="R390" s="48"/>
      <c r="S390" s="48"/>
      <c r="T390" s="48"/>
      <c r="U390" s="48"/>
      <c r="V390" s="61"/>
    </row>
    <row r="391" spans="5:22">
      <c r="E391" s="49"/>
      <c r="F391" s="48"/>
      <c r="G391" s="48"/>
      <c r="H391" s="48"/>
      <c r="I391" s="48"/>
      <c r="J391" s="61"/>
      <c r="K391" s="48"/>
      <c r="Q391" s="48"/>
      <c r="R391" s="48"/>
      <c r="S391" s="48"/>
      <c r="T391" s="48"/>
      <c r="U391" s="48"/>
      <c r="V391" s="61"/>
    </row>
    <row r="392" spans="5:22">
      <c r="E392" s="49"/>
      <c r="F392" s="48"/>
      <c r="G392" s="48"/>
      <c r="H392" s="48"/>
      <c r="I392" s="48"/>
      <c r="J392" s="61"/>
      <c r="K392" s="48"/>
      <c r="Q392" s="48"/>
      <c r="R392" s="48"/>
      <c r="S392" s="48"/>
      <c r="T392" s="48"/>
      <c r="U392" s="48"/>
      <c r="V392" s="61"/>
    </row>
    <row r="393" spans="5:22">
      <c r="E393" s="49"/>
      <c r="F393" s="48"/>
      <c r="G393" s="48"/>
      <c r="H393" s="48"/>
      <c r="I393" s="48"/>
      <c r="J393" s="61"/>
      <c r="K393" s="48"/>
      <c r="Q393" s="48"/>
      <c r="R393" s="48"/>
      <c r="S393" s="48"/>
      <c r="T393" s="48"/>
      <c r="U393" s="48"/>
      <c r="V393" s="61"/>
    </row>
    <row r="394" spans="5:22">
      <c r="E394" s="49"/>
      <c r="F394" s="48"/>
      <c r="G394" s="48"/>
      <c r="H394" s="48"/>
      <c r="I394" s="48"/>
      <c r="J394" s="61"/>
      <c r="K394" s="48"/>
      <c r="Q394" s="48"/>
      <c r="R394" s="48"/>
      <c r="S394" s="48"/>
      <c r="T394" s="48"/>
      <c r="U394" s="48"/>
      <c r="V394" s="61"/>
    </row>
    <row r="395" spans="5:22">
      <c r="E395" s="49"/>
      <c r="F395" s="48"/>
      <c r="G395" s="48"/>
      <c r="H395" s="48"/>
      <c r="I395" s="48"/>
      <c r="J395" s="61"/>
      <c r="K395" s="48"/>
      <c r="Q395" s="48"/>
      <c r="R395" s="48"/>
      <c r="S395" s="48"/>
      <c r="T395" s="48"/>
      <c r="U395" s="48"/>
      <c r="V395" s="61"/>
    </row>
    <row r="396" spans="5:22">
      <c r="E396" s="49"/>
      <c r="F396" s="48"/>
      <c r="G396" s="48"/>
      <c r="H396" s="48"/>
      <c r="I396" s="48"/>
      <c r="J396" s="61"/>
      <c r="K396" s="48"/>
      <c r="Q396" s="48"/>
      <c r="R396" s="48"/>
      <c r="S396" s="48"/>
      <c r="T396" s="48"/>
      <c r="U396" s="48"/>
      <c r="V396" s="61"/>
    </row>
    <row r="397" spans="5:22">
      <c r="E397" s="49"/>
      <c r="F397" s="48"/>
      <c r="G397" s="48"/>
      <c r="H397" s="48"/>
      <c r="I397" s="48"/>
      <c r="J397" s="61"/>
      <c r="K397" s="48"/>
      <c r="Q397" s="48"/>
      <c r="R397" s="48"/>
      <c r="S397" s="48"/>
      <c r="T397" s="48"/>
      <c r="U397" s="48"/>
      <c r="V397" s="61"/>
    </row>
    <row r="398" spans="5:22">
      <c r="E398" s="49"/>
      <c r="F398" s="48"/>
      <c r="G398" s="48"/>
      <c r="H398" s="48"/>
      <c r="I398" s="48"/>
      <c r="J398" s="61"/>
      <c r="K398" s="48"/>
      <c r="Q398" s="48"/>
      <c r="R398" s="48"/>
      <c r="S398" s="48"/>
      <c r="T398" s="48"/>
      <c r="U398" s="48"/>
      <c r="V398" s="61"/>
    </row>
    <row r="399" spans="5:22">
      <c r="E399" s="49"/>
      <c r="F399" s="48"/>
      <c r="G399" s="48"/>
      <c r="H399" s="48"/>
      <c r="I399" s="48"/>
      <c r="J399" s="61"/>
      <c r="K399" s="48"/>
      <c r="Q399" s="48"/>
      <c r="R399" s="48"/>
      <c r="S399" s="48"/>
      <c r="T399" s="48"/>
      <c r="U399" s="48"/>
      <c r="V399" s="61"/>
    </row>
    <row r="400" spans="5:22">
      <c r="E400" s="49"/>
      <c r="F400" s="48"/>
      <c r="G400" s="48"/>
      <c r="H400" s="48"/>
      <c r="I400" s="48"/>
      <c r="J400" s="61"/>
      <c r="K400" s="48"/>
      <c r="Q400" s="48"/>
      <c r="R400" s="48"/>
      <c r="S400" s="48"/>
      <c r="T400" s="48"/>
      <c r="U400" s="48"/>
      <c r="V400" s="61"/>
    </row>
    <row r="401" spans="5:22">
      <c r="E401" s="49"/>
      <c r="F401" s="48"/>
      <c r="G401" s="48"/>
      <c r="H401" s="48"/>
      <c r="I401" s="48"/>
      <c r="J401" s="61"/>
      <c r="K401" s="48"/>
      <c r="Q401" s="48"/>
      <c r="R401" s="48"/>
      <c r="S401" s="48"/>
      <c r="T401" s="48"/>
      <c r="U401" s="48"/>
      <c r="V401" s="61"/>
    </row>
    <row r="402" spans="5:22">
      <c r="E402" s="49"/>
      <c r="F402" s="48"/>
      <c r="G402" s="48"/>
      <c r="H402" s="48"/>
      <c r="I402" s="48"/>
      <c r="J402" s="61"/>
      <c r="K402" s="48"/>
      <c r="Q402" s="48"/>
      <c r="R402" s="48"/>
      <c r="S402" s="48"/>
      <c r="T402" s="48"/>
      <c r="U402" s="48"/>
      <c r="V402" s="61"/>
    </row>
    <row r="403" spans="5:22">
      <c r="E403" s="49"/>
      <c r="F403" s="48"/>
      <c r="G403" s="48"/>
      <c r="H403" s="48"/>
      <c r="I403" s="48"/>
      <c r="J403" s="61"/>
      <c r="K403" s="48"/>
      <c r="Q403" s="48"/>
      <c r="R403" s="48"/>
      <c r="S403" s="48"/>
      <c r="T403" s="48"/>
      <c r="U403" s="48"/>
      <c r="V403" s="61"/>
    </row>
    <row r="404" spans="5:22">
      <c r="E404" s="49"/>
      <c r="F404" s="48"/>
      <c r="G404" s="48"/>
      <c r="H404" s="48"/>
      <c r="I404" s="48"/>
      <c r="J404" s="61"/>
      <c r="K404" s="48"/>
      <c r="Q404" s="48"/>
      <c r="R404" s="48"/>
      <c r="S404" s="48"/>
      <c r="T404" s="48"/>
      <c r="U404" s="48"/>
      <c r="V404" s="61"/>
    </row>
    <row r="405" spans="5:22">
      <c r="E405" s="49"/>
      <c r="F405" s="48"/>
      <c r="G405" s="48"/>
      <c r="H405" s="48"/>
      <c r="I405" s="48"/>
      <c r="J405" s="61"/>
      <c r="K405" s="48"/>
      <c r="Q405" s="48"/>
      <c r="R405" s="48"/>
      <c r="S405" s="48"/>
      <c r="T405" s="48"/>
      <c r="U405" s="48"/>
      <c r="V405" s="61"/>
    </row>
    <row r="406" spans="5:22">
      <c r="E406" s="49"/>
      <c r="F406" s="48"/>
      <c r="G406" s="48"/>
      <c r="H406" s="48"/>
      <c r="I406" s="48"/>
      <c r="J406" s="61"/>
      <c r="K406" s="48"/>
      <c r="Q406" s="48"/>
      <c r="R406" s="48"/>
      <c r="S406" s="48"/>
      <c r="T406" s="48"/>
      <c r="U406" s="48"/>
      <c r="V406" s="61"/>
    </row>
    <row r="407" spans="5:22">
      <c r="E407" s="49"/>
      <c r="F407" s="48"/>
      <c r="G407" s="48"/>
      <c r="H407" s="48"/>
      <c r="I407" s="48"/>
      <c r="J407" s="61"/>
      <c r="K407" s="48"/>
      <c r="Q407" s="48"/>
      <c r="R407" s="48"/>
      <c r="S407" s="48"/>
      <c r="T407" s="48"/>
      <c r="U407" s="48"/>
      <c r="V407" s="61"/>
    </row>
    <row r="408" spans="5:22">
      <c r="E408" s="49"/>
      <c r="F408" s="48"/>
      <c r="G408" s="48"/>
      <c r="H408" s="48"/>
      <c r="I408" s="48"/>
      <c r="J408" s="61"/>
      <c r="K408" s="48"/>
      <c r="Q408" s="48"/>
      <c r="R408" s="48"/>
      <c r="S408" s="48"/>
      <c r="T408" s="48"/>
      <c r="U408" s="48"/>
      <c r="V408" s="61"/>
    </row>
    <row r="409" spans="5:22">
      <c r="E409" s="49"/>
      <c r="F409" s="48"/>
      <c r="G409" s="48"/>
      <c r="H409" s="48"/>
      <c r="I409" s="48"/>
      <c r="J409" s="61"/>
      <c r="K409" s="48"/>
      <c r="Q409" s="48"/>
      <c r="R409" s="48"/>
      <c r="S409" s="48"/>
      <c r="T409" s="48"/>
      <c r="U409" s="48"/>
      <c r="V409" s="61"/>
    </row>
    <row r="410" spans="5:22">
      <c r="E410" s="49"/>
      <c r="F410" s="48"/>
      <c r="G410" s="48"/>
      <c r="H410" s="48"/>
      <c r="I410" s="48"/>
      <c r="J410" s="61"/>
      <c r="K410" s="48"/>
      <c r="Q410" s="48"/>
      <c r="R410" s="48"/>
      <c r="S410" s="48"/>
      <c r="T410" s="48"/>
      <c r="U410" s="48"/>
      <c r="V410" s="61"/>
    </row>
    <row r="411" spans="5:22">
      <c r="E411" s="49"/>
      <c r="F411" s="48"/>
      <c r="G411" s="48"/>
      <c r="H411" s="48"/>
      <c r="I411" s="48"/>
      <c r="J411" s="61"/>
      <c r="K411" s="48"/>
      <c r="Q411" s="48"/>
      <c r="R411" s="48"/>
      <c r="S411" s="48"/>
      <c r="T411" s="48"/>
      <c r="U411" s="48"/>
      <c r="V411" s="61"/>
    </row>
    <row r="412" spans="5:22">
      <c r="E412" s="49"/>
      <c r="F412" s="48"/>
      <c r="G412" s="48"/>
      <c r="H412" s="48"/>
      <c r="I412" s="48"/>
      <c r="J412" s="61"/>
      <c r="K412" s="48"/>
      <c r="Q412" s="48"/>
      <c r="R412" s="48"/>
      <c r="S412" s="48"/>
      <c r="T412" s="48"/>
      <c r="U412" s="48"/>
      <c r="V412" s="61"/>
    </row>
    <row r="413" spans="5:22">
      <c r="E413" s="49"/>
      <c r="F413" s="48"/>
      <c r="G413" s="48"/>
      <c r="H413" s="48"/>
      <c r="I413" s="48"/>
      <c r="J413" s="61"/>
      <c r="K413" s="48"/>
      <c r="Q413" s="48"/>
      <c r="R413" s="48"/>
      <c r="S413" s="48"/>
      <c r="T413" s="48"/>
      <c r="U413" s="48"/>
      <c r="V413" s="61"/>
    </row>
    <row r="414" spans="5:22">
      <c r="E414" s="49"/>
      <c r="F414" s="48"/>
      <c r="G414" s="48"/>
      <c r="H414" s="48"/>
      <c r="I414" s="48"/>
      <c r="J414" s="61"/>
      <c r="K414" s="48"/>
      <c r="Q414" s="48"/>
      <c r="R414" s="48"/>
      <c r="S414" s="48"/>
      <c r="T414" s="48"/>
      <c r="U414" s="48"/>
      <c r="V414" s="61"/>
    </row>
    <row r="415" spans="5:22">
      <c r="E415" s="49"/>
      <c r="F415" s="48"/>
      <c r="G415" s="48"/>
      <c r="H415" s="48"/>
      <c r="I415" s="48"/>
      <c r="J415" s="61"/>
      <c r="K415" s="48"/>
      <c r="Q415" s="48"/>
      <c r="R415" s="48"/>
      <c r="S415" s="48"/>
      <c r="T415" s="48"/>
      <c r="U415" s="48"/>
      <c r="V415" s="61"/>
    </row>
    <row r="416" spans="5:22">
      <c r="E416" s="49"/>
      <c r="F416" s="48"/>
      <c r="G416" s="48"/>
      <c r="H416" s="48"/>
      <c r="I416" s="48"/>
      <c r="J416" s="61"/>
      <c r="K416" s="48"/>
      <c r="Q416" s="48"/>
      <c r="R416" s="48"/>
      <c r="S416" s="48"/>
      <c r="T416" s="48"/>
      <c r="U416" s="48"/>
      <c r="V416" s="61"/>
    </row>
    <row r="417" spans="5:22">
      <c r="E417" s="49"/>
      <c r="F417" s="48"/>
      <c r="G417" s="48"/>
      <c r="H417" s="48"/>
      <c r="I417" s="48"/>
      <c r="J417" s="61"/>
      <c r="K417" s="48"/>
      <c r="Q417" s="48"/>
      <c r="R417" s="48"/>
      <c r="S417" s="48"/>
      <c r="T417" s="48"/>
      <c r="U417" s="48"/>
      <c r="V417" s="61"/>
    </row>
    <row r="418" spans="5:22">
      <c r="E418" s="49"/>
      <c r="F418" s="48"/>
      <c r="G418" s="48"/>
      <c r="H418" s="48"/>
      <c r="I418" s="48"/>
      <c r="J418" s="61"/>
      <c r="K418" s="48"/>
      <c r="Q418" s="48"/>
      <c r="R418" s="48"/>
      <c r="S418" s="48"/>
      <c r="T418" s="48"/>
      <c r="U418" s="48"/>
      <c r="V418" s="61"/>
    </row>
    <row r="419" spans="5:22">
      <c r="E419" s="49"/>
      <c r="F419" s="48"/>
      <c r="G419" s="48"/>
      <c r="H419" s="48"/>
      <c r="I419" s="48"/>
      <c r="J419" s="61"/>
      <c r="K419" s="48"/>
      <c r="Q419" s="48"/>
      <c r="R419" s="48"/>
      <c r="S419" s="48"/>
      <c r="T419" s="48"/>
      <c r="U419" s="48"/>
      <c r="V419" s="61"/>
    </row>
    <row r="420" spans="5:22">
      <c r="E420" s="49"/>
      <c r="F420" s="48"/>
      <c r="G420" s="48"/>
      <c r="H420" s="48"/>
      <c r="I420" s="48"/>
      <c r="J420" s="61"/>
      <c r="K420" s="48"/>
      <c r="Q420" s="48"/>
      <c r="R420" s="48"/>
      <c r="S420" s="48"/>
      <c r="T420" s="48"/>
      <c r="U420" s="48"/>
      <c r="V420" s="61"/>
    </row>
    <row r="421" spans="5:22">
      <c r="E421" s="49"/>
      <c r="F421" s="48"/>
      <c r="G421" s="48"/>
      <c r="H421" s="48"/>
      <c r="I421" s="48"/>
      <c r="J421" s="61"/>
      <c r="K421" s="48"/>
      <c r="Q421" s="48"/>
      <c r="R421" s="48"/>
      <c r="S421" s="48"/>
      <c r="T421" s="48"/>
      <c r="U421" s="48"/>
      <c r="V421" s="61"/>
    </row>
    <row r="422" spans="5:22">
      <c r="E422" s="49"/>
      <c r="F422" s="48"/>
      <c r="G422" s="48"/>
      <c r="H422" s="48"/>
      <c r="I422" s="48"/>
      <c r="J422" s="61"/>
      <c r="K422" s="48"/>
      <c r="Q422" s="48"/>
      <c r="R422" s="48"/>
      <c r="S422" s="48"/>
      <c r="T422" s="48"/>
      <c r="U422" s="48"/>
      <c r="V422" s="61"/>
    </row>
    <row r="423" spans="5:22">
      <c r="E423" s="49"/>
      <c r="F423" s="48"/>
      <c r="G423" s="48"/>
      <c r="H423" s="48"/>
      <c r="I423" s="48"/>
      <c r="J423" s="61"/>
      <c r="K423" s="48"/>
      <c r="Q423" s="48"/>
      <c r="R423" s="48"/>
      <c r="S423" s="48"/>
      <c r="T423" s="48"/>
      <c r="U423" s="48"/>
      <c r="V423" s="61"/>
    </row>
    <row r="424" spans="5:22">
      <c r="E424" s="49"/>
      <c r="F424" s="48"/>
      <c r="G424" s="48"/>
      <c r="H424" s="48"/>
      <c r="I424" s="48"/>
      <c r="J424" s="61"/>
      <c r="K424" s="48"/>
      <c r="Q424" s="48"/>
      <c r="R424" s="48"/>
      <c r="S424" s="48"/>
      <c r="T424" s="48"/>
      <c r="U424" s="48"/>
      <c r="V424" s="61"/>
    </row>
    <row r="425" spans="5:22">
      <c r="E425" s="49"/>
      <c r="F425" s="48"/>
      <c r="G425" s="48"/>
      <c r="H425" s="48"/>
      <c r="I425" s="48"/>
      <c r="J425" s="61"/>
      <c r="K425" s="48"/>
      <c r="Q425" s="48"/>
      <c r="R425" s="48"/>
      <c r="S425" s="48"/>
      <c r="T425" s="48"/>
      <c r="U425" s="48"/>
      <c r="V425" s="61"/>
    </row>
    <row r="426" spans="5:22">
      <c r="E426" s="49"/>
      <c r="F426" s="48"/>
      <c r="G426" s="48"/>
      <c r="H426" s="48"/>
      <c r="I426" s="48"/>
      <c r="J426" s="61"/>
      <c r="K426" s="48"/>
      <c r="Q426" s="48"/>
      <c r="R426" s="48"/>
      <c r="S426" s="48"/>
      <c r="T426" s="48"/>
      <c r="U426" s="48"/>
      <c r="V426" s="61"/>
    </row>
    <row r="427" spans="5:22">
      <c r="E427" s="49"/>
      <c r="F427" s="48"/>
      <c r="G427" s="48"/>
      <c r="H427" s="48"/>
      <c r="I427" s="48"/>
      <c r="J427" s="61"/>
      <c r="K427" s="48"/>
      <c r="Q427" s="48"/>
      <c r="R427" s="48"/>
      <c r="S427" s="48"/>
      <c r="T427" s="48"/>
      <c r="U427" s="48"/>
      <c r="V427" s="61"/>
    </row>
    <row r="428" spans="5:22">
      <c r="E428" s="49"/>
      <c r="F428" s="48"/>
      <c r="G428" s="48"/>
      <c r="H428" s="48"/>
      <c r="I428" s="48"/>
      <c r="J428" s="61"/>
      <c r="K428" s="48"/>
      <c r="Q428" s="48"/>
      <c r="R428" s="48"/>
      <c r="S428" s="48"/>
      <c r="T428" s="48"/>
      <c r="U428" s="48"/>
      <c r="V428" s="61"/>
    </row>
    <row r="429" spans="5:22">
      <c r="E429" s="49"/>
      <c r="F429" s="48"/>
      <c r="G429" s="48"/>
      <c r="H429" s="48"/>
      <c r="I429" s="48"/>
      <c r="J429" s="61"/>
      <c r="K429" s="48"/>
      <c r="Q429" s="48"/>
      <c r="R429" s="48"/>
      <c r="S429" s="48"/>
      <c r="T429" s="48"/>
      <c r="U429" s="48"/>
      <c r="V429" s="61"/>
    </row>
    <row r="430" spans="5:22">
      <c r="E430" s="49"/>
      <c r="F430" s="48"/>
      <c r="G430" s="48"/>
      <c r="H430" s="48"/>
      <c r="I430" s="48"/>
      <c r="J430" s="61"/>
      <c r="K430" s="48"/>
      <c r="Q430" s="48"/>
      <c r="R430" s="48"/>
      <c r="S430" s="48"/>
      <c r="T430" s="48"/>
      <c r="U430" s="48"/>
      <c r="V430" s="61"/>
    </row>
    <row r="431" spans="5:22">
      <c r="E431" s="49"/>
      <c r="F431" s="48"/>
      <c r="G431" s="48"/>
      <c r="H431" s="48"/>
      <c r="I431" s="48"/>
      <c r="J431" s="61"/>
      <c r="K431" s="48"/>
      <c r="Q431" s="48"/>
      <c r="R431" s="48"/>
      <c r="S431" s="48"/>
      <c r="T431" s="48"/>
      <c r="U431" s="48"/>
      <c r="V431" s="61"/>
    </row>
    <row r="432" spans="5:22">
      <c r="E432" s="49"/>
      <c r="F432" s="48"/>
      <c r="G432" s="48"/>
      <c r="H432" s="48"/>
      <c r="I432" s="48"/>
      <c r="J432" s="61"/>
      <c r="K432" s="48"/>
      <c r="Q432" s="48"/>
      <c r="R432" s="48"/>
      <c r="S432" s="48"/>
      <c r="T432" s="48"/>
      <c r="U432" s="48"/>
      <c r="V432" s="61"/>
    </row>
    <row r="433" spans="5:22">
      <c r="E433" s="49"/>
      <c r="F433" s="48"/>
      <c r="G433" s="48"/>
      <c r="H433" s="48"/>
      <c r="I433" s="48"/>
      <c r="J433" s="61"/>
      <c r="K433" s="48"/>
      <c r="Q433" s="48"/>
      <c r="R433" s="48"/>
      <c r="S433" s="48"/>
      <c r="T433" s="48"/>
      <c r="U433" s="48"/>
      <c r="V433" s="61"/>
    </row>
    <row r="434" spans="5:22">
      <c r="E434" s="49"/>
      <c r="F434" s="48"/>
      <c r="G434" s="48"/>
      <c r="H434" s="48"/>
      <c r="I434" s="48"/>
      <c r="J434" s="61"/>
      <c r="K434" s="48"/>
      <c r="Q434" s="48"/>
      <c r="R434" s="48"/>
      <c r="S434" s="48"/>
      <c r="T434" s="48"/>
      <c r="U434" s="48"/>
      <c r="V434" s="61"/>
    </row>
    <row r="435" spans="5:22">
      <c r="E435" s="49"/>
      <c r="F435" s="48"/>
      <c r="G435" s="48"/>
      <c r="H435" s="48"/>
      <c r="I435" s="48"/>
      <c r="J435" s="61"/>
      <c r="K435" s="48"/>
      <c r="Q435" s="48"/>
      <c r="R435" s="48"/>
      <c r="S435" s="48"/>
      <c r="T435" s="48"/>
      <c r="U435" s="48"/>
      <c r="V435" s="61"/>
    </row>
    <row r="436" spans="5:22">
      <c r="E436" s="49"/>
      <c r="F436" s="48"/>
      <c r="G436" s="48"/>
      <c r="H436" s="48"/>
      <c r="I436" s="48"/>
      <c r="J436" s="61"/>
      <c r="K436" s="48"/>
      <c r="Q436" s="48"/>
      <c r="R436" s="48"/>
      <c r="S436" s="48"/>
      <c r="T436" s="48"/>
      <c r="U436" s="48"/>
      <c r="V436" s="61"/>
    </row>
    <row r="437" spans="5:22">
      <c r="E437" s="49"/>
      <c r="F437" s="48"/>
      <c r="G437" s="48"/>
      <c r="H437" s="48"/>
      <c r="I437" s="48"/>
      <c r="J437" s="61"/>
      <c r="K437" s="48"/>
      <c r="Q437" s="48"/>
      <c r="R437" s="48"/>
      <c r="S437" s="48"/>
      <c r="T437" s="48"/>
      <c r="U437" s="48"/>
      <c r="V437" s="61"/>
    </row>
    <row r="438" spans="5:22">
      <c r="E438" s="49"/>
      <c r="F438" s="48"/>
      <c r="G438" s="48"/>
      <c r="H438" s="48"/>
      <c r="I438" s="48"/>
      <c r="J438" s="61"/>
      <c r="K438" s="48"/>
      <c r="Q438" s="48"/>
      <c r="R438" s="48"/>
      <c r="S438" s="48"/>
      <c r="T438" s="48"/>
      <c r="U438" s="48"/>
      <c r="V438" s="61"/>
    </row>
    <row r="439" spans="5:22">
      <c r="E439" s="49"/>
      <c r="F439" s="48"/>
      <c r="G439" s="48"/>
      <c r="H439" s="48"/>
      <c r="I439" s="48"/>
      <c r="J439" s="61"/>
      <c r="K439" s="48"/>
      <c r="Q439" s="48"/>
      <c r="R439" s="48"/>
      <c r="S439" s="48"/>
      <c r="T439" s="48"/>
      <c r="U439" s="48"/>
      <c r="V439" s="61"/>
    </row>
    <row r="440" spans="5:22">
      <c r="E440" s="49"/>
      <c r="F440" s="48"/>
      <c r="G440" s="48"/>
      <c r="H440" s="48"/>
      <c r="I440" s="48"/>
      <c r="J440" s="61"/>
      <c r="K440" s="48"/>
      <c r="Q440" s="48"/>
      <c r="R440" s="48"/>
      <c r="S440" s="48"/>
      <c r="T440" s="48"/>
      <c r="U440" s="48"/>
      <c r="V440" s="61"/>
    </row>
    <row r="441" spans="5:22">
      <c r="E441" s="49"/>
      <c r="F441" s="48"/>
      <c r="G441" s="48"/>
      <c r="H441" s="48"/>
      <c r="I441" s="48"/>
      <c r="J441" s="61"/>
      <c r="K441" s="48"/>
      <c r="Q441" s="48"/>
      <c r="R441" s="48"/>
      <c r="S441" s="48"/>
      <c r="T441" s="48"/>
      <c r="U441" s="48"/>
      <c r="V441" s="61"/>
    </row>
    <row r="442" spans="5:22">
      <c r="E442" s="49"/>
      <c r="F442" s="48"/>
      <c r="G442" s="48"/>
      <c r="H442" s="48"/>
      <c r="I442" s="48"/>
      <c r="J442" s="61"/>
      <c r="K442" s="48"/>
      <c r="Q442" s="48"/>
      <c r="R442" s="48"/>
      <c r="S442" s="48"/>
      <c r="T442" s="48"/>
      <c r="U442" s="48"/>
      <c r="V442" s="61"/>
    </row>
    <row r="443" spans="5:22">
      <c r="E443" s="49"/>
      <c r="F443" s="48"/>
      <c r="G443" s="48"/>
      <c r="H443" s="48"/>
      <c r="I443" s="48"/>
      <c r="J443" s="61"/>
      <c r="K443" s="48"/>
      <c r="Q443" s="48"/>
      <c r="R443" s="48"/>
      <c r="S443" s="48"/>
      <c r="T443" s="48"/>
      <c r="U443" s="48"/>
      <c r="V443" s="61"/>
    </row>
    <row r="444" spans="5:22">
      <c r="E444" s="49"/>
      <c r="F444" s="48"/>
      <c r="G444" s="48"/>
      <c r="H444" s="48"/>
      <c r="I444" s="48"/>
      <c r="J444" s="61"/>
      <c r="K444" s="48"/>
      <c r="Q444" s="48"/>
      <c r="R444" s="48"/>
      <c r="S444" s="48"/>
      <c r="T444" s="48"/>
      <c r="U444" s="48"/>
      <c r="V444" s="61"/>
    </row>
    <row r="445" spans="5:22">
      <c r="E445" s="49"/>
      <c r="F445" s="48"/>
      <c r="G445" s="48"/>
      <c r="H445" s="48"/>
      <c r="I445" s="48"/>
      <c r="J445" s="61"/>
      <c r="K445" s="48"/>
      <c r="Q445" s="48"/>
      <c r="R445" s="48"/>
      <c r="S445" s="48"/>
      <c r="T445" s="48"/>
      <c r="U445" s="48"/>
      <c r="V445" s="61"/>
    </row>
    <row r="446" spans="5:22">
      <c r="E446" s="49"/>
      <c r="F446" s="48"/>
      <c r="G446" s="48"/>
      <c r="H446" s="48"/>
      <c r="I446" s="48"/>
      <c r="J446" s="61"/>
      <c r="K446" s="48"/>
      <c r="Q446" s="48"/>
      <c r="R446" s="48"/>
      <c r="S446" s="48"/>
      <c r="T446" s="48"/>
      <c r="U446" s="48"/>
      <c r="V446" s="61"/>
    </row>
    <row r="447" spans="5:22">
      <c r="E447" s="49"/>
      <c r="F447" s="48"/>
      <c r="G447" s="48"/>
      <c r="H447" s="48"/>
      <c r="I447" s="48"/>
      <c r="J447" s="61"/>
      <c r="K447" s="48"/>
      <c r="Q447" s="48"/>
      <c r="R447" s="48"/>
      <c r="S447" s="48"/>
      <c r="T447" s="48"/>
      <c r="U447" s="48"/>
      <c r="V447" s="61"/>
    </row>
    <row r="448" spans="5:22">
      <c r="E448" s="49"/>
      <c r="F448" s="48"/>
      <c r="G448" s="48"/>
      <c r="H448" s="48"/>
      <c r="I448" s="48"/>
      <c r="J448" s="61"/>
      <c r="K448" s="48"/>
      <c r="Q448" s="48"/>
      <c r="R448" s="48"/>
      <c r="S448" s="48"/>
      <c r="T448" s="48"/>
      <c r="U448" s="48"/>
      <c r="V448" s="61"/>
    </row>
    <row r="449" spans="5:22">
      <c r="E449" s="49"/>
      <c r="F449" s="48"/>
      <c r="G449" s="48"/>
      <c r="H449" s="48"/>
      <c r="I449" s="48"/>
      <c r="J449" s="61"/>
      <c r="K449" s="48"/>
      <c r="Q449" s="48"/>
      <c r="R449" s="48"/>
      <c r="S449" s="48"/>
      <c r="T449" s="48"/>
      <c r="U449" s="48"/>
      <c r="V449" s="61"/>
    </row>
    <row r="450" spans="5:22">
      <c r="E450" s="49"/>
      <c r="F450" s="48"/>
      <c r="G450" s="48"/>
      <c r="H450" s="48"/>
      <c r="I450" s="48"/>
      <c r="J450" s="61"/>
      <c r="K450" s="48"/>
      <c r="Q450" s="48"/>
      <c r="R450" s="48"/>
      <c r="S450" s="48"/>
      <c r="T450" s="48"/>
      <c r="U450" s="48"/>
      <c r="V450" s="61"/>
    </row>
    <row r="451" spans="5:22">
      <c r="E451" s="49"/>
      <c r="F451" s="48"/>
      <c r="G451" s="48"/>
      <c r="H451" s="48"/>
      <c r="I451" s="48"/>
      <c r="J451" s="61"/>
      <c r="K451" s="48"/>
      <c r="Q451" s="48"/>
      <c r="R451" s="48"/>
      <c r="S451" s="48"/>
      <c r="T451" s="48"/>
      <c r="U451" s="48"/>
      <c r="V451" s="61"/>
    </row>
    <row r="452" spans="5:22">
      <c r="E452" s="49"/>
      <c r="F452" s="48"/>
      <c r="G452" s="48"/>
      <c r="H452" s="48"/>
      <c r="I452" s="48"/>
      <c r="J452" s="61"/>
      <c r="K452" s="48"/>
      <c r="Q452" s="48"/>
      <c r="R452" s="48"/>
      <c r="S452" s="48"/>
      <c r="T452" s="48"/>
      <c r="U452" s="48"/>
      <c r="V452" s="61"/>
    </row>
    <row r="453" spans="5:22">
      <c r="E453" s="49"/>
      <c r="F453" s="48"/>
      <c r="G453" s="48"/>
      <c r="H453" s="48"/>
      <c r="I453" s="48"/>
      <c r="J453" s="61"/>
      <c r="K453" s="48"/>
      <c r="Q453" s="48"/>
      <c r="R453" s="48"/>
      <c r="S453" s="48"/>
      <c r="T453" s="48"/>
      <c r="U453" s="48"/>
      <c r="V453" s="61"/>
    </row>
    <row r="454" spans="5:22">
      <c r="E454" s="49"/>
      <c r="F454" s="48"/>
      <c r="G454" s="48"/>
      <c r="H454" s="48"/>
      <c r="I454" s="48"/>
      <c r="J454" s="61"/>
      <c r="K454" s="48"/>
      <c r="Q454" s="48"/>
      <c r="R454" s="48"/>
      <c r="S454" s="48"/>
      <c r="T454" s="48"/>
      <c r="U454" s="48"/>
      <c r="V454" s="61"/>
    </row>
    <row r="455" spans="5:22">
      <c r="E455" s="49"/>
      <c r="F455" s="48"/>
      <c r="G455" s="48"/>
      <c r="H455" s="48"/>
      <c r="I455" s="48"/>
      <c r="J455" s="61"/>
      <c r="K455" s="48"/>
      <c r="Q455" s="48"/>
      <c r="R455" s="48"/>
      <c r="S455" s="48"/>
      <c r="T455" s="48"/>
      <c r="U455" s="48"/>
      <c r="V455" s="61"/>
    </row>
    <row r="456" spans="5:22">
      <c r="E456" s="49"/>
      <c r="F456" s="48"/>
      <c r="G456" s="48"/>
      <c r="H456" s="48"/>
      <c r="I456" s="48"/>
      <c r="J456" s="61"/>
      <c r="K456" s="48"/>
      <c r="Q456" s="48"/>
      <c r="R456" s="48"/>
      <c r="S456" s="48"/>
      <c r="T456" s="48"/>
      <c r="U456" s="48"/>
      <c r="V456" s="61"/>
    </row>
    <row r="457" spans="5:22">
      <c r="E457" s="49"/>
      <c r="F457" s="48"/>
      <c r="G457" s="48"/>
      <c r="H457" s="48"/>
      <c r="I457" s="48"/>
      <c r="J457" s="61"/>
      <c r="K457" s="48"/>
      <c r="Q457" s="48"/>
      <c r="R457" s="48"/>
      <c r="S457" s="48"/>
      <c r="T457" s="48"/>
      <c r="U457" s="48"/>
      <c r="V457" s="61"/>
    </row>
    <row r="458" spans="5:22">
      <c r="E458" s="49"/>
      <c r="F458" s="48"/>
      <c r="G458" s="48"/>
      <c r="H458" s="48"/>
      <c r="I458" s="48"/>
      <c r="J458" s="61"/>
      <c r="K458" s="48"/>
      <c r="Q458" s="48"/>
      <c r="R458" s="48"/>
      <c r="S458" s="48"/>
      <c r="T458" s="48"/>
      <c r="U458" s="48"/>
      <c r="V458" s="61"/>
    </row>
    <row r="459" spans="5:22">
      <c r="E459" s="49"/>
      <c r="F459" s="48"/>
      <c r="G459" s="48"/>
      <c r="H459" s="48"/>
      <c r="I459" s="48"/>
      <c r="J459" s="61"/>
      <c r="K459" s="48"/>
      <c r="Q459" s="48"/>
      <c r="R459" s="48"/>
      <c r="S459" s="48"/>
      <c r="T459" s="48"/>
      <c r="U459" s="48"/>
      <c r="V459" s="61"/>
    </row>
    <row r="460" spans="5:22">
      <c r="E460" s="49"/>
      <c r="F460" s="48"/>
      <c r="G460" s="48"/>
      <c r="H460" s="48"/>
      <c r="I460" s="48"/>
      <c r="J460" s="61"/>
      <c r="K460" s="48"/>
      <c r="Q460" s="48"/>
      <c r="R460" s="48"/>
      <c r="S460" s="48"/>
      <c r="T460" s="48"/>
      <c r="U460" s="48"/>
      <c r="V460" s="61"/>
    </row>
    <row r="461" spans="5:22">
      <c r="E461" s="49"/>
      <c r="F461" s="48"/>
      <c r="G461" s="48"/>
      <c r="H461" s="48"/>
      <c r="I461" s="48"/>
      <c r="J461" s="61"/>
      <c r="K461" s="48"/>
      <c r="Q461" s="48"/>
      <c r="R461" s="48"/>
      <c r="S461" s="48"/>
      <c r="T461" s="48"/>
      <c r="U461" s="48"/>
      <c r="V461" s="61"/>
    </row>
    <row r="462" spans="5:22">
      <c r="E462" s="49"/>
      <c r="F462" s="48"/>
      <c r="G462" s="48"/>
      <c r="H462" s="48"/>
      <c r="I462" s="48"/>
      <c r="J462" s="61"/>
      <c r="K462" s="48"/>
      <c r="Q462" s="48"/>
      <c r="R462" s="48"/>
      <c r="S462" s="48"/>
      <c r="T462" s="48"/>
      <c r="U462" s="48"/>
      <c r="V462" s="61"/>
    </row>
    <row r="463" spans="5:22">
      <c r="E463" s="49"/>
      <c r="F463" s="48"/>
      <c r="G463" s="48"/>
      <c r="H463" s="48"/>
      <c r="I463" s="48"/>
      <c r="J463" s="61"/>
      <c r="K463" s="48"/>
      <c r="Q463" s="48"/>
      <c r="R463" s="48"/>
      <c r="S463" s="48"/>
      <c r="T463" s="48"/>
      <c r="U463" s="48"/>
      <c r="V463" s="61"/>
    </row>
    <row r="464" spans="5:22">
      <c r="E464" s="49"/>
      <c r="F464" s="48"/>
      <c r="G464" s="48"/>
      <c r="H464" s="48"/>
      <c r="I464" s="48"/>
      <c r="J464" s="61"/>
      <c r="K464" s="48"/>
      <c r="Q464" s="48"/>
      <c r="R464" s="48"/>
      <c r="S464" s="48"/>
      <c r="T464" s="48"/>
      <c r="U464" s="48"/>
      <c r="V464" s="61"/>
    </row>
    <row r="465" spans="5:22">
      <c r="E465" s="49"/>
      <c r="F465" s="48"/>
      <c r="G465" s="48"/>
      <c r="H465" s="48"/>
      <c r="I465" s="48"/>
      <c r="J465" s="61"/>
      <c r="K465" s="48"/>
      <c r="Q465" s="48"/>
      <c r="R465" s="48"/>
      <c r="S465" s="48"/>
      <c r="T465" s="48"/>
      <c r="U465" s="48"/>
      <c r="V465" s="61"/>
    </row>
    <row r="466" spans="5:22">
      <c r="E466" s="49"/>
      <c r="F466" s="48"/>
      <c r="G466" s="48"/>
      <c r="H466" s="48"/>
      <c r="I466" s="48"/>
      <c r="J466" s="61"/>
      <c r="K466" s="48"/>
      <c r="Q466" s="48"/>
      <c r="R466" s="48"/>
      <c r="S466" s="48"/>
      <c r="T466" s="48"/>
      <c r="U466" s="48"/>
      <c r="V466" s="61"/>
    </row>
    <row r="467" spans="5:22">
      <c r="E467" s="49"/>
      <c r="F467" s="48"/>
      <c r="G467" s="48"/>
      <c r="H467" s="48"/>
      <c r="I467" s="48"/>
      <c r="J467" s="61"/>
      <c r="K467" s="48"/>
      <c r="Q467" s="48"/>
      <c r="R467" s="48"/>
      <c r="S467" s="48"/>
      <c r="T467" s="48"/>
      <c r="U467" s="48"/>
      <c r="V467" s="61"/>
    </row>
    <row r="468" spans="5:22">
      <c r="E468" s="49"/>
      <c r="F468" s="48"/>
      <c r="G468" s="48"/>
      <c r="H468" s="48"/>
      <c r="I468" s="48"/>
      <c r="J468" s="61"/>
      <c r="K468" s="48"/>
      <c r="Q468" s="48"/>
      <c r="R468" s="48"/>
      <c r="S468" s="48"/>
      <c r="T468" s="48"/>
      <c r="U468" s="48"/>
      <c r="V468" s="61"/>
    </row>
    <row r="469" spans="5:22">
      <c r="E469" s="49"/>
      <c r="F469" s="48"/>
      <c r="G469" s="48"/>
      <c r="H469" s="48"/>
      <c r="I469" s="48"/>
      <c r="J469" s="61"/>
      <c r="K469" s="48"/>
      <c r="Q469" s="48"/>
      <c r="R469" s="48"/>
      <c r="S469" s="48"/>
      <c r="T469" s="48"/>
      <c r="U469" s="48"/>
      <c r="V469" s="61"/>
    </row>
    <row r="470" spans="5:22">
      <c r="E470" s="49"/>
      <c r="F470" s="48"/>
      <c r="G470" s="48"/>
      <c r="H470" s="48"/>
      <c r="I470" s="48"/>
      <c r="J470" s="61"/>
      <c r="K470" s="48"/>
      <c r="Q470" s="48"/>
      <c r="R470" s="48"/>
      <c r="S470" s="48"/>
      <c r="T470" s="48"/>
      <c r="U470" s="48"/>
      <c r="V470" s="61"/>
    </row>
    <row r="471" spans="5:22">
      <c r="E471" s="49"/>
      <c r="F471" s="48"/>
      <c r="G471" s="48"/>
      <c r="H471" s="48"/>
      <c r="I471" s="48"/>
      <c r="J471" s="61"/>
      <c r="K471" s="48"/>
      <c r="Q471" s="48"/>
      <c r="R471" s="48"/>
      <c r="S471" s="48"/>
      <c r="T471" s="48"/>
      <c r="U471" s="48"/>
      <c r="V471" s="61"/>
    </row>
    <row r="472" spans="5:22">
      <c r="E472" s="49"/>
      <c r="F472" s="48"/>
      <c r="G472" s="48"/>
      <c r="H472" s="48"/>
      <c r="I472" s="48"/>
      <c r="J472" s="61"/>
      <c r="K472" s="48"/>
      <c r="Q472" s="48"/>
      <c r="R472" s="48"/>
      <c r="S472" s="48"/>
      <c r="T472" s="48"/>
      <c r="U472" s="48"/>
      <c r="V472" s="61"/>
    </row>
    <row r="473" spans="5:22">
      <c r="E473" s="49"/>
      <c r="F473" s="48"/>
      <c r="G473" s="48"/>
      <c r="H473" s="48"/>
      <c r="I473" s="48"/>
      <c r="J473" s="61"/>
      <c r="K473" s="48"/>
      <c r="Q473" s="48"/>
      <c r="R473" s="48"/>
      <c r="S473" s="48"/>
      <c r="T473" s="48"/>
      <c r="U473" s="48"/>
      <c r="V473" s="61"/>
    </row>
    <row r="474" spans="5:22">
      <c r="E474" s="49"/>
      <c r="F474" s="48"/>
      <c r="G474" s="48"/>
      <c r="H474" s="48"/>
      <c r="I474" s="48"/>
      <c r="J474" s="61"/>
      <c r="K474" s="48"/>
      <c r="Q474" s="48"/>
      <c r="R474" s="48"/>
      <c r="S474" s="48"/>
      <c r="T474" s="48"/>
      <c r="U474" s="48"/>
      <c r="V474" s="61"/>
    </row>
    <row r="475" spans="5:22">
      <c r="E475" s="49"/>
      <c r="F475" s="48"/>
      <c r="G475" s="48"/>
      <c r="H475" s="48"/>
      <c r="I475" s="48"/>
      <c r="J475" s="61"/>
      <c r="K475" s="48"/>
      <c r="Q475" s="48"/>
      <c r="R475" s="48"/>
      <c r="S475" s="48"/>
      <c r="T475" s="48"/>
      <c r="U475" s="48"/>
      <c r="V475" s="61"/>
    </row>
    <row r="476" spans="5:22">
      <c r="E476" s="49"/>
      <c r="F476" s="48"/>
      <c r="G476" s="48"/>
      <c r="H476" s="48"/>
      <c r="I476" s="48"/>
      <c r="J476" s="61"/>
      <c r="K476" s="48"/>
      <c r="Q476" s="48"/>
      <c r="R476" s="48"/>
      <c r="S476" s="48"/>
      <c r="T476" s="48"/>
      <c r="U476" s="48"/>
      <c r="V476" s="61"/>
    </row>
    <row r="477" spans="5:22">
      <c r="E477" s="49"/>
      <c r="F477" s="48"/>
      <c r="G477" s="48"/>
      <c r="H477" s="48"/>
      <c r="I477" s="48"/>
      <c r="J477" s="61"/>
      <c r="K477" s="48"/>
      <c r="Q477" s="48"/>
      <c r="R477" s="48"/>
      <c r="S477" s="48"/>
      <c r="T477" s="48"/>
      <c r="U477" s="48"/>
      <c r="V477" s="61"/>
    </row>
    <row r="478" spans="5:22">
      <c r="E478" s="49"/>
      <c r="F478" s="48"/>
      <c r="G478" s="48"/>
      <c r="H478" s="48"/>
      <c r="I478" s="48"/>
      <c r="J478" s="61"/>
      <c r="K478" s="48"/>
      <c r="Q478" s="48"/>
      <c r="R478" s="48"/>
      <c r="S478" s="48"/>
      <c r="T478" s="48"/>
      <c r="U478" s="48"/>
      <c r="V478" s="61"/>
    </row>
    <row r="479" spans="5:22">
      <c r="E479" s="49"/>
      <c r="F479" s="48"/>
      <c r="G479" s="48"/>
      <c r="H479" s="48"/>
      <c r="I479" s="48"/>
      <c r="J479" s="61"/>
      <c r="K479" s="48"/>
      <c r="Q479" s="48"/>
      <c r="R479" s="48"/>
      <c r="S479" s="48"/>
      <c r="T479" s="48"/>
      <c r="U479" s="48"/>
      <c r="V479" s="61"/>
    </row>
    <row r="480" spans="5:22">
      <c r="E480" s="49"/>
      <c r="F480" s="48"/>
      <c r="G480" s="48"/>
      <c r="H480" s="48"/>
      <c r="I480" s="48"/>
      <c r="J480" s="61"/>
      <c r="K480" s="48"/>
      <c r="Q480" s="48"/>
      <c r="R480" s="48"/>
      <c r="S480" s="48"/>
      <c r="T480" s="48"/>
      <c r="U480" s="48"/>
      <c r="V480" s="61"/>
    </row>
    <row r="481" spans="5:22">
      <c r="E481" s="49"/>
      <c r="F481" s="48"/>
      <c r="G481" s="48"/>
      <c r="H481" s="48"/>
      <c r="I481" s="48"/>
      <c r="J481" s="61"/>
      <c r="K481" s="48"/>
      <c r="Q481" s="48"/>
      <c r="R481" s="48"/>
      <c r="S481" s="48"/>
      <c r="T481" s="48"/>
      <c r="U481" s="48"/>
      <c r="V481" s="61"/>
    </row>
    <row r="482" spans="5:22">
      <c r="E482" s="49"/>
      <c r="F482" s="48"/>
      <c r="G482" s="48"/>
      <c r="H482" s="48"/>
      <c r="I482" s="48"/>
      <c r="J482" s="61"/>
      <c r="K482" s="48"/>
      <c r="Q482" s="48"/>
      <c r="R482" s="48"/>
      <c r="S482" s="48"/>
      <c r="T482" s="48"/>
      <c r="U482" s="48"/>
      <c r="V482" s="61"/>
    </row>
    <row r="483" spans="5:22">
      <c r="E483" s="49"/>
      <c r="F483" s="48"/>
      <c r="G483" s="48"/>
      <c r="H483" s="48"/>
      <c r="I483" s="48"/>
      <c r="J483" s="61"/>
      <c r="K483" s="48"/>
      <c r="Q483" s="48"/>
      <c r="R483" s="48"/>
      <c r="S483" s="48"/>
      <c r="T483" s="48"/>
      <c r="U483" s="48"/>
      <c r="V483" s="61"/>
    </row>
    <row r="484" spans="5:22">
      <c r="E484" s="49"/>
      <c r="F484" s="48"/>
      <c r="G484" s="48"/>
      <c r="H484" s="48"/>
      <c r="I484" s="48"/>
      <c r="J484" s="61"/>
      <c r="K484" s="48"/>
      <c r="Q484" s="48"/>
      <c r="R484" s="48"/>
      <c r="S484" s="48"/>
      <c r="T484" s="48"/>
      <c r="U484" s="48"/>
      <c r="V484" s="61"/>
    </row>
    <row r="485" spans="5:22">
      <c r="E485" s="49"/>
      <c r="F485" s="48"/>
      <c r="G485" s="48"/>
      <c r="H485" s="48"/>
      <c r="I485" s="48"/>
      <c r="J485" s="61"/>
      <c r="K485" s="48"/>
      <c r="Q485" s="48"/>
      <c r="R485" s="48"/>
      <c r="S485" s="48"/>
      <c r="T485" s="48"/>
      <c r="U485" s="48"/>
      <c r="V485" s="61"/>
    </row>
    <row r="486" spans="5:22">
      <c r="E486" s="49"/>
      <c r="F486" s="48"/>
      <c r="G486" s="48"/>
      <c r="H486" s="48"/>
      <c r="I486" s="48"/>
      <c r="J486" s="61"/>
      <c r="K486" s="48"/>
      <c r="Q486" s="48"/>
      <c r="R486" s="48"/>
      <c r="S486" s="48"/>
      <c r="T486" s="48"/>
      <c r="U486" s="48"/>
      <c r="V486" s="61"/>
    </row>
    <row r="487" spans="5:22">
      <c r="E487" s="49"/>
      <c r="F487" s="48"/>
      <c r="G487" s="48"/>
      <c r="H487" s="48"/>
      <c r="I487" s="48"/>
      <c r="J487" s="61"/>
      <c r="K487" s="48"/>
      <c r="Q487" s="48"/>
      <c r="R487" s="48"/>
      <c r="S487" s="48"/>
      <c r="T487" s="48"/>
      <c r="U487" s="48"/>
      <c r="V487" s="61"/>
    </row>
    <row r="488" spans="5:22">
      <c r="E488" s="49"/>
      <c r="F488" s="48"/>
      <c r="G488" s="48"/>
      <c r="H488" s="48"/>
      <c r="I488" s="48"/>
      <c r="J488" s="61"/>
      <c r="K488" s="48"/>
      <c r="Q488" s="48"/>
      <c r="R488" s="48"/>
      <c r="S488" s="48"/>
      <c r="T488" s="48"/>
      <c r="U488" s="48"/>
      <c r="V488" s="61"/>
    </row>
    <row r="489" spans="5:22">
      <c r="E489" s="49"/>
      <c r="F489" s="48"/>
      <c r="G489" s="48"/>
      <c r="H489" s="48"/>
      <c r="I489" s="48"/>
      <c r="J489" s="61"/>
      <c r="K489" s="48"/>
      <c r="Q489" s="48"/>
      <c r="R489" s="48"/>
      <c r="S489" s="48"/>
      <c r="T489" s="48"/>
      <c r="U489" s="48"/>
      <c r="V489" s="61"/>
    </row>
    <row r="490" spans="5:22">
      <c r="E490" s="49"/>
      <c r="F490" s="48"/>
      <c r="G490" s="48"/>
      <c r="H490" s="48"/>
      <c r="I490" s="48"/>
      <c r="J490" s="61"/>
      <c r="K490" s="48"/>
      <c r="Q490" s="48"/>
      <c r="R490" s="48"/>
      <c r="S490" s="48"/>
      <c r="T490" s="48"/>
      <c r="U490" s="48"/>
      <c r="V490" s="61"/>
    </row>
    <row r="491" spans="5:22">
      <c r="E491" s="49"/>
      <c r="F491" s="48"/>
      <c r="G491" s="48"/>
      <c r="H491" s="48"/>
      <c r="I491" s="48"/>
      <c r="J491" s="61"/>
      <c r="K491" s="48"/>
      <c r="Q491" s="48"/>
      <c r="R491" s="48"/>
      <c r="S491" s="48"/>
      <c r="T491" s="48"/>
      <c r="U491" s="48"/>
      <c r="V491" s="61"/>
    </row>
    <row r="492" spans="5:22">
      <c r="E492" s="49"/>
      <c r="F492" s="48"/>
      <c r="G492" s="48"/>
      <c r="H492" s="48"/>
      <c r="I492" s="48"/>
      <c r="J492" s="61"/>
      <c r="K492" s="48"/>
      <c r="Q492" s="48"/>
      <c r="R492" s="48"/>
      <c r="S492" s="48"/>
      <c r="T492" s="48"/>
      <c r="U492" s="48"/>
      <c r="V492" s="61"/>
    </row>
    <row r="493" spans="5:22">
      <c r="E493" s="49"/>
      <c r="F493" s="48"/>
      <c r="G493" s="48"/>
      <c r="H493" s="48"/>
      <c r="I493" s="48"/>
      <c r="J493" s="61"/>
      <c r="K493" s="48"/>
      <c r="Q493" s="48"/>
      <c r="R493" s="48"/>
      <c r="S493" s="48"/>
      <c r="T493" s="48"/>
      <c r="U493" s="48"/>
      <c r="V493" s="61"/>
    </row>
    <row r="494" spans="5:22">
      <c r="E494" s="49"/>
      <c r="F494" s="48"/>
      <c r="G494" s="48"/>
      <c r="H494" s="48"/>
      <c r="I494" s="48"/>
      <c r="J494" s="61"/>
      <c r="K494" s="48"/>
      <c r="Q494" s="48"/>
      <c r="R494" s="48"/>
      <c r="S494" s="48"/>
      <c r="T494" s="48"/>
      <c r="U494" s="48"/>
      <c r="V494" s="61"/>
    </row>
    <row r="495" spans="5:22">
      <c r="E495" s="49"/>
      <c r="F495" s="48"/>
      <c r="G495" s="48"/>
      <c r="H495" s="48"/>
      <c r="I495" s="48"/>
      <c r="J495" s="61"/>
      <c r="K495" s="48"/>
      <c r="Q495" s="48"/>
      <c r="R495" s="48"/>
      <c r="S495" s="48"/>
      <c r="T495" s="48"/>
      <c r="U495" s="48"/>
      <c r="V495" s="61"/>
    </row>
    <row r="496" spans="5:22">
      <c r="E496" s="49"/>
      <c r="F496" s="48"/>
      <c r="G496" s="48"/>
      <c r="H496" s="48"/>
      <c r="I496" s="48"/>
      <c r="J496" s="61"/>
      <c r="K496" s="48"/>
      <c r="Q496" s="48"/>
      <c r="R496" s="48"/>
      <c r="S496" s="48"/>
      <c r="T496" s="48"/>
      <c r="U496" s="48"/>
      <c r="V496" s="61"/>
    </row>
    <row r="497" spans="5:22">
      <c r="E497" s="49"/>
      <c r="F497" s="48"/>
      <c r="G497" s="48"/>
      <c r="H497" s="48"/>
      <c r="I497" s="48"/>
      <c r="J497" s="61"/>
      <c r="K497" s="48"/>
      <c r="Q497" s="48"/>
      <c r="R497" s="48"/>
      <c r="S497" s="48"/>
      <c r="T497" s="48"/>
      <c r="U497" s="48"/>
      <c r="V497" s="61"/>
    </row>
    <row r="498" spans="5:22">
      <c r="E498" s="49"/>
      <c r="F498" s="48"/>
      <c r="G498" s="48"/>
      <c r="H498" s="48"/>
      <c r="I498" s="48"/>
      <c r="J498" s="61"/>
      <c r="K498" s="48"/>
      <c r="Q498" s="48"/>
      <c r="R498" s="48"/>
      <c r="S498" s="48"/>
      <c r="T498" s="48"/>
      <c r="U498" s="48"/>
      <c r="V498" s="61"/>
    </row>
    <row r="499" spans="5:22">
      <c r="E499" s="49"/>
      <c r="F499" s="48"/>
      <c r="G499" s="48"/>
      <c r="H499" s="48"/>
      <c r="I499" s="48"/>
      <c r="J499" s="61"/>
      <c r="K499" s="48"/>
      <c r="Q499" s="48"/>
      <c r="R499" s="48"/>
      <c r="S499" s="48"/>
      <c r="T499" s="48"/>
      <c r="U499" s="48"/>
      <c r="V499" s="61"/>
    </row>
    <row r="500" spans="5:22">
      <c r="E500" s="49"/>
      <c r="F500" s="48"/>
      <c r="G500" s="48"/>
      <c r="H500" s="48"/>
      <c r="I500" s="48"/>
      <c r="J500" s="61"/>
      <c r="K500" s="48"/>
      <c r="Q500" s="48"/>
      <c r="R500" s="48"/>
      <c r="S500" s="48"/>
      <c r="T500" s="48"/>
      <c r="U500" s="48"/>
      <c r="V500" s="61"/>
    </row>
    <row r="501" spans="5:22">
      <c r="E501" s="49"/>
      <c r="F501" s="48"/>
      <c r="G501" s="48"/>
      <c r="H501" s="48"/>
      <c r="I501" s="48"/>
      <c r="J501" s="61"/>
      <c r="K501" s="48"/>
      <c r="Q501" s="48"/>
      <c r="R501" s="48"/>
      <c r="S501" s="48"/>
      <c r="T501" s="48"/>
      <c r="U501" s="48"/>
      <c r="V501" s="61"/>
    </row>
    <row r="502" spans="5:22">
      <c r="E502" s="49"/>
      <c r="F502" s="48"/>
      <c r="G502" s="48"/>
      <c r="H502" s="48"/>
      <c r="I502" s="48"/>
      <c r="J502" s="61"/>
      <c r="K502" s="48"/>
      <c r="Q502" s="48"/>
      <c r="R502" s="48"/>
      <c r="S502" s="48"/>
      <c r="T502" s="48"/>
      <c r="U502" s="48"/>
      <c r="V502" s="61"/>
    </row>
    <row r="503" spans="5:22">
      <c r="E503" s="49"/>
      <c r="F503" s="48"/>
      <c r="G503" s="48"/>
      <c r="H503" s="48"/>
      <c r="I503" s="48"/>
      <c r="J503" s="61"/>
      <c r="K503" s="48"/>
      <c r="Q503" s="48"/>
      <c r="R503" s="48"/>
      <c r="S503" s="48"/>
      <c r="T503" s="48"/>
      <c r="U503" s="48"/>
      <c r="V503" s="61"/>
    </row>
    <row r="504" spans="5:22">
      <c r="E504" s="49"/>
      <c r="F504" s="48"/>
      <c r="G504" s="48"/>
      <c r="H504" s="48"/>
      <c r="I504" s="48"/>
      <c r="J504" s="61"/>
      <c r="K504" s="48"/>
      <c r="Q504" s="48"/>
      <c r="R504" s="48"/>
      <c r="S504" s="48"/>
      <c r="T504" s="48"/>
      <c r="U504" s="48"/>
      <c r="V504" s="61"/>
    </row>
    <row r="505" spans="5:22">
      <c r="E505" s="49"/>
      <c r="F505" s="48"/>
      <c r="G505" s="48"/>
      <c r="H505" s="48"/>
      <c r="I505" s="48"/>
      <c r="J505" s="61"/>
      <c r="K505" s="48"/>
      <c r="Q505" s="48"/>
      <c r="R505" s="48"/>
      <c r="S505" s="48"/>
      <c r="T505" s="48"/>
      <c r="U505" s="48"/>
      <c r="V505" s="61"/>
    </row>
    <row r="506" spans="5:22">
      <c r="E506" s="49"/>
      <c r="F506" s="48"/>
      <c r="G506" s="48"/>
      <c r="H506" s="48"/>
      <c r="I506" s="48"/>
      <c r="J506" s="61"/>
      <c r="K506" s="48"/>
      <c r="Q506" s="48"/>
      <c r="R506" s="48"/>
      <c r="S506" s="48"/>
      <c r="T506" s="48"/>
      <c r="U506" s="48"/>
      <c r="V506" s="61"/>
    </row>
    <row r="507" spans="5:22">
      <c r="E507" s="49"/>
      <c r="F507" s="48"/>
      <c r="G507" s="48"/>
      <c r="H507" s="48"/>
      <c r="I507" s="48"/>
      <c r="J507" s="61"/>
      <c r="K507" s="48"/>
      <c r="Q507" s="48"/>
      <c r="R507" s="48"/>
      <c r="S507" s="48"/>
      <c r="T507" s="48"/>
      <c r="U507" s="48"/>
      <c r="V507" s="61"/>
    </row>
    <row r="508" spans="5:22">
      <c r="E508" s="49"/>
      <c r="F508" s="48"/>
      <c r="G508" s="48"/>
      <c r="H508" s="48"/>
      <c r="I508" s="48"/>
      <c r="J508" s="61"/>
      <c r="K508" s="48"/>
      <c r="Q508" s="48"/>
      <c r="R508" s="48"/>
      <c r="S508" s="48"/>
      <c r="T508" s="48"/>
      <c r="U508" s="48"/>
      <c r="V508" s="61"/>
    </row>
    <row r="509" spans="5:22">
      <c r="E509" s="49"/>
      <c r="F509" s="48"/>
      <c r="G509" s="48"/>
      <c r="H509" s="48"/>
      <c r="I509" s="48"/>
      <c r="J509" s="61"/>
      <c r="K509" s="48"/>
      <c r="Q509" s="48"/>
      <c r="R509" s="48"/>
      <c r="S509" s="48"/>
      <c r="T509" s="48"/>
      <c r="U509" s="48"/>
      <c r="V509" s="61"/>
    </row>
    <row r="510" spans="5:22">
      <c r="E510" s="49"/>
      <c r="F510" s="48"/>
      <c r="G510" s="48"/>
      <c r="H510" s="48"/>
      <c r="I510" s="48"/>
      <c r="J510" s="61"/>
      <c r="K510" s="48"/>
      <c r="Q510" s="48"/>
      <c r="R510" s="48"/>
      <c r="S510" s="48"/>
      <c r="T510" s="48"/>
      <c r="U510" s="48"/>
      <c r="V510" s="61"/>
    </row>
    <row r="511" spans="5:22">
      <c r="E511" s="49"/>
      <c r="F511" s="48"/>
      <c r="G511" s="48"/>
      <c r="H511" s="48"/>
      <c r="I511" s="48"/>
      <c r="J511" s="61"/>
      <c r="K511" s="48"/>
      <c r="Q511" s="48"/>
      <c r="R511" s="48"/>
      <c r="S511" s="48"/>
      <c r="T511" s="48"/>
      <c r="U511" s="48"/>
      <c r="V511" s="61"/>
    </row>
    <row r="512" spans="5:22">
      <c r="E512" s="49"/>
      <c r="F512" s="48"/>
      <c r="G512" s="48"/>
      <c r="H512" s="48"/>
      <c r="I512" s="48"/>
      <c r="J512" s="61"/>
      <c r="K512" s="48"/>
      <c r="Q512" s="48"/>
      <c r="R512" s="48"/>
      <c r="S512" s="48"/>
      <c r="T512" s="48"/>
      <c r="U512" s="48"/>
      <c r="V512" s="61"/>
    </row>
    <row r="513" spans="5:22">
      <c r="E513" s="49"/>
      <c r="F513" s="48"/>
      <c r="G513" s="48"/>
      <c r="H513" s="48"/>
      <c r="I513" s="48"/>
      <c r="J513" s="61"/>
      <c r="K513" s="48"/>
      <c r="Q513" s="48"/>
      <c r="R513" s="48"/>
      <c r="S513" s="48"/>
      <c r="T513" s="48"/>
      <c r="U513" s="48"/>
      <c r="V513" s="61"/>
    </row>
    <row r="514" spans="5:22">
      <c r="E514" s="49"/>
      <c r="F514" s="48"/>
      <c r="G514" s="48"/>
      <c r="H514" s="48"/>
      <c r="I514" s="48"/>
      <c r="J514" s="61"/>
      <c r="K514" s="48"/>
      <c r="Q514" s="48"/>
      <c r="R514" s="48"/>
      <c r="S514" s="48"/>
      <c r="T514" s="48"/>
      <c r="U514" s="48"/>
      <c r="V514" s="61"/>
    </row>
    <row r="515" spans="5:22">
      <c r="E515" s="49"/>
      <c r="F515" s="48"/>
      <c r="G515" s="48"/>
      <c r="H515" s="48"/>
      <c r="I515" s="48"/>
      <c r="J515" s="61"/>
      <c r="K515" s="48"/>
      <c r="Q515" s="48"/>
      <c r="R515" s="48"/>
      <c r="S515" s="48"/>
      <c r="T515" s="48"/>
      <c r="U515" s="48"/>
      <c r="V515" s="61"/>
    </row>
    <row r="516" spans="5:22">
      <c r="E516" s="49"/>
      <c r="F516" s="48"/>
      <c r="G516" s="48"/>
      <c r="H516" s="48"/>
      <c r="I516" s="48"/>
      <c r="J516" s="61"/>
      <c r="K516" s="48"/>
      <c r="Q516" s="48"/>
      <c r="R516" s="48"/>
      <c r="S516" s="48"/>
      <c r="T516" s="48"/>
      <c r="U516" s="48"/>
      <c r="V516" s="61"/>
    </row>
    <row r="517" spans="5:22">
      <c r="E517" s="49"/>
      <c r="F517" s="48"/>
      <c r="G517" s="48"/>
      <c r="H517" s="48"/>
      <c r="I517" s="48"/>
      <c r="J517" s="61"/>
      <c r="K517" s="48"/>
      <c r="Q517" s="48"/>
      <c r="R517" s="48"/>
      <c r="S517" s="48"/>
      <c r="T517" s="48"/>
      <c r="U517" s="48"/>
      <c r="V517" s="61"/>
    </row>
    <row r="518" spans="5:22">
      <c r="E518" s="49"/>
      <c r="F518" s="48"/>
      <c r="G518" s="48"/>
      <c r="H518" s="48"/>
      <c r="I518" s="48"/>
      <c r="J518" s="61"/>
      <c r="K518" s="48"/>
      <c r="Q518" s="48"/>
      <c r="R518" s="48"/>
      <c r="S518" s="48"/>
      <c r="T518" s="48"/>
      <c r="U518" s="48"/>
      <c r="V518" s="61"/>
    </row>
    <row r="519" spans="5:22">
      <c r="E519" s="49"/>
      <c r="F519" s="48"/>
      <c r="G519" s="48"/>
      <c r="H519" s="48"/>
      <c r="I519" s="48"/>
      <c r="J519" s="61"/>
      <c r="K519" s="48"/>
      <c r="Q519" s="48"/>
      <c r="R519" s="48"/>
      <c r="S519" s="48"/>
      <c r="T519" s="48"/>
      <c r="U519" s="48"/>
      <c r="V519" s="61"/>
    </row>
    <row r="520" spans="5:22">
      <c r="E520" s="49"/>
      <c r="F520" s="48"/>
      <c r="G520" s="48"/>
      <c r="H520" s="48"/>
      <c r="I520" s="48"/>
      <c r="J520" s="61"/>
      <c r="K520" s="48"/>
      <c r="Q520" s="48"/>
      <c r="R520" s="48"/>
      <c r="S520" s="48"/>
      <c r="T520" s="48"/>
      <c r="U520" s="48"/>
      <c r="V520" s="61"/>
    </row>
    <row r="521" spans="5:22">
      <c r="E521" s="49"/>
      <c r="F521" s="48"/>
      <c r="G521" s="48"/>
      <c r="H521" s="48"/>
      <c r="I521" s="48"/>
      <c r="J521" s="61"/>
      <c r="K521" s="48"/>
      <c r="Q521" s="48"/>
      <c r="R521" s="48"/>
      <c r="S521" s="48"/>
      <c r="T521" s="48"/>
      <c r="U521" s="48"/>
      <c r="V521" s="61"/>
    </row>
    <row r="522" spans="5:22">
      <c r="E522" s="49"/>
      <c r="F522" s="48"/>
      <c r="G522" s="48"/>
      <c r="H522" s="48"/>
      <c r="I522" s="48"/>
      <c r="J522" s="61"/>
      <c r="K522" s="48"/>
      <c r="Q522" s="48"/>
      <c r="R522" s="48"/>
      <c r="S522" s="48"/>
      <c r="T522" s="48"/>
      <c r="U522" s="48"/>
      <c r="V522" s="61"/>
    </row>
    <row r="523" spans="5:22">
      <c r="E523" s="49"/>
      <c r="F523" s="48"/>
      <c r="G523" s="48"/>
      <c r="H523" s="48"/>
      <c r="I523" s="48"/>
      <c r="J523" s="61"/>
      <c r="K523" s="48"/>
      <c r="Q523" s="48"/>
      <c r="R523" s="48"/>
      <c r="S523" s="48"/>
      <c r="T523" s="48"/>
      <c r="U523" s="48"/>
      <c r="V523" s="61"/>
    </row>
    <row r="524" spans="5:22">
      <c r="E524" s="49"/>
      <c r="F524" s="48"/>
      <c r="G524" s="48"/>
      <c r="H524" s="48"/>
      <c r="I524" s="48"/>
      <c r="J524" s="61"/>
      <c r="K524" s="48"/>
      <c r="Q524" s="48"/>
      <c r="R524" s="48"/>
      <c r="S524" s="48"/>
      <c r="T524" s="48"/>
      <c r="U524" s="48"/>
      <c r="V524" s="61"/>
    </row>
    <row r="525" spans="5:22">
      <c r="E525" s="49"/>
      <c r="F525" s="48"/>
      <c r="G525" s="48"/>
      <c r="H525" s="48"/>
      <c r="I525" s="48"/>
      <c r="J525" s="61"/>
      <c r="K525" s="48"/>
      <c r="Q525" s="48"/>
      <c r="R525" s="48"/>
      <c r="S525" s="48"/>
      <c r="T525" s="48"/>
      <c r="U525" s="48"/>
      <c r="V525" s="61"/>
    </row>
    <row r="526" spans="5:22">
      <c r="E526" s="49"/>
      <c r="F526" s="48"/>
      <c r="G526" s="48"/>
      <c r="H526" s="48"/>
      <c r="I526" s="48"/>
      <c r="J526" s="61"/>
      <c r="K526" s="48"/>
      <c r="Q526" s="48"/>
      <c r="R526" s="48"/>
      <c r="S526" s="48"/>
      <c r="T526" s="48"/>
      <c r="U526" s="48"/>
      <c r="V526" s="61"/>
    </row>
    <row r="527" spans="5:22">
      <c r="E527" s="49"/>
      <c r="F527" s="48"/>
      <c r="G527" s="48"/>
      <c r="H527" s="48"/>
      <c r="I527" s="48"/>
      <c r="J527" s="61"/>
      <c r="K527" s="48"/>
      <c r="Q527" s="48"/>
      <c r="R527" s="48"/>
      <c r="S527" s="48"/>
      <c r="T527" s="48"/>
      <c r="U527" s="48"/>
      <c r="V527" s="61"/>
    </row>
    <row r="528" spans="5:22">
      <c r="E528" s="49"/>
      <c r="F528" s="48"/>
      <c r="G528" s="48"/>
      <c r="H528" s="48"/>
      <c r="I528" s="48"/>
      <c r="J528" s="61"/>
      <c r="K528" s="48"/>
      <c r="Q528" s="48"/>
      <c r="R528" s="48"/>
      <c r="S528" s="48"/>
      <c r="T528" s="48"/>
      <c r="U528" s="48"/>
      <c r="V528" s="61"/>
    </row>
    <row r="529" spans="5:22">
      <c r="E529" s="49"/>
      <c r="F529" s="48"/>
      <c r="G529" s="48"/>
      <c r="H529" s="48"/>
      <c r="I529" s="48"/>
      <c r="J529" s="61"/>
      <c r="K529" s="48"/>
      <c r="Q529" s="48"/>
      <c r="R529" s="48"/>
      <c r="S529" s="48"/>
      <c r="T529" s="48"/>
      <c r="U529" s="48"/>
      <c r="V529" s="61"/>
    </row>
    <row r="530" spans="5:22">
      <c r="E530" s="49"/>
      <c r="F530" s="48"/>
      <c r="G530" s="48"/>
      <c r="H530" s="48"/>
      <c r="I530" s="48"/>
      <c r="J530" s="61"/>
      <c r="K530" s="48"/>
      <c r="Q530" s="48"/>
      <c r="R530" s="48"/>
      <c r="S530" s="48"/>
      <c r="T530" s="48"/>
      <c r="U530" s="48"/>
      <c r="V530" s="61"/>
    </row>
    <row r="531" spans="5:22">
      <c r="E531" s="49"/>
      <c r="F531" s="48"/>
      <c r="G531" s="48"/>
      <c r="H531" s="48"/>
      <c r="I531" s="48"/>
      <c r="J531" s="61"/>
      <c r="K531" s="48"/>
      <c r="Q531" s="48"/>
      <c r="R531" s="48"/>
      <c r="S531" s="48"/>
      <c r="T531" s="48"/>
      <c r="U531" s="48"/>
      <c r="V531" s="61"/>
    </row>
    <row r="532" spans="5:22">
      <c r="E532" s="49"/>
      <c r="F532" s="48"/>
      <c r="G532" s="48"/>
      <c r="H532" s="48"/>
      <c r="I532" s="48"/>
      <c r="J532" s="61"/>
      <c r="K532" s="48"/>
      <c r="Q532" s="48"/>
      <c r="R532" s="48"/>
      <c r="S532" s="48"/>
      <c r="T532" s="48"/>
      <c r="U532" s="48"/>
      <c r="V532" s="61"/>
    </row>
    <row r="533" spans="5:22">
      <c r="E533" s="49"/>
      <c r="F533" s="48"/>
      <c r="G533" s="48"/>
      <c r="H533" s="48"/>
      <c r="I533" s="48"/>
      <c r="J533" s="61"/>
      <c r="K533" s="48"/>
      <c r="Q533" s="48"/>
      <c r="R533" s="48"/>
      <c r="S533" s="48"/>
      <c r="T533" s="48"/>
      <c r="U533" s="48"/>
      <c r="V533" s="61"/>
    </row>
    <row r="534" spans="5:22">
      <c r="E534" s="49"/>
      <c r="F534" s="48"/>
      <c r="G534" s="48"/>
      <c r="H534" s="48"/>
      <c r="I534" s="48"/>
      <c r="J534" s="61"/>
      <c r="K534" s="48"/>
      <c r="Q534" s="48"/>
      <c r="R534" s="48"/>
      <c r="S534" s="48"/>
      <c r="T534" s="48"/>
      <c r="U534" s="48"/>
      <c r="V534" s="61"/>
    </row>
    <row r="535" spans="5:22">
      <c r="E535" s="49"/>
      <c r="F535" s="48"/>
      <c r="G535" s="48"/>
      <c r="H535" s="48"/>
      <c r="I535" s="48"/>
      <c r="J535" s="61"/>
      <c r="K535" s="48"/>
      <c r="Q535" s="48"/>
      <c r="R535" s="48"/>
      <c r="S535" s="48"/>
      <c r="T535" s="48"/>
      <c r="U535" s="48"/>
      <c r="V535" s="61"/>
    </row>
    <row r="536" spans="5:22">
      <c r="E536" s="49"/>
      <c r="F536" s="48"/>
      <c r="G536" s="48"/>
      <c r="H536" s="48"/>
      <c r="I536" s="48"/>
      <c r="J536" s="61"/>
      <c r="K536" s="48"/>
      <c r="Q536" s="48"/>
      <c r="R536" s="48"/>
      <c r="S536" s="48"/>
      <c r="T536" s="48"/>
      <c r="U536" s="48"/>
      <c r="V536" s="61"/>
    </row>
    <row r="537" spans="5:22">
      <c r="E537" s="49"/>
      <c r="F537" s="48"/>
      <c r="G537" s="48"/>
      <c r="H537" s="48"/>
      <c r="I537" s="48"/>
      <c r="J537" s="61"/>
      <c r="K537" s="48"/>
      <c r="Q537" s="48"/>
      <c r="R537" s="48"/>
      <c r="S537" s="48"/>
      <c r="T537" s="48"/>
      <c r="U537" s="48"/>
      <c r="V537" s="61"/>
    </row>
    <row r="538" spans="5:22">
      <c r="E538" s="49"/>
      <c r="F538" s="48"/>
      <c r="G538" s="48"/>
      <c r="H538" s="48"/>
      <c r="I538" s="48"/>
      <c r="J538" s="61"/>
      <c r="K538" s="48"/>
      <c r="Q538" s="48"/>
      <c r="R538" s="48"/>
      <c r="S538" s="48"/>
      <c r="T538" s="48"/>
      <c r="U538" s="48"/>
      <c r="V538" s="61"/>
    </row>
    <row r="539" spans="5:22">
      <c r="E539" s="49"/>
      <c r="F539" s="48"/>
      <c r="G539" s="48"/>
      <c r="H539" s="48"/>
      <c r="I539" s="48"/>
      <c r="J539" s="61"/>
      <c r="K539" s="48"/>
      <c r="Q539" s="48"/>
      <c r="R539" s="48"/>
      <c r="S539" s="48"/>
      <c r="T539" s="48"/>
      <c r="U539" s="48"/>
      <c r="V539" s="61"/>
    </row>
    <row r="540" spans="5:22">
      <c r="E540" s="49"/>
      <c r="F540" s="48"/>
      <c r="G540" s="48"/>
      <c r="H540" s="48"/>
      <c r="I540" s="48"/>
      <c r="J540" s="61"/>
      <c r="K540" s="48"/>
      <c r="Q540" s="48"/>
      <c r="R540" s="48"/>
      <c r="S540" s="48"/>
      <c r="T540" s="48"/>
      <c r="U540" s="48"/>
      <c r="V540" s="61"/>
    </row>
    <row r="541" spans="5:22">
      <c r="E541" s="49"/>
      <c r="F541" s="48"/>
      <c r="G541" s="48"/>
      <c r="H541" s="48"/>
      <c r="I541" s="48"/>
      <c r="J541" s="61"/>
      <c r="K541" s="48"/>
      <c r="Q541" s="48"/>
      <c r="R541" s="48"/>
      <c r="S541" s="48"/>
      <c r="T541" s="48"/>
      <c r="U541" s="48"/>
      <c r="V541" s="61"/>
    </row>
    <row r="542" spans="5:22">
      <c r="E542" s="49"/>
      <c r="F542" s="48"/>
      <c r="G542" s="48"/>
      <c r="H542" s="48"/>
      <c r="I542" s="48"/>
      <c r="J542" s="61"/>
      <c r="K542" s="48"/>
      <c r="Q542" s="48"/>
      <c r="R542" s="48"/>
      <c r="S542" s="48"/>
      <c r="T542" s="48"/>
      <c r="U542" s="48"/>
      <c r="V542" s="61"/>
    </row>
    <row r="543" spans="5:22">
      <c r="E543" s="49"/>
      <c r="F543" s="48"/>
      <c r="G543" s="48"/>
      <c r="H543" s="48"/>
      <c r="I543" s="48"/>
      <c r="J543" s="61"/>
      <c r="K543" s="48"/>
      <c r="Q543" s="48"/>
      <c r="R543" s="48"/>
      <c r="S543" s="48"/>
      <c r="T543" s="48"/>
      <c r="U543" s="48"/>
      <c r="V543" s="61"/>
    </row>
    <row r="544" spans="5:22">
      <c r="E544" s="49"/>
      <c r="F544" s="48"/>
      <c r="G544" s="48"/>
      <c r="H544" s="48"/>
      <c r="I544" s="48"/>
      <c r="J544" s="61"/>
      <c r="K544" s="48"/>
      <c r="Q544" s="48"/>
      <c r="R544" s="48"/>
      <c r="S544" s="48"/>
      <c r="T544" s="48"/>
      <c r="U544" s="48"/>
      <c r="V544" s="61"/>
    </row>
    <row r="545" spans="5:22">
      <c r="E545" s="49"/>
      <c r="F545" s="48"/>
      <c r="G545" s="48"/>
      <c r="H545" s="48"/>
      <c r="I545" s="48"/>
      <c r="J545" s="61"/>
      <c r="K545" s="48"/>
      <c r="Q545" s="48"/>
      <c r="R545" s="48"/>
      <c r="S545" s="48"/>
      <c r="T545" s="48"/>
      <c r="U545" s="48"/>
      <c r="V545" s="61"/>
    </row>
    <row r="546" spans="5:22">
      <c r="E546" s="49"/>
      <c r="F546" s="48"/>
      <c r="G546" s="48"/>
      <c r="H546" s="48"/>
      <c r="I546" s="48"/>
      <c r="J546" s="61"/>
      <c r="K546" s="48"/>
      <c r="Q546" s="48"/>
      <c r="R546" s="48"/>
      <c r="S546" s="48"/>
      <c r="T546" s="48"/>
      <c r="U546" s="48"/>
      <c r="V546" s="61"/>
    </row>
    <row r="547" spans="5:22">
      <c r="E547" s="49"/>
      <c r="F547" s="48"/>
      <c r="G547" s="48"/>
      <c r="H547" s="48"/>
      <c r="I547" s="48"/>
      <c r="J547" s="61"/>
      <c r="K547" s="48"/>
      <c r="Q547" s="48"/>
      <c r="R547" s="48"/>
      <c r="S547" s="48"/>
      <c r="T547" s="48"/>
      <c r="U547" s="48"/>
      <c r="V547" s="61"/>
    </row>
    <row r="548" spans="5:22">
      <c r="E548" s="49"/>
      <c r="F548" s="48"/>
      <c r="G548" s="48"/>
      <c r="H548" s="48"/>
      <c r="I548" s="48"/>
      <c r="J548" s="61"/>
      <c r="K548" s="48"/>
      <c r="Q548" s="48"/>
      <c r="R548" s="48"/>
      <c r="S548" s="48"/>
      <c r="T548" s="48"/>
      <c r="U548" s="48"/>
      <c r="V548" s="61"/>
    </row>
    <row r="549" spans="5:22">
      <c r="E549" s="49"/>
      <c r="F549" s="48"/>
      <c r="G549" s="48"/>
      <c r="H549" s="48"/>
      <c r="I549" s="48"/>
      <c r="J549" s="61"/>
      <c r="K549" s="48"/>
      <c r="Q549" s="48"/>
      <c r="R549" s="48"/>
      <c r="S549" s="48"/>
      <c r="T549" s="48"/>
      <c r="U549" s="48"/>
      <c r="V549" s="61"/>
    </row>
    <row r="550" spans="5:22">
      <c r="E550" s="49"/>
      <c r="F550" s="48"/>
      <c r="G550" s="48"/>
      <c r="H550" s="48"/>
      <c r="I550" s="48"/>
      <c r="J550" s="61"/>
      <c r="K550" s="48"/>
      <c r="Q550" s="48"/>
      <c r="R550" s="48"/>
      <c r="S550" s="48"/>
      <c r="T550" s="48"/>
      <c r="U550" s="48"/>
      <c r="V550" s="61"/>
    </row>
    <row r="551" spans="5:22">
      <c r="E551" s="49"/>
      <c r="F551" s="48"/>
      <c r="G551" s="48"/>
      <c r="H551" s="48"/>
      <c r="I551" s="48"/>
      <c r="J551" s="61"/>
      <c r="K551" s="48"/>
      <c r="Q551" s="48"/>
      <c r="R551" s="48"/>
      <c r="S551" s="48"/>
      <c r="T551" s="48"/>
      <c r="U551" s="48"/>
      <c r="V551" s="61"/>
    </row>
    <row r="552" spans="5:22">
      <c r="E552" s="49"/>
      <c r="F552" s="48"/>
      <c r="G552" s="48"/>
      <c r="H552" s="48"/>
      <c r="I552" s="48"/>
      <c r="J552" s="61"/>
      <c r="K552" s="48"/>
      <c r="Q552" s="48"/>
      <c r="R552" s="48"/>
      <c r="S552" s="48"/>
      <c r="T552" s="48"/>
      <c r="U552" s="48"/>
      <c r="V552" s="61"/>
    </row>
    <row r="553" spans="5:22">
      <c r="E553" s="49"/>
      <c r="F553" s="48"/>
      <c r="G553" s="48"/>
      <c r="H553" s="48"/>
      <c r="I553" s="48"/>
      <c r="J553" s="61"/>
      <c r="K553" s="48"/>
      <c r="Q553" s="48"/>
      <c r="R553" s="48"/>
      <c r="S553" s="48"/>
      <c r="T553" s="48"/>
      <c r="U553" s="48"/>
      <c r="V553" s="61"/>
    </row>
    <row r="554" spans="5:22">
      <c r="E554" s="49"/>
      <c r="F554" s="48"/>
      <c r="G554" s="48"/>
      <c r="H554" s="48"/>
      <c r="I554" s="48"/>
      <c r="J554" s="61"/>
      <c r="K554" s="48"/>
      <c r="Q554" s="48"/>
      <c r="R554" s="48"/>
      <c r="S554" s="48"/>
      <c r="T554" s="48"/>
      <c r="U554" s="48"/>
      <c r="V554" s="61"/>
    </row>
    <row r="555" spans="5:22">
      <c r="E555" s="49"/>
      <c r="F555" s="48"/>
      <c r="G555" s="48"/>
      <c r="H555" s="48"/>
      <c r="I555" s="48"/>
      <c r="J555" s="61"/>
      <c r="K555" s="48"/>
      <c r="Q555" s="48"/>
      <c r="R555" s="48"/>
      <c r="S555" s="48"/>
      <c r="T555" s="48"/>
      <c r="U555" s="48"/>
      <c r="V555" s="61"/>
    </row>
    <row r="556" spans="5:22">
      <c r="E556" s="49"/>
      <c r="F556" s="48"/>
      <c r="G556" s="48"/>
      <c r="H556" s="48"/>
      <c r="I556" s="48"/>
      <c r="J556" s="61"/>
      <c r="K556" s="48"/>
      <c r="Q556" s="48"/>
      <c r="R556" s="48"/>
      <c r="S556" s="48"/>
      <c r="T556" s="48"/>
      <c r="U556" s="48"/>
      <c r="V556" s="61"/>
    </row>
    <row r="557" spans="5:22">
      <c r="E557" s="49"/>
      <c r="F557" s="48"/>
      <c r="G557" s="48"/>
      <c r="H557" s="48"/>
      <c r="I557" s="48"/>
      <c r="J557" s="61"/>
      <c r="K557" s="48"/>
      <c r="Q557" s="48"/>
      <c r="R557" s="48"/>
      <c r="S557" s="48"/>
      <c r="T557" s="48"/>
      <c r="U557" s="48"/>
      <c r="V557" s="61"/>
    </row>
    <row r="558" spans="5:22">
      <c r="E558" s="49"/>
      <c r="F558" s="48"/>
      <c r="G558" s="48"/>
      <c r="H558" s="48"/>
      <c r="I558" s="48"/>
      <c r="J558" s="61"/>
      <c r="K558" s="48"/>
      <c r="Q558" s="48"/>
      <c r="R558" s="48"/>
      <c r="S558" s="48"/>
      <c r="T558" s="48"/>
      <c r="U558" s="48"/>
      <c r="V558" s="61"/>
    </row>
    <row r="559" spans="5:22">
      <c r="E559" s="49"/>
      <c r="F559" s="48"/>
      <c r="G559" s="48"/>
      <c r="H559" s="48"/>
      <c r="I559" s="48"/>
      <c r="J559" s="61"/>
      <c r="K559" s="48"/>
      <c r="Q559" s="48"/>
      <c r="R559" s="48"/>
      <c r="S559" s="48"/>
      <c r="T559" s="48"/>
      <c r="U559" s="48"/>
      <c r="V559" s="61"/>
    </row>
    <row r="560" spans="5:22">
      <c r="E560" s="49"/>
      <c r="F560" s="48"/>
      <c r="G560" s="48"/>
      <c r="H560" s="48"/>
      <c r="I560" s="48"/>
      <c r="J560" s="61"/>
      <c r="K560" s="48"/>
      <c r="Q560" s="48"/>
      <c r="R560" s="48"/>
      <c r="S560" s="48"/>
      <c r="T560" s="48"/>
      <c r="U560" s="48"/>
      <c r="V560" s="61"/>
    </row>
    <row r="561" spans="5:22">
      <c r="E561" s="49"/>
      <c r="F561" s="48"/>
      <c r="G561" s="48"/>
      <c r="H561" s="48"/>
      <c r="I561" s="48"/>
      <c r="J561" s="61"/>
      <c r="K561" s="48"/>
      <c r="Q561" s="48"/>
      <c r="R561" s="48"/>
      <c r="S561" s="48"/>
      <c r="T561" s="48"/>
      <c r="U561" s="48"/>
      <c r="V561" s="61"/>
    </row>
    <row r="562" spans="5:22">
      <c r="E562" s="49"/>
      <c r="F562" s="48"/>
      <c r="G562" s="48"/>
      <c r="H562" s="48"/>
      <c r="I562" s="48"/>
      <c r="J562" s="61"/>
      <c r="K562" s="48"/>
      <c r="Q562" s="48"/>
      <c r="R562" s="48"/>
      <c r="S562" s="48"/>
      <c r="T562" s="48"/>
      <c r="U562" s="48"/>
      <c r="V562" s="61"/>
    </row>
    <row r="563" spans="5:22">
      <c r="E563" s="49"/>
      <c r="F563" s="48"/>
      <c r="G563" s="48"/>
      <c r="H563" s="48"/>
      <c r="I563" s="48"/>
      <c r="J563" s="61"/>
      <c r="K563" s="48"/>
      <c r="Q563" s="48"/>
      <c r="R563" s="48"/>
      <c r="S563" s="48"/>
      <c r="T563" s="48"/>
      <c r="U563" s="48"/>
      <c r="V563" s="61"/>
    </row>
    <row r="564" spans="5:22">
      <c r="E564" s="49"/>
      <c r="F564" s="48"/>
      <c r="G564" s="48"/>
      <c r="H564" s="48"/>
      <c r="I564" s="48"/>
      <c r="J564" s="61"/>
      <c r="K564" s="48"/>
      <c r="Q564" s="48"/>
      <c r="R564" s="48"/>
      <c r="S564" s="48"/>
      <c r="T564" s="48"/>
      <c r="U564" s="48"/>
      <c r="V564" s="61"/>
    </row>
    <row r="565" spans="5:22">
      <c r="E565" s="49"/>
      <c r="F565" s="48"/>
      <c r="G565" s="48"/>
      <c r="H565" s="48"/>
      <c r="I565" s="48"/>
      <c r="J565" s="61"/>
      <c r="K565" s="48"/>
      <c r="Q565" s="48"/>
      <c r="R565" s="48"/>
      <c r="S565" s="48"/>
      <c r="T565" s="48"/>
      <c r="U565" s="48"/>
      <c r="V565" s="61"/>
    </row>
    <row r="566" spans="5:22">
      <c r="E566" s="49"/>
      <c r="F566" s="48"/>
      <c r="G566" s="48"/>
      <c r="H566" s="48"/>
      <c r="I566" s="48"/>
      <c r="J566" s="61"/>
      <c r="K566" s="48"/>
      <c r="Q566" s="48"/>
      <c r="R566" s="48"/>
      <c r="S566" s="48"/>
      <c r="T566" s="48"/>
      <c r="U566" s="48"/>
      <c r="V566" s="61"/>
    </row>
    <row r="567" spans="5:22">
      <c r="E567" s="49"/>
      <c r="F567" s="48"/>
      <c r="G567" s="48"/>
      <c r="H567" s="48"/>
      <c r="I567" s="48"/>
      <c r="J567" s="61"/>
      <c r="K567" s="48"/>
      <c r="Q567" s="48"/>
      <c r="R567" s="48"/>
      <c r="S567" s="48"/>
      <c r="T567" s="48"/>
      <c r="U567" s="48"/>
      <c r="V567" s="61"/>
    </row>
    <row r="568" spans="5:22">
      <c r="E568" s="49"/>
      <c r="F568" s="48"/>
      <c r="G568" s="48"/>
      <c r="H568" s="48"/>
      <c r="I568" s="48"/>
      <c r="J568" s="61"/>
      <c r="K568" s="48"/>
      <c r="Q568" s="48"/>
      <c r="R568" s="48"/>
      <c r="S568" s="48"/>
      <c r="T568" s="48"/>
      <c r="U568" s="48"/>
      <c r="V568" s="61"/>
    </row>
    <row r="569" spans="5:22">
      <c r="E569" s="49"/>
      <c r="F569" s="48"/>
      <c r="G569" s="48"/>
      <c r="H569" s="48"/>
      <c r="I569" s="48"/>
      <c r="J569" s="61"/>
      <c r="K569" s="48"/>
      <c r="Q569" s="48"/>
      <c r="R569" s="48"/>
      <c r="S569" s="48"/>
      <c r="T569" s="48"/>
      <c r="U569" s="48"/>
      <c r="V569" s="61"/>
    </row>
    <row r="570" spans="5:22">
      <c r="E570" s="49"/>
      <c r="F570" s="48"/>
      <c r="G570" s="48"/>
      <c r="H570" s="48"/>
      <c r="I570" s="48"/>
      <c r="J570" s="61"/>
      <c r="K570" s="48"/>
      <c r="Q570" s="48"/>
      <c r="R570" s="48"/>
      <c r="S570" s="48"/>
      <c r="T570" s="48"/>
      <c r="U570" s="48"/>
      <c r="V570" s="61"/>
    </row>
    <row r="571" spans="5:22">
      <c r="E571" s="49"/>
      <c r="F571" s="48"/>
      <c r="G571" s="48"/>
      <c r="H571" s="48"/>
      <c r="I571" s="48"/>
      <c r="J571" s="61"/>
      <c r="K571" s="48"/>
      <c r="Q571" s="48"/>
      <c r="R571" s="48"/>
      <c r="S571" s="48"/>
      <c r="T571" s="48"/>
      <c r="U571" s="48"/>
      <c r="V571" s="61"/>
    </row>
    <row r="572" spans="5:22">
      <c r="E572" s="49"/>
      <c r="F572" s="48"/>
      <c r="G572" s="48"/>
      <c r="H572" s="48"/>
      <c r="I572" s="48"/>
      <c r="J572" s="61"/>
      <c r="K572" s="48"/>
      <c r="Q572" s="48"/>
      <c r="R572" s="48"/>
      <c r="S572" s="48"/>
      <c r="T572" s="48"/>
      <c r="U572" s="48"/>
      <c r="V572" s="61"/>
    </row>
    <row r="573" spans="5:22">
      <c r="E573" s="49"/>
      <c r="F573" s="48"/>
      <c r="G573" s="48"/>
      <c r="H573" s="48"/>
      <c r="I573" s="48"/>
      <c r="J573" s="61"/>
      <c r="K573" s="48"/>
      <c r="Q573" s="48"/>
      <c r="R573" s="48"/>
      <c r="S573" s="48"/>
      <c r="T573" s="48"/>
      <c r="U573" s="48"/>
      <c r="V573" s="61"/>
    </row>
    <row r="574" spans="5:22">
      <c r="E574" s="49"/>
      <c r="F574" s="48"/>
      <c r="G574" s="48"/>
      <c r="H574" s="48"/>
      <c r="I574" s="48"/>
      <c r="J574" s="61"/>
      <c r="K574" s="48"/>
      <c r="Q574" s="48"/>
      <c r="R574" s="48"/>
      <c r="S574" s="48"/>
      <c r="T574" s="48"/>
      <c r="U574" s="48"/>
      <c r="V574" s="61"/>
    </row>
    <row r="575" spans="5:22">
      <c r="E575" s="49"/>
      <c r="F575" s="48"/>
      <c r="G575" s="48"/>
      <c r="H575" s="48"/>
      <c r="I575" s="48"/>
      <c r="J575" s="61"/>
      <c r="K575" s="48"/>
      <c r="Q575" s="48"/>
      <c r="R575" s="48"/>
      <c r="S575" s="48"/>
      <c r="T575" s="48"/>
      <c r="U575" s="48"/>
      <c r="V575" s="61"/>
    </row>
    <row r="576" spans="5:22">
      <c r="E576" s="49"/>
      <c r="F576" s="48"/>
      <c r="G576" s="48"/>
      <c r="H576" s="48"/>
      <c r="I576" s="48"/>
      <c r="J576" s="61"/>
      <c r="K576" s="48"/>
      <c r="Q576" s="48"/>
      <c r="R576" s="48"/>
      <c r="S576" s="48"/>
      <c r="T576" s="48"/>
      <c r="U576" s="48"/>
      <c r="V576" s="61"/>
    </row>
    <row r="577" spans="5:22">
      <c r="E577" s="49"/>
      <c r="F577" s="48"/>
      <c r="G577" s="48"/>
      <c r="H577" s="48"/>
      <c r="I577" s="48"/>
      <c r="J577" s="61"/>
      <c r="K577" s="48"/>
      <c r="Q577" s="48"/>
      <c r="R577" s="48"/>
      <c r="S577" s="48"/>
      <c r="T577" s="48"/>
      <c r="U577" s="48"/>
      <c r="V577" s="61"/>
    </row>
    <row r="578" spans="5:22">
      <c r="E578" s="49"/>
      <c r="F578" s="48"/>
      <c r="G578" s="48"/>
      <c r="H578" s="48"/>
      <c r="I578" s="48"/>
      <c r="J578" s="61"/>
      <c r="K578" s="48"/>
      <c r="Q578" s="48"/>
      <c r="R578" s="48"/>
      <c r="S578" s="48"/>
      <c r="T578" s="48"/>
      <c r="U578" s="48"/>
      <c r="V578" s="61"/>
    </row>
    <row r="579" spans="5:22">
      <c r="E579" s="49"/>
      <c r="F579" s="48"/>
      <c r="G579" s="48"/>
      <c r="H579" s="48"/>
      <c r="I579" s="48"/>
      <c r="J579" s="61"/>
      <c r="K579" s="48"/>
      <c r="Q579" s="48"/>
      <c r="R579" s="48"/>
      <c r="S579" s="48"/>
      <c r="T579" s="48"/>
      <c r="U579" s="48"/>
      <c r="V579" s="61"/>
    </row>
    <row r="580" spans="5:22">
      <c r="E580" s="49"/>
      <c r="F580" s="48"/>
      <c r="G580" s="48"/>
      <c r="H580" s="48"/>
      <c r="I580" s="48"/>
      <c r="J580" s="61"/>
      <c r="K580" s="48"/>
      <c r="Q580" s="48"/>
      <c r="R580" s="48"/>
      <c r="S580" s="48"/>
      <c r="T580" s="48"/>
      <c r="U580" s="48"/>
      <c r="V580" s="61"/>
    </row>
    <row r="581" spans="5:22">
      <c r="E581" s="49"/>
      <c r="F581" s="48"/>
      <c r="G581" s="48"/>
      <c r="H581" s="48"/>
      <c r="I581" s="48"/>
      <c r="J581" s="61"/>
      <c r="K581" s="48"/>
      <c r="Q581" s="48"/>
      <c r="R581" s="48"/>
      <c r="S581" s="48"/>
      <c r="T581" s="48"/>
      <c r="U581" s="48"/>
      <c r="V581" s="61"/>
    </row>
    <row r="582" spans="5:22">
      <c r="E582" s="49"/>
      <c r="F582" s="48"/>
      <c r="G582" s="48"/>
      <c r="H582" s="48"/>
      <c r="I582" s="48"/>
      <c r="J582" s="61"/>
      <c r="K582" s="48"/>
      <c r="Q582" s="48"/>
      <c r="R582" s="48"/>
      <c r="S582" s="48"/>
      <c r="T582" s="48"/>
      <c r="U582" s="48"/>
      <c r="V582" s="61"/>
    </row>
    <row r="583" spans="5:22">
      <c r="E583" s="49"/>
      <c r="F583" s="48"/>
      <c r="G583" s="48"/>
      <c r="H583" s="48"/>
      <c r="I583" s="48"/>
      <c r="J583" s="61"/>
      <c r="K583" s="48"/>
      <c r="Q583" s="48"/>
      <c r="R583" s="48"/>
      <c r="S583" s="48"/>
      <c r="T583" s="48"/>
      <c r="U583" s="48"/>
      <c r="V583" s="61"/>
    </row>
    <row r="584" spans="5:22">
      <c r="E584" s="49"/>
      <c r="F584" s="48"/>
      <c r="G584" s="48"/>
      <c r="H584" s="48"/>
      <c r="I584" s="48"/>
      <c r="J584" s="61"/>
      <c r="K584" s="48"/>
      <c r="Q584" s="48"/>
      <c r="R584" s="48"/>
      <c r="S584" s="48"/>
      <c r="T584" s="48"/>
      <c r="U584" s="48"/>
      <c r="V584" s="61"/>
    </row>
    <row r="585" spans="5:22">
      <c r="E585" s="49"/>
      <c r="F585" s="48"/>
      <c r="G585" s="48"/>
      <c r="H585" s="48"/>
      <c r="I585" s="48"/>
      <c r="J585" s="61"/>
      <c r="K585" s="48"/>
      <c r="Q585" s="48"/>
      <c r="R585" s="48"/>
      <c r="S585" s="48"/>
      <c r="T585" s="48"/>
      <c r="U585" s="48"/>
      <c r="V585" s="61"/>
    </row>
    <row r="586" spans="5:22">
      <c r="E586" s="49"/>
      <c r="F586" s="48"/>
      <c r="G586" s="48"/>
      <c r="H586" s="48"/>
      <c r="I586" s="48"/>
      <c r="J586" s="61"/>
      <c r="K586" s="48"/>
      <c r="Q586" s="48"/>
      <c r="R586" s="48"/>
      <c r="S586" s="48"/>
      <c r="T586" s="48"/>
      <c r="U586" s="48"/>
      <c r="V586" s="61"/>
    </row>
    <row r="587" spans="5:22">
      <c r="E587" s="49"/>
      <c r="F587" s="48"/>
      <c r="G587" s="48"/>
      <c r="H587" s="48"/>
      <c r="I587" s="48"/>
      <c r="J587" s="61"/>
      <c r="K587" s="48"/>
      <c r="Q587" s="48"/>
      <c r="R587" s="48"/>
      <c r="S587" s="48"/>
      <c r="T587" s="48"/>
      <c r="U587" s="48"/>
      <c r="V587" s="61"/>
    </row>
    <row r="588" spans="5:22">
      <c r="E588" s="49"/>
      <c r="F588" s="48"/>
      <c r="G588" s="48"/>
      <c r="H588" s="48"/>
      <c r="I588" s="48"/>
      <c r="J588" s="61"/>
      <c r="K588" s="48"/>
      <c r="Q588" s="48"/>
      <c r="R588" s="48"/>
      <c r="S588" s="48"/>
      <c r="T588" s="48"/>
      <c r="U588" s="48"/>
      <c r="V588" s="61"/>
    </row>
    <row r="589" spans="5:22">
      <c r="E589" s="49"/>
      <c r="F589" s="48"/>
      <c r="G589" s="48"/>
      <c r="H589" s="48"/>
      <c r="I589" s="48"/>
      <c r="J589" s="61"/>
      <c r="K589" s="48"/>
      <c r="Q589" s="48"/>
      <c r="R589" s="48"/>
      <c r="S589" s="48"/>
      <c r="T589" s="48"/>
      <c r="U589" s="48"/>
      <c r="V589" s="61"/>
    </row>
    <row r="590" spans="5:22">
      <c r="E590" s="49"/>
      <c r="F590" s="48"/>
      <c r="G590" s="48"/>
      <c r="H590" s="48"/>
      <c r="I590" s="48"/>
      <c r="J590" s="61"/>
      <c r="K590" s="48"/>
      <c r="Q590" s="48"/>
      <c r="R590" s="48"/>
      <c r="S590" s="48"/>
      <c r="T590" s="48"/>
      <c r="U590" s="48"/>
      <c r="V590" s="61"/>
    </row>
    <row r="591" spans="5:22">
      <c r="E591" s="49"/>
      <c r="F591" s="48"/>
      <c r="G591" s="48"/>
      <c r="H591" s="48"/>
      <c r="I591" s="48"/>
      <c r="J591" s="61"/>
      <c r="K591" s="48"/>
      <c r="Q591" s="48"/>
      <c r="R591" s="48"/>
      <c r="S591" s="48"/>
      <c r="T591" s="48"/>
      <c r="U591" s="48"/>
      <c r="V591" s="61"/>
    </row>
    <row r="592" spans="5:22">
      <c r="E592" s="49"/>
      <c r="F592" s="48"/>
      <c r="G592" s="48"/>
      <c r="H592" s="48"/>
      <c r="I592" s="48"/>
      <c r="J592" s="61"/>
      <c r="K592" s="48"/>
      <c r="Q592" s="48"/>
      <c r="R592" s="48"/>
      <c r="S592" s="48"/>
      <c r="T592" s="48"/>
      <c r="U592" s="48"/>
      <c r="V592" s="61"/>
    </row>
    <row r="593" spans="5:22">
      <c r="E593" s="49"/>
      <c r="F593" s="48"/>
      <c r="G593" s="48"/>
      <c r="H593" s="48"/>
      <c r="I593" s="48"/>
      <c r="J593" s="61"/>
      <c r="K593" s="48"/>
      <c r="Q593" s="48"/>
      <c r="R593" s="48"/>
      <c r="S593" s="48"/>
      <c r="T593" s="48"/>
      <c r="U593" s="48"/>
      <c r="V593" s="61"/>
    </row>
    <row r="594" spans="5:22">
      <c r="E594" s="49"/>
      <c r="F594" s="48"/>
      <c r="G594" s="48"/>
      <c r="H594" s="48"/>
      <c r="I594" s="48"/>
      <c r="J594" s="61"/>
      <c r="K594" s="48"/>
      <c r="Q594" s="48"/>
      <c r="R594" s="48"/>
      <c r="S594" s="48"/>
      <c r="T594" s="48"/>
      <c r="U594" s="48"/>
      <c r="V594" s="61"/>
    </row>
    <row r="595" spans="5:22">
      <c r="E595" s="49"/>
      <c r="F595" s="48"/>
      <c r="G595" s="48"/>
      <c r="H595" s="48"/>
      <c r="I595" s="48"/>
      <c r="J595" s="61"/>
      <c r="K595" s="48"/>
      <c r="Q595" s="48"/>
      <c r="R595" s="48"/>
      <c r="S595" s="48"/>
      <c r="T595" s="48"/>
      <c r="U595" s="48"/>
      <c r="V595" s="61"/>
    </row>
    <row r="596" spans="5:22">
      <c r="E596" s="49"/>
      <c r="F596" s="48"/>
      <c r="G596" s="48"/>
      <c r="H596" s="48"/>
      <c r="I596" s="48"/>
      <c r="J596" s="61"/>
      <c r="K596" s="48"/>
      <c r="Q596" s="48"/>
      <c r="R596" s="48"/>
      <c r="S596" s="48"/>
      <c r="T596" s="48"/>
      <c r="U596" s="48"/>
      <c r="V596" s="61"/>
    </row>
    <row r="597" spans="5:22">
      <c r="E597" s="49"/>
      <c r="F597" s="48"/>
      <c r="G597" s="48"/>
      <c r="H597" s="48"/>
      <c r="I597" s="48"/>
      <c r="J597" s="61"/>
      <c r="K597" s="48"/>
      <c r="Q597" s="48"/>
      <c r="R597" s="48"/>
      <c r="S597" s="48"/>
      <c r="T597" s="48"/>
      <c r="U597" s="48"/>
      <c r="V597" s="61"/>
    </row>
    <row r="598" spans="5:22">
      <c r="E598" s="49"/>
      <c r="F598" s="48"/>
      <c r="G598" s="48"/>
      <c r="H598" s="48"/>
      <c r="I598" s="48"/>
      <c r="J598" s="61"/>
      <c r="K598" s="48"/>
      <c r="Q598" s="48"/>
      <c r="R598" s="48"/>
      <c r="S598" s="48"/>
      <c r="T598" s="48"/>
      <c r="U598" s="48"/>
      <c r="V598" s="61"/>
    </row>
    <row r="599" spans="5:22">
      <c r="E599" s="49"/>
      <c r="F599" s="48"/>
      <c r="G599" s="48"/>
      <c r="H599" s="48"/>
      <c r="I599" s="48"/>
      <c r="J599" s="61"/>
      <c r="K599" s="48"/>
      <c r="Q599" s="48"/>
      <c r="R599" s="48"/>
      <c r="S599" s="48"/>
      <c r="T599" s="48"/>
      <c r="U599" s="48"/>
      <c r="V599" s="61"/>
    </row>
    <row r="600" spans="5:22">
      <c r="E600" s="49"/>
      <c r="F600" s="48"/>
      <c r="G600" s="48"/>
      <c r="H600" s="48"/>
      <c r="I600" s="48"/>
      <c r="J600" s="61"/>
      <c r="K600" s="48"/>
      <c r="Q600" s="48"/>
      <c r="R600" s="48"/>
      <c r="S600" s="48"/>
      <c r="T600" s="48"/>
      <c r="U600" s="48"/>
      <c r="V600" s="61"/>
    </row>
    <row r="601" spans="5:22">
      <c r="E601" s="49"/>
      <c r="F601" s="48"/>
      <c r="G601" s="48"/>
      <c r="H601" s="48"/>
      <c r="I601" s="48"/>
      <c r="J601" s="61"/>
      <c r="K601" s="48"/>
      <c r="Q601" s="48"/>
      <c r="R601" s="48"/>
      <c r="S601" s="48"/>
      <c r="T601" s="48"/>
      <c r="U601" s="48"/>
      <c r="V601" s="61"/>
    </row>
    <row r="602" spans="5:22">
      <c r="E602" s="49"/>
      <c r="F602" s="48"/>
      <c r="G602" s="48"/>
      <c r="H602" s="48"/>
      <c r="I602" s="48"/>
      <c r="J602" s="61"/>
      <c r="K602" s="48"/>
      <c r="Q602" s="48"/>
      <c r="R602" s="48"/>
      <c r="S602" s="48"/>
      <c r="T602" s="48"/>
      <c r="U602" s="48"/>
      <c r="V602" s="61"/>
    </row>
    <row r="603" spans="5:22">
      <c r="E603" s="49"/>
      <c r="F603" s="48"/>
      <c r="G603" s="48"/>
      <c r="H603" s="48"/>
      <c r="I603" s="48"/>
      <c r="J603" s="61"/>
      <c r="K603" s="48"/>
      <c r="Q603" s="48"/>
      <c r="R603" s="48"/>
      <c r="S603" s="48"/>
      <c r="T603" s="48"/>
      <c r="U603" s="48"/>
      <c r="V603" s="61"/>
    </row>
    <row r="604" spans="5:22">
      <c r="E604" s="49"/>
      <c r="F604" s="48"/>
      <c r="G604" s="48"/>
      <c r="H604" s="48"/>
      <c r="I604" s="48"/>
      <c r="J604" s="61"/>
      <c r="K604" s="48"/>
      <c r="Q604" s="48"/>
      <c r="R604" s="48"/>
      <c r="S604" s="48"/>
      <c r="T604" s="48"/>
      <c r="U604" s="48"/>
      <c r="V604" s="61"/>
    </row>
    <row r="605" spans="5:22">
      <c r="E605" s="49"/>
      <c r="F605" s="48"/>
      <c r="G605" s="48"/>
      <c r="H605" s="48"/>
      <c r="I605" s="48"/>
      <c r="J605" s="61"/>
      <c r="K605" s="48"/>
      <c r="Q605" s="48"/>
      <c r="R605" s="48"/>
      <c r="S605" s="48"/>
      <c r="T605" s="48"/>
      <c r="U605" s="48"/>
      <c r="V605" s="61"/>
    </row>
    <row r="606" spans="5:22">
      <c r="E606" s="49"/>
      <c r="F606" s="48"/>
      <c r="G606" s="48"/>
      <c r="H606" s="48"/>
      <c r="I606" s="48"/>
      <c r="J606" s="61"/>
      <c r="K606" s="48"/>
      <c r="Q606" s="48"/>
      <c r="R606" s="48"/>
      <c r="S606" s="48"/>
      <c r="T606" s="48"/>
      <c r="U606" s="48"/>
      <c r="V606" s="61"/>
    </row>
    <row r="607" spans="5:22">
      <c r="E607" s="49"/>
      <c r="F607" s="48"/>
      <c r="G607" s="48"/>
      <c r="H607" s="48"/>
      <c r="I607" s="48"/>
      <c r="J607" s="61"/>
      <c r="K607" s="48"/>
      <c r="Q607" s="48"/>
      <c r="R607" s="48"/>
      <c r="S607" s="48"/>
      <c r="T607" s="48"/>
      <c r="U607" s="48"/>
      <c r="V607" s="61"/>
    </row>
    <row r="608" spans="5:22">
      <c r="E608" s="49"/>
      <c r="F608" s="48"/>
      <c r="G608" s="48"/>
      <c r="H608" s="48"/>
      <c r="I608" s="48"/>
      <c r="J608" s="61"/>
      <c r="K608" s="48"/>
      <c r="Q608" s="48"/>
      <c r="R608" s="48"/>
      <c r="S608" s="48"/>
      <c r="T608" s="48"/>
      <c r="U608" s="48"/>
      <c r="V608" s="61"/>
    </row>
    <row r="609" spans="5:22">
      <c r="E609" s="49"/>
      <c r="F609" s="48"/>
      <c r="G609" s="48"/>
      <c r="H609" s="48"/>
      <c r="I609" s="48"/>
      <c r="J609" s="61"/>
      <c r="K609" s="48"/>
      <c r="Q609" s="48"/>
      <c r="R609" s="48"/>
      <c r="S609" s="48"/>
      <c r="T609" s="48"/>
      <c r="U609" s="48"/>
      <c r="V609" s="61"/>
    </row>
    <row r="610" spans="5:22">
      <c r="E610" s="49"/>
      <c r="F610" s="48"/>
      <c r="G610" s="48"/>
      <c r="H610" s="48"/>
      <c r="I610" s="48"/>
      <c r="J610" s="61"/>
      <c r="K610" s="48"/>
      <c r="Q610" s="48"/>
      <c r="R610" s="48"/>
      <c r="S610" s="48"/>
      <c r="T610" s="48"/>
      <c r="U610" s="48"/>
      <c r="V610" s="61"/>
    </row>
    <row r="611" spans="5:22">
      <c r="E611" s="49"/>
      <c r="F611" s="48"/>
      <c r="G611" s="48"/>
      <c r="H611" s="48"/>
      <c r="I611" s="48"/>
      <c r="J611" s="61"/>
      <c r="K611" s="48"/>
      <c r="Q611" s="48"/>
      <c r="R611" s="48"/>
      <c r="S611" s="48"/>
      <c r="T611" s="48"/>
      <c r="U611" s="48"/>
      <c r="V611" s="61"/>
    </row>
    <row r="612" spans="5:22">
      <c r="E612" s="49"/>
      <c r="F612" s="48"/>
      <c r="G612" s="48"/>
      <c r="H612" s="48"/>
      <c r="I612" s="48"/>
      <c r="J612" s="61"/>
      <c r="K612" s="48"/>
      <c r="Q612" s="48"/>
      <c r="R612" s="48"/>
      <c r="S612" s="48"/>
      <c r="T612" s="48"/>
      <c r="U612" s="48"/>
      <c r="V612" s="61"/>
    </row>
    <row r="613" spans="5:22">
      <c r="E613" s="49"/>
      <c r="F613" s="48"/>
      <c r="G613" s="48"/>
      <c r="H613" s="48"/>
      <c r="I613" s="48"/>
      <c r="J613" s="61"/>
      <c r="K613" s="48"/>
      <c r="Q613" s="48"/>
      <c r="R613" s="48"/>
      <c r="S613" s="48"/>
      <c r="T613" s="48"/>
      <c r="U613" s="48"/>
      <c r="V613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 Huda</dc:creator>
  <cp:lastModifiedBy>Erfan Huda</cp:lastModifiedBy>
  <dcterms:created xsi:type="dcterms:W3CDTF">2023-09-02T07:32:07Z</dcterms:created>
  <dcterms:modified xsi:type="dcterms:W3CDTF">2023-09-02T07:32:40Z</dcterms:modified>
</cp:coreProperties>
</file>