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v\GitHub\python_scripts\"/>
    </mc:Choice>
  </mc:AlternateContent>
  <xr:revisionPtr revIDLastSave="0" documentId="13_ncr:1_{4909C304-8F96-4CA0-8D16-9D0A767016E8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Control" sheetId="1" r:id="rId1"/>
    <sheet name="COA" sheetId="9" r:id="rId2"/>
    <sheet name="bs (2)" sheetId="13" r:id="rId3"/>
    <sheet name="is (2)" sheetId="14" r:id="rId4"/>
    <sheet name="BS" sheetId="2" r:id="rId5"/>
    <sheet name="IS" sheetId="7" r:id="rId6"/>
    <sheet name="CF" sheetId="10" r:id="rId7"/>
    <sheet name="Bank" sheetId="11" r:id="rId8"/>
    <sheet name="Journal" sheetId="8" r:id="rId9"/>
    <sheet name="Asset" sheetId="12" r:id="rId10"/>
  </sheets>
  <definedNames>
    <definedName name="ExternalData_1" localSheetId="2" hidden="1">'bs (2)'!$A$1:$D$51</definedName>
    <definedName name="ExternalData_1" localSheetId="6" hidden="1">CF!$A$1:$L$10</definedName>
    <definedName name="ExternalData_1" localSheetId="3" hidden="1">'is (2)'!$A$1:$D$19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3" l="1"/>
  <c r="O51" i="13"/>
  <c r="N51" i="13"/>
  <c r="M51" i="13"/>
  <c r="L51" i="13"/>
  <c r="K51" i="13"/>
  <c r="J51" i="13"/>
  <c r="I51" i="13"/>
  <c r="H51" i="13"/>
  <c r="G51" i="13"/>
  <c r="F51" i="13"/>
  <c r="E51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C6" i="1" s="1"/>
  <c r="P49" i="13"/>
  <c r="O49" i="13"/>
  <c r="N49" i="13"/>
  <c r="M49" i="13"/>
  <c r="L49" i="13"/>
  <c r="K49" i="13"/>
  <c r="J49" i="13"/>
  <c r="I49" i="13"/>
  <c r="H49" i="13"/>
  <c r="G49" i="13"/>
  <c r="F49" i="13"/>
  <c r="E49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P9" i="13"/>
  <c r="O9" i="13"/>
  <c r="N9" i="13"/>
  <c r="M9" i="13"/>
  <c r="L9" i="13"/>
  <c r="K9" i="13"/>
  <c r="J9" i="13"/>
  <c r="I9" i="13"/>
  <c r="H9" i="13"/>
  <c r="G9" i="13"/>
  <c r="F9" i="13"/>
  <c r="E9" i="13"/>
  <c r="P8" i="13"/>
  <c r="O8" i="13"/>
  <c r="N8" i="13"/>
  <c r="M8" i="13"/>
  <c r="L8" i="13"/>
  <c r="K8" i="13"/>
  <c r="J8" i="13"/>
  <c r="I8" i="13"/>
  <c r="H8" i="13"/>
  <c r="G8" i="13"/>
  <c r="F8" i="13"/>
  <c r="E8" i="13"/>
  <c r="P7" i="13"/>
  <c r="O7" i="13"/>
  <c r="N7" i="13"/>
  <c r="M7" i="13"/>
  <c r="L7" i="13"/>
  <c r="K7" i="13"/>
  <c r="J7" i="13"/>
  <c r="I7" i="13"/>
  <c r="H7" i="13"/>
  <c r="G7" i="13"/>
  <c r="F7" i="13"/>
  <c r="E7" i="13"/>
  <c r="P6" i="13"/>
  <c r="O6" i="13"/>
  <c r="N6" i="13"/>
  <c r="M6" i="13"/>
  <c r="L6" i="13"/>
  <c r="K6" i="13"/>
  <c r="J6" i="13"/>
  <c r="I6" i="13"/>
  <c r="H6" i="13"/>
  <c r="G6" i="13"/>
  <c r="F6" i="13"/>
  <c r="E6" i="13"/>
  <c r="P5" i="13"/>
  <c r="O5" i="13"/>
  <c r="N5" i="13"/>
  <c r="M5" i="13"/>
  <c r="L5" i="13"/>
  <c r="K5" i="13"/>
  <c r="J5" i="13"/>
  <c r="I5" i="13"/>
  <c r="H5" i="13"/>
  <c r="G5" i="13"/>
  <c r="F5" i="13"/>
  <c r="E5" i="13"/>
  <c r="P4" i="13"/>
  <c r="O4" i="13"/>
  <c r="N4" i="13"/>
  <c r="M4" i="13"/>
  <c r="L4" i="13"/>
  <c r="K4" i="13"/>
  <c r="J4" i="13"/>
  <c r="I4" i="13"/>
  <c r="H4" i="13"/>
  <c r="G4" i="13"/>
  <c r="F4" i="13"/>
  <c r="E4" i="13"/>
  <c r="P3" i="13"/>
  <c r="O3" i="13"/>
  <c r="N3" i="13"/>
  <c r="M3" i="13"/>
  <c r="L3" i="13"/>
  <c r="K3" i="13"/>
  <c r="J3" i="13"/>
  <c r="I3" i="13"/>
  <c r="H3" i="13"/>
  <c r="G3" i="13"/>
  <c r="F3" i="13"/>
  <c r="E3" i="13"/>
  <c r="P2" i="13"/>
  <c r="O2" i="13"/>
  <c r="N2" i="13"/>
  <c r="M2" i="13"/>
  <c r="L2" i="13"/>
  <c r="K2" i="13"/>
  <c r="J2" i="13"/>
  <c r="I2" i="13"/>
  <c r="H2" i="13"/>
  <c r="G2" i="13"/>
  <c r="F2" i="13"/>
  <c r="E2" i="13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C7" i="1"/>
  <c r="G8" i="7"/>
  <c r="B13" i="8"/>
  <c r="C13" i="8"/>
  <c r="G13" i="8"/>
  <c r="H13" i="8"/>
  <c r="L13" i="8"/>
  <c r="H8" i="7"/>
  <c r="B12" i="8"/>
  <c r="C12" i="8"/>
  <c r="G12" i="8"/>
  <c r="H12" i="8"/>
  <c r="L12" i="8"/>
  <c r="H49" i="2"/>
  <c r="I49" i="2"/>
  <c r="J49" i="2"/>
  <c r="K49" i="2"/>
  <c r="B11" i="8"/>
  <c r="C11" i="8"/>
  <c r="G11" i="8"/>
  <c r="H11" i="8"/>
  <c r="L11" i="8"/>
  <c r="B10" i="8"/>
  <c r="C10" i="8"/>
  <c r="G10" i="8"/>
  <c r="H10" i="8"/>
  <c r="L10" i="8"/>
  <c r="B9" i="8"/>
  <c r="C9" i="8"/>
  <c r="G9" i="8"/>
  <c r="H9" i="8"/>
  <c r="L9" i="8"/>
  <c r="B8" i="8"/>
  <c r="C8" i="8"/>
  <c r="G8" i="8"/>
  <c r="H8" i="8"/>
  <c r="L8" i="8"/>
  <c r="B7" i="8"/>
  <c r="C7" i="8"/>
  <c r="G7" i="8"/>
  <c r="H7" i="8"/>
  <c r="L7" i="8"/>
  <c r="B6" i="8"/>
  <c r="C6" i="8"/>
  <c r="G6" i="8"/>
  <c r="H6" i="8"/>
  <c r="L6" i="8"/>
  <c r="B5" i="8"/>
  <c r="C5" i="8"/>
  <c r="G5" i="8"/>
  <c r="H5" i="8"/>
  <c r="L5" i="8"/>
  <c r="B4" i="8"/>
  <c r="C4" i="8"/>
  <c r="G4" i="8"/>
  <c r="H4" i="8"/>
  <c r="L4" i="8"/>
  <c r="P19" i="7"/>
  <c r="O19" i="7"/>
  <c r="N19" i="7"/>
  <c r="M19" i="7"/>
  <c r="L19" i="7"/>
  <c r="K19" i="7"/>
  <c r="J19" i="7"/>
  <c r="I19" i="7"/>
  <c r="H19" i="7"/>
  <c r="G19" i="7"/>
  <c r="F19" i="7"/>
  <c r="P18" i="7"/>
  <c r="O18" i="7"/>
  <c r="N18" i="7"/>
  <c r="M18" i="7"/>
  <c r="L18" i="7"/>
  <c r="K18" i="7"/>
  <c r="J18" i="7"/>
  <c r="I18" i="7"/>
  <c r="H18" i="7"/>
  <c r="G18" i="7"/>
  <c r="F18" i="7"/>
  <c r="P17" i="7"/>
  <c r="O17" i="7"/>
  <c r="N17" i="7"/>
  <c r="M17" i="7"/>
  <c r="L17" i="7"/>
  <c r="K17" i="7"/>
  <c r="J17" i="7"/>
  <c r="I17" i="7"/>
  <c r="H17" i="7"/>
  <c r="G17" i="7"/>
  <c r="F17" i="7"/>
  <c r="P16" i="7"/>
  <c r="O16" i="7"/>
  <c r="N16" i="7"/>
  <c r="M16" i="7"/>
  <c r="L16" i="7"/>
  <c r="K16" i="7"/>
  <c r="J16" i="7"/>
  <c r="I16" i="7"/>
  <c r="H16" i="7"/>
  <c r="G16" i="7"/>
  <c r="F16" i="7"/>
  <c r="P15" i="7"/>
  <c r="O15" i="7"/>
  <c r="N15" i="7"/>
  <c r="M15" i="7"/>
  <c r="L15" i="7"/>
  <c r="K15" i="7"/>
  <c r="J15" i="7"/>
  <c r="I15" i="7"/>
  <c r="H15" i="7"/>
  <c r="G15" i="7"/>
  <c r="F15" i="7"/>
  <c r="P14" i="7"/>
  <c r="O14" i="7"/>
  <c r="N14" i="7"/>
  <c r="M14" i="7"/>
  <c r="L14" i="7"/>
  <c r="K14" i="7"/>
  <c r="J14" i="7"/>
  <c r="I14" i="7"/>
  <c r="H14" i="7"/>
  <c r="G14" i="7"/>
  <c r="F14" i="7"/>
  <c r="P13" i="7"/>
  <c r="O13" i="7"/>
  <c r="N13" i="7"/>
  <c r="M13" i="7"/>
  <c r="L13" i="7"/>
  <c r="K13" i="7"/>
  <c r="J13" i="7"/>
  <c r="I13" i="7"/>
  <c r="H13" i="7"/>
  <c r="G13" i="7"/>
  <c r="F13" i="7"/>
  <c r="P12" i="7"/>
  <c r="O12" i="7"/>
  <c r="N12" i="7"/>
  <c r="M12" i="7"/>
  <c r="L12" i="7"/>
  <c r="K12" i="7"/>
  <c r="J12" i="7"/>
  <c r="I12" i="7"/>
  <c r="H12" i="7"/>
  <c r="G12" i="7"/>
  <c r="F12" i="7"/>
  <c r="P11" i="7"/>
  <c r="O11" i="7"/>
  <c r="N11" i="7"/>
  <c r="M11" i="7"/>
  <c r="L11" i="7"/>
  <c r="K11" i="7"/>
  <c r="J11" i="7"/>
  <c r="I11" i="7"/>
  <c r="H11" i="7"/>
  <c r="G11" i="7"/>
  <c r="F11" i="7"/>
  <c r="P10" i="7"/>
  <c r="O10" i="7"/>
  <c r="N10" i="7"/>
  <c r="M10" i="7"/>
  <c r="L10" i="7"/>
  <c r="K10" i="7"/>
  <c r="J10" i="7"/>
  <c r="I10" i="7"/>
  <c r="H10" i="7"/>
  <c r="G10" i="7"/>
  <c r="F10" i="7"/>
  <c r="P9" i="7"/>
  <c r="O9" i="7"/>
  <c r="N9" i="7"/>
  <c r="M9" i="7"/>
  <c r="L9" i="7"/>
  <c r="K9" i="7"/>
  <c r="J9" i="7"/>
  <c r="I9" i="7"/>
  <c r="H9" i="7"/>
  <c r="G9" i="7"/>
  <c r="F9" i="7"/>
  <c r="P8" i="7"/>
  <c r="O8" i="7"/>
  <c r="N8" i="7"/>
  <c r="M8" i="7"/>
  <c r="L8" i="7"/>
  <c r="K8" i="7"/>
  <c r="J8" i="7"/>
  <c r="I8" i="7"/>
  <c r="F8" i="7"/>
  <c r="P7" i="7"/>
  <c r="O7" i="7"/>
  <c r="N7" i="7"/>
  <c r="M7" i="7"/>
  <c r="L7" i="7"/>
  <c r="K7" i="7"/>
  <c r="J7" i="7"/>
  <c r="I7" i="7"/>
  <c r="H7" i="7"/>
  <c r="G7" i="7"/>
  <c r="F7" i="7"/>
  <c r="P6" i="7"/>
  <c r="O6" i="7"/>
  <c r="N6" i="7"/>
  <c r="M6" i="7"/>
  <c r="L6" i="7"/>
  <c r="K6" i="7"/>
  <c r="J6" i="7"/>
  <c r="I6" i="7"/>
  <c r="H6" i="7"/>
  <c r="G6" i="7"/>
  <c r="F6" i="7"/>
  <c r="P5" i="7"/>
  <c r="O5" i="7"/>
  <c r="N5" i="7"/>
  <c r="M5" i="7"/>
  <c r="L5" i="7"/>
  <c r="K5" i="7"/>
  <c r="J5" i="7"/>
  <c r="I5" i="7"/>
  <c r="H5" i="7"/>
  <c r="G5" i="7"/>
  <c r="F5" i="7"/>
  <c r="P4" i="7"/>
  <c r="O4" i="7"/>
  <c r="N4" i="7"/>
  <c r="M4" i="7"/>
  <c r="L4" i="7"/>
  <c r="K4" i="7"/>
  <c r="J4" i="7"/>
  <c r="I4" i="7"/>
  <c r="H4" i="7"/>
  <c r="G4" i="7"/>
  <c r="F4" i="7"/>
  <c r="P3" i="7"/>
  <c r="O3" i="7"/>
  <c r="N3" i="7"/>
  <c r="M3" i="7"/>
  <c r="L3" i="7"/>
  <c r="K3" i="7"/>
  <c r="J3" i="7"/>
  <c r="I3" i="7"/>
  <c r="H3" i="7"/>
  <c r="G3" i="7"/>
  <c r="F3" i="7"/>
  <c r="P2" i="7"/>
  <c r="O2" i="7"/>
  <c r="N2" i="7"/>
  <c r="M2" i="7"/>
  <c r="L2" i="7"/>
  <c r="K2" i="7"/>
  <c r="J2" i="7"/>
  <c r="I2" i="7"/>
  <c r="H2" i="7"/>
  <c r="G2" i="7"/>
  <c r="F2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P51" i="2"/>
  <c r="O51" i="2"/>
  <c r="N51" i="2"/>
  <c r="M51" i="2"/>
  <c r="L51" i="2"/>
  <c r="K51" i="2"/>
  <c r="J51" i="2"/>
  <c r="I51" i="2"/>
  <c r="H51" i="2"/>
  <c r="G51" i="2"/>
  <c r="P49" i="2"/>
  <c r="O49" i="2"/>
  <c r="N49" i="2"/>
  <c r="M49" i="2"/>
  <c r="L49" i="2"/>
  <c r="G49" i="2"/>
  <c r="P48" i="2"/>
  <c r="O48" i="2"/>
  <c r="N48" i="2"/>
  <c r="M48" i="2"/>
  <c r="L48" i="2"/>
  <c r="K48" i="2"/>
  <c r="J48" i="2"/>
  <c r="I48" i="2"/>
  <c r="H48" i="2"/>
  <c r="G48" i="2"/>
  <c r="P47" i="2"/>
  <c r="O47" i="2"/>
  <c r="N47" i="2"/>
  <c r="M47" i="2"/>
  <c r="L47" i="2"/>
  <c r="K47" i="2"/>
  <c r="J47" i="2"/>
  <c r="I47" i="2"/>
  <c r="H47" i="2"/>
  <c r="G47" i="2"/>
  <c r="P46" i="2"/>
  <c r="O46" i="2"/>
  <c r="N46" i="2"/>
  <c r="M46" i="2"/>
  <c r="L46" i="2"/>
  <c r="K46" i="2"/>
  <c r="J46" i="2"/>
  <c r="I46" i="2"/>
  <c r="H46" i="2"/>
  <c r="G46" i="2"/>
  <c r="P45" i="2"/>
  <c r="O45" i="2"/>
  <c r="N45" i="2"/>
  <c r="M45" i="2"/>
  <c r="L45" i="2"/>
  <c r="K45" i="2"/>
  <c r="J45" i="2"/>
  <c r="I45" i="2"/>
  <c r="H45" i="2"/>
  <c r="G45" i="2"/>
  <c r="P44" i="2"/>
  <c r="O44" i="2"/>
  <c r="N44" i="2"/>
  <c r="M44" i="2"/>
  <c r="L44" i="2"/>
  <c r="K44" i="2"/>
  <c r="J44" i="2"/>
  <c r="I44" i="2"/>
  <c r="H44" i="2"/>
  <c r="G44" i="2"/>
  <c r="P43" i="2"/>
  <c r="O43" i="2"/>
  <c r="N43" i="2"/>
  <c r="M43" i="2"/>
  <c r="L43" i="2"/>
  <c r="K43" i="2"/>
  <c r="J43" i="2"/>
  <c r="I43" i="2"/>
  <c r="H43" i="2"/>
  <c r="G43" i="2"/>
  <c r="P42" i="2"/>
  <c r="O42" i="2"/>
  <c r="N42" i="2"/>
  <c r="M42" i="2"/>
  <c r="L42" i="2"/>
  <c r="K42" i="2"/>
  <c r="J42" i="2"/>
  <c r="I42" i="2"/>
  <c r="H42" i="2"/>
  <c r="G42" i="2"/>
  <c r="P41" i="2"/>
  <c r="O41" i="2"/>
  <c r="N41" i="2"/>
  <c r="M41" i="2"/>
  <c r="L41" i="2"/>
  <c r="K41" i="2"/>
  <c r="J41" i="2"/>
  <c r="I41" i="2"/>
  <c r="H41" i="2"/>
  <c r="G41" i="2"/>
  <c r="P40" i="2"/>
  <c r="O40" i="2"/>
  <c r="N40" i="2"/>
  <c r="M40" i="2"/>
  <c r="L40" i="2"/>
  <c r="K40" i="2"/>
  <c r="J40" i="2"/>
  <c r="I40" i="2"/>
  <c r="H40" i="2"/>
  <c r="G40" i="2"/>
  <c r="P39" i="2"/>
  <c r="O39" i="2"/>
  <c r="N39" i="2"/>
  <c r="M39" i="2"/>
  <c r="L39" i="2"/>
  <c r="K39" i="2"/>
  <c r="J39" i="2"/>
  <c r="I39" i="2"/>
  <c r="H39" i="2"/>
  <c r="G39" i="2"/>
  <c r="P38" i="2"/>
  <c r="O38" i="2"/>
  <c r="N38" i="2"/>
  <c r="M38" i="2"/>
  <c r="L38" i="2"/>
  <c r="K38" i="2"/>
  <c r="J38" i="2"/>
  <c r="I38" i="2"/>
  <c r="H38" i="2"/>
  <c r="G38" i="2"/>
  <c r="P37" i="2"/>
  <c r="O37" i="2"/>
  <c r="N37" i="2"/>
  <c r="M37" i="2"/>
  <c r="L37" i="2"/>
  <c r="K37" i="2"/>
  <c r="J37" i="2"/>
  <c r="I37" i="2"/>
  <c r="H37" i="2"/>
  <c r="G37" i="2"/>
  <c r="P36" i="2"/>
  <c r="O36" i="2"/>
  <c r="N36" i="2"/>
  <c r="M36" i="2"/>
  <c r="L36" i="2"/>
  <c r="K36" i="2"/>
  <c r="J36" i="2"/>
  <c r="I36" i="2"/>
  <c r="H36" i="2"/>
  <c r="G36" i="2"/>
  <c r="P35" i="2"/>
  <c r="O35" i="2"/>
  <c r="N35" i="2"/>
  <c r="M35" i="2"/>
  <c r="L35" i="2"/>
  <c r="K35" i="2"/>
  <c r="J35" i="2"/>
  <c r="I35" i="2"/>
  <c r="H35" i="2"/>
  <c r="G35" i="2"/>
  <c r="P34" i="2"/>
  <c r="O34" i="2"/>
  <c r="N34" i="2"/>
  <c r="M34" i="2"/>
  <c r="L34" i="2"/>
  <c r="K34" i="2"/>
  <c r="J34" i="2"/>
  <c r="I34" i="2"/>
  <c r="H34" i="2"/>
  <c r="G34" i="2"/>
  <c r="P33" i="2"/>
  <c r="O33" i="2"/>
  <c r="N33" i="2"/>
  <c r="M33" i="2"/>
  <c r="L33" i="2"/>
  <c r="K33" i="2"/>
  <c r="J33" i="2"/>
  <c r="I33" i="2"/>
  <c r="H33" i="2"/>
  <c r="G33" i="2"/>
  <c r="P32" i="2"/>
  <c r="O32" i="2"/>
  <c r="N32" i="2"/>
  <c r="M32" i="2"/>
  <c r="L32" i="2"/>
  <c r="K32" i="2"/>
  <c r="J32" i="2"/>
  <c r="I32" i="2"/>
  <c r="H32" i="2"/>
  <c r="G32" i="2"/>
  <c r="P31" i="2"/>
  <c r="O31" i="2"/>
  <c r="N31" i="2"/>
  <c r="M31" i="2"/>
  <c r="L31" i="2"/>
  <c r="K31" i="2"/>
  <c r="J31" i="2"/>
  <c r="I31" i="2"/>
  <c r="H31" i="2"/>
  <c r="G31" i="2"/>
  <c r="P30" i="2"/>
  <c r="O30" i="2"/>
  <c r="N30" i="2"/>
  <c r="M30" i="2"/>
  <c r="L30" i="2"/>
  <c r="K30" i="2"/>
  <c r="J30" i="2"/>
  <c r="I30" i="2"/>
  <c r="H30" i="2"/>
  <c r="G30" i="2"/>
  <c r="P29" i="2"/>
  <c r="O29" i="2"/>
  <c r="N29" i="2"/>
  <c r="M29" i="2"/>
  <c r="L29" i="2"/>
  <c r="K29" i="2"/>
  <c r="J29" i="2"/>
  <c r="I29" i="2"/>
  <c r="H29" i="2"/>
  <c r="G29" i="2"/>
  <c r="P28" i="2"/>
  <c r="O28" i="2"/>
  <c r="N28" i="2"/>
  <c r="M28" i="2"/>
  <c r="L28" i="2"/>
  <c r="K28" i="2"/>
  <c r="J28" i="2"/>
  <c r="I28" i="2"/>
  <c r="H28" i="2"/>
  <c r="G28" i="2"/>
  <c r="P27" i="2"/>
  <c r="O27" i="2"/>
  <c r="N27" i="2"/>
  <c r="M27" i="2"/>
  <c r="L27" i="2"/>
  <c r="K27" i="2"/>
  <c r="J27" i="2"/>
  <c r="I27" i="2"/>
  <c r="H27" i="2"/>
  <c r="G27" i="2"/>
  <c r="P26" i="2"/>
  <c r="O26" i="2"/>
  <c r="N26" i="2"/>
  <c r="M26" i="2"/>
  <c r="L26" i="2"/>
  <c r="K26" i="2"/>
  <c r="J26" i="2"/>
  <c r="I26" i="2"/>
  <c r="H26" i="2"/>
  <c r="G26" i="2"/>
  <c r="P25" i="2"/>
  <c r="O25" i="2"/>
  <c r="N25" i="2"/>
  <c r="M25" i="2"/>
  <c r="L25" i="2"/>
  <c r="K25" i="2"/>
  <c r="J25" i="2"/>
  <c r="I25" i="2"/>
  <c r="H25" i="2"/>
  <c r="G25" i="2"/>
  <c r="P24" i="2"/>
  <c r="O24" i="2"/>
  <c r="N24" i="2"/>
  <c r="M24" i="2"/>
  <c r="L24" i="2"/>
  <c r="K24" i="2"/>
  <c r="J24" i="2"/>
  <c r="I24" i="2"/>
  <c r="H24" i="2"/>
  <c r="G24" i="2"/>
  <c r="P23" i="2"/>
  <c r="O23" i="2"/>
  <c r="N23" i="2"/>
  <c r="M23" i="2"/>
  <c r="L23" i="2"/>
  <c r="K23" i="2"/>
  <c r="J23" i="2"/>
  <c r="I23" i="2"/>
  <c r="H23" i="2"/>
  <c r="G23" i="2"/>
  <c r="P22" i="2"/>
  <c r="O22" i="2"/>
  <c r="N22" i="2"/>
  <c r="M22" i="2"/>
  <c r="L22" i="2"/>
  <c r="K22" i="2"/>
  <c r="J22" i="2"/>
  <c r="I22" i="2"/>
  <c r="H22" i="2"/>
  <c r="G22" i="2"/>
  <c r="P21" i="2"/>
  <c r="O21" i="2"/>
  <c r="N21" i="2"/>
  <c r="M21" i="2"/>
  <c r="L21" i="2"/>
  <c r="K21" i="2"/>
  <c r="J21" i="2"/>
  <c r="I21" i="2"/>
  <c r="H21" i="2"/>
  <c r="G21" i="2"/>
  <c r="P20" i="2"/>
  <c r="O20" i="2"/>
  <c r="N20" i="2"/>
  <c r="M20" i="2"/>
  <c r="L20" i="2"/>
  <c r="K20" i="2"/>
  <c r="J20" i="2"/>
  <c r="I20" i="2"/>
  <c r="H20" i="2"/>
  <c r="G20" i="2"/>
  <c r="P19" i="2"/>
  <c r="O19" i="2"/>
  <c r="N19" i="2"/>
  <c r="M19" i="2"/>
  <c r="L19" i="2"/>
  <c r="K19" i="2"/>
  <c r="J19" i="2"/>
  <c r="I19" i="2"/>
  <c r="H19" i="2"/>
  <c r="G19" i="2"/>
  <c r="P18" i="2"/>
  <c r="O18" i="2"/>
  <c r="N18" i="2"/>
  <c r="M18" i="2"/>
  <c r="L18" i="2"/>
  <c r="K18" i="2"/>
  <c r="J18" i="2"/>
  <c r="I18" i="2"/>
  <c r="H18" i="2"/>
  <c r="G18" i="2"/>
  <c r="P17" i="2"/>
  <c r="O17" i="2"/>
  <c r="N17" i="2"/>
  <c r="M17" i="2"/>
  <c r="L17" i="2"/>
  <c r="K17" i="2"/>
  <c r="J17" i="2"/>
  <c r="I17" i="2"/>
  <c r="H17" i="2"/>
  <c r="G17" i="2"/>
  <c r="P16" i="2"/>
  <c r="O16" i="2"/>
  <c r="N16" i="2"/>
  <c r="M16" i="2"/>
  <c r="L16" i="2"/>
  <c r="K16" i="2"/>
  <c r="J16" i="2"/>
  <c r="I16" i="2"/>
  <c r="H16" i="2"/>
  <c r="G16" i="2"/>
  <c r="P15" i="2"/>
  <c r="O15" i="2"/>
  <c r="N15" i="2"/>
  <c r="M15" i="2"/>
  <c r="L15" i="2"/>
  <c r="K15" i="2"/>
  <c r="J15" i="2"/>
  <c r="I15" i="2"/>
  <c r="H15" i="2"/>
  <c r="G15" i="2"/>
  <c r="P14" i="2"/>
  <c r="O14" i="2"/>
  <c r="N14" i="2"/>
  <c r="M14" i="2"/>
  <c r="L14" i="2"/>
  <c r="K14" i="2"/>
  <c r="J14" i="2"/>
  <c r="I14" i="2"/>
  <c r="H14" i="2"/>
  <c r="G14" i="2"/>
  <c r="P13" i="2"/>
  <c r="O13" i="2"/>
  <c r="N13" i="2"/>
  <c r="M13" i="2"/>
  <c r="L13" i="2"/>
  <c r="K13" i="2"/>
  <c r="J13" i="2"/>
  <c r="I13" i="2"/>
  <c r="H13" i="2"/>
  <c r="G13" i="2"/>
  <c r="P12" i="2"/>
  <c r="O12" i="2"/>
  <c r="N12" i="2"/>
  <c r="M12" i="2"/>
  <c r="L12" i="2"/>
  <c r="K12" i="2"/>
  <c r="J12" i="2"/>
  <c r="I12" i="2"/>
  <c r="H12" i="2"/>
  <c r="G12" i="2"/>
  <c r="P11" i="2"/>
  <c r="O11" i="2"/>
  <c r="N11" i="2"/>
  <c r="M11" i="2"/>
  <c r="L11" i="2"/>
  <c r="K11" i="2"/>
  <c r="J11" i="2"/>
  <c r="I11" i="2"/>
  <c r="H11" i="2"/>
  <c r="G11" i="2"/>
  <c r="P10" i="2"/>
  <c r="O10" i="2"/>
  <c r="N10" i="2"/>
  <c r="M10" i="2"/>
  <c r="L10" i="2"/>
  <c r="K10" i="2"/>
  <c r="J10" i="2"/>
  <c r="I10" i="2"/>
  <c r="H10" i="2"/>
  <c r="G10" i="2"/>
  <c r="P9" i="2"/>
  <c r="O9" i="2"/>
  <c r="N9" i="2"/>
  <c r="M9" i="2"/>
  <c r="L9" i="2"/>
  <c r="K9" i="2"/>
  <c r="J9" i="2"/>
  <c r="I9" i="2"/>
  <c r="H9" i="2"/>
  <c r="G9" i="2"/>
  <c r="P8" i="2"/>
  <c r="O8" i="2"/>
  <c r="N8" i="2"/>
  <c r="M8" i="2"/>
  <c r="L8" i="2"/>
  <c r="K8" i="2"/>
  <c r="J8" i="2"/>
  <c r="I8" i="2"/>
  <c r="H8" i="2"/>
  <c r="G8" i="2"/>
  <c r="P7" i="2"/>
  <c r="O7" i="2"/>
  <c r="N7" i="2"/>
  <c r="M7" i="2"/>
  <c r="L7" i="2"/>
  <c r="K7" i="2"/>
  <c r="J7" i="2"/>
  <c r="I7" i="2"/>
  <c r="H7" i="2"/>
  <c r="G7" i="2"/>
  <c r="P6" i="2"/>
  <c r="O6" i="2"/>
  <c r="N6" i="2"/>
  <c r="M6" i="2"/>
  <c r="L6" i="2"/>
  <c r="K6" i="2"/>
  <c r="J6" i="2"/>
  <c r="I6" i="2"/>
  <c r="H6" i="2"/>
  <c r="G6" i="2"/>
  <c r="P5" i="2"/>
  <c r="O5" i="2"/>
  <c r="N5" i="2"/>
  <c r="M5" i="2"/>
  <c r="L5" i="2"/>
  <c r="K5" i="2"/>
  <c r="J5" i="2"/>
  <c r="I5" i="2"/>
  <c r="H5" i="2"/>
  <c r="G5" i="2"/>
  <c r="P4" i="2"/>
  <c r="O4" i="2"/>
  <c r="N4" i="2"/>
  <c r="M4" i="2"/>
  <c r="L4" i="2"/>
  <c r="K4" i="2"/>
  <c r="J4" i="2"/>
  <c r="I4" i="2"/>
  <c r="H4" i="2"/>
  <c r="G4" i="2"/>
  <c r="P3" i="2"/>
  <c r="O3" i="2"/>
  <c r="N3" i="2"/>
  <c r="M3" i="2"/>
  <c r="L3" i="2"/>
  <c r="K3" i="2"/>
  <c r="J3" i="2"/>
  <c r="I3" i="2"/>
  <c r="H3" i="2"/>
  <c r="G3" i="2"/>
  <c r="P2" i="2"/>
  <c r="O2" i="2"/>
  <c r="N2" i="2"/>
  <c r="M2" i="2"/>
  <c r="L2" i="2"/>
  <c r="K2" i="2"/>
  <c r="J2" i="2"/>
  <c r="I2" i="2"/>
  <c r="H2" i="2"/>
  <c r="G2" i="2"/>
  <c r="E5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51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" i="8"/>
  <c r="C3" i="8"/>
  <c r="G3" i="8"/>
  <c r="H3" i="8"/>
  <c r="L3" i="8"/>
  <c r="L2" i="8"/>
  <c r="H2" i="8"/>
  <c r="G2" i="8"/>
  <c r="C2" i="8"/>
  <c r="B2" i="8"/>
  <c r="H50" i="2" l="1"/>
  <c r="L50" i="2"/>
  <c r="P50" i="2"/>
  <c r="E50" i="2"/>
  <c r="I50" i="2"/>
  <c r="M50" i="2"/>
  <c r="F50" i="2"/>
  <c r="J50" i="2"/>
  <c r="N50" i="2"/>
  <c r="G50" i="2"/>
  <c r="K50" i="2"/>
  <c r="O50" i="2"/>
  <c r="K10" i="8"/>
  <c r="K13" i="8"/>
  <c r="K12" i="8"/>
  <c r="K11" i="8"/>
  <c r="K9" i="8"/>
  <c r="K8" i="8"/>
  <c r="K7" i="8"/>
  <c r="K6" i="8"/>
  <c r="K5" i="8"/>
  <c r="K4" i="8"/>
  <c r="K2" i="8"/>
  <c r="K3" i="8"/>
  <c r="C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497E6-B0C2-442D-97BB-5C521C237BED}" keepAlive="1" name="Query - bs" description="Connection to the 'bs' query in the workbook." type="5" refreshedVersion="8" background="1" saveData="1">
    <dbPr connection="Provider=Microsoft.Mashup.OleDb.1;Data Source=$Workbook$;Location=bs;Extended Properties=&quot;&quot;" command="SELECT * FROM [bs]"/>
  </connection>
  <connection id="2" xr16:uid="{0EB0FB1B-6186-4F7F-886D-2EA204F9F0BD}" keepAlive="1" name="Query - buku_kas" description="Connection to the 'buku_kas' query in the workbook." type="5" refreshedVersion="8" background="1" saveData="1">
    <dbPr connection="Provider=Microsoft.Mashup.OleDb.1;Data Source=$Workbook$;Location=buku_kas;Extended Properties=&quot;&quot;" command="SELECT * FROM [buku_kas]"/>
  </connection>
  <connection id="3" xr16:uid="{7A413A7E-33B5-46B8-B811-21C03943C54A}" keepAlive="1" name="Query - is" description="Connection to the 'is' query in the workbook." type="5" refreshedVersion="8" background="1" saveData="1">
    <dbPr connection="Provider=Microsoft.Mashup.OleDb.1;Data Source=$Workbook$;Location=is;Extended Properties=&quot;&quot;" command="SELECT * FROM [is]"/>
  </connection>
</connections>
</file>

<file path=xl/sharedStrings.xml><?xml version="1.0" encoding="utf-8"?>
<sst xmlns="http://schemas.openxmlformats.org/spreadsheetml/2006/main" count="779" uniqueCount="182">
  <si>
    <t>K3</t>
  </si>
  <si>
    <t>Kas</t>
  </si>
  <si>
    <t>Piutang Usaha</t>
  </si>
  <si>
    <t>Piutang Karyawan</t>
  </si>
  <si>
    <t>Persediaan</t>
  </si>
  <si>
    <t>Aset Tetap</t>
  </si>
  <si>
    <t>Tanah</t>
  </si>
  <si>
    <t>Bangunan</t>
  </si>
  <si>
    <t>Peralatan &amp; Mesin</t>
  </si>
  <si>
    <t>Utang Lancar</t>
  </si>
  <si>
    <t>Utang Usaha</t>
  </si>
  <si>
    <t>Utang Bank</t>
  </si>
  <si>
    <t>Utang Pemilik</t>
  </si>
  <si>
    <t>Modal</t>
  </si>
  <si>
    <t>Aset Lain</t>
  </si>
  <si>
    <t>Balance Sheet</t>
  </si>
  <si>
    <t>Modal Awal</t>
  </si>
  <si>
    <t>Tambahan Modal</t>
  </si>
  <si>
    <t>Laba Ditahan</t>
  </si>
  <si>
    <t>Dividen</t>
  </si>
  <si>
    <t>Tanggal</t>
  </si>
  <si>
    <t>D</t>
  </si>
  <si>
    <t>K</t>
  </si>
  <si>
    <t>Deskripsi</t>
  </si>
  <si>
    <t>Amount</t>
  </si>
  <si>
    <t>Ref</t>
  </si>
  <si>
    <t>Month</t>
  </si>
  <si>
    <t>Year</t>
  </si>
  <si>
    <t>COA #</t>
  </si>
  <si>
    <t>COA Name</t>
  </si>
  <si>
    <t>Posisi</t>
  </si>
  <si>
    <t>1-000</t>
  </si>
  <si>
    <t>Aset</t>
  </si>
  <si>
    <t>1-100</t>
  </si>
  <si>
    <t>Kas &amp; Bank</t>
  </si>
  <si>
    <t>1-110</t>
  </si>
  <si>
    <t>Bank BCA 373-003-2446</t>
  </si>
  <si>
    <t>Bank BCA 128-366-3331</t>
  </si>
  <si>
    <t>1-210</t>
  </si>
  <si>
    <t>1-220</t>
  </si>
  <si>
    <t>1-230</t>
  </si>
  <si>
    <t xml:space="preserve">Bank Mandiri </t>
  </si>
  <si>
    <t>1-310</t>
  </si>
  <si>
    <t>1-300</t>
  </si>
  <si>
    <t>Piutang</t>
  </si>
  <si>
    <t>1-320</t>
  </si>
  <si>
    <t>1-330</t>
  </si>
  <si>
    <t>Piutang Pemilik</t>
  </si>
  <si>
    <t>1-340</t>
  </si>
  <si>
    <t>Piutang Pelanggan</t>
  </si>
  <si>
    <t>1-400</t>
  </si>
  <si>
    <t>1-410</t>
  </si>
  <si>
    <t>Persediaan Bahan Baku</t>
  </si>
  <si>
    <t>1-420</t>
  </si>
  <si>
    <t>Persediaan Barang Jadi</t>
  </si>
  <si>
    <t>1-500</t>
  </si>
  <si>
    <t>1-510</t>
  </si>
  <si>
    <t>1-520</t>
  </si>
  <si>
    <t>1-530</t>
  </si>
  <si>
    <t>2-000</t>
  </si>
  <si>
    <t>Liabilitas</t>
  </si>
  <si>
    <t>2-100</t>
  </si>
  <si>
    <t>2-200</t>
  </si>
  <si>
    <t>2-110</t>
  </si>
  <si>
    <t>2-120</t>
  </si>
  <si>
    <t>Utang Karyawan</t>
  </si>
  <si>
    <t>2-130</t>
  </si>
  <si>
    <t>Utang Pelanggan</t>
  </si>
  <si>
    <t>Utang Jangka Panjang</t>
  </si>
  <si>
    <t>2-210</t>
  </si>
  <si>
    <t>2-220</t>
  </si>
  <si>
    <t>Utang Pihak Lain</t>
  </si>
  <si>
    <t>2-230</t>
  </si>
  <si>
    <t>3-000</t>
  </si>
  <si>
    <t>Ekuitas</t>
  </si>
  <si>
    <t>3-100</t>
  </si>
  <si>
    <t>3-110</t>
  </si>
  <si>
    <t>3-120</t>
  </si>
  <si>
    <t>3-200</t>
  </si>
  <si>
    <t>3-210</t>
  </si>
  <si>
    <t>3-220</t>
  </si>
  <si>
    <t>Laba Berjalan (YTD)</t>
  </si>
  <si>
    <t>1-700</t>
  </si>
  <si>
    <t>1-710</t>
  </si>
  <si>
    <t>Depresiasi Tanah</t>
  </si>
  <si>
    <t>1-720</t>
  </si>
  <si>
    <t>Depresiasi Bangunan</t>
  </si>
  <si>
    <t>1-730</t>
  </si>
  <si>
    <t>Depresiasi Peralatan &amp; Mesin</t>
  </si>
  <si>
    <t>1-740</t>
  </si>
  <si>
    <t>Amortisasi Aset Lain</t>
  </si>
  <si>
    <t>Depresiasi &amp; Amortisasi</t>
  </si>
  <si>
    <t>1-800</t>
  </si>
  <si>
    <t>Pajak</t>
  </si>
  <si>
    <t>1-810</t>
  </si>
  <si>
    <t>PPN</t>
  </si>
  <si>
    <t>1-820</t>
  </si>
  <si>
    <t>PPH 21</t>
  </si>
  <si>
    <t>2-300</t>
  </si>
  <si>
    <t>2-310</t>
  </si>
  <si>
    <t>PPN Keluaran</t>
  </si>
  <si>
    <t>2-320</t>
  </si>
  <si>
    <t>PPN Masukan</t>
  </si>
  <si>
    <t>2-330</t>
  </si>
  <si>
    <t>PPH 23</t>
  </si>
  <si>
    <t>1-830</t>
  </si>
  <si>
    <t>4-000</t>
  </si>
  <si>
    <t>Pendapatan</t>
  </si>
  <si>
    <t>4-100</t>
  </si>
  <si>
    <t>Pendapatan Usaha</t>
  </si>
  <si>
    <t>4-110</t>
  </si>
  <si>
    <t>Penjualan</t>
  </si>
  <si>
    <t>4-120</t>
  </si>
  <si>
    <t>Pendapatan Diluar Usaha</t>
  </si>
  <si>
    <t>5-000</t>
  </si>
  <si>
    <t>Beban</t>
  </si>
  <si>
    <t>5-100</t>
  </si>
  <si>
    <t>Beban Pokok</t>
  </si>
  <si>
    <t>5-110</t>
  </si>
  <si>
    <t>5-120</t>
  </si>
  <si>
    <t>Beban Pokok - Material</t>
  </si>
  <si>
    <t>Beban Pokok - Tenaga</t>
  </si>
  <si>
    <t>5-200</t>
  </si>
  <si>
    <t>Beban SGA</t>
  </si>
  <si>
    <t>5-210</t>
  </si>
  <si>
    <t>Beban Pemasaran</t>
  </si>
  <si>
    <t>5-220</t>
  </si>
  <si>
    <t>Beban Administrasi</t>
  </si>
  <si>
    <t>5-230</t>
  </si>
  <si>
    <t>Beban Umum</t>
  </si>
  <si>
    <t>5-300</t>
  </si>
  <si>
    <t>Beban Diluar Usaha</t>
  </si>
  <si>
    <t>5-310</t>
  </si>
  <si>
    <t>5-240</t>
  </si>
  <si>
    <t>Beban Pajak</t>
  </si>
  <si>
    <t>5-320</t>
  </si>
  <si>
    <t>5-330</t>
  </si>
  <si>
    <t>5-340</t>
  </si>
  <si>
    <t>PPH Badan</t>
  </si>
  <si>
    <t>1-840</t>
  </si>
  <si>
    <t>PPH 25</t>
  </si>
  <si>
    <t>2-340</t>
  </si>
  <si>
    <t>1-540</t>
  </si>
  <si>
    <t>D2</t>
  </si>
  <si>
    <t>Cref</t>
  </si>
  <si>
    <t>Ccom</t>
  </si>
  <si>
    <t>DP Proyek Sidik</t>
  </si>
  <si>
    <t>Bulan Laporan</t>
  </si>
  <si>
    <t>Income Statement</t>
  </si>
  <si>
    <t>Pembelian Kayu Proyek Sidik</t>
  </si>
  <si>
    <t>Pembelian Kain Proyek Sidik</t>
  </si>
  <si>
    <t>Sofa Sidik</t>
  </si>
  <si>
    <t>Pengiriman Totalan Barang Sidik</t>
  </si>
  <si>
    <t>Selesai Pengiriman Sidik</t>
  </si>
  <si>
    <t>Pelunasan Sidik</t>
  </si>
  <si>
    <t>SCF</t>
  </si>
  <si>
    <t>Penjualan Harian</t>
  </si>
  <si>
    <t>Laba Berjalan (MTD)</t>
  </si>
  <si>
    <t>Pembelian Kayu Mas Yudi</t>
  </si>
  <si>
    <t>INV-0001</t>
  </si>
  <si>
    <t>Pembelian Kayu Mas Santo</t>
  </si>
  <si>
    <t>Bangunan Pabrik</t>
  </si>
  <si>
    <t>Bangunan Oven</t>
  </si>
  <si>
    <t>Gergaji Maktech MT230</t>
  </si>
  <si>
    <t>Mollar U</t>
  </si>
  <si>
    <t>Kompresor</t>
  </si>
  <si>
    <t>Rak Triplek</t>
  </si>
  <si>
    <t>Rak Alat</t>
  </si>
  <si>
    <t>Bank Mandiri 144-00-13203085</t>
  </si>
  <si>
    <t>Jan-23</t>
  </si>
  <si>
    <t>Feb-23</t>
  </si>
  <si>
    <t>Mar-23</t>
  </si>
  <si>
    <t>Apr-23</t>
  </si>
  <si>
    <t>Mei-23</t>
  </si>
  <si>
    <t>Jun-23</t>
  </si>
  <si>
    <t>Jul-23</t>
  </si>
  <si>
    <t>Agu-23</t>
  </si>
  <si>
    <t>Sep-23</t>
  </si>
  <si>
    <t>Okt-23</t>
  </si>
  <si>
    <t>Nov-23</t>
  </si>
  <si>
    <t>Des-23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</si>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</sst>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2" fontId="0" fillId="0" borderId="0" xfId="0" applyNumberFormat="1"/>
    <xf numFmtId="43" fontId="0" fillId="0" borderId="0" xfId="1" applyFont="1"/>
    <xf numFmtId="43" fontId="0" fillId="0" borderId="1" xfId="1" applyFont="1" applyBorder="1"/>
    <xf numFmtId="17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43" fontId="0" fillId="0" borderId="0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0" fontId="0" fillId="0" borderId="0" xfId="0" applyAlignment="1"/>
    <xf numFmtId="0" fontId="0" fillId="0" borderId="0" xfId="0" applyNumberFormat="1"/>
    <xf numFmtId="17" fontId="0" fillId="0" borderId="0" xfId="0" applyNumberFormat="1"/>
    <xf numFmtId="0" fontId="4" fillId="0" borderId="5" xfId="0" applyFont="1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4" xfId="0" applyFont="1" applyFill="1" applyBorder="1"/>
    <xf numFmtId="0" fontId="2" fillId="0" borderId="7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1" applyNumberFormat="1" applyFont="1" applyAlignment="1">
      <alignment horizontal="center"/>
    </xf>
    <xf numFmtId="43" fontId="0" fillId="6" borderId="1" xfId="1" applyFont="1" applyFill="1" applyBorder="1"/>
    <xf numFmtId="17" fontId="6" fillId="7" borderId="1" xfId="0" applyNumberFormat="1" applyFont="1" applyFill="1" applyBorder="1" applyAlignment="1">
      <alignment horizontal="center"/>
    </xf>
    <xf numFmtId="0" fontId="0" fillId="8" borderId="0" xfId="1" applyNumberFormat="1" applyFont="1" applyFill="1" applyBorder="1"/>
    <xf numFmtId="0" fontId="0" fillId="8" borderId="2" xfId="1" applyNumberFormat="1" applyFont="1" applyFill="1" applyBorder="1"/>
    <xf numFmtId="0" fontId="0" fillId="8" borderId="3" xfId="1" applyNumberFormat="1" applyFont="1" applyFill="1" applyBorder="1"/>
    <xf numFmtId="0" fontId="0" fillId="8" borderId="4" xfId="1" applyNumberFormat="1" applyFont="1" applyFill="1" applyBorder="1"/>
  </cellXfs>
  <cellStyles count="2">
    <cellStyle name="Comma" xfId="1" builtinId="3"/>
    <cellStyle name="Normal" xfId="0" builtinId="0"/>
  </cellStyles>
  <dxfs count="5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BE85EC-0DBD-4A82-9B39-13F58889A9D4}" autoFormatId="16" applyNumberFormats="0" applyBorderFormats="0" applyFontFormats="0" applyPatternFormats="0" applyAlignmentFormats="0" applyWidthHeightFormats="0">
  <queryTableRefresh nextId="17" unboundColumnsRight="12">
    <queryTableFields count="16">
      <queryTableField id="1" name="COA #" tableColumnId="1"/>
      <queryTableField id="2" name="COA Name" tableColumnId="2"/>
      <queryTableField id="3" name="Posisi" tableColumnId="3"/>
      <queryTableField id="4" name="Ref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2CE8724-C00B-4279-B029-0567FB786831}" autoFormatId="16" applyNumberFormats="0" applyBorderFormats="0" applyFontFormats="0" applyPatternFormats="0" applyAlignmentFormats="0" applyWidthHeightFormats="0">
  <queryTableRefresh nextId="17" unboundColumnsRight="12">
    <queryTableFields count="16">
      <queryTableField id="1" name="COA #" tableColumnId="1"/>
      <queryTableField id="2" name="COA Name" tableColumnId="2"/>
      <queryTableField id="3" name="Posisi" tableColumnId="3"/>
      <queryTableField id="4" name="Ref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958CA9-4360-4ECA-A4EA-0B5EEBA00B99}" autoFormatId="16" applyNumberFormats="0" applyBorderFormats="0" applyFontFormats="0" applyPatternFormats="0" applyAlignmentFormats="0" applyWidthHeightFormats="0">
  <queryTableRefresh nextId="13">
    <queryTableFields count="12">
      <queryTableField id="1" name="Tanggal" tableColumnId="1"/>
      <queryTableField id="2" name="Month" tableColumnId="2"/>
      <queryTableField id="3" name="Year" tableColumnId="3"/>
      <queryTableField id="4" name="Ref" tableColumnId="4"/>
      <queryTableField id="5" name="D" tableColumnId="5"/>
      <queryTableField id="6" name="K" tableColumnId="6"/>
      <queryTableField id="7" name="D2" tableColumnId="7"/>
      <queryTableField id="8" name="K3" tableColumnId="8"/>
      <queryTableField id="9" name="Deskripsi" tableColumnId="9"/>
      <queryTableField id="10" name="Amount" tableColumnId="10"/>
      <queryTableField id="11" name="Ccom" tableColumnId="11"/>
      <queryTableField id="12" name="Cref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72905-07D7-42FC-89B5-480939B593A1}" name="Table1" displayName="Table1" ref="A1:D69" totalsRowShown="0" headerRowDxfId="42" headerRowBorderDxfId="48" tableBorderDxfId="49" totalsRowBorderDxfId="47">
  <autoFilter ref="A1:D69" xr:uid="{2A072905-07D7-42FC-89B5-480939B593A1}"/>
  <tableColumns count="4">
    <tableColumn id="1" xr3:uid="{CFB05299-45B6-4445-87C3-66EC8EF749B3}" name="COA #" dataDxfId="46"/>
    <tableColumn id="2" xr3:uid="{D5EFAA8B-DF36-4A9A-93A5-D82FC42A9523}" name="COA Name" dataDxfId="45"/>
    <tableColumn id="3" xr3:uid="{6AAA3846-289A-4103-8232-D4E890B9F8BF}" name="Posisi" dataDxfId="44"/>
    <tableColumn id="4" xr3:uid="{97638AB4-40E0-464C-B8CB-C5B6956753C5}" name="Ref" dataDxfId="4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C79D1C-997C-4AA3-8991-4512FFFA203C}" name="bs" displayName="bs" ref="A1:P51" tableType="queryTable" totalsRowShown="0">
  <autoFilter ref="A1:P51" xr:uid="{D9C79D1C-997C-4AA3-8991-4512FFFA203C}"/>
  <tableColumns count="16">
    <tableColumn id="1" xr3:uid="{F9A50F2D-D5FE-43C0-84A7-9BB3891CC021}" uniqueName="1" name="COA #" queryTableFieldId="1" dataDxfId="35"/>
    <tableColumn id="2" xr3:uid="{5B0EB791-874E-4F46-9055-C14B9B0FCBDD}" uniqueName="2" name="COA Name" queryTableFieldId="2" dataDxfId="34"/>
    <tableColumn id="3" xr3:uid="{20216384-B26A-4597-A6A6-2AFDA3E48184}" uniqueName="3" name="Posisi" queryTableFieldId="3" dataDxfId="33"/>
    <tableColumn id="4" xr3:uid="{D8753878-3FB3-4818-B2FB-75DBB15F2DC3}" uniqueName="4" name="Ref" queryTableFieldId="4" dataDxfId="24"/>
    <tableColumn id="5" xr3:uid="{D9C60BBF-EB51-4342-8788-520FD12BD95B}" uniqueName="5" name="Jan-23" queryTableFieldId="5" dataDxfId="23" dataCellStyle="Comma"/>
    <tableColumn id="6" xr3:uid="{9E49406D-858D-445F-9386-01B7EEDFD226}" uniqueName="6" name="Feb-23" queryTableFieldId="6" dataDxfId="22" dataCellStyle="Comma"/>
    <tableColumn id="7" xr3:uid="{FAF2EF73-DA05-416A-AF1E-3A0DB4717F3D}" uniqueName="7" name="Mar-23" queryTableFieldId="7" dataDxfId="21" dataCellStyle="Comma"/>
    <tableColumn id="8" xr3:uid="{2CC23B38-C485-46F8-A5E8-6B50D4AD62D5}" uniqueName="8" name="Apr-23" queryTableFieldId="8" dataDxfId="20" dataCellStyle="Comma"/>
    <tableColumn id="9" xr3:uid="{80B7404C-0DC3-436C-BACE-83A06210F7EA}" uniqueName="9" name="Mei-23" queryTableFieldId="9" dataDxfId="19" dataCellStyle="Comma"/>
    <tableColumn id="10" xr3:uid="{CDFE6115-2819-4684-94E6-0948B10B9B44}" uniqueName="10" name="Jun-23" queryTableFieldId="10" dataDxfId="18" dataCellStyle="Comma"/>
    <tableColumn id="11" xr3:uid="{B1844890-B4B1-43B5-B3C7-EBCB3E1ADBCB}" uniqueName="11" name="Jul-23" queryTableFieldId="11" dataDxfId="17" dataCellStyle="Comma"/>
    <tableColumn id="12" xr3:uid="{93684B19-C833-47E6-AE61-B852A0A85309}" uniqueName="12" name="Agu-23" queryTableFieldId="12" dataDxfId="16" dataCellStyle="Comma"/>
    <tableColumn id="13" xr3:uid="{42A1EA3A-A9A1-4F04-BE44-8E932010DA82}" uniqueName="13" name="Sep-23" queryTableFieldId="13" dataDxfId="15" dataCellStyle="Comma"/>
    <tableColumn id="14" xr3:uid="{97CC3493-45AA-457A-A7D9-495A9496B155}" uniqueName="14" name="Okt-23" queryTableFieldId="14" dataDxfId="14" dataCellStyle="Comma"/>
    <tableColumn id="15" xr3:uid="{865857EF-05F1-42FD-A23B-A98AFC9EBBFE}" uniqueName="15" name="Nov-23" queryTableFieldId="15" dataDxfId="13" dataCellStyle="Comma"/>
    <tableColumn id="16" xr3:uid="{51DDBA79-D336-4D60-A1D1-5937513E04A3}" uniqueName="16" name="Des-23" queryTableFieldId="16" dataDxfId="12" dataCellStyle="Comm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9E751-8B8B-407A-B6D4-F40690A5F467}" name="is" displayName="is" ref="A1:P19" tableType="queryTable" totalsRowShown="0">
  <autoFilter ref="A1:P19" xr:uid="{CD79E751-8B8B-407A-B6D4-F40690A5F467}"/>
  <tableColumns count="16">
    <tableColumn id="1" xr3:uid="{502A97EA-5635-4184-81E4-FA590B0D61E0}" uniqueName="1" name="COA #" queryTableFieldId="1" dataDxfId="32"/>
    <tableColumn id="2" xr3:uid="{4DD0DCAD-B2C7-4B96-B2DA-C5502736031A}" uniqueName="2" name="COA Name" queryTableFieldId="2" dataDxfId="31"/>
    <tableColumn id="3" xr3:uid="{5D42F4FE-ACE6-4FE5-8464-2483FFB43257}" uniqueName="3" name="Posisi" queryTableFieldId="3" dataDxfId="30"/>
    <tableColumn id="4" xr3:uid="{CCFC7789-7815-4BB3-B7B1-8DA5FACDBB9C}" uniqueName="4" name="Ref" queryTableFieldId="4"/>
    <tableColumn id="5" xr3:uid="{4A0FB50A-931F-42B5-8894-8BB8BD4059D9}" uniqueName="5" name="Jan-23" queryTableFieldId="5" dataDxfId="11" dataCellStyle="Comma">
      <calculatedColumnFormula>SUMIFS(buku_kas[Amount],buku_kas[Month],MONTH(IS!E$1),buku_kas[Year],YEAR(IS!E$1),buku_kas[K],IS!$A2)-SUMIFS(buku_kas[Amount],buku_kas[Month],MONTH(IS!E$1),buku_kas[Year],YEAR(IS!E$1),buku_kas[D],IS!$A2)</calculatedColumnFormula>
    </tableColumn>
    <tableColumn id="6" xr3:uid="{F1DE96CA-3763-412D-A3C4-93D8AFEE2615}" uniqueName="6" name="Feb-23" queryTableFieldId="6" dataDxfId="10" dataCellStyle="Comma">
      <calculatedColumnFormula>SUMIFS(buku_kas[Amount],buku_kas[Month],MONTH(IS!F$1),buku_kas[Year],YEAR(IS!F$1),buku_kas[K],IS!$A2)-SUMIFS(buku_kas[Amount],buku_kas[Month],MONTH(IS!F$1),buku_kas[Year],YEAR(IS!F$1),buku_kas[D],IS!$A2)</calculatedColumnFormula>
    </tableColumn>
    <tableColumn id="7" xr3:uid="{03DCAB68-E1E2-430D-B1C5-01B5F92E5B98}" uniqueName="7" name="Mar-23" queryTableFieldId="7" dataDxfId="9" dataCellStyle="Comma">
      <calculatedColumnFormula>SUMIFS(buku_kas[Amount],buku_kas[Month],MONTH(IS!G$1),buku_kas[Year],YEAR(IS!G$1),buku_kas[K],IS!$A2)-SUMIFS(buku_kas[Amount],buku_kas[Month],MONTH(IS!G$1),buku_kas[Year],YEAR(IS!G$1),buku_kas[D],IS!$A2)</calculatedColumnFormula>
    </tableColumn>
    <tableColumn id="8" xr3:uid="{A48E9A65-86E0-49B7-BCAC-B43E94AAC784}" uniqueName="8" name="Apr-23" queryTableFieldId="8" dataDxfId="8" dataCellStyle="Comma">
      <calculatedColumnFormula>SUMIFS(buku_kas[Amount],buku_kas[Month],MONTH(IS!H$1),buku_kas[Year],YEAR(IS!H$1),buku_kas[K],IS!$A2)-SUMIFS(buku_kas[Amount],buku_kas[Month],MONTH(IS!H$1),buku_kas[Year],YEAR(IS!H$1),buku_kas[D],IS!$A2)</calculatedColumnFormula>
    </tableColumn>
    <tableColumn id="9" xr3:uid="{085F214A-3A4C-4190-A7EF-9476D75AAEB1}" uniqueName="9" name="Mei-23" queryTableFieldId="9" dataDxfId="7" dataCellStyle="Comma">
      <calculatedColumnFormula>SUMIFS(buku_kas[Amount],buku_kas[Month],MONTH(IS!I$1),buku_kas[Year],YEAR(IS!I$1),buku_kas[K],IS!$A2)-SUMIFS(buku_kas[Amount],buku_kas[Month],MONTH(IS!I$1),buku_kas[Year],YEAR(IS!I$1),buku_kas[D],IS!$A2)</calculatedColumnFormula>
    </tableColumn>
    <tableColumn id="10" xr3:uid="{7776778F-665A-4E62-B147-E37898101C36}" uniqueName="10" name="Jun-23" queryTableFieldId="10" dataDxfId="6" dataCellStyle="Comma">
      <calculatedColumnFormula>SUMIFS(buku_kas[Amount],buku_kas[Month],MONTH(IS!J$1),buku_kas[Year],YEAR(IS!J$1),buku_kas[K],IS!$A2)-SUMIFS(buku_kas[Amount],buku_kas[Month],MONTH(IS!J$1),buku_kas[Year],YEAR(IS!J$1),buku_kas[D],IS!$A2)</calculatedColumnFormula>
    </tableColumn>
    <tableColumn id="11" xr3:uid="{C3216942-6737-48FD-AF6E-60BE953BD5FE}" uniqueName="11" name="Jul-23" queryTableFieldId="11" dataDxfId="5" dataCellStyle="Comma">
      <calculatedColumnFormula>SUMIFS(buku_kas[Amount],buku_kas[Month],MONTH(IS!K$1),buku_kas[Year],YEAR(IS!K$1),buku_kas[K],IS!$A2)-SUMIFS(buku_kas[Amount],buku_kas[Month],MONTH(IS!K$1),buku_kas[Year],YEAR(IS!K$1),buku_kas[D],IS!$A2)</calculatedColumnFormula>
    </tableColumn>
    <tableColumn id="12" xr3:uid="{37AC0D48-6929-4FAD-8063-4A20BBAB2F64}" uniqueName="12" name="Agu-23" queryTableFieldId="12" dataDxfId="4" dataCellStyle="Comma">
      <calculatedColumnFormula>SUMIFS(buku_kas[Amount],buku_kas[Month],MONTH(IS!L$1),buku_kas[Year],YEAR(IS!L$1),buku_kas[K],IS!$A2)-SUMIFS(buku_kas[Amount],buku_kas[Month],MONTH(IS!L$1),buku_kas[Year],YEAR(IS!L$1),buku_kas[D],IS!$A2)</calculatedColumnFormula>
    </tableColumn>
    <tableColumn id="13" xr3:uid="{77790E62-EA90-42C5-8E24-5CA71B9A05D7}" uniqueName="13" name="Sep-23" queryTableFieldId="13" dataDxfId="3" dataCellStyle="Comma">
      <calculatedColumnFormula>SUMIFS(buku_kas[Amount],buku_kas[Month],MONTH(IS!M$1),buku_kas[Year],YEAR(IS!M$1),buku_kas[K],IS!$A2)-SUMIFS(buku_kas[Amount],buku_kas[Month],MONTH(IS!M$1),buku_kas[Year],YEAR(IS!M$1),buku_kas[D],IS!$A2)</calculatedColumnFormula>
    </tableColumn>
    <tableColumn id="14" xr3:uid="{0ACDBBC9-A55C-4651-A1BC-FFA72369BAA6}" uniqueName="14" name="Okt-23" queryTableFieldId="14" dataDxfId="2" dataCellStyle="Comma">
      <calculatedColumnFormula>SUMIFS(buku_kas[Amount],buku_kas[Month],MONTH(IS!N$1),buku_kas[Year],YEAR(IS!N$1),buku_kas[K],IS!$A2)-SUMIFS(buku_kas[Amount],buku_kas[Month],MONTH(IS!N$1),buku_kas[Year],YEAR(IS!N$1),buku_kas[D],IS!$A2)</calculatedColumnFormula>
    </tableColumn>
    <tableColumn id="15" xr3:uid="{C9895009-23AE-4251-8AB8-49C988A8142F}" uniqueName="15" name="Nov-23" queryTableFieldId="15" dataDxfId="1" dataCellStyle="Comma">
      <calculatedColumnFormula>SUMIFS(buku_kas[Amount],buku_kas[Month],MONTH(IS!O$1),buku_kas[Year],YEAR(IS!O$1),buku_kas[K],IS!$A2)-SUMIFS(buku_kas[Amount],buku_kas[Month],MONTH(IS!O$1),buku_kas[Year],YEAR(IS!O$1),buku_kas[D],IS!$A2)</calculatedColumnFormula>
    </tableColumn>
    <tableColumn id="16" xr3:uid="{ECA3F64A-A710-4E23-A07E-8BCAC3850510}" uniqueName="16" name="Des-23" queryTableFieldId="16" dataDxfId="0" dataCellStyle="Comma">
      <calculatedColumnFormula>SUMIFS(buku_kas[Amount],buku_kas[Month],MONTH(IS!P$1),buku_kas[Year],YEAR(IS!P$1),buku_kas[K],IS!$A2)-SUMIFS(buku_kas[Amount],buku_kas[Month],MONTH(IS!P$1),buku_kas[Year],YEAR(IS!P$1),buku_kas[D],IS!$A2)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1C93BD-BCD1-488B-8092-5C9AC4C5C336}" name="buku_kas" displayName="buku_kas" ref="A1:L10" tableType="queryTable" totalsRowShown="0">
  <autoFilter ref="A1:L10" xr:uid="{891C93BD-BCD1-488B-8092-5C9AC4C5C336}"/>
  <tableColumns count="12">
    <tableColumn id="1" xr3:uid="{F233F334-EAFA-423D-A388-5D4673A6DBCE}" uniqueName="1" name="Tanggal" queryTableFieldId="1" dataDxfId="29"/>
    <tableColumn id="2" xr3:uid="{D5D75D62-C751-41F3-9031-5686BE19C0D4}" uniqueName="2" name="Month" queryTableFieldId="2"/>
    <tableColumn id="3" xr3:uid="{8A663EDC-AAA4-4282-B714-5B3728D26C5E}" uniqueName="3" name="Year" queryTableFieldId="3"/>
    <tableColumn id="4" xr3:uid="{89B541AA-8F17-4B98-8427-9E9A7B62F642}" uniqueName="4" name="Ref" queryTableFieldId="4"/>
    <tableColumn id="5" xr3:uid="{66AF6E19-7F39-421A-BE95-51DF90408313}" uniqueName="5" name="D" queryTableFieldId="5" dataDxfId="28"/>
    <tableColumn id="6" xr3:uid="{DF67377E-78F0-4D97-B4B1-67A5A4A63289}" uniqueName="6" name="K" queryTableFieldId="6" dataDxfId="27"/>
    <tableColumn id="7" xr3:uid="{5644CAD9-AB3E-44C4-8BF4-D5483E5F3151}" uniqueName="7" name="D2" queryTableFieldId="7" dataDxfId="26"/>
    <tableColumn id="8" xr3:uid="{9E562F9E-A654-433E-84D1-B3EACF7CAD74}" uniqueName="8" name="K3" queryTableFieldId="8" dataDxfId="25"/>
    <tableColumn id="9" xr3:uid="{E1094936-D3C1-4699-ADD2-9E894B9BC1ED}" uniqueName="9" name="Deskripsi" queryTableFieldId="9"/>
    <tableColumn id="10" xr3:uid="{700CB2B2-0C5F-45F6-91E1-D14240CE7508}" uniqueName="10" name="Amount" queryTableFieldId="10"/>
    <tableColumn id="11" xr3:uid="{134CCF20-0B64-482D-ADC7-60B8676BB13C}" uniqueName="11" name="Ccom" queryTableFieldId="11"/>
    <tableColumn id="12" xr3:uid="{45DCD1D7-BFF1-485A-8AFE-4D59879C85EE}" uniqueName="12" name="Cref" queryTableFieldId="12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DC16CB-8AA4-4E19-87AF-70A4B52CD889}" name="journal" displayName="journal" ref="A1:L13" totalsRowShown="0" headerRowDxfId="41">
  <autoFilter ref="A1:L13" xr:uid="{32DC16CB-8AA4-4E19-87AF-70A4B52CD889}"/>
  <tableColumns count="12">
    <tableColumn id="1" xr3:uid="{5258E37D-265B-4583-8AE0-2D71B4907824}" name="Tanggal" dataDxfId="40"/>
    <tableColumn id="2" xr3:uid="{DBF6403D-297C-4C4A-BFC5-962D5BF63AC4}" name="Month" dataDxfId="39">
      <calculatedColumnFormula>MONTH(A2)</calculatedColumnFormula>
    </tableColumn>
    <tableColumn id="3" xr3:uid="{AF7D6D32-C738-420A-BAB3-3891C37701FA}" name="Year" dataDxfId="38">
      <calculatedColumnFormula>YEAR(A2)</calculatedColumnFormula>
    </tableColumn>
    <tableColumn id="4" xr3:uid="{1D48A187-CEB5-4CD6-AE0A-819884316376}" name="Ref"/>
    <tableColumn id="5" xr3:uid="{55B56FA1-EE8D-46F8-AB7D-71BC33693416}" name="D"/>
    <tableColumn id="6" xr3:uid="{C6CC34A7-A9AC-402C-8F52-6727D075E7D3}" name="K"/>
    <tableColumn id="7" xr3:uid="{9F12C3DB-3914-4A0E-8658-3B7B003AEEC2}" name="D2" dataDxfId="37">
      <calculatedColumnFormula>_xlfn.IFNA(VLOOKUP(E2,COA!$A$1:$D$69,2,FALSE),"")</calculatedColumnFormula>
    </tableColumn>
    <tableColumn id="8" xr3:uid="{2A1D3642-68DD-4F33-9914-46E37E33FAFB}" name="K3" dataDxfId="36">
      <calculatedColumnFormula>_xlfn.IFNA(VLOOKUP(F2,COA!$A$1:$D$69,2,FALSE),"")</calculatedColumnFormula>
    </tableColumn>
    <tableColumn id="9" xr3:uid="{A90528DA-F2DF-4DCC-86B1-5D655E39925F}" name="Deskripsi"/>
    <tableColumn id="10" xr3:uid="{62552DD6-6854-4C2F-BFD4-A3FF0C8F4168}" name="Amount" dataCellStyle="Comma"/>
    <tableColumn id="11" xr3:uid="{9EB949E6-FF7C-4A05-AA4D-F0E10CFF6C4D}" name="Ccom">
      <calculatedColumnFormula>IF(AND(ISTEXT(journal[[#This Row],[D2]]),ISTEXT(journal[[#This Row],[K3]]),ISNUMBER(journal[[#This Row],[Amount]]),ISTEXT(journal[[#This Row],[Deskripsi]])),TRUE,FALSE)</calculatedColumnFormula>
    </tableColumn>
    <tableColumn id="12" xr3:uid="{2342B7EB-28E4-4793-A0F6-4D9E555D088E}" name="Cref">
      <calculatedColumnFormula>IF(ISBLANK(journal[[#This Row],[Ref]]),FALSE,TRUE)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8"/>
  <sheetViews>
    <sheetView zoomScale="90" zoomScaleNormal="90" workbookViewId="0">
      <selection activeCell="C5" sqref="C5"/>
    </sheetView>
  </sheetViews>
  <sheetFormatPr defaultColWidth="9.109375" defaultRowHeight="14.4" x14ac:dyDescent="0.3"/>
  <cols>
    <col min="1" max="1" width="15" customWidth="1"/>
    <col min="2" max="2" width="24" customWidth="1"/>
    <col min="3" max="3" width="15" bestFit="1" customWidth="1"/>
    <col min="4" max="8" width="15.5546875" customWidth="1"/>
    <col min="9" max="19" width="11.5546875" customWidth="1"/>
  </cols>
  <sheetData>
    <row r="2" spans="2:3" x14ac:dyDescent="0.3">
      <c r="B2" s="6" t="s">
        <v>147</v>
      </c>
      <c r="C2" s="18">
        <v>44986</v>
      </c>
    </row>
    <row r="3" spans="2:3" x14ac:dyDescent="0.3">
      <c r="B3" s="40" t="s">
        <v>181</v>
      </c>
      <c r="C3" s="18"/>
    </row>
    <row r="4" spans="2:3" x14ac:dyDescent="0.3">
      <c r="B4" s="1"/>
      <c r="C4" s="19"/>
    </row>
    <row r="5" spans="2:3" x14ac:dyDescent="0.3">
      <c r="B5" t="s">
        <v>15</v>
      </c>
      <c r="C5" s="1">
        <f>IF(SUM(bs[[Jan-23]:[Des-23]])=0,0,1)</f>
        <v>0</v>
      </c>
    </row>
    <row r="6" spans="2:3" x14ac:dyDescent="0.3">
      <c r="B6" t="s">
        <v>148</v>
      </c>
      <c r="C6" s="1">
        <f>SUM(is[[Jan-23]:[Des-23]])-SUM('bs (2)'!E50:P50)</f>
        <v>0</v>
      </c>
    </row>
    <row r="7" spans="2:3" x14ac:dyDescent="0.3">
      <c r="B7" t="s">
        <v>155</v>
      </c>
      <c r="C7" s="41">
        <f>SUMIFS(buku_kas[Amount],buku_kas[D],"1-*")-SUMIFS(buku_kas[Amount],buku_kas[K],"1-*")</f>
        <v>30100000</v>
      </c>
    </row>
    <row r="37" hidden="1" x14ac:dyDescent="0.3"/>
    <row r="38" hidden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A945-A2A9-4C07-AD91-363B3919D1B1}">
  <dimension ref="A2:C12"/>
  <sheetViews>
    <sheetView workbookViewId="0">
      <selection activeCell="A13" sqref="A13"/>
    </sheetView>
  </sheetViews>
  <sheetFormatPr defaultRowHeight="14.4" x14ac:dyDescent="0.3"/>
  <cols>
    <col min="1" max="1" width="20.5546875" bestFit="1" customWidth="1"/>
    <col min="2" max="2" width="10" bestFit="1" customWidth="1"/>
    <col min="3" max="3" width="7" bestFit="1" customWidth="1"/>
  </cols>
  <sheetData>
    <row r="2" spans="1:3" x14ac:dyDescent="0.3">
      <c r="A2" t="s">
        <v>6</v>
      </c>
      <c r="B2">
        <v>560000000</v>
      </c>
      <c r="C2" s="26">
        <v>43800</v>
      </c>
    </row>
    <row r="3" spans="1:3" x14ac:dyDescent="0.3">
      <c r="A3" t="s">
        <v>161</v>
      </c>
      <c r="B3">
        <v>70000000</v>
      </c>
      <c r="C3" s="26">
        <v>44531</v>
      </c>
    </row>
    <row r="4" spans="1:3" x14ac:dyDescent="0.3">
      <c r="A4" t="s">
        <v>162</v>
      </c>
      <c r="B4">
        <v>23000000</v>
      </c>
      <c r="C4" s="26">
        <v>44621</v>
      </c>
    </row>
    <row r="5" spans="1:3" x14ac:dyDescent="0.3">
      <c r="A5" t="s">
        <v>163</v>
      </c>
      <c r="C5" s="26">
        <v>44866</v>
      </c>
    </row>
    <row r="6" spans="1:3" x14ac:dyDescent="0.3">
      <c r="A6" t="s">
        <v>163</v>
      </c>
      <c r="C6" s="26">
        <v>44866</v>
      </c>
    </row>
    <row r="7" spans="1:3" x14ac:dyDescent="0.3">
      <c r="A7" t="s">
        <v>164</v>
      </c>
      <c r="C7" s="26">
        <v>44621</v>
      </c>
    </row>
    <row r="8" spans="1:3" x14ac:dyDescent="0.3">
      <c r="A8" t="s">
        <v>164</v>
      </c>
      <c r="C8" s="26">
        <v>44652</v>
      </c>
    </row>
    <row r="9" spans="1:3" x14ac:dyDescent="0.3">
      <c r="A9" t="s">
        <v>164</v>
      </c>
      <c r="C9" s="26">
        <v>44713</v>
      </c>
    </row>
    <row r="10" spans="1:3" x14ac:dyDescent="0.3">
      <c r="A10" t="s">
        <v>165</v>
      </c>
      <c r="C10" s="26">
        <v>44927</v>
      </c>
    </row>
    <row r="11" spans="1:3" x14ac:dyDescent="0.3">
      <c r="A11" t="s">
        <v>166</v>
      </c>
      <c r="C11" s="26">
        <v>44562</v>
      </c>
    </row>
    <row r="12" spans="1:3" x14ac:dyDescent="0.3">
      <c r="A12" t="s">
        <v>167</v>
      </c>
      <c r="C12" s="26">
        <v>44562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2927-6BFF-4330-99E0-BB03C5A0CC46}">
  <dimension ref="A1:D69"/>
  <sheetViews>
    <sheetView workbookViewId="0"/>
  </sheetViews>
  <sheetFormatPr defaultRowHeight="14.4" x14ac:dyDescent="0.3"/>
  <cols>
    <col min="2" max="2" width="36.77734375" customWidth="1"/>
    <col min="3" max="3" width="14.33203125" customWidth="1"/>
  </cols>
  <sheetData>
    <row r="1" spans="1:4" x14ac:dyDescent="0.3">
      <c r="A1" s="36" t="s">
        <v>28</v>
      </c>
      <c r="B1" s="37" t="s">
        <v>29</v>
      </c>
      <c r="C1" s="38" t="s">
        <v>30</v>
      </c>
      <c r="D1" s="39" t="s">
        <v>25</v>
      </c>
    </row>
    <row r="2" spans="1:4" x14ac:dyDescent="0.3">
      <c r="A2" s="27" t="s">
        <v>31</v>
      </c>
      <c r="B2" s="11" t="s">
        <v>32</v>
      </c>
      <c r="C2" s="12" t="s">
        <v>21</v>
      </c>
      <c r="D2" s="30"/>
    </row>
    <row r="3" spans="1:4" x14ac:dyDescent="0.3">
      <c r="A3" s="28" t="s">
        <v>33</v>
      </c>
      <c r="B3" s="13" t="s">
        <v>34</v>
      </c>
      <c r="C3" s="14" t="s">
        <v>21</v>
      </c>
      <c r="D3" s="30"/>
    </row>
    <row r="4" spans="1:4" x14ac:dyDescent="0.3">
      <c r="A4" s="29" t="s">
        <v>35</v>
      </c>
      <c r="B4" s="6" t="s">
        <v>1</v>
      </c>
      <c r="C4" s="8" t="s">
        <v>21</v>
      </c>
      <c r="D4" s="30"/>
    </row>
    <row r="5" spans="1:4" x14ac:dyDescent="0.3">
      <c r="A5" s="29" t="s">
        <v>38</v>
      </c>
      <c r="B5" s="6" t="s">
        <v>36</v>
      </c>
      <c r="C5" s="8" t="s">
        <v>21</v>
      </c>
      <c r="D5" s="30"/>
    </row>
    <row r="6" spans="1:4" x14ac:dyDescent="0.3">
      <c r="A6" s="29" t="s">
        <v>39</v>
      </c>
      <c r="B6" s="6" t="s">
        <v>37</v>
      </c>
      <c r="C6" s="8" t="s">
        <v>21</v>
      </c>
      <c r="D6" s="30"/>
    </row>
    <row r="7" spans="1:4" x14ac:dyDescent="0.3">
      <c r="A7" s="29" t="s">
        <v>40</v>
      </c>
      <c r="B7" s="6" t="s">
        <v>168</v>
      </c>
      <c r="C7" s="8" t="s">
        <v>21</v>
      </c>
      <c r="D7" s="30"/>
    </row>
    <row r="8" spans="1:4" s="2" customFormat="1" x14ac:dyDescent="0.3">
      <c r="A8" s="28" t="s">
        <v>43</v>
      </c>
      <c r="B8" s="13" t="s">
        <v>44</v>
      </c>
      <c r="C8" s="14" t="s">
        <v>21</v>
      </c>
      <c r="D8" s="31"/>
    </row>
    <row r="9" spans="1:4" x14ac:dyDescent="0.3">
      <c r="A9" s="29" t="s">
        <v>42</v>
      </c>
      <c r="B9" s="6" t="s">
        <v>2</v>
      </c>
      <c r="C9" s="8" t="s">
        <v>21</v>
      </c>
      <c r="D9" s="30"/>
    </row>
    <row r="10" spans="1:4" x14ac:dyDescent="0.3">
      <c r="A10" s="29" t="s">
        <v>45</v>
      </c>
      <c r="B10" s="6" t="s">
        <v>3</v>
      </c>
      <c r="C10" s="8" t="s">
        <v>21</v>
      </c>
      <c r="D10" s="30"/>
    </row>
    <row r="11" spans="1:4" x14ac:dyDescent="0.3">
      <c r="A11" s="29" t="s">
        <v>46</v>
      </c>
      <c r="B11" s="6" t="s">
        <v>47</v>
      </c>
      <c r="C11" s="8" t="s">
        <v>21</v>
      </c>
      <c r="D11" s="30"/>
    </row>
    <row r="12" spans="1:4" x14ac:dyDescent="0.3">
      <c r="A12" s="29" t="s">
        <v>48</v>
      </c>
      <c r="B12" s="6" t="s">
        <v>49</v>
      </c>
      <c r="C12" s="8" t="s">
        <v>21</v>
      </c>
      <c r="D12" s="30"/>
    </row>
    <row r="13" spans="1:4" s="2" customFormat="1" x14ac:dyDescent="0.3">
      <c r="A13" s="28" t="s">
        <v>50</v>
      </c>
      <c r="B13" s="13" t="s">
        <v>4</v>
      </c>
      <c r="C13" s="14" t="s">
        <v>21</v>
      </c>
      <c r="D13" s="31"/>
    </row>
    <row r="14" spans="1:4" x14ac:dyDescent="0.3">
      <c r="A14" s="29" t="s">
        <v>51</v>
      </c>
      <c r="B14" s="6" t="s">
        <v>52</v>
      </c>
      <c r="C14" s="8" t="s">
        <v>21</v>
      </c>
      <c r="D14" s="30"/>
    </row>
    <row r="15" spans="1:4" x14ac:dyDescent="0.3">
      <c r="A15" s="29" t="s">
        <v>53</v>
      </c>
      <c r="B15" s="6" t="s">
        <v>54</v>
      </c>
      <c r="C15" s="8" t="s">
        <v>21</v>
      </c>
      <c r="D15" s="30"/>
    </row>
    <row r="16" spans="1:4" s="2" customFormat="1" x14ac:dyDescent="0.3">
      <c r="A16" s="28" t="s">
        <v>55</v>
      </c>
      <c r="B16" s="13" t="s">
        <v>5</v>
      </c>
      <c r="C16" s="14" t="s">
        <v>21</v>
      </c>
      <c r="D16" s="31"/>
    </row>
    <row r="17" spans="1:4" x14ac:dyDescent="0.3">
      <c r="A17" s="29" t="s">
        <v>56</v>
      </c>
      <c r="B17" s="6" t="s">
        <v>6</v>
      </c>
      <c r="C17" s="8" t="s">
        <v>21</v>
      </c>
      <c r="D17" s="30"/>
    </row>
    <row r="18" spans="1:4" x14ac:dyDescent="0.3">
      <c r="A18" s="29" t="s">
        <v>57</v>
      </c>
      <c r="B18" s="6" t="s">
        <v>7</v>
      </c>
      <c r="C18" s="8" t="s">
        <v>21</v>
      </c>
      <c r="D18" s="30"/>
    </row>
    <row r="19" spans="1:4" x14ac:dyDescent="0.3">
      <c r="A19" s="29" t="s">
        <v>58</v>
      </c>
      <c r="B19" s="6" t="s">
        <v>8</v>
      </c>
      <c r="C19" s="8" t="s">
        <v>21</v>
      </c>
      <c r="D19" s="30"/>
    </row>
    <row r="20" spans="1:4" x14ac:dyDescent="0.3">
      <c r="A20" s="29" t="s">
        <v>142</v>
      </c>
      <c r="B20" s="6" t="s">
        <v>14</v>
      </c>
      <c r="C20" s="8" t="s">
        <v>21</v>
      </c>
      <c r="D20" s="30"/>
    </row>
    <row r="21" spans="1:4" s="2" customFormat="1" x14ac:dyDescent="0.3">
      <c r="A21" s="28" t="s">
        <v>82</v>
      </c>
      <c r="B21" s="13" t="s">
        <v>91</v>
      </c>
      <c r="C21" s="14" t="s">
        <v>22</v>
      </c>
      <c r="D21" s="31"/>
    </row>
    <row r="22" spans="1:4" x14ac:dyDescent="0.3">
      <c r="A22" s="29" t="s">
        <v>83</v>
      </c>
      <c r="B22" s="6" t="s">
        <v>84</v>
      </c>
      <c r="C22" s="8" t="s">
        <v>22</v>
      </c>
      <c r="D22" s="30"/>
    </row>
    <row r="23" spans="1:4" x14ac:dyDescent="0.3">
      <c r="A23" s="29" t="s">
        <v>85</v>
      </c>
      <c r="B23" s="6" t="s">
        <v>86</v>
      </c>
      <c r="C23" s="8" t="s">
        <v>22</v>
      </c>
      <c r="D23" s="30"/>
    </row>
    <row r="24" spans="1:4" x14ac:dyDescent="0.3">
      <c r="A24" s="29" t="s">
        <v>87</v>
      </c>
      <c r="B24" s="6" t="s">
        <v>88</v>
      </c>
      <c r="C24" s="8" t="s">
        <v>22</v>
      </c>
      <c r="D24" s="30"/>
    </row>
    <row r="25" spans="1:4" x14ac:dyDescent="0.3">
      <c r="A25" s="29" t="s">
        <v>89</v>
      </c>
      <c r="B25" s="6" t="s">
        <v>90</v>
      </c>
      <c r="C25" s="8" t="s">
        <v>22</v>
      </c>
      <c r="D25" s="30"/>
    </row>
    <row r="26" spans="1:4" s="2" customFormat="1" x14ac:dyDescent="0.3">
      <c r="A26" s="28" t="s">
        <v>92</v>
      </c>
      <c r="B26" s="13" t="s">
        <v>93</v>
      </c>
      <c r="C26" s="14" t="s">
        <v>21</v>
      </c>
      <c r="D26" s="31"/>
    </row>
    <row r="27" spans="1:4" x14ac:dyDescent="0.3">
      <c r="A27" s="29" t="s">
        <v>94</v>
      </c>
      <c r="B27" s="6" t="s">
        <v>102</v>
      </c>
      <c r="C27" s="8" t="s">
        <v>21</v>
      </c>
      <c r="D27" s="30"/>
    </row>
    <row r="28" spans="1:4" x14ac:dyDescent="0.3">
      <c r="A28" s="29" t="s">
        <v>96</v>
      </c>
      <c r="B28" s="6" t="s">
        <v>97</v>
      </c>
      <c r="C28" s="8" t="s">
        <v>21</v>
      </c>
      <c r="D28" s="30"/>
    </row>
    <row r="29" spans="1:4" x14ac:dyDescent="0.3">
      <c r="A29" s="29" t="s">
        <v>105</v>
      </c>
      <c r="B29" s="6" t="s">
        <v>104</v>
      </c>
      <c r="C29" s="8" t="s">
        <v>21</v>
      </c>
      <c r="D29" s="30"/>
    </row>
    <row r="30" spans="1:4" x14ac:dyDescent="0.3">
      <c r="A30" s="29" t="s">
        <v>139</v>
      </c>
      <c r="B30" s="6" t="s">
        <v>140</v>
      </c>
      <c r="C30" s="8" t="s">
        <v>21</v>
      </c>
      <c r="D30" s="30"/>
    </row>
    <row r="31" spans="1:4" x14ac:dyDescent="0.3">
      <c r="A31" s="27" t="s">
        <v>59</v>
      </c>
      <c r="B31" s="11" t="s">
        <v>60</v>
      </c>
      <c r="C31" s="12" t="s">
        <v>22</v>
      </c>
      <c r="D31" s="30"/>
    </row>
    <row r="32" spans="1:4" s="2" customFormat="1" x14ac:dyDescent="0.3">
      <c r="A32" s="28" t="s">
        <v>61</v>
      </c>
      <c r="B32" s="13" t="s">
        <v>9</v>
      </c>
      <c r="C32" s="14" t="s">
        <v>22</v>
      </c>
      <c r="D32" s="31"/>
    </row>
    <row r="33" spans="1:4" x14ac:dyDescent="0.3">
      <c r="A33" s="29" t="s">
        <v>63</v>
      </c>
      <c r="B33" s="6" t="s">
        <v>10</v>
      </c>
      <c r="C33" s="8" t="s">
        <v>22</v>
      </c>
      <c r="D33" s="30"/>
    </row>
    <row r="34" spans="1:4" x14ac:dyDescent="0.3">
      <c r="A34" s="29" t="s">
        <v>64</v>
      </c>
      <c r="B34" s="6" t="s">
        <v>65</v>
      </c>
      <c r="C34" s="8" t="s">
        <v>22</v>
      </c>
      <c r="D34" s="30"/>
    </row>
    <row r="35" spans="1:4" x14ac:dyDescent="0.3">
      <c r="A35" s="29" t="s">
        <v>66</v>
      </c>
      <c r="B35" s="6" t="s">
        <v>67</v>
      </c>
      <c r="C35" s="8" t="s">
        <v>22</v>
      </c>
      <c r="D35" s="30"/>
    </row>
    <row r="36" spans="1:4" s="2" customFormat="1" x14ac:dyDescent="0.3">
      <c r="A36" s="28" t="s">
        <v>62</v>
      </c>
      <c r="B36" s="13" t="s">
        <v>68</v>
      </c>
      <c r="C36" s="14" t="s">
        <v>22</v>
      </c>
      <c r="D36" s="31"/>
    </row>
    <row r="37" spans="1:4" x14ac:dyDescent="0.3">
      <c r="A37" s="29" t="s">
        <v>69</v>
      </c>
      <c r="B37" s="6" t="s">
        <v>11</v>
      </c>
      <c r="C37" s="8" t="s">
        <v>22</v>
      </c>
      <c r="D37" s="30"/>
    </row>
    <row r="38" spans="1:4" x14ac:dyDescent="0.3">
      <c r="A38" s="29" t="s">
        <v>70</v>
      </c>
      <c r="B38" s="6" t="s">
        <v>12</v>
      </c>
      <c r="C38" s="8" t="s">
        <v>22</v>
      </c>
      <c r="D38" s="30"/>
    </row>
    <row r="39" spans="1:4" x14ac:dyDescent="0.3">
      <c r="A39" s="29" t="s">
        <v>72</v>
      </c>
      <c r="B39" s="6" t="s">
        <v>71</v>
      </c>
      <c r="C39" s="8" t="s">
        <v>22</v>
      </c>
      <c r="D39" s="30"/>
    </row>
    <row r="40" spans="1:4" s="2" customFormat="1" x14ac:dyDescent="0.3">
      <c r="A40" s="28" t="s">
        <v>98</v>
      </c>
      <c r="B40" s="13" t="s">
        <v>93</v>
      </c>
      <c r="C40" s="14" t="s">
        <v>22</v>
      </c>
      <c r="D40" s="31"/>
    </row>
    <row r="41" spans="1:4" x14ac:dyDescent="0.3">
      <c r="A41" s="29" t="s">
        <v>99</v>
      </c>
      <c r="B41" s="6" t="s">
        <v>100</v>
      </c>
      <c r="C41" s="8" t="s">
        <v>22</v>
      </c>
      <c r="D41" s="30"/>
    </row>
    <row r="42" spans="1:4" x14ac:dyDescent="0.3">
      <c r="A42" s="29" t="s">
        <v>101</v>
      </c>
      <c r="B42" s="6" t="s">
        <v>97</v>
      </c>
      <c r="C42" s="8" t="s">
        <v>22</v>
      </c>
      <c r="D42" s="30"/>
    </row>
    <row r="43" spans="1:4" x14ac:dyDescent="0.3">
      <c r="A43" s="29" t="s">
        <v>103</v>
      </c>
      <c r="B43" s="6" t="s">
        <v>104</v>
      </c>
      <c r="C43" s="8" t="s">
        <v>22</v>
      </c>
      <c r="D43" s="30"/>
    </row>
    <row r="44" spans="1:4" x14ac:dyDescent="0.3">
      <c r="A44" s="29" t="s">
        <v>141</v>
      </c>
      <c r="B44" s="6" t="s">
        <v>140</v>
      </c>
      <c r="C44" s="8" t="s">
        <v>22</v>
      </c>
      <c r="D44" s="30"/>
    </row>
    <row r="45" spans="1:4" x14ac:dyDescent="0.3">
      <c r="A45" s="27" t="s">
        <v>73</v>
      </c>
      <c r="B45" s="11" t="s">
        <v>74</v>
      </c>
      <c r="C45" s="12" t="s">
        <v>22</v>
      </c>
      <c r="D45" s="30"/>
    </row>
    <row r="46" spans="1:4" s="2" customFormat="1" x14ac:dyDescent="0.3">
      <c r="A46" s="28" t="s">
        <v>75</v>
      </c>
      <c r="B46" s="13" t="s">
        <v>13</v>
      </c>
      <c r="C46" s="14" t="s">
        <v>22</v>
      </c>
      <c r="D46" s="31"/>
    </row>
    <row r="47" spans="1:4" x14ac:dyDescent="0.3">
      <c r="A47" s="29" t="s">
        <v>76</v>
      </c>
      <c r="B47" s="6" t="s">
        <v>16</v>
      </c>
      <c r="C47" s="8" t="s">
        <v>22</v>
      </c>
      <c r="D47" s="30"/>
    </row>
    <row r="48" spans="1:4" x14ac:dyDescent="0.3">
      <c r="A48" s="29" t="s">
        <v>77</v>
      </c>
      <c r="B48" s="6" t="s">
        <v>17</v>
      </c>
      <c r="C48" s="8" t="s">
        <v>22</v>
      </c>
      <c r="D48" s="30"/>
    </row>
    <row r="49" spans="1:4" s="2" customFormat="1" x14ac:dyDescent="0.3">
      <c r="A49" s="28" t="s">
        <v>78</v>
      </c>
      <c r="B49" s="13" t="s">
        <v>18</v>
      </c>
      <c r="C49" s="14" t="s">
        <v>22</v>
      </c>
      <c r="D49" s="31"/>
    </row>
    <row r="50" spans="1:4" x14ac:dyDescent="0.3">
      <c r="A50" s="29" t="s">
        <v>79</v>
      </c>
      <c r="B50" s="6" t="s">
        <v>81</v>
      </c>
      <c r="C50" s="8" t="s">
        <v>22</v>
      </c>
      <c r="D50" s="30"/>
    </row>
    <row r="51" spans="1:4" x14ac:dyDescent="0.3">
      <c r="A51" s="29" t="s">
        <v>80</v>
      </c>
      <c r="B51" s="6" t="s">
        <v>19</v>
      </c>
      <c r="C51" s="8" t="s">
        <v>21</v>
      </c>
      <c r="D51" s="30"/>
    </row>
    <row r="52" spans="1:4" x14ac:dyDescent="0.3">
      <c r="A52" s="27" t="s">
        <v>106</v>
      </c>
      <c r="B52" s="11" t="s">
        <v>107</v>
      </c>
      <c r="C52" s="12" t="s">
        <v>22</v>
      </c>
      <c r="D52" s="30"/>
    </row>
    <row r="53" spans="1:4" s="2" customFormat="1" x14ac:dyDescent="0.3">
      <c r="A53" s="28" t="s">
        <v>108</v>
      </c>
      <c r="B53" s="13" t="s">
        <v>109</v>
      </c>
      <c r="C53" s="14" t="s">
        <v>22</v>
      </c>
      <c r="D53" s="31"/>
    </row>
    <row r="54" spans="1:4" x14ac:dyDescent="0.3">
      <c r="A54" s="29" t="s">
        <v>110</v>
      </c>
      <c r="B54" s="6" t="s">
        <v>111</v>
      </c>
      <c r="C54" s="8" t="s">
        <v>22</v>
      </c>
      <c r="D54" s="30"/>
    </row>
    <row r="55" spans="1:4" x14ac:dyDescent="0.3">
      <c r="A55" s="29" t="s">
        <v>112</v>
      </c>
      <c r="B55" s="6" t="s">
        <v>113</v>
      </c>
      <c r="C55" s="8" t="s">
        <v>22</v>
      </c>
      <c r="D55" s="30"/>
    </row>
    <row r="56" spans="1:4" x14ac:dyDescent="0.3">
      <c r="A56" s="27" t="s">
        <v>114</v>
      </c>
      <c r="B56" s="11" t="s">
        <v>115</v>
      </c>
      <c r="C56" s="12" t="s">
        <v>21</v>
      </c>
      <c r="D56" s="30"/>
    </row>
    <row r="57" spans="1:4" s="2" customFormat="1" x14ac:dyDescent="0.3">
      <c r="A57" s="28" t="s">
        <v>116</v>
      </c>
      <c r="B57" s="13" t="s">
        <v>117</v>
      </c>
      <c r="C57" s="14" t="s">
        <v>21</v>
      </c>
      <c r="D57" s="31"/>
    </row>
    <row r="58" spans="1:4" x14ac:dyDescent="0.3">
      <c r="A58" s="29" t="s">
        <v>118</v>
      </c>
      <c r="B58" s="6" t="s">
        <v>120</v>
      </c>
      <c r="C58" s="8" t="s">
        <v>21</v>
      </c>
      <c r="D58" s="30"/>
    </row>
    <row r="59" spans="1:4" x14ac:dyDescent="0.3">
      <c r="A59" s="29" t="s">
        <v>119</v>
      </c>
      <c r="B59" s="6" t="s">
        <v>121</v>
      </c>
      <c r="C59" s="8" t="s">
        <v>21</v>
      </c>
      <c r="D59" s="30"/>
    </row>
    <row r="60" spans="1:4" s="2" customFormat="1" x14ac:dyDescent="0.3">
      <c r="A60" s="28" t="s">
        <v>122</v>
      </c>
      <c r="B60" s="13" t="s">
        <v>123</v>
      </c>
      <c r="C60" s="14" t="s">
        <v>21</v>
      </c>
      <c r="D60" s="31"/>
    </row>
    <row r="61" spans="1:4" x14ac:dyDescent="0.3">
      <c r="A61" s="29" t="s">
        <v>124</v>
      </c>
      <c r="B61" s="6" t="s">
        <v>125</v>
      </c>
      <c r="C61" s="8" t="s">
        <v>21</v>
      </c>
      <c r="D61" s="30"/>
    </row>
    <row r="62" spans="1:4" x14ac:dyDescent="0.3">
      <c r="A62" s="29" t="s">
        <v>126</v>
      </c>
      <c r="B62" s="6" t="s">
        <v>127</v>
      </c>
      <c r="C62" s="8" t="s">
        <v>21</v>
      </c>
      <c r="D62" s="30"/>
    </row>
    <row r="63" spans="1:4" x14ac:dyDescent="0.3">
      <c r="A63" s="29" t="s">
        <v>128</v>
      </c>
      <c r="B63" s="6" t="s">
        <v>129</v>
      </c>
      <c r="C63" s="8" t="s">
        <v>21</v>
      </c>
      <c r="D63" s="30"/>
    </row>
    <row r="64" spans="1:4" x14ac:dyDescent="0.3">
      <c r="A64" s="29" t="s">
        <v>133</v>
      </c>
      <c r="B64" s="6" t="s">
        <v>131</v>
      </c>
      <c r="C64" s="8" t="s">
        <v>21</v>
      </c>
      <c r="D64" s="30"/>
    </row>
    <row r="65" spans="1:4" s="2" customFormat="1" x14ac:dyDescent="0.3">
      <c r="A65" s="28" t="s">
        <v>130</v>
      </c>
      <c r="B65" s="13" t="s">
        <v>134</v>
      </c>
      <c r="C65" s="14" t="s">
        <v>21</v>
      </c>
      <c r="D65" s="31"/>
    </row>
    <row r="66" spans="1:4" x14ac:dyDescent="0.3">
      <c r="A66" s="29" t="s">
        <v>132</v>
      </c>
      <c r="B66" s="6" t="s">
        <v>97</v>
      </c>
      <c r="C66" s="8" t="s">
        <v>21</v>
      </c>
      <c r="D66" s="30"/>
    </row>
    <row r="67" spans="1:4" x14ac:dyDescent="0.3">
      <c r="A67" s="29" t="s">
        <v>135</v>
      </c>
      <c r="B67" s="6" t="s">
        <v>104</v>
      </c>
      <c r="C67" s="8" t="s">
        <v>21</v>
      </c>
      <c r="D67" s="30"/>
    </row>
    <row r="68" spans="1:4" x14ac:dyDescent="0.3">
      <c r="A68" s="29" t="s">
        <v>136</v>
      </c>
      <c r="B68" s="6" t="s">
        <v>95</v>
      </c>
      <c r="C68" s="8" t="s">
        <v>21</v>
      </c>
      <c r="D68" s="30"/>
    </row>
    <row r="69" spans="1:4" x14ac:dyDescent="0.3">
      <c r="A69" s="32" t="s">
        <v>137</v>
      </c>
      <c r="B69" s="33" t="s">
        <v>138</v>
      </c>
      <c r="C69" s="34" t="s">
        <v>21</v>
      </c>
      <c r="D69" s="3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F54D-862A-446C-854F-AEDAE3DE6C95}">
  <dimension ref="A1:P51"/>
  <sheetViews>
    <sheetView workbookViewId="0">
      <pane xSplit="4" ySplit="1" topLeftCell="H24" activePane="bottomRight" state="frozen"/>
      <selection pane="topRight" activeCell="E1" sqref="E1"/>
      <selection pane="bottomLeft" activeCell="A2" sqref="A2"/>
      <selection pane="bottomRight" activeCell="E2" sqref="E2:P51"/>
    </sheetView>
  </sheetViews>
  <sheetFormatPr defaultRowHeight="14.4" x14ac:dyDescent="0.3"/>
  <cols>
    <col min="1" max="1" width="8.33203125" bestFit="1" customWidth="1"/>
    <col min="2" max="2" width="26.88671875" bestFit="1" customWidth="1"/>
    <col min="3" max="3" width="7.88671875" bestFit="1" customWidth="1"/>
    <col min="4" max="4" width="6" bestFit="1" customWidth="1"/>
    <col min="5" max="5" width="10.88671875" bestFit="1" customWidth="1"/>
    <col min="6" max="6" width="11.109375" bestFit="1" customWidth="1"/>
    <col min="7" max="7" width="11.5546875" bestFit="1" customWidth="1"/>
    <col min="8" max="8" width="11.109375" bestFit="1" customWidth="1"/>
    <col min="9" max="9" width="11.33203125" bestFit="1" customWidth="1"/>
    <col min="10" max="10" width="11" bestFit="1" customWidth="1"/>
    <col min="11" max="11" width="10.33203125" bestFit="1" customWidth="1"/>
    <col min="12" max="12" width="11.44140625" bestFit="1" customWidth="1"/>
    <col min="13" max="13" width="11.21875" bestFit="1" customWidth="1"/>
    <col min="14" max="14" width="11.109375" bestFit="1" customWidth="1"/>
    <col min="15" max="15" width="11.5546875" bestFit="1" customWidth="1"/>
    <col min="16" max="16" width="11.109375" bestFit="1" customWidth="1"/>
  </cols>
  <sheetData>
    <row r="1" spans="1:16" x14ac:dyDescent="0.3">
      <c r="A1" t="s">
        <v>28</v>
      </c>
      <c r="B1" t="s">
        <v>29</v>
      </c>
      <c r="C1" t="s">
        <v>30</v>
      </c>
      <c r="D1" t="s">
        <v>25</v>
      </c>
      <c r="E1" s="43" t="s">
        <v>169</v>
      </c>
      <c r="F1" s="43" t="s">
        <v>170</v>
      </c>
      <c r="G1" s="43" t="s">
        <v>171</v>
      </c>
      <c r="H1" s="43" t="s">
        <v>172</v>
      </c>
      <c r="I1" s="43" t="s">
        <v>173</v>
      </c>
      <c r="J1" s="43" t="s">
        <v>174</v>
      </c>
      <c r="K1" s="43" t="s">
        <v>175</v>
      </c>
      <c r="L1" s="43" t="s">
        <v>176</v>
      </c>
      <c r="M1" s="43" t="s">
        <v>177</v>
      </c>
      <c r="N1" s="43" t="s">
        <v>178</v>
      </c>
      <c r="O1" s="43" t="s">
        <v>179</v>
      </c>
      <c r="P1" s="43" t="s">
        <v>180</v>
      </c>
    </row>
    <row r="2" spans="1:16" x14ac:dyDescent="0.3">
      <c r="A2" s="25" t="s">
        <v>31</v>
      </c>
      <c r="B2" s="25" t="s">
        <v>32</v>
      </c>
      <c r="C2" s="25" t="s">
        <v>21</v>
      </c>
      <c r="E2" s="42">
        <f>SUMIFS(buku_kas[Amount],buku_kas[Month],MONTH(BS!E$1),buku_kas[Year],YEAR(BS!E$1),buku_kas[K],BS!$A2)-SUMIFS(buku_kas[Amount],buku_kas[Month],MONTH(BS!E$1),buku_kas[Year],YEAR(BS!E$1),buku_kas[D],BS!$A2)</f>
        <v>0</v>
      </c>
      <c r="F2" s="42">
        <f>SUMIFS(buku_kas[Amount],buku_kas[Month],MONTH(BS!F$1),buku_kas[Year],YEAR(BS!F$1),buku_kas[K],BS!$A2)-SUMIFS(buku_kas[Amount],buku_kas[Month],MONTH(BS!F$1),buku_kas[Year],YEAR(BS!F$1),buku_kas[D],BS!$A2)</f>
        <v>0</v>
      </c>
      <c r="G2" s="42">
        <f>SUMIFS(buku_kas[Amount],buku_kas[Month],MONTH(BS!G$1),buku_kas[Year],YEAR(BS!G$1),buku_kas[K],BS!$A2)-SUMIFS(buku_kas[Amount],buku_kas[Month],MONTH(BS!G$1),buku_kas[Year],YEAR(BS!G$1),buku_kas[D],BS!$A2)</f>
        <v>0</v>
      </c>
      <c r="H2" s="42">
        <f>SUMIFS(buku_kas[Amount],buku_kas[Month],MONTH(BS!H$1),buku_kas[Year],YEAR(BS!H$1),buku_kas[K],BS!$A2)-SUMIFS(buku_kas[Amount],buku_kas[Month],MONTH(BS!H$1),buku_kas[Year],YEAR(BS!H$1),buku_kas[D],BS!$A2)</f>
        <v>0</v>
      </c>
      <c r="I2" s="42">
        <f>SUMIFS(buku_kas[Amount],buku_kas[Month],MONTH(BS!I$1),buku_kas[Year],YEAR(BS!I$1),buku_kas[K],BS!$A2)-SUMIFS(buku_kas[Amount],buku_kas[Month],MONTH(BS!I$1),buku_kas[Year],YEAR(BS!I$1),buku_kas[D],BS!$A2)</f>
        <v>0</v>
      </c>
      <c r="J2" s="42">
        <f>SUMIFS(buku_kas[Amount],buku_kas[Month],MONTH(BS!J$1),buku_kas[Year],YEAR(BS!J$1),buku_kas[K],BS!$A2)-SUMIFS(buku_kas[Amount],buku_kas[Month],MONTH(BS!J$1),buku_kas[Year],YEAR(BS!J$1),buku_kas[D],BS!$A2)</f>
        <v>0</v>
      </c>
      <c r="K2" s="42">
        <f>SUMIFS(buku_kas[Amount],buku_kas[Month],MONTH(BS!K$1),buku_kas[Year],YEAR(BS!K$1),buku_kas[K],BS!$A2)-SUMIFS(buku_kas[Amount],buku_kas[Month],MONTH(BS!K$1),buku_kas[Year],YEAR(BS!K$1),buku_kas[D],BS!$A2)</f>
        <v>0</v>
      </c>
      <c r="L2" s="42">
        <f>SUMIFS(buku_kas[Amount],buku_kas[Month],MONTH(BS!L$1),buku_kas[Year],YEAR(BS!L$1),buku_kas[K],BS!$A2)-SUMIFS(buku_kas[Amount],buku_kas[Month],MONTH(BS!L$1),buku_kas[Year],YEAR(BS!L$1),buku_kas[D],BS!$A2)</f>
        <v>0</v>
      </c>
      <c r="M2" s="42">
        <f>SUMIFS(buku_kas[Amount],buku_kas[Month],MONTH(BS!M$1),buku_kas[Year],YEAR(BS!M$1),buku_kas[K],BS!$A2)-SUMIFS(buku_kas[Amount],buku_kas[Month],MONTH(BS!M$1),buku_kas[Year],YEAR(BS!M$1),buku_kas[D],BS!$A2)</f>
        <v>0</v>
      </c>
      <c r="N2" s="42">
        <f>SUMIFS(buku_kas[Amount],buku_kas[Month],MONTH(BS!N$1),buku_kas[Year],YEAR(BS!N$1),buku_kas[K],BS!$A2)-SUMIFS(buku_kas[Amount],buku_kas[Month],MONTH(BS!N$1),buku_kas[Year],YEAR(BS!N$1),buku_kas[D],BS!$A2)</f>
        <v>0</v>
      </c>
      <c r="O2" s="42">
        <f>SUMIFS(buku_kas[Amount],buku_kas[Month],MONTH(BS!O$1),buku_kas[Year],YEAR(BS!O$1),buku_kas[K],BS!$A2)-SUMIFS(buku_kas[Amount],buku_kas[Month],MONTH(BS!O$1),buku_kas[Year],YEAR(BS!O$1),buku_kas[D],BS!$A2)</f>
        <v>0</v>
      </c>
      <c r="P2" s="42">
        <f>SUMIFS(buku_kas[Amount],buku_kas[Month],MONTH(BS!P$1),buku_kas[Year],YEAR(BS!P$1),buku_kas[K],BS!$A2)-SUMIFS(buku_kas[Amount],buku_kas[Month],MONTH(BS!P$1),buku_kas[Year],YEAR(BS!P$1),buku_kas[D],BS!$A2)</f>
        <v>0</v>
      </c>
    </row>
    <row r="3" spans="1:16" x14ac:dyDescent="0.3">
      <c r="A3" s="25" t="s">
        <v>33</v>
      </c>
      <c r="B3" s="25" t="s">
        <v>34</v>
      </c>
      <c r="C3" s="25" t="s">
        <v>21</v>
      </c>
      <c r="E3" s="42">
        <f>SUMIFS(buku_kas[Amount],buku_kas[Month],MONTH(BS!E$1),buku_kas[Year],YEAR(BS!E$1),buku_kas[K],BS!$A3)-SUMIFS(buku_kas[Amount],buku_kas[Month],MONTH(BS!E$1),buku_kas[Year],YEAR(BS!E$1),buku_kas[D],BS!$A3)</f>
        <v>0</v>
      </c>
      <c r="F3" s="42">
        <f>SUMIFS(buku_kas[Amount],buku_kas[Month],MONTH(BS!F$1),buku_kas[Year],YEAR(BS!F$1),buku_kas[K],BS!$A3)-SUMIFS(buku_kas[Amount],buku_kas[Month],MONTH(BS!F$1),buku_kas[Year],YEAR(BS!F$1),buku_kas[D],BS!$A3)</f>
        <v>0</v>
      </c>
      <c r="G3" s="42">
        <f>SUMIFS(buku_kas[Amount],buku_kas[Month],MONTH(BS!G$1),buku_kas[Year],YEAR(BS!G$1),buku_kas[K],BS!$A3)-SUMIFS(buku_kas[Amount],buku_kas[Month],MONTH(BS!G$1),buku_kas[Year],YEAR(BS!G$1),buku_kas[D],BS!$A3)</f>
        <v>0</v>
      </c>
      <c r="H3" s="42">
        <f>SUMIFS(buku_kas[Amount],buku_kas[Month],MONTH(BS!H$1),buku_kas[Year],YEAR(BS!H$1),buku_kas[K],BS!$A3)-SUMIFS(buku_kas[Amount],buku_kas[Month],MONTH(BS!H$1),buku_kas[Year],YEAR(BS!H$1),buku_kas[D],BS!$A3)</f>
        <v>0</v>
      </c>
      <c r="I3" s="42">
        <f>SUMIFS(buku_kas[Amount],buku_kas[Month],MONTH(BS!I$1),buku_kas[Year],YEAR(BS!I$1),buku_kas[K],BS!$A3)-SUMIFS(buku_kas[Amount],buku_kas[Month],MONTH(BS!I$1),buku_kas[Year],YEAR(BS!I$1),buku_kas[D],BS!$A3)</f>
        <v>0</v>
      </c>
      <c r="J3" s="42">
        <f>SUMIFS(buku_kas[Amount],buku_kas[Month],MONTH(BS!J$1),buku_kas[Year],YEAR(BS!J$1),buku_kas[K],BS!$A3)-SUMIFS(buku_kas[Amount],buku_kas[Month],MONTH(BS!J$1),buku_kas[Year],YEAR(BS!J$1),buku_kas[D],BS!$A3)</f>
        <v>0</v>
      </c>
      <c r="K3" s="42">
        <f>SUMIFS(buku_kas[Amount],buku_kas[Month],MONTH(BS!K$1),buku_kas[Year],YEAR(BS!K$1),buku_kas[K],BS!$A3)-SUMIFS(buku_kas[Amount],buku_kas[Month],MONTH(BS!K$1),buku_kas[Year],YEAR(BS!K$1),buku_kas[D],BS!$A3)</f>
        <v>0</v>
      </c>
      <c r="L3" s="42">
        <f>SUMIFS(buku_kas[Amount],buku_kas[Month],MONTH(BS!L$1),buku_kas[Year],YEAR(BS!L$1),buku_kas[K],BS!$A3)-SUMIFS(buku_kas[Amount],buku_kas[Month],MONTH(BS!L$1),buku_kas[Year],YEAR(BS!L$1),buku_kas[D],BS!$A3)</f>
        <v>0</v>
      </c>
      <c r="M3" s="42">
        <f>SUMIFS(buku_kas[Amount],buku_kas[Month],MONTH(BS!M$1),buku_kas[Year],YEAR(BS!M$1),buku_kas[K],BS!$A3)-SUMIFS(buku_kas[Amount],buku_kas[Month],MONTH(BS!M$1),buku_kas[Year],YEAR(BS!M$1),buku_kas[D],BS!$A3)</f>
        <v>0</v>
      </c>
      <c r="N3" s="42">
        <f>SUMIFS(buku_kas[Amount],buku_kas[Month],MONTH(BS!N$1),buku_kas[Year],YEAR(BS!N$1),buku_kas[K],BS!$A3)-SUMIFS(buku_kas[Amount],buku_kas[Month],MONTH(BS!N$1),buku_kas[Year],YEAR(BS!N$1),buku_kas[D],BS!$A3)</f>
        <v>0</v>
      </c>
      <c r="O3" s="42">
        <f>SUMIFS(buku_kas[Amount],buku_kas[Month],MONTH(BS!O$1),buku_kas[Year],YEAR(BS!O$1),buku_kas[K],BS!$A3)-SUMIFS(buku_kas[Amount],buku_kas[Month],MONTH(BS!O$1),buku_kas[Year],YEAR(BS!O$1),buku_kas[D],BS!$A3)</f>
        <v>0</v>
      </c>
      <c r="P3" s="42">
        <f>SUMIFS(buku_kas[Amount],buku_kas[Month],MONTH(BS!P$1),buku_kas[Year],YEAR(BS!P$1),buku_kas[K],BS!$A3)-SUMIFS(buku_kas[Amount],buku_kas[Month],MONTH(BS!P$1),buku_kas[Year],YEAR(BS!P$1),buku_kas[D],BS!$A3)</f>
        <v>0</v>
      </c>
    </row>
    <row r="4" spans="1:16" x14ac:dyDescent="0.3">
      <c r="A4" s="25" t="s">
        <v>35</v>
      </c>
      <c r="B4" s="25" t="s">
        <v>1</v>
      </c>
      <c r="C4" s="25" t="s">
        <v>21</v>
      </c>
      <c r="E4" s="42">
        <f>SUMIFS(buku_kas[Amount],buku_kas[Month],MONTH(BS!E$1),buku_kas[Year],YEAR(BS!E$1),buku_kas[K],BS!$A4)-SUMIFS(buku_kas[Amount],buku_kas[Month],MONTH(BS!E$1),buku_kas[Year],YEAR(BS!E$1),buku_kas[D],BS!$A4)</f>
        <v>0</v>
      </c>
      <c r="F4" s="42">
        <f>SUMIFS(buku_kas[Amount],buku_kas[Month],MONTH(BS!F$1),buku_kas[Year],YEAR(BS!F$1),buku_kas[K],BS!$A4)-SUMIFS(buku_kas[Amount],buku_kas[Month],MONTH(BS!F$1),buku_kas[Year],YEAR(BS!F$1),buku_kas[D],BS!$A4)</f>
        <v>0</v>
      </c>
      <c r="G4" s="42">
        <f>SUMIFS(buku_kas[Amount],buku_kas[Month],MONTH(BS!G$1),buku_kas[Year],YEAR(BS!G$1),buku_kas[K],BS!$A4)-SUMIFS(buku_kas[Amount],buku_kas[Month],MONTH(BS!G$1),buku_kas[Year],YEAR(BS!G$1),buku_kas[D],BS!$A4)</f>
        <v>0</v>
      </c>
      <c r="H4" s="42">
        <f>SUMIFS(buku_kas[Amount],buku_kas[Month],MONTH(BS!H$1),buku_kas[Year],YEAR(BS!H$1),buku_kas[K],BS!$A4)-SUMIFS(buku_kas[Amount],buku_kas[Month],MONTH(BS!H$1),buku_kas[Year],YEAR(BS!H$1),buku_kas[D],BS!$A4)</f>
        <v>0</v>
      </c>
      <c r="I4" s="42">
        <f>SUMIFS(buku_kas[Amount],buku_kas[Month],MONTH(BS!I$1),buku_kas[Year],YEAR(BS!I$1),buku_kas[K],BS!$A4)-SUMIFS(buku_kas[Amount],buku_kas[Month],MONTH(BS!I$1),buku_kas[Year],YEAR(BS!I$1),buku_kas[D],BS!$A4)</f>
        <v>0</v>
      </c>
      <c r="J4" s="42">
        <f>SUMIFS(buku_kas[Amount],buku_kas[Month],MONTH(BS!J$1),buku_kas[Year],YEAR(BS!J$1),buku_kas[K],BS!$A4)-SUMIFS(buku_kas[Amount],buku_kas[Month],MONTH(BS!J$1),buku_kas[Year],YEAR(BS!J$1),buku_kas[D],BS!$A4)</f>
        <v>0</v>
      </c>
      <c r="K4" s="42">
        <f>SUMIFS(buku_kas[Amount],buku_kas[Month],MONTH(BS!K$1),buku_kas[Year],YEAR(BS!K$1),buku_kas[K],BS!$A4)-SUMIFS(buku_kas[Amount],buku_kas[Month],MONTH(BS!K$1),buku_kas[Year],YEAR(BS!K$1),buku_kas[D],BS!$A4)</f>
        <v>0</v>
      </c>
      <c r="L4" s="42">
        <f>SUMIFS(buku_kas[Amount],buku_kas[Month],MONTH(BS!L$1),buku_kas[Year],YEAR(BS!L$1),buku_kas[K],BS!$A4)-SUMIFS(buku_kas[Amount],buku_kas[Month],MONTH(BS!L$1),buku_kas[Year],YEAR(BS!L$1),buku_kas[D],BS!$A4)</f>
        <v>0</v>
      </c>
      <c r="M4" s="42">
        <f>SUMIFS(buku_kas[Amount],buku_kas[Month],MONTH(BS!M$1),buku_kas[Year],YEAR(BS!M$1),buku_kas[K],BS!$A4)-SUMIFS(buku_kas[Amount],buku_kas[Month],MONTH(BS!M$1),buku_kas[Year],YEAR(BS!M$1),buku_kas[D],BS!$A4)</f>
        <v>0</v>
      </c>
      <c r="N4" s="42">
        <f>SUMIFS(buku_kas[Amount],buku_kas[Month],MONTH(BS!N$1),buku_kas[Year],YEAR(BS!N$1),buku_kas[K],BS!$A4)-SUMIFS(buku_kas[Amount],buku_kas[Month],MONTH(BS!N$1),buku_kas[Year],YEAR(BS!N$1),buku_kas[D],BS!$A4)</f>
        <v>0</v>
      </c>
      <c r="O4" s="42">
        <f>SUMIFS(buku_kas[Amount],buku_kas[Month],MONTH(BS!O$1),buku_kas[Year],YEAR(BS!O$1),buku_kas[K],BS!$A4)-SUMIFS(buku_kas[Amount],buku_kas[Month],MONTH(BS!O$1),buku_kas[Year],YEAR(BS!O$1),buku_kas[D],BS!$A4)</f>
        <v>0</v>
      </c>
      <c r="P4" s="42">
        <f>SUMIFS(buku_kas[Amount],buku_kas[Month],MONTH(BS!P$1),buku_kas[Year],YEAR(BS!P$1),buku_kas[K],BS!$A4)-SUMIFS(buku_kas[Amount],buku_kas[Month],MONTH(BS!P$1),buku_kas[Year],YEAR(BS!P$1),buku_kas[D],BS!$A4)</f>
        <v>0</v>
      </c>
    </row>
    <row r="5" spans="1:16" x14ac:dyDescent="0.3">
      <c r="A5" s="25" t="s">
        <v>38</v>
      </c>
      <c r="B5" s="25" t="s">
        <v>36</v>
      </c>
      <c r="C5" s="25" t="s">
        <v>21</v>
      </c>
      <c r="E5" s="42">
        <f>SUMIFS(buku_kas[Amount],buku_kas[Month],MONTH(BS!E$1),buku_kas[Year],YEAR(BS!E$1),buku_kas[K],BS!$A5)-SUMIFS(buku_kas[Amount],buku_kas[Month],MONTH(BS!E$1),buku_kas[Year],YEAR(BS!E$1),buku_kas[D],BS!$A5)</f>
        <v>0</v>
      </c>
      <c r="F5" s="42">
        <f>SUMIFS(buku_kas[Amount],buku_kas[Month],MONTH(BS!F$1),buku_kas[Year],YEAR(BS!F$1),buku_kas[K],BS!$A5)-SUMIFS(buku_kas[Amount],buku_kas[Month],MONTH(BS!F$1),buku_kas[Year],YEAR(BS!F$1),buku_kas[D],BS!$A5)</f>
        <v>-18600000</v>
      </c>
      <c r="G5" s="42">
        <f>SUMIFS(buku_kas[Amount],buku_kas[Month],MONTH(BS!G$1),buku_kas[Year],YEAR(BS!G$1),buku_kas[K],BS!$A5)-SUMIFS(buku_kas[Amount],buku_kas[Month],MONTH(BS!G$1),buku_kas[Year],YEAR(BS!G$1),buku_kas[D],BS!$A5)</f>
        <v>1000000</v>
      </c>
      <c r="H5" s="42">
        <f>SUMIFS(buku_kas[Amount],buku_kas[Month],MONTH(BS!H$1),buku_kas[Year],YEAR(BS!H$1),buku_kas[K],BS!$A5)-SUMIFS(buku_kas[Amount],buku_kas[Month],MONTH(BS!H$1),buku_kas[Year],YEAR(BS!H$1),buku_kas[D],BS!$A5)</f>
        <v>-2500000</v>
      </c>
      <c r="I5" s="42">
        <f>SUMIFS(buku_kas[Amount],buku_kas[Month],MONTH(BS!I$1),buku_kas[Year],YEAR(BS!I$1),buku_kas[K],BS!$A5)-SUMIFS(buku_kas[Amount],buku_kas[Month],MONTH(BS!I$1),buku_kas[Year],YEAR(BS!I$1),buku_kas[D],BS!$A5)</f>
        <v>0</v>
      </c>
      <c r="J5" s="42">
        <f>SUMIFS(buku_kas[Amount],buku_kas[Month],MONTH(BS!J$1),buku_kas[Year],YEAR(BS!J$1),buku_kas[K],BS!$A5)-SUMIFS(buku_kas[Amount],buku_kas[Month],MONTH(BS!J$1),buku_kas[Year],YEAR(BS!J$1),buku_kas[D],BS!$A5)</f>
        <v>0</v>
      </c>
      <c r="K5" s="42">
        <f>SUMIFS(buku_kas[Amount],buku_kas[Month],MONTH(BS!K$1),buku_kas[Year],YEAR(BS!K$1),buku_kas[K],BS!$A5)-SUMIFS(buku_kas[Amount],buku_kas[Month],MONTH(BS!K$1),buku_kas[Year],YEAR(BS!K$1),buku_kas[D],BS!$A5)</f>
        <v>0</v>
      </c>
      <c r="L5" s="42">
        <f>SUMIFS(buku_kas[Amount],buku_kas[Month],MONTH(BS!L$1),buku_kas[Year],YEAR(BS!L$1),buku_kas[K],BS!$A5)-SUMIFS(buku_kas[Amount],buku_kas[Month],MONTH(BS!L$1),buku_kas[Year],YEAR(BS!L$1),buku_kas[D],BS!$A5)</f>
        <v>0</v>
      </c>
      <c r="M5" s="42">
        <f>SUMIFS(buku_kas[Amount],buku_kas[Month],MONTH(BS!M$1),buku_kas[Year],YEAR(BS!M$1),buku_kas[K],BS!$A5)-SUMIFS(buku_kas[Amount],buku_kas[Month],MONTH(BS!M$1),buku_kas[Year],YEAR(BS!M$1),buku_kas[D],BS!$A5)</f>
        <v>0</v>
      </c>
      <c r="N5" s="42">
        <f>SUMIFS(buku_kas[Amount],buku_kas[Month],MONTH(BS!N$1),buku_kas[Year],YEAR(BS!N$1),buku_kas[K],BS!$A5)-SUMIFS(buku_kas[Amount],buku_kas[Month],MONTH(BS!N$1),buku_kas[Year],YEAR(BS!N$1),buku_kas[D],BS!$A5)</f>
        <v>0</v>
      </c>
      <c r="O5" s="42">
        <f>SUMIFS(buku_kas[Amount],buku_kas[Month],MONTH(BS!O$1),buku_kas[Year],YEAR(BS!O$1),buku_kas[K],BS!$A5)-SUMIFS(buku_kas[Amount],buku_kas[Month],MONTH(BS!O$1),buku_kas[Year],YEAR(BS!O$1),buku_kas[D],BS!$A5)</f>
        <v>0</v>
      </c>
      <c r="P5" s="42">
        <f>SUMIFS(buku_kas[Amount],buku_kas[Month],MONTH(BS!P$1),buku_kas[Year],YEAR(BS!P$1),buku_kas[K],BS!$A5)-SUMIFS(buku_kas[Amount],buku_kas[Month],MONTH(BS!P$1),buku_kas[Year],YEAR(BS!P$1),buku_kas[D],BS!$A5)</f>
        <v>0</v>
      </c>
    </row>
    <row r="6" spans="1:16" x14ac:dyDescent="0.3">
      <c r="A6" s="25" t="s">
        <v>39</v>
      </c>
      <c r="B6" s="25" t="s">
        <v>37</v>
      </c>
      <c r="C6" s="25" t="s">
        <v>21</v>
      </c>
      <c r="E6" s="42">
        <f>SUMIFS(buku_kas[Amount],buku_kas[Month],MONTH(BS!E$1),buku_kas[Year],YEAR(BS!E$1),buku_kas[K],BS!$A6)-SUMIFS(buku_kas[Amount],buku_kas[Month],MONTH(BS!E$1),buku_kas[Year],YEAR(BS!E$1),buku_kas[D],BS!$A6)</f>
        <v>0</v>
      </c>
      <c r="F6" s="42">
        <f>SUMIFS(buku_kas[Amount],buku_kas[Month],MONTH(BS!F$1),buku_kas[Year],YEAR(BS!F$1),buku_kas[K],BS!$A6)-SUMIFS(buku_kas[Amount],buku_kas[Month],MONTH(BS!F$1),buku_kas[Year],YEAR(BS!F$1),buku_kas[D],BS!$A6)</f>
        <v>0</v>
      </c>
      <c r="G6" s="42">
        <f>SUMIFS(buku_kas[Amount],buku_kas[Month],MONTH(BS!G$1),buku_kas[Year],YEAR(BS!G$1),buku_kas[K],BS!$A6)-SUMIFS(buku_kas[Amount],buku_kas[Month],MONTH(BS!G$1),buku_kas[Year],YEAR(BS!G$1),buku_kas[D],BS!$A6)</f>
        <v>0</v>
      </c>
      <c r="H6" s="42">
        <f>SUMIFS(buku_kas[Amount],buku_kas[Month],MONTH(BS!H$1),buku_kas[Year],YEAR(BS!H$1),buku_kas[K],BS!$A6)-SUMIFS(buku_kas[Amount],buku_kas[Month],MONTH(BS!H$1),buku_kas[Year],YEAR(BS!H$1),buku_kas[D],BS!$A6)</f>
        <v>0</v>
      </c>
      <c r="I6" s="42">
        <f>SUMIFS(buku_kas[Amount],buku_kas[Month],MONTH(BS!I$1),buku_kas[Year],YEAR(BS!I$1),buku_kas[K],BS!$A6)-SUMIFS(buku_kas[Amount],buku_kas[Month],MONTH(BS!I$1),buku_kas[Year],YEAR(BS!I$1),buku_kas[D],BS!$A6)</f>
        <v>0</v>
      </c>
      <c r="J6" s="42">
        <f>SUMIFS(buku_kas[Amount],buku_kas[Month],MONTH(BS!J$1),buku_kas[Year],YEAR(BS!J$1),buku_kas[K],BS!$A6)-SUMIFS(buku_kas[Amount],buku_kas[Month],MONTH(BS!J$1),buku_kas[Year],YEAR(BS!J$1),buku_kas[D],BS!$A6)</f>
        <v>0</v>
      </c>
      <c r="K6" s="42">
        <f>SUMIFS(buku_kas[Amount],buku_kas[Month],MONTH(BS!K$1),buku_kas[Year],YEAR(BS!K$1),buku_kas[K],BS!$A6)-SUMIFS(buku_kas[Amount],buku_kas[Month],MONTH(BS!K$1),buku_kas[Year],YEAR(BS!K$1),buku_kas[D],BS!$A6)</f>
        <v>0</v>
      </c>
      <c r="L6" s="42">
        <f>SUMIFS(buku_kas[Amount],buku_kas[Month],MONTH(BS!L$1),buku_kas[Year],YEAR(BS!L$1),buku_kas[K],BS!$A6)-SUMIFS(buku_kas[Amount],buku_kas[Month],MONTH(BS!L$1),buku_kas[Year],YEAR(BS!L$1),buku_kas[D],BS!$A6)</f>
        <v>0</v>
      </c>
      <c r="M6" s="42">
        <f>SUMIFS(buku_kas[Amount],buku_kas[Month],MONTH(BS!M$1),buku_kas[Year],YEAR(BS!M$1),buku_kas[K],BS!$A6)-SUMIFS(buku_kas[Amount],buku_kas[Month],MONTH(BS!M$1),buku_kas[Year],YEAR(BS!M$1),buku_kas[D],BS!$A6)</f>
        <v>0</v>
      </c>
      <c r="N6" s="42">
        <f>SUMIFS(buku_kas[Amount],buku_kas[Month],MONTH(BS!N$1),buku_kas[Year],YEAR(BS!N$1),buku_kas[K],BS!$A6)-SUMIFS(buku_kas[Amount],buku_kas[Month],MONTH(BS!N$1),buku_kas[Year],YEAR(BS!N$1),buku_kas[D],BS!$A6)</f>
        <v>0</v>
      </c>
      <c r="O6" s="42">
        <f>SUMIFS(buku_kas[Amount],buku_kas[Month],MONTH(BS!O$1),buku_kas[Year],YEAR(BS!O$1),buku_kas[K],BS!$A6)-SUMIFS(buku_kas[Amount],buku_kas[Month],MONTH(BS!O$1),buku_kas[Year],YEAR(BS!O$1),buku_kas[D],BS!$A6)</f>
        <v>0</v>
      </c>
      <c r="P6" s="42">
        <f>SUMIFS(buku_kas[Amount],buku_kas[Month],MONTH(BS!P$1),buku_kas[Year],YEAR(BS!P$1),buku_kas[K],BS!$A6)-SUMIFS(buku_kas[Amount],buku_kas[Month],MONTH(BS!P$1),buku_kas[Year],YEAR(BS!P$1),buku_kas[D],BS!$A6)</f>
        <v>0</v>
      </c>
    </row>
    <row r="7" spans="1:16" x14ac:dyDescent="0.3">
      <c r="A7" s="25" t="s">
        <v>40</v>
      </c>
      <c r="B7" s="25" t="s">
        <v>168</v>
      </c>
      <c r="C7" s="25" t="s">
        <v>21</v>
      </c>
      <c r="E7" s="42">
        <f>SUMIFS(buku_kas[Amount],buku_kas[Month],MONTH(BS!E$1),buku_kas[Year],YEAR(BS!E$1),buku_kas[K],BS!$A7)-SUMIFS(buku_kas[Amount],buku_kas[Month],MONTH(BS!E$1),buku_kas[Year],YEAR(BS!E$1),buku_kas[D],BS!$A7)</f>
        <v>0</v>
      </c>
      <c r="F7" s="42">
        <f>SUMIFS(buku_kas[Amount],buku_kas[Month],MONTH(BS!F$1),buku_kas[Year],YEAR(BS!F$1),buku_kas[K],BS!$A7)-SUMIFS(buku_kas[Amount],buku_kas[Month],MONTH(BS!F$1),buku_kas[Year],YEAR(BS!F$1),buku_kas[D],BS!$A7)</f>
        <v>0</v>
      </c>
      <c r="G7" s="42">
        <f>SUMIFS(buku_kas[Amount],buku_kas[Month],MONTH(BS!G$1),buku_kas[Year],YEAR(BS!G$1),buku_kas[K],BS!$A7)-SUMIFS(buku_kas[Amount],buku_kas[Month],MONTH(BS!G$1),buku_kas[Year],YEAR(BS!G$1),buku_kas[D],BS!$A7)</f>
        <v>0</v>
      </c>
      <c r="H7" s="42">
        <f>SUMIFS(buku_kas[Amount],buku_kas[Month],MONTH(BS!H$1),buku_kas[Year],YEAR(BS!H$1),buku_kas[K],BS!$A7)-SUMIFS(buku_kas[Amount],buku_kas[Month],MONTH(BS!H$1),buku_kas[Year],YEAR(BS!H$1),buku_kas[D],BS!$A7)</f>
        <v>0</v>
      </c>
      <c r="I7" s="42">
        <f>SUMIFS(buku_kas[Amount],buku_kas[Month],MONTH(BS!I$1),buku_kas[Year],YEAR(BS!I$1),buku_kas[K],BS!$A7)-SUMIFS(buku_kas[Amount],buku_kas[Month],MONTH(BS!I$1),buku_kas[Year],YEAR(BS!I$1),buku_kas[D],BS!$A7)</f>
        <v>0</v>
      </c>
      <c r="J7" s="42">
        <f>SUMIFS(buku_kas[Amount],buku_kas[Month],MONTH(BS!J$1),buku_kas[Year],YEAR(BS!J$1),buku_kas[K],BS!$A7)-SUMIFS(buku_kas[Amount],buku_kas[Month],MONTH(BS!J$1),buku_kas[Year],YEAR(BS!J$1),buku_kas[D],BS!$A7)</f>
        <v>0</v>
      </c>
      <c r="K7" s="42">
        <f>SUMIFS(buku_kas[Amount],buku_kas[Month],MONTH(BS!K$1),buku_kas[Year],YEAR(BS!K$1),buku_kas[K],BS!$A7)-SUMIFS(buku_kas[Amount],buku_kas[Month],MONTH(BS!K$1),buku_kas[Year],YEAR(BS!K$1),buku_kas[D],BS!$A7)</f>
        <v>0</v>
      </c>
      <c r="L7" s="42">
        <f>SUMIFS(buku_kas[Amount],buku_kas[Month],MONTH(BS!L$1),buku_kas[Year],YEAR(BS!L$1),buku_kas[K],BS!$A7)-SUMIFS(buku_kas[Amount],buku_kas[Month],MONTH(BS!L$1),buku_kas[Year],YEAR(BS!L$1),buku_kas[D],BS!$A7)</f>
        <v>0</v>
      </c>
      <c r="M7" s="42">
        <f>SUMIFS(buku_kas[Amount],buku_kas[Month],MONTH(BS!M$1),buku_kas[Year],YEAR(BS!M$1),buku_kas[K],BS!$A7)-SUMIFS(buku_kas[Amount],buku_kas[Month],MONTH(BS!M$1),buku_kas[Year],YEAR(BS!M$1),buku_kas[D],BS!$A7)</f>
        <v>0</v>
      </c>
      <c r="N7" s="42">
        <f>SUMIFS(buku_kas[Amount],buku_kas[Month],MONTH(BS!N$1),buku_kas[Year],YEAR(BS!N$1),buku_kas[K],BS!$A7)-SUMIFS(buku_kas[Amount],buku_kas[Month],MONTH(BS!N$1),buku_kas[Year],YEAR(BS!N$1),buku_kas[D],BS!$A7)</f>
        <v>0</v>
      </c>
      <c r="O7" s="42">
        <f>SUMIFS(buku_kas[Amount],buku_kas[Month],MONTH(BS!O$1),buku_kas[Year],YEAR(BS!O$1),buku_kas[K],BS!$A7)-SUMIFS(buku_kas[Amount],buku_kas[Month],MONTH(BS!O$1),buku_kas[Year],YEAR(BS!O$1),buku_kas[D],BS!$A7)</f>
        <v>0</v>
      </c>
      <c r="P7" s="42">
        <f>SUMIFS(buku_kas[Amount],buku_kas[Month],MONTH(BS!P$1),buku_kas[Year],YEAR(BS!P$1),buku_kas[K],BS!$A7)-SUMIFS(buku_kas[Amount],buku_kas[Month],MONTH(BS!P$1),buku_kas[Year],YEAR(BS!P$1),buku_kas[D],BS!$A7)</f>
        <v>0</v>
      </c>
    </row>
    <row r="8" spans="1:16" x14ac:dyDescent="0.3">
      <c r="A8" s="25" t="s">
        <v>43</v>
      </c>
      <c r="B8" s="25" t="s">
        <v>44</v>
      </c>
      <c r="C8" s="25" t="s">
        <v>21</v>
      </c>
      <c r="E8" s="42">
        <f>SUMIFS(buku_kas[Amount],buku_kas[Month],MONTH(BS!E$1),buku_kas[Year],YEAR(BS!E$1),buku_kas[K],BS!$A8)-SUMIFS(buku_kas[Amount],buku_kas[Month],MONTH(BS!E$1),buku_kas[Year],YEAR(BS!E$1),buku_kas[D],BS!$A8)</f>
        <v>0</v>
      </c>
      <c r="F8" s="42">
        <f>SUMIFS(buku_kas[Amount],buku_kas[Month],MONTH(BS!F$1),buku_kas[Year],YEAR(BS!F$1),buku_kas[K],BS!$A8)-SUMIFS(buku_kas[Amount],buku_kas[Month],MONTH(BS!F$1),buku_kas[Year],YEAR(BS!F$1),buku_kas[D],BS!$A8)</f>
        <v>0</v>
      </c>
      <c r="G8" s="42">
        <f>SUMIFS(buku_kas[Amount],buku_kas[Month],MONTH(BS!G$1),buku_kas[Year],YEAR(BS!G$1),buku_kas[K],BS!$A8)-SUMIFS(buku_kas[Amount],buku_kas[Month],MONTH(BS!G$1),buku_kas[Year],YEAR(BS!G$1),buku_kas[D],BS!$A8)</f>
        <v>0</v>
      </c>
      <c r="H8" s="42">
        <f>SUMIFS(buku_kas[Amount],buku_kas[Month],MONTH(BS!H$1),buku_kas[Year],YEAR(BS!H$1),buku_kas[K],BS!$A8)-SUMIFS(buku_kas[Amount],buku_kas[Month],MONTH(BS!H$1),buku_kas[Year],YEAR(BS!H$1),buku_kas[D],BS!$A8)</f>
        <v>0</v>
      </c>
      <c r="I8" s="42">
        <f>SUMIFS(buku_kas[Amount],buku_kas[Month],MONTH(BS!I$1),buku_kas[Year],YEAR(BS!I$1),buku_kas[K],BS!$A8)-SUMIFS(buku_kas[Amount],buku_kas[Month],MONTH(BS!I$1),buku_kas[Year],YEAR(BS!I$1),buku_kas[D],BS!$A8)</f>
        <v>0</v>
      </c>
      <c r="J8" s="42">
        <f>SUMIFS(buku_kas[Amount],buku_kas[Month],MONTH(BS!J$1),buku_kas[Year],YEAR(BS!J$1),buku_kas[K],BS!$A8)-SUMIFS(buku_kas[Amount],buku_kas[Month],MONTH(BS!J$1),buku_kas[Year],YEAR(BS!J$1),buku_kas[D],BS!$A8)</f>
        <v>0</v>
      </c>
      <c r="K8" s="42">
        <f>SUMIFS(buku_kas[Amount],buku_kas[Month],MONTH(BS!K$1),buku_kas[Year],YEAR(BS!K$1),buku_kas[K],BS!$A8)-SUMIFS(buku_kas[Amount],buku_kas[Month],MONTH(BS!K$1),buku_kas[Year],YEAR(BS!K$1),buku_kas[D],BS!$A8)</f>
        <v>0</v>
      </c>
      <c r="L8" s="42">
        <f>SUMIFS(buku_kas[Amount],buku_kas[Month],MONTH(BS!L$1),buku_kas[Year],YEAR(BS!L$1),buku_kas[K],BS!$A8)-SUMIFS(buku_kas[Amount],buku_kas[Month],MONTH(BS!L$1),buku_kas[Year],YEAR(BS!L$1),buku_kas[D],BS!$A8)</f>
        <v>0</v>
      </c>
      <c r="M8" s="42">
        <f>SUMIFS(buku_kas[Amount],buku_kas[Month],MONTH(BS!M$1),buku_kas[Year],YEAR(BS!M$1),buku_kas[K],BS!$A8)-SUMIFS(buku_kas[Amount],buku_kas[Month],MONTH(BS!M$1),buku_kas[Year],YEAR(BS!M$1),buku_kas[D],BS!$A8)</f>
        <v>0</v>
      </c>
      <c r="N8" s="42">
        <f>SUMIFS(buku_kas[Amount],buku_kas[Month],MONTH(BS!N$1),buku_kas[Year],YEAR(BS!N$1),buku_kas[K],BS!$A8)-SUMIFS(buku_kas[Amount],buku_kas[Month],MONTH(BS!N$1),buku_kas[Year],YEAR(BS!N$1),buku_kas[D],BS!$A8)</f>
        <v>0</v>
      </c>
      <c r="O8" s="42">
        <f>SUMIFS(buku_kas[Amount],buku_kas[Month],MONTH(BS!O$1),buku_kas[Year],YEAR(BS!O$1),buku_kas[K],BS!$A8)-SUMIFS(buku_kas[Amount],buku_kas[Month],MONTH(BS!O$1),buku_kas[Year],YEAR(BS!O$1),buku_kas[D],BS!$A8)</f>
        <v>0</v>
      </c>
      <c r="P8" s="42">
        <f>SUMIFS(buku_kas[Amount],buku_kas[Month],MONTH(BS!P$1),buku_kas[Year],YEAR(BS!P$1),buku_kas[K],BS!$A8)-SUMIFS(buku_kas[Amount],buku_kas[Month],MONTH(BS!P$1),buku_kas[Year],YEAR(BS!P$1),buku_kas[D],BS!$A8)</f>
        <v>0</v>
      </c>
    </row>
    <row r="9" spans="1:16" x14ac:dyDescent="0.3">
      <c r="A9" s="25" t="s">
        <v>42</v>
      </c>
      <c r="B9" s="25" t="s">
        <v>2</v>
      </c>
      <c r="C9" s="25" t="s">
        <v>21</v>
      </c>
      <c r="E9" s="42">
        <f>SUMIFS(buku_kas[Amount],buku_kas[Month],MONTH(BS!E$1),buku_kas[Year],YEAR(BS!E$1),buku_kas[K],BS!$A9)-SUMIFS(buku_kas[Amount],buku_kas[Month],MONTH(BS!E$1),buku_kas[Year],YEAR(BS!E$1),buku_kas[D],BS!$A9)</f>
        <v>0</v>
      </c>
      <c r="F9" s="42">
        <f>SUMIFS(buku_kas[Amount],buku_kas[Month],MONTH(BS!F$1),buku_kas[Year],YEAR(BS!F$1),buku_kas[K],BS!$A9)-SUMIFS(buku_kas[Amount],buku_kas[Month],MONTH(BS!F$1),buku_kas[Year],YEAR(BS!F$1),buku_kas[D],BS!$A9)</f>
        <v>0</v>
      </c>
      <c r="G9" s="42">
        <f>SUMIFS(buku_kas[Amount],buku_kas[Month],MONTH(BS!G$1),buku_kas[Year],YEAR(BS!G$1),buku_kas[K],BS!$A9)-SUMIFS(buku_kas[Amount],buku_kas[Month],MONTH(BS!G$1),buku_kas[Year],YEAR(BS!G$1),buku_kas[D],BS!$A9)</f>
        <v>0</v>
      </c>
      <c r="H9" s="42">
        <f>SUMIFS(buku_kas[Amount],buku_kas[Month],MONTH(BS!H$1),buku_kas[Year],YEAR(BS!H$1),buku_kas[K],BS!$A9)-SUMIFS(buku_kas[Amount],buku_kas[Month],MONTH(BS!H$1),buku_kas[Year],YEAR(BS!H$1),buku_kas[D],BS!$A9)</f>
        <v>0</v>
      </c>
      <c r="I9" s="42">
        <f>SUMIFS(buku_kas[Amount],buku_kas[Month],MONTH(BS!I$1),buku_kas[Year],YEAR(BS!I$1),buku_kas[K],BS!$A9)-SUMIFS(buku_kas[Amount],buku_kas[Month],MONTH(BS!I$1),buku_kas[Year],YEAR(BS!I$1),buku_kas[D],BS!$A9)</f>
        <v>0</v>
      </c>
      <c r="J9" s="42">
        <f>SUMIFS(buku_kas[Amount],buku_kas[Month],MONTH(BS!J$1),buku_kas[Year],YEAR(BS!J$1),buku_kas[K],BS!$A9)-SUMIFS(buku_kas[Amount],buku_kas[Month],MONTH(BS!J$1),buku_kas[Year],YEAR(BS!J$1),buku_kas[D],BS!$A9)</f>
        <v>0</v>
      </c>
      <c r="K9" s="42">
        <f>SUMIFS(buku_kas[Amount],buku_kas[Month],MONTH(BS!K$1),buku_kas[Year],YEAR(BS!K$1),buku_kas[K],BS!$A9)-SUMIFS(buku_kas[Amount],buku_kas[Month],MONTH(BS!K$1),buku_kas[Year],YEAR(BS!K$1),buku_kas[D],BS!$A9)</f>
        <v>0</v>
      </c>
      <c r="L9" s="42">
        <f>SUMIFS(buku_kas[Amount],buku_kas[Month],MONTH(BS!L$1),buku_kas[Year],YEAR(BS!L$1),buku_kas[K],BS!$A9)-SUMIFS(buku_kas[Amount],buku_kas[Month],MONTH(BS!L$1),buku_kas[Year],YEAR(BS!L$1),buku_kas[D],BS!$A9)</f>
        <v>0</v>
      </c>
      <c r="M9" s="42">
        <f>SUMIFS(buku_kas[Amount],buku_kas[Month],MONTH(BS!M$1),buku_kas[Year],YEAR(BS!M$1),buku_kas[K],BS!$A9)-SUMIFS(buku_kas[Amount],buku_kas[Month],MONTH(BS!M$1),buku_kas[Year],YEAR(BS!M$1),buku_kas[D],BS!$A9)</f>
        <v>0</v>
      </c>
      <c r="N9" s="42">
        <f>SUMIFS(buku_kas[Amount],buku_kas[Month],MONTH(BS!N$1),buku_kas[Year],YEAR(BS!N$1),buku_kas[K],BS!$A9)-SUMIFS(buku_kas[Amount],buku_kas[Month],MONTH(BS!N$1),buku_kas[Year],YEAR(BS!N$1),buku_kas[D],BS!$A9)</f>
        <v>0</v>
      </c>
      <c r="O9" s="42">
        <f>SUMIFS(buku_kas[Amount],buku_kas[Month],MONTH(BS!O$1),buku_kas[Year],YEAR(BS!O$1),buku_kas[K],BS!$A9)-SUMIFS(buku_kas[Amount],buku_kas[Month],MONTH(BS!O$1),buku_kas[Year],YEAR(BS!O$1),buku_kas[D],BS!$A9)</f>
        <v>0</v>
      </c>
      <c r="P9" s="42">
        <f>SUMIFS(buku_kas[Amount],buku_kas[Month],MONTH(BS!P$1),buku_kas[Year],YEAR(BS!P$1),buku_kas[K],BS!$A9)-SUMIFS(buku_kas[Amount],buku_kas[Month],MONTH(BS!P$1),buku_kas[Year],YEAR(BS!P$1),buku_kas[D],BS!$A9)</f>
        <v>0</v>
      </c>
    </row>
    <row r="10" spans="1:16" x14ac:dyDescent="0.3">
      <c r="A10" s="25" t="s">
        <v>45</v>
      </c>
      <c r="B10" s="25" t="s">
        <v>3</v>
      </c>
      <c r="C10" s="25" t="s">
        <v>21</v>
      </c>
      <c r="E10" s="42">
        <f>SUMIFS(buku_kas[Amount],buku_kas[Month],MONTH(BS!E$1),buku_kas[Year],YEAR(BS!E$1),buku_kas[K],BS!$A10)-SUMIFS(buku_kas[Amount],buku_kas[Month],MONTH(BS!E$1),buku_kas[Year],YEAR(BS!E$1),buku_kas[D],BS!$A10)</f>
        <v>0</v>
      </c>
      <c r="F10" s="42">
        <f>SUMIFS(buku_kas[Amount],buku_kas[Month],MONTH(BS!F$1),buku_kas[Year],YEAR(BS!F$1),buku_kas[K],BS!$A10)-SUMIFS(buku_kas[Amount],buku_kas[Month],MONTH(BS!F$1),buku_kas[Year],YEAR(BS!F$1),buku_kas[D],BS!$A10)</f>
        <v>0</v>
      </c>
      <c r="G10" s="42">
        <f>SUMIFS(buku_kas[Amount],buku_kas[Month],MONTH(BS!G$1),buku_kas[Year],YEAR(BS!G$1),buku_kas[K],BS!$A10)-SUMIFS(buku_kas[Amount],buku_kas[Month],MONTH(BS!G$1),buku_kas[Year],YEAR(BS!G$1),buku_kas[D],BS!$A10)</f>
        <v>0</v>
      </c>
      <c r="H10" s="42">
        <f>SUMIFS(buku_kas[Amount],buku_kas[Month],MONTH(BS!H$1),buku_kas[Year],YEAR(BS!H$1),buku_kas[K],BS!$A10)-SUMIFS(buku_kas[Amount],buku_kas[Month],MONTH(BS!H$1),buku_kas[Year],YEAR(BS!H$1),buku_kas[D],BS!$A10)</f>
        <v>0</v>
      </c>
      <c r="I10" s="42">
        <f>SUMIFS(buku_kas[Amount],buku_kas[Month],MONTH(BS!I$1),buku_kas[Year],YEAR(BS!I$1),buku_kas[K],BS!$A10)-SUMIFS(buku_kas[Amount],buku_kas[Month],MONTH(BS!I$1),buku_kas[Year],YEAR(BS!I$1),buku_kas[D],BS!$A10)</f>
        <v>0</v>
      </c>
      <c r="J10" s="42">
        <f>SUMIFS(buku_kas[Amount],buku_kas[Month],MONTH(BS!J$1),buku_kas[Year],YEAR(BS!J$1),buku_kas[K],BS!$A10)-SUMIFS(buku_kas[Amount],buku_kas[Month],MONTH(BS!J$1),buku_kas[Year],YEAR(BS!J$1),buku_kas[D],BS!$A10)</f>
        <v>0</v>
      </c>
      <c r="K10" s="42">
        <f>SUMIFS(buku_kas[Amount],buku_kas[Month],MONTH(BS!K$1),buku_kas[Year],YEAR(BS!K$1),buku_kas[K],BS!$A10)-SUMIFS(buku_kas[Amount],buku_kas[Month],MONTH(BS!K$1),buku_kas[Year],YEAR(BS!K$1),buku_kas[D],BS!$A10)</f>
        <v>0</v>
      </c>
      <c r="L10" s="42">
        <f>SUMIFS(buku_kas[Amount],buku_kas[Month],MONTH(BS!L$1),buku_kas[Year],YEAR(BS!L$1),buku_kas[K],BS!$A10)-SUMIFS(buku_kas[Amount],buku_kas[Month],MONTH(BS!L$1),buku_kas[Year],YEAR(BS!L$1),buku_kas[D],BS!$A10)</f>
        <v>0</v>
      </c>
      <c r="M10" s="42">
        <f>SUMIFS(buku_kas[Amount],buku_kas[Month],MONTH(BS!M$1),buku_kas[Year],YEAR(BS!M$1),buku_kas[K],BS!$A10)-SUMIFS(buku_kas[Amount],buku_kas[Month],MONTH(BS!M$1),buku_kas[Year],YEAR(BS!M$1),buku_kas[D],BS!$A10)</f>
        <v>0</v>
      </c>
      <c r="N10" s="42">
        <f>SUMIFS(buku_kas[Amount],buku_kas[Month],MONTH(BS!N$1),buku_kas[Year],YEAR(BS!N$1),buku_kas[K],BS!$A10)-SUMIFS(buku_kas[Amount],buku_kas[Month],MONTH(BS!N$1),buku_kas[Year],YEAR(BS!N$1),buku_kas[D],BS!$A10)</f>
        <v>0</v>
      </c>
      <c r="O10" s="42">
        <f>SUMIFS(buku_kas[Amount],buku_kas[Month],MONTH(BS!O$1),buku_kas[Year],YEAR(BS!O$1),buku_kas[K],BS!$A10)-SUMIFS(buku_kas[Amount],buku_kas[Month],MONTH(BS!O$1),buku_kas[Year],YEAR(BS!O$1),buku_kas[D],BS!$A10)</f>
        <v>0</v>
      </c>
      <c r="P10" s="42">
        <f>SUMIFS(buku_kas[Amount],buku_kas[Month],MONTH(BS!P$1),buku_kas[Year],YEAR(BS!P$1),buku_kas[K],BS!$A10)-SUMIFS(buku_kas[Amount],buku_kas[Month],MONTH(BS!P$1),buku_kas[Year],YEAR(BS!P$1),buku_kas[D],BS!$A10)</f>
        <v>0</v>
      </c>
    </row>
    <row r="11" spans="1:16" x14ac:dyDescent="0.3">
      <c r="A11" s="25" t="s">
        <v>46</v>
      </c>
      <c r="B11" s="25" t="s">
        <v>47</v>
      </c>
      <c r="C11" s="25" t="s">
        <v>21</v>
      </c>
      <c r="E11" s="42">
        <f>SUMIFS(buku_kas[Amount],buku_kas[Month],MONTH(BS!E$1),buku_kas[Year],YEAR(BS!E$1),buku_kas[K],BS!$A11)-SUMIFS(buku_kas[Amount],buku_kas[Month],MONTH(BS!E$1),buku_kas[Year],YEAR(BS!E$1),buku_kas[D],BS!$A11)</f>
        <v>0</v>
      </c>
      <c r="F11" s="42">
        <f>SUMIFS(buku_kas[Amount],buku_kas[Month],MONTH(BS!F$1),buku_kas[Year],YEAR(BS!F$1),buku_kas[K],BS!$A11)-SUMIFS(buku_kas[Amount],buku_kas[Month],MONTH(BS!F$1),buku_kas[Year],YEAR(BS!F$1),buku_kas[D],BS!$A11)</f>
        <v>0</v>
      </c>
      <c r="G11" s="42">
        <f>SUMIFS(buku_kas[Amount],buku_kas[Month],MONTH(BS!G$1),buku_kas[Year],YEAR(BS!G$1),buku_kas[K],BS!$A11)-SUMIFS(buku_kas[Amount],buku_kas[Month],MONTH(BS!G$1),buku_kas[Year],YEAR(BS!G$1),buku_kas[D],BS!$A11)</f>
        <v>0</v>
      </c>
      <c r="H11" s="42">
        <f>SUMIFS(buku_kas[Amount],buku_kas[Month],MONTH(BS!H$1),buku_kas[Year],YEAR(BS!H$1),buku_kas[K],BS!$A11)-SUMIFS(buku_kas[Amount],buku_kas[Month],MONTH(BS!H$1),buku_kas[Year],YEAR(BS!H$1),buku_kas[D],BS!$A11)</f>
        <v>0</v>
      </c>
      <c r="I11" s="42">
        <f>SUMIFS(buku_kas[Amount],buku_kas[Month],MONTH(BS!I$1),buku_kas[Year],YEAR(BS!I$1),buku_kas[K],BS!$A11)-SUMIFS(buku_kas[Amount],buku_kas[Month],MONTH(BS!I$1),buku_kas[Year],YEAR(BS!I$1),buku_kas[D],BS!$A11)</f>
        <v>0</v>
      </c>
      <c r="J11" s="42">
        <f>SUMIFS(buku_kas[Amount],buku_kas[Month],MONTH(BS!J$1),buku_kas[Year],YEAR(BS!J$1),buku_kas[K],BS!$A11)-SUMIFS(buku_kas[Amount],buku_kas[Month],MONTH(BS!J$1),buku_kas[Year],YEAR(BS!J$1),buku_kas[D],BS!$A11)</f>
        <v>0</v>
      </c>
      <c r="K11" s="42">
        <f>SUMIFS(buku_kas[Amount],buku_kas[Month],MONTH(BS!K$1),buku_kas[Year],YEAR(BS!K$1),buku_kas[K],BS!$A11)-SUMIFS(buku_kas[Amount],buku_kas[Month],MONTH(BS!K$1),buku_kas[Year],YEAR(BS!K$1),buku_kas[D],BS!$A11)</f>
        <v>0</v>
      </c>
      <c r="L11" s="42">
        <f>SUMIFS(buku_kas[Amount],buku_kas[Month],MONTH(BS!L$1),buku_kas[Year],YEAR(BS!L$1),buku_kas[K],BS!$A11)-SUMIFS(buku_kas[Amount],buku_kas[Month],MONTH(BS!L$1),buku_kas[Year],YEAR(BS!L$1),buku_kas[D],BS!$A11)</f>
        <v>0</v>
      </c>
      <c r="M11" s="42">
        <f>SUMIFS(buku_kas[Amount],buku_kas[Month],MONTH(BS!M$1),buku_kas[Year],YEAR(BS!M$1),buku_kas[K],BS!$A11)-SUMIFS(buku_kas[Amount],buku_kas[Month],MONTH(BS!M$1),buku_kas[Year],YEAR(BS!M$1),buku_kas[D],BS!$A11)</f>
        <v>0</v>
      </c>
      <c r="N11" s="42">
        <f>SUMIFS(buku_kas[Amount],buku_kas[Month],MONTH(BS!N$1),buku_kas[Year],YEAR(BS!N$1),buku_kas[K],BS!$A11)-SUMIFS(buku_kas[Amount],buku_kas[Month],MONTH(BS!N$1),buku_kas[Year],YEAR(BS!N$1),buku_kas[D],BS!$A11)</f>
        <v>0</v>
      </c>
      <c r="O11" s="42">
        <f>SUMIFS(buku_kas[Amount],buku_kas[Month],MONTH(BS!O$1),buku_kas[Year],YEAR(BS!O$1),buku_kas[K],BS!$A11)-SUMIFS(buku_kas[Amount],buku_kas[Month],MONTH(BS!O$1),buku_kas[Year],YEAR(BS!O$1),buku_kas[D],BS!$A11)</f>
        <v>0</v>
      </c>
      <c r="P11" s="42">
        <f>SUMIFS(buku_kas[Amount],buku_kas[Month],MONTH(BS!P$1),buku_kas[Year],YEAR(BS!P$1),buku_kas[K],BS!$A11)-SUMIFS(buku_kas[Amount],buku_kas[Month],MONTH(BS!P$1),buku_kas[Year],YEAR(BS!P$1),buku_kas[D],BS!$A11)</f>
        <v>0</v>
      </c>
    </row>
    <row r="12" spans="1:16" x14ac:dyDescent="0.3">
      <c r="A12" s="25" t="s">
        <v>48</v>
      </c>
      <c r="B12" s="25" t="s">
        <v>49</v>
      </c>
      <c r="C12" s="25" t="s">
        <v>21</v>
      </c>
      <c r="E12" s="42">
        <f>SUMIFS(buku_kas[Amount],buku_kas[Month],MONTH(BS!E$1),buku_kas[Year],YEAR(BS!E$1),buku_kas[K],BS!$A12)-SUMIFS(buku_kas[Amount],buku_kas[Month],MONTH(BS!E$1),buku_kas[Year],YEAR(BS!E$1),buku_kas[D],BS!$A12)</f>
        <v>0</v>
      </c>
      <c r="F12" s="42">
        <f>SUMIFS(buku_kas[Amount],buku_kas[Month],MONTH(BS!F$1),buku_kas[Year],YEAR(BS!F$1),buku_kas[K],BS!$A12)-SUMIFS(buku_kas[Amount],buku_kas[Month],MONTH(BS!F$1),buku_kas[Year],YEAR(BS!F$1),buku_kas[D],BS!$A12)</f>
        <v>0</v>
      </c>
      <c r="G12" s="42">
        <f>SUMIFS(buku_kas[Amount],buku_kas[Month],MONTH(BS!G$1),buku_kas[Year],YEAR(BS!G$1),buku_kas[K],BS!$A12)-SUMIFS(buku_kas[Amount],buku_kas[Month],MONTH(BS!G$1),buku_kas[Year],YEAR(BS!G$1),buku_kas[D],BS!$A12)</f>
        <v>0</v>
      </c>
      <c r="H12" s="42">
        <f>SUMIFS(buku_kas[Amount],buku_kas[Month],MONTH(BS!H$1),buku_kas[Year],YEAR(BS!H$1),buku_kas[K],BS!$A12)-SUMIFS(buku_kas[Amount],buku_kas[Month],MONTH(BS!H$1),buku_kas[Year],YEAR(BS!H$1),buku_kas[D],BS!$A12)</f>
        <v>0</v>
      </c>
      <c r="I12" s="42">
        <f>SUMIFS(buku_kas[Amount],buku_kas[Month],MONTH(BS!I$1),buku_kas[Year],YEAR(BS!I$1),buku_kas[K],BS!$A12)-SUMIFS(buku_kas[Amount],buku_kas[Month],MONTH(BS!I$1),buku_kas[Year],YEAR(BS!I$1),buku_kas[D],BS!$A12)</f>
        <v>0</v>
      </c>
      <c r="J12" s="42">
        <f>SUMIFS(buku_kas[Amount],buku_kas[Month],MONTH(BS!J$1),buku_kas[Year],YEAR(BS!J$1),buku_kas[K],BS!$A12)-SUMIFS(buku_kas[Amount],buku_kas[Month],MONTH(BS!J$1),buku_kas[Year],YEAR(BS!J$1),buku_kas[D],BS!$A12)</f>
        <v>0</v>
      </c>
      <c r="K12" s="42">
        <f>SUMIFS(buku_kas[Amount],buku_kas[Month],MONTH(BS!K$1),buku_kas[Year],YEAR(BS!K$1),buku_kas[K],BS!$A12)-SUMIFS(buku_kas[Amount],buku_kas[Month],MONTH(BS!K$1),buku_kas[Year],YEAR(BS!K$1),buku_kas[D],BS!$A12)</f>
        <v>0</v>
      </c>
      <c r="L12" s="42">
        <f>SUMIFS(buku_kas[Amount],buku_kas[Month],MONTH(BS!L$1),buku_kas[Year],YEAR(BS!L$1),buku_kas[K],BS!$A12)-SUMIFS(buku_kas[Amount],buku_kas[Month],MONTH(BS!L$1),buku_kas[Year],YEAR(BS!L$1),buku_kas[D],BS!$A12)</f>
        <v>0</v>
      </c>
      <c r="M12" s="42">
        <f>SUMIFS(buku_kas[Amount],buku_kas[Month],MONTH(BS!M$1),buku_kas[Year],YEAR(BS!M$1),buku_kas[K],BS!$A12)-SUMIFS(buku_kas[Amount],buku_kas[Month],MONTH(BS!M$1),buku_kas[Year],YEAR(BS!M$1),buku_kas[D],BS!$A12)</f>
        <v>0</v>
      </c>
      <c r="N12" s="42">
        <f>SUMIFS(buku_kas[Amount],buku_kas[Month],MONTH(BS!N$1),buku_kas[Year],YEAR(BS!N$1),buku_kas[K],BS!$A12)-SUMIFS(buku_kas[Amount],buku_kas[Month],MONTH(BS!N$1),buku_kas[Year],YEAR(BS!N$1),buku_kas[D],BS!$A12)</f>
        <v>0</v>
      </c>
      <c r="O12" s="42">
        <f>SUMIFS(buku_kas[Amount],buku_kas[Month],MONTH(BS!O$1),buku_kas[Year],YEAR(BS!O$1),buku_kas[K],BS!$A12)-SUMIFS(buku_kas[Amount],buku_kas[Month],MONTH(BS!O$1),buku_kas[Year],YEAR(BS!O$1),buku_kas[D],BS!$A12)</f>
        <v>0</v>
      </c>
      <c r="P12" s="42">
        <f>SUMIFS(buku_kas[Amount],buku_kas[Month],MONTH(BS!P$1),buku_kas[Year],YEAR(BS!P$1),buku_kas[K],BS!$A12)-SUMIFS(buku_kas[Amount],buku_kas[Month],MONTH(BS!P$1),buku_kas[Year],YEAR(BS!P$1),buku_kas[D],BS!$A12)</f>
        <v>0</v>
      </c>
    </row>
    <row r="13" spans="1:16" x14ac:dyDescent="0.3">
      <c r="A13" s="25" t="s">
        <v>50</v>
      </c>
      <c r="B13" s="25" t="s">
        <v>4</v>
      </c>
      <c r="C13" s="25" t="s">
        <v>21</v>
      </c>
      <c r="E13" s="42">
        <f>SUMIFS(buku_kas[Amount],buku_kas[Month],MONTH(BS!E$1),buku_kas[Year],YEAR(BS!E$1),buku_kas[K],BS!$A13)-SUMIFS(buku_kas[Amount],buku_kas[Month],MONTH(BS!E$1),buku_kas[Year],YEAR(BS!E$1),buku_kas[D],BS!$A13)</f>
        <v>0</v>
      </c>
      <c r="F13" s="42">
        <f>SUMIFS(buku_kas[Amount],buku_kas[Month],MONTH(BS!F$1),buku_kas[Year],YEAR(BS!F$1),buku_kas[K],BS!$A13)-SUMIFS(buku_kas[Amount],buku_kas[Month],MONTH(BS!F$1),buku_kas[Year],YEAR(BS!F$1),buku_kas[D],BS!$A13)</f>
        <v>0</v>
      </c>
      <c r="G13" s="42">
        <f>SUMIFS(buku_kas[Amount],buku_kas[Month],MONTH(BS!G$1),buku_kas[Year],YEAR(BS!G$1),buku_kas[K],BS!$A13)-SUMIFS(buku_kas[Amount],buku_kas[Month],MONTH(BS!G$1),buku_kas[Year],YEAR(BS!G$1),buku_kas[D],BS!$A13)</f>
        <v>0</v>
      </c>
      <c r="H13" s="42">
        <f>SUMIFS(buku_kas[Amount],buku_kas[Month],MONTH(BS!H$1),buku_kas[Year],YEAR(BS!H$1),buku_kas[K],BS!$A13)-SUMIFS(buku_kas[Amount],buku_kas[Month],MONTH(BS!H$1),buku_kas[Year],YEAR(BS!H$1),buku_kas[D],BS!$A13)</f>
        <v>0</v>
      </c>
      <c r="I13" s="42">
        <f>SUMIFS(buku_kas[Amount],buku_kas[Month],MONTH(BS!I$1),buku_kas[Year],YEAR(BS!I$1),buku_kas[K],BS!$A13)-SUMIFS(buku_kas[Amount],buku_kas[Month],MONTH(BS!I$1),buku_kas[Year],YEAR(BS!I$1),buku_kas[D],BS!$A13)</f>
        <v>0</v>
      </c>
      <c r="J13" s="42">
        <f>SUMIFS(buku_kas[Amount],buku_kas[Month],MONTH(BS!J$1),buku_kas[Year],YEAR(BS!J$1),buku_kas[K],BS!$A13)-SUMIFS(buku_kas[Amount],buku_kas[Month],MONTH(BS!J$1),buku_kas[Year],YEAR(BS!J$1),buku_kas[D],BS!$A13)</f>
        <v>0</v>
      </c>
      <c r="K13" s="42">
        <f>SUMIFS(buku_kas[Amount],buku_kas[Month],MONTH(BS!K$1),buku_kas[Year],YEAR(BS!K$1),buku_kas[K],BS!$A13)-SUMIFS(buku_kas[Amount],buku_kas[Month],MONTH(BS!K$1),buku_kas[Year],YEAR(BS!K$1),buku_kas[D],BS!$A13)</f>
        <v>0</v>
      </c>
      <c r="L13" s="42">
        <f>SUMIFS(buku_kas[Amount],buku_kas[Month],MONTH(BS!L$1),buku_kas[Year],YEAR(BS!L$1),buku_kas[K],BS!$A13)-SUMIFS(buku_kas[Amount],buku_kas[Month],MONTH(BS!L$1),buku_kas[Year],YEAR(BS!L$1),buku_kas[D],BS!$A13)</f>
        <v>0</v>
      </c>
      <c r="M13" s="42">
        <f>SUMIFS(buku_kas[Amount],buku_kas[Month],MONTH(BS!M$1),buku_kas[Year],YEAR(BS!M$1),buku_kas[K],BS!$A13)-SUMIFS(buku_kas[Amount],buku_kas[Month],MONTH(BS!M$1),buku_kas[Year],YEAR(BS!M$1),buku_kas[D],BS!$A13)</f>
        <v>0</v>
      </c>
      <c r="N13" s="42">
        <f>SUMIFS(buku_kas[Amount],buku_kas[Month],MONTH(BS!N$1),buku_kas[Year],YEAR(BS!N$1),buku_kas[K],BS!$A13)-SUMIFS(buku_kas[Amount],buku_kas[Month],MONTH(BS!N$1),buku_kas[Year],YEAR(BS!N$1),buku_kas[D],BS!$A13)</f>
        <v>0</v>
      </c>
      <c r="O13" s="42">
        <f>SUMIFS(buku_kas[Amount],buku_kas[Month],MONTH(BS!O$1),buku_kas[Year],YEAR(BS!O$1),buku_kas[K],BS!$A13)-SUMIFS(buku_kas[Amount],buku_kas[Month],MONTH(BS!O$1),buku_kas[Year],YEAR(BS!O$1),buku_kas[D],BS!$A13)</f>
        <v>0</v>
      </c>
      <c r="P13" s="42">
        <f>SUMIFS(buku_kas[Amount],buku_kas[Month],MONTH(BS!P$1),buku_kas[Year],YEAR(BS!P$1),buku_kas[K],BS!$A13)-SUMIFS(buku_kas[Amount],buku_kas[Month],MONTH(BS!P$1),buku_kas[Year],YEAR(BS!P$1),buku_kas[D],BS!$A13)</f>
        <v>0</v>
      </c>
    </row>
    <row r="14" spans="1:16" x14ac:dyDescent="0.3">
      <c r="A14" s="25" t="s">
        <v>51</v>
      </c>
      <c r="B14" s="25" t="s">
        <v>52</v>
      </c>
      <c r="C14" s="25" t="s">
        <v>21</v>
      </c>
      <c r="E14" s="42">
        <f>SUMIFS(buku_kas[Amount],buku_kas[Month],MONTH(BS!E$1),buku_kas[Year],YEAR(BS!E$1),buku_kas[K],BS!$A14)-SUMIFS(buku_kas[Amount],buku_kas[Month],MONTH(BS!E$1),buku_kas[Year],YEAR(BS!E$1),buku_kas[D],BS!$A14)</f>
        <v>0</v>
      </c>
      <c r="F14" s="42">
        <f>SUMIFS(buku_kas[Amount],buku_kas[Month],MONTH(BS!F$1),buku_kas[Year],YEAR(BS!F$1),buku_kas[K],BS!$A14)-SUMIFS(buku_kas[Amount],buku_kas[Month],MONTH(BS!F$1),buku_kas[Year],YEAR(BS!F$1),buku_kas[D],BS!$A14)</f>
        <v>0</v>
      </c>
      <c r="G14" s="42">
        <f>SUMIFS(buku_kas[Amount],buku_kas[Month],MONTH(BS!G$1),buku_kas[Year],YEAR(BS!G$1),buku_kas[K],BS!$A14)-SUMIFS(buku_kas[Amount],buku_kas[Month],MONTH(BS!G$1),buku_kas[Year],YEAR(BS!G$1),buku_kas[D],BS!$A14)</f>
        <v>-10000000</v>
      </c>
      <c r="H14" s="42">
        <f>SUMIFS(buku_kas[Amount],buku_kas[Month],MONTH(BS!H$1),buku_kas[Year],YEAR(BS!H$1),buku_kas[K],BS!$A14)-SUMIFS(buku_kas[Amount],buku_kas[Month],MONTH(BS!H$1),buku_kas[Year],YEAR(BS!H$1),buku_kas[D],BS!$A14)</f>
        <v>0</v>
      </c>
      <c r="I14" s="42">
        <f>SUMIFS(buku_kas[Amount],buku_kas[Month],MONTH(BS!I$1),buku_kas[Year],YEAR(BS!I$1),buku_kas[K],BS!$A14)-SUMIFS(buku_kas[Amount],buku_kas[Month],MONTH(BS!I$1),buku_kas[Year],YEAR(BS!I$1),buku_kas[D],BS!$A14)</f>
        <v>0</v>
      </c>
      <c r="J14" s="42">
        <f>SUMIFS(buku_kas[Amount],buku_kas[Month],MONTH(BS!J$1),buku_kas[Year],YEAR(BS!J$1),buku_kas[K],BS!$A14)-SUMIFS(buku_kas[Amount],buku_kas[Month],MONTH(BS!J$1),buku_kas[Year],YEAR(BS!J$1),buku_kas[D],BS!$A14)</f>
        <v>0</v>
      </c>
      <c r="K14" s="42">
        <f>SUMIFS(buku_kas[Amount],buku_kas[Month],MONTH(BS!K$1),buku_kas[Year],YEAR(BS!K$1),buku_kas[K],BS!$A14)-SUMIFS(buku_kas[Amount],buku_kas[Month],MONTH(BS!K$1),buku_kas[Year],YEAR(BS!K$1),buku_kas[D],BS!$A14)</f>
        <v>0</v>
      </c>
      <c r="L14" s="42">
        <f>SUMIFS(buku_kas[Amount],buku_kas[Month],MONTH(BS!L$1),buku_kas[Year],YEAR(BS!L$1),buku_kas[K],BS!$A14)-SUMIFS(buku_kas[Amount],buku_kas[Month],MONTH(BS!L$1),buku_kas[Year],YEAR(BS!L$1),buku_kas[D],BS!$A14)</f>
        <v>0</v>
      </c>
      <c r="M14" s="42">
        <f>SUMIFS(buku_kas[Amount],buku_kas[Month],MONTH(BS!M$1),buku_kas[Year],YEAR(BS!M$1),buku_kas[K],BS!$A14)-SUMIFS(buku_kas[Amount],buku_kas[Month],MONTH(BS!M$1),buku_kas[Year],YEAR(BS!M$1),buku_kas[D],BS!$A14)</f>
        <v>0</v>
      </c>
      <c r="N14" s="42">
        <f>SUMIFS(buku_kas[Amount],buku_kas[Month],MONTH(BS!N$1),buku_kas[Year],YEAR(BS!N$1),buku_kas[K],BS!$A14)-SUMIFS(buku_kas[Amount],buku_kas[Month],MONTH(BS!N$1),buku_kas[Year],YEAR(BS!N$1),buku_kas[D],BS!$A14)</f>
        <v>0</v>
      </c>
      <c r="O14" s="42">
        <f>SUMIFS(buku_kas[Amount],buku_kas[Month],MONTH(BS!O$1),buku_kas[Year],YEAR(BS!O$1),buku_kas[K],BS!$A14)-SUMIFS(buku_kas[Amount],buku_kas[Month],MONTH(BS!O$1),buku_kas[Year],YEAR(BS!O$1),buku_kas[D],BS!$A14)</f>
        <v>0</v>
      </c>
      <c r="P14" s="42">
        <f>SUMIFS(buku_kas[Amount],buku_kas[Month],MONTH(BS!P$1),buku_kas[Year],YEAR(BS!P$1),buku_kas[K],BS!$A14)-SUMIFS(buku_kas[Amount],buku_kas[Month],MONTH(BS!P$1),buku_kas[Year],YEAR(BS!P$1),buku_kas[D],BS!$A14)</f>
        <v>0</v>
      </c>
    </row>
    <row r="15" spans="1:16" x14ac:dyDescent="0.3">
      <c r="A15" s="25" t="s">
        <v>53</v>
      </c>
      <c r="B15" s="25" t="s">
        <v>54</v>
      </c>
      <c r="C15" s="25" t="s">
        <v>21</v>
      </c>
      <c r="E15" s="42">
        <f>SUMIFS(buku_kas[Amount],buku_kas[Month],MONTH(BS!E$1),buku_kas[Year],YEAR(BS!E$1),buku_kas[K],BS!$A15)-SUMIFS(buku_kas[Amount],buku_kas[Month],MONTH(BS!E$1),buku_kas[Year],YEAR(BS!E$1),buku_kas[D],BS!$A15)</f>
        <v>0</v>
      </c>
      <c r="F15" s="42">
        <f>SUMIFS(buku_kas[Amount],buku_kas[Month],MONTH(BS!F$1),buku_kas[Year],YEAR(BS!F$1),buku_kas[K],BS!$A15)-SUMIFS(buku_kas[Amount],buku_kas[Month],MONTH(BS!F$1),buku_kas[Year],YEAR(BS!F$1),buku_kas[D],BS!$A15)</f>
        <v>0</v>
      </c>
      <c r="G15" s="42">
        <f>SUMIFS(buku_kas[Amount],buku_kas[Month],MONTH(BS!G$1),buku_kas[Year],YEAR(BS!G$1),buku_kas[K],BS!$A15)-SUMIFS(buku_kas[Amount],buku_kas[Month],MONTH(BS!G$1),buku_kas[Year],YEAR(BS!G$1),buku_kas[D],BS!$A15)</f>
        <v>0</v>
      </c>
      <c r="H15" s="42">
        <f>SUMIFS(buku_kas[Amount],buku_kas[Month],MONTH(BS!H$1),buku_kas[Year],YEAR(BS!H$1),buku_kas[K],BS!$A15)-SUMIFS(buku_kas[Amount],buku_kas[Month],MONTH(BS!H$1),buku_kas[Year],YEAR(BS!H$1),buku_kas[D],BS!$A15)</f>
        <v>0</v>
      </c>
      <c r="I15" s="42">
        <f>SUMIFS(buku_kas[Amount],buku_kas[Month],MONTH(BS!I$1),buku_kas[Year],YEAR(BS!I$1),buku_kas[K],BS!$A15)-SUMIFS(buku_kas[Amount],buku_kas[Month],MONTH(BS!I$1),buku_kas[Year],YEAR(BS!I$1),buku_kas[D],BS!$A15)</f>
        <v>0</v>
      </c>
      <c r="J15" s="42">
        <f>SUMIFS(buku_kas[Amount],buku_kas[Month],MONTH(BS!J$1),buku_kas[Year],YEAR(BS!J$1),buku_kas[K],BS!$A15)-SUMIFS(buku_kas[Amount],buku_kas[Month],MONTH(BS!J$1),buku_kas[Year],YEAR(BS!J$1),buku_kas[D],BS!$A15)</f>
        <v>0</v>
      </c>
      <c r="K15" s="42">
        <f>SUMIFS(buku_kas[Amount],buku_kas[Month],MONTH(BS!K$1),buku_kas[Year],YEAR(BS!K$1),buku_kas[K],BS!$A15)-SUMIFS(buku_kas[Amount],buku_kas[Month],MONTH(BS!K$1),buku_kas[Year],YEAR(BS!K$1),buku_kas[D],BS!$A15)</f>
        <v>0</v>
      </c>
      <c r="L15" s="42">
        <f>SUMIFS(buku_kas[Amount],buku_kas[Month],MONTH(BS!L$1),buku_kas[Year],YEAR(BS!L$1),buku_kas[K],BS!$A15)-SUMIFS(buku_kas[Amount],buku_kas[Month],MONTH(BS!L$1),buku_kas[Year],YEAR(BS!L$1),buku_kas[D],BS!$A15)</f>
        <v>0</v>
      </c>
      <c r="M15" s="42">
        <f>SUMIFS(buku_kas[Amount],buku_kas[Month],MONTH(BS!M$1),buku_kas[Year],YEAR(BS!M$1),buku_kas[K],BS!$A15)-SUMIFS(buku_kas[Amount],buku_kas[Month],MONTH(BS!M$1),buku_kas[Year],YEAR(BS!M$1),buku_kas[D],BS!$A15)</f>
        <v>0</v>
      </c>
      <c r="N15" s="42">
        <f>SUMIFS(buku_kas[Amount],buku_kas[Month],MONTH(BS!N$1),buku_kas[Year],YEAR(BS!N$1),buku_kas[K],BS!$A15)-SUMIFS(buku_kas[Amount],buku_kas[Month],MONTH(BS!N$1),buku_kas[Year],YEAR(BS!N$1),buku_kas[D],BS!$A15)</f>
        <v>0</v>
      </c>
      <c r="O15" s="42">
        <f>SUMIFS(buku_kas[Amount],buku_kas[Month],MONTH(BS!O$1),buku_kas[Year],YEAR(BS!O$1),buku_kas[K],BS!$A15)-SUMIFS(buku_kas[Amount],buku_kas[Month],MONTH(BS!O$1),buku_kas[Year],YEAR(BS!O$1),buku_kas[D],BS!$A15)</f>
        <v>0</v>
      </c>
      <c r="P15" s="42">
        <f>SUMIFS(buku_kas[Amount],buku_kas[Month],MONTH(BS!P$1),buku_kas[Year],YEAR(BS!P$1),buku_kas[K],BS!$A15)-SUMIFS(buku_kas[Amount],buku_kas[Month],MONTH(BS!P$1),buku_kas[Year],YEAR(BS!P$1),buku_kas[D],BS!$A15)</f>
        <v>0</v>
      </c>
    </row>
    <row r="16" spans="1:16" x14ac:dyDescent="0.3">
      <c r="A16" s="25" t="s">
        <v>55</v>
      </c>
      <c r="B16" s="25" t="s">
        <v>5</v>
      </c>
      <c r="C16" s="25" t="s">
        <v>21</v>
      </c>
      <c r="E16" s="42">
        <f>SUMIFS(buku_kas[Amount],buku_kas[Month],MONTH(BS!E$1),buku_kas[Year],YEAR(BS!E$1),buku_kas[K],BS!$A16)-SUMIFS(buku_kas[Amount],buku_kas[Month],MONTH(BS!E$1),buku_kas[Year],YEAR(BS!E$1),buku_kas[D],BS!$A16)</f>
        <v>0</v>
      </c>
      <c r="F16" s="42">
        <f>SUMIFS(buku_kas[Amount],buku_kas[Month],MONTH(BS!F$1),buku_kas[Year],YEAR(BS!F$1),buku_kas[K],BS!$A16)-SUMIFS(buku_kas[Amount],buku_kas[Month],MONTH(BS!F$1),buku_kas[Year],YEAR(BS!F$1),buku_kas[D],BS!$A16)</f>
        <v>0</v>
      </c>
      <c r="G16" s="42">
        <f>SUMIFS(buku_kas[Amount],buku_kas[Month],MONTH(BS!G$1),buku_kas[Year],YEAR(BS!G$1),buku_kas[K],BS!$A16)-SUMIFS(buku_kas[Amount],buku_kas[Month],MONTH(BS!G$1),buku_kas[Year],YEAR(BS!G$1),buku_kas[D],BS!$A16)</f>
        <v>0</v>
      </c>
      <c r="H16" s="42">
        <f>SUMIFS(buku_kas[Amount],buku_kas[Month],MONTH(BS!H$1),buku_kas[Year],YEAR(BS!H$1),buku_kas[K],BS!$A16)-SUMIFS(buku_kas[Amount],buku_kas[Month],MONTH(BS!H$1),buku_kas[Year],YEAR(BS!H$1),buku_kas[D],BS!$A16)</f>
        <v>0</v>
      </c>
      <c r="I16" s="42">
        <f>SUMIFS(buku_kas[Amount],buku_kas[Month],MONTH(BS!I$1),buku_kas[Year],YEAR(BS!I$1),buku_kas[K],BS!$A16)-SUMIFS(buku_kas[Amount],buku_kas[Month],MONTH(BS!I$1),buku_kas[Year],YEAR(BS!I$1),buku_kas[D],BS!$A16)</f>
        <v>0</v>
      </c>
      <c r="J16" s="42">
        <f>SUMIFS(buku_kas[Amount],buku_kas[Month],MONTH(BS!J$1),buku_kas[Year],YEAR(BS!J$1),buku_kas[K],BS!$A16)-SUMIFS(buku_kas[Amount],buku_kas[Month],MONTH(BS!J$1),buku_kas[Year],YEAR(BS!J$1),buku_kas[D],BS!$A16)</f>
        <v>0</v>
      </c>
      <c r="K16" s="42">
        <f>SUMIFS(buku_kas[Amount],buku_kas[Month],MONTH(BS!K$1),buku_kas[Year],YEAR(BS!K$1),buku_kas[K],BS!$A16)-SUMIFS(buku_kas[Amount],buku_kas[Month],MONTH(BS!K$1),buku_kas[Year],YEAR(BS!K$1),buku_kas[D],BS!$A16)</f>
        <v>0</v>
      </c>
      <c r="L16" s="42">
        <f>SUMIFS(buku_kas[Amount],buku_kas[Month],MONTH(BS!L$1),buku_kas[Year],YEAR(BS!L$1),buku_kas[K],BS!$A16)-SUMIFS(buku_kas[Amount],buku_kas[Month],MONTH(BS!L$1),buku_kas[Year],YEAR(BS!L$1),buku_kas[D],BS!$A16)</f>
        <v>0</v>
      </c>
      <c r="M16" s="42">
        <f>SUMIFS(buku_kas[Amount],buku_kas[Month],MONTH(BS!M$1),buku_kas[Year],YEAR(BS!M$1),buku_kas[K],BS!$A16)-SUMIFS(buku_kas[Amount],buku_kas[Month],MONTH(BS!M$1),buku_kas[Year],YEAR(BS!M$1),buku_kas[D],BS!$A16)</f>
        <v>0</v>
      </c>
      <c r="N16" s="42">
        <f>SUMIFS(buku_kas[Amount],buku_kas[Month],MONTH(BS!N$1),buku_kas[Year],YEAR(BS!N$1),buku_kas[K],BS!$A16)-SUMIFS(buku_kas[Amount],buku_kas[Month],MONTH(BS!N$1),buku_kas[Year],YEAR(BS!N$1),buku_kas[D],BS!$A16)</f>
        <v>0</v>
      </c>
      <c r="O16" s="42">
        <f>SUMIFS(buku_kas[Amount],buku_kas[Month],MONTH(BS!O$1),buku_kas[Year],YEAR(BS!O$1),buku_kas[K],BS!$A16)-SUMIFS(buku_kas[Amount],buku_kas[Month],MONTH(BS!O$1),buku_kas[Year],YEAR(BS!O$1),buku_kas[D],BS!$A16)</f>
        <v>0</v>
      </c>
      <c r="P16" s="42">
        <f>SUMIFS(buku_kas[Amount],buku_kas[Month],MONTH(BS!P$1),buku_kas[Year],YEAR(BS!P$1),buku_kas[K],BS!$A16)-SUMIFS(buku_kas[Amount],buku_kas[Month],MONTH(BS!P$1),buku_kas[Year],YEAR(BS!P$1),buku_kas[D],BS!$A16)</f>
        <v>0</v>
      </c>
    </row>
    <row r="17" spans="1:16" x14ac:dyDescent="0.3">
      <c r="A17" s="25" t="s">
        <v>56</v>
      </c>
      <c r="B17" s="25" t="s">
        <v>6</v>
      </c>
      <c r="C17" s="25" t="s">
        <v>21</v>
      </c>
      <c r="E17" s="42">
        <f>SUMIFS(buku_kas[Amount],buku_kas[Month],MONTH(BS!E$1),buku_kas[Year],YEAR(BS!E$1),buku_kas[K],BS!$A17)-SUMIFS(buku_kas[Amount],buku_kas[Month],MONTH(BS!E$1),buku_kas[Year],YEAR(BS!E$1),buku_kas[D],BS!$A17)</f>
        <v>0</v>
      </c>
      <c r="F17" s="42">
        <f>SUMIFS(buku_kas[Amount],buku_kas[Month],MONTH(BS!F$1),buku_kas[Year],YEAR(BS!F$1),buku_kas[K],BS!$A17)-SUMIFS(buku_kas[Amount],buku_kas[Month],MONTH(BS!F$1),buku_kas[Year],YEAR(BS!F$1),buku_kas[D],BS!$A17)</f>
        <v>0</v>
      </c>
      <c r="G17" s="42">
        <f>SUMIFS(buku_kas[Amount],buku_kas[Month],MONTH(BS!G$1),buku_kas[Year],YEAR(BS!G$1),buku_kas[K],BS!$A17)-SUMIFS(buku_kas[Amount],buku_kas[Month],MONTH(BS!G$1),buku_kas[Year],YEAR(BS!G$1),buku_kas[D],BS!$A17)</f>
        <v>0</v>
      </c>
      <c r="H17" s="42">
        <f>SUMIFS(buku_kas[Amount],buku_kas[Month],MONTH(BS!H$1),buku_kas[Year],YEAR(BS!H$1),buku_kas[K],BS!$A17)-SUMIFS(buku_kas[Amount],buku_kas[Month],MONTH(BS!H$1),buku_kas[Year],YEAR(BS!H$1),buku_kas[D],BS!$A17)</f>
        <v>0</v>
      </c>
      <c r="I17" s="42">
        <f>SUMIFS(buku_kas[Amount],buku_kas[Month],MONTH(BS!I$1),buku_kas[Year],YEAR(BS!I$1),buku_kas[K],BS!$A17)-SUMIFS(buku_kas[Amount],buku_kas[Month],MONTH(BS!I$1),buku_kas[Year],YEAR(BS!I$1),buku_kas[D],BS!$A17)</f>
        <v>0</v>
      </c>
      <c r="J17" s="42">
        <f>SUMIFS(buku_kas[Amount],buku_kas[Month],MONTH(BS!J$1),buku_kas[Year],YEAR(BS!J$1),buku_kas[K],BS!$A17)-SUMIFS(buku_kas[Amount],buku_kas[Month],MONTH(BS!J$1),buku_kas[Year],YEAR(BS!J$1),buku_kas[D],BS!$A17)</f>
        <v>0</v>
      </c>
      <c r="K17" s="42">
        <f>SUMIFS(buku_kas[Amount],buku_kas[Month],MONTH(BS!K$1),buku_kas[Year],YEAR(BS!K$1),buku_kas[K],BS!$A17)-SUMIFS(buku_kas[Amount],buku_kas[Month],MONTH(BS!K$1),buku_kas[Year],YEAR(BS!K$1),buku_kas[D],BS!$A17)</f>
        <v>0</v>
      </c>
      <c r="L17" s="42">
        <f>SUMIFS(buku_kas[Amount],buku_kas[Month],MONTH(BS!L$1),buku_kas[Year],YEAR(BS!L$1),buku_kas[K],BS!$A17)-SUMIFS(buku_kas[Amount],buku_kas[Month],MONTH(BS!L$1),buku_kas[Year],YEAR(BS!L$1),buku_kas[D],BS!$A17)</f>
        <v>0</v>
      </c>
      <c r="M17" s="42">
        <f>SUMIFS(buku_kas[Amount],buku_kas[Month],MONTH(BS!M$1),buku_kas[Year],YEAR(BS!M$1),buku_kas[K],BS!$A17)-SUMIFS(buku_kas[Amount],buku_kas[Month],MONTH(BS!M$1),buku_kas[Year],YEAR(BS!M$1),buku_kas[D],BS!$A17)</f>
        <v>0</v>
      </c>
      <c r="N17" s="42">
        <f>SUMIFS(buku_kas[Amount],buku_kas[Month],MONTH(BS!N$1),buku_kas[Year],YEAR(BS!N$1),buku_kas[K],BS!$A17)-SUMIFS(buku_kas[Amount],buku_kas[Month],MONTH(BS!N$1),buku_kas[Year],YEAR(BS!N$1),buku_kas[D],BS!$A17)</f>
        <v>0</v>
      </c>
      <c r="O17" s="42">
        <f>SUMIFS(buku_kas[Amount],buku_kas[Month],MONTH(BS!O$1),buku_kas[Year],YEAR(BS!O$1),buku_kas[K],BS!$A17)-SUMIFS(buku_kas[Amount],buku_kas[Month],MONTH(BS!O$1),buku_kas[Year],YEAR(BS!O$1),buku_kas[D],BS!$A17)</f>
        <v>0</v>
      </c>
      <c r="P17" s="42">
        <f>SUMIFS(buku_kas[Amount],buku_kas[Month],MONTH(BS!P$1),buku_kas[Year],YEAR(BS!P$1),buku_kas[K],BS!$A17)-SUMIFS(buku_kas[Amount],buku_kas[Month],MONTH(BS!P$1),buku_kas[Year],YEAR(BS!P$1),buku_kas[D],BS!$A17)</f>
        <v>0</v>
      </c>
    </row>
    <row r="18" spans="1:16" x14ac:dyDescent="0.3">
      <c r="A18" s="25" t="s">
        <v>57</v>
      </c>
      <c r="B18" s="25" t="s">
        <v>7</v>
      </c>
      <c r="C18" s="25" t="s">
        <v>21</v>
      </c>
      <c r="E18" s="42">
        <f>SUMIFS(buku_kas[Amount],buku_kas[Month],MONTH(BS!E$1),buku_kas[Year],YEAR(BS!E$1),buku_kas[K],BS!$A18)-SUMIFS(buku_kas[Amount],buku_kas[Month],MONTH(BS!E$1),buku_kas[Year],YEAR(BS!E$1),buku_kas[D],BS!$A18)</f>
        <v>0</v>
      </c>
      <c r="F18" s="42">
        <f>SUMIFS(buku_kas[Amount],buku_kas[Month],MONTH(BS!F$1),buku_kas[Year],YEAR(BS!F$1),buku_kas[K],BS!$A18)-SUMIFS(buku_kas[Amount],buku_kas[Month],MONTH(BS!F$1),buku_kas[Year],YEAR(BS!F$1),buku_kas[D],BS!$A18)</f>
        <v>0</v>
      </c>
      <c r="G18" s="42">
        <f>SUMIFS(buku_kas[Amount],buku_kas[Month],MONTH(BS!G$1),buku_kas[Year],YEAR(BS!G$1),buku_kas[K],BS!$A18)-SUMIFS(buku_kas[Amount],buku_kas[Month],MONTH(BS!G$1),buku_kas[Year],YEAR(BS!G$1),buku_kas[D],BS!$A18)</f>
        <v>0</v>
      </c>
      <c r="H18" s="42">
        <f>SUMIFS(buku_kas[Amount],buku_kas[Month],MONTH(BS!H$1),buku_kas[Year],YEAR(BS!H$1),buku_kas[K],BS!$A18)-SUMIFS(buku_kas[Amount],buku_kas[Month],MONTH(BS!H$1),buku_kas[Year],YEAR(BS!H$1),buku_kas[D],BS!$A18)</f>
        <v>0</v>
      </c>
      <c r="I18" s="42">
        <f>SUMIFS(buku_kas[Amount],buku_kas[Month],MONTH(BS!I$1),buku_kas[Year],YEAR(BS!I$1),buku_kas[K],BS!$A18)-SUMIFS(buku_kas[Amount],buku_kas[Month],MONTH(BS!I$1),buku_kas[Year],YEAR(BS!I$1),buku_kas[D],BS!$A18)</f>
        <v>0</v>
      </c>
      <c r="J18" s="42">
        <f>SUMIFS(buku_kas[Amount],buku_kas[Month],MONTH(BS!J$1),buku_kas[Year],YEAR(BS!J$1),buku_kas[K],BS!$A18)-SUMIFS(buku_kas[Amount],buku_kas[Month],MONTH(BS!J$1),buku_kas[Year],YEAR(BS!J$1),buku_kas[D],BS!$A18)</f>
        <v>0</v>
      </c>
      <c r="K18" s="42">
        <f>SUMIFS(buku_kas[Amount],buku_kas[Month],MONTH(BS!K$1),buku_kas[Year],YEAR(BS!K$1),buku_kas[K],BS!$A18)-SUMIFS(buku_kas[Amount],buku_kas[Month],MONTH(BS!K$1),buku_kas[Year],YEAR(BS!K$1),buku_kas[D],BS!$A18)</f>
        <v>0</v>
      </c>
      <c r="L18" s="42">
        <f>SUMIFS(buku_kas[Amount],buku_kas[Month],MONTH(BS!L$1),buku_kas[Year],YEAR(BS!L$1),buku_kas[K],BS!$A18)-SUMIFS(buku_kas[Amount],buku_kas[Month],MONTH(BS!L$1),buku_kas[Year],YEAR(BS!L$1),buku_kas[D],BS!$A18)</f>
        <v>0</v>
      </c>
      <c r="M18" s="42">
        <f>SUMIFS(buku_kas[Amount],buku_kas[Month],MONTH(BS!M$1),buku_kas[Year],YEAR(BS!M$1),buku_kas[K],BS!$A18)-SUMIFS(buku_kas[Amount],buku_kas[Month],MONTH(BS!M$1),buku_kas[Year],YEAR(BS!M$1),buku_kas[D],BS!$A18)</f>
        <v>0</v>
      </c>
      <c r="N18" s="42">
        <f>SUMIFS(buku_kas[Amount],buku_kas[Month],MONTH(BS!N$1),buku_kas[Year],YEAR(BS!N$1),buku_kas[K],BS!$A18)-SUMIFS(buku_kas[Amount],buku_kas[Month],MONTH(BS!N$1),buku_kas[Year],YEAR(BS!N$1),buku_kas[D],BS!$A18)</f>
        <v>0</v>
      </c>
      <c r="O18" s="42">
        <f>SUMIFS(buku_kas[Amount],buku_kas[Month],MONTH(BS!O$1),buku_kas[Year],YEAR(BS!O$1),buku_kas[K],BS!$A18)-SUMIFS(buku_kas[Amount],buku_kas[Month],MONTH(BS!O$1),buku_kas[Year],YEAR(BS!O$1),buku_kas[D],BS!$A18)</f>
        <v>0</v>
      </c>
      <c r="P18" s="42">
        <f>SUMIFS(buku_kas[Amount],buku_kas[Month],MONTH(BS!P$1),buku_kas[Year],YEAR(BS!P$1),buku_kas[K],BS!$A18)-SUMIFS(buku_kas[Amount],buku_kas[Month],MONTH(BS!P$1),buku_kas[Year],YEAR(BS!P$1),buku_kas[D],BS!$A18)</f>
        <v>0</v>
      </c>
    </row>
    <row r="19" spans="1:16" x14ac:dyDescent="0.3">
      <c r="A19" s="25" t="s">
        <v>58</v>
      </c>
      <c r="B19" s="25" t="s">
        <v>8</v>
      </c>
      <c r="C19" s="25" t="s">
        <v>21</v>
      </c>
      <c r="E19" s="42">
        <f>SUMIFS(buku_kas[Amount],buku_kas[Month],MONTH(BS!E$1),buku_kas[Year],YEAR(BS!E$1),buku_kas[K],BS!$A19)-SUMIFS(buku_kas[Amount],buku_kas[Month],MONTH(BS!E$1),buku_kas[Year],YEAR(BS!E$1),buku_kas[D],BS!$A19)</f>
        <v>0</v>
      </c>
      <c r="F19" s="42">
        <f>SUMIFS(buku_kas[Amount],buku_kas[Month],MONTH(BS!F$1),buku_kas[Year],YEAR(BS!F$1),buku_kas[K],BS!$A19)-SUMIFS(buku_kas[Amount],buku_kas[Month],MONTH(BS!F$1),buku_kas[Year],YEAR(BS!F$1),buku_kas[D],BS!$A19)</f>
        <v>0</v>
      </c>
      <c r="G19" s="42">
        <f>SUMIFS(buku_kas[Amount],buku_kas[Month],MONTH(BS!G$1),buku_kas[Year],YEAR(BS!G$1),buku_kas[K],BS!$A19)-SUMIFS(buku_kas[Amount],buku_kas[Month],MONTH(BS!G$1),buku_kas[Year],YEAR(BS!G$1),buku_kas[D],BS!$A19)</f>
        <v>0</v>
      </c>
      <c r="H19" s="42">
        <f>SUMIFS(buku_kas[Amount],buku_kas[Month],MONTH(BS!H$1),buku_kas[Year],YEAR(BS!H$1),buku_kas[K],BS!$A19)-SUMIFS(buku_kas[Amount],buku_kas[Month],MONTH(BS!H$1),buku_kas[Year],YEAR(BS!H$1),buku_kas[D],BS!$A19)</f>
        <v>0</v>
      </c>
      <c r="I19" s="42">
        <f>SUMIFS(buku_kas[Amount],buku_kas[Month],MONTH(BS!I$1),buku_kas[Year],YEAR(BS!I$1),buku_kas[K],BS!$A19)-SUMIFS(buku_kas[Amount],buku_kas[Month],MONTH(BS!I$1),buku_kas[Year],YEAR(BS!I$1),buku_kas[D],BS!$A19)</f>
        <v>0</v>
      </c>
      <c r="J19" s="42">
        <f>SUMIFS(buku_kas[Amount],buku_kas[Month],MONTH(BS!J$1),buku_kas[Year],YEAR(BS!J$1),buku_kas[K],BS!$A19)-SUMIFS(buku_kas[Amount],buku_kas[Month],MONTH(BS!J$1),buku_kas[Year],YEAR(BS!J$1),buku_kas[D],BS!$A19)</f>
        <v>0</v>
      </c>
      <c r="K19" s="42">
        <f>SUMIFS(buku_kas[Amount],buku_kas[Month],MONTH(BS!K$1),buku_kas[Year],YEAR(BS!K$1),buku_kas[K],BS!$A19)-SUMIFS(buku_kas[Amount],buku_kas[Month],MONTH(BS!K$1),buku_kas[Year],YEAR(BS!K$1),buku_kas[D],BS!$A19)</f>
        <v>0</v>
      </c>
      <c r="L19" s="42">
        <f>SUMIFS(buku_kas[Amount],buku_kas[Month],MONTH(BS!L$1),buku_kas[Year],YEAR(BS!L$1),buku_kas[K],BS!$A19)-SUMIFS(buku_kas[Amount],buku_kas[Month],MONTH(BS!L$1),buku_kas[Year],YEAR(BS!L$1),buku_kas[D],BS!$A19)</f>
        <v>0</v>
      </c>
      <c r="M19" s="42">
        <f>SUMIFS(buku_kas[Amount],buku_kas[Month],MONTH(BS!M$1),buku_kas[Year],YEAR(BS!M$1),buku_kas[K],BS!$A19)-SUMIFS(buku_kas[Amount],buku_kas[Month],MONTH(BS!M$1),buku_kas[Year],YEAR(BS!M$1),buku_kas[D],BS!$A19)</f>
        <v>0</v>
      </c>
      <c r="N19" s="42">
        <f>SUMIFS(buku_kas[Amount],buku_kas[Month],MONTH(BS!N$1),buku_kas[Year],YEAR(BS!N$1),buku_kas[K],BS!$A19)-SUMIFS(buku_kas[Amount],buku_kas[Month],MONTH(BS!N$1),buku_kas[Year],YEAR(BS!N$1),buku_kas[D],BS!$A19)</f>
        <v>0</v>
      </c>
      <c r="O19" s="42">
        <f>SUMIFS(buku_kas[Amount],buku_kas[Month],MONTH(BS!O$1),buku_kas[Year],YEAR(BS!O$1),buku_kas[K],BS!$A19)-SUMIFS(buku_kas[Amount],buku_kas[Month],MONTH(BS!O$1),buku_kas[Year],YEAR(BS!O$1),buku_kas[D],BS!$A19)</f>
        <v>0</v>
      </c>
      <c r="P19" s="42">
        <f>SUMIFS(buku_kas[Amount],buku_kas[Month],MONTH(BS!P$1),buku_kas[Year],YEAR(BS!P$1),buku_kas[K],BS!$A19)-SUMIFS(buku_kas[Amount],buku_kas[Month],MONTH(BS!P$1),buku_kas[Year],YEAR(BS!P$1),buku_kas[D],BS!$A19)</f>
        <v>0</v>
      </c>
    </row>
    <row r="20" spans="1:16" x14ac:dyDescent="0.3">
      <c r="A20" s="25" t="s">
        <v>142</v>
      </c>
      <c r="B20" s="25" t="s">
        <v>14</v>
      </c>
      <c r="C20" s="25" t="s">
        <v>21</v>
      </c>
      <c r="E20" s="42">
        <f>SUMIFS(buku_kas[Amount],buku_kas[Month],MONTH(BS!E$1),buku_kas[Year],YEAR(BS!E$1),buku_kas[K],BS!$A20)-SUMIFS(buku_kas[Amount],buku_kas[Month],MONTH(BS!E$1),buku_kas[Year],YEAR(BS!E$1),buku_kas[D],BS!$A20)</f>
        <v>0</v>
      </c>
      <c r="F20" s="42">
        <f>SUMIFS(buku_kas[Amount],buku_kas[Month],MONTH(BS!F$1),buku_kas[Year],YEAR(BS!F$1),buku_kas[K],BS!$A20)-SUMIFS(buku_kas[Amount],buku_kas[Month],MONTH(BS!F$1),buku_kas[Year],YEAR(BS!F$1),buku_kas[D],BS!$A20)</f>
        <v>0</v>
      </c>
      <c r="G20" s="42">
        <f>SUMIFS(buku_kas[Amount],buku_kas[Month],MONTH(BS!G$1),buku_kas[Year],YEAR(BS!G$1),buku_kas[K],BS!$A20)-SUMIFS(buku_kas[Amount],buku_kas[Month],MONTH(BS!G$1),buku_kas[Year],YEAR(BS!G$1),buku_kas[D],BS!$A20)</f>
        <v>0</v>
      </c>
      <c r="H20" s="42">
        <f>SUMIFS(buku_kas[Amount],buku_kas[Month],MONTH(BS!H$1),buku_kas[Year],YEAR(BS!H$1),buku_kas[K],BS!$A20)-SUMIFS(buku_kas[Amount],buku_kas[Month],MONTH(BS!H$1),buku_kas[Year],YEAR(BS!H$1),buku_kas[D],BS!$A20)</f>
        <v>0</v>
      </c>
      <c r="I20" s="42">
        <f>SUMIFS(buku_kas[Amount],buku_kas[Month],MONTH(BS!I$1),buku_kas[Year],YEAR(BS!I$1),buku_kas[K],BS!$A20)-SUMIFS(buku_kas[Amount],buku_kas[Month],MONTH(BS!I$1),buku_kas[Year],YEAR(BS!I$1),buku_kas[D],BS!$A20)</f>
        <v>0</v>
      </c>
      <c r="J20" s="42">
        <f>SUMIFS(buku_kas[Amount],buku_kas[Month],MONTH(BS!J$1),buku_kas[Year],YEAR(BS!J$1),buku_kas[K],BS!$A20)-SUMIFS(buku_kas[Amount],buku_kas[Month],MONTH(BS!J$1),buku_kas[Year],YEAR(BS!J$1),buku_kas[D],BS!$A20)</f>
        <v>0</v>
      </c>
      <c r="K20" s="42">
        <f>SUMIFS(buku_kas[Amount],buku_kas[Month],MONTH(BS!K$1),buku_kas[Year],YEAR(BS!K$1),buku_kas[K],BS!$A20)-SUMIFS(buku_kas[Amount],buku_kas[Month],MONTH(BS!K$1),buku_kas[Year],YEAR(BS!K$1),buku_kas[D],BS!$A20)</f>
        <v>0</v>
      </c>
      <c r="L20" s="42">
        <f>SUMIFS(buku_kas[Amount],buku_kas[Month],MONTH(BS!L$1),buku_kas[Year],YEAR(BS!L$1),buku_kas[K],BS!$A20)-SUMIFS(buku_kas[Amount],buku_kas[Month],MONTH(BS!L$1),buku_kas[Year],YEAR(BS!L$1),buku_kas[D],BS!$A20)</f>
        <v>0</v>
      </c>
      <c r="M20" s="42">
        <f>SUMIFS(buku_kas[Amount],buku_kas[Month],MONTH(BS!M$1),buku_kas[Year],YEAR(BS!M$1),buku_kas[K],BS!$A20)-SUMIFS(buku_kas[Amount],buku_kas[Month],MONTH(BS!M$1),buku_kas[Year],YEAR(BS!M$1),buku_kas[D],BS!$A20)</f>
        <v>0</v>
      </c>
      <c r="N20" s="42">
        <f>SUMIFS(buku_kas[Amount],buku_kas[Month],MONTH(BS!N$1),buku_kas[Year],YEAR(BS!N$1),buku_kas[K],BS!$A20)-SUMIFS(buku_kas[Amount],buku_kas[Month],MONTH(BS!N$1),buku_kas[Year],YEAR(BS!N$1),buku_kas[D],BS!$A20)</f>
        <v>0</v>
      </c>
      <c r="O20" s="42">
        <f>SUMIFS(buku_kas[Amount],buku_kas[Month],MONTH(BS!O$1),buku_kas[Year],YEAR(BS!O$1),buku_kas[K],BS!$A20)-SUMIFS(buku_kas[Amount],buku_kas[Month],MONTH(BS!O$1),buku_kas[Year],YEAR(BS!O$1),buku_kas[D],BS!$A20)</f>
        <v>0</v>
      </c>
      <c r="P20" s="42">
        <f>SUMIFS(buku_kas[Amount],buku_kas[Month],MONTH(BS!P$1),buku_kas[Year],YEAR(BS!P$1),buku_kas[K],BS!$A20)-SUMIFS(buku_kas[Amount],buku_kas[Month],MONTH(BS!P$1),buku_kas[Year],YEAR(BS!P$1),buku_kas[D],BS!$A20)</f>
        <v>0</v>
      </c>
    </row>
    <row r="21" spans="1:16" x14ac:dyDescent="0.3">
      <c r="A21" s="25" t="s">
        <v>82</v>
      </c>
      <c r="B21" s="25" t="s">
        <v>91</v>
      </c>
      <c r="C21" s="25" t="s">
        <v>22</v>
      </c>
      <c r="E21" s="42">
        <f>SUMIFS(buku_kas[Amount],buku_kas[Month],MONTH(BS!E$1),buku_kas[Year],YEAR(BS!E$1),buku_kas[K],BS!$A21)-SUMIFS(buku_kas[Amount],buku_kas[Month],MONTH(BS!E$1),buku_kas[Year],YEAR(BS!E$1),buku_kas[D],BS!$A21)</f>
        <v>0</v>
      </c>
      <c r="F21" s="42">
        <f>SUMIFS(buku_kas[Amount],buku_kas[Month],MONTH(BS!F$1),buku_kas[Year],YEAR(BS!F$1),buku_kas[K],BS!$A21)-SUMIFS(buku_kas[Amount],buku_kas[Month],MONTH(BS!F$1),buku_kas[Year],YEAR(BS!F$1),buku_kas[D],BS!$A21)</f>
        <v>0</v>
      </c>
      <c r="G21" s="42">
        <f>SUMIFS(buku_kas[Amount],buku_kas[Month],MONTH(BS!G$1),buku_kas[Year],YEAR(BS!G$1),buku_kas[K],BS!$A21)-SUMIFS(buku_kas[Amount],buku_kas[Month],MONTH(BS!G$1),buku_kas[Year],YEAR(BS!G$1),buku_kas[D],BS!$A21)</f>
        <v>0</v>
      </c>
      <c r="H21" s="42">
        <f>SUMIFS(buku_kas[Amount],buku_kas[Month],MONTH(BS!H$1),buku_kas[Year],YEAR(BS!H$1),buku_kas[K],BS!$A21)-SUMIFS(buku_kas[Amount],buku_kas[Month],MONTH(BS!H$1),buku_kas[Year],YEAR(BS!H$1),buku_kas[D],BS!$A21)</f>
        <v>0</v>
      </c>
      <c r="I21" s="42">
        <f>SUMIFS(buku_kas[Amount],buku_kas[Month],MONTH(BS!I$1),buku_kas[Year],YEAR(BS!I$1),buku_kas[K],BS!$A21)-SUMIFS(buku_kas[Amount],buku_kas[Month],MONTH(BS!I$1),buku_kas[Year],YEAR(BS!I$1),buku_kas[D],BS!$A21)</f>
        <v>0</v>
      </c>
      <c r="J21" s="42">
        <f>SUMIFS(buku_kas[Amount],buku_kas[Month],MONTH(BS!J$1),buku_kas[Year],YEAR(BS!J$1),buku_kas[K],BS!$A21)-SUMIFS(buku_kas[Amount],buku_kas[Month],MONTH(BS!J$1),buku_kas[Year],YEAR(BS!J$1),buku_kas[D],BS!$A21)</f>
        <v>0</v>
      </c>
      <c r="K21" s="42">
        <f>SUMIFS(buku_kas[Amount],buku_kas[Month],MONTH(BS!K$1),buku_kas[Year],YEAR(BS!K$1),buku_kas[K],BS!$A21)-SUMIFS(buku_kas[Amount],buku_kas[Month],MONTH(BS!K$1),buku_kas[Year],YEAR(BS!K$1),buku_kas[D],BS!$A21)</f>
        <v>0</v>
      </c>
      <c r="L21" s="42">
        <f>SUMIFS(buku_kas[Amount],buku_kas[Month],MONTH(BS!L$1),buku_kas[Year],YEAR(BS!L$1),buku_kas[K],BS!$A21)-SUMIFS(buku_kas[Amount],buku_kas[Month],MONTH(BS!L$1),buku_kas[Year],YEAR(BS!L$1),buku_kas[D],BS!$A21)</f>
        <v>0</v>
      </c>
      <c r="M21" s="42">
        <f>SUMIFS(buku_kas[Amount],buku_kas[Month],MONTH(BS!M$1),buku_kas[Year],YEAR(BS!M$1),buku_kas[K],BS!$A21)-SUMIFS(buku_kas[Amount],buku_kas[Month],MONTH(BS!M$1),buku_kas[Year],YEAR(BS!M$1),buku_kas[D],BS!$A21)</f>
        <v>0</v>
      </c>
      <c r="N21" s="42">
        <f>SUMIFS(buku_kas[Amount],buku_kas[Month],MONTH(BS!N$1),buku_kas[Year],YEAR(BS!N$1),buku_kas[K],BS!$A21)-SUMIFS(buku_kas[Amount],buku_kas[Month],MONTH(BS!N$1),buku_kas[Year],YEAR(BS!N$1),buku_kas[D],BS!$A21)</f>
        <v>0</v>
      </c>
      <c r="O21" s="42">
        <f>SUMIFS(buku_kas[Amount],buku_kas[Month],MONTH(BS!O$1),buku_kas[Year],YEAR(BS!O$1),buku_kas[K],BS!$A21)-SUMIFS(buku_kas[Amount],buku_kas[Month],MONTH(BS!O$1),buku_kas[Year],YEAR(BS!O$1),buku_kas[D],BS!$A21)</f>
        <v>0</v>
      </c>
      <c r="P21" s="42">
        <f>SUMIFS(buku_kas[Amount],buku_kas[Month],MONTH(BS!P$1),buku_kas[Year],YEAR(BS!P$1),buku_kas[K],BS!$A21)-SUMIFS(buku_kas[Amount],buku_kas[Month],MONTH(BS!P$1),buku_kas[Year],YEAR(BS!P$1),buku_kas[D],BS!$A21)</f>
        <v>0</v>
      </c>
    </row>
    <row r="22" spans="1:16" x14ac:dyDescent="0.3">
      <c r="A22" s="25" t="s">
        <v>83</v>
      </c>
      <c r="B22" s="25" t="s">
        <v>84</v>
      </c>
      <c r="C22" s="25" t="s">
        <v>22</v>
      </c>
      <c r="E22" s="42">
        <f>SUMIFS(buku_kas[Amount],buku_kas[Month],MONTH(BS!E$1),buku_kas[Year],YEAR(BS!E$1),buku_kas[K],BS!$A22)-SUMIFS(buku_kas[Amount],buku_kas[Month],MONTH(BS!E$1),buku_kas[Year],YEAR(BS!E$1),buku_kas[D],BS!$A22)</f>
        <v>0</v>
      </c>
      <c r="F22" s="42">
        <f>SUMIFS(buku_kas[Amount],buku_kas[Month],MONTH(BS!F$1),buku_kas[Year],YEAR(BS!F$1),buku_kas[K],BS!$A22)-SUMIFS(buku_kas[Amount],buku_kas[Month],MONTH(BS!F$1),buku_kas[Year],YEAR(BS!F$1),buku_kas[D],BS!$A22)</f>
        <v>0</v>
      </c>
      <c r="G22" s="42">
        <f>SUMIFS(buku_kas[Amount],buku_kas[Month],MONTH(BS!G$1),buku_kas[Year],YEAR(BS!G$1),buku_kas[K],BS!$A22)-SUMIFS(buku_kas[Amount],buku_kas[Month],MONTH(BS!G$1),buku_kas[Year],YEAR(BS!G$1),buku_kas[D],BS!$A22)</f>
        <v>0</v>
      </c>
      <c r="H22" s="42">
        <f>SUMIFS(buku_kas[Amount],buku_kas[Month],MONTH(BS!H$1),buku_kas[Year],YEAR(BS!H$1),buku_kas[K],BS!$A22)-SUMIFS(buku_kas[Amount],buku_kas[Month],MONTH(BS!H$1),buku_kas[Year],YEAR(BS!H$1),buku_kas[D],BS!$A22)</f>
        <v>0</v>
      </c>
      <c r="I22" s="42">
        <f>SUMIFS(buku_kas[Amount],buku_kas[Month],MONTH(BS!I$1),buku_kas[Year],YEAR(BS!I$1),buku_kas[K],BS!$A22)-SUMIFS(buku_kas[Amount],buku_kas[Month],MONTH(BS!I$1),buku_kas[Year],YEAR(BS!I$1),buku_kas[D],BS!$A22)</f>
        <v>0</v>
      </c>
      <c r="J22" s="42">
        <f>SUMIFS(buku_kas[Amount],buku_kas[Month],MONTH(BS!J$1),buku_kas[Year],YEAR(BS!J$1),buku_kas[K],BS!$A22)-SUMIFS(buku_kas[Amount],buku_kas[Month],MONTH(BS!J$1),buku_kas[Year],YEAR(BS!J$1),buku_kas[D],BS!$A22)</f>
        <v>0</v>
      </c>
      <c r="K22" s="42">
        <f>SUMIFS(buku_kas[Amount],buku_kas[Month],MONTH(BS!K$1),buku_kas[Year],YEAR(BS!K$1),buku_kas[K],BS!$A22)-SUMIFS(buku_kas[Amount],buku_kas[Month],MONTH(BS!K$1),buku_kas[Year],YEAR(BS!K$1),buku_kas[D],BS!$A22)</f>
        <v>0</v>
      </c>
      <c r="L22" s="42">
        <f>SUMIFS(buku_kas[Amount],buku_kas[Month],MONTH(BS!L$1),buku_kas[Year],YEAR(BS!L$1),buku_kas[K],BS!$A22)-SUMIFS(buku_kas[Amount],buku_kas[Month],MONTH(BS!L$1),buku_kas[Year],YEAR(BS!L$1),buku_kas[D],BS!$A22)</f>
        <v>0</v>
      </c>
      <c r="M22" s="42">
        <f>SUMIFS(buku_kas[Amount],buku_kas[Month],MONTH(BS!M$1),buku_kas[Year],YEAR(BS!M$1),buku_kas[K],BS!$A22)-SUMIFS(buku_kas[Amount],buku_kas[Month],MONTH(BS!M$1),buku_kas[Year],YEAR(BS!M$1),buku_kas[D],BS!$A22)</f>
        <v>0</v>
      </c>
      <c r="N22" s="42">
        <f>SUMIFS(buku_kas[Amount],buku_kas[Month],MONTH(BS!N$1),buku_kas[Year],YEAR(BS!N$1),buku_kas[K],BS!$A22)-SUMIFS(buku_kas[Amount],buku_kas[Month],MONTH(BS!N$1),buku_kas[Year],YEAR(BS!N$1),buku_kas[D],BS!$A22)</f>
        <v>0</v>
      </c>
      <c r="O22" s="42">
        <f>SUMIFS(buku_kas[Amount],buku_kas[Month],MONTH(BS!O$1),buku_kas[Year],YEAR(BS!O$1),buku_kas[K],BS!$A22)-SUMIFS(buku_kas[Amount],buku_kas[Month],MONTH(BS!O$1),buku_kas[Year],YEAR(BS!O$1),buku_kas[D],BS!$A22)</f>
        <v>0</v>
      </c>
      <c r="P22" s="42">
        <f>SUMIFS(buku_kas[Amount],buku_kas[Month],MONTH(BS!P$1),buku_kas[Year],YEAR(BS!P$1),buku_kas[K],BS!$A22)-SUMIFS(buku_kas[Amount],buku_kas[Month],MONTH(BS!P$1),buku_kas[Year],YEAR(BS!P$1),buku_kas[D],BS!$A22)</f>
        <v>0</v>
      </c>
    </row>
    <row r="23" spans="1:16" x14ac:dyDescent="0.3">
      <c r="A23" s="25" t="s">
        <v>85</v>
      </c>
      <c r="B23" s="25" t="s">
        <v>86</v>
      </c>
      <c r="C23" s="25" t="s">
        <v>22</v>
      </c>
      <c r="E23" s="42">
        <f>SUMIFS(buku_kas[Amount],buku_kas[Month],MONTH(BS!E$1),buku_kas[Year],YEAR(BS!E$1),buku_kas[K],BS!$A23)-SUMIFS(buku_kas[Amount],buku_kas[Month],MONTH(BS!E$1),buku_kas[Year],YEAR(BS!E$1),buku_kas[D],BS!$A23)</f>
        <v>0</v>
      </c>
      <c r="F23" s="42">
        <f>SUMIFS(buku_kas[Amount],buku_kas[Month],MONTH(BS!F$1),buku_kas[Year],YEAR(BS!F$1),buku_kas[K],BS!$A23)-SUMIFS(buku_kas[Amount],buku_kas[Month],MONTH(BS!F$1),buku_kas[Year],YEAR(BS!F$1),buku_kas[D],BS!$A23)</f>
        <v>0</v>
      </c>
      <c r="G23" s="42">
        <f>SUMIFS(buku_kas[Amount],buku_kas[Month],MONTH(BS!G$1),buku_kas[Year],YEAR(BS!G$1),buku_kas[K],BS!$A23)-SUMIFS(buku_kas[Amount],buku_kas[Month],MONTH(BS!G$1),buku_kas[Year],YEAR(BS!G$1),buku_kas[D],BS!$A23)</f>
        <v>0</v>
      </c>
      <c r="H23" s="42">
        <f>SUMIFS(buku_kas[Amount],buku_kas[Month],MONTH(BS!H$1),buku_kas[Year],YEAR(BS!H$1),buku_kas[K],BS!$A23)-SUMIFS(buku_kas[Amount],buku_kas[Month],MONTH(BS!H$1),buku_kas[Year],YEAR(BS!H$1),buku_kas[D],BS!$A23)</f>
        <v>0</v>
      </c>
      <c r="I23" s="42">
        <f>SUMIFS(buku_kas[Amount],buku_kas[Month],MONTH(BS!I$1),buku_kas[Year],YEAR(BS!I$1),buku_kas[K],BS!$A23)-SUMIFS(buku_kas[Amount],buku_kas[Month],MONTH(BS!I$1),buku_kas[Year],YEAR(BS!I$1),buku_kas[D],BS!$A23)</f>
        <v>0</v>
      </c>
      <c r="J23" s="42">
        <f>SUMIFS(buku_kas[Amount],buku_kas[Month],MONTH(BS!J$1),buku_kas[Year],YEAR(BS!J$1),buku_kas[K],BS!$A23)-SUMIFS(buku_kas[Amount],buku_kas[Month],MONTH(BS!J$1),buku_kas[Year],YEAR(BS!J$1),buku_kas[D],BS!$A23)</f>
        <v>0</v>
      </c>
      <c r="K23" s="42">
        <f>SUMIFS(buku_kas[Amount],buku_kas[Month],MONTH(BS!K$1),buku_kas[Year],YEAR(BS!K$1),buku_kas[K],BS!$A23)-SUMIFS(buku_kas[Amount],buku_kas[Month],MONTH(BS!K$1),buku_kas[Year],YEAR(BS!K$1),buku_kas[D],BS!$A23)</f>
        <v>0</v>
      </c>
      <c r="L23" s="42">
        <f>SUMIFS(buku_kas[Amount],buku_kas[Month],MONTH(BS!L$1),buku_kas[Year],YEAR(BS!L$1),buku_kas[K],BS!$A23)-SUMIFS(buku_kas[Amount],buku_kas[Month],MONTH(BS!L$1),buku_kas[Year],YEAR(BS!L$1),buku_kas[D],BS!$A23)</f>
        <v>0</v>
      </c>
      <c r="M23" s="42">
        <f>SUMIFS(buku_kas[Amount],buku_kas[Month],MONTH(BS!M$1),buku_kas[Year],YEAR(BS!M$1),buku_kas[K],BS!$A23)-SUMIFS(buku_kas[Amount],buku_kas[Month],MONTH(BS!M$1),buku_kas[Year],YEAR(BS!M$1),buku_kas[D],BS!$A23)</f>
        <v>0</v>
      </c>
      <c r="N23" s="42">
        <f>SUMIFS(buku_kas[Amount],buku_kas[Month],MONTH(BS!N$1),buku_kas[Year],YEAR(BS!N$1),buku_kas[K],BS!$A23)-SUMIFS(buku_kas[Amount],buku_kas[Month],MONTH(BS!N$1),buku_kas[Year],YEAR(BS!N$1),buku_kas[D],BS!$A23)</f>
        <v>0</v>
      </c>
      <c r="O23" s="42">
        <f>SUMIFS(buku_kas[Amount],buku_kas[Month],MONTH(BS!O$1),buku_kas[Year],YEAR(BS!O$1),buku_kas[K],BS!$A23)-SUMIFS(buku_kas[Amount],buku_kas[Month],MONTH(BS!O$1),buku_kas[Year],YEAR(BS!O$1),buku_kas[D],BS!$A23)</f>
        <v>0</v>
      </c>
      <c r="P23" s="42">
        <f>SUMIFS(buku_kas[Amount],buku_kas[Month],MONTH(BS!P$1),buku_kas[Year],YEAR(BS!P$1),buku_kas[K],BS!$A23)-SUMIFS(buku_kas[Amount],buku_kas[Month],MONTH(BS!P$1),buku_kas[Year],YEAR(BS!P$1),buku_kas[D],BS!$A23)</f>
        <v>0</v>
      </c>
    </row>
    <row r="24" spans="1:16" x14ac:dyDescent="0.3">
      <c r="A24" s="25" t="s">
        <v>87</v>
      </c>
      <c r="B24" s="25" t="s">
        <v>88</v>
      </c>
      <c r="C24" s="25" t="s">
        <v>22</v>
      </c>
      <c r="E24" s="42">
        <f>SUMIFS(buku_kas[Amount],buku_kas[Month],MONTH(BS!E$1),buku_kas[Year],YEAR(BS!E$1),buku_kas[K],BS!$A24)-SUMIFS(buku_kas[Amount],buku_kas[Month],MONTH(BS!E$1),buku_kas[Year],YEAR(BS!E$1),buku_kas[D],BS!$A24)</f>
        <v>0</v>
      </c>
      <c r="F24" s="42">
        <f>SUMIFS(buku_kas[Amount],buku_kas[Month],MONTH(BS!F$1),buku_kas[Year],YEAR(BS!F$1),buku_kas[K],BS!$A24)-SUMIFS(buku_kas[Amount],buku_kas[Month],MONTH(BS!F$1),buku_kas[Year],YEAR(BS!F$1),buku_kas[D],BS!$A24)</f>
        <v>0</v>
      </c>
      <c r="G24" s="42">
        <f>SUMIFS(buku_kas[Amount],buku_kas[Month],MONTH(BS!G$1),buku_kas[Year],YEAR(BS!G$1),buku_kas[K],BS!$A24)-SUMIFS(buku_kas[Amount],buku_kas[Month],MONTH(BS!G$1),buku_kas[Year],YEAR(BS!G$1),buku_kas[D],BS!$A24)</f>
        <v>0</v>
      </c>
      <c r="H24" s="42">
        <f>SUMIFS(buku_kas[Amount],buku_kas[Month],MONTH(BS!H$1),buku_kas[Year],YEAR(BS!H$1),buku_kas[K],BS!$A24)-SUMIFS(buku_kas[Amount],buku_kas[Month],MONTH(BS!H$1),buku_kas[Year],YEAR(BS!H$1),buku_kas[D],BS!$A24)</f>
        <v>0</v>
      </c>
      <c r="I24" s="42">
        <f>SUMIFS(buku_kas[Amount],buku_kas[Month],MONTH(BS!I$1),buku_kas[Year],YEAR(BS!I$1),buku_kas[K],BS!$A24)-SUMIFS(buku_kas[Amount],buku_kas[Month],MONTH(BS!I$1),buku_kas[Year],YEAR(BS!I$1),buku_kas[D],BS!$A24)</f>
        <v>0</v>
      </c>
      <c r="J24" s="42">
        <f>SUMIFS(buku_kas[Amount],buku_kas[Month],MONTH(BS!J$1),buku_kas[Year],YEAR(BS!J$1),buku_kas[K],BS!$A24)-SUMIFS(buku_kas[Amount],buku_kas[Month],MONTH(BS!J$1),buku_kas[Year],YEAR(BS!J$1),buku_kas[D],BS!$A24)</f>
        <v>0</v>
      </c>
      <c r="K24" s="42">
        <f>SUMIFS(buku_kas[Amount],buku_kas[Month],MONTH(BS!K$1),buku_kas[Year],YEAR(BS!K$1),buku_kas[K],BS!$A24)-SUMIFS(buku_kas[Amount],buku_kas[Month],MONTH(BS!K$1),buku_kas[Year],YEAR(BS!K$1),buku_kas[D],BS!$A24)</f>
        <v>0</v>
      </c>
      <c r="L24" s="42">
        <f>SUMIFS(buku_kas[Amount],buku_kas[Month],MONTH(BS!L$1),buku_kas[Year],YEAR(BS!L$1),buku_kas[K],BS!$A24)-SUMIFS(buku_kas[Amount],buku_kas[Month],MONTH(BS!L$1),buku_kas[Year],YEAR(BS!L$1),buku_kas[D],BS!$A24)</f>
        <v>0</v>
      </c>
      <c r="M24" s="42">
        <f>SUMIFS(buku_kas[Amount],buku_kas[Month],MONTH(BS!M$1),buku_kas[Year],YEAR(BS!M$1),buku_kas[K],BS!$A24)-SUMIFS(buku_kas[Amount],buku_kas[Month],MONTH(BS!M$1),buku_kas[Year],YEAR(BS!M$1),buku_kas[D],BS!$A24)</f>
        <v>0</v>
      </c>
      <c r="N24" s="42">
        <f>SUMIFS(buku_kas[Amount],buku_kas[Month],MONTH(BS!N$1),buku_kas[Year],YEAR(BS!N$1),buku_kas[K],BS!$A24)-SUMIFS(buku_kas[Amount],buku_kas[Month],MONTH(BS!N$1),buku_kas[Year],YEAR(BS!N$1),buku_kas[D],BS!$A24)</f>
        <v>0</v>
      </c>
      <c r="O24" s="42">
        <f>SUMIFS(buku_kas[Amount],buku_kas[Month],MONTH(BS!O$1),buku_kas[Year],YEAR(BS!O$1),buku_kas[K],BS!$A24)-SUMIFS(buku_kas[Amount],buku_kas[Month],MONTH(BS!O$1),buku_kas[Year],YEAR(BS!O$1),buku_kas[D],BS!$A24)</f>
        <v>0</v>
      </c>
      <c r="P24" s="42">
        <f>SUMIFS(buku_kas[Amount],buku_kas[Month],MONTH(BS!P$1),buku_kas[Year],YEAR(BS!P$1),buku_kas[K],BS!$A24)-SUMIFS(buku_kas[Amount],buku_kas[Month],MONTH(BS!P$1),buku_kas[Year],YEAR(BS!P$1),buku_kas[D],BS!$A24)</f>
        <v>0</v>
      </c>
    </row>
    <row r="25" spans="1:16" x14ac:dyDescent="0.3">
      <c r="A25" s="25" t="s">
        <v>89</v>
      </c>
      <c r="B25" s="25" t="s">
        <v>90</v>
      </c>
      <c r="C25" s="25" t="s">
        <v>22</v>
      </c>
      <c r="E25" s="42">
        <f>SUMIFS(buku_kas[Amount],buku_kas[Month],MONTH(BS!E$1),buku_kas[Year],YEAR(BS!E$1),buku_kas[K],BS!$A25)-SUMIFS(buku_kas[Amount],buku_kas[Month],MONTH(BS!E$1),buku_kas[Year],YEAR(BS!E$1),buku_kas[D],BS!$A25)</f>
        <v>0</v>
      </c>
      <c r="F25" s="42">
        <f>SUMIFS(buku_kas[Amount],buku_kas[Month],MONTH(BS!F$1),buku_kas[Year],YEAR(BS!F$1),buku_kas[K],BS!$A25)-SUMIFS(buku_kas[Amount],buku_kas[Month],MONTH(BS!F$1),buku_kas[Year],YEAR(BS!F$1),buku_kas[D],BS!$A25)</f>
        <v>0</v>
      </c>
      <c r="G25" s="42">
        <f>SUMIFS(buku_kas[Amount],buku_kas[Month],MONTH(BS!G$1),buku_kas[Year],YEAR(BS!G$1),buku_kas[K],BS!$A25)-SUMIFS(buku_kas[Amount],buku_kas[Month],MONTH(BS!G$1),buku_kas[Year],YEAR(BS!G$1),buku_kas[D],BS!$A25)</f>
        <v>0</v>
      </c>
      <c r="H25" s="42">
        <f>SUMIFS(buku_kas[Amount],buku_kas[Month],MONTH(BS!H$1),buku_kas[Year],YEAR(BS!H$1),buku_kas[K],BS!$A25)-SUMIFS(buku_kas[Amount],buku_kas[Month],MONTH(BS!H$1),buku_kas[Year],YEAR(BS!H$1),buku_kas[D],BS!$A25)</f>
        <v>0</v>
      </c>
      <c r="I25" s="42">
        <f>SUMIFS(buku_kas[Amount],buku_kas[Month],MONTH(BS!I$1),buku_kas[Year],YEAR(BS!I$1),buku_kas[K],BS!$A25)-SUMIFS(buku_kas[Amount],buku_kas[Month],MONTH(BS!I$1),buku_kas[Year],YEAR(BS!I$1),buku_kas[D],BS!$A25)</f>
        <v>0</v>
      </c>
      <c r="J25" s="42">
        <f>SUMIFS(buku_kas[Amount],buku_kas[Month],MONTH(BS!J$1),buku_kas[Year],YEAR(BS!J$1),buku_kas[K],BS!$A25)-SUMIFS(buku_kas[Amount],buku_kas[Month],MONTH(BS!J$1),buku_kas[Year],YEAR(BS!J$1),buku_kas[D],BS!$A25)</f>
        <v>0</v>
      </c>
      <c r="K25" s="42">
        <f>SUMIFS(buku_kas[Amount],buku_kas[Month],MONTH(BS!K$1),buku_kas[Year],YEAR(BS!K$1),buku_kas[K],BS!$A25)-SUMIFS(buku_kas[Amount],buku_kas[Month],MONTH(BS!K$1),buku_kas[Year],YEAR(BS!K$1),buku_kas[D],BS!$A25)</f>
        <v>0</v>
      </c>
      <c r="L25" s="42">
        <f>SUMIFS(buku_kas[Amount],buku_kas[Month],MONTH(BS!L$1),buku_kas[Year],YEAR(BS!L$1),buku_kas[K],BS!$A25)-SUMIFS(buku_kas[Amount],buku_kas[Month],MONTH(BS!L$1),buku_kas[Year],YEAR(BS!L$1),buku_kas[D],BS!$A25)</f>
        <v>0</v>
      </c>
      <c r="M25" s="42">
        <f>SUMIFS(buku_kas[Amount],buku_kas[Month],MONTH(BS!M$1),buku_kas[Year],YEAR(BS!M$1),buku_kas[K],BS!$A25)-SUMIFS(buku_kas[Amount],buku_kas[Month],MONTH(BS!M$1),buku_kas[Year],YEAR(BS!M$1),buku_kas[D],BS!$A25)</f>
        <v>0</v>
      </c>
      <c r="N25" s="42">
        <f>SUMIFS(buku_kas[Amount],buku_kas[Month],MONTH(BS!N$1),buku_kas[Year],YEAR(BS!N$1),buku_kas[K],BS!$A25)-SUMIFS(buku_kas[Amount],buku_kas[Month],MONTH(BS!N$1),buku_kas[Year],YEAR(BS!N$1),buku_kas[D],BS!$A25)</f>
        <v>0</v>
      </c>
      <c r="O25" s="42">
        <f>SUMIFS(buku_kas[Amount],buku_kas[Month],MONTH(BS!O$1),buku_kas[Year],YEAR(BS!O$1),buku_kas[K],BS!$A25)-SUMIFS(buku_kas[Amount],buku_kas[Month],MONTH(BS!O$1),buku_kas[Year],YEAR(BS!O$1),buku_kas[D],BS!$A25)</f>
        <v>0</v>
      </c>
      <c r="P25" s="42">
        <f>SUMIFS(buku_kas[Amount],buku_kas[Month],MONTH(BS!P$1),buku_kas[Year],YEAR(BS!P$1),buku_kas[K],BS!$A25)-SUMIFS(buku_kas[Amount],buku_kas[Month],MONTH(BS!P$1),buku_kas[Year],YEAR(BS!P$1),buku_kas[D],BS!$A25)</f>
        <v>0</v>
      </c>
    </row>
    <row r="26" spans="1:16" x14ac:dyDescent="0.3">
      <c r="A26" s="25" t="s">
        <v>92</v>
      </c>
      <c r="B26" s="25" t="s">
        <v>93</v>
      </c>
      <c r="C26" s="25" t="s">
        <v>21</v>
      </c>
      <c r="E26" s="42">
        <f>SUMIFS(buku_kas[Amount],buku_kas[Month],MONTH(BS!E$1),buku_kas[Year],YEAR(BS!E$1),buku_kas[K],BS!$A26)-SUMIFS(buku_kas[Amount],buku_kas[Month],MONTH(BS!E$1),buku_kas[Year],YEAR(BS!E$1),buku_kas[D],BS!$A26)</f>
        <v>0</v>
      </c>
      <c r="F26" s="42">
        <f>SUMIFS(buku_kas[Amount],buku_kas[Month],MONTH(BS!F$1),buku_kas[Year],YEAR(BS!F$1),buku_kas[K],BS!$A26)-SUMIFS(buku_kas[Amount],buku_kas[Month],MONTH(BS!F$1),buku_kas[Year],YEAR(BS!F$1),buku_kas[D],BS!$A26)</f>
        <v>0</v>
      </c>
      <c r="G26" s="42">
        <f>SUMIFS(buku_kas[Amount],buku_kas[Month],MONTH(BS!G$1),buku_kas[Year],YEAR(BS!G$1),buku_kas[K],BS!$A26)-SUMIFS(buku_kas[Amount],buku_kas[Month],MONTH(BS!G$1),buku_kas[Year],YEAR(BS!G$1),buku_kas[D],BS!$A26)</f>
        <v>0</v>
      </c>
      <c r="H26" s="42">
        <f>SUMIFS(buku_kas[Amount],buku_kas[Month],MONTH(BS!H$1),buku_kas[Year],YEAR(BS!H$1),buku_kas[K],BS!$A26)-SUMIFS(buku_kas[Amount],buku_kas[Month],MONTH(BS!H$1),buku_kas[Year],YEAR(BS!H$1),buku_kas[D],BS!$A26)</f>
        <v>0</v>
      </c>
      <c r="I26" s="42">
        <f>SUMIFS(buku_kas[Amount],buku_kas[Month],MONTH(BS!I$1),buku_kas[Year],YEAR(BS!I$1),buku_kas[K],BS!$A26)-SUMIFS(buku_kas[Amount],buku_kas[Month],MONTH(BS!I$1),buku_kas[Year],YEAR(BS!I$1),buku_kas[D],BS!$A26)</f>
        <v>0</v>
      </c>
      <c r="J26" s="42">
        <f>SUMIFS(buku_kas[Amount],buku_kas[Month],MONTH(BS!J$1),buku_kas[Year],YEAR(BS!J$1),buku_kas[K],BS!$A26)-SUMIFS(buku_kas[Amount],buku_kas[Month],MONTH(BS!J$1),buku_kas[Year],YEAR(BS!J$1),buku_kas[D],BS!$A26)</f>
        <v>0</v>
      </c>
      <c r="K26" s="42">
        <f>SUMIFS(buku_kas[Amount],buku_kas[Month],MONTH(BS!K$1),buku_kas[Year],YEAR(BS!K$1),buku_kas[K],BS!$A26)-SUMIFS(buku_kas[Amount],buku_kas[Month],MONTH(BS!K$1),buku_kas[Year],YEAR(BS!K$1),buku_kas[D],BS!$A26)</f>
        <v>0</v>
      </c>
      <c r="L26" s="42">
        <f>SUMIFS(buku_kas[Amount],buku_kas[Month],MONTH(BS!L$1),buku_kas[Year],YEAR(BS!L$1),buku_kas[K],BS!$A26)-SUMIFS(buku_kas[Amount],buku_kas[Month],MONTH(BS!L$1),buku_kas[Year],YEAR(BS!L$1),buku_kas[D],BS!$A26)</f>
        <v>0</v>
      </c>
      <c r="M26" s="42">
        <f>SUMIFS(buku_kas[Amount],buku_kas[Month],MONTH(BS!M$1),buku_kas[Year],YEAR(BS!M$1),buku_kas[K],BS!$A26)-SUMIFS(buku_kas[Amount],buku_kas[Month],MONTH(BS!M$1),buku_kas[Year],YEAR(BS!M$1),buku_kas[D],BS!$A26)</f>
        <v>0</v>
      </c>
      <c r="N26" s="42">
        <f>SUMIFS(buku_kas[Amount],buku_kas[Month],MONTH(BS!N$1),buku_kas[Year],YEAR(BS!N$1),buku_kas[K],BS!$A26)-SUMIFS(buku_kas[Amount],buku_kas[Month],MONTH(BS!N$1),buku_kas[Year],YEAR(BS!N$1),buku_kas[D],BS!$A26)</f>
        <v>0</v>
      </c>
      <c r="O26" s="42">
        <f>SUMIFS(buku_kas[Amount],buku_kas[Month],MONTH(BS!O$1),buku_kas[Year],YEAR(BS!O$1),buku_kas[K],BS!$A26)-SUMIFS(buku_kas[Amount],buku_kas[Month],MONTH(BS!O$1),buku_kas[Year],YEAR(BS!O$1),buku_kas[D],BS!$A26)</f>
        <v>0</v>
      </c>
      <c r="P26" s="42">
        <f>SUMIFS(buku_kas[Amount],buku_kas[Month],MONTH(BS!P$1),buku_kas[Year],YEAR(BS!P$1),buku_kas[K],BS!$A26)-SUMIFS(buku_kas[Amount],buku_kas[Month],MONTH(BS!P$1),buku_kas[Year],YEAR(BS!P$1),buku_kas[D],BS!$A26)</f>
        <v>0</v>
      </c>
    </row>
    <row r="27" spans="1:16" x14ac:dyDescent="0.3">
      <c r="A27" s="25" t="s">
        <v>94</v>
      </c>
      <c r="B27" s="25" t="s">
        <v>102</v>
      </c>
      <c r="C27" s="25" t="s">
        <v>21</v>
      </c>
      <c r="E27" s="42">
        <f>SUMIFS(buku_kas[Amount],buku_kas[Month],MONTH(BS!E$1),buku_kas[Year],YEAR(BS!E$1),buku_kas[K],BS!$A27)-SUMIFS(buku_kas[Amount],buku_kas[Month],MONTH(BS!E$1),buku_kas[Year],YEAR(BS!E$1),buku_kas[D],BS!$A27)</f>
        <v>0</v>
      </c>
      <c r="F27" s="42">
        <f>SUMIFS(buku_kas[Amount],buku_kas[Month],MONTH(BS!F$1),buku_kas[Year],YEAR(BS!F$1),buku_kas[K],BS!$A27)-SUMIFS(buku_kas[Amount],buku_kas[Month],MONTH(BS!F$1),buku_kas[Year],YEAR(BS!F$1),buku_kas[D],BS!$A27)</f>
        <v>0</v>
      </c>
      <c r="G27" s="42">
        <f>SUMIFS(buku_kas[Amount],buku_kas[Month],MONTH(BS!G$1),buku_kas[Year],YEAR(BS!G$1),buku_kas[K],BS!$A27)-SUMIFS(buku_kas[Amount],buku_kas[Month],MONTH(BS!G$1),buku_kas[Year],YEAR(BS!G$1),buku_kas[D],BS!$A27)</f>
        <v>0</v>
      </c>
      <c r="H27" s="42">
        <f>SUMIFS(buku_kas[Amount],buku_kas[Month],MONTH(BS!H$1),buku_kas[Year],YEAR(BS!H$1),buku_kas[K],BS!$A27)-SUMIFS(buku_kas[Amount],buku_kas[Month],MONTH(BS!H$1),buku_kas[Year],YEAR(BS!H$1),buku_kas[D],BS!$A27)</f>
        <v>0</v>
      </c>
      <c r="I27" s="42">
        <f>SUMIFS(buku_kas[Amount],buku_kas[Month],MONTH(BS!I$1),buku_kas[Year],YEAR(BS!I$1),buku_kas[K],BS!$A27)-SUMIFS(buku_kas[Amount],buku_kas[Month],MONTH(BS!I$1),buku_kas[Year],YEAR(BS!I$1),buku_kas[D],BS!$A27)</f>
        <v>0</v>
      </c>
      <c r="J27" s="42">
        <f>SUMIFS(buku_kas[Amount],buku_kas[Month],MONTH(BS!J$1),buku_kas[Year],YEAR(BS!J$1),buku_kas[K],BS!$A27)-SUMIFS(buku_kas[Amount],buku_kas[Month],MONTH(BS!J$1),buku_kas[Year],YEAR(BS!J$1),buku_kas[D],BS!$A27)</f>
        <v>0</v>
      </c>
      <c r="K27" s="42">
        <f>SUMIFS(buku_kas[Amount],buku_kas[Month],MONTH(BS!K$1),buku_kas[Year],YEAR(BS!K$1),buku_kas[K],BS!$A27)-SUMIFS(buku_kas[Amount],buku_kas[Month],MONTH(BS!K$1),buku_kas[Year],YEAR(BS!K$1),buku_kas[D],BS!$A27)</f>
        <v>0</v>
      </c>
      <c r="L27" s="42">
        <f>SUMIFS(buku_kas[Amount],buku_kas[Month],MONTH(BS!L$1),buku_kas[Year],YEAR(BS!L$1),buku_kas[K],BS!$A27)-SUMIFS(buku_kas[Amount],buku_kas[Month],MONTH(BS!L$1),buku_kas[Year],YEAR(BS!L$1),buku_kas[D],BS!$A27)</f>
        <v>0</v>
      </c>
      <c r="M27" s="42">
        <f>SUMIFS(buku_kas[Amount],buku_kas[Month],MONTH(BS!M$1),buku_kas[Year],YEAR(BS!M$1),buku_kas[K],BS!$A27)-SUMIFS(buku_kas[Amount],buku_kas[Month],MONTH(BS!M$1),buku_kas[Year],YEAR(BS!M$1),buku_kas[D],BS!$A27)</f>
        <v>0</v>
      </c>
      <c r="N27" s="42">
        <f>SUMIFS(buku_kas[Amount],buku_kas[Month],MONTH(BS!N$1),buku_kas[Year],YEAR(BS!N$1),buku_kas[K],BS!$A27)-SUMIFS(buku_kas[Amount],buku_kas[Month],MONTH(BS!N$1),buku_kas[Year],YEAR(BS!N$1),buku_kas[D],BS!$A27)</f>
        <v>0</v>
      </c>
      <c r="O27" s="42">
        <f>SUMIFS(buku_kas[Amount],buku_kas[Month],MONTH(BS!O$1),buku_kas[Year],YEAR(BS!O$1),buku_kas[K],BS!$A27)-SUMIFS(buku_kas[Amount],buku_kas[Month],MONTH(BS!O$1),buku_kas[Year],YEAR(BS!O$1),buku_kas[D],BS!$A27)</f>
        <v>0</v>
      </c>
      <c r="P27" s="42">
        <f>SUMIFS(buku_kas[Amount],buku_kas[Month],MONTH(BS!P$1),buku_kas[Year],YEAR(BS!P$1),buku_kas[K],BS!$A27)-SUMIFS(buku_kas[Amount],buku_kas[Month],MONTH(BS!P$1),buku_kas[Year],YEAR(BS!P$1),buku_kas[D],BS!$A27)</f>
        <v>0</v>
      </c>
    </row>
    <row r="28" spans="1:16" x14ac:dyDescent="0.3">
      <c r="A28" s="25" t="s">
        <v>96</v>
      </c>
      <c r="B28" s="25" t="s">
        <v>97</v>
      </c>
      <c r="C28" s="25" t="s">
        <v>21</v>
      </c>
      <c r="E28" s="42">
        <f>SUMIFS(buku_kas[Amount],buku_kas[Month],MONTH(BS!E$1),buku_kas[Year],YEAR(BS!E$1),buku_kas[K],BS!$A28)-SUMIFS(buku_kas[Amount],buku_kas[Month],MONTH(BS!E$1),buku_kas[Year],YEAR(BS!E$1),buku_kas[D],BS!$A28)</f>
        <v>0</v>
      </c>
      <c r="F28" s="42">
        <f>SUMIFS(buku_kas[Amount],buku_kas[Month],MONTH(BS!F$1),buku_kas[Year],YEAR(BS!F$1),buku_kas[K],BS!$A28)-SUMIFS(buku_kas[Amount],buku_kas[Month],MONTH(BS!F$1),buku_kas[Year],YEAR(BS!F$1),buku_kas[D],BS!$A28)</f>
        <v>0</v>
      </c>
      <c r="G28" s="42">
        <f>SUMIFS(buku_kas[Amount],buku_kas[Month],MONTH(BS!G$1),buku_kas[Year],YEAR(BS!G$1),buku_kas[K],BS!$A28)-SUMIFS(buku_kas[Amount],buku_kas[Month],MONTH(BS!G$1),buku_kas[Year],YEAR(BS!G$1),buku_kas[D],BS!$A28)</f>
        <v>0</v>
      </c>
      <c r="H28" s="42">
        <f>SUMIFS(buku_kas[Amount],buku_kas[Month],MONTH(BS!H$1),buku_kas[Year],YEAR(BS!H$1),buku_kas[K],BS!$A28)-SUMIFS(buku_kas[Amount],buku_kas[Month],MONTH(BS!H$1),buku_kas[Year],YEAR(BS!H$1),buku_kas[D],BS!$A28)</f>
        <v>0</v>
      </c>
      <c r="I28" s="42">
        <f>SUMIFS(buku_kas[Amount],buku_kas[Month],MONTH(BS!I$1),buku_kas[Year],YEAR(BS!I$1),buku_kas[K],BS!$A28)-SUMIFS(buku_kas[Amount],buku_kas[Month],MONTH(BS!I$1),buku_kas[Year],YEAR(BS!I$1),buku_kas[D],BS!$A28)</f>
        <v>0</v>
      </c>
      <c r="J28" s="42">
        <f>SUMIFS(buku_kas[Amount],buku_kas[Month],MONTH(BS!J$1),buku_kas[Year],YEAR(BS!J$1),buku_kas[K],BS!$A28)-SUMIFS(buku_kas[Amount],buku_kas[Month],MONTH(BS!J$1),buku_kas[Year],YEAR(BS!J$1),buku_kas[D],BS!$A28)</f>
        <v>0</v>
      </c>
      <c r="K28" s="42">
        <f>SUMIFS(buku_kas[Amount],buku_kas[Month],MONTH(BS!K$1),buku_kas[Year],YEAR(BS!K$1),buku_kas[K],BS!$A28)-SUMIFS(buku_kas[Amount],buku_kas[Month],MONTH(BS!K$1),buku_kas[Year],YEAR(BS!K$1),buku_kas[D],BS!$A28)</f>
        <v>0</v>
      </c>
      <c r="L28" s="42">
        <f>SUMIFS(buku_kas[Amount],buku_kas[Month],MONTH(BS!L$1),buku_kas[Year],YEAR(BS!L$1),buku_kas[K],BS!$A28)-SUMIFS(buku_kas[Amount],buku_kas[Month],MONTH(BS!L$1),buku_kas[Year],YEAR(BS!L$1),buku_kas[D],BS!$A28)</f>
        <v>0</v>
      </c>
      <c r="M28" s="42">
        <f>SUMIFS(buku_kas[Amount],buku_kas[Month],MONTH(BS!M$1),buku_kas[Year],YEAR(BS!M$1),buku_kas[K],BS!$A28)-SUMIFS(buku_kas[Amount],buku_kas[Month],MONTH(BS!M$1),buku_kas[Year],YEAR(BS!M$1),buku_kas[D],BS!$A28)</f>
        <v>0</v>
      </c>
      <c r="N28" s="42">
        <f>SUMIFS(buku_kas[Amount],buku_kas[Month],MONTH(BS!N$1),buku_kas[Year],YEAR(BS!N$1),buku_kas[K],BS!$A28)-SUMIFS(buku_kas[Amount],buku_kas[Month],MONTH(BS!N$1),buku_kas[Year],YEAR(BS!N$1),buku_kas[D],BS!$A28)</f>
        <v>0</v>
      </c>
      <c r="O28" s="42">
        <f>SUMIFS(buku_kas[Amount],buku_kas[Month],MONTH(BS!O$1),buku_kas[Year],YEAR(BS!O$1),buku_kas[K],BS!$A28)-SUMIFS(buku_kas[Amount],buku_kas[Month],MONTH(BS!O$1),buku_kas[Year],YEAR(BS!O$1),buku_kas[D],BS!$A28)</f>
        <v>0</v>
      </c>
      <c r="P28" s="42">
        <f>SUMIFS(buku_kas[Amount],buku_kas[Month],MONTH(BS!P$1),buku_kas[Year],YEAR(BS!P$1),buku_kas[K],BS!$A28)-SUMIFS(buku_kas[Amount],buku_kas[Month],MONTH(BS!P$1),buku_kas[Year],YEAR(BS!P$1),buku_kas[D],BS!$A28)</f>
        <v>0</v>
      </c>
    </row>
    <row r="29" spans="1:16" x14ac:dyDescent="0.3">
      <c r="A29" s="25" t="s">
        <v>105</v>
      </c>
      <c r="B29" s="25" t="s">
        <v>104</v>
      </c>
      <c r="C29" s="25" t="s">
        <v>21</v>
      </c>
      <c r="E29" s="42">
        <f>SUMIFS(buku_kas[Amount],buku_kas[Month],MONTH(BS!E$1),buku_kas[Year],YEAR(BS!E$1),buku_kas[K],BS!$A29)-SUMIFS(buku_kas[Amount],buku_kas[Month],MONTH(BS!E$1),buku_kas[Year],YEAR(BS!E$1),buku_kas[D],BS!$A29)</f>
        <v>0</v>
      </c>
      <c r="F29" s="42">
        <f>SUMIFS(buku_kas[Amount],buku_kas[Month],MONTH(BS!F$1),buku_kas[Year],YEAR(BS!F$1),buku_kas[K],BS!$A29)-SUMIFS(buku_kas[Amount],buku_kas[Month],MONTH(BS!F$1),buku_kas[Year],YEAR(BS!F$1),buku_kas[D],BS!$A29)</f>
        <v>0</v>
      </c>
      <c r="G29" s="42">
        <f>SUMIFS(buku_kas[Amount],buku_kas[Month],MONTH(BS!G$1),buku_kas[Year],YEAR(BS!G$1),buku_kas[K],BS!$A29)-SUMIFS(buku_kas[Amount],buku_kas[Month],MONTH(BS!G$1),buku_kas[Year],YEAR(BS!G$1),buku_kas[D],BS!$A29)</f>
        <v>0</v>
      </c>
      <c r="H29" s="42">
        <f>SUMIFS(buku_kas[Amount],buku_kas[Month],MONTH(BS!H$1),buku_kas[Year],YEAR(BS!H$1),buku_kas[K],BS!$A29)-SUMIFS(buku_kas[Amount],buku_kas[Month],MONTH(BS!H$1),buku_kas[Year],YEAR(BS!H$1),buku_kas[D],BS!$A29)</f>
        <v>0</v>
      </c>
      <c r="I29" s="42">
        <f>SUMIFS(buku_kas[Amount],buku_kas[Month],MONTH(BS!I$1),buku_kas[Year],YEAR(BS!I$1),buku_kas[K],BS!$A29)-SUMIFS(buku_kas[Amount],buku_kas[Month],MONTH(BS!I$1),buku_kas[Year],YEAR(BS!I$1),buku_kas[D],BS!$A29)</f>
        <v>0</v>
      </c>
      <c r="J29" s="42">
        <f>SUMIFS(buku_kas[Amount],buku_kas[Month],MONTH(BS!J$1),buku_kas[Year],YEAR(BS!J$1),buku_kas[K],BS!$A29)-SUMIFS(buku_kas[Amount],buku_kas[Month],MONTH(BS!J$1),buku_kas[Year],YEAR(BS!J$1),buku_kas[D],BS!$A29)</f>
        <v>0</v>
      </c>
      <c r="K29" s="42">
        <f>SUMIFS(buku_kas[Amount],buku_kas[Month],MONTH(BS!K$1),buku_kas[Year],YEAR(BS!K$1),buku_kas[K],BS!$A29)-SUMIFS(buku_kas[Amount],buku_kas[Month],MONTH(BS!K$1),buku_kas[Year],YEAR(BS!K$1),buku_kas[D],BS!$A29)</f>
        <v>0</v>
      </c>
      <c r="L29" s="42">
        <f>SUMIFS(buku_kas[Amount],buku_kas[Month],MONTH(BS!L$1),buku_kas[Year],YEAR(BS!L$1),buku_kas[K],BS!$A29)-SUMIFS(buku_kas[Amount],buku_kas[Month],MONTH(BS!L$1),buku_kas[Year],YEAR(BS!L$1),buku_kas[D],BS!$A29)</f>
        <v>0</v>
      </c>
      <c r="M29" s="42">
        <f>SUMIFS(buku_kas[Amount],buku_kas[Month],MONTH(BS!M$1),buku_kas[Year],YEAR(BS!M$1),buku_kas[K],BS!$A29)-SUMIFS(buku_kas[Amount],buku_kas[Month],MONTH(BS!M$1),buku_kas[Year],YEAR(BS!M$1),buku_kas[D],BS!$A29)</f>
        <v>0</v>
      </c>
      <c r="N29" s="42">
        <f>SUMIFS(buku_kas[Amount],buku_kas[Month],MONTH(BS!N$1),buku_kas[Year],YEAR(BS!N$1),buku_kas[K],BS!$A29)-SUMIFS(buku_kas[Amount],buku_kas[Month],MONTH(BS!N$1),buku_kas[Year],YEAR(BS!N$1),buku_kas[D],BS!$A29)</f>
        <v>0</v>
      </c>
      <c r="O29" s="42">
        <f>SUMIFS(buku_kas[Amount],buku_kas[Month],MONTH(BS!O$1),buku_kas[Year],YEAR(BS!O$1),buku_kas[K],BS!$A29)-SUMIFS(buku_kas[Amount],buku_kas[Month],MONTH(BS!O$1),buku_kas[Year],YEAR(BS!O$1),buku_kas[D],BS!$A29)</f>
        <v>0</v>
      </c>
      <c r="P29" s="42">
        <f>SUMIFS(buku_kas[Amount],buku_kas[Month],MONTH(BS!P$1),buku_kas[Year],YEAR(BS!P$1),buku_kas[K],BS!$A29)-SUMIFS(buku_kas[Amount],buku_kas[Month],MONTH(BS!P$1),buku_kas[Year],YEAR(BS!P$1),buku_kas[D],BS!$A29)</f>
        <v>0</v>
      </c>
    </row>
    <row r="30" spans="1:16" x14ac:dyDescent="0.3">
      <c r="A30" s="25" t="s">
        <v>139</v>
      </c>
      <c r="B30" s="25" t="s">
        <v>140</v>
      </c>
      <c r="C30" s="25" t="s">
        <v>21</v>
      </c>
      <c r="E30" s="42">
        <f>SUMIFS(buku_kas[Amount],buku_kas[Month],MONTH(BS!E$1),buku_kas[Year],YEAR(BS!E$1),buku_kas[K],BS!$A30)-SUMIFS(buku_kas[Amount],buku_kas[Month],MONTH(BS!E$1),buku_kas[Year],YEAR(BS!E$1),buku_kas[D],BS!$A30)</f>
        <v>0</v>
      </c>
      <c r="F30" s="42">
        <f>SUMIFS(buku_kas[Amount],buku_kas[Month],MONTH(BS!F$1),buku_kas[Year],YEAR(BS!F$1),buku_kas[K],BS!$A30)-SUMIFS(buku_kas[Amount],buku_kas[Month],MONTH(BS!F$1),buku_kas[Year],YEAR(BS!F$1),buku_kas[D],BS!$A30)</f>
        <v>0</v>
      </c>
      <c r="G30" s="42">
        <f>SUMIFS(buku_kas[Amount],buku_kas[Month],MONTH(BS!G$1),buku_kas[Year],YEAR(BS!G$1),buku_kas[K],BS!$A30)-SUMIFS(buku_kas[Amount],buku_kas[Month],MONTH(BS!G$1),buku_kas[Year],YEAR(BS!G$1),buku_kas[D],BS!$A30)</f>
        <v>0</v>
      </c>
      <c r="H30" s="42">
        <f>SUMIFS(buku_kas[Amount],buku_kas[Month],MONTH(BS!H$1),buku_kas[Year],YEAR(BS!H$1),buku_kas[K],BS!$A30)-SUMIFS(buku_kas[Amount],buku_kas[Month],MONTH(BS!H$1),buku_kas[Year],YEAR(BS!H$1),buku_kas[D],BS!$A30)</f>
        <v>0</v>
      </c>
      <c r="I30" s="42">
        <f>SUMIFS(buku_kas[Amount],buku_kas[Month],MONTH(BS!I$1),buku_kas[Year],YEAR(BS!I$1),buku_kas[K],BS!$A30)-SUMIFS(buku_kas[Amount],buku_kas[Month],MONTH(BS!I$1),buku_kas[Year],YEAR(BS!I$1),buku_kas[D],BS!$A30)</f>
        <v>0</v>
      </c>
      <c r="J30" s="42">
        <f>SUMIFS(buku_kas[Amount],buku_kas[Month],MONTH(BS!J$1),buku_kas[Year],YEAR(BS!J$1),buku_kas[K],BS!$A30)-SUMIFS(buku_kas[Amount],buku_kas[Month],MONTH(BS!J$1),buku_kas[Year],YEAR(BS!J$1),buku_kas[D],BS!$A30)</f>
        <v>0</v>
      </c>
      <c r="K30" s="42">
        <f>SUMIFS(buku_kas[Amount],buku_kas[Month],MONTH(BS!K$1),buku_kas[Year],YEAR(BS!K$1),buku_kas[K],BS!$A30)-SUMIFS(buku_kas[Amount],buku_kas[Month],MONTH(BS!K$1),buku_kas[Year],YEAR(BS!K$1),buku_kas[D],BS!$A30)</f>
        <v>0</v>
      </c>
      <c r="L30" s="42">
        <f>SUMIFS(buku_kas[Amount],buku_kas[Month],MONTH(BS!L$1),buku_kas[Year],YEAR(BS!L$1),buku_kas[K],BS!$A30)-SUMIFS(buku_kas[Amount],buku_kas[Month],MONTH(BS!L$1),buku_kas[Year],YEAR(BS!L$1),buku_kas[D],BS!$A30)</f>
        <v>0</v>
      </c>
      <c r="M30" s="42">
        <f>SUMIFS(buku_kas[Amount],buku_kas[Month],MONTH(BS!M$1),buku_kas[Year],YEAR(BS!M$1),buku_kas[K],BS!$A30)-SUMIFS(buku_kas[Amount],buku_kas[Month],MONTH(BS!M$1),buku_kas[Year],YEAR(BS!M$1),buku_kas[D],BS!$A30)</f>
        <v>0</v>
      </c>
      <c r="N30" s="42">
        <f>SUMIFS(buku_kas[Amount],buku_kas[Month],MONTH(BS!N$1),buku_kas[Year],YEAR(BS!N$1),buku_kas[K],BS!$A30)-SUMIFS(buku_kas[Amount],buku_kas[Month],MONTH(BS!N$1),buku_kas[Year],YEAR(BS!N$1),buku_kas[D],BS!$A30)</f>
        <v>0</v>
      </c>
      <c r="O30" s="42">
        <f>SUMIFS(buku_kas[Amount],buku_kas[Month],MONTH(BS!O$1),buku_kas[Year],YEAR(BS!O$1),buku_kas[K],BS!$A30)-SUMIFS(buku_kas[Amount],buku_kas[Month],MONTH(BS!O$1),buku_kas[Year],YEAR(BS!O$1),buku_kas[D],BS!$A30)</f>
        <v>0</v>
      </c>
      <c r="P30" s="42">
        <f>SUMIFS(buku_kas[Amount],buku_kas[Month],MONTH(BS!P$1),buku_kas[Year],YEAR(BS!P$1),buku_kas[K],BS!$A30)-SUMIFS(buku_kas[Amount],buku_kas[Month],MONTH(BS!P$1),buku_kas[Year],YEAR(BS!P$1),buku_kas[D],BS!$A30)</f>
        <v>0</v>
      </c>
    </row>
    <row r="31" spans="1:16" x14ac:dyDescent="0.3">
      <c r="A31" s="25" t="s">
        <v>59</v>
      </c>
      <c r="B31" s="25" t="s">
        <v>60</v>
      </c>
      <c r="C31" s="25" t="s">
        <v>22</v>
      </c>
      <c r="E31" s="42">
        <f>SUMIFS(buku_kas[Amount],buku_kas[Month],MONTH(BS!E$1),buku_kas[Year],YEAR(BS!E$1),buku_kas[K],BS!$A31)-SUMIFS(buku_kas[Amount],buku_kas[Month],MONTH(BS!E$1),buku_kas[Year],YEAR(BS!E$1),buku_kas[D],BS!$A31)</f>
        <v>0</v>
      </c>
      <c r="F31" s="42">
        <f>SUMIFS(buku_kas[Amount],buku_kas[Month],MONTH(BS!F$1),buku_kas[Year],YEAR(BS!F$1),buku_kas[K],BS!$A31)-SUMIFS(buku_kas[Amount],buku_kas[Month],MONTH(BS!F$1),buku_kas[Year],YEAR(BS!F$1),buku_kas[D],BS!$A31)</f>
        <v>0</v>
      </c>
      <c r="G31" s="42">
        <f>SUMIFS(buku_kas[Amount],buku_kas[Month],MONTH(BS!G$1),buku_kas[Year],YEAR(BS!G$1),buku_kas[K],BS!$A31)-SUMIFS(buku_kas[Amount],buku_kas[Month],MONTH(BS!G$1),buku_kas[Year],YEAR(BS!G$1),buku_kas[D],BS!$A31)</f>
        <v>0</v>
      </c>
      <c r="H31" s="42">
        <f>SUMIFS(buku_kas[Amount],buku_kas[Month],MONTH(BS!H$1),buku_kas[Year],YEAR(BS!H$1),buku_kas[K],BS!$A31)-SUMIFS(buku_kas[Amount],buku_kas[Month],MONTH(BS!H$1),buku_kas[Year],YEAR(BS!H$1),buku_kas[D],BS!$A31)</f>
        <v>0</v>
      </c>
      <c r="I31" s="42">
        <f>SUMIFS(buku_kas[Amount],buku_kas[Month],MONTH(BS!I$1),buku_kas[Year],YEAR(BS!I$1),buku_kas[K],BS!$A31)-SUMIFS(buku_kas[Amount],buku_kas[Month],MONTH(BS!I$1),buku_kas[Year],YEAR(BS!I$1),buku_kas[D],BS!$A31)</f>
        <v>0</v>
      </c>
      <c r="J31" s="42">
        <f>SUMIFS(buku_kas[Amount],buku_kas[Month],MONTH(BS!J$1),buku_kas[Year],YEAR(BS!J$1),buku_kas[K],BS!$A31)-SUMIFS(buku_kas[Amount],buku_kas[Month],MONTH(BS!J$1),buku_kas[Year],YEAR(BS!J$1),buku_kas[D],BS!$A31)</f>
        <v>0</v>
      </c>
      <c r="K31" s="42">
        <f>SUMIFS(buku_kas[Amount],buku_kas[Month],MONTH(BS!K$1),buku_kas[Year],YEAR(BS!K$1),buku_kas[K],BS!$A31)-SUMIFS(buku_kas[Amount],buku_kas[Month],MONTH(BS!K$1),buku_kas[Year],YEAR(BS!K$1),buku_kas[D],BS!$A31)</f>
        <v>0</v>
      </c>
      <c r="L31" s="42">
        <f>SUMIFS(buku_kas[Amount],buku_kas[Month],MONTH(BS!L$1),buku_kas[Year],YEAR(BS!L$1),buku_kas[K],BS!$A31)-SUMIFS(buku_kas[Amount],buku_kas[Month],MONTH(BS!L$1),buku_kas[Year],YEAR(BS!L$1),buku_kas[D],BS!$A31)</f>
        <v>0</v>
      </c>
      <c r="M31" s="42">
        <f>SUMIFS(buku_kas[Amount],buku_kas[Month],MONTH(BS!M$1),buku_kas[Year],YEAR(BS!M$1),buku_kas[K],BS!$A31)-SUMIFS(buku_kas[Amount],buku_kas[Month],MONTH(BS!M$1),buku_kas[Year],YEAR(BS!M$1),buku_kas[D],BS!$A31)</f>
        <v>0</v>
      </c>
      <c r="N31" s="42">
        <f>SUMIFS(buku_kas[Amount],buku_kas[Month],MONTH(BS!N$1),buku_kas[Year],YEAR(BS!N$1),buku_kas[K],BS!$A31)-SUMIFS(buku_kas[Amount],buku_kas[Month],MONTH(BS!N$1),buku_kas[Year],YEAR(BS!N$1),buku_kas[D],BS!$A31)</f>
        <v>0</v>
      </c>
      <c r="O31" s="42">
        <f>SUMIFS(buku_kas[Amount],buku_kas[Month],MONTH(BS!O$1),buku_kas[Year],YEAR(BS!O$1),buku_kas[K],BS!$A31)-SUMIFS(buku_kas[Amount],buku_kas[Month],MONTH(BS!O$1),buku_kas[Year],YEAR(BS!O$1),buku_kas[D],BS!$A31)</f>
        <v>0</v>
      </c>
      <c r="P31" s="42">
        <f>SUMIFS(buku_kas[Amount],buku_kas[Month],MONTH(BS!P$1),buku_kas[Year],YEAR(BS!P$1),buku_kas[K],BS!$A31)-SUMIFS(buku_kas[Amount],buku_kas[Month],MONTH(BS!P$1),buku_kas[Year],YEAR(BS!P$1),buku_kas[D],BS!$A31)</f>
        <v>0</v>
      </c>
    </row>
    <row r="32" spans="1:16" x14ac:dyDescent="0.3">
      <c r="A32" s="25" t="s">
        <v>61</v>
      </c>
      <c r="B32" s="25" t="s">
        <v>9</v>
      </c>
      <c r="C32" s="25" t="s">
        <v>22</v>
      </c>
      <c r="E32" s="42">
        <f>SUMIFS(buku_kas[Amount],buku_kas[Month],MONTH(BS!E$1),buku_kas[Year],YEAR(BS!E$1),buku_kas[K],BS!$A32)-SUMIFS(buku_kas[Amount],buku_kas[Month],MONTH(BS!E$1),buku_kas[Year],YEAR(BS!E$1),buku_kas[D],BS!$A32)</f>
        <v>0</v>
      </c>
      <c r="F32" s="42">
        <f>SUMIFS(buku_kas[Amount],buku_kas[Month],MONTH(BS!F$1),buku_kas[Year],YEAR(BS!F$1),buku_kas[K],BS!$A32)-SUMIFS(buku_kas[Amount],buku_kas[Month],MONTH(BS!F$1),buku_kas[Year],YEAR(BS!F$1),buku_kas[D],BS!$A32)</f>
        <v>0</v>
      </c>
      <c r="G32" s="42">
        <f>SUMIFS(buku_kas[Amount],buku_kas[Month],MONTH(BS!G$1),buku_kas[Year],YEAR(BS!G$1),buku_kas[K],BS!$A32)-SUMIFS(buku_kas[Amount],buku_kas[Month],MONTH(BS!G$1),buku_kas[Year],YEAR(BS!G$1),buku_kas[D],BS!$A32)</f>
        <v>0</v>
      </c>
      <c r="H32" s="42">
        <f>SUMIFS(buku_kas[Amount],buku_kas[Month],MONTH(BS!H$1),buku_kas[Year],YEAR(BS!H$1),buku_kas[K],BS!$A32)-SUMIFS(buku_kas[Amount],buku_kas[Month],MONTH(BS!H$1),buku_kas[Year],YEAR(BS!H$1),buku_kas[D],BS!$A32)</f>
        <v>0</v>
      </c>
      <c r="I32" s="42">
        <f>SUMIFS(buku_kas[Amount],buku_kas[Month],MONTH(BS!I$1),buku_kas[Year],YEAR(BS!I$1),buku_kas[K],BS!$A32)-SUMIFS(buku_kas[Amount],buku_kas[Month],MONTH(BS!I$1),buku_kas[Year],YEAR(BS!I$1),buku_kas[D],BS!$A32)</f>
        <v>0</v>
      </c>
      <c r="J32" s="42">
        <f>SUMIFS(buku_kas[Amount],buku_kas[Month],MONTH(BS!J$1),buku_kas[Year],YEAR(BS!J$1),buku_kas[K],BS!$A32)-SUMIFS(buku_kas[Amount],buku_kas[Month],MONTH(BS!J$1),buku_kas[Year],YEAR(BS!J$1),buku_kas[D],BS!$A32)</f>
        <v>0</v>
      </c>
      <c r="K32" s="42">
        <f>SUMIFS(buku_kas[Amount],buku_kas[Month],MONTH(BS!K$1),buku_kas[Year],YEAR(BS!K$1),buku_kas[K],BS!$A32)-SUMIFS(buku_kas[Amount],buku_kas[Month],MONTH(BS!K$1),buku_kas[Year],YEAR(BS!K$1),buku_kas[D],BS!$A32)</f>
        <v>0</v>
      </c>
      <c r="L32" s="42">
        <f>SUMIFS(buku_kas[Amount],buku_kas[Month],MONTH(BS!L$1),buku_kas[Year],YEAR(BS!L$1),buku_kas[K],BS!$A32)-SUMIFS(buku_kas[Amount],buku_kas[Month],MONTH(BS!L$1),buku_kas[Year],YEAR(BS!L$1),buku_kas[D],BS!$A32)</f>
        <v>0</v>
      </c>
      <c r="M32" s="42">
        <f>SUMIFS(buku_kas[Amount],buku_kas[Month],MONTH(BS!M$1),buku_kas[Year],YEAR(BS!M$1),buku_kas[K],BS!$A32)-SUMIFS(buku_kas[Amount],buku_kas[Month],MONTH(BS!M$1),buku_kas[Year],YEAR(BS!M$1),buku_kas[D],BS!$A32)</f>
        <v>0</v>
      </c>
      <c r="N32" s="42">
        <f>SUMIFS(buku_kas[Amount],buku_kas[Month],MONTH(BS!N$1),buku_kas[Year],YEAR(BS!N$1),buku_kas[K],BS!$A32)-SUMIFS(buku_kas[Amount],buku_kas[Month],MONTH(BS!N$1),buku_kas[Year],YEAR(BS!N$1),buku_kas[D],BS!$A32)</f>
        <v>0</v>
      </c>
      <c r="O32" s="42">
        <f>SUMIFS(buku_kas[Amount],buku_kas[Month],MONTH(BS!O$1),buku_kas[Year],YEAR(BS!O$1),buku_kas[K],BS!$A32)-SUMIFS(buku_kas[Amount],buku_kas[Month],MONTH(BS!O$1),buku_kas[Year],YEAR(BS!O$1),buku_kas[D],BS!$A32)</f>
        <v>0</v>
      </c>
      <c r="P32" s="42">
        <f>SUMIFS(buku_kas[Amount],buku_kas[Month],MONTH(BS!P$1),buku_kas[Year],YEAR(BS!P$1),buku_kas[K],BS!$A32)-SUMIFS(buku_kas[Amount],buku_kas[Month],MONTH(BS!P$1),buku_kas[Year],YEAR(BS!P$1),buku_kas[D],BS!$A32)</f>
        <v>0</v>
      </c>
    </row>
    <row r="33" spans="1:16" x14ac:dyDescent="0.3">
      <c r="A33" s="25" t="s">
        <v>63</v>
      </c>
      <c r="B33" s="25" t="s">
        <v>10</v>
      </c>
      <c r="C33" s="25" t="s">
        <v>22</v>
      </c>
      <c r="E33" s="42">
        <f>SUMIFS(buku_kas[Amount],buku_kas[Month],MONTH(BS!E$1),buku_kas[Year],YEAR(BS!E$1),buku_kas[K],BS!$A33)-SUMIFS(buku_kas[Amount],buku_kas[Month],MONTH(BS!E$1),buku_kas[Year],YEAR(BS!E$1),buku_kas[D],BS!$A33)</f>
        <v>0</v>
      </c>
      <c r="F33" s="42">
        <f>SUMIFS(buku_kas[Amount],buku_kas[Month],MONTH(BS!F$1),buku_kas[Year],YEAR(BS!F$1),buku_kas[K],BS!$A33)-SUMIFS(buku_kas[Amount],buku_kas[Month],MONTH(BS!F$1),buku_kas[Year],YEAR(BS!F$1),buku_kas[D],BS!$A33)</f>
        <v>0</v>
      </c>
      <c r="G33" s="42">
        <f>SUMIFS(buku_kas[Amount],buku_kas[Month],MONTH(BS!G$1),buku_kas[Year],YEAR(BS!G$1),buku_kas[K],BS!$A33)-SUMIFS(buku_kas[Amount],buku_kas[Month],MONTH(BS!G$1),buku_kas[Year],YEAR(BS!G$1),buku_kas[D],BS!$A33)</f>
        <v>0</v>
      </c>
      <c r="H33" s="42">
        <f>SUMIFS(buku_kas[Amount],buku_kas[Month],MONTH(BS!H$1),buku_kas[Year],YEAR(BS!H$1),buku_kas[K],BS!$A33)-SUMIFS(buku_kas[Amount],buku_kas[Month],MONTH(BS!H$1),buku_kas[Year],YEAR(BS!H$1),buku_kas[D],BS!$A33)</f>
        <v>0</v>
      </c>
      <c r="I33" s="42">
        <f>SUMIFS(buku_kas[Amount],buku_kas[Month],MONTH(BS!I$1),buku_kas[Year],YEAR(BS!I$1),buku_kas[K],BS!$A33)-SUMIFS(buku_kas[Amount],buku_kas[Month],MONTH(BS!I$1),buku_kas[Year],YEAR(BS!I$1),buku_kas[D],BS!$A33)</f>
        <v>0</v>
      </c>
      <c r="J33" s="42">
        <f>SUMIFS(buku_kas[Amount],buku_kas[Month],MONTH(BS!J$1),buku_kas[Year],YEAR(BS!J$1),buku_kas[K],BS!$A33)-SUMIFS(buku_kas[Amount],buku_kas[Month],MONTH(BS!J$1),buku_kas[Year],YEAR(BS!J$1),buku_kas[D],BS!$A33)</f>
        <v>0</v>
      </c>
      <c r="K33" s="42">
        <f>SUMIFS(buku_kas[Amount],buku_kas[Month],MONTH(BS!K$1),buku_kas[Year],YEAR(BS!K$1),buku_kas[K],BS!$A33)-SUMIFS(buku_kas[Amount],buku_kas[Month],MONTH(BS!K$1),buku_kas[Year],YEAR(BS!K$1),buku_kas[D],BS!$A33)</f>
        <v>0</v>
      </c>
      <c r="L33" s="42">
        <f>SUMIFS(buku_kas[Amount],buku_kas[Month],MONTH(BS!L$1),buku_kas[Year],YEAR(BS!L$1),buku_kas[K],BS!$A33)-SUMIFS(buku_kas[Amount],buku_kas[Month],MONTH(BS!L$1),buku_kas[Year],YEAR(BS!L$1),buku_kas[D],BS!$A33)</f>
        <v>0</v>
      </c>
      <c r="M33" s="42">
        <f>SUMIFS(buku_kas[Amount],buku_kas[Month],MONTH(BS!M$1),buku_kas[Year],YEAR(BS!M$1),buku_kas[K],BS!$A33)-SUMIFS(buku_kas[Amount],buku_kas[Month],MONTH(BS!M$1),buku_kas[Year],YEAR(BS!M$1),buku_kas[D],BS!$A33)</f>
        <v>0</v>
      </c>
      <c r="N33" s="42">
        <f>SUMIFS(buku_kas[Amount],buku_kas[Month],MONTH(BS!N$1),buku_kas[Year],YEAR(BS!N$1),buku_kas[K],BS!$A33)-SUMIFS(buku_kas[Amount],buku_kas[Month],MONTH(BS!N$1),buku_kas[Year],YEAR(BS!N$1),buku_kas[D],BS!$A33)</f>
        <v>0</v>
      </c>
      <c r="O33" s="42">
        <f>SUMIFS(buku_kas[Amount],buku_kas[Month],MONTH(BS!O$1),buku_kas[Year],YEAR(BS!O$1),buku_kas[K],BS!$A33)-SUMIFS(buku_kas[Amount],buku_kas[Month],MONTH(BS!O$1),buku_kas[Year],YEAR(BS!O$1),buku_kas[D],BS!$A33)</f>
        <v>0</v>
      </c>
      <c r="P33" s="42">
        <f>SUMIFS(buku_kas[Amount],buku_kas[Month],MONTH(BS!P$1),buku_kas[Year],YEAR(BS!P$1),buku_kas[K],BS!$A33)-SUMIFS(buku_kas[Amount],buku_kas[Month],MONTH(BS!P$1),buku_kas[Year],YEAR(BS!P$1),buku_kas[D],BS!$A33)</f>
        <v>0</v>
      </c>
    </row>
    <row r="34" spans="1:16" x14ac:dyDescent="0.3">
      <c r="A34" s="25" t="s">
        <v>64</v>
      </c>
      <c r="B34" s="25" t="s">
        <v>65</v>
      </c>
      <c r="C34" s="25" t="s">
        <v>22</v>
      </c>
      <c r="E34" s="42">
        <f>SUMIFS(buku_kas[Amount],buku_kas[Month],MONTH(BS!E$1),buku_kas[Year],YEAR(BS!E$1),buku_kas[K],BS!$A34)-SUMIFS(buku_kas[Amount],buku_kas[Month],MONTH(BS!E$1),buku_kas[Year],YEAR(BS!E$1),buku_kas[D],BS!$A34)</f>
        <v>0</v>
      </c>
      <c r="F34" s="42">
        <f>SUMIFS(buku_kas[Amount],buku_kas[Month],MONTH(BS!F$1),buku_kas[Year],YEAR(BS!F$1),buku_kas[K],BS!$A34)-SUMIFS(buku_kas[Amount],buku_kas[Month],MONTH(BS!F$1),buku_kas[Year],YEAR(BS!F$1),buku_kas[D],BS!$A34)</f>
        <v>0</v>
      </c>
      <c r="G34" s="42">
        <f>SUMIFS(buku_kas[Amount],buku_kas[Month],MONTH(BS!G$1),buku_kas[Year],YEAR(BS!G$1),buku_kas[K],BS!$A34)-SUMIFS(buku_kas[Amount],buku_kas[Month],MONTH(BS!G$1),buku_kas[Year],YEAR(BS!G$1),buku_kas[D],BS!$A34)</f>
        <v>0</v>
      </c>
      <c r="H34" s="42">
        <f>SUMIFS(buku_kas[Amount],buku_kas[Month],MONTH(BS!H$1),buku_kas[Year],YEAR(BS!H$1),buku_kas[K],BS!$A34)-SUMIFS(buku_kas[Amount],buku_kas[Month],MONTH(BS!H$1),buku_kas[Year],YEAR(BS!H$1),buku_kas[D],BS!$A34)</f>
        <v>0</v>
      </c>
      <c r="I34" s="42">
        <f>SUMIFS(buku_kas[Amount],buku_kas[Month],MONTH(BS!I$1),buku_kas[Year],YEAR(BS!I$1),buku_kas[K],BS!$A34)-SUMIFS(buku_kas[Amount],buku_kas[Month],MONTH(BS!I$1),buku_kas[Year],YEAR(BS!I$1),buku_kas[D],BS!$A34)</f>
        <v>0</v>
      </c>
      <c r="J34" s="42">
        <f>SUMIFS(buku_kas[Amount],buku_kas[Month],MONTH(BS!J$1),buku_kas[Year],YEAR(BS!J$1),buku_kas[K],BS!$A34)-SUMIFS(buku_kas[Amount],buku_kas[Month],MONTH(BS!J$1),buku_kas[Year],YEAR(BS!J$1),buku_kas[D],BS!$A34)</f>
        <v>0</v>
      </c>
      <c r="K34" s="42">
        <f>SUMIFS(buku_kas[Amount],buku_kas[Month],MONTH(BS!K$1),buku_kas[Year],YEAR(BS!K$1),buku_kas[K],BS!$A34)-SUMIFS(buku_kas[Amount],buku_kas[Month],MONTH(BS!K$1),buku_kas[Year],YEAR(BS!K$1),buku_kas[D],BS!$A34)</f>
        <v>0</v>
      </c>
      <c r="L34" s="42">
        <f>SUMIFS(buku_kas[Amount],buku_kas[Month],MONTH(BS!L$1),buku_kas[Year],YEAR(BS!L$1),buku_kas[K],BS!$A34)-SUMIFS(buku_kas[Amount],buku_kas[Month],MONTH(BS!L$1),buku_kas[Year],YEAR(BS!L$1),buku_kas[D],BS!$A34)</f>
        <v>0</v>
      </c>
      <c r="M34" s="42">
        <f>SUMIFS(buku_kas[Amount],buku_kas[Month],MONTH(BS!M$1),buku_kas[Year],YEAR(BS!M$1),buku_kas[K],BS!$A34)-SUMIFS(buku_kas[Amount],buku_kas[Month],MONTH(BS!M$1),buku_kas[Year],YEAR(BS!M$1),buku_kas[D],BS!$A34)</f>
        <v>0</v>
      </c>
      <c r="N34" s="42">
        <f>SUMIFS(buku_kas[Amount],buku_kas[Month],MONTH(BS!N$1),buku_kas[Year],YEAR(BS!N$1),buku_kas[K],BS!$A34)-SUMIFS(buku_kas[Amount],buku_kas[Month],MONTH(BS!N$1),buku_kas[Year],YEAR(BS!N$1),buku_kas[D],BS!$A34)</f>
        <v>0</v>
      </c>
      <c r="O34" s="42">
        <f>SUMIFS(buku_kas[Amount],buku_kas[Month],MONTH(BS!O$1),buku_kas[Year],YEAR(BS!O$1),buku_kas[K],BS!$A34)-SUMIFS(buku_kas[Amount],buku_kas[Month],MONTH(BS!O$1),buku_kas[Year],YEAR(BS!O$1),buku_kas[D],BS!$A34)</f>
        <v>0</v>
      </c>
      <c r="P34" s="42">
        <f>SUMIFS(buku_kas[Amount],buku_kas[Month],MONTH(BS!P$1),buku_kas[Year],YEAR(BS!P$1),buku_kas[K],BS!$A34)-SUMIFS(buku_kas[Amount],buku_kas[Month],MONTH(BS!P$1),buku_kas[Year],YEAR(BS!P$1),buku_kas[D],BS!$A34)</f>
        <v>0</v>
      </c>
    </row>
    <row r="35" spans="1:16" x14ac:dyDescent="0.3">
      <c r="A35" s="25" t="s">
        <v>66</v>
      </c>
      <c r="B35" s="25" t="s">
        <v>67</v>
      </c>
      <c r="C35" s="25" t="s">
        <v>22</v>
      </c>
      <c r="E35" s="42">
        <f>SUMIFS(buku_kas[Amount],buku_kas[Month],MONTH(BS!E$1),buku_kas[Year],YEAR(BS!E$1),buku_kas[K],BS!$A35)-SUMIFS(buku_kas[Amount],buku_kas[Month],MONTH(BS!E$1),buku_kas[Year],YEAR(BS!E$1),buku_kas[D],BS!$A35)</f>
        <v>0</v>
      </c>
      <c r="F35" s="42">
        <f>SUMIFS(buku_kas[Amount],buku_kas[Month],MONTH(BS!F$1),buku_kas[Year],YEAR(BS!F$1),buku_kas[K],BS!$A35)-SUMIFS(buku_kas[Amount],buku_kas[Month],MONTH(BS!F$1),buku_kas[Year],YEAR(BS!F$1),buku_kas[D],BS!$A35)</f>
        <v>0</v>
      </c>
      <c r="G35" s="42">
        <f>SUMIFS(buku_kas[Amount],buku_kas[Month],MONTH(BS!G$1),buku_kas[Year],YEAR(BS!G$1),buku_kas[K],BS!$A35)-SUMIFS(buku_kas[Amount],buku_kas[Month],MONTH(BS!G$1),buku_kas[Year],YEAR(BS!G$1),buku_kas[D],BS!$A35)</f>
        <v>3500000</v>
      </c>
      <c r="H35" s="42">
        <f>SUMIFS(buku_kas[Amount],buku_kas[Month],MONTH(BS!H$1),buku_kas[Year],YEAR(BS!H$1),buku_kas[K],BS!$A35)-SUMIFS(buku_kas[Amount],buku_kas[Month],MONTH(BS!H$1),buku_kas[Year],YEAR(BS!H$1),buku_kas[D],BS!$A35)</f>
        <v>0</v>
      </c>
      <c r="I35" s="42">
        <f>SUMIFS(buku_kas[Amount],buku_kas[Month],MONTH(BS!I$1),buku_kas[Year],YEAR(BS!I$1),buku_kas[K],BS!$A35)-SUMIFS(buku_kas[Amount],buku_kas[Month],MONTH(BS!I$1),buku_kas[Year],YEAR(BS!I$1),buku_kas[D],BS!$A35)</f>
        <v>0</v>
      </c>
      <c r="J35" s="42">
        <f>SUMIFS(buku_kas[Amount],buku_kas[Month],MONTH(BS!J$1),buku_kas[Year],YEAR(BS!J$1),buku_kas[K],BS!$A35)-SUMIFS(buku_kas[Amount],buku_kas[Month],MONTH(BS!J$1),buku_kas[Year],YEAR(BS!J$1),buku_kas[D],BS!$A35)</f>
        <v>0</v>
      </c>
      <c r="K35" s="42">
        <f>SUMIFS(buku_kas[Amount],buku_kas[Month],MONTH(BS!K$1),buku_kas[Year],YEAR(BS!K$1),buku_kas[K],BS!$A35)-SUMIFS(buku_kas[Amount],buku_kas[Month],MONTH(BS!K$1),buku_kas[Year],YEAR(BS!K$1),buku_kas[D],BS!$A35)</f>
        <v>0</v>
      </c>
      <c r="L35" s="42">
        <f>SUMIFS(buku_kas[Amount],buku_kas[Month],MONTH(BS!L$1),buku_kas[Year],YEAR(BS!L$1),buku_kas[K],BS!$A35)-SUMIFS(buku_kas[Amount],buku_kas[Month],MONTH(BS!L$1),buku_kas[Year],YEAR(BS!L$1),buku_kas[D],BS!$A35)</f>
        <v>0</v>
      </c>
      <c r="M35" s="42">
        <f>SUMIFS(buku_kas[Amount],buku_kas[Month],MONTH(BS!M$1),buku_kas[Year],YEAR(BS!M$1),buku_kas[K],BS!$A35)-SUMIFS(buku_kas[Amount],buku_kas[Month],MONTH(BS!M$1),buku_kas[Year],YEAR(BS!M$1),buku_kas[D],BS!$A35)</f>
        <v>0</v>
      </c>
      <c r="N35" s="42">
        <f>SUMIFS(buku_kas[Amount],buku_kas[Month],MONTH(BS!N$1),buku_kas[Year],YEAR(BS!N$1),buku_kas[K],BS!$A35)-SUMIFS(buku_kas[Amount],buku_kas[Month],MONTH(BS!N$1),buku_kas[Year],YEAR(BS!N$1),buku_kas[D],BS!$A35)</f>
        <v>0</v>
      </c>
      <c r="O35" s="42">
        <f>SUMIFS(buku_kas[Amount],buku_kas[Month],MONTH(BS!O$1),buku_kas[Year],YEAR(BS!O$1),buku_kas[K],BS!$A35)-SUMIFS(buku_kas[Amount],buku_kas[Month],MONTH(BS!O$1),buku_kas[Year],YEAR(BS!O$1),buku_kas[D],BS!$A35)</f>
        <v>0</v>
      </c>
      <c r="P35" s="42">
        <f>SUMIFS(buku_kas[Amount],buku_kas[Month],MONTH(BS!P$1),buku_kas[Year],YEAR(BS!P$1),buku_kas[K],BS!$A35)-SUMIFS(buku_kas[Amount],buku_kas[Month],MONTH(BS!P$1),buku_kas[Year],YEAR(BS!P$1),buku_kas[D],BS!$A35)</f>
        <v>0</v>
      </c>
    </row>
    <row r="36" spans="1:16" x14ac:dyDescent="0.3">
      <c r="A36" s="25" t="s">
        <v>62</v>
      </c>
      <c r="B36" s="25" t="s">
        <v>68</v>
      </c>
      <c r="C36" s="25" t="s">
        <v>22</v>
      </c>
      <c r="E36" s="42">
        <f>SUMIFS(buku_kas[Amount],buku_kas[Month],MONTH(BS!E$1),buku_kas[Year],YEAR(BS!E$1),buku_kas[K],BS!$A36)-SUMIFS(buku_kas[Amount],buku_kas[Month],MONTH(BS!E$1),buku_kas[Year],YEAR(BS!E$1),buku_kas[D],BS!$A36)</f>
        <v>0</v>
      </c>
      <c r="F36" s="42">
        <f>SUMIFS(buku_kas[Amount],buku_kas[Month],MONTH(BS!F$1),buku_kas[Year],YEAR(BS!F$1),buku_kas[K],BS!$A36)-SUMIFS(buku_kas[Amount],buku_kas[Month],MONTH(BS!F$1),buku_kas[Year],YEAR(BS!F$1),buku_kas[D],BS!$A36)</f>
        <v>0</v>
      </c>
      <c r="G36" s="42">
        <f>SUMIFS(buku_kas[Amount],buku_kas[Month],MONTH(BS!G$1),buku_kas[Year],YEAR(BS!G$1),buku_kas[K],BS!$A36)-SUMIFS(buku_kas[Amount],buku_kas[Month],MONTH(BS!G$1),buku_kas[Year],YEAR(BS!G$1),buku_kas[D],BS!$A36)</f>
        <v>0</v>
      </c>
      <c r="H36" s="42">
        <f>SUMIFS(buku_kas[Amount],buku_kas[Month],MONTH(BS!H$1),buku_kas[Year],YEAR(BS!H$1),buku_kas[K],BS!$A36)-SUMIFS(buku_kas[Amount],buku_kas[Month],MONTH(BS!H$1),buku_kas[Year],YEAR(BS!H$1),buku_kas[D],BS!$A36)</f>
        <v>0</v>
      </c>
      <c r="I36" s="42">
        <f>SUMIFS(buku_kas[Amount],buku_kas[Month],MONTH(BS!I$1),buku_kas[Year],YEAR(BS!I$1),buku_kas[K],BS!$A36)-SUMIFS(buku_kas[Amount],buku_kas[Month],MONTH(BS!I$1),buku_kas[Year],YEAR(BS!I$1),buku_kas[D],BS!$A36)</f>
        <v>0</v>
      </c>
      <c r="J36" s="42">
        <f>SUMIFS(buku_kas[Amount],buku_kas[Month],MONTH(BS!J$1),buku_kas[Year],YEAR(BS!J$1),buku_kas[K],BS!$A36)-SUMIFS(buku_kas[Amount],buku_kas[Month],MONTH(BS!J$1),buku_kas[Year],YEAR(BS!J$1),buku_kas[D],BS!$A36)</f>
        <v>0</v>
      </c>
      <c r="K36" s="42">
        <f>SUMIFS(buku_kas[Amount],buku_kas[Month],MONTH(BS!K$1),buku_kas[Year],YEAR(BS!K$1),buku_kas[K],BS!$A36)-SUMIFS(buku_kas[Amount],buku_kas[Month],MONTH(BS!K$1),buku_kas[Year],YEAR(BS!K$1),buku_kas[D],BS!$A36)</f>
        <v>0</v>
      </c>
      <c r="L36" s="42">
        <f>SUMIFS(buku_kas[Amount],buku_kas[Month],MONTH(BS!L$1),buku_kas[Year],YEAR(BS!L$1),buku_kas[K],BS!$A36)-SUMIFS(buku_kas[Amount],buku_kas[Month],MONTH(BS!L$1),buku_kas[Year],YEAR(BS!L$1),buku_kas[D],BS!$A36)</f>
        <v>0</v>
      </c>
      <c r="M36" s="42">
        <f>SUMIFS(buku_kas[Amount],buku_kas[Month],MONTH(BS!M$1),buku_kas[Year],YEAR(BS!M$1),buku_kas[K],BS!$A36)-SUMIFS(buku_kas[Amount],buku_kas[Month],MONTH(BS!M$1),buku_kas[Year],YEAR(BS!M$1),buku_kas[D],BS!$A36)</f>
        <v>0</v>
      </c>
      <c r="N36" s="42">
        <f>SUMIFS(buku_kas[Amount],buku_kas[Month],MONTH(BS!N$1),buku_kas[Year],YEAR(BS!N$1),buku_kas[K],BS!$A36)-SUMIFS(buku_kas[Amount],buku_kas[Month],MONTH(BS!N$1),buku_kas[Year],YEAR(BS!N$1),buku_kas[D],BS!$A36)</f>
        <v>0</v>
      </c>
      <c r="O36" s="42">
        <f>SUMIFS(buku_kas[Amount],buku_kas[Month],MONTH(BS!O$1),buku_kas[Year],YEAR(BS!O$1),buku_kas[K],BS!$A36)-SUMIFS(buku_kas[Amount],buku_kas[Month],MONTH(BS!O$1),buku_kas[Year],YEAR(BS!O$1),buku_kas[D],BS!$A36)</f>
        <v>0</v>
      </c>
      <c r="P36" s="42">
        <f>SUMIFS(buku_kas[Amount],buku_kas[Month],MONTH(BS!P$1),buku_kas[Year],YEAR(BS!P$1),buku_kas[K],BS!$A36)-SUMIFS(buku_kas[Amount],buku_kas[Month],MONTH(BS!P$1),buku_kas[Year],YEAR(BS!P$1),buku_kas[D],BS!$A36)</f>
        <v>0</v>
      </c>
    </row>
    <row r="37" spans="1:16" x14ac:dyDescent="0.3">
      <c r="A37" s="25" t="s">
        <v>69</v>
      </c>
      <c r="B37" s="25" t="s">
        <v>11</v>
      </c>
      <c r="C37" s="25" t="s">
        <v>22</v>
      </c>
      <c r="E37" s="42">
        <f>SUMIFS(buku_kas[Amount],buku_kas[Month],MONTH(BS!E$1),buku_kas[Year],YEAR(BS!E$1),buku_kas[K],BS!$A37)-SUMIFS(buku_kas[Amount],buku_kas[Month],MONTH(BS!E$1),buku_kas[Year],YEAR(BS!E$1),buku_kas[D],BS!$A37)</f>
        <v>0</v>
      </c>
      <c r="F37" s="42">
        <f>SUMIFS(buku_kas[Amount],buku_kas[Month],MONTH(BS!F$1),buku_kas[Year],YEAR(BS!F$1),buku_kas[K],BS!$A37)-SUMIFS(buku_kas[Amount],buku_kas[Month],MONTH(BS!F$1),buku_kas[Year],YEAR(BS!F$1),buku_kas[D],BS!$A37)</f>
        <v>0</v>
      </c>
      <c r="G37" s="42">
        <f>SUMIFS(buku_kas[Amount],buku_kas[Month],MONTH(BS!G$1),buku_kas[Year],YEAR(BS!G$1),buku_kas[K],BS!$A37)-SUMIFS(buku_kas[Amount],buku_kas[Month],MONTH(BS!G$1),buku_kas[Year],YEAR(BS!G$1),buku_kas[D],BS!$A37)</f>
        <v>0</v>
      </c>
      <c r="H37" s="42">
        <f>SUMIFS(buku_kas[Amount],buku_kas[Month],MONTH(BS!H$1),buku_kas[Year],YEAR(BS!H$1),buku_kas[K],BS!$A37)-SUMIFS(buku_kas[Amount],buku_kas[Month],MONTH(BS!H$1),buku_kas[Year],YEAR(BS!H$1),buku_kas[D],BS!$A37)</f>
        <v>0</v>
      </c>
      <c r="I37" s="42">
        <f>SUMIFS(buku_kas[Amount],buku_kas[Month],MONTH(BS!I$1),buku_kas[Year],YEAR(BS!I$1),buku_kas[K],BS!$A37)-SUMIFS(buku_kas[Amount],buku_kas[Month],MONTH(BS!I$1),buku_kas[Year],YEAR(BS!I$1),buku_kas[D],BS!$A37)</f>
        <v>0</v>
      </c>
      <c r="J37" s="42">
        <f>SUMIFS(buku_kas[Amount],buku_kas[Month],MONTH(BS!J$1),buku_kas[Year],YEAR(BS!J$1),buku_kas[K],BS!$A37)-SUMIFS(buku_kas[Amount],buku_kas[Month],MONTH(BS!J$1),buku_kas[Year],YEAR(BS!J$1),buku_kas[D],BS!$A37)</f>
        <v>0</v>
      </c>
      <c r="K37" s="42">
        <f>SUMIFS(buku_kas[Amount],buku_kas[Month],MONTH(BS!K$1),buku_kas[Year],YEAR(BS!K$1),buku_kas[K],BS!$A37)-SUMIFS(buku_kas[Amount],buku_kas[Month],MONTH(BS!K$1),buku_kas[Year],YEAR(BS!K$1),buku_kas[D],BS!$A37)</f>
        <v>0</v>
      </c>
      <c r="L37" s="42">
        <f>SUMIFS(buku_kas[Amount],buku_kas[Month],MONTH(BS!L$1),buku_kas[Year],YEAR(BS!L$1),buku_kas[K],BS!$A37)-SUMIFS(buku_kas[Amount],buku_kas[Month],MONTH(BS!L$1),buku_kas[Year],YEAR(BS!L$1),buku_kas[D],BS!$A37)</f>
        <v>0</v>
      </c>
      <c r="M37" s="42">
        <f>SUMIFS(buku_kas[Amount],buku_kas[Month],MONTH(BS!M$1),buku_kas[Year],YEAR(BS!M$1),buku_kas[K],BS!$A37)-SUMIFS(buku_kas[Amount],buku_kas[Month],MONTH(BS!M$1),buku_kas[Year],YEAR(BS!M$1),buku_kas[D],BS!$A37)</f>
        <v>0</v>
      </c>
      <c r="N37" s="42">
        <f>SUMIFS(buku_kas[Amount],buku_kas[Month],MONTH(BS!N$1),buku_kas[Year],YEAR(BS!N$1),buku_kas[K],BS!$A37)-SUMIFS(buku_kas[Amount],buku_kas[Month],MONTH(BS!N$1),buku_kas[Year],YEAR(BS!N$1),buku_kas[D],BS!$A37)</f>
        <v>0</v>
      </c>
      <c r="O37" s="42">
        <f>SUMIFS(buku_kas[Amount],buku_kas[Month],MONTH(BS!O$1),buku_kas[Year],YEAR(BS!O$1),buku_kas[K],BS!$A37)-SUMIFS(buku_kas[Amount],buku_kas[Month],MONTH(BS!O$1),buku_kas[Year],YEAR(BS!O$1),buku_kas[D],BS!$A37)</f>
        <v>0</v>
      </c>
      <c r="P37" s="42">
        <f>SUMIFS(buku_kas[Amount],buku_kas[Month],MONTH(BS!P$1),buku_kas[Year],YEAR(BS!P$1),buku_kas[K],BS!$A37)-SUMIFS(buku_kas[Amount],buku_kas[Month],MONTH(BS!P$1),buku_kas[Year],YEAR(BS!P$1),buku_kas[D],BS!$A37)</f>
        <v>0</v>
      </c>
    </row>
    <row r="38" spans="1:16" x14ac:dyDescent="0.3">
      <c r="A38" s="25" t="s">
        <v>70</v>
      </c>
      <c r="B38" s="25" t="s">
        <v>12</v>
      </c>
      <c r="C38" s="25" t="s">
        <v>22</v>
      </c>
      <c r="E38" s="42">
        <f>SUMIFS(buku_kas[Amount],buku_kas[Month],MONTH(BS!E$1),buku_kas[Year],YEAR(BS!E$1),buku_kas[K],BS!$A38)-SUMIFS(buku_kas[Amount],buku_kas[Month],MONTH(BS!E$1),buku_kas[Year],YEAR(BS!E$1),buku_kas[D],BS!$A38)</f>
        <v>0</v>
      </c>
      <c r="F38" s="42">
        <f>SUMIFS(buku_kas[Amount],buku_kas[Month],MONTH(BS!F$1),buku_kas[Year],YEAR(BS!F$1),buku_kas[K],BS!$A38)-SUMIFS(buku_kas[Amount],buku_kas[Month],MONTH(BS!F$1),buku_kas[Year],YEAR(BS!F$1),buku_kas[D],BS!$A38)</f>
        <v>0</v>
      </c>
      <c r="G38" s="42">
        <f>SUMIFS(buku_kas[Amount],buku_kas[Month],MONTH(BS!G$1),buku_kas[Year],YEAR(BS!G$1),buku_kas[K],BS!$A38)-SUMIFS(buku_kas[Amount],buku_kas[Month],MONTH(BS!G$1),buku_kas[Year],YEAR(BS!G$1),buku_kas[D],BS!$A38)</f>
        <v>0</v>
      </c>
      <c r="H38" s="42">
        <f>SUMIFS(buku_kas[Amount],buku_kas[Month],MONTH(BS!H$1),buku_kas[Year],YEAR(BS!H$1),buku_kas[K],BS!$A38)-SUMIFS(buku_kas[Amount],buku_kas[Month],MONTH(BS!H$1),buku_kas[Year],YEAR(BS!H$1),buku_kas[D],BS!$A38)</f>
        <v>0</v>
      </c>
      <c r="I38" s="42">
        <f>SUMIFS(buku_kas[Amount],buku_kas[Month],MONTH(BS!I$1),buku_kas[Year],YEAR(BS!I$1),buku_kas[K],BS!$A38)-SUMIFS(buku_kas[Amount],buku_kas[Month],MONTH(BS!I$1),buku_kas[Year],YEAR(BS!I$1),buku_kas[D],BS!$A38)</f>
        <v>0</v>
      </c>
      <c r="J38" s="42">
        <f>SUMIFS(buku_kas[Amount],buku_kas[Month],MONTH(BS!J$1),buku_kas[Year],YEAR(BS!J$1),buku_kas[K],BS!$A38)-SUMIFS(buku_kas[Amount],buku_kas[Month],MONTH(BS!J$1),buku_kas[Year],YEAR(BS!J$1),buku_kas[D],BS!$A38)</f>
        <v>0</v>
      </c>
      <c r="K38" s="42">
        <f>SUMIFS(buku_kas[Amount],buku_kas[Month],MONTH(BS!K$1),buku_kas[Year],YEAR(BS!K$1),buku_kas[K],BS!$A38)-SUMIFS(buku_kas[Amount],buku_kas[Month],MONTH(BS!K$1),buku_kas[Year],YEAR(BS!K$1),buku_kas[D],BS!$A38)</f>
        <v>0</v>
      </c>
      <c r="L38" s="42">
        <f>SUMIFS(buku_kas[Amount],buku_kas[Month],MONTH(BS!L$1),buku_kas[Year],YEAR(BS!L$1),buku_kas[K],BS!$A38)-SUMIFS(buku_kas[Amount],buku_kas[Month],MONTH(BS!L$1),buku_kas[Year],YEAR(BS!L$1),buku_kas[D],BS!$A38)</f>
        <v>0</v>
      </c>
      <c r="M38" s="42">
        <f>SUMIFS(buku_kas[Amount],buku_kas[Month],MONTH(BS!M$1),buku_kas[Year],YEAR(BS!M$1),buku_kas[K],BS!$A38)-SUMIFS(buku_kas[Amount],buku_kas[Month],MONTH(BS!M$1),buku_kas[Year],YEAR(BS!M$1),buku_kas[D],BS!$A38)</f>
        <v>0</v>
      </c>
      <c r="N38" s="42">
        <f>SUMIFS(buku_kas[Amount],buku_kas[Month],MONTH(BS!N$1),buku_kas[Year],YEAR(BS!N$1),buku_kas[K],BS!$A38)-SUMIFS(buku_kas[Amount],buku_kas[Month],MONTH(BS!N$1),buku_kas[Year],YEAR(BS!N$1),buku_kas[D],BS!$A38)</f>
        <v>0</v>
      </c>
      <c r="O38" s="42">
        <f>SUMIFS(buku_kas[Amount],buku_kas[Month],MONTH(BS!O$1),buku_kas[Year],YEAR(BS!O$1),buku_kas[K],BS!$A38)-SUMIFS(buku_kas[Amount],buku_kas[Month],MONTH(BS!O$1),buku_kas[Year],YEAR(BS!O$1),buku_kas[D],BS!$A38)</f>
        <v>0</v>
      </c>
      <c r="P38" s="42">
        <f>SUMIFS(buku_kas[Amount],buku_kas[Month],MONTH(BS!P$1),buku_kas[Year],YEAR(BS!P$1),buku_kas[K],BS!$A38)-SUMIFS(buku_kas[Amount],buku_kas[Month],MONTH(BS!P$1),buku_kas[Year],YEAR(BS!P$1),buku_kas[D],BS!$A38)</f>
        <v>0</v>
      </c>
    </row>
    <row r="39" spans="1:16" x14ac:dyDescent="0.3">
      <c r="A39" s="25" t="s">
        <v>72</v>
      </c>
      <c r="B39" s="25" t="s">
        <v>71</v>
      </c>
      <c r="C39" s="25" t="s">
        <v>22</v>
      </c>
      <c r="E39" s="42">
        <f>SUMIFS(buku_kas[Amount],buku_kas[Month],MONTH(BS!E$1),buku_kas[Year],YEAR(BS!E$1),buku_kas[K],BS!$A39)-SUMIFS(buku_kas[Amount],buku_kas[Month],MONTH(BS!E$1),buku_kas[Year],YEAR(BS!E$1),buku_kas[D],BS!$A39)</f>
        <v>0</v>
      </c>
      <c r="F39" s="42">
        <f>SUMIFS(buku_kas[Amount],buku_kas[Month],MONTH(BS!F$1),buku_kas[Year],YEAR(BS!F$1),buku_kas[K],BS!$A39)-SUMIFS(buku_kas[Amount],buku_kas[Month],MONTH(BS!F$1),buku_kas[Year],YEAR(BS!F$1),buku_kas[D],BS!$A39)</f>
        <v>0</v>
      </c>
      <c r="G39" s="42">
        <f>SUMIFS(buku_kas[Amount],buku_kas[Month],MONTH(BS!G$1),buku_kas[Year],YEAR(BS!G$1),buku_kas[K],BS!$A39)-SUMIFS(buku_kas[Amount],buku_kas[Month],MONTH(BS!G$1),buku_kas[Year],YEAR(BS!G$1),buku_kas[D],BS!$A39)</f>
        <v>0</v>
      </c>
      <c r="H39" s="42">
        <f>SUMIFS(buku_kas[Amount],buku_kas[Month],MONTH(BS!H$1),buku_kas[Year],YEAR(BS!H$1),buku_kas[K],BS!$A39)-SUMIFS(buku_kas[Amount],buku_kas[Month],MONTH(BS!H$1),buku_kas[Year],YEAR(BS!H$1),buku_kas[D],BS!$A39)</f>
        <v>0</v>
      </c>
      <c r="I39" s="42">
        <f>SUMIFS(buku_kas[Amount],buku_kas[Month],MONTH(BS!I$1),buku_kas[Year],YEAR(BS!I$1),buku_kas[K],BS!$A39)-SUMIFS(buku_kas[Amount],buku_kas[Month],MONTH(BS!I$1),buku_kas[Year],YEAR(BS!I$1),buku_kas[D],BS!$A39)</f>
        <v>0</v>
      </c>
      <c r="J39" s="42">
        <f>SUMIFS(buku_kas[Amount],buku_kas[Month],MONTH(BS!J$1),buku_kas[Year],YEAR(BS!J$1),buku_kas[K],BS!$A39)-SUMIFS(buku_kas[Amount],buku_kas[Month],MONTH(BS!J$1),buku_kas[Year],YEAR(BS!J$1),buku_kas[D],BS!$A39)</f>
        <v>0</v>
      </c>
      <c r="K39" s="42">
        <f>SUMIFS(buku_kas[Amount],buku_kas[Month],MONTH(BS!K$1),buku_kas[Year],YEAR(BS!K$1),buku_kas[K],BS!$A39)-SUMIFS(buku_kas[Amount],buku_kas[Month],MONTH(BS!K$1),buku_kas[Year],YEAR(BS!K$1),buku_kas[D],BS!$A39)</f>
        <v>0</v>
      </c>
      <c r="L39" s="42">
        <f>SUMIFS(buku_kas[Amount],buku_kas[Month],MONTH(BS!L$1),buku_kas[Year],YEAR(BS!L$1),buku_kas[K],BS!$A39)-SUMIFS(buku_kas[Amount],buku_kas[Month],MONTH(BS!L$1),buku_kas[Year],YEAR(BS!L$1),buku_kas[D],BS!$A39)</f>
        <v>0</v>
      </c>
      <c r="M39" s="42">
        <f>SUMIFS(buku_kas[Amount],buku_kas[Month],MONTH(BS!M$1),buku_kas[Year],YEAR(BS!M$1),buku_kas[K],BS!$A39)-SUMIFS(buku_kas[Amount],buku_kas[Month],MONTH(BS!M$1),buku_kas[Year],YEAR(BS!M$1),buku_kas[D],BS!$A39)</f>
        <v>0</v>
      </c>
      <c r="N39" s="42">
        <f>SUMIFS(buku_kas[Amount],buku_kas[Month],MONTH(BS!N$1),buku_kas[Year],YEAR(BS!N$1),buku_kas[K],BS!$A39)-SUMIFS(buku_kas[Amount],buku_kas[Month],MONTH(BS!N$1),buku_kas[Year],YEAR(BS!N$1),buku_kas[D],BS!$A39)</f>
        <v>0</v>
      </c>
      <c r="O39" s="42">
        <f>SUMIFS(buku_kas[Amount],buku_kas[Month],MONTH(BS!O$1),buku_kas[Year],YEAR(BS!O$1),buku_kas[K],BS!$A39)-SUMIFS(buku_kas[Amount],buku_kas[Month],MONTH(BS!O$1),buku_kas[Year],YEAR(BS!O$1),buku_kas[D],BS!$A39)</f>
        <v>0</v>
      </c>
      <c r="P39" s="42">
        <f>SUMIFS(buku_kas[Amount],buku_kas[Month],MONTH(BS!P$1),buku_kas[Year],YEAR(BS!P$1),buku_kas[K],BS!$A39)-SUMIFS(buku_kas[Amount],buku_kas[Month],MONTH(BS!P$1),buku_kas[Year],YEAR(BS!P$1),buku_kas[D],BS!$A39)</f>
        <v>0</v>
      </c>
    </row>
    <row r="40" spans="1:16" x14ac:dyDescent="0.3">
      <c r="A40" s="25" t="s">
        <v>98</v>
      </c>
      <c r="B40" s="25" t="s">
        <v>93</v>
      </c>
      <c r="C40" s="25" t="s">
        <v>22</v>
      </c>
      <c r="E40" s="42">
        <f>SUMIFS(buku_kas[Amount],buku_kas[Month],MONTH(BS!E$1),buku_kas[Year],YEAR(BS!E$1),buku_kas[K],BS!$A40)-SUMIFS(buku_kas[Amount],buku_kas[Month],MONTH(BS!E$1),buku_kas[Year],YEAR(BS!E$1),buku_kas[D],BS!$A40)</f>
        <v>0</v>
      </c>
      <c r="F40" s="42">
        <f>SUMIFS(buku_kas[Amount],buku_kas[Month],MONTH(BS!F$1),buku_kas[Year],YEAR(BS!F$1),buku_kas[K],BS!$A40)-SUMIFS(buku_kas[Amount],buku_kas[Month],MONTH(BS!F$1),buku_kas[Year],YEAR(BS!F$1),buku_kas[D],BS!$A40)</f>
        <v>0</v>
      </c>
      <c r="G40" s="42">
        <f>SUMIFS(buku_kas[Amount],buku_kas[Month],MONTH(BS!G$1),buku_kas[Year],YEAR(BS!G$1),buku_kas[K],BS!$A40)-SUMIFS(buku_kas[Amount],buku_kas[Month],MONTH(BS!G$1),buku_kas[Year],YEAR(BS!G$1),buku_kas[D],BS!$A40)</f>
        <v>0</v>
      </c>
      <c r="H40" s="42">
        <f>SUMIFS(buku_kas[Amount],buku_kas[Month],MONTH(BS!H$1),buku_kas[Year],YEAR(BS!H$1),buku_kas[K],BS!$A40)-SUMIFS(buku_kas[Amount],buku_kas[Month],MONTH(BS!H$1),buku_kas[Year],YEAR(BS!H$1),buku_kas[D],BS!$A40)</f>
        <v>0</v>
      </c>
      <c r="I40" s="42">
        <f>SUMIFS(buku_kas[Amount],buku_kas[Month],MONTH(BS!I$1),buku_kas[Year],YEAR(BS!I$1),buku_kas[K],BS!$A40)-SUMIFS(buku_kas[Amount],buku_kas[Month],MONTH(BS!I$1),buku_kas[Year],YEAR(BS!I$1),buku_kas[D],BS!$A40)</f>
        <v>0</v>
      </c>
      <c r="J40" s="42">
        <f>SUMIFS(buku_kas[Amount],buku_kas[Month],MONTH(BS!J$1),buku_kas[Year],YEAR(BS!J$1),buku_kas[K],BS!$A40)-SUMIFS(buku_kas[Amount],buku_kas[Month],MONTH(BS!J$1),buku_kas[Year],YEAR(BS!J$1),buku_kas[D],BS!$A40)</f>
        <v>0</v>
      </c>
      <c r="K40" s="42">
        <f>SUMIFS(buku_kas[Amount],buku_kas[Month],MONTH(BS!K$1),buku_kas[Year],YEAR(BS!K$1),buku_kas[K],BS!$A40)-SUMIFS(buku_kas[Amount],buku_kas[Month],MONTH(BS!K$1),buku_kas[Year],YEAR(BS!K$1),buku_kas[D],BS!$A40)</f>
        <v>0</v>
      </c>
      <c r="L40" s="42">
        <f>SUMIFS(buku_kas[Amount],buku_kas[Month],MONTH(BS!L$1),buku_kas[Year],YEAR(BS!L$1),buku_kas[K],BS!$A40)-SUMIFS(buku_kas[Amount],buku_kas[Month],MONTH(BS!L$1),buku_kas[Year],YEAR(BS!L$1),buku_kas[D],BS!$A40)</f>
        <v>0</v>
      </c>
      <c r="M40" s="42">
        <f>SUMIFS(buku_kas[Amount],buku_kas[Month],MONTH(BS!M$1),buku_kas[Year],YEAR(BS!M$1),buku_kas[K],BS!$A40)-SUMIFS(buku_kas[Amount],buku_kas[Month],MONTH(BS!M$1),buku_kas[Year],YEAR(BS!M$1),buku_kas[D],BS!$A40)</f>
        <v>0</v>
      </c>
      <c r="N40" s="42">
        <f>SUMIFS(buku_kas[Amount],buku_kas[Month],MONTH(BS!N$1),buku_kas[Year],YEAR(BS!N$1),buku_kas[K],BS!$A40)-SUMIFS(buku_kas[Amount],buku_kas[Month],MONTH(BS!N$1),buku_kas[Year],YEAR(BS!N$1),buku_kas[D],BS!$A40)</f>
        <v>0</v>
      </c>
      <c r="O40" s="42">
        <f>SUMIFS(buku_kas[Amount],buku_kas[Month],MONTH(BS!O$1),buku_kas[Year],YEAR(BS!O$1),buku_kas[K],BS!$A40)-SUMIFS(buku_kas[Amount],buku_kas[Month],MONTH(BS!O$1),buku_kas[Year],YEAR(BS!O$1),buku_kas[D],BS!$A40)</f>
        <v>0</v>
      </c>
      <c r="P40" s="42">
        <f>SUMIFS(buku_kas[Amount],buku_kas[Month],MONTH(BS!P$1),buku_kas[Year],YEAR(BS!P$1),buku_kas[K],BS!$A40)-SUMIFS(buku_kas[Amount],buku_kas[Month],MONTH(BS!P$1),buku_kas[Year],YEAR(BS!P$1),buku_kas[D],BS!$A40)</f>
        <v>0</v>
      </c>
    </row>
    <row r="41" spans="1:16" x14ac:dyDescent="0.3">
      <c r="A41" s="25" t="s">
        <v>99</v>
      </c>
      <c r="B41" s="25" t="s">
        <v>100</v>
      </c>
      <c r="C41" s="25" t="s">
        <v>22</v>
      </c>
      <c r="E41" s="42">
        <f>SUMIFS(buku_kas[Amount],buku_kas[Month],MONTH(BS!E$1),buku_kas[Year],YEAR(BS!E$1),buku_kas[K],BS!$A41)-SUMIFS(buku_kas[Amount],buku_kas[Month],MONTH(BS!E$1),buku_kas[Year],YEAR(BS!E$1),buku_kas[D],BS!$A41)</f>
        <v>0</v>
      </c>
      <c r="F41" s="42">
        <f>SUMIFS(buku_kas[Amount],buku_kas[Month],MONTH(BS!F$1),buku_kas[Year],YEAR(BS!F$1),buku_kas[K],BS!$A41)-SUMIFS(buku_kas[Amount],buku_kas[Month],MONTH(BS!F$1),buku_kas[Year],YEAR(BS!F$1),buku_kas[D],BS!$A41)</f>
        <v>0</v>
      </c>
      <c r="G41" s="42">
        <f>SUMIFS(buku_kas[Amount],buku_kas[Month],MONTH(BS!G$1),buku_kas[Year],YEAR(BS!G$1),buku_kas[K],BS!$A41)-SUMIFS(buku_kas[Amount],buku_kas[Month],MONTH(BS!G$1),buku_kas[Year],YEAR(BS!G$1),buku_kas[D],BS!$A41)</f>
        <v>0</v>
      </c>
      <c r="H41" s="42">
        <f>SUMIFS(buku_kas[Amount],buku_kas[Month],MONTH(BS!H$1),buku_kas[Year],YEAR(BS!H$1),buku_kas[K],BS!$A41)-SUMIFS(buku_kas[Amount],buku_kas[Month],MONTH(BS!H$1),buku_kas[Year],YEAR(BS!H$1),buku_kas[D],BS!$A41)</f>
        <v>0</v>
      </c>
      <c r="I41" s="42">
        <f>SUMIFS(buku_kas[Amount],buku_kas[Month],MONTH(BS!I$1),buku_kas[Year],YEAR(BS!I$1),buku_kas[K],BS!$A41)-SUMIFS(buku_kas[Amount],buku_kas[Month],MONTH(BS!I$1),buku_kas[Year],YEAR(BS!I$1),buku_kas[D],BS!$A41)</f>
        <v>0</v>
      </c>
      <c r="J41" s="42">
        <f>SUMIFS(buku_kas[Amount],buku_kas[Month],MONTH(BS!J$1),buku_kas[Year],YEAR(BS!J$1),buku_kas[K],BS!$A41)-SUMIFS(buku_kas[Amount],buku_kas[Month],MONTH(BS!J$1),buku_kas[Year],YEAR(BS!J$1),buku_kas[D],BS!$A41)</f>
        <v>0</v>
      </c>
      <c r="K41" s="42">
        <f>SUMIFS(buku_kas[Amount],buku_kas[Month],MONTH(BS!K$1),buku_kas[Year],YEAR(BS!K$1),buku_kas[K],BS!$A41)-SUMIFS(buku_kas[Amount],buku_kas[Month],MONTH(BS!K$1),buku_kas[Year],YEAR(BS!K$1),buku_kas[D],BS!$A41)</f>
        <v>0</v>
      </c>
      <c r="L41" s="42">
        <f>SUMIFS(buku_kas[Amount],buku_kas[Month],MONTH(BS!L$1),buku_kas[Year],YEAR(BS!L$1),buku_kas[K],BS!$A41)-SUMIFS(buku_kas[Amount],buku_kas[Month],MONTH(BS!L$1),buku_kas[Year],YEAR(BS!L$1),buku_kas[D],BS!$A41)</f>
        <v>0</v>
      </c>
      <c r="M41" s="42">
        <f>SUMIFS(buku_kas[Amount],buku_kas[Month],MONTH(BS!M$1),buku_kas[Year],YEAR(BS!M$1),buku_kas[K],BS!$A41)-SUMIFS(buku_kas[Amount],buku_kas[Month],MONTH(BS!M$1),buku_kas[Year],YEAR(BS!M$1),buku_kas[D],BS!$A41)</f>
        <v>0</v>
      </c>
      <c r="N41" s="42">
        <f>SUMIFS(buku_kas[Amount],buku_kas[Month],MONTH(BS!N$1),buku_kas[Year],YEAR(BS!N$1),buku_kas[K],BS!$A41)-SUMIFS(buku_kas[Amount],buku_kas[Month],MONTH(BS!N$1),buku_kas[Year],YEAR(BS!N$1),buku_kas[D],BS!$A41)</f>
        <v>0</v>
      </c>
      <c r="O41" s="42">
        <f>SUMIFS(buku_kas[Amount],buku_kas[Month],MONTH(BS!O$1),buku_kas[Year],YEAR(BS!O$1),buku_kas[K],BS!$A41)-SUMIFS(buku_kas[Amount],buku_kas[Month],MONTH(BS!O$1),buku_kas[Year],YEAR(BS!O$1),buku_kas[D],BS!$A41)</f>
        <v>0</v>
      </c>
      <c r="P41" s="42">
        <f>SUMIFS(buku_kas[Amount],buku_kas[Month],MONTH(BS!P$1),buku_kas[Year],YEAR(BS!P$1),buku_kas[K],BS!$A41)-SUMIFS(buku_kas[Amount],buku_kas[Month],MONTH(BS!P$1),buku_kas[Year],YEAR(BS!P$1),buku_kas[D],BS!$A41)</f>
        <v>0</v>
      </c>
    </row>
    <row r="42" spans="1:16" x14ac:dyDescent="0.3">
      <c r="A42" s="25" t="s">
        <v>101</v>
      </c>
      <c r="B42" s="25" t="s">
        <v>97</v>
      </c>
      <c r="C42" s="25" t="s">
        <v>22</v>
      </c>
      <c r="E42" s="42">
        <f>SUMIFS(buku_kas[Amount],buku_kas[Month],MONTH(BS!E$1),buku_kas[Year],YEAR(BS!E$1),buku_kas[K],BS!$A42)-SUMIFS(buku_kas[Amount],buku_kas[Month],MONTH(BS!E$1),buku_kas[Year],YEAR(BS!E$1),buku_kas[D],BS!$A42)</f>
        <v>0</v>
      </c>
      <c r="F42" s="42">
        <f>SUMIFS(buku_kas[Amount],buku_kas[Month],MONTH(BS!F$1),buku_kas[Year],YEAR(BS!F$1),buku_kas[K],BS!$A42)-SUMIFS(buku_kas[Amount],buku_kas[Month],MONTH(BS!F$1),buku_kas[Year],YEAR(BS!F$1),buku_kas[D],BS!$A42)</f>
        <v>0</v>
      </c>
      <c r="G42" s="42">
        <f>SUMIFS(buku_kas[Amount],buku_kas[Month],MONTH(BS!G$1),buku_kas[Year],YEAR(BS!G$1),buku_kas[K],BS!$A42)-SUMIFS(buku_kas[Amount],buku_kas[Month],MONTH(BS!G$1),buku_kas[Year],YEAR(BS!G$1),buku_kas[D],BS!$A42)</f>
        <v>0</v>
      </c>
      <c r="H42" s="42">
        <f>SUMIFS(buku_kas[Amount],buku_kas[Month],MONTH(BS!H$1),buku_kas[Year],YEAR(BS!H$1),buku_kas[K],BS!$A42)-SUMIFS(buku_kas[Amount],buku_kas[Month],MONTH(BS!H$1),buku_kas[Year],YEAR(BS!H$1),buku_kas[D],BS!$A42)</f>
        <v>0</v>
      </c>
      <c r="I42" s="42">
        <f>SUMIFS(buku_kas[Amount],buku_kas[Month],MONTH(BS!I$1),buku_kas[Year],YEAR(BS!I$1),buku_kas[K],BS!$A42)-SUMIFS(buku_kas[Amount],buku_kas[Month],MONTH(BS!I$1),buku_kas[Year],YEAR(BS!I$1),buku_kas[D],BS!$A42)</f>
        <v>0</v>
      </c>
      <c r="J42" s="42">
        <f>SUMIFS(buku_kas[Amount],buku_kas[Month],MONTH(BS!J$1),buku_kas[Year],YEAR(BS!J$1),buku_kas[K],BS!$A42)-SUMIFS(buku_kas[Amount],buku_kas[Month],MONTH(BS!J$1),buku_kas[Year],YEAR(BS!J$1),buku_kas[D],BS!$A42)</f>
        <v>0</v>
      </c>
      <c r="K42" s="42">
        <f>SUMIFS(buku_kas[Amount],buku_kas[Month],MONTH(BS!K$1),buku_kas[Year],YEAR(BS!K$1),buku_kas[K],BS!$A42)-SUMIFS(buku_kas[Amount],buku_kas[Month],MONTH(BS!K$1),buku_kas[Year],YEAR(BS!K$1),buku_kas[D],BS!$A42)</f>
        <v>0</v>
      </c>
      <c r="L42" s="42">
        <f>SUMIFS(buku_kas[Amount],buku_kas[Month],MONTH(BS!L$1),buku_kas[Year],YEAR(BS!L$1),buku_kas[K],BS!$A42)-SUMIFS(buku_kas[Amount],buku_kas[Month],MONTH(BS!L$1),buku_kas[Year],YEAR(BS!L$1),buku_kas[D],BS!$A42)</f>
        <v>0</v>
      </c>
      <c r="M42" s="42">
        <f>SUMIFS(buku_kas[Amount],buku_kas[Month],MONTH(BS!M$1),buku_kas[Year],YEAR(BS!M$1),buku_kas[K],BS!$A42)-SUMIFS(buku_kas[Amount],buku_kas[Month],MONTH(BS!M$1),buku_kas[Year],YEAR(BS!M$1),buku_kas[D],BS!$A42)</f>
        <v>0</v>
      </c>
      <c r="N42" s="42">
        <f>SUMIFS(buku_kas[Amount],buku_kas[Month],MONTH(BS!N$1),buku_kas[Year],YEAR(BS!N$1),buku_kas[K],BS!$A42)-SUMIFS(buku_kas[Amount],buku_kas[Month],MONTH(BS!N$1),buku_kas[Year],YEAR(BS!N$1),buku_kas[D],BS!$A42)</f>
        <v>0</v>
      </c>
      <c r="O42" s="42">
        <f>SUMIFS(buku_kas[Amount],buku_kas[Month],MONTH(BS!O$1),buku_kas[Year],YEAR(BS!O$1),buku_kas[K],BS!$A42)-SUMIFS(buku_kas[Amount],buku_kas[Month],MONTH(BS!O$1),buku_kas[Year],YEAR(BS!O$1),buku_kas[D],BS!$A42)</f>
        <v>0</v>
      </c>
      <c r="P42" s="42">
        <f>SUMIFS(buku_kas[Amount],buku_kas[Month],MONTH(BS!P$1),buku_kas[Year],YEAR(BS!P$1),buku_kas[K],BS!$A42)-SUMIFS(buku_kas[Amount],buku_kas[Month],MONTH(BS!P$1),buku_kas[Year],YEAR(BS!P$1),buku_kas[D],BS!$A42)</f>
        <v>0</v>
      </c>
    </row>
    <row r="43" spans="1:16" x14ac:dyDescent="0.3">
      <c r="A43" s="25" t="s">
        <v>103</v>
      </c>
      <c r="B43" s="25" t="s">
        <v>104</v>
      </c>
      <c r="C43" s="25" t="s">
        <v>22</v>
      </c>
      <c r="E43" s="42">
        <f>SUMIFS(buku_kas[Amount],buku_kas[Month],MONTH(BS!E$1),buku_kas[Year],YEAR(BS!E$1),buku_kas[K],BS!$A43)-SUMIFS(buku_kas[Amount],buku_kas[Month],MONTH(BS!E$1),buku_kas[Year],YEAR(BS!E$1),buku_kas[D],BS!$A43)</f>
        <v>0</v>
      </c>
      <c r="F43" s="42">
        <f>SUMIFS(buku_kas[Amount],buku_kas[Month],MONTH(BS!F$1),buku_kas[Year],YEAR(BS!F$1),buku_kas[K],BS!$A43)-SUMIFS(buku_kas[Amount],buku_kas[Month],MONTH(BS!F$1),buku_kas[Year],YEAR(BS!F$1),buku_kas[D],BS!$A43)</f>
        <v>0</v>
      </c>
      <c r="G43" s="42">
        <f>SUMIFS(buku_kas[Amount],buku_kas[Month],MONTH(BS!G$1),buku_kas[Year],YEAR(BS!G$1),buku_kas[K],BS!$A43)-SUMIFS(buku_kas[Amount],buku_kas[Month],MONTH(BS!G$1),buku_kas[Year],YEAR(BS!G$1),buku_kas[D],BS!$A43)</f>
        <v>0</v>
      </c>
      <c r="H43" s="42">
        <f>SUMIFS(buku_kas[Amount],buku_kas[Month],MONTH(BS!H$1),buku_kas[Year],YEAR(BS!H$1),buku_kas[K],BS!$A43)-SUMIFS(buku_kas[Amount],buku_kas[Month],MONTH(BS!H$1),buku_kas[Year],YEAR(BS!H$1),buku_kas[D],BS!$A43)</f>
        <v>0</v>
      </c>
      <c r="I43" s="42">
        <f>SUMIFS(buku_kas[Amount],buku_kas[Month],MONTH(BS!I$1),buku_kas[Year],YEAR(BS!I$1),buku_kas[K],BS!$A43)-SUMIFS(buku_kas[Amount],buku_kas[Month],MONTH(BS!I$1),buku_kas[Year],YEAR(BS!I$1),buku_kas[D],BS!$A43)</f>
        <v>0</v>
      </c>
      <c r="J43" s="42">
        <f>SUMIFS(buku_kas[Amount],buku_kas[Month],MONTH(BS!J$1),buku_kas[Year],YEAR(BS!J$1),buku_kas[K],BS!$A43)-SUMIFS(buku_kas[Amount],buku_kas[Month],MONTH(BS!J$1),buku_kas[Year],YEAR(BS!J$1),buku_kas[D],BS!$A43)</f>
        <v>0</v>
      </c>
      <c r="K43" s="42">
        <f>SUMIFS(buku_kas[Amount],buku_kas[Month],MONTH(BS!K$1),buku_kas[Year],YEAR(BS!K$1),buku_kas[K],BS!$A43)-SUMIFS(buku_kas[Amount],buku_kas[Month],MONTH(BS!K$1),buku_kas[Year],YEAR(BS!K$1),buku_kas[D],BS!$A43)</f>
        <v>0</v>
      </c>
      <c r="L43" s="42">
        <f>SUMIFS(buku_kas[Amount],buku_kas[Month],MONTH(BS!L$1),buku_kas[Year],YEAR(BS!L$1),buku_kas[K],BS!$A43)-SUMIFS(buku_kas[Amount],buku_kas[Month],MONTH(BS!L$1),buku_kas[Year],YEAR(BS!L$1),buku_kas[D],BS!$A43)</f>
        <v>0</v>
      </c>
      <c r="M43" s="42">
        <f>SUMIFS(buku_kas[Amount],buku_kas[Month],MONTH(BS!M$1),buku_kas[Year],YEAR(BS!M$1),buku_kas[K],BS!$A43)-SUMIFS(buku_kas[Amount],buku_kas[Month],MONTH(BS!M$1),buku_kas[Year],YEAR(BS!M$1),buku_kas[D],BS!$A43)</f>
        <v>0</v>
      </c>
      <c r="N43" s="42">
        <f>SUMIFS(buku_kas[Amount],buku_kas[Month],MONTH(BS!N$1),buku_kas[Year],YEAR(BS!N$1),buku_kas[K],BS!$A43)-SUMIFS(buku_kas[Amount],buku_kas[Month],MONTH(BS!N$1),buku_kas[Year],YEAR(BS!N$1),buku_kas[D],BS!$A43)</f>
        <v>0</v>
      </c>
      <c r="O43" s="42">
        <f>SUMIFS(buku_kas[Amount],buku_kas[Month],MONTH(BS!O$1),buku_kas[Year],YEAR(BS!O$1),buku_kas[K],BS!$A43)-SUMIFS(buku_kas[Amount],buku_kas[Month],MONTH(BS!O$1),buku_kas[Year],YEAR(BS!O$1),buku_kas[D],BS!$A43)</f>
        <v>0</v>
      </c>
      <c r="P43" s="42">
        <f>SUMIFS(buku_kas[Amount],buku_kas[Month],MONTH(BS!P$1),buku_kas[Year],YEAR(BS!P$1),buku_kas[K],BS!$A43)-SUMIFS(buku_kas[Amount],buku_kas[Month],MONTH(BS!P$1),buku_kas[Year],YEAR(BS!P$1),buku_kas[D],BS!$A43)</f>
        <v>0</v>
      </c>
    </row>
    <row r="44" spans="1:16" x14ac:dyDescent="0.3">
      <c r="A44" s="25" t="s">
        <v>141</v>
      </c>
      <c r="B44" s="25" t="s">
        <v>140</v>
      </c>
      <c r="C44" s="25" t="s">
        <v>22</v>
      </c>
      <c r="E44" s="42">
        <f>SUMIFS(buku_kas[Amount],buku_kas[Month],MONTH(BS!E$1),buku_kas[Year],YEAR(BS!E$1),buku_kas[K],BS!$A44)-SUMIFS(buku_kas[Amount],buku_kas[Month],MONTH(BS!E$1),buku_kas[Year],YEAR(BS!E$1),buku_kas[D],BS!$A44)</f>
        <v>0</v>
      </c>
      <c r="F44" s="42">
        <f>SUMIFS(buku_kas[Amount],buku_kas[Month],MONTH(BS!F$1),buku_kas[Year],YEAR(BS!F$1),buku_kas[K],BS!$A44)-SUMIFS(buku_kas[Amount],buku_kas[Month],MONTH(BS!F$1),buku_kas[Year],YEAR(BS!F$1),buku_kas[D],BS!$A44)</f>
        <v>0</v>
      </c>
      <c r="G44" s="42">
        <f>SUMIFS(buku_kas[Amount],buku_kas[Month],MONTH(BS!G$1),buku_kas[Year],YEAR(BS!G$1),buku_kas[K],BS!$A44)-SUMIFS(buku_kas[Amount],buku_kas[Month],MONTH(BS!G$1),buku_kas[Year],YEAR(BS!G$1),buku_kas[D],BS!$A44)</f>
        <v>0</v>
      </c>
      <c r="H44" s="42">
        <f>SUMIFS(buku_kas[Amount],buku_kas[Month],MONTH(BS!H$1),buku_kas[Year],YEAR(BS!H$1),buku_kas[K],BS!$A44)-SUMIFS(buku_kas[Amount],buku_kas[Month],MONTH(BS!H$1),buku_kas[Year],YEAR(BS!H$1),buku_kas[D],BS!$A44)</f>
        <v>0</v>
      </c>
      <c r="I44" s="42">
        <f>SUMIFS(buku_kas[Amount],buku_kas[Month],MONTH(BS!I$1),buku_kas[Year],YEAR(BS!I$1),buku_kas[K],BS!$A44)-SUMIFS(buku_kas[Amount],buku_kas[Month],MONTH(BS!I$1),buku_kas[Year],YEAR(BS!I$1),buku_kas[D],BS!$A44)</f>
        <v>0</v>
      </c>
      <c r="J44" s="42">
        <f>SUMIFS(buku_kas[Amount],buku_kas[Month],MONTH(BS!J$1),buku_kas[Year],YEAR(BS!J$1),buku_kas[K],BS!$A44)-SUMIFS(buku_kas[Amount],buku_kas[Month],MONTH(BS!J$1),buku_kas[Year],YEAR(BS!J$1),buku_kas[D],BS!$A44)</f>
        <v>0</v>
      </c>
      <c r="K44" s="42">
        <f>SUMIFS(buku_kas[Amount],buku_kas[Month],MONTH(BS!K$1),buku_kas[Year],YEAR(BS!K$1),buku_kas[K],BS!$A44)-SUMIFS(buku_kas[Amount],buku_kas[Month],MONTH(BS!K$1),buku_kas[Year],YEAR(BS!K$1),buku_kas[D],BS!$A44)</f>
        <v>0</v>
      </c>
      <c r="L44" s="42">
        <f>SUMIFS(buku_kas[Amount],buku_kas[Month],MONTH(BS!L$1),buku_kas[Year],YEAR(BS!L$1),buku_kas[K],BS!$A44)-SUMIFS(buku_kas[Amount],buku_kas[Month],MONTH(BS!L$1),buku_kas[Year],YEAR(BS!L$1),buku_kas[D],BS!$A44)</f>
        <v>0</v>
      </c>
      <c r="M44" s="42">
        <f>SUMIFS(buku_kas[Amount],buku_kas[Month],MONTH(BS!M$1),buku_kas[Year],YEAR(BS!M$1),buku_kas[K],BS!$A44)-SUMIFS(buku_kas[Amount],buku_kas[Month],MONTH(BS!M$1),buku_kas[Year],YEAR(BS!M$1),buku_kas[D],BS!$A44)</f>
        <v>0</v>
      </c>
      <c r="N44" s="42">
        <f>SUMIFS(buku_kas[Amount],buku_kas[Month],MONTH(BS!N$1),buku_kas[Year],YEAR(BS!N$1),buku_kas[K],BS!$A44)-SUMIFS(buku_kas[Amount],buku_kas[Month],MONTH(BS!N$1),buku_kas[Year],YEAR(BS!N$1),buku_kas[D],BS!$A44)</f>
        <v>0</v>
      </c>
      <c r="O44" s="42">
        <f>SUMIFS(buku_kas[Amount],buku_kas[Month],MONTH(BS!O$1),buku_kas[Year],YEAR(BS!O$1),buku_kas[K],BS!$A44)-SUMIFS(buku_kas[Amount],buku_kas[Month],MONTH(BS!O$1),buku_kas[Year],YEAR(BS!O$1),buku_kas[D],BS!$A44)</f>
        <v>0</v>
      </c>
      <c r="P44" s="42">
        <f>SUMIFS(buku_kas[Amount],buku_kas[Month],MONTH(BS!P$1),buku_kas[Year],YEAR(BS!P$1),buku_kas[K],BS!$A44)-SUMIFS(buku_kas[Amount],buku_kas[Month],MONTH(BS!P$1),buku_kas[Year],YEAR(BS!P$1),buku_kas[D],BS!$A44)</f>
        <v>0</v>
      </c>
    </row>
    <row r="45" spans="1:16" x14ac:dyDescent="0.3">
      <c r="A45" s="25" t="s">
        <v>73</v>
      </c>
      <c r="B45" s="25" t="s">
        <v>74</v>
      </c>
      <c r="C45" s="25" t="s">
        <v>22</v>
      </c>
      <c r="E45" s="42">
        <f>SUMIFS(buku_kas[Amount],buku_kas[Month],MONTH(BS!E$1),buku_kas[Year],YEAR(BS!E$1),buku_kas[K],BS!$A45)-SUMIFS(buku_kas[Amount],buku_kas[Month],MONTH(BS!E$1),buku_kas[Year],YEAR(BS!E$1),buku_kas[D],BS!$A45)</f>
        <v>0</v>
      </c>
      <c r="F45" s="42">
        <f>SUMIFS(buku_kas[Amount],buku_kas[Month],MONTH(BS!F$1),buku_kas[Year],YEAR(BS!F$1),buku_kas[K],BS!$A45)-SUMIFS(buku_kas[Amount],buku_kas[Month],MONTH(BS!F$1),buku_kas[Year],YEAR(BS!F$1),buku_kas[D],BS!$A45)</f>
        <v>0</v>
      </c>
      <c r="G45" s="42">
        <f>SUMIFS(buku_kas[Amount],buku_kas[Month],MONTH(BS!G$1),buku_kas[Year],YEAR(BS!G$1),buku_kas[K],BS!$A45)-SUMIFS(buku_kas[Amount],buku_kas[Month],MONTH(BS!G$1),buku_kas[Year],YEAR(BS!G$1),buku_kas[D],BS!$A45)</f>
        <v>0</v>
      </c>
      <c r="H45" s="42">
        <f>SUMIFS(buku_kas[Amount],buku_kas[Month],MONTH(BS!H$1),buku_kas[Year],YEAR(BS!H$1),buku_kas[K],BS!$A45)-SUMIFS(buku_kas[Amount],buku_kas[Month],MONTH(BS!H$1),buku_kas[Year],YEAR(BS!H$1),buku_kas[D],BS!$A45)</f>
        <v>0</v>
      </c>
      <c r="I45" s="42">
        <f>SUMIFS(buku_kas[Amount],buku_kas[Month],MONTH(BS!I$1),buku_kas[Year],YEAR(BS!I$1),buku_kas[K],BS!$A45)-SUMIFS(buku_kas[Amount],buku_kas[Month],MONTH(BS!I$1),buku_kas[Year],YEAR(BS!I$1),buku_kas[D],BS!$A45)</f>
        <v>0</v>
      </c>
      <c r="J45" s="42">
        <f>SUMIFS(buku_kas[Amount],buku_kas[Month],MONTH(BS!J$1),buku_kas[Year],YEAR(BS!J$1),buku_kas[K],BS!$A45)-SUMIFS(buku_kas[Amount],buku_kas[Month],MONTH(BS!J$1),buku_kas[Year],YEAR(BS!J$1),buku_kas[D],BS!$A45)</f>
        <v>0</v>
      </c>
      <c r="K45" s="42">
        <f>SUMIFS(buku_kas[Amount],buku_kas[Month],MONTH(BS!K$1),buku_kas[Year],YEAR(BS!K$1),buku_kas[K],BS!$A45)-SUMIFS(buku_kas[Amount],buku_kas[Month],MONTH(BS!K$1),buku_kas[Year],YEAR(BS!K$1),buku_kas[D],BS!$A45)</f>
        <v>0</v>
      </c>
      <c r="L45" s="42">
        <f>SUMIFS(buku_kas[Amount],buku_kas[Month],MONTH(BS!L$1),buku_kas[Year],YEAR(BS!L$1),buku_kas[K],BS!$A45)-SUMIFS(buku_kas[Amount],buku_kas[Month],MONTH(BS!L$1),buku_kas[Year],YEAR(BS!L$1),buku_kas[D],BS!$A45)</f>
        <v>0</v>
      </c>
      <c r="M45" s="42">
        <f>SUMIFS(buku_kas[Amount],buku_kas[Month],MONTH(BS!M$1),buku_kas[Year],YEAR(BS!M$1),buku_kas[K],BS!$A45)-SUMIFS(buku_kas[Amount],buku_kas[Month],MONTH(BS!M$1),buku_kas[Year],YEAR(BS!M$1),buku_kas[D],BS!$A45)</f>
        <v>0</v>
      </c>
      <c r="N45" s="42">
        <f>SUMIFS(buku_kas[Amount],buku_kas[Month],MONTH(BS!N$1),buku_kas[Year],YEAR(BS!N$1),buku_kas[K],BS!$A45)-SUMIFS(buku_kas[Amount],buku_kas[Month],MONTH(BS!N$1),buku_kas[Year],YEAR(BS!N$1),buku_kas[D],BS!$A45)</f>
        <v>0</v>
      </c>
      <c r="O45" s="42">
        <f>SUMIFS(buku_kas[Amount],buku_kas[Month],MONTH(BS!O$1),buku_kas[Year],YEAR(BS!O$1),buku_kas[K],BS!$A45)-SUMIFS(buku_kas[Amount],buku_kas[Month],MONTH(BS!O$1),buku_kas[Year],YEAR(BS!O$1),buku_kas[D],BS!$A45)</f>
        <v>0</v>
      </c>
      <c r="P45" s="42">
        <f>SUMIFS(buku_kas[Amount],buku_kas[Month],MONTH(BS!P$1),buku_kas[Year],YEAR(BS!P$1),buku_kas[K],BS!$A45)-SUMIFS(buku_kas[Amount],buku_kas[Month],MONTH(BS!P$1),buku_kas[Year],YEAR(BS!P$1),buku_kas[D],BS!$A45)</f>
        <v>0</v>
      </c>
    </row>
    <row r="46" spans="1:16" x14ac:dyDescent="0.3">
      <c r="A46" s="25" t="s">
        <v>75</v>
      </c>
      <c r="B46" s="25" t="s">
        <v>13</v>
      </c>
      <c r="C46" s="25" t="s">
        <v>22</v>
      </c>
      <c r="E46" s="42">
        <f>SUMIFS(buku_kas[Amount],buku_kas[Month],MONTH(BS!E$1),buku_kas[Year],YEAR(BS!E$1),buku_kas[K],BS!$A46)-SUMIFS(buku_kas[Amount],buku_kas[Month],MONTH(BS!E$1),buku_kas[Year],YEAR(BS!E$1),buku_kas[D],BS!$A46)</f>
        <v>0</v>
      </c>
      <c r="F46" s="42">
        <f>SUMIFS(buku_kas[Amount],buku_kas[Month],MONTH(BS!F$1),buku_kas[Year],YEAR(BS!F$1),buku_kas[K],BS!$A46)-SUMIFS(buku_kas[Amount],buku_kas[Month],MONTH(BS!F$1),buku_kas[Year],YEAR(BS!F$1),buku_kas[D],BS!$A46)</f>
        <v>0</v>
      </c>
      <c r="G46" s="42">
        <f>SUMIFS(buku_kas[Amount],buku_kas[Month],MONTH(BS!G$1),buku_kas[Year],YEAR(BS!G$1),buku_kas[K],BS!$A46)-SUMIFS(buku_kas[Amount],buku_kas[Month],MONTH(BS!G$1),buku_kas[Year],YEAR(BS!G$1),buku_kas[D],BS!$A46)</f>
        <v>0</v>
      </c>
      <c r="H46" s="42">
        <f>SUMIFS(buku_kas[Amount],buku_kas[Month],MONTH(BS!H$1),buku_kas[Year],YEAR(BS!H$1),buku_kas[K],BS!$A46)-SUMIFS(buku_kas[Amount],buku_kas[Month],MONTH(BS!H$1),buku_kas[Year],YEAR(BS!H$1),buku_kas[D],BS!$A46)</f>
        <v>0</v>
      </c>
      <c r="I46" s="42">
        <f>SUMIFS(buku_kas[Amount],buku_kas[Month],MONTH(BS!I$1),buku_kas[Year],YEAR(BS!I$1),buku_kas[K],BS!$A46)-SUMIFS(buku_kas[Amount],buku_kas[Month],MONTH(BS!I$1),buku_kas[Year],YEAR(BS!I$1),buku_kas[D],BS!$A46)</f>
        <v>0</v>
      </c>
      <c r="J46" s="42">
        <f>SUMIFS(buku_kas[Amount],buku_kas[Month],MONTH(BS!J$1),buku_kas[Year],YEAR(BS!J$1),buku_kas[K],BS!$A46)-SUMIFS(buku_kas[Amount],buku_kas[Month],MONTH(BS!J$1),buku_kas[Year],YEAR(BS!J$1),buku_kas[D],BS!$A46)</f>
        <v>0</v>
      </c>
      <c r="K46" s="42">
        <f>SUMIFS(buku_kas[Amount],buku_kas[Month],MONTH(BS!K$1),buku_kas[Year],YEAR(BS!K$1),buku_kas[K],BS!$A46)-SUMIFS(buku_kas[Amount],buku_kas[Month],MONTH(BS!K$1),buku_kas[Year],YEAR(BS!K$1),buku_kas[D],BS!$A46)</f>
        <v>0</v>
      </c>
      <c r="L46" s="42">
        <f>SUMIFS(buku_kas[Amount],buku_kas[Month],MONTH(BS!L$1),buku_kas[Year],YEAR(BS!L$1),buku_kas[K],BS!$A46)-SUMIFS(buku_kas[Amount],buku_kas[Month],MONTH(BS!L$1),buku_kas[Year],YEAR(BS!L$1),buku_kas[D],BS!$A46)</f>
        <v>0</v>
      </c>
      <c r="M46" s="42">
        <f>SUMIFS(buku_kas[Amount],buku_kas[Month],MONTH(BS!M$1),buku_kas[Year],YEAR(BS!M$1),buku_kas[K],BS!$A46)-SUMIFS(buku_kas[Amount],buku_kas[Month],MONTH(BS!M$1),buku_kas[Year],YEAR(BS!M$1),buku_kas[D],BS!$A46)</f>
        <v>0</v>
      </c>
      <c r="N46" s="42">
        <f>SUMIFS(buku_kas[Amount],buku_kas[Month],MONTH(BS!N$1),buku_kas[Year],YEAR(BS!N$1),buku_kas[K],BS!$A46)-SUMIFS(buku_kas[Amount],buku_kas[Month],MONTH(BS!N$1),buku_kas[Year],YEAR(BS!N$1),buku_kas[D],BS!$A46)</f>
        <v>0</v>
      </c>
      <c r="O46" s="42">
        <f>SUMIFS(buku_kas[Amount],buku_kas[Month],MONTH(BS!O$1),buku_kas[Year],YEAR(BS!O$1),buku_kas[K],BS!$A46)-SUMIFS(buku_kas[Amount],buku_kas[Month],MONTH(BS!O$1),buku_kas[Year],YEAR(BS!O$1),buku_kas[D],BS!$A46)</f>
        <v>0</v>
      </c>
      <c r="P46" s="42">
        <f>SUMIFS(buku_kas[Amount],buku_kas[Month],MONTH(BS!P$1),buku_kas[Year],YEAR(BS!P$1),buku_kas[K],BS!$A46)-SUMIFS(buku_kas[Amount],buku_kas[Month],MONTH(BS!P$1),buku_kas[Year],YEAR(BS!P$1),buku_kas[D],BS!$A46)</f>
        <v>0</v>
      </c>
    </row>
    <row r="47" spans="1:16" x14ac:dyDescent="0.3">
      <c r="A47" s="25" t="s">
        <v>76</v>
      </c>
      <c r="B47" s="25" t="s">
        <v>16</v>
      </c>
      <c r="C47" s="25" t="s">
        <v>22</v>
      </c>
      <c r="E47" s="42">
        <f>SUMIFS(buku_kas[Amount],buku_kas[Month],MONTH(BS!E$1),buku_kas[Year],YEAR(BS!E$1),buku_kas[K],BS!$A47)-SUMIFS(buku_kas[Amount],buku_kas[Month],MONTH(BS!E$1),buku_kas[Year],YEAR(BS!E$1),buku_kas[D],BS!$A47)</f>
        <v>0</v>
      </c>
      <c r="F47" s="42">
        <f>SUMIFS(buku_kas[Amount],buku_kas[Month],MONTH(BS!F$1),buku_kas[Year],YEAR(BS!F$1),buku_kas[K],BS!$A47)-SUMIFS(buku_kas[Amount],buku_kas[Month],MONTH(BS!F$1),buku_kas[Year],YEAR(BS!F$1),buku_kas[D],BS!$A47)</f>
        <v>16000000</v>
      </c>
      <c r="G47" s="42">
        <f>SUMIFS(buku_kas[Amount],buku_kas[Month],MONTH(BS!G$1),buku_kas[Year],YEAR(BS!G$1),buku_kas[K],BS!$A47)-SUMIFS(buku_kas[Amount],buku_kas[Month],MONTH(BS!G$1),buku_kas[Year],YEAR(BS!G$1),buku_kas[D],BS!$A47)</f>
        <v>0</v>
      </c>
      <c r="H47" s="42">
        <f>SUMIFS(buku_kas[Amount],buku_kas[Month],MONTH(BS!H$1),buku_kas[Year],YEAR(BS!H$1),buku_kas[K],BS!$A47)-SUMIFS(buku_kas[Amount],buku_kas[Month],MONTH(BS!H$1),buku_kas[Year],YEAR(BS!H$1),buku_kas[D],BS!$A47)</f>
        <v>0</v>
      </c>
      <c r="I47" s="42">
        <f>SUMIFS(buku_kas[Amount],buku_kas[Month],MONTH(BS!I$1),buku_kas[Year],YEAR(BS!I$1),buku_kas[K],BS!$A47)-SUMIFS(buku_kas[Amount],buku_kas[Month],MONTH(BS!I$1),buku_kas[Year],YEAR(BS!I$1),buku_kas[D],BS!$A47)</f>
        <v>0</v>
      </c>
      <c r="J47" s="42">
        <f>SUMIFS(buku_kas[Amount],buku_kas[Month],MONTH(BS!J$1),buku_kas[Year],YEAR(BS!J$1),buku_kas[K],BS!$A47)-SUMIFS(buku_kas[Amount],buku_kas[Month],MONTH(BS!J$1),buku_kas[Year],YEAR(BS!J$1),buku_kas[D],BS!$A47)</f>
        <v>0</v>
      </c>
      <c r="K47" s="42">
        <f>SUMIFS(buku_kas[Amount],buku_kas[Month],MONTH(BS!K$1),buku_kas[Year],YEAR(BS!K$1),buku_kas[K],BS!$A47)-SUMIFS(buku_kas[Amount],buku_kas[Month],MONTH(BS!K$1),buku_kas[Year],YEAR(BS!K$1),buku_kas[D],BS!$A47)</f>
        <v>0</v>
      </c>
      <c r="L47" s="42">
        <f>SUMIFS(buku_kas[Amount],buku_kas[Month],MONTH(BS!L$1),buku_kas[Year],YEAR(BS!L$1),buku_kas[K],BS!$A47)-SUMIFS(buku_kas[Amount],buku_kas[Month],MONTH(BS!L$1),buku_kas[Year],YEAR(BS!L$1),buku_kas[D],BS!$A47)</f>
        <v>0</v>
      </c>
      <c r="M47" s="42">
        <f>SUMIFS(buku_kas[Amount],buku_kas[Month],MONTH(BS!M$1),buku_kas[Year],YEAR(BS!M$1),buku_kas[K],BS!$A47)-SUMIFS(buku_kas[Amount],buku_kas[Month],MONTH(BS!M$1),buku_kas[Year],YEAR(BS!M$1),buku_kas[D],BS!$A47)</f>
        <v>0</v>
      </c>
      <c r="N47" s="42">
        <f>SUMIFS(buku_kas[Amount],buku_kas[Month],MONTH(BS!N$1),buku_kas[Year],YEAR(BS!N$1),buku_kas[K],BS!$A47)-SUMIFS(buku_kas[Amount],buku_kas[Month],MONTH(BS!N$1),buku_kas[Year],YEAR(BS!N$1),buku_kas[D],BS!$A47)</f>
        <v>0</v>
      </c>
      <c r="O47" s="42">
        <f>SUMIFS(buku_kas[Amount],buku_kas[Month],MONTH(BS!O$1),buku_kas[Year],YEAR(BS!O$1),buku_kas[K],BS!$A47)-SUMIFS(buku_kas[Amount],buku_kas[Month],MONTH(BS!O$1),buku_kas[Year],YEAR(BS!O$1),buku_kas[D],BS!$A47)</f>
        <v>0</v>
      </c>
      <c r="P47" s="42">
        <f>SUMIFS(buku_kas[Amount],buku_kas[Month],MONTH(BS!P$1),buku_kas[Year],YEAR(BS!P$1),buku_kas[K],BS!$A47)-SUMIFS(buku_kas[Amount],buku_kas[Month],MONTH(BS!P$1),buku_kas[Year],YEAR(BS!P$1),buku_kas[D],BS!$A47)</f>
        <v>0</v>
      </c>
    </row>
    <row r="48" spans="1:16" x14ac:dyDescent="0.3">
      <c r="A48" s="25" t="s">
        <v>77</v>
      </c>
      <c r="B48" s="25" t="s">
        <v>17</v>
      </c>
      <c r="C48" s="25" t="s">
        <v>22</v>
      </c>
      <c r="E48" s="42">
        <f>SUMIFS(buku_kas[Amount],buku_kas[Month],MONTH(BS!E$1),buku_kas[Year],YEAR(BS!E$1),buku_kas[K],BS!$A48)-SUMIFS(buku_kas[Amount],buku_kas[Month],MONTH(BS!E$1),buku_kas[Year],YEAR(BS!E$1),buku_kas[D],BS!$A48)</f>
        <v>0</v>
      </c>
      <c r="F48" s="42">
        <f>SUMIFS(buku_kas[Amount],buku_kas[Month],MONTH(BS!F$1),buku_kas[Year],YEAR(BS!F$1),buku_kas[K],BS!$A48)-SUMIFS(buku_kas[Amount],buku_kas[Month],MONTH(BS!F$1),buku_kas[Year],YEAR(BS!F$1),buku_kas[D],BS!$A48)</f>
        <v>2600000</v>
      </c>
      <c r="G48" s="42">
        <f>SUMIFS(buku_kas[Amount],buku_kas[Month],MONTH(BS!G$1),buku_kas[Year],YEAR(BS!G$1),buku_kas[K],BS!$A48)-SUMIFS(buku_kas[Amount],buku_kas[Month],MONTH(BS!G$1),buku_kas[Year],YEAR(BS!G$1),buku_kas[D],BS!$A48)</f>
        <v>0</v>
      </c>
      <c r="H48" s="42">
        <f>SUMIFS(buku_kas[Amount],buku_kas[Month],MONTH(BS!H$1),buku_kas[Year],YEAR(BS!H$1),buku_kas[K],BS!$A48)-SUMIFS(buku_kas[Amount],buku_kas[Month],MONTH(BS!H$1),buku_kas[Year],YEAR(BS!H$1),buku_kas[D],BS!$A48)</f>
        <v>0</v>
      </c>
      <c r="I48" s="42">
        <f>SUMIFS(buku_kas[Amount],buku_kas[Month],MONTH(BS!I$1),buku_kas[Year],YEAR(BS!I$1),buku_kas[K],BS!$A48)-SUMIFS(buku_kas[Amount],buku_kas[Month],MONTH(BS!I$1),buku_kas[Year],YEAR(BS!I$1),buku_kas[D],BS!$A48)</f>
        <v>0</v>
      </c>
      <c r="J48" s="42">
        <f>SUMIFS(buku_kas[Amount],buku_kas[Month],MONTH(BS!J$1),buku_kas[Year],YEAR(BS!J$1),buku_kas[K],BS!$A48)-SUMIFS(buku_kas[Amount],buku_kas[Month],MONTH(BS!J$1),buku_kas[Year],YEAR(BS!J$1),buku_kas[D],BS!$A48)</f>
        <v>0</v>
      </c>
      <c r="K48" s="42">
        <f>SUMIFS(buku_kas[Amount],buku_kas[Month],MONTH(BS!K$1),buku_kas[Year],YEAR(BS!K$1),buku_kas[K],BS!$A48)-SUMIFS(buku_kas[Amount],buku_kas[Month],MONTH(BS!K$1),buku_kas[Year],YEAR(BS!K$1),buku_kas[D],BS!$A48)</f>
        <v>0</v>
      </c>
      <c r="L48" s="42">
        <f>SUMIFS(buku_kas[Amount],buku_kas[Month],MONTH(BS!L$1),buku_kas[Year],YEAR(BS!L$1),buku_kas[K],BS!$A48)-SUMIFS(buku_kas[Amount],buku_kas[Month],MONTH(BS!L$1),buku_kas[Year],YEAR(BS!L$1),buku_kas[D],BS!$A48)</f>
        <v>0</v>
      </c>
      <c r="M48" s="42">
        <f>SUMIFS(buku_kas[Amount],buku_kas[Month],MONTH(BS!M$1),buku_kas[Year],YEAR(BS!M$1),buku_kas[K],BS!$A48)-SUMIFS(buku_kas[Amount],buku_kas[Month],MONTH(BS!M$1),buku_kas[Year],YEAR(BS!M$1),buku_kas[D],BS!$A48)</f>
        <v>0</v>
      </c>
      <c r="N48" s="42">
        <f>SUMIFS(buku_kas[Amount],buku_kas[Month],MONTH(BS!N$1),buku_kas[Year],YEAR(BS!N$1),buku_kas[K],BS!$A48)-SUMIFS(buku_kas[Amount],buku_kas[Month],MONTH(BS!N$1),buku_kas[Year],YEAR(BS!N$1),buku_kas[D],BS!$A48)</f>
        <v>0</v>
      </c>
      <c r="O48" s="42">
        <f>SUMIFS(buku_kas[Amount],buku_kas[Month],MONTH(BS!O$1),buku_kas[Year],YEAR(BS!O$1),buku_kas[K],BS!$A48)-SUMIFS(buku_kas[Amount],buku_kas[Month],MONTH(BS!O$1),buku_kas[Year],YEAR(BS!O$1),buku_kas[D],BS!$A48)</f>
        <v>0</v>
      </c>
      <c r="P48" s="42">
        <f>SUMIFS(buku_kas[Amount],buku_kas[Month],MONTH(BS!P$1),buku_kas[Year],YEAR(BS!P$1),buku_kas[K],BS!$A48)-SUMIFS(buku_kas[Amount],buku_kas[Month],MONTH(BS!P$1),buku_kas[Year],YEAR(BS!P$1),buku_kas[D],BS!$A48)</f>
        <v>0</v>
      </c>
    </row>
    <row r="49" spans="1:16" x14ac:dyDescent="0.3">
      <c r="A49" s="25" t="s">
        <v>78</v>
      </c>
      <c r="B49" s="25" t="s">
        <v>18</v>
      </c>
      <c r="C49" s="25" t="s">
        <v>22</v>
      </c>
      <c r="E49" s="42">
        <f>SUMIFS(buku_kas[Amount],buku_kas[Month],MONTH(BS!E$1),buku_kas[Year],YEAR(BS!E$1),buku_kas[K],BS!$A49)-SUMIFS(buku_kas[Amount],buku_kas[Month],MONTH(BS!E$1),buku_kas[Year],YEAR(BS!E$1),buku_kas[D],BS!$A49)</f>
        <v>0</v>
      </c>
      <c r="F49" s="42">
        <f>SUMIFS(buku_kas[Amount],buku_kas[Month],MONTH(BS!F$1),buku_kas[Year],YEAR(BS!F$1),buku_kas[K],BS!$A49)-SUMIFS(buku_kas[Amount],buku_kas[Month],MONTH(BS!F$1),buku_kas[Year],YEAR(BS!F$1),buku_kas[D],BS!$A49)</f>
        <v>0</v>
      </c>
      <c r="G49" s="42">
        <f>SUMIFS(buku_kas[Amount],buku_kas[Month],MONTH(BS!G$1),buku_kas[Year],YEAR(BS!G$1),buku_kas[K],BS!$A49)-SUMIFS(buku_kas[Amount],buku_kas[Month],MONTH(BS!G$1),buku_kas[Year],YEAR(BS!G$1),buku_kas[D],BS!$A49)</f>
        <v>0</v>
      </c>
      <c r="H49" s="42">
        <f>SUMIFS(buku_kas[Amount],buku_kas[Month],MONTH(BS!H$1),buku_kas[Year],YEAR(BS!H$1),buku_kas[K],BS!$A49)-SUMIFS(buku_kas[Amount],buku_kas[Month],MONTH(BS!H$1),buku_kas[Year],YEAR(BS!H$1),buku_kas[D],BS!$A49)</f>
        <v>0</v>
      </c>
      <c r="I49" s="42">
        <f>SUMIFS(buku_kas[Amount],buku_kas[Month],MONTH(BS!I$1),buku_kas[Year],YEAR(BS!I$1),buku_kas[K],BS!$A49)-SUMIFS(buku_kas[Amount],buku_kas[Month],MONTH(BS!I$1),buku_kas[Year],YEAR(BS!I$1),buku_kas[D],BS!$A49)</f>
        <v>0</v>
      </c>
      <c r="J49" s="42">
        <f>SUMIFS(buku_kas[Amount],buku_kas[Month],MONTH(BS!J$1),buku_kas[Year],YEAR(BS!J$1),buku_kas[K],BS!$A49)-SUMIFS(buku_kas[Amount],buku_kas[Month],MONTH(BS!J$1),buku_kas[Year],YEAR(BS!J$1),buku_kas[D],BS!$A49)</f>
        <v>0</v>
      </c>
      <c r="K49" s="42">
        <f>SUMIFS(buku_kas[Amount],buku_kas[Month],MONTH(BS!K$1),buku_kas[Year],YEAR(BS!K$1),buku_kas[K],BS!$A49)-SUMIFS(buku_kas[Amount],buku_kas[Month],MONTH(BS!K$1),buku_kas[Year],YEAR(BS!K$1),buku_kas[D],BS!$A49)</f>
        <v>0</v>
      </c>
      <c r="L49" s="42">
        <f>SUMIFS(buku_kas[Amount],buku_kas[Month],MONTH(BS!L$1),buku_kas[Year],YEAR(BS!L$1),buku_kas[K],BS!$A49)-SUMIFS(buku_kas[Amount],buku_kas[Month],MONTH(BS!L$1),buku_kas[Year],YEAR(BS!L$1),buku_kas[D],BS!$A49)</f>
        <v>0</v>
      </c>
      <c r="M49" s="42">
        <f>SUMIFS(buku_kas[Amount],buku_kas[Month],MONTH(BS!M$1),buku_kas[Year],YEAR(BS!M$1),buku_kas[K],BS!$A49)-SUMIFS(buku_kas[Amount],buku_kas[Month],MONTH(BS!M$1),buku_kas[Year],YEAR(BS!M$1),buku_kas[D],BS!$A49)</f>
        <v>0</v>
      </c>
      <c r="N49" s="42">
        <f>SUMIFS(buku_kas[Amount],buku_kas[Month],MONTH(BS!N$1),buku_kas[Year],YEAR(BS!N$1),buku_kas[K],BS!$A49)-SUMIFS(buku_kas[Amount],buku_kas[Month],MONTH(BS!N$1),buku_kas[Year],YEAR(BS!N$1),buku_kas[D],BS!$A49)</f>
        <v>0</v>
      </c>
      <c r="O49" s="42">
        <f>SUMIFS(buku_kas[Amount],buku_kas[Month],MONTH(BS!O$1),buku_kas[Year],YEAR(BS!O$1),buku_kas[K],BS!$A49)-SUMIFS(buku_kas[Amount],buku_kas[Month],MONTH(BS!O$1),buku_kas[Year],YEAR(BS!O$1),buku_kas[D],BS!$A49)</f>
        <v>0</v>
      </c>
      <c r="P49" s="42">
        <f>SUMIFS(buku_kas[Amount],buku_kas[Month],MONTH(BS!P$1),buku_kas[Year],YEAR(BS!P$1),buku_kas[K],BS!$A49)-SUMIFS(buku_kas[Amount],buku_kas[Month],MONTH(BS!P$1),buku_kas[Year],YEAR(BS!P$1),buku_kas[D],BS!$A49)</f>
        <v>0</v>
      </c>
    </row>
    <row r="50" spans="1:16" x14ac:dyDescent="0.3">
      <c r="A50" s="25" t="s">
        <v>79</v>
      </c>
      <c r="B50" s="25" t="s">
        <v>81</v>
      </c>
      <c r="C50" s="25" t="s">
        <v>22</v>
      </c>
      <c r="E50" s="42">
        <f>SUMIFS(IS!E$2:E$19,IS!$C$2:$C$19,"K")+SUMIFS(IS!E$2:E$19,IS!$C$2:$C$19,"D")</f>
        <v>0</v>
      </c>
      <c r="F50" s="42">
        <f>SUMIFS(IS!F$2:F$19,IS!$C$2:$C$19,"K")+SUMIFS(IS!F$2:F$19,IS!$C$2:$C$19,"D")</f>
        <v>0</v>
      </c>
      <c r="G50" s="42">
        <f>SUMIFS(IS!G$2:G$19,IS!$C$2:$C$19,"K")+SUMIFS(IS!G$2:G$19,IS!$C$2:$C$19,"D")</f>
        <v>5500000</v>
      </c>
      <c r="H50" s="42">
        <f>SUMIFS(IS!H$2:H$19,IS!$C$2:$C$19,"K")+SUMIFS(IS!H$2:H$19,IS!$C$2:$C$19,"D")</f>
        <v>2500000</v>
      </c>
      <c r="I50" s="42">
        <f>SUMIFS(IS!I$2:I$19,IS!$C$2:$C$19,"K")+SUMIFS(IS!I$2:I$19,IS!$C$2:$C$19,"D")</f>
        <v>0</v>
      </c>
      <c r="J50" s="42">
        <f>SUMIFS(IS!J$2:J$19,IS!$C$2:$C$19,"K")+SUMIFS(IS!J$2:J$19,IS!$C$2:$C$19,"D")</f>
        <v>0</v>
      </c>
      <c r="K50" s="42">
        <f>SUMIFS(IS!K$2:K$19,IS!$C$2:$C$19,"K")+SUMIFS(IS!K$2:K$19,IS!$C$2:$C$19,"D")</f>
        <v>0</v>
      </c>
      <c r="L50" s="42">
        <f>SUMIFS(IS!L$2:L$19,IS!$C$2:$C$19,"K")+SUMIFS(IS!L$2:L$19,IS!$C$2:$C$19,"D")</f>
        <v>0</v>
      </c>
      <c r="M50" s="42">
        <f>SUMIFS(IS!M$2:M$19,IS!$C$2:$C$19,"K")+SUMIFS(IS!M$2:M$19,IS!$C$2:$C$19,"D")</f>
        <v>0</v>
      </c>
      <c r="N50" s="42">
        <f>SUMIFS(IS!N$2:N$19,IS!$C$2:$C$19,"K")+SUMIFS(IS!N$2:N$19,IS!$C$2:$C$19,"D")</f>
        <v>0</v>
      </c>
      <c r="O50" s="42">
        <f>SUMIFS(IS!O$2:O$19,IS!$C$2:$C$19,"K")+SUMIFS(IS!O$2:O$19,IS!$C$2:$C$19,"D")</f>
        <v>0</v>
      </c>
      <c r="P50" s="42">
        <f>SUMIFS(IS!P$2:P$19,IS!$C$2:$C$19,"K")+SUMIFS(IS!P$2:P$19,IS!$C$2:$C$19,"D")</f>
        <v>0</v>
      </c>
    </row>
    <row r="51" spans="1:16" x14ac:dyDescent="0.3">
      <c r="A51" s="25" t="s">
        <v>80</v>
      </c>
      <c r="B51" s="25" t="s">
        <v>19</v>
      </c>
      <c r="C51" s="25" t="s">
        <v>21</v>
      </c>
      <c r="E51" s="42">
        <f>SUMIFS(buku_kas[Amount],buku_kas[Month],MONTH(BS!E$1),buku_kas[Year],YEAR(BS!E$1),buku_kas[K],BS!$A51)-SUMIFS(buku_kas[Amount],buku_kas[Month],MONTH(BS!E$1),buku_kas[Year],YEAR(BS!E$1),buku_kas[D],BS!$A51)</f>
        <v>0</v>
      </c>
      <c r="F51" s="42">
        <f>SUMIFS(buku_kas[Amount],buku_kas[Month],MONTH(BS!F$1),buku_kas[Year],YEAR(BS!F$1),buku_kas[K],BS!$A51)-SUMIFS(buku_kas[Amount],buku_kas[Month],MONTH(BS!F$1),buku_kas[Year],YEAR(BS!F$1),buku_kas[D],BS!$A51)</f>
        <v>0</v>
      </c>
      <c r="G51" s="42">
        <f>SUMIFS(buku_kas[Amount],buku_kas[Month],MONTH(BS!G$1),buku_kas[Year],YEAR(BS!G$1),buku_kas[K],BS!$A51)-SUMIFS(buku_kas[Amount],buku_kas[Month],MONTH(BS!G$1),buku_kas[Year],YEAR(BS!G$1),buku_kas[D],BS!$A51)</f>
        <v>0</v>
      </c>
      <c r="H51" s="42">
        <f>SUMIFS(buku_kas[Amount],buku_kas[Month],MONTH(BS!H$1),buku_kas[Year],YEAR(BS!H$1),buku_kas[K],BS!$A51)-SUMIFS(buku_kas[Amount],buku_kas[Month],MONTH(BS!H$1),buku_kas[Year],YEAR(BS!H$1),buku_kas[D],BS!$A51)</f>
        <v>0</v>
      </c>
      <c r="I51" s="42">
        <f>SUMIFS(buku_kas[Amount],buku_kas[Month],MONTH(BS!I$1),buku_kas[Year],YEAR(BS!I$1),buku_kas[K],BS!$A51)-SUMIFS(buku_kas[Amount],buku_kas[Month],MONTH(BS!I$1),buku_kas[Year],YEAR(BS!I$1),buku_kas[D],BS!$A51)</f>
        <v>0</v>
      </c>
      <c r="J51" s="42">
        <f>SUMIFS(buku_kas[Amount],buku_kas[Month],MONTH(BS!J$1),buku_kas[Year],YEAR(BS!J$1),buku_kas[K],BS!$A51)-SUMIFS(buku_kas[Amount],buku_kas[Month],MONTH(BS!J$1),buku_kas[Year],YEAR(BS!J$1),buku_kas[D],BS!$A51)</f>
        <v>0</v>
      </c>
      <c r="K51" s="42">
        <f>SUMIFS(buku_kas[Amount],buku_kas[Month],MONTH(BS!K$1),buku_kas[Year],YEAR(BS!K$1),buku_kas[K],BS!$A51)-SUMIFS(buku_kas[Amount],buku_kas[Month],MONTH(BS!K$1),buku_kas[Year],YEAR(BS!K$1),buku_kas[D],BS!$A51)</f>
        <v>0</v>
      </c>
      <c r="L51" s="42">
        <f>SUMIFS(buku_kas[Amount],buku_kas[Month],MONTH(BS!L$1),buku_kas[Year],YEAR(BS!L$1),buku_kas[K],BS!$A51)-SUMIFS(buku_kas[Amount],buku_kas[Month],MONTH(BS!L$1),buku_kas[Year],YEAR(BS!L$1),buku_kas[D],BS!$A51)</f>
        <v>0</v>
      </c>
      <c r="M51" s="42">
        <f>SUMIFS(buku_kas[Amount],buku_kas[Month],MONTH(BS!M$1),buku_kas[Year],YEAR(BS!M$1),buku_kas[K],BS!$A51)-SUMIFS(buku_kas[Amount],buku_kas[Month],MONTH(BS!M$1),buku_kas[Year],YEAR(BS!M$1),buku_kas[D],BS!$A51)</f>
        <v>0</v>
      </c>
      <c r="N51" s="42">
        <f>SUMIFS(buku_kas[Amount],buku_kas[Month],MONTH(BS!N$1),buku_kas[Year],YEAR(BS!N$1),buku_kas[K],BS!$A51)-SUMIFS(buku_kas[Amount],buku_kas[Month],MONTH(BS!N$1),buku_kas[Year],YEAR(BS!N$1),buku_kas[D],BS!$A51)</f>
        <v>0</v>
      </c>
      <c r="O51" s="42">
        <f>SUMIFS(buku_kas[Amount],buku_kas[Month],MONTH(BS!O$1),buku_kas[Year],YEAR(BS!O$1),buku_kas[K],BS!$A51)-SUMIFS(buku_kas[Amount],buku_kas[Month],MONTH(BS!O$1),buku_kas[Year],YEAR(BS!O$1),buku_kas[D],BS!$A51)</f>
        <v>0</v>
      </c>
      <c r="P51" s="42">
        <f>SUMIFS(buku_kas[Amount],buku_kas[Month],MONTH(BS!P$1),buku_kas[Year],YEAR(BS!P$1),buku_kas[K],BS!$A51)-SUMIFS(buku_kas[Amount],buku_kas[Month],MONTH(BS!P$1),buku_kas[Year],YEAR(BS!P$1),buku_kas[D],BS!$A51)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E0B3-A471-431E-AEAF-1A54B1C95CB6}">
  <dimension ref="A1:P1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4.4" x14ac:dyDescent="0.3"/>
  <cols>
    <col min="1" max="1" width="8.33203125" bestFit="1" customWidth="1"/>
    <col min="2" max="2" width="21.77734375" bestFit="1" customWidth="1"/>
    <col min="3" max="3" width="7.88671875" bestFit="1" customWidth="1"/>
    <col min="4" max="4" width="6" bestFit="1" customWidth="1"/>
    <col min="5" max="5" width="10.88671875" bestFit="1" customWidth="1"/>
    <col min="6" max="6" width="11.109375" bestFit="1" customWidth="1"/>
    <col min="7" max="7" width="11.5546875" bestFit="1" customWidth="1"/>
    <col min="8" max="8" width="11.109375" bestFit="1" customWidth="1"/>
    <col min="9" max="9" width="11.33203125" bestFit="1" customWidth="1"/>
    <col min="10" max="10" width="11" bestFit="1" customWidth="1"/>
    <col min="11" max="11" width="10.33203125" bestFit="1" customWidth="1"/>
    <col min="12" max="12" width="11.44140625" bestFit="1" customWidth="1"/>
    <col min="13" max="13" width="11.21875" bestFit="1" customWidth="1"/>
    <col min="14" max="14" width="11.109375" bestFit="1" customWidth="1"/>
    <col min="15" max="15" width="11.5546875" bestFit="1" customWidth="1"/>
    <col min="16" max="16" width="11.109375" bestFit="1" customWidth="1"/>
  </cols>
  <sheetData>
    <row r="1" spans="1:16" x14ac:dyDescent="0.3">
      <c r="A1" t="s">
        <v>28</v>
      </c>
      <c r="B1" t="s">
        <v>29</v>
      </c>
      <c r="C1" t="s">
        <v>30</v>
      </c>
      <c r="D1" t="s">
        <v>25</v>
      </c>
      <c r="E1" s="43" t="s">
        <v>169</v>
      </c>
      <c r="F1" s="43" t="s">
        <v>170</v>
      </c>
      <c r="G1" s="43" t="s">
        <v>171</v>
      </c>
      <c r="H1" s="43" t="s">
        <v>172</v>
      </c>
      <c r="I1" s="43" t="s">
        <v>173</v>
      </c>
      <c r="J1" s="43" t="s">
        <v>174</v>
      </c>
      <c r="K1" s="43" t="s">
        <v>175</v>
      </c>
      <c r="L1" s="43" t="s">
        <v>176</v>
      </c>
      <c r="M1" s="43" t="s">
        <v>177</v>
      </c>
      <c r="N1" s="43" t="s">
        <v>178</v>
      </c>
      <c r="O1" s="43" t="s">
        <v>179</v>
      </c>
      <c r="P1" s="43" t="s">
        <v>180</v>
      </c>
    </row>
    <row r="2" spans="1:16" x14ac:dyDescent="0.3">
      <c r="A2" s="25" t="s">
        <v>106</v>
      </c>
      <c r="B2" s="25" t="s">
        <v>107</v>
      </c>
      <c r="C2" s="25" t="s">
        <v>22</v>
      </c>
      <c r="E2" s="44">
        <f>SUMIFS(buku_kas[Amount],buku_kas[Month],MONTH(IS!E$1),buku_kas[Year],YEAR(IS!E$1),buku_kas[K],IS!$A2)-SUMIFS(buku_kas[Amount],buku_kas[Month],MONTH(IS!E$1),buku_kas[Year],YEAR(IS!E$1),buku_kas[D],IS!$A2)</f>
        <v>0</v>
      </c>
      <c r="F2" s="44">
        <f>SUMIFS(buku_kas[Amount],buku_kas[Month],MONTH(IS!F$1),buku_kas[Year],YEAR(IS!F$1),buku_kas[K],IS!$A2)-SUMIFS(buku_kas[Amount],buku_kas[Month],MONTH(IS!F$1),buku_kas[Year],YEAR(IS!F$1),buku_kas[D],IS!$A2)</f>
        <v>0</v>
      </c>
      <c r="G2" s="44">
        <f>SUMIFS(buku_kas[Amount],buku_kas[Month],MONTH(IS!G$1),buku_kas[Year],YEAR(IS!G$1),buku_kas[K],IS!$A2)-SUMIFS(buku_kas[Amount],buku_kas[Month],MONTH(IS!G$1),buku_kas[Year],YEAR(IS!G$1),buku_kas[D],IS!$A2)</f>
        <v>0</v>
      </c>
      <c r="H2" s="44">
        <f>SUMIFS(buku_kas[Amount],buku_kas[Month],MONTH(IS!H$1),buku_kas[Year],YEAR(IS!H$1),buku_kas[K],IS!$A2)-SUMIFS(buku_kas[Amount],buku_kas[Month],MONTH(IS!H$1),buku_kas[Year],YEAR(IS!H$1),buku_kas[D],IS!$A2)</f>
        <v>0</v>
      </c>
      <c r="I2" s="44">
        <f>SUMIFS(buku_kas[Amount],buku_kas[Month],MONTH(IS!I$1),buku_kas[Year],YEAR(IS!I$1),buku_kas[K],IS!$A2)-SUMIFS(buku_kas[Amount],buku_kas[Month],MONTH(IS!I$1),buku_kas[Year],YEAR(IS!I$1),buku_kas[D],IS!$A2)</f>
        <v>0</v>
      </c>
      <c r="J2" s="44">
        <f>SUMIFS(buku_kas[Amount],buku_kas[Month],MONTH(IS!J$1),buku_kas[Year],YEAR(IS!J$1),buku_kas[K],IS!$A2)-SUMIFS(buku_kas[Amount],buku_kas[Month],MONTH(IS!J$1),buku_kas[Year],YEAR(IS!J$1),buku_kas[D],IS!$A2)</f>
        <v>0</v>
      </c>
      <c r="K2" s="44">
        <f>SUMIFS(buku_kas[Amount],buku_kas[Month],MONTH(IS!K$1),buku_kas[Year],YEAR(IS!K$1),buku_kas[K],IS!$A2)-SUMIFS(buku_kas[Amount],buku_kas[Month],MONTH(IS!K$1),buku_kas[Year],YEAR(IS!K$1),buku_kas[D],IS!$A2)</f>
        <v>0</v>
      </c>
      <c r="L2" s="44">
        <f>SUMIFS(buku_kas[Amount],buku_kas[Month],MONTH(IS!L$1),buku_kas[Year],YEAR(IS!L$1),buku_kas[K],IS!$A2)-SUMIFS(buku_kas[Amount],buku_kas[Month],MONTH(IS!L$1),buku_kas[Year],YEAR(IS!L$1),buku_kas[D],IS!$A2)</f>
        <v>0</v>
      </c>
      <c r="M2" s="44">
        <f>SUMIFS(buku_kas[Amount],buku_kas[Month],MONTH(IS!M$1),buku_kas[Year],YEAR(IS!M$1),buku_kas[K],IS!$A2)-SUMIFS(buku_kas[Amount],buku_kas[Month],MONTH(IS!M$1),buku_kas[Year],YEAR(IS!M$1),buku_kas[D],IS!$A2)</f>
        <v>0</v>
      </c>
      <c r="N2" s="44">
        <f>SUMIFS(buku_kas[Amount],buku_kas[Month],MONTH(IS!N$1),buku_kas[Year],YEAR(IS!N$1),buku_kas[K],IS!$A2)-SUMIFS(buku_kas[Amount],buku_kas[Month],MONTH(IS!N$1),buku_kas[Year],YEAR(IS!N$1),buku_kas[D],IS!$A2)</f>
        <v>0</v>
      </c>
      <c r="O2" s="44">
        <f>SUMIFS(buku_kas[Amount],buku_kas[Month],MONTH(IS!O$1),buku_kas[Year],YEAR(IS!O$1),buku_kas[K],IS!$A2)-SUMIFS(buku_kas[Amount],buku_kas[Month],MONTH(IS!O$1),buku_kas[Year],YEAR(IS!O$1),buku_kas[D],IS!$A2)</f>
        <v>0</v>
      </c>
      <c r="P2" s="45">
        <f>SUMIFS(buku_kas[Amount],buku_kas[Month],MONTH(IS!P$1),buku_kas[Year],YEAR(IS!P$1),buku_kas[K],IS!$A2)-SUMIFS(buku_kas[Amount],buku_kas[Month],MONTH(IS!P$1),buku_kas[Year],YEAR(IS!P$1),buku_kas[D],IS!$A2)</f>
        <v>0</v>
      </c>
    </row>
    <row r="3" spans="1:16" x14ac:dyDescent="0.3">
      <c r="A3" s="25" t="s">
        <v>108</v>
      </c>
      <c r="B3" s="25" t="s">
        <v>109</v>
      </c>
      <c r="C3" s="25" t="s">
        <v>22</v>
      </c>
      <c r="E3" s="44">
        <f>SUMIFS(buku_kas[Amount],buku_kas[Month],MONTH(IS!E$1),buku_kas[Year],YEAR(IS!E$1),buku_kas[K],IS!$A3)-SUMIFS(buku_kas[Amount],buku_kas[Month],MONTH(IS!E$1),buku_kas[Year],YEAR(IS!E$1),buku_kas[D],IS!$A3)</f>
        <v>0</v>
      </c>
      <c r="F3" s="44">
        <f>SUMIFS(buku_kas[Amount],buku_kas[Month],MONTH(IS!F$1),buku_kas[Year],YEAR(IS!F$1),buku_kas[K],IS!$A3)-SUMIFS(buku_kas[Amount],buku_kas[Month],MONTH(IS!F$1),buku_kas[Year],YEAR(IS!F$1),buku_kas[D],IS!$A3)</f>
        <v>0</v>
      </c>
      <c r="G3" s="44">
        <f>SUMIFS(buku_kas[Amount],buku_kas[Month],MONTH(IS!G$1),buku_kas[Year],YEAR(IS!G$1),buku_kas[K],IS!$A3)-SUMIFS(buku_kas[Amount],buku_kas[Month],MONTH(IS!G$1),buku_kas[Year],YEAR(IS!G$1),buku_kas[D],IS!$A3)</f>
        <v>0</v>
      </c>
      <c r="H3" s="44">
        <f>SUMIFS(buku_kas[Amount],buku_kas[Month],MONTH(IS!H$1),buku_kas[Year],YEAR(IS!H$1),buku_kas[K],IS!$A3)-SUMIFS(buku_kas[Amount],buku_kas[Month],MONTH(IS!H$1),buku_kas[Year],YEAR(IS!H$1),buku_kas[D],IS!$A3)</f>
        <v>0</v>
      </c>
      <c r="I3" s="44">
        <f>SUMIFS(buku_kas[Amount],buku_kas[Month],MONTH(IS!I$1),buku_kas[Year],YEAR(IS!I$1),buku_kas[K],IS!$A3)-SUMIFS(buku_kas[Amount],buku_kas[Month],MONTH(IS!I$1),buku_kas[Year],YEAR(IS!I$1),buku_kas[D],IS!$A3)</f>
        <v>0</v>
      </c>
      <c r="J3" s="44">
        <f>SUMIFS(buku_kas[Amount],buku_kas[Month],MONTH(IS!J$1),buku_kas[Year],YEAR(IS!J$1),buku_kas[K],IS!$A3)-SUMIFS(buku_kas[Amount],buku_kas[Month],MONTH(IS!J$1),buku_kas[Year],YEAR(IS!J$1),buku_kas[D],IS!$A3)</f>
        <v>0</v>
      </c>
      <c r="K3" s="44">
        <f>SUMIFS(buku_kas[Amount],buku_kas[Month],MONTH(IS!K$1),buku_kas[Year],YEAR(IS!K$1),buku_kas[K],IS!$A3)-SUMIFS(buku_kas[Amount],buku_kas[Month],MONTH(IS!K$1),buku_kas[Year],YEAR(IS!K$1),buku_kas[D],IS!$A3)</f>
        <v>0</v>
      </c>
      <c r="L3" s="44">
        <f>SUMIFS(buku_kas[Amount],buku_kas[Month],MONTH(IS!L$1),buku_kas[Year],YEAR(IS!L$1),buku_kas[K],IS!$A3)-SUMIFS(buku_kas[Amount],buku_kas[Month],MONTH(IS!L$1),buku_kas[Year],YEAR(IS!L$1),buku_kas[D],IS!$A3)</f>
        <v>0</v>
      </c>
      <c r="M3" s="44">
        <f>SUMIFS(buku_kas[Amount],buku_kas[Month],MONTH(IS!M$1),buku_kas[Year],YEAR(IS!M$1),buku_kas[K],IS!$A3)-SUMIFS(buku_kas[Amount],buku_kas[Month],MONTH(IS!M$1),buku_kas[Year],YEAR(IS!M$1),buku_kas[D],IS!$A3)</f>
        <v>0</v>
      </c>
      <c r="N3" s="44">
        <f>SUMIFS(buku_kas[Amount],buku_kas[Month],MONTH(IS!N$1),buku_kas[Year],YEAR(IS!N$1),buku_kas[K],IS!$A3)-SUMIFS(buku_kas[Amount],buku_kas[Month],MONTH(IS!N$1),buku_kas[Year],YEAR(IS!N$1),buku_kas[D],IS!$A3)</f>
        <v>0</v>
      </c>
      <c r="O3" s="44">
        <f>SUMIFS(buku_kas[Amount],buku_kas[Month],MONTH(IS!O$1),buku_kas[Year],YEAR(IS!O$1),buku_kas[K],IS!$A3)-SUMIFS(buku_kas[Amount],buku_kas[Month],MONTH(IS!O$1),buku_kas[Year],YEAR(IS!O$1),buku_kas[D],IS!$A3)</f>
        <v>0</v>
      </c>
      <c r="P3" s="45">
        <f>SUMIFS(buku_kas[Amount],buku_kas[Month],MONTH(IS!P$1),buku_kas[Year],YEAR(IS!P$1),buku_kas[K],IS!$A3)-SUMIFS(buku_kas[Amount],buku_kas[Month],MONTH(IS!P$1),buku_kas[Year],YEAR(IS!P$1),buku_kas[D],IS!$A3)</f>
        <v>0</v>
      </c>
    </row>
    <row r="4" spans="1:16" x14ac:dyDescent="0.3">
      <c r="A4" s="25" t="s">
        <v>110</v>
      </c>
      <c r="B4" s="25" t="s">
        <v>111</v>
      </c>
      <c r="C4" s="25" t="s">
        <v>22</v>
      </c>
      <c r="E4" s="44">
        <f>SUMIFS(buku_kas[Amount],buku_kas[Month],MONTH(IS!E$1),buku_kas[Year],YEAR(IS!E$1),buku_kas[K],IS!$A4)-SUMIFS(buku_kas[Amount],buku_kas[Month],MONTH(IS!E$1),buku_kas[Year],YEAR(IS!E$1),buku_kas[D],IS!$A4)</f>
        <v>0</v>
      </c>
      <c r="F4" s="44">
        <f>SUMIFS(buku_kas[Amount],buku_kas[Month],MONTH(IS!F$1),buku_kas[Year],YEAR(IS!F$1),buku_kas[K],IS!$A4)-SUMIFS(buku_kas[Amount],buku_kas[Month],MONTH(IS!F$1),buku_kas[Year],YEAR(IS!F$1),buku_kas[D],IS!$A4)</f>
        <v>0</v>
      </c>
      <c r="G4" s="44">
        <f>SUMIFS(buku_kas[Amount],buku_kas[Month],MONTH(IS!G$1),buku_kas[Year],YEAR(IS!G$1),buku_kas[K],IS!$A4)-SUMIFS(buku_kas[Amount],buku_kas[Month],MONTH(IS!G$1),buku_kas[Year],YEAR(IS!G$1),buku_kas[D],IS!$A4)</f>
        <v>6500000</v>
      </c>
      <c r="H4" s="44">
        <f>SUMIFS(buku_kas[Amount],buku_kas[Month],MONTH(IS!H$1),buku_kas[Year],YEAR(IS!H$1),buku_kas[K],IS!$A4)-SUMIFS(buku_kas[Amount],buku_kas[Month],MONTH(IS!H$1),buku_kas[Year],YEAR(IS!H$1),buku_kas[D],IS!$A4)</f>
        <v>5000000</v>
      </c>
      <c r="I4" s="44">
        <f>SUMIFS(buku_kas[Amount],buku_kas[Month],MONTH(IS!I$1),buku_kas[Year],YEAR(IS!I$1),buku_kas[K],IS!$A4)-SUMIFS(buku_kas[Amount],buku_kas[Month],MONTH(IS!I$1),buku_kas[Year],YEAR(IS!I$1),buku_kas[D],IS!$A4)</f>
        <v>0</v>
      </c>
      <c r="J4" s="44">
        <f>SUMIFS(buku_kas[Amount],buku_kas[Month],MONTH(IS!J$1),buku_kas[Year],YEAR(IS!J$1),buku_kas[K],IS!$A4)-SUMIFS(buku_kas[Amount],buku_kas[Month],MONTH(IS!J$1),buku_kas[Year],YEAR(IS!J$1),buku_kas[D],IS!$A4)</f>
        <v>0</v>
      </c>
      <c r="K4" s="44">
        <f>SUMIFS(buku_kas[Amount],buku_kas[Month],MONTH(IS!K$1),buku_kas[Year],YEAR(IS!K$1),buku_kas[K],IS!$A4)-SUMIFS(buku_kas[Amount],buku_kas[Month],MONTH(IS!K$1),buku_kas[Year],YEAR(IS!K$1),buku_kas[D],IS!$A4)</f>
        <v>0</v>
      </c>
      <c r="L4" s="44">
        <f>SUMIFS(buku_kas[Amount],buku_kas[Month],MONTH(IS!L$1),buku_kas[Year],YEAR(IS!L$1),buku_kas[K],IS!$A4)-SUMIFS(buku_kas[Amount],buku_kas[Month],MONTH(IS!L$1),buku_kas[Year],YEAR(IS!L$1),buku_kas[D],IS!$A4)</f>
        <v>0</v>
      </c>
      <c r="M4" s="44">
        <f>SUMIFS(buku_kas[Amount],buku_kas[Month],MONTH(IS!M$1),buku_kas[Year],YEAR(IS!M$1),buku_kas[K],IS!$A4)-SUMIFS(buku_kas[Amount],buku_kas[Month],MONTH(IS!M$1),buku_kas[Year],YEAR(IS!M$1),buku_kas[D],IS!$A4)</f>
        <v>0</v>
      </c>
      <c r="N4" s="44">
        <f>SUMIFS(buku_kas[Amount],buku_kas[Month],MONTH(IS!N$1),buku_kas[Year],YEAR(IS!N$1),buku_kas[K],IS!$A4)-SUMIFS(buku_kas[Amount],buku_kas[Month],MONTH(IS!N$1),buku_kas[Year],YEAR(IS!N$1),buku_kas[D],IS!$A4)</f>
        <v>0</v>
      </c>
      <c r="O4" s="44">
        <f>SUMIFS(buku_kas[Amount],buku_kas[Month],MONTH(IS!O$1),buku_kas[Year],YEAR(IS!O$1),buku_kas[K],IS!$A4)-SUMIFS(buku_kas[Amount],buku_kas[Month],MONTH(IS!O$1),buku_kas[Year],YEAR(IS!O$1),buku_kas[D],IS!$A4)</f>
        <v>0</v>
      </c>
      <c r="P4" s="45">
        <f>SUMIFS(buku_kas[Amount],buku_kas[Month],MONTH(IS!P$1),buku_kas[Year],YEAR(IS!P$1),buku_kas[K],IS!$A4)-SUMIFS(buku_kas[Amount],buku_kas[Month],MONTH(IS!P$1),buku_kas[Year],YEAR(IS!P$1),buku_kas[D],IS!$A4)</f>
        <v>0</v>
      </c>
    </row>
    <row r="5" spans="1:16" x14ac:dyDescent="0.3">
      <c r="A5" s="25" t="s">
        <v>112</v>
      </c>
      <c r="B5" s="25" t="s">
        <v>113</v>
      </c>
      <c r="C5" s="25" t="s">
        <v>22</v>
      </c>
      <c r="E5" s="44">
        <f>SUMIFS(buku_kas[Amount],buku_kas[Month],MONTH(IS!E$1),buku_kas[Year],YEAR(IS!E$1),buku_kas[K],IS!$A5)-SUMIFS(buku_kas[Amount],buku_kas[Month],MONTH(IS!E$1),buku_kas[Year],YEAR(IS!E$1),buku_kas[D],IS!$A5)</f>
        <v>0</v>
      </c>
      <c r="F5" s="44">
        <f>SUMIFS(buku_kas[Amount],buku_kas[Month],MONTH(IS!F$1),buku_kas[Year],YEAR(IS!F$1),buku_kas[K],IS!$A5)-SUMIFS(buku_kas[Amount],buku_kas[Month],MONTH(IS!F$1),buku_kas[Year],YEAR(IS!F$1),buku_kas[D],IS!$A5)</f>
        <v>0</v>
      </c>
      <c r="G5" s="44">
        <f>SUMIFS(buku_kas[Amount],buku_kas[Month],MONTH(IS!G$1),buku_kas[Year],YEAR(IS!G$1),buku_kas[K],IS!$A5)-SUMIFS(buku_kas[Amount],buku_kas[Month],MONTH(IS!G$1),buku_kas[Year],YEAR(IS!G$1),buku_kas[D],IS!$A5)</f>
        <v>0</v>
      </c>
      <c r="H5" s="44">
        <f>SUMIFS(buku_kas[Amount],buku_kas[Month],MONTH(IS!H$1),buku_kas[Year],YEAR(IS!H$1),buku_kas[K],IS!$A5)-SUMIFS(buku_kas[Amount],buku_kas[Month],MONTH(IS!H$1),buku_kas[Year],YEAR(IS!H$1),buku_kas[D],IS!$A5)</f>
        <v>0</v>
      </c>
      <c r="I5" s="44">
        <f>SUMIFS(buku_kas[Amount],buku_kas[Month],MONTH(IS!I$1),buku_kas[Year],YEAR(IS!I$1),buku_kas[K],IS!$A5)-SUMIFS(buku_kas[Amount],buku_kas[Month],MONTH(IS!I$1),buku_kas[Year],YEAR(IS!I$1),buku_kas[D],IS!$A5)</f>
        <v>0</v>
      </c>
      <c r="J5" s="44">
        <f>SUMIFS(buku_kas[Amount],buku_kas[Month],MONTH(IS!J$1),buku_kas[Year],YEAR(IS!J$1),buku_kas[K],IS!$A5)-SUMIFS(buku_kas[Amount],buku_kas[Month],MONTH(IS!J$1),buku_kas[Year],YEAR(IS!J$1),buku_kas[D],IS!$A5)</f>
        <v>0</v>
      </c>
      <c r="K5" s="44">
        <f>SUMIFS(buku_kas[Amount],buku_kas[Month],MONTH(IS!K$1),buku_kas[Year],YEAR(IS!K$1),buku_kas[K],IS!$A5)-SUMIFS(buku_kas[Amount],buku_kas[Month],MONTH(IS!K$1),buku_kas[Year],YEAR(IS!K$1),buku_kas[D],IS!$A5)</f>
        <v>0</v>
      </c>
      <c r="L5" s="44">
        <f>SUMIFS(buku_kas[Amount],buku_kas[Month],MONTH(IS!L$1),buku_kas[Year],YEAR(IS!L$1),buku_kas[K],IS!$A5)-SUMIFS(buku_kas[Amount],buku_kas[Month],MONTH(IS!L$1),buku_kas[Year],YEAR(IS!L$1),buku_kas[D],IS!$A5)</f>
        <v>0</v>
      </c>
      <c r="M5" s="44">
        <f>SUMIFS(buku_kas[Amount],buku_kas[Month],MONTH(IS!M$1),buku_kas[Year],YEAR(IS!M$1),buku_kas[K],IS!$A5)-SUMIFS(buku_kas[Amount],buku_kas[Month],MONTH(IS!M$1),buku_kas[Year],YEAR(IS!M$1),buku_kas[D],IS!$A5)</f>
        <v>0</v>
      </c>
      <c r="N5" s="44">
        <f>SUMIFS(buku_kas[Amount],buku_kas[Month],MONTH(IS!N$1),buku_kas[Year],YEAR(IS!N$1),buku_kas[K],IS!$A5)-SUMIFS(buku_kas[Amount],buku_kas[Month],MONTH(IS!N$1),buku_kas[Year],YEAR(IS!N$1),buku_kas[D],IS!$A5)</f>
        <v>0</v>
      </c>
      <c r="O5" s="44">
        <f>SUMIFS(buku_kas[Amount],buku_kas[Month],MONTH(IS!O$1),buku_kas[Year],YEAR(IS!O$1),buku_kas[K],IS!$A5)-SUMIFS(buku_kas[Amount],buku_kas[Month],MONTH(IS!O$1),buku_kas[Year],YEAR(IS!O$1),buku_kas[D],IS!$A5)</f>
        <v>0</v>
      </c>
      <c r="P5" s="45">
        <f>SUMIFS(buku_kas[Amount],buku_kas[Month],MONTH(IS!P$1),buku_kas[Year],YEAR(IS!P$1),buku_kas[K],IS!$A5)-SUMIFS(buku_kas[Amount],buku_kas[Month],MONTH(IS!P$1),buku_kas[Year],YEAR(IS!P$1),buku_kas[D],IS!$A5)</f>
        <v>0</v>
      </c>
    </row>
    <row r="6" spans="1:16" x14ac:dyDescent="0.3">
      <c r="A6" s="25" t="s">
        <v>114</v>
      </c>
      <c r="B6" s="25" t="s">
        <v>115</v>
      </c>
      <c r="C6" s="25" t="s">
        <v>21</v>
      </c>
      <c r="E6" s="44">
        <f>SUMIFS(buku_kas[Amount],buku_kas[Month],MONTH(IS!E$1),buku_kas[Year],YEAR(IS!E$1),buku_kas[K],IS!$A6)-SUMIFS(buku_kas[Amount],buku_kas[Month],MONTH(IS!E$1),buku_kas[Year],YEAR(IS!E$1),buku_kas[D],IS!$A6)</f>
        <v>0</v>
      </c>
      <c r="F6" s="44">
        <f>SUMIFS(buku_kas[Amount],buku_kas[Month],MONTH(IS!F$1),buku_kas[Year],YEAR(IS!F$1),buku_kas[K],IS!$A6)-SUMIFS(buku_kas[Amount],buku_kas[Month],MONTH(IS!F$1),buku_kas[Year],YEAR(IS!F$1),buku_kas[D],IS!$A6)</f>
        <v>0</v>
      </c>
      <c r="G6" s="44">
        <f>SUMIFS(buku_kas[Amount],buku_kas[Month],MONTH(IS!G$1),buku_kas[Year],YEAR(IS!G$1),buku_kas[K],IS!$A6)-SUMIFS(buku_kas[Amount],buku_kas[Month],MONTH(IS!G$1),buku_kas[Year],YEAR(IS!G$1),buku_kas[D],IS!$A6)</f>
        <v>0</v>
      </c>
      <c r="H6" s="44">
        <f>SUMIFS(buku_kas[Amount],buku_kas[Month],MONTH(IS!H$1),buku_kas[Year],YEAR(IS!H$1),buku_kas[K],IS!$A6)-SUMIFS(buku_kas[Amount],buku_kas[Month],MONTH(IS!H$1),buku_kas[Year],YEAR(IS!H$1),buku_kas[D],IS!$A6)</f>
        <v>0</v>
      </c>
      <c r="I6" s="44">
        <f>SUMIFS(buku_kas[Amount],buku_kas[Month],MONTH(IS!I$1),buku_kas[Year],YEAR(IS!I$1),buku_kas[K],IS!$A6)-SUMIFS(buku_kas[Amount],buku_kas[Month],MONTH(IS!I$1),buku_kas[Year],YEAR(IS!I$1),buku_kas[D],IS!$A6)</f>
        <v>0</v>
      </c>
      <c r="J6" s="44">
        <f>SUMIFS(buku_kas[Amount],buku_kas[Month],MONTH(IS!J$1),buku_kas[Year],YEAR(IS!J$1),buku_kas[K],IS!$A6)-SUMIFS(buku_kas[Amount],buku_kas[Month],MONTH(IS!J$1),buku_kas[Year],YEAR(IS!J$1),buku_kas[D],IS!$A6)</f>
        <v>0</v>
      </c>
      <c r="K6" s="44">
        <f>SUMIFS(buku_kas[Amount],buku_kas[Month],MONTH(IS!K$1),buku_kas[Year],YEAR(IS!K$1),buku_kas[K],IS!$A6)-SUMIFS(buku_kas[Amount],buku_kas[Month],MONTH(IS!K$1),buku_kas[Year],YEAR(IS!K$1),buku_kas[D],IS!$A6)</f>
        <v>0</v>
      </c>
      <c r="L6" s="44">
        <f>SUMIFS(buku_kas[Amount],buku_kas[Month],MONTH(IS!L$1),buku_kas[Year],YEAR(IS!L$1),buku_kas[K],IS!$A6)-SUMIFS(buku_kas[Amount],buku_kas[Month],MONTH(IS!L$1),buku_kas[Year],YEAR(IS!L$1),buku_kas[D],IS!$A6)</f>
        <v>0</v>
      </c>
      <c r="M6" s="44">
        <f>SUMIFS(buku_kas[Amount],buku_kas[Month],MONTH(IS!M$1),buku_kas[Year],YEAR(IS!M$1),buku_kas[K],IS!$A6)-SUMIFS(buku_kas[Amount],buku_kas[Month],MONTH(IS!M$1),buku_kas[Year],YEAR(IS!M$1),buku_kas[D],IS!$A6)</f>
        <v>0</v>
      </c>
      <c r="N6" s="44">
        <f>SUMIFS(buku_kas[Amount],buku_kas[Month],MONTH(IS!N$1),buku_kas[Year],YEAR(IS!N$1),buku_kas[K],IS!$A6)-SUMIFS(buku_kas[Amount],buku_kas[Month],MONTH(IS!N$1),buku_kas[Year],YEAR(IS!N$1),buku_kas[D],IS!$A6)</f>
        <v>0</v>
      </c>
      <c r="O6" s="44">
        <f>SUMIFS(buku_kas[Amount],buku_kas[Month],MONTH(IS!O$1),buku_kas[Year],YEAR(IS!O$1),buku_kas[K],IS!$A6)-SUMIFS(buku_kas[Amount],buku_kas[Month],MONTH(IS!O$1),buku_kas[Year],YEAR(IS!O$1),buku_kas[D],IS!$A6)</f>
        <v>0</v>
      </c>
      <c r="P6" s="45">
        <f>SUMIFS(buku_kas[Amount],buku_kas[Month],MONTH(IS!P$1),buku_kas[Year],YEAR(IS!P$1),buku_kas[K],IS!$A6)-SUMIFS(buku_kas[Amount],buku_kas[Month],MONTH(IS!P$1),buku_kas[Year],YEAR(IS!P$1),buku_kas[D],IS!$A6)</f>
        <v>0</v>
      </c>
    </row>
    <row r="7" spans="1:16" x14ac:dyDescent="0.3">
      <c r="A7" s="25" t="s">
        <v>116</v>
      </c>
      <c r="B7" s="25" t="s">
        <v>117</v>
      </c>
      <c r="C7" s="25" t="s">
        <v>21</v>
      </c>
      <c r="E7" s="44">
        <f>SUMIFS(buku_kas[Amount],buku_kas[Month],MONTH(IS!E$1),buku_kas[Year],YEAR(IS!E$1),buku_kas[K],IS!$A7)-SUMIFS(buku_kas[Amount],buku_kas[Month],MONTH(IS!E$1),buku_kas[Year],YEAR(IS!E$1),buku_kas[D],IS!$A7)</f>
        <v>0</v>
      </c>
      <c r="F7" s="44">
        <f>SUMIFS(buku_kas[Amount],buku_kas[Month],MONTH(IS!F$1),buku_kas[Year],YEAR(IS!F$1),buku_kas[K],IS!$A7)-SUMIFS(buku_kas[Amount],buku_kas[Month],MONTH(IS!F$1),buku_kas[Year],YEAR(IS!F$1),buku_kas[D],IS!$A7)</f>
        <v>0</v>
      </c>
      <c r="G7" s="44">
        <f>SUMIFS(buku_kas[Amount],buku_kas[Month],MONTH(IS!G$1),buku_kas[Year],YEAR(IS!G$1),buku_kas[K],IS!$A7)-SUMIFS(buku_kas[Amount],buku_kas[Month],MONTH(IS!G$1),buku_kas[Year],YEAR(IS!G$1),buku_kas[D],IS!$A7)</f>
        <v>0</v>
      </c>
      <c r="H7" s="44">
        <f>SUMIFS(buku_kas[Amount],buku_kas[Month],MONTH(IS!H$1),buku_kas[Year],YEAR(IS!H$1),buku_kas[K],IS!$A7)-SUMIFS(buku_kas[Amount],buku_kas[Month],MONTH(IS!H$1),buku_kas[Year],YEAR(IS!H$1),buku_kas[D],IS!$A7)</f>
        <v>0</v>
      </c>
      <c r="I7" s="44">
        <f>SUMIFS(buku_kas[Amount],buku_kas[Month],MONTH(IS!I$1),buku_kas[Year],YEAR(IS!I$1),buku_kas[K],IS!$A7)-SUMIFS(buku_kas[Amount],buku_kas[Month],MONTH(IS!I$1),buku_kas[Year],YEAR(IS!I$1),buku_kas[D],IS!$A7)</f>
        <v>0</v>
      </c>
      <c r="J7" s="44">
        <f>SUMIFS(buku_kas[Amount],buku_kas[Month],MONTH(IS!J$1),buku_kas[Year],YEAR(IS!J$1),buku_kas[K],IS!$A7)-SUMIFS(buku_kas[Amount],buku_kas[Month],MONTH(IS!J$1),buku_kas[Year],YEAR(IS!J$1),buku_kas[D],IS!$A7)</f>
        <v>0</v>
      </c>
      <c r="K7" s="44">
        <f>SUMIFS(buku_kas[Amount],buku_kas[Month],MONTH(IS!K$1),buku_kas[Year],YEAR(IS!K$1),buku_kas[K],IS!$A7)-SUMIFS(buku_kas[Amount],buku_kas[Month],MONTH(IS!K$1),buku_kas[Year],YEAR(IS!K$1),buku_kas[D],IS!$A7)</f>
        <v>0</v>
      </c>
      <c r="L7" s="44">
        <f>SUMIFS(buku_kas[Amount],buku_kas[Month],MONTH(IS!L$1),buku_kas[Year],YEAR(IS!L$1),buku_kas[K],IS!$A7)-SUMIFS(buku_kas[Amount],buku_kas[Month],MONTH(IS!L$1),buku_kas[Year],YEAR(IS!L$1),buku_kas[D],IS!$A7)</f>
        <v>0</v>
      </c>
      <c r="M7" s="44">
        <f>SUMIFS(buku_kas[Amount],buku_kas[Month],MONTH(IS!M$1),buku_kas[Year],YEAR(IS!M$1),buku_kas[K],IS!$A7)-SUMIFS(buku_kas[Amount],buku_kas[Month],MONTH(IS!M$1),buku_kas[Year],YEAR(IS!M$1),buku_kas[D],IS!$A7)</f>
        <v>0</v>
      </c>
      <c r="N7" s="44">
        <f>SUMIFS(buku_kas[Amount],buku_kas[Month],MONTH(IS!N$1),buku_kas[Year],YEAR(IS!N$1),buku_kas[K],IS!$A7)-SUMIFS(buku_kas[Amount],buku_kas[Month],MONTH(IS!N$1),buku_kas[Year],YEAR(IS!N$1),buku_kas[D],IS!$A7)</f>
        <v>0</v>
      </c>
      <c r="O7" s="44">
        <f>SUMIFS(buku_kas[Amount],buku_kas[Month],MONTH(IS!O$1),buku_kas[Year],YEAR(IS!O$1),buku_kas[K],IS!$A7)-SUMIFS(buku_kas[Amount],buku_kas[Month],MONTH(IS!O$1),buku_kas[Year],YEAR(IS!O$1),buku_kas[D],IS!$A7)</f>
        <v>0</v>
      </c>
      <c r="P7" s="45">
        <f>SUMIFS(buku_kas[Amount],buku_kas[Month],MONTH(IS!P$1),buku_kas[Year],YEAR(IS!P$1),buku_kas[K],IS!$A7)-SUMIFS(buku_kas[Amount],buku_kas[Month],MONTH(IS!P$1),buku_kas[Year],YEAR(IS!P$1),buku_kas[D],IS!$A7)</f>
        <v>0</v>
      </c>
    </row>
    <row r="8" spans="1:16" x14ac:dyDescent="0.3">
      <c r="A8" s="25" t="s">
        <v>118</v>
      </c>
      <c r="B8" s="25" t="s">
        <v>120</v>
      </c>
      <c r="C8" s="25" t="s">
        <v>21</v>
      </c>
      <c r="E8" s="44">
        <f>SUMIFS(buku_kas[Amount],buku_kas[Month],MONTH(IS!E$1),buku_kas[Year],YEAR(IS!E$1),buku_kas[K],IS!$A8)-SUMIFS(buku_kas[Amount],buku_kas[Month],MONTH(IS!E$1),buku_kas[Year],YEAR(IS!E$1),buku_kas[D],IS!$A8)</f>
        <v>0</v>
      </c>
      <c r="F8" s="44">
        <f>SUMIFS(buku_kas[Amount],buku_kas[Month],MONTH(IS!F$1),buku_kas[Year],YEAR(IS!F$1),buku_kas[K],IS!$A8)-SUMIFS(buku_kas[Amount],buku_kas[Month],MONTH(IS!F$1),buku_kas[Year],YEAR(IS!F$1),buku_kas[D],IS!$A8)</f>
        <v>0</v>
      </c>
      <c r="G8" s="44">
        <f>SUMIFS(buku_kas[Amount],buku_kas[Month],MONTH(IS!G$1),buku_kas[Year],YEAR(IS!G$1),buku_kas[K],IS!$A8)-SUMIFS(buku_kas[Amount],buku_kas[Month],MONTH(IS!G$1),buku_kas[Year],YEAR(IS!G$1),buku_kas[D],IS!$A8)</f>
        <v>-1000000</v>
      </c>
      <c r="H8" s="44">
        <f>SUMIFS(buku_kas[Amount],buku_kas[Month],MONTH(IS!H$1),buku_kas[Year],YEAR(IS!H$1),buku_kas[K],IS!$A8)-SUMIFS(buku_kas[Amount],buku_kas[Month],MONTH(IS!H$1),buku_kas[Year],YEAR(IS!H$1),buku_kas[D],IS!$A8)</f>
        <v>-2500000</v>
      </c>
      <c r="I8" s="44">
        <f>SUMIFS(buku_kas[Amount],buku_kas[Month],MONTH(IS!I$1),buku_kas[Year],YEAR(IS!I$1),buku_kas[K],IS!$A8)-SUMIFS(buku_kas[Amount],buku_kas[Month],MONTH(IS!I$1),buku_kas[Year],YEAR(IS!I$1),buku_kas[D],IS!$A8)</f>
        <v>0</v>
      </c>
      <c r="J8" s="44">
        <f>SUMIFS(buku_kas[Amount],buku_kas[Month],MONTH(IS!J$1),buku_kas[Year],YEAR(IS!J$1),buku_kas[K],IS!$A8)-SUMIFS(buku_kas[Amount],buku_kas[Month],MONTH(IS!J$1),buku_kas[Year],YEAR(IS!J$1),buku_kas[D],IS!$A8)</f>
        <v>0</v>
      </c>
      <c r="K8" s="44">
        <f>SUMIFS(buku_kas[Amount],buku_kas[Month],MONTH(IS!K$1),buku_kas[Year],YEAR(IS!K$1),buku_kas[K],IS!$A8)-SUMIFS(buku_kas[Amount],buku_kas[Month],MONTH(IS!K$1),buku_kas[Year],YEAR(IS!K$1),buku_kas[D],IS!$A8)</f>
        <v>0</v>
      </c>
      <c r="L8" s="44">
        <f>SUMIFS(buku_kas[Amount],buku_kas[Month],MONTH(IS!L$1),buku_kas[Year],YEAR(IS!L$1),buku_kas[K],IS!$A8)-SUMIFS(buku_kas[Amount],buku_kas[Month],MONTH(IS!L$1),buku_kas[Year],YEAR(IS!L$1),buku_kas[D],IS!$A8)</f>
        <v>0</v>
      </c>
      <c r="M8" s="44">
        <f>SUMIFS(buku_kas[Amount],buku_kas[Month],MONTH(IS!M$1),buku_kas[Year],YEAR(IS!M$1),buku_kas[K],IS!$A8)-SUMIFS(buku_kas[Amount],buku_kas[Month],MONTH(IS!M$1),buku_kas[Year],YEAR(IS!M$1),buku_kas[D],IS!$A8)</f>
        <v>0</v>
      </c>
      <c r="N8" s="44">
        <f>SUMIFS(buku_kas[Amount],buku_kas[Month],MONTH(IS!N$1),buku_kas[Year],YEAR(IS!N$1),buku_kas[K],IS!$A8)-SUMIFS(buku_kas[Amount],buku_kas[Month],MONTH(IS!N$1),buku_kas[Year],YEAR(IS!N$1),buku_kas[D],IS!$A8)</f>
        <v>0</v>
      </c>
      <c r="O8" s="44">
        <f>SUMIFS(buku_kas[Amount],buku_kas[Month],MONTH(IS!O$1),buku_kas[Year],YEAR(IS!O$1),buku_kas[K],IS!$A8)-SUMIFS(buku_kas[Amount],buku_kas[Month],MONTH(IS!O$1),buku_kas[Year],YEAR(IS!O$1),buku_kas[D],IS!$A8)</f>
        <v>0</v>
      </c>
      <c r="P8" s="45">
        <f>SUMIFS(buku_kas[Amount],buku_kas[Month],MONTH(IS!P$1),buku_kas[Year],YEAR(IS!P$1),buku_kas[K],IS!$A8)-SUMIFS(buku_kas[Amount],buku_kas[Month],MONTH(IS!P$1),buku_kas[Year],YEAR(IS!P$1),buku_kas[D],IS!$A8)</f>
        <v>0</v>
      </c>
    </row>
    <row r="9" spans="1:16" x14ac:dyDescent="0.3">
      <c r="A9" s="25" t="s">
        <v>119</v>
      </c>
      <c r="B9" s="25" t="s">
        <v>121</v>
      </c>
      <c r="C9" s="25" t="s">
        <v>21</v>
      </c>
      <c r="E9" s="44">
        <f>SUMIFS(buku_kas[Amount],buku_kas[Month],MONTH(IS!E$1),buku_kas[Year],YEAR(IS!E$1),buku_kas[K],IS!$A9)-SUMIFS(buku_kas[Amount],buku_kas[Month],MONTH(IS!E$1),buku_kas[Year],YEAR(IS!E$1),buku_kas[D],IS!$A9)</f>
        <v>0</v>
      </c>
      <c r="F9" s="44">
        <f>SUMIFS(buku_kas[Amount],buku_kas[Month],MONTH(IS!F$1),buku_kas[Year],YEAR(IS!F$1),buku_kas[K],IS!$A9)-SUMIFS(buku_kas[Amount],buku_kas[Month],MONTH(IS!F$1),buku_kas[Year],YEAR(IS!F$1),buku_kas[D],IS!$A9)</f>
        <v>0</v>
      </c>
      <c r="G9" s="44">
        <f>SUMIFS(buku_kas[Amount],buku_kas[Month],MONTH(IS!G$1),buku_kas[Year],YEAR(IS!G$1),buku_kas[K],IS!$A9)-SUMIFS(buku_kas[Amount],buku_kas[Month],MONTH(IS!G$1),buku_kas[Year],YEAR(IS!G$1),buku_kas[D],IS!$A9)</f>
        <v>0</v>
      </c>
      <c r="H9" s="44">
        <f>SUMIFS(buku_kas[Amount],buku_kas[Month],MONTH(IS!H$1),buku_kas[Year],YEAR(IS!H$1),buku_kas[K],IS!$A9)-SUMIFS(buku_kas[Amount],buku_kas[Month],MONTH(IS!H$1),buku_kas[Year],YEAR(IS!H$1),buku_kas[D],IS!$A9)</f>
        <v>0</v>
      </c>
      <c r="I9" s="44">
        <f>SUMIFS(buku_kas[Amount],buku_kas[Month],MONTH(IS!I$1),buku_kas[Year],YEAR(IS!I$1),buku_kas[K],IS!$A9)-SUMIFS(buku_kas[Amount],buku_kas[Month],MONTH(IS!I$1),buku_kas[Year],YEAR(IS!I$1),buku_kas[D],IS!$A9)</f>
        <v>0</v>
      </c>
      <c r="J9" s="44">
        <f>SUMIFS(buku_kas[Amount],buku_kas[Month],MONTH(IS!J$1),buku_kas[Year],YEAR(IS!J$1),buku_kas[K],IS!$A9)-SUMIFS(buku_kas[Amount],buku_kas[Month],MONTH(IS!J$1),buku_kas[Year],YEAR(IS!J$1),buku_kas[D],IS!$A9)</f>
        <v>0</v>
      </c>
      <c r="K9" s="44">
        <f>SUMIFS(buku_kas[Amount],buku_kas[Month],MONTH(IS!K$1),buku_kas[Year],YEAR(IS!K$1),buku_kas[K],IS!$A9)-SUMIFS(buku_kas[Amount],buku_kas[Month],MONTH(IS!K$1),buku_kas[Year],YEAR(IS!K$1),buku_kas[D],IS!$A9)</f>
        <v>0</v>
      </c>
      <c r="L9" s="44">
        <f>SUMIFS(buku_kas[Amount],buku_kas[Month],MONTH(IS!L$1),buku_kas[Year],YEAR(IS!L$1),buku_kas[K],IS!$A9)-SUMIFS(buku_kas[Amount],buku_kas[Month],MONTH(IS!L$1),buku_kas[Year],YEAR(IS!L$1),buku_kas[D],IS!$A9)</f>
        <v>0</v>
      </c>
      <c r="M9" s="44">
        <f>SUMIFS(buku_kas[Amount],buku_kas[Month],MONTH(IS!M$1),buku_kas[Year],YEAR(IS!M$1),buku_kas[K],IS!$A9)-SUMIFS(buku_kas[Amount],buku_kas[Month],MONTH(IS!M$1),buku_kas[Year],YEAR(IS!M$1),buku_kas[D],IS!$A9)</f>
        <v>0</v>
      </c>
      <c r="N9" s="44">
        <f>SUMIFS(buku_kas[Amount],buku_kas[Month],MONTH(IS!N$1),buku_kas[Year],YEAR(IS!N$1),buku_kas[K],IS!$A9)-SUMIFS(buku_kas[Amount],buku_kas[Month],MONTH(IS!N$1),buku_kas[Year],YEAR(IS!N$1),buku_kas[D],IS!$A9)</f>
        <v>0</v>
      </c>
      <c r="O9" s="44">
        <f>SUMIFS(buku_kas[Amount],buku_kas[Month],MONTH(IS!O$1),buku_kas[Year],YEAR(IS!O$1),buku_kas[K],IS!$A9)-SUMIFS(buku_kas[Amount],buku_kas[Month],MONTH(IS!O$1),buku_kas[Year],YEAR(IS!O$1),buku_kas[D],IS!$A9)</f>
        <v>0</v>
      </c>
      <c r="P9" s="45">
        <f>SUMIFS(buku_kas[Amount],buku_kas[Month],MONTH(IS!P$1),buku_kas[Year],YEAR(IS!P$1),buku_kas[K],IS!$A9)-SUMIFS(buku_kas[Amount],buku_kas[Month],MONTH(IS!P$1),buku_kas[Year],YEAR(IS!P$1),buku_kas[D],IS!$A9)</f>
        <v>0</v>
      </c>
    </row>
    <row r="10" spans="1:16" x14ac:dyDescent="0.3">
      <c r="A10" s="25" t="s">
        <v>122</v>
      </c>
      <c r="B10" s="25" t="s">
        <v>123</v>
      </c>
      <c r="C10" s="25" t="s">
        <v>21</v>
      </c>
      <c r="E10" s="44">
        <f>SUMIFS(buku_kas[Amount],buku_kas[Month],MONTH(IS!E$1),buku_kas[Year],YEAR(IS!E$1),buku_kas[K],IS!$A10)-SUMIFS(buku_kas[Amount],buku_kas[Month],MONTH(IS!E$1),buku_kas[Year],YEAR(IS!E$1),buku_kas[D],IS!$A10)</f>
        <v>0</v>
      </c>
      <c r="F10" s="44">
        <f>SUMIFS(buku_kas[Amount],buku_kas[Month],MONTH(IS!F$1),buku_kas[Year],YEAR(IS!F$1),buku_kas[K],IS!$A10)-SUMIFS(buku_kas[Amount],buku_kas[Month],MONTH(IS!F$1),buku_kas[Year],YEAR(IS!F$1),buku_kas[D],IS!$A10)</f>
        <v>0</v>
      </c>
      <c r="G10" s="44">
        <f>SUMIFS(buku_kas[Amount],buku_kas[Month],MONTH(IS!G$1),buku_kas[Year],YEAR(IS!G$1),buku_kas[K],IS!$A10)-SUMIFS(buku_kas[Amount],buku_kas[Month],MONTH(IS!G$1),buku_kas[Year],YEAR(IS!G$1),buku_kas[D],IS!$A10)</f>
        <v>0</v>
      </c>
      <c r="H10" s="44">
        <f>SUMIFS(buku_kas[Amount],buku_kas[Month],MONTH(IS!H$1),buku_kas[Year],YEAR(IS!H$1),buku_kas[K],IS!$A10)-SUMIFS(buku_kas[Amount],buku_kas[Month],MONTH(IS!H$1),buku_kas[Year],YEAR(IS!H$1),buku_kas[D],IS!$A10)</f>
        <v>0</v>
      </c>
      <c r="I10" s="44">
        <f>SUMIFS(buku_kas[Amount],buku_kas[Month],MONTH(IS!I$1),buku_kas[Year],YEAR(IS!I$1),buku_kas[K],IS!$A10)-SUMIFS(buku_kas[Amount],buku_kas[Month],MONTH(IS!I$1),buku_kas[Year],YEAR(IS!I$1),buku_kas[D],IS!$A10)</f>
        <v>0</v>
      </c>
      <c r="J10" s="44">
        <f>SUMIFS(buku_kas[Amount],buku_kas[Month],MONTH(IS!J$1),buku_kas[Year],YEAR(IS!J$1),buku_kas[K],IS!$A10)-SUMIFS(buku_kas[Amount],buku_kas[Month],MONTH(IS!J$1),buku_kas[Year],YEAR(IS!J$1),buku_kas[D],IS!$A10)</f>
        <v>0</v>
      </c>
      <c r="K10" s="44">
        <f>SUMIFS(buku_kas[Amount],buku_kas[Month],MONTH(IS!K$1),buku_kas[Year],YEAR(IS!K$1),buku_kas[K],IS!$A10)-SUMIFS(buku_kas[Amount],buku_kas[Month],MONTH(IS!K$1),buku_kas[Year],YEAR(IS!K$1),buku_kas[D],IS!$A10)</f>
        <v>0</v>
      </c>
      <c r="L10" s="44">
        <f>SUMIFS(buku_kas[Amount],buku_kas[Month],MONTH(IS!L$1),buku_kas[Year],YEAR(IS!L$1),buku_kas[K],IS!$A10)-SUMIFS(buku_kas[Amount],buku_kas[Month],MONTH(IS!L$1),buku_kas[Year],YEAR(IS!L$1),buku_kas[D],IS!$A10)</f>
        <v>0</v>
      </c>
      <c r="M10" s="44">
        <f>SUMIFS(buku_kas[Amount],buku_kas[Month],MONTH(IS!M$1),buku_kas[Year],YEAR(IS!M$1),buku_kas[K],IS!$A10)-SUMIFS(buku_kas[Amount],buku_kas[Month],MONTH(IS!M$1),buku_kas[Year],YEAR(IS!M$1),buku_kas[D],IS!$A10)</f>
        <v>0</v>
      </c>
      <c r="N10" s="44">
        <f>SUMIFS(buku_kas[Amount],buku_kas[Month],MONTH(IS!N$1),buku_kas[Year],YEAR(IS!N$1),buku_kas[K],IS!$A10)-SUMIFS(buku_kas[Amount],buku_kas[Month],MONTH(IS!N$1),buku_kas[Year],YEAR(IS!N$1),buku_kas[D],IS!$A10)</f>
        <v>0</v>
      </c>
      <c r="O10" s="44">
        <f>SUMIFS(buku_kas[Amount],buku_kas[Month],MONTH(IS!O$1),buku_kas[Year],YEAR(IS!O$1),buku_kas[K],IS!$A10)-SUMIFS(buku_kas[Amount],buku_kas[Month],MONTH(IS!O$1),buku_kas[Year],YEAR(IS!O$1),buku_kas[D],IS!$A10)</f>
        <v>0</v>
      </c>
      <c r="P10" s="45">
        <f>SUMIFS(buku_kas[Amount],buku_kas[Month],MONTH(IS!P$1),buku_kas[Year],YEAR(IS!P$1),buku_kas[K],IS!$A10)-SUMIFS(buku_kas[Amount],buku_kas[Month],MONTH(IS!P$1),buku_kas[Year],YEAR(IS!P$1),buku_kas[D],IS!$A10)</f>
        <v>0</v>
      </c>
    </row>
    <row r="11" spans="1:16" x14ac:dyDescent="0.3">
      <c r="A11" s="25" t="s">
        <v>124</v>
      </c>
      <c r="B11" s="25" t="s">
        <v>125</v>
      </c>
      <c r="C11" s="25" t="s">
        <v>21</v>
      </c>
      <c r="E11" s="44">
        <f>SUMIFS(buku_kas[Amount],buku_kas[Month],MONTH(IS!E$1),buku_kas[Year],YEAR(IS!E$1),buku_kas[K],IS!$A11)-SUMIFS(buku_kas[Amount],buku_kas[Month],MONTH(IS!E$1),buku_kas[Year],YEAR(IS!E$1),buku_kas[D],IS!$A11)</f>
        <v>0</v>
      </c>
      <c r="F11" s="44">
        <f>SUMIFS(buku_kas[Amount],buku_kas[Month],MONTH(IS!F$1),buku_kas[Year],YEAR(IS!F$1),buku_kas[K],IS!$A11)-SUMIFS(buku_kas[Amount],buku_kas[Month],MONTH(IS!F$1),buku_kas[Year],YEAR(IS!F$1),buku_kas[D],IS!$A11)</f>
        <v>0</v>
      </c>
      <c r="G11" s="44">
        <f>SUMIFS(buku_kas[Amount],buku_kas[Month],MONTH(IS!G$1),buku_kas[Year],YEAR(IS!G$1),buku_kas[K],IS!$A11)-SUMIFS(buku_kas[Amount],buku_kas[Month],MONTH(IS!G$1),buku_kas[Year],YEAR(IS!G$1),buku_kas[D],IS!$A11)</f>
        <v>0</v>
      </c>
      <c r="H11" s="44">
        <f>SUMIFS(buku_kas[Amount],buku_kas[Month],MONTH(IS!H$1),buku_kas[Year],YEAR(IS!H$1),buku_kas[K],IS!$A11)-SUMIFS(buku_kas[Amount],buku_kas[Month],MONTH(IS!H$1),buku_kas[Year],YEAR(IS!H$1),buku_kas[D],IS!$A11)</f>
        <v>0</v>
      </c>
      <c r="I11" s="44">
        <f>SUMIFS(buku_kas[Amount],buku_kas[Month],MONTH(IS!I$1),buku_kas[Year],YEAR(IS!I$1),buku_kas[K],IS!$A11)-SUMIFS(buku_kas[Amount],buku_kas[Month],MONTH(IS!I$1),buku_kas[Year],YEAR(IS!I$1),buku_kas[D],IS!$A11)</f>
        <v>0</v>
      </c>
      <c r="J11" s="44">
        <f>SUMIFS(buku_kas[Amount],buku_kas[Month],MONTH(IS!J$1),buku_kas[Year],YEAR(IS!J$1),buku_kas[K],IS!$A11)-SUMIFS(buku_kas[Amount],buku_kas[Month],MONTH(IS!J$1),buku_kas[Year],YEAR(IS!J$1),buku_kas[D],IS!$A11)</f>
        <v>0</v>
      </c>
      <c r="K11" s="44">
        <f>SUMIFS(buku_kas[Amount],buku_kas[Month],MONTH(IS!K$1),buku_kas[Year],YEAR(IS!K$1),buku_kas[K],IS!$A11)-SUMIFS(buku_kas[Amount],buku_kas[Month],MONTH(IS!K$1),buku_kas[Year],YEAR(IS!K$1),buku_kas[D],IS!$A11)</f>
        <v>0</v>
      </c>
      <c r="L11" s="44">
        <f>SUMIFS(buku_kas[Amount],buku_kas[Month],MONTH(IS!L$1),buku_kas[Year],YEAR(IS!L$1),buku_kas[K],IS!$A11)-SUMIFS(buku_kas[Amount],buku_kas[Month],MONTH(IS!L$1),buku_kas[Year],YEAR(IS!L$1),buku_kas[D],IS!$A11)</f>
        <v>0</v>
      </c>
      <c r="M11" s="44">
        <f>SUMIFS(buku_kas[Amount],buku_kas[Month],MONTH(IS!M$1),buku_kas[Year],YEAR(IS!M$1),buku_kas[K],IS!$A11)-SUMIFS(buku_kas[Amount],buku_kas[Month],MONTH(IS!M$1),buku_kas[Year],YEAR(IS!M$1),buku_kas[D],IS!$A11)</f>
        <v>0</v>
      </c>
      <c r="N11" s="44">
        <f>SUMIFS(buku_kas[Amount],buku_kas[Month],MONTH(IS!N$1),buku_kas[Year],YEAR(IS!N$1),buku_kas[K],IS!$A11)-SUMIFS(buku_kas[Amount],buku_kas[Month],MONTH(IS!N$1),buku_kas[Year],YEAR(IS!N$1),buku_kas[D],IS!$A11)</f>
        <v>0</v>
      </c>
      <c r="O11" s="44">
        <f>SUMIFS(buku_kas[Amount],buku_kas[Month],MONTH(IS!O$1),buku_kas[Year],YEAR(IS!O$1),buku_kas[K],IS!$A11)-SUMIFS(buku_kas[Amount],buku_kas[Month],MONTH(IS!O$1),buku_kas[Year],YEAR(IS!O$1),buku_kas[D],IS!$A11)</f>
        <v>0</v>
      </c>
      <c r="P11" s="45">
        <f>SUMIFS(buku_kas[Amount],buku_kas[Month],MONTH(IS!P$1),buku_kas[Year],YEAR(IS!P$1),buku_kas[K],IS!$A11)-SUMIFS(buku_kas[Amount],buku_kas[Month],MONTH(IS!P$1),buku_kas[Year],YEAR(IS!P$1),buku_kas[D],IS!$A11)</f>
        <v>0</v>
      </c>
    </row>
    <row r="12" spans="1:16" x14ac:dyDescent="0.3">
      <c r="A12" s="25" t="s">
        <v>126</v>
      </c>
      <c r="B12" s="25" t="s">
        <v>127</v>
      </c>
      <c r="C12" s="25" t="s">
        <v>21</v>
      </c>
      <c r="E12" s="44">
        <f>SUMIFS(buku_kas[Amount],buku_kas[Month],MONTH(IS!E$1),buku_kas[Year],YEAR(IS!E$1),buku_kas[K],IS!$A12)-SUMIFS(buku_kas[Amount],buku_kas[Month],MONTH(IS!E$1),buku_kas[Year],YEAR(IS!E$1),buku_kas[D],IS!$A12)</f>
        <v>0</v>
      </c>
      <c r="F12" s="44">
        <f>SUMIFS(buku_kas[Amount],buku_kas[Month],MONTH(IS!F$1),buku_kas[Year],YEAR(IS!F$1),buku_kas[K],IS!$A12)-SUMIFS(buku_kas[Amount],buku_kas[Month],MONTH(IS!F$1),buku_kas[Year],YEAR(IS!F$1),buku_kas[D],IS!$A12)</f>
        <v>0</v>
      </c>
      <c r="G12" s="44">
        <f>SUMIFS(buku_kas[Amount],buku_kas[Month],MONTH(IS!G$1),buku_kas[Year],YEAR(IS!G$1),buku_kas[K],IS!$A12)-SUMIFS(buku_kas[Amount],buku_kas[Month],MONTH(IS!G$1),buku_kas[Year],YEAR(IS!G$1),buku_kas[D],IS!$A12)</f>
        <v>0</v>
      </c>
      <c r="H12" s="44">
        <f>SUMIFS(buku_kas[Amount],buku_kas[Month],MONTH(IS!H$1),buku_kas[Year],YEAR(IS!H$1),buku_kas[K],IS!$A12)-SUMIFS(buku_kas[Amount],buku_kas[Month],MONTH(IS!H$1),buku_kas[Year],YEAR(IS!H$1),buku_kas[D],IS!$A12)</f>
        <v>0</v>
      </c>
      <c r="I12" s="44">
        <f>SUMIFS(buku_kas[Amount],buku_kas[Month],MONTH(IS!I$1),buku_kas[Year],YEAR(IS!I$1),buku_kas[K],IS!$A12)-SUMIFS(buku_kas[Amount],buku_kas[Month],MONTH(IS!I$1),buku_kas[Year],YEAR(IS!I$1),buku_kas[D],IS!$A12)</f>
        <v>0</v>
      </c>
      <c r="J12" s="44">
        <f>SUMIFS(buku_kas[Amount],buku_kas[Month],MONTH(IS!J$1),buku_kas[Year],YEAR(IS!J$1),buku_kas[K],IS!$A12)-SUMIFS(buku_kas[Amount],buku_kas[Month],MONTH(IS!J$1),buku_kas[Year],YEAR(IS!J$1),buku_kas[D],IS!$A12)</f>
        <v>0</v>
      </c>
      <c r="K12" s="44">
        <f>SUMIFS(buku_kas[Amount],buku_kas[Month],MONTH(IS!K$1),buku_kas[Year],YEAR(IS!K$1),buku_kas[K],IS!$A12)-SUMIFS(buku_kas[Amount],buku_kas[Month],MONTH(IS!K$1),buku_kas[Year],YEAR(IS!K$1),buku_kas[D],IS!$A12)</f>
        <v>0</v>
      </c>
      <c r="L12" s="44">
        <f>SUMIFS(buku_kas[Amount],buku_kas[Month],MONTH(IS!L$1),buku_kas[Year],YEAR(IS!L$1),buku_kas[K],IS!$A12)-SUMIFS(buku_kas[Amount],buku_kas[Month],MONTH(IS!L$1),buku_kas[Year],YEAR(IS!L$1),buku_kas[D],IS!$A12)</f>
        <v>0</v>
      </c>
      <c r="M12" s="44">
        <f>SUMIFS(buku_kas[Amount],buku_kas[Month],MONTH(IS!M$1),buku_kas[Year],YEAR(IS!M$1),buku_kas[K],IS!$A12)-SUMIFS(buku_kas[Amount],buku_kas[Month],MONTH(IS!M$1),buku_kas[Year],YEAR(IS!M$1),buku_kas[D],IS!$A12)</f>
        <v>0</v>
      </c>
      <c r="N12" s="44">
        <f>SUMIFS(buku_kas[Amount],buku_kas[Month],MONTH(IS!N$1),buku_kas[Year],YEAR(IS!N$1),buku_kas[K],IS!$A12)-SUMIFS(buku_kas[Amount],buku_kas[Month],MONTH(IS!N$1),buku_kas[Year],YEAR(IS!N$1),buku_kas[D],IS!$A12)</f>
        <v>0</v>
      </c>
      <c r="O12" s="44">
        <f>SUMIFS(buku_kas[Amount],buku_kas[Month],MONTH(IS!O$1),buku_kas[Year],YEAR(IS!O$1),buku_kas[K],IS!$A12)-SUMIFS(buku_kas[Amount],buku_kas[Month],MONTH(IS!O$1),buku_kas[Year],YEAR(IS!O$1),buku_kas[D],IS!$A12)</f>
        <v>0</v>
      </c>
      <c r="P12" s="45">
        <f>SUMIFS(buku_kas[Amount],buku_kas[Month],MONTH(IS!P$1),buku_kas[Year],YEAR(IS!P$1),buku_kas[K],IS!$A12)-SUMIFS(buku_kas[Amount],buku_kas[Month],MONTH(IS!P$1),buku_kas[Year],YEAR(IS!P$1),buku_kas[D],IS!$A12)</f>
        <v>0</v>
      </c>
    </row>
    <row r="13" spans="1:16" x14ac:dyDescent="0.3">
      <c r="A13" s="25" t="s">
        <v>128</v>
      </c>
      <c r="B13" s="25" t="s">
        <v>129</v>
      </c>
      <c r="C13" s="25" t="s">
        <v>21</v>
      </c>
      <c r="E13" s="44">
        <f>SUMIFS(buku_kas[Amount],buku_kas[Month],MONTH(IS!E$1),buku_kas[Year],YEAR(IS!E$1),buku_kas[K],IS!$A13)-SUMIFS(buku_kas[Amount],buku_kas[Month],MONTH(IS!E$1),buku_kas[Year],YEAR(IS!E$1),buku_kas[D],IS!$A13)</f>
        <v>0</v>
      </c>
      <c r="F13" s="44">
        <f>SUMIFS(buku_kas[Amount],buku_kas[Month],MONTH(IS!F$1),buku_kas[Year],YEAR(IS!F$1),buku_kas[K],IS!$A13)-SUMIFS(buku_kas[Amount],buku_kas[Month],MONTH(IS!F$1),buku_kas[Year],YEAR(IS!F$1),buku_kas[D],IS!$A13)</f>
        <v>0</v>
      </c>
      <c r="G13" s="44">
        <f>SUMIFS(buku_kas[Amount],buku_kas[Month],MONTH(IS!G$1),buku_kas[Year],YEAR(IS!G$1),buku_kas[K],IS!$A13)-SUMIFS(buku_kas[Amount],buku_kas[Month],MONTH(IS!G$1),buku_kas[Year],YEAR(IS!G$1),buku_kas[D],IS!$A13)</f>
        <v>0</v>
      </c>
      <c r="H13" s="44">
        <f>SUMIFS(buku_kas[Amount],buku_kas[Month],MONTH(IS!H$1),buku_kas[Year],YEAR(IS!H$1),buku_kas[K],IS!$A13)-SUMIFS(buku_kas[Amount],buku_kas[Month],MONTH(IS!H$1),buku_kas[Year],YEAR(IS!H$1),buku_kas[D],IS!$A13)</f>
        <v>0</v>
      </c>
      <c r="I13" s="44">
        <f>SUMIFS(buku_kas[Amount],buku_kas[Month],MONTH(IS!I$1),buku_kas[Year],YEAR(IS!I$1),buku_kas[K],IS!$A13)-SUMIFS(buku_kas[Amount],buku_kas[Month],MONTH(IS!I$1),buku_kas[Year],YEAR(IS!I$1),buku_kas[D],IS!$A13)</f>
        <v>0</v>
      </c>
      <c r="J13" s="44">
        <f>SUMIFS(buku_kas[Amount],buku_kas[Month],MONTH(IS!J$1),buku_kas[Year],YEAR(IS!J$1),buku_kas[K],IS!$A13)-SUMIFS(buku_kas[Amount],buku_kas[Month],MONTH(IS!J$1),buku_kas[Year],YEAR(IS!J$1),buku_kas[D],IS!$A13)</f>
        <v>0</v>
      </c>
      <c r="K13" s="44">
        <f>SUMIFS(buku_kas[Amount],buku_kas[Month],MONTH(IS!K$1),buku_kas[Year],YEAR(IS!K$1),buku_kas[K],IS!$A13)-SUMIFS(buku_kas[Amount],buku_kas[Month],MONTH(IS!K$1),buku_kas[Year],YEAR(IS!K$1),buku_kas[D],IS!$A13)</f>
        <v>0</v>
      </c>
      <c r="L13" s="44">
        <f>SUMIFS(buku_kas[Amount],buku_kas[Month],MONTH(IS!L$1),buku_kas[Year],YEAR(IS!L$1),buku_kas[K],IS!$A13)-SUMIFS(buku_kas[Amount],buku_kas[Month],MONTH(IS!L$1),buku_kas[Year],YEAR(IS!L$1),buku_kas[D],IS!$A13)</f>
        <v>0</v>
      </c>
      <c r="M13" s="44">
        <f>SUMIFS(buku_kas[Amount],buku_kas[Month],MONTH(IS!M$1),buku_kas[Year],YEAR(IS!M$1),buku_kas[K],IS!$A13)-SUMIFS(buku_kas[Amount],buku_kas[Month],MONTH(IS!M$1),buku_kas[Year],YEAR(IS!M$1),buku_kas[D],IS!$A13)</f>
        <v>0</v>
      </c>
      <c r="N13" s="44">
        <f>SUMIFS(buku_kas[Amount],buku_kas[Month],MONTH(IS!N$1),buku_kas[Year],YEAR(IS!N$1),buku_kas[K],IS!$A13)-SUMIFS(buku_kas[Amount],buku_kas[Month],MONTH(IS!N$1),buku_kas[Year],YEAR(IS!N$1),buku_kas[D],IS!$A13)</f>
        <v>0</v>
      </c>
      <c r="O13" s="44">
        <f>SUMIFS(buku_kas[Amount],buku_kas[Month],MONTH(IS!O$1),buku_kas[Year],YEAR(IS!O$1),buku_kas[K],IS!$A13)-SUMIFS(buku_kas[Amount],buku_kas[Month],MONTH(IS!O$1),buku_kas[Year],YEAR(IS!O$1),buku_kas[D],IS!$A13)</f>
        <v>0</v>
      </c>
      <c r="P13" s="45">
        <f>SUMIFS(buku_kas[Amount],buku_kas[Month],MONTH(IS!P$1),buku_kas[Year],YEAR(IS!P$1),buku_kas[K],IS!$A13)-SUMIFS(buku_kas[Amount],buku_kas[Month],MONTH(IS!P$1),buku_kas[Year],YEAR(IS!P$1),buku_kas[D],IS!$A13)</f>
        <v>0</v>
      </c>
    </row>
    <row r="14" spans="1:16" x14ac:dyDescent="0.3">
      <c r="A14" s="25" t="s">
        <v>133</v>
      </c>
      <c r="B14" s="25" t="s">
        <v>131</v>
      </c>
      <c r="C14" s="25" t="s">
        <v>21</v>
      </c>
      <c r="E14" s="44">
        <f>SUMIFS(buku_kas[Amount],buku_kas[Month],MONTH(IS!E$1),buku_kas[Year],YEAR(IS!E$1),buku_kas[K],IS!$A14)-SUMIFS(buku_kas[Amount],buku_kas[Month],MONTH(IS!E$1),buku_kas[Year],YEAR(IS!E$1),buku_kas[D],IS!$A14)</f>
        <v>0</v>
      </c>
      <c r="F14" s="44">
        <f>SUMIFS(buku_kas[Amount],buku_kas[Month],MONTH(IS!F$1),buku_kas[Year],YEAR(IS!F$1),buku_kas[K],IS!$A14)-SUMIFS(buku_kas[Amount],buku_kas[Month],MONTH(IS!F$1),buku_kas[Year],YEAR(IS!F$1),buku_kas[D],IS!$A14)</f>
        <v>0</v>
      </c>
      <c r="G14" s="44">
        <f>SUMIFS(buku_kas[Amount],buku_kas[Month],MONTH(IS!G$1),buku_kas[Year],YEAR(IS!G$1),buku_kas[K],IS!$A14)-SUMIFS(buku_kas[Amount],buku_kas[Month],MONTH(IS!G$1),buku_kas[Year],YEAR(IS!G$1),buku_kas[D],IS!$A14)</f>
        <v>0</v>
      </c>
      <c r="H14" s="44">
        <f>SUMIFS(buku_kas[Amount],buku_kas[Month],MONTH(IS!H$1),buku_kas[Year],YEAR(IS!H$1),buku_kas[K],IS!$A14)-SUMIFS(buku_kas[Amount],buku_kas[Month],MONTH(IS!H$1),buku_kas[Year],YEAR(IS!H$1),buku_kas[D],IS!$A14)</f>
        <v>0</v>
      </c>
      <c r="I14" s="44">
        <f>SUMIFS(buku_kas[Amount],buku_kas[Month],MONTH(IS!I$1),buku_kas[Year],YEAR(IS!I$1),buku_kas[K],IS!$A14)-SUMIFS(buku_kas[Amount],buku_kas[Month],MONTH(IS!I$1),buku_kas[Year],YEAR(IS!I$1),buku_kas[D],IS!$A14)</f>
        <v>0</v>
      </c>
      <c r="J14" s="44">
        <f>SUMIFS(buku_kas[Amount],buku_kas[Month],MONTH(IS!J$1),buku_kas[Year],YEAR(IS!J$1),buku_kas[K],IS!$A14)-SUMIFS(buku_kas[Amount],buku_kas[Month],MONTH(IS!J$1),buku_kas[Year],YEAR(IS!J$1),buku_kas[D],IS!$A14)</f>
        <v>0</v>
      </c>
      <c r="K14" s="44">
        <f>SUMIFS(buku_kas[Amount],buku_kas[Month],MONTH(IS!K$1),buku_kas[Year],YEAR(IS!K$1),buku_kas[K],IS!$A14)-SUMIFS(buku_kas[Amount],buku_kas[Month],MONTH(IS!K$1),buku_kas[Year],YEAR(IS!K$1),buku_kas[D],IS!$A14)</f>
        <v>0</v>
      </c>
      <c r="L14" s="44">
        <f>SUMIFS(buku_kas[Amount],buku_kas[Month],MONTH(IS!L$1),buku_kas[Year],YEAR(IS!L$1),buku_kas[K],IS!$A14)-SUMIFS(buku_kas[Amount],buku_kas[Month],MONTH(IS!L$1),buku_kas[Year],YEAR(IS!L$1),buku_kas[D],IS!$A14)</f>
        <v>0</v>
      </c>
      <c r="M14" s="44">
        <f>SUMIFS(buku_kas[Amount],buku_kas[Month],MONTH(IS!M$1),buku_kas[Year],YEAR(IS!M$1),buku_kas[K],IS!$A14)-SUMIFS(buku_kas[Amount],buku_kas[Month],MONTH(IS!M$1),buku_kas[Year],YEAR(IS!M$1),buku_kas[D],IS!$A14)</f>
        <v>0</v>
      </c>
      <c r="N14" s="44">
        <f>SUMIFS(buku_kas[Amount],buku_kas[Month],MONTH(IS!N$1),buku_kas[Year],YEAR(IS!N$1),buku_kas[K],IS!$A14)-SUMIFS(buku_kas[Amount],buku_kas[Month],MONTH(IS!N$1),buku_kas[Year],YEAR(IS!N$1),buku_kas[D],IS!$A14)</f>
        <v>0</v>
      </c>
      <c r="O14" s="44">
        <f>SUMIFS(buku_kas[Amount],buku_kas[Month],MONTH(IS!O$1),buku_kas[Year],YEAR(IS!O$1),buku_kas[K],IS!$A14)-SUMIFS(buku_kas[Amount],buku_kas[Month],MONTH(IS!O$1),buku_kas[Year],YEAR(IS!O$1),buku_kas[D],IS!$A14)</f>
        <v>0</v>
      </c>
      <c r="P14" s="45">
        <f>SUMIFS(buku_kas[Amount],buku_kas[Month],MONTH(IS!P$1),buku_kas[Year],YEAR(IS!P$1),buku_kas[K],IS!$A14)-SUMIFS(buku_kas[Amount],buku_kas[Month],MONTH(IS!P$1),buku_kas[Year],YEAR(IS!P$1),buku_kas[D],IS!$A14)</f>
        <v>0</v>
      </c>
    </row>
    <row r="15" spans="1:16" x14ac:dyDescent="0.3">
      <c r="A15" s="25" t="s">
        <v>130</v>
      </c>
      <c r="B15" s="25" t="s">
        <v>134</v>
      </c>
      <c r="C15" s="25" t="s">
        <v>21</v>
      </c>
      <c r="E15" s="44">
        <f>SUMIFS(buku_kas[Amount],buku_kas[Month],MONTH(IS!E$1),buku_kas[Year],YEAR(IS!E$1),buku_kas[K],IS!$A15)-SUMIFS(buku_kas[Amount],buku_kas[Month],MONTH(IS!E$1),buku_kas[Year],YEAR(IS!E$1),buku_kas[D],IS!$A15)</f>
        <v>0</v>
      </c>
      <c r="F15" s="44">
        <f>SUMIFS(buku_kas[Amount],buku_kas[Month],MONTH(IS!F$1),buku_kas[Year],YEAR(IS!F$1),buku_kas[K],IS!$A15)-SUMIFS(buku_kas[Amount],buku_kas[Month],MONTH(IS!F$1),buku_kas[Year],YEAR(IS!F$1),buku_kas[D],IS!$A15)</f>
        <v>0</v>
      </c>
      <c r="G15" s="44">
        <f>SUMIFS(buku_kas[Amount],buku_kas[Month],MONTH(IS!G$1),buku_kas[Year],YEAR(IS!G$1),buku_kas[K],IS!$A15)-SUMIFS(buku_kas[Amount],buku_kas[Month],MONTH(IS!G$1),buku_kas[Year],YEAR(IS!G$1),buku_kas[D],IS!$A15)</f>
        <v>0</v>
      </c>
      <c r="H15" s="44">
        <f>SUMIFS(buku_kas[Amount],buku_kas[Month],MONTH(IS!H$1),buku_kas[Year],YEAR(IS!H$1),buku_kas[K],IS!$A15)-SUMIFS(buku_kas[Amount],buku_kas[Month],MONTH(IS!H$1),buku_kas[Year],YEAR(IS!H$1),buku_kas[D],IS!$A15)</f>
        <v>0</v>
      </c>
      <c r="I15" s="44">
        <f>SUMIFS(buku_kas[Amount],buku_kas[Month],MONTH(IS!I$1),buku_kas[Year],YEAR(IS!I$1),buku_kas[K],IS!$A15)-SUMIFS(buku_kas[Amount],buku_kas[Month],MONTH(IS!I$1),buku_kas[Year],YEAR(IS!I$1),buku_kas[D],IS!$A15)</f>
        <v>0</v>
      </c>
      <c r="J15" s="44">
        <f>SUMIFS(buku_kas[Amount],buku_kas[Month],MONTH(IS!J$1),buku_kas[Year],YEAR(IS!J$1),buku_kas[K],IS!$A15)-SUMIFS(buku_kas[Amount],buku_kas[Month],MONTH(IS!J$1),buku_kas[Year],YEAR(IS!J$1),buku_kas[D],IS!$A15)</f>
        <v>0</v>
      </c>
      <c r="K15" s="44">
        <f>SUMIFS(buku_kas[Amount],buku_kas[Month],MONTH(IS!K$1),buku_kas[Year],YEAR(IS!K$1),buku_kas[K],IS!$A15)-SUMIFS(buku_kas[Amount],buku_kas[Month],MONTH(IS!K$1),buku_kas[Year],YEAR(IS!K$1),buku_kas[D],IS!$A15)</f>
        <v>0</v>
      </c>
      <c r="L15" s="44">
        <f>SUMIFS(buku_kas[Amount],buku_kas[Month],MONTH(IS!L$1),buku_kas[Year],YEAR(IS!L$1),buku_kas[K],IS!$A15)-SUMIFS(buku_kas[Amount],buku_kas[Month],MONTH(IS!L$1),buku_kas[Year],YEAR(IS!L$1),buku_kas[D],IS!$A15)</f>
        <v>0</v>
      </c>
      <c r="M15" s="44">
        <f>SUMIFS(buku_kas[Amount],buku_kas[Month],MONTH(IS!M$1),buku_kas[Year],YEAR(IS!M$1),buku_kas[K],IS!$A15)-SUMIFS(buku_kas[Amount],buku_kas[Month],MONTH(IS!M$1),buku_kas[Year],YEAR(IS!M$1),buku_kas[D],IS!$A15)</f>
        <v>0</v>
      </c>
      <c r="N15" s="44">
        <f>SUMIFS(buku_kas[Amount],buku_kas[Month],MONTH(IS!N$1),buku_kas[Year],YEAR(IS!N$1),buku_kas[K],IS!$A15)-SUMIFS(buku_kas[Amount],buku_kas[Month],MONTH(IS!N$1),buku_kas[Year],YEAR(IS!N$1),buku_kas[D],IS!$A15)</f>
        <v>0</v>
      </c>
      <c r="O15" s="44">
        <f>SUMIFS(buku_kas[Amount],buku_kas[Month],MONTH(IS!O$1),buku_kas[Year],YEAR(IS!O$1),buku_kas[K],IS!$A15)-SUMIFS(buku_kas[Amount],buku_kas[Month],MONTH(IS!O$1),buku_kas[Year],YEAR(IS!O$1),buku_kas[D],IS!$A15)</f>
        <v>0</v>
      </c>
      <c r="P15" s="45">
        <f>SUMIFS(buku_kas[Amount],buku_kas[Month],MONTH(IS!P$1),buku_kas[Year],YEAR(IS!P$1),buku_kas[K],IS!$A15)-SUMIFS(buku_kas[Amount],buku_kas[Month],MONTH(IS!P$1),buku_kas[Year],YEAR(IS!P$1),buku_kas[D],IS!$A15)</f>
        <v>0</v>
      </c>
    </row>
    <row r="16" spans="1:16" x14ac:dyDescent="0.3">
      <c r="A16" s="25" t="s">
        <v>132</v>
      </c>
      <c r="B16" s="25" t="s">
        <v>97</v>
      </c>
      <c r="C16" s="25" t="s">
        <v>21</v>
      </c>
      <c r="E16" s="44">
        <f>SUMIFS(buku_kas[Amount],buku_kas[Month],MONTH(IS!E$1),buku_kas[Year],YEAR(IS!E$1),buku_kas[K],IS!$A16)-SUMIFS(buku_kas[Amount],buku_kas[Month],MONTH(IS!E$1),buku_kas[Year],YEAR(IS!E$1),buku_kas[D],IS!$A16)</f>
        <v>0</v>
      </c>
      <c r="F16" s="44">
        <f>SUMIFS(buku_kas[Amount],buku_kas[Month],MONTH(IS!F$1),buku_kas[Year],YEAR(IS!F$1),buku_kas[K],IS!$A16)-SUMIFS(buku_kas[Amount],buku_kas[Month],MONTH(IS!F$1),buku_kas[Year],YEAR(IS!F$1),buku_kas[D],IS!$A16)</f>
        <v>0</v>
      </c>
      <c r="G16" s="44">
        <f>SUMIFS(buku_kas[Amount],buku_kas[Month],MONTH(IS!G$1),buku_kas[Year],YEAR(IS!G$1),buku_kas[K],IS!$A16)-SUMIFS(buku_kas[Amount],buku_kas[Month],MONTH(IS!G$1),buku_kas[Year],YEAR(IS!G$1),buku_kas[D],IS!$A16)</f>
        <v>0</v>
      </c>
      <c r="H16" s="44">
        <f>SUMIFS(buku_kas[Amount],buku_kas[Month],MONTH(IS!H$1),buku_kas[Year],YEAR(IS!H$1),buku_kas[K],IS!$A16)-SUMIFS(buku_kas[Amount],buku_kas[Month],MONTH(IS!H$1),buku_kas[Year],YEAR(IS!H$1),buku_kas[D],IS!$A16)</f>
        <v>0</v>
      </c>
      <c r="I16" s="44">
        <f>SUMIFS(buku_kas[Amount],buku_kas[Month],MONTH(IS!I$1),buku_kas[Year],YEAR(IS!I$1),buku_kas[K],IS!$A16)-SUMIFS(buku_kas[Amount],buku_kas[Month],MONTH(IS!I$1),buku_kas[Year],YEAR(IS!I$1),buku_kas[D],IS!$A16)</f>
        <v>0</v>
      </c>
      <c r="J16" s="44">
        <f>SUMIFS(buku_kas[Amount],buku_kas[Month],MONTH(IS!J$1),buku_kas[Year],YEAR(IS!J$1),buku_kas[K],IS!$A16)-SUMIFS(buku_kas[Amount],buku_kas[Month],MONTH(IS!J$1),buku_kas[Year],YEAR(IS!J$1),buku_kas[D],IS!$A16)</f>
        <v>0</v>
      </c>
      <c r="K16" s="44">
        <f>SUMIFS(buku_kas[Amount],buku_kas[Month],MONTH(IS!K$1),buku_kas[Year],YEAR(IS!K$1),buku_kas[K],IS!$A16)-SUMIFS(buku_kas[Amount],buku_kas[Month],MONTH(IS!K$1),buku_kas[Year],YEAR(IS!K$1),buku_kas[D],IS!$A16)</f>
        <v>0</v>
      </c>
      <c r="L16" s="44">
        <f>SUMIFS(buku_kas[Amount],buku_kas[Month],MONTH(IS!L$1),buku_kas[Year],YEAR(IS!L$1),buku_kas[K],IS!$A16)-SUMIFS(buku_kas[Amount],buku_kas[Month],MONTH(IS!L$1),buku_kas[Year],YEAR(IS!L$1),buku_kas[D],IS!$A16)</f>
        <v>0</v>
      </c>
      <c r="M16" s="44">
        <f>SUMIFS(buku_kas[Amount],buku_kas[Month],MONTH(IS!M$1),buku_kas[Year],YEAR(IS!M$1),buku_kas[K],IS!$A16)-SUMIFS(buku_kas[Amount],buku_kas[Month],MONTH(IS!M$1),buku_kas[Year],YEAR(IS!M$1),buku_kas[D],IS!$A16)</f>
        <v>0</v>
      </c>
      <c r="N16" s="44">
        <f>SUMIFS(buku_kas[Amount],buku_kas[Month],MONTH(IS!N$1),buku_kas[Year],YEAR(IS!N$1),buku_kas[K],IS!$A16)-SUMIFS(buku_kas[Amount],buku_kas[Month],MONTH(IS!N$1),buku_kas[Year],YEAR(IS!N$1),buku_kas[D],IS!$A16)</f>
        <v>0</v>
      </c>
      <c r="O16" s="44">
        <f>SUMIFS(buku_kas[Amount],buku_kas[Month],MONTH(IS!O$1),buku_kas[Year],YEAR(IS!O$1),buku_kas[K],IS!$A16)-SUMIFS(buku_kas[Amount],buku_kas[Month],MONTH(IS!O$1),buku_kas[Year],YEAR(IS!O$1),buku_kas[D],IS!$A16)</f>
        <v>0</v>
      </c>
      <c r="P16" s="45">
        <f>SUMIFS(buku_kas[Amount],buku_kas[Month],MONTH(IS!P$1),buku_kas[Year],YEAR(IS!P$1),buku_kas[K],IS!$A16)-SUMIFS(buku_kas[Amount],buku_kas[Month],MONTH(IS!P$1),buku_kas[Year],YEAR(IS!P$1),buku_kas[D],IS!$A16)</f>
        <v>0</v>
      </c>
    </row>
    <row r="17" spans="1:16" x14ac:dyDescent="0.3">
      <c r="A17" s="25" t="s">
        <v>135</v>
      </c>
      <c r="B17" s="25" t="s">
        <v>104</v>
      </c>
      <c r="C17" s="25" t="s">
        <v>21</v>
      </c>
      <c r="E17" s="44">
        <f>SUMIFS(buku_kas[Amount],buku_kas[Month],MONTH(IS!E$1),buku_kas[Year],YEAR(IS!E$1),buku_kas[K],IS!$A17)-SUMIFS(buku_kas[Amount],buku_kas[Month],MONTH(IS!E$1),buku_kas[Year],YEAR(IS!E$1),buku_kas[D],IS!$A17)</f>
        <v>0</v>
      </c>
      <c r="F17" s="44">
        <f>SUMIFS(buku_kas[Amount],buku_kas[Month],MONTH(IS!F$1),buku_kas[Year],YEAR(IS!F$1),buku_kas[K],IS!$A17)-SUMIFS(buku_kas[Amount],buku_kas[Month],MONTH(IS!F$1),buku_kas[Year],YEAR(IS!F$1),buku_kas[D],IS!$A17)</f>
        <v>0</v>
      </c>
      <c r="G17" s="44">
        <f>SUMIFS(buku_kas[Amount],buku_kas[Month],MONTH(IS!G$1),buku_kas[Year],YEAR(IS!G$1),buku_kas[K],IS!$A17)-SUMIFS(buku_kas[Amount],buku_kas[Month],MONTH(IS!G$1),buku_kas[Year],YEAR(IS!G$1),buku_kas[D],IS!$A17)</f>
        <v>0</v>
      </c>
      <c r="H17" s="44">
        <f>SUMIFS(buku_kas[Amount],buku_kas[Month],MONTH(IS!H$1),buku_kas[Year],YEAR(IS!H$1),buku_kas[K],IS!$A17)-SUMIFS(buku_kas[Amount],buku_kas[Month],MONTH(IS!H$1),buku_kas[Year],YEAR(IS!H$1),buku_kas[D],IS!$A17)</f>
        <v>0</v>
      </c>
      <c r="I17" s="44">
        <f>SUMIFS(buku_kas[Amount],buku_kas[Month],MONTH(IS!I$1),buku_kas[Year],YEAR(IS!I$1),buku_kas[K],IS!$A17)-SUMIFS(buku_kas[Amount],buku_kas[Month],MONTH(IS!I$1),buku_kas[Year],YEAR(IS!I$1),buku_kas[D],IS!$A17)</f>
        <v>0</v>
      </c>
      <c r="J17" s="44">
        <f>SUMIFS(buku_kas[Amount],buku_kas[Month],MONTH(IS!J$1),buku_kas[Year],YEAR(IS!J$1),buku_kas[K],IS!$A17)-SUMIFS(buku_kas[Amount],buku_kas[Month],MONTH(IS!J$1),buku_kas[Year],YEAR(IS!J$1),buku_kas[D],IS!$A17)</f>
        <v>0</v>
      </c>
      <c r="K17" s="44">
        <f>SUMIFS(buku_kas[Amount],buku_kas[Month],MONTH(IS!K$1),buku_kas[Year],YEAR(IS!K$1),buku_kas[K],IS!$A17)-SUMIFS(buku_kas[Amount],buku_kas[Month],MONTH(IS!K$1),buku_kas[Year],YEAR(IS!K$1),buku_kas[D],IS!$A17)</f>
        <v>0</v>
      </c>
      <c r="L17" s="44">
        <f>SUMIFS(buku_kas[Amount],buku_kas[Month],MONTH(IS!L$1),buku_kas[Year],YEAR(IS!L$1),buku_kas[K],IS!$A17)-SUMIFS(buku_kas[Amount],buku_kas[Month],MONTH(IS!L$1),buku_kas[Year],YEAR(IS!L$1),buku_kas[D],IS!$A17)</f>
        <v>0</v>
      </c>
      <c r="M17" s="44">
        <f>SUMIFS(buku_kas[Amount],buku_kas[Month],MONTH(IS!M$1),buku_kas[Year],YEAR(IS!M$1),buku_kas[K],IS!$A17)-SUMIFS(buku_kas[Amount],buku_kas[Month],MONTH(IS!M$1),buku_kas[Year],YEAR(IS!M$1),buku_kas[D],IS!$A17)</f>
        <v>0</v>
      </c>
      <c r="N17" s="44">
        <f>SUMIFS(buku_kas[Amount],buku_kas[Month],MONTH(IS!N$1),buku_kas[Year],YEAR(IS!N$1),buku_kas[K],IS!$A17)-SUMIFS(buku_kas[Amount],buku_kas[Month],MONTH(IS!N$1),buku_kas[Year],YEAR(IS!N$1),buku_kas[D],IS!$A17)</f>
        <v>0</v>
      </c>
      <c r="O17" s="44">
        <f>SUMIFS(buku_kas[Amount],buku_kas[Month],MONTH(IS!O$1),buku_kas[Year],YEAR(IS!O$1),buku_kas[K],IS!$A17)-SUMIFS(buku_kas[Amount],buku_kas[Month],MONTH(IS!O$1),buku_kas[Year],YEAR(IS!O$1),buku_kas[D],IS!$A17)</f>
        <v>0</v>
      </c>
      <c r="P17" s="45">
        <f>SUMIFS(buku_kas[Amount],buku_kas[Month],MONTH(IS!P$1),buku_kas[Year],YEAR(IS!P$1),buku_kas[K],IS!$A17)-SUMIFS(buku_kas[Amount],buku_kas[Month],MONTH(IS!P$1),buku_kas[Year],YEAR(IS!P$1),buku_kas[D],IS!$A17)</f>
        <v>0</v>
      </c>
    </row>
    <row r="18" spans="1:16" x14ac:dyDescent="0.3">
      <c r="A18" s="25" t="s">
        <v>136</v>
      </c>
      <c r="B18" s="25" t="s">
        <v>95</v>
      </c>
      <c r="C18" s="25" t="s">
        <v>21</v>
      </c>
      <c r="E18" s="44">
        <f>SUMIFS(buku_kas[Amount],buku_kas[Month],MONTH(IS!E$1),buku_kas[Year],YEAR(IS!E$1),buku_kas[K],IS!$A18)-SUMIFS(buku_kas[Amount],buku_kas[Month],MONTH(IS!E$1),buku_kas[Year],YEAR(IS!E$1),buku_kas[D],IS!$A18)</f>
        <v>0</v>
      </c>
      <c r="F18" s="44">
        <f>SUMIFS(buku_kas[Amount],buku_kas[Month],MONTH(IS!F$1),buku_kas[Year],YEAR(IS!F$1),buku_kas[K],IS!$A18)-SUMIFS(buku_kas[Amount],buku_kas[Month],MONTH(IS!F$1),buku_kas[Year],YEAR(IS!F$1),buku_kas[D],IS!$A18)</f>
        <v>0</v>
      </c>
      <c r="G18" s="44">
        <f>SUMIFS(buku_kas[Amount],buku_kas[Month],MONTH(IS!G$1),buku_kas[Year],YEAR(IS!G$1),buku_kas[K],IS!$A18)-SUMIFS(buku_kas[Amount],buku_kas[Month],MONTH(IS!G$1),buku_kas[Year],YEAR(IS!G$1),buku_kas[D],IS!$A18)</f>
        <v>0</v>
      </c>
      <c r="H18" s="44">
        <f>SUMIFS(buku_kas[Amount],buku_kas[Month],MONTH(IS!H$1),buku_kas[Year],YEAR(IS!H$1),buku_kas[K],IS!$A18)-SUMIFS(buku_kas[Amount],buku_kas[Month],MONTH(IS!H$1),buku_kas[Year],YEAR(IS!H$1),buku_kas[D],IS!$A18)</f>
        <v>0</v>
      </c>
      <c r="I18" s="44">
        <f>SUMIFS(buku_kas[Amount],buku_kas[Month],MONTH(IS!I$1),buku_kas[Year],YEAR(IS!I$1),buku_kas[K],IS!$A18)-SUMIFS(buku_kas[Amount],buku_kas[Month],MONTH(IS!I$1),buku_kas[Year],YEAR(IS!I$1),buku_kas[D],IS!$A18)</f>
        <v>0</v>
      </c>
      <c r="J18" s="44">
        <f>SUMIFS(buku_kas[Amount],buku_kas[Month],MONTH(IS!J$1),buku_kas[Year],YEAR(IS!J$1),buku_kas[K],IS!$A18)-SUMIFS(buku_kas[Amount],buku_kas[Month],MONTH(IS!J$1),buku_kas[Year],YEAR(IS!J$1),buku_kas[D],IS!$A18)</f>
        <v>0</v>
      </c>
      <c r="K18" s="44">
        <f>SUMIFS(buku_kas[Amount],buku_kas[Month],MONTH(IS!K$1),buku_kas[Year],YEAR(IS!K$1),buku_kas[K],IS!$A18)-SUMIFS(buku_kas[Amount],buku_kas[Month],MONTH(IS!K$1),buku_kas[Year],YEAR(IS!K$1),buku_kas[D],IS!$A18)</f>
        <v>0</v>
      </c>
      <c r="L18" s="44">
        <f>SUMIFS(buku_kas[Amount],buku_kas[Month],MONTH(IS!L$1),buku_kas[Year],YEAR(IS!L$1),buku_kas[K],IS!$A18)-SUMIFS(buku_kas[Amount],buku_kas[Month],MONTH(IS!L$1),buku_kas[Year],YEAR(IS!L$1),buku_kas[D],IS!$A18)</f>
        <v>0</v>
      </c>
      <c r="M18" s="44">
        <f>SUMIFS(buku_kas[Amount],buku_kas[Month],MONTH(IS!M$1),buku_kas[Year],YEAR(IS!M$1),buku_kas[K],IS!$A18)-SUMIFS(buku_kas[Amount],buku_kas[Month],MONTH(IS!M$1),buku_kas[Year],YEAR(IS!M$1),buku_kas[D],IS!$A18)</f>
        <v>0</v>
      </c>
      <c r="N18" s="44">
        <f>SUMIFS(buku_kas[Amount],buku_kas[Month],MONTH(IS!N$1),buku_kas[Year],YEAR(IS!N$1),buku_kas[K],IS!$A18)-SUMIFS(buku_kas[Amount],buku_kas[Month],MONTH(IS!N$1),buku_kas[Year],YEAR(IS!N$1),buku_kas[D],IS!$A18)</f>
        <v>0</v>
      </c>
      <c r="O18" s="44">
        <f>SUMIFS(buku_kas[Amount],buku_kas[Month],MONTH(IS!O$1),buku_kas[Year],YEAR(IS!O$1),buku_kas[K],IS!$A18)-SUMIFS(buku_kas[Amount],buku_kas[Month],MONTH(IS!O$1),buku_kas[Year],YEAR(IS!O$1),buku_kas[D],IS!$A18)</f>
        <v>0</v>
      </c>
      <c r="P18" s="45">
        <f>SUMIFS(buku_kas[Amount],buku_kas[Month],MONTH(IS!P$1),buku_kas[Year],YEAR(IS!P$1),buku_kas[K],IS!$A18)-SUMIFS(buku_kas[Amount],buku_kas[Month],MONTH(IS!P$1),buku_kas[Year],YEAR(IS!P$1),buku_kas[D],IS!$A18)</f>
        <v>0</v>
      </c>
    </row>
    <row r="19" spans="1:16" x14ac:dyDescent="0.3">
      <c r="A19" s="25" t="s">
        <v>137</v>
      </c>
      <c r="B19" s="25" t="s">
        <v>138</v>
      </c>
      <c r="C19" s="25" t="s">
        <v>21</v>
      </c>
      <c r="E19" s="46">
        <f>SUMIFS(buku_kas[Amount],buku_kas[Month],MONTH(IS!E$1),buku_kas[Year],YEAR(IS!E$1),buku_kas[K],IS!$A19)-SUMIFS(buku_kas[Amount],buku_kas[Month],MONTH(IS!E$1),buku_kas[Year],YEAR(IS!E$1),buku_kas[D],IS!$A19)</f>
        <v>0</v>
      </c>
      <c r="F19" s="46">
        <f>SUMIFS(buku_kas[Amount],buku_kas[Month],MONTH(IS!F$1),buku_kas[Year],YEAR(IS!F$1),buku_kas[K],IS!$A19)-SUMIFS(buku_kas[Amount],buku_kas[Month],MONTH(IS!F$1),buku_kas[Year],YEAR(IS!F$1),buku_kas[D],IS!$A19)</f>
        <v>0</v>
      </c>
      <c r="G19" s="46">
        <f>SUMIFS(buku_kas[Amount],buku_kas[Month],MONTH(IS!G$1),buku_kas[Year],YEAR(IS!G$1),buku_kas[K],IS!$A19)-SUMIFS(buku_kas[Amount],buku_kas[Month],MONTH(IS!G$1),buku_kas[Year],YEAR(IS!G$1),buku_kas[D],IS!$A19)</f>
        <v>0</v>
      </c>
      <c r="H19" s="46">
        <f>SUMIFS(buku_kas[Amount],buku_kas[Month],MONTH(IS!H$1),buku_kas[Year],YEAR(IS!H$1),buku_kas[K],IS!$A19)-SUMIFS(buku_kas[Amount],buku_kas[Month],MONTH(IS!H$1),buku_kas[Year],YEAR(IS!H$1),buku_kas[D],IS!$A19)</f>
        <v>0</v>
      </c>
      <c r="I19" s="46">
        <f>SUMIFS(buku_kas[Amount],buku_kas[Month],MONTH(IS!I$1),buku_kas[Year],YEAR(IS!I$1),buku_kas[K],IS!$A19)-SUMIFS(buku_kas[Amount],buku_kas[Month],MONTH(IS!I$1),buku_kas[Year],YEAR(IS!I$1),buku_kas[D],IS!$A19)</f>
        <v>0</v>
      </c>
      <c r="J19" s="46">
        <f>SUMIFS(buku_kas[Amount],buku_kas[Month],MONTH(IS!J$1),buku_kas[Year],YEAR(IS!J$1),buku_kas[K],IS!$A19)-SUMIFS(buku_kas[Amount],buku_kas[Month],MONTH(IS!J$1),buku_kas[Year],YEAR(IS!J$1),buku_kas[D],IS!$A19)</f>
        <v>0</v>
      </c>
      <c r="K19" s="46">
        <f>SUMIFS(buku_kas[Amount],buku_kas[Month],MONTH(IS!K$1),buku_kas[Year],YEAR(IS!K$1),buku_kas[K],IS!$A19)-SUMIFS(buku_kas[Amount],buku_kas[Month],MONTH(IS!K$1),buku_kas[Year],YEAR(IS!K$1),buku_kas[D],IS!$A19)</f>
        <v>0</v>
      </c>
      <c r="L19" s="46">
        <f>SUMIFS(buku_kas[Amount],buku_kas[Month],MONTH(IS!L$1),buku_kas[Year],YEAR(IS!L$1),buku_kas[K],IS!$A19)-SUMIFS(buku_kas[Amount],buku_kas[Month],MONTH(IS!L$1),buku_kas[Year],YEAR(IS!L$1),buku_kas[D],IS!$A19)</f>
        <v>0</v>
      </c>
      <c r="M19" s="46">
        <f>SUMIFS(buku_kas[Amount],buku_kas[Month],MONTH(IS!M$1),buku_kas[Year],YEAR(IS!M$1),buku_kas[K],IS!$A19)-SUMIFS(buku_kas[Amount],buku_kas[Month],MONTH(IS!M$1),buku_kas[Year],YEAR(IS!M$1),buku_kas[D],IS!$A19)</f>
        <v>0</v>
      </c>
      <c r="N19" s="46">
        <f>SUMIFS(buku_kas[Amount],buku_kas[Month],MONTH(IS!N$1),buku_kas[Year],YEAR(IS!N$1),buku_kas[K],IS!$A19)-SUMIFS(buku_kas[Amount],buku_kas[Month],MONTH(IS!N$1),buku_kas[Year],YEAR(IS!N$1),buku_kas[D],IS!$A19)</f>
        <v>0</v>
      </c>
      <c r="O19" s="46">
        <f>SUMIFS(buku_kas[Amount],buku_kas[Month],MONTH(IS!O$1),buku_kas[Year],YEAR(IS!O$1),buku_kas[K],IS!$A19)-SUMIFS(buku_kas[Amount],buku_kas[Month],MONTH(IS!O$1),buku_kas[Year],YEAR(IS!O$1),buku_kas[D],IS!$A19)</f>
        <v>0</v>
      </c>
      <c r="P19" s="47">
        <f>SUMIFS(buku_kas[Amount],buku_kas[Month],MONTH(IS!P$1),buku_kas[Year],YEAR(IS!P$1),buku_kas[K],IS!$A19)-SUMIFS(buku_kas[Amount],buku_kas[Month],MONTH(IS!P$1),buku_kas[Year],YEAR(IS!P$1),buku_kas[D],IS!$A19)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workbookViewId="0">
      <pane xSplit="4" ySplit="1" topLeftCell="J24" activePane="bottomRight" state="frozen"/>
      <selection pane="topRight" activeCell="E1" sqref="E1"/>
      <selection pane="bottomLeft" activeCell="A2" sqref="A2"/>
      <selection pane="bottomRight" activeCell="E2" sqref="E2:P51"/>
    </sheetView>
  </sheetViews>
  <sheetFormatPr defaultRowHeight="14.4" zeroHeight="1" x14ac:dyDescent="0.3"/>
  <cols>
    <col min="1" max="1" width="6" bestFit="1" customWidth="1"/>
    <col min="2" max="2" width="25" bestFit="1" customWidth="1"/>
    <col min="3" max="3" width="5.5546875" bestFit="1" customWidth="1"/>
    <col min="4" max="4" width="11.33203125" customWidth="1"/>
    <col min="5" max="16" width="14.88671875" customWidth="1"/>
  </cols>
  <sheetData>
    <row r="1" spans="1:16" x14ac:dyDescent="0.3">
      <c r="A1" s="7" t="s">
        <v>28</v>
      </c>
      <c r="B1" s="7" t="s">
        <v>29</v>
      </c>
      <c r="C1" s="9" t="s">
        <v>30</v>
      </c>
      <c r="D1" s="9" t="s">
        <v>25</v>
      </c>
      <c r="E1" s="10">
        <v>44927</v>
      </c>
      <c r="F1" s="10">
        <v>44958</v>
      </c>
      <c r="G1" s="10">
        <v>44986</v>
      </c>
      <c r="H1" s="10">
        <v>45017</v>
      </c>
      <c r="I1" s="10">
        <v>45047</v>
      </c>
      <c r="J1" s="10">
        <v>45078</v>
      </c>
      <c r="K1" s="10">
        <v>45108</v>
      </c>
      <c r="L1" s="10">
        <v>45139</v>
      </c>
      <c r="M1" s="10">
        <v>45170</v>
      </c>
      <c r="N1" s="10">
        <v>45200</v>
      </c>
      <c r="O1" s="10">
        <v>45231</v>
      </c>
      <c r="P1" s="10">
        <v>45261</v>
      </c>
    </row>
    <row r="2" spans="1:16" x14ac:dyDescent="0.3">
      <c r="A2" s="6" t="s">
        <v>31</v>
      </c>
      <c r="B2" s="6" t="s">
        <v>32</v>
      </c>
      <c r="C2" s="8" t="s">
        <v>21</v>
      </c>
      <c r="D2" s="6"/>
      <c r="E2" s="17">
        <f>SUMIFS(buku_kas[Amount],buku_kas[Month],MONTH(BS!E$1),buku_kas[Year],YEAR(BS!E$1),buku_kas[K],BS!$A2)-SUMIFS(buku_kas[Amount],buku_kas[Month],MONTH(BS!E$1),buku_kas[Year],YEAR(BS!E$1),buku_kas[D],BS!$A2)</f>
        <v>0</v>
      </c>
      <c r="F2" s="17">
        <f>SUMIFS(buku_kas[Amount],buku_kas[Month],MONTH(BS!F$1),buku_kas[Year],YEAR(BS!F$1),buku_kas[K],BS!$A2)-SUMIFS(buku_kas[Amount],buku_kas[Month],MONTH(BS!F$1),buku_kas[Year],YEAR(BS!F$1),buku_kas[D],BS!$A2)</f>
        <v>0</v>
      </c>
      <c r="G2" s="17">
        <f>SUMIFS(buku_kas[Amount],buku_kas[Month],MONTH(BS!G$1),buku_kas[Year],YEAR(BS!G$1),buku_kas[K],BS!$A2)-SUMIFS(buku_kas[Amount],buku_kas[Month],MONTH(BS!G$1),buku_kas[Year],YEAR(BS!G$1),buku_kas[D],BS!$A2)</f>
        <v>0</v>
      </c>
      <c r="H2" s="17">
        <f>SUMIFS(buku_kas[Amount],buku_kas[Month],MONTH(BS!H$1),buku_kas[Year],YEAR(BS!H$1),buku_kas[K],BS!$A2)-SUMIFS(buku_kas[Amount],buku_kas[Month],MONTH(BS!H$1),buku_kas[Year],YEAR(BS!H$1),buku_kas[D],BS!$A2)</f>
        <v>0</v>
      </c>
      <c r="I2" s="17">
        <f>SUMIFS(buku_kas[Amount],buku_kas[Month],MONTH(BS!I$1),buku_kas[Year],YEAR(BS!I$1),buku_kas[K],BS!$A2)-SUMIFS(buku_kas[Amount],buku_kas[Month],MONTH(BS!I$1),buku_kas[Year],YEAR(BS!I$1),buku_kas[D],BS!$A2)</f>
        <v>0</v>
      </c>
      <c r="J2" s="17">
        <f>SUMIFS(buku_kas[Amount],buku_kas[Month],MONTH(BS!J$1),buku_kas[Year],YEAR(BS!J$1),buku_kas[K],BS!$A2)-SUMIFS(buku_kas[Amount],buku_kas[Month],MONTH(BS!J$1),buku_kas[Year],YEAR(BS!J$1),buku_kas[D],BS!$A2)</f>
        <v>0</v>
      </c>
      <c r="K2" s="17">
        <f>SUMIFS(buku_kas[Amount],buku_kas[Month],MONTH(BS!K$1),buku_kas[Year],YEAR(BS!K$1),buku_kas[K],BS!$A2)-SUMIFS(buku_kas[Amount],buku_kas[Month],MONTH(BS!K$1),buku_kas[Year],YEAR(BS!K$1),buku_kas[D],BS!$A2)</f>
        <v>0</v>
      </c>
      <c r="L2" s="17">
        <f>SUMIFS(buku_kas[Amount],buku_kas[Month],MONTH(BS!L$1),buku_kas[Year],YEAR(BS!L$1),buku_kas[K],BS!$A2)-SUMIFS(buku_kas[Amount],buku_kas[Month],MONTH(BS!L$1),buku_kas[Year],YEAR(BS!L$1),buku_kas[D],BS!$A2)</f>
        <v>0</v>
      </c>
      <c r="M2" s="17">
        <f>SUMIFS(buku_kas[Amount],buku_kas[Month],MONTH(BS!M$1),buku_kas[Year],YEAR(BS!M$1),buku_kas[K],BS!$A2)-SUMIFS(buku_kas[Amount],buku_kas[Month],MONTH(BS!M$1),buku_kas[Year],YEAR(BS!M$1),buku_kas[D],BS!$A2)</f>
        <v>0</v>
      </c>
      <c r="N2" s="17">
        <f>SUMIFS(buku_kas[Amount],buku_kas[Month],MONTH(BS!N$1),buku_kas[Year],YEAR(BS!N$1),buku_kas[K],BS!$A2)-SUMIFS(buku_kas[Amount],buku_kas[Month],MONTH(BS!N$1),buku_kas[Year],YEAR(BS!N$1),buku_kas[D],BS!$A2)</f>
        <v>0</v>
      </c>
      <c r="O2" s="17">
        <f>SUMIFS(buku_kas[Amount],buku_kas[Month],MONTH(BS!O$1),buku_kas[Year],YEAR(BS!O$1),buku_kas[K],BS!$A2)-SUMIFS(buku_kas[Amount],buku_kas[Month],MONTH(BS!O$1),buku_kas[Year],YEAR(BS!O$1),buku_kas[D],BS!$A2)</f>
        <v>0</v>
      </c>
      <c r="P2" s="17">
        <f>SUMIFS(buku_kas[Amount],buku_kas[Month],MONTH(BS!P$1),buku_kas[Year],YEAR(BS!P$1),buku_kas[K],BS!$A2)-SUMIFS(buku_kas[Amount],buku_kas[Month],MONTH(BS!P$1),buku_kas[Year],YEAR(BS!P$1),buku_kas[D],BS!$A2)</f>
        <v>0</v>
      </c>
    </row>
    <row r="3" spans="1:16" x14ac:dyDescent="0.3">
      <c r="A3" s="6" t="s">
        <v>33</v>
      </c>
      <c r="B3" s="6" t="s">
        <v>34</v>
      </c>
      <c r="C3" s="8" t="s">
        <v>21</v>
      </c>
      <c r="D3" s="6"/>
      <c r="E3" s="17">
        <f>SUMIFS(buku_kas[Amount],buku_kas[Month],MONTH(BS!E$1),buku_kas[Year],YEAR(BS!E$1),buku_kas[K],BS!$A3)-SUMIFS(buku_kas[Amount],buku_kas[Month],MONTH(BS!E$1),buku_kas[Year],YEAR(BS!E$1),buku_kas[D],BS!$A3)</f>
        <v>0</v>
      </c>
      <c r="F3" s="17">
        <f>SUMIFS(buku_kas[Amount],buku_kas[Month],MONTH(BS!F$1),buku_kas[Year],YEAR(BS!F$1),buku_kas[K],BS!$A3)-SUMIFS(buku_kas[Amount],buku_kas[Month],MONTH(BS!F$1),buku_kas[Year],YEAR(BS!F$1),buku_kas[D],BS!$A3)</f>
        <v>0</v>
      </c>
      <c r="G3" s="17">
        <f>SUMIFS(buku_kas[Amount],buku_kas[Month],MONTH(BS!G$1),buku_kas[Year],YEAR(BS!G$1),buku_kas[K],BS!$A3)-SUMIFS(buku_kas[Amount],buku_kas[Month],MONTH(BS!G$1),buku_kas[Year],YEAR(BS!G$1),buku_kas[D],BS!$A3)</f>
        <v>0</v>
      </c>
      <c r="H3" s="17">
        <f>SUMIFS(buku_kas[Amount],buku_kas[Month],MONTH(BS!H$1),buku_kas[Year],YEAR(BS!H$1),buku_kas[K],BS!$A3)-SUMIFS(buku_kas[Amount],buku_kas[Month],MONTH(BS!H$1),buku_kas[Year],YEAR(BS!H$1),buku_kas[D],BS!$A3)</f>
        <v>0</v>
      </c>
      <c r="I3" s="17">
        <f>SUMIFS(buku_kas[Amount],buku_kas[Month],MONTH(BS!I$1),buku_kas[Year],YEAR(BS!I$1),buku_kas[K],BS!$A3)-SUMIFS(buku_kas[Amount],buku_kas[Month],MONTH(BS!I$1),buku_kas[Year],YEAR(BS!I$1),buku_kas[D],BS!$A3)</f>
        <v>0</v>
      </c>
      <c r="J3" s="17">
        <f>SUMIFS(buku_kas[Amount],buku_kas[Month],MONTH(BS!J$1),buku_kas[Year],YEAR(BS!J$1),buku_kas[K],BS!$A3)-SUMIFS(buku_kas[Amount],buku_kas[Month],MONTH(BS!J$1),buku_kas[Year],YEAR(BS!J$1),buku_kas[D],BS!$A3)</f>
        <v>0</v>
      </c>
      <c r="K3" s="17">
        <f>SUMIFS(buku_kas[Amount],buku_kas[Month],MONTH(BS!K$1),buku_kas[Year],YEAR(BS!K$1),buku_kas[K],BS!$A3)-SUMIFS(buku_kas[Amount],buku_kas[Month],MONTH(BS!K$1),buku_kas[Year],YEAR(BS!K$1),buku_kas[D],BS!$A3)</f>
        <v>0</v>
      </c>
      <c r="L3" s="17">
        <f>SUMIFS(buku_kas[Amount],buku_kas[Month],MONTH(BS!L$1),buku_kas[Year],YEAR(BS!L$1),buku_kas[K],BS!$A3)-SUMIFS(buku_kas[Amount],buku_kas[Month],MONTH(BS!L$1),buku_kas[Year],YEAR(BS!L$1),buku_kas[D],BS!$A3)</f>
        <v>0</v>
      </c>
      <c r="M3" s="17">
        <f>SUMIFS(buku_kas[Amount],buku_kas[Month],MONTH(BS!M$1),buku_kas[Year],YEAR(BS!M$1),buku_kas[K],BS!$A3)-SUMIFS(buku_kas[Amount],buku_kas[Month],MONTH(BS!M$1),buku_kas[Year],YEAR(BS!M$1),buku_kas[D],BS!$A3)</f>
        <v>0</v>
      </c>
      <c r="N3" s="17">
        <f>SUMIFS(buku_kas[Amount],buku_kas[Month],MONTH(BS!N$1),buku_kas[Year],YEAR(BS!N$1),buku_kas[K],BS!$A3)-SUMIFS(buku_kas[Amount],buku_kas[Month],MONTH(BS!N$1),buku_kas[Year],YEAR(BS!N$1),buku_kas[D],BS!$A3)</f>
        <v>0</v>
      </c>
      <c r="O3" s="17">
        <f>SUMIFS(buku_kas[Amount],buku_kas[Month],MONTH(BS!O$1),buku_kas[Year],YEAR(BS!O$1),buku_kas[K],BS!$A3)-SUMIFS(buku_kas[Amount],buku_kas[Month],MONTH(BS!O$1),buku_kas[Year],YEAR(BS!O$1),buku_kas[D],BS!$A3)</f>
        <v>0</v>
      </c>
      <c r="P3" s="17">
        <f>SUMIFS(buku_kas[Amount],buku_kas[Month],MONTH(BS!P$1),buku_kas[Year],YEAR(BS!P$1),buku_kas[K],BS!$A3)-SUMIFS(buku_kas[Amount],buku_kas[Month],MONTH(BS!P$1),buku_kas[Year],YEAR(BS!P$1),buku_kas[D],BS!$A3)</f>
        <v>0</v>
      </c>
    </row>
    <row r="4" spans="1:16" x14ac:dyDescent="0.3">
      <c r="A4" s="6" t="s">
        <v>35</v>
      </c>
      <c r="B4" s="6" t="s">
        <v>1</v>
      </c>
      <c r="C4" s="8" t="s">
        <v>21</v>
      </c>
      <c r="D4" s="6"/>
      <c r="E4" s="17">
        <f>SUMIFS(buku_kas[Amount],buku_kas[Month],MONTH(BS!E$1),buku_kas[Year],YEAR(BS!E$1),buku_kas[K],BS!$A4)-SUMIFS(buku_kas[Amount],buku_kas[Month],MONTH(BS!E$1),buku_kas[Year],YEAR(BS!E$1),buku_kas[D],BS!$A4)</f>
        <v>0</v>
      </c>
      <c r="F4" s="17">
        <f>SUMIFS(buku_kas[Amount],buku_kas[Month],MONTH(BS!F$1),buku_kas[Year],YEAR(BS!F$1),buku_kas[K],BS!$A4)-SUMIFS(buku_kas[Amount],buku_kas[Month],MONTH(BS!F$1),buku_kas[Year],YEAR(BS!F$1),buku_kas[D],BS!$A4)</f>
        <v>0</v>
      </c>
      <c r="G4" s="17">
        <f>SUMIFS(buku_kas[Amount],buku_kas[Month],MONTH(BS!G$1),buku_kas[Year],YEAR(BS!G$1),buku_kas[K],BS!$A4)-SUMIFS(buku_kas[Amount],buku_kas[Month],MONTH(BS!G$1),buku_kas[Year],YEAR(BS!G$1),buku_kas[D],BS!$A4)</f>
        <v>0</v>
      </c>
      <c r="H4" s="17">
        <f>SUMIFS(buku_kas[Amount],buku_kas[Month],MONTH(BS!H$1),buku_kas[Year],YEAR(BS!H$1),buku_kas[K],BS!$A4)-SUMIFS(buku_kas[Amount],buku_kas[Month],MONTH(BS!H$1),buku_kas[Year],YEAR(BS!H$1),buku_kas[D],BS!$A4)</f>
        <v>0</v>
      </c>
      <c r="I4" s="17">
        <f>SUMIFS(buku_kas[Amount],buku_kas[Month],MONTH(BS!I$1),buku_kas[Year],YEAR(BS!I$1),buku_kas[K],BS!$A4)-SUMIFS(buku_kas[Amount],buku_kas[Month],MONTH(BS!I$1),buku_kas[Year],YEAR(BS!I$1),buku_kas[D],BS!$A4)</f>
        <v>0</v>
      </c>
      <c r="J4" s="17">
        <f>SUMIFS(buku_kas[Amount],buku_kas[Month],MONTH(BS!J$1),buku_kas[Year],YEAR(BS!J$1),buku_kas[K],BS!$A4)-SUMIFS(buku_kas[Amount],buku_kas[Month],MONTH(BS!J$1),buku_kas[Year],YEAR(BS!J$1),buku_kas[D],BS!$A4)</f>
        <v>0</v>
      </c>
      <c r="K4" s="17">
        <f>SUMIFS(buku_kas[Amount],buku_kas[Month],MONTH(BS!K$1),buku_kas[Year],YEAR(BS!K$1),buku_kas[K],BS!$A4)-SUMIFS(buku_kas[Amount],buku_kas[Month],MONTH(BS!K$1),buku_kas[Year],YEAR(BS!K$1),buku_kas[D],BS!$A4)</f>
        <v>0</v>
      </c>
      <c r="L4" s="17">
        <f>SUMIFS(buku_kas[Amount],buku_kas[Month],MONTH(BS!L$1),buku_kas[Year],YEAR(BS!L$1),buku_kas[K],BS!$A4)-SUMIFS(buku_kas[Amount],buku_kas[Month],MONTH(BS!L$1),buku_kas[Year],YEAR(BS!L$1),buku_kas[D],BS!$A4)</f>
        <v>0</v>
      </c>
      <c r="M4" s="17">
        <f>SUMIFS(buku_kas[Amount],buku_kas[Month],MONTH(BS!M$1),buku_kas[Year],YEAR(BS!M$1),buku_kas[K],BS!$A4)-SUMIFS(buku_kas[Amount],buku_kas[Month],MONTH(BS!M$1),buku_kas[Year],YEAR(BS!M$1),buku_kas[D],BS!$A4)</f>
        <v>0</v>
      </c>
      <c r="N4" s="17">
        <f>SUMIFS(buku_kas[Amount],buku_kas[Month],MONTH(BS!N$1),buku_kas[Year],YEAR(BS!N$1),buku_kas[K],BS!$A4)-SUMIFS(buku_kas[Amount],buku_kas[Month],MONTH(BS!N$1),buku_kas[Year],YEAR(BS!N$1),buku_kas[D],BS!$A4)</f>
        <v>0</v>
      </c>
      <c r="O4" s="17">
        <f>SUMIFS(buku_kas[Amount],buku_kas[Month],MONTH(BS!O$1),buku_kas[Year],YEAR(BS!O$1),buku_kas[K],BS!$A4)-SUMIFS(buku_kas[Amount],buku_kas[Month],MONTH(BS!O$1),buku_kas[Year],YEAR(BS!O$1),buku_kas[D],BS!$A4)</f>
        <v>0</v>
      </c>
      <c r="P4" s="17">
        <f>SUMIFS(buku_kas[Amount],buku_kas[Month],MONTH(BS!P$1),buku_kas[Year],YEAR(BS!P$1),buku_kas[K],BS!$A4)-SUMIFS(buku_kas[Amount],buku_kas[Month],MONTH(BS!P$1),buku_kas[Year],YEAR(BS!P$1),buku_kas[D],BS!$A4)</f>
        <v>0</v>
      </c>
    </row>
    <row r="5" spans="1:16" x14ac:dyDescent="0.3">
      <c r="A5" s="6" t="s">
        <v>38</v>
      </c>
      <c r="B5" s="6" t="s">
        <v>36</v>
      </c>
      <c r="C5" s="8" t="s">
        <v>21</v>
      </c>
      <c r="D5" s="6"/>
      <c r="E5" s="17">
        <f>SUMIFS(buku_kas[Amount],buku_kas[Month],MONTH(BS!E$1),buku_kas[Year],YEAR(BS!E$1),buku_kas[K],BS!$A5)-SUMIFS(buku_kas[Amount],buku_kas[Month],MONTH(BS!E$1),buku_kas[Year],YEAR(BS!E$1),buku_kas[D],BS!$A5)</f>
        <v>0</v>
      </c>
      <c r="F5" s="17">
        <f>SUMIFS(buku_kas[Amount],buku_kas[Month],MONTH(BS!F$1),buku_kas[Year],YEAR(BS!F$1),buku_kas[K],BS!$A5)-SUMIFS(buku_kas[Amount],buku_kas[Month],MONTH(BS!F$1),buku_kas[Year],YEAR(BS!F$1),buku_kas[D],BS!$A5)</f>
        <v>-18600000</v>
      </c>
      <c r="G5" s="17">
        <f>SUMIFS(buku_kas[Amount],buku_kas[Month],MONTH(BS!G$1),buku_kas[Year],YEAR(BS!G$1),buku_kas[K],BS!$A5)-SUMIFS(buku_kas[Amount],buku_kas[Month],MONTH(BS!G$1),buku_kas[Year],YEAR(BS!G$1),buku_kas[D],BS!$A5)</f>
        <v>1000000</v>
      </c>
      <c r="H5" s="17">
        <f>SUMIFS(buku_kas[Amount],buku_kas[Month],MONTH(BS!H$1),buku_kas[Year],YEAR(BS!H$1),buku_kas[K],BS!$A5)-SUMIFS(buku_kas[Amount],buku_kas[Month],MONTH(BS!H$1),buku_kas[Year],YEAR(BS!H$1),buku_kas[D],BS!$A5)</f>
        <v>-2500000</v>
      </c>
      <c r="I5" s="17">
        <f>SUMIFS(buku_kas[Amount],buku_kas[Month],MONTH(BS!I$1),buku_kas[Year],YEAR(BS!I$1),buku_kas[K],BS!$A5)-SUMIFS(buku_kas[Amount],buku_kas[Month],MONTH(BS!I$1),buku_kas[Year],YEAR(BS!I$1),buku_kas[D],BS!$A5)</f>
        <v>0</v>
      </c>
      <c r="J5" s="17">
        <f>SUMIFS(buku_kas[Amount],buku_kas[Month],MONTH(BS!J$1),buku_kas[Year],YEAR(BS!J$1),buku_kas[K],BS!$A5)-SUMIFS(buku_kas[Amount],buku_kas[Month],MONTH(BS!J$1),buku_kas[Year],YEAR(BS!J$1),buku_kas[D],BS!$A5)</f>
        <v>0</v>
      </c>
      <c r="K5" s="17">
        <f>SUMIFS(buku_kas[Amount],buku_kas[Month],MONTH(BS!K$1),buku_kas[Year],YEAR(BS!K$1),buku_kas[K],BS!$A5)-SUMIFS(buku_kas[Amount],buku_kas[Month],MONTH(BS!K$1),buku_kas[Year],YEAR(BS!K$1),buku_kas[D],BS!$A5)</f>
        <v>0</v>
      </c>
      <c r="L5" s="17">
        <f>SUMIFS(buku_kas[Amount],buku_kas[Month],MONTH(BS!L$1),buku_kas[Year],YEAR(BS!L$1),buku_kas[K],BS!$A5)-SUMIFS(buku_kas[Amount],buku_kas[Month],MONTH(BS!L$1),buku_kas[Year],YEAR(BS!L$1),buku_kas[D],BS!$A5)</f>
        <v>0</v>
      </c>
      <c r="M5" s="17">
        <f>SUMIFS(buku_kas[Amount],buku_kas[Month],MONTH(BS!M$1),buku_kas[Year],YEAR(BS!M$1),buku_kas[K],BS!$A5)-SUMIFS(buku_kas[Amount],buku_kas[Month],MONTH(BS!M$1),buku_kas[Year],YEAR(BS!M$1),buku_kas[D],BS!$A5)</f>
        <v>0</v>
      </c>
      <c r="N5" s="17">
        <f>SUMIFS(buku_kas[Amount],buku_kas[Month],MONTH(BS!N$1),buku_kas[Year],YEAR(BS!N$1),buku_kas[K],BS!$A5)-SUMIFS(buku_kas[Amount],buku_kas[Month],MONTH(BS!N$1),buku_kas[Year],YEAR(BS!N$1),buku_kas[D],BS!$A5)</f>
        <v>0</v>
      </c>
      <c r="O5" s="17">
        <f>SUMIFS(buku_kas[Amount],buku_kas[Month],MONTH(BS!O$1),buku_kas[Year],YEAR(BS!O$1),buku_kas[K],BS!$A5)-SUMIFS(buku_kas[Amount],buku_kas[Month],MONTH(BS!O$1),buku_kas[Year],YEAR(BS!O$1),buku_kas[D],BS!$A5)</f>
        <v>0</v>
      </c>
      <c r="P5" s="17">
        <f>SUMIFS(buku_kas[Amount],buku_kas[Month],MONTH(BS!P$1),buku_kas[Year],YEAR(BS!P$1),buku_kas[K],BS!$A5)-SUMIFS(buku_kas[Amount],buku_kas[Month],MONTH(BS!P$1),buku_kas[Year],YEAR(BS!P$1),buku_kas[D],BS!$A5)</f>
        <v>0</v>
      </c>
    </row>
    <row r="6" spans="1:16" x14ac:dyDescent="0.3">
      <c r="A6" s="6" t="s">
        <v>39</v>
      </c>
      <c r="B6" s="6" t="s">
        <v>37</v>
      </c>
      <c r="C6" s="8" t="s">
        <v>21</v>
      </c>
      <c r="D6" s="6"/>
      <c r="E6" s="17">
        <f>SUMIFS(buku_kas[Amount],buku_kas[Month],MONTH(BS!E$1),buku_kas[Year],YEAR(BS!E$1),buku_kas[K],BS!$A6)-SUMIFS(buku_kas[Amount],buku_kas[Month],MONTH(BS!E$1),buku_kas[Year],YEAR(BS!E$1),buku_kas[D],BS!$A6)</f>
        <v>0</v>
      </c>
      <c r="F6" s="17">
        <f>SUMIFS(buku_kas[Amount],buku_kas[Month],MONTH(BS!F$1),buku_kas[Year],YEAR(BS!F$1),buku_kas[K],BS!$A6)-SUMIFS(buku_kas[Amount],buku_kas[Month],MONTH(BS!F$1),buku_kas[Year],YEAR(BS!F$1),buku_kas[D],BS!$A6)</f>
        <v>0</v>
      </c>
      <c r="G6" s="17">
        <f>SUMIFS(buku_kas[Amount],buku_kas[Month],MONTH(BS!G$1),buku_kas[Year],YEAR(BS!G$1),buku_kas[K],BS!$A6)-SUMIFS(buku_kas[Amount],buku_kas[Month],MONTH(BS!G$1),buku_kas[Year],YEAR(BS!G$1),buku_kas[D],BS!$A6)</f>
        <v>0</v>
      </c>
      <c r="H6" s="17">
        <f>SUMIFS(buku_kas[Amount],buku_kas[Month],MONTH(BS!H$1),buku_kas[Year],YEAR(BS!H$1),buku_kas[K],BS!$A6)-SUMIFS(buku_kas[Amount],buku_kas[Month],MONTH(BS!H$1),buku_kas[Year],YEAR(BS!H$1),buku_kas[D],BS!$A6)</f>
        <v>0</v>
      </c>
      <c r="I6" s="17">
        <f>SUMIFS(buku_kas[Amount],buku_kas[Month],MONTH(BS!I$1),buku_kas[Year],YEAR(BS!I$1),buku_kas[K],BS!$A6)-SUMIFS(buku_kas[Amount],buku_kas[Month],MONTH(BS!I$1),buku_kas[Year],YEAR(BS!I$1),buku_kas[D],BS!$A6)</f>
        <v>0</v>
      </c>
      <c r="J6" s="17">
        <f>SUMIFS(buku_kas[Amount],buku_kas[Month],MONTH(BS!J$1),buku_kas[Year],YEAR(BS!J$1),buku_kas[K],BS!$A6)-SUMIFS(buku_kas[Amount],buku_kas[Month],MONTH(BS!J$1),buku_kas[Year],YEAR(BS!J$1),buku_kas[D],BS!$A6)</f>
        <v>0</v>
      </c>
      <c r="K6" s="17">
        <f>SUMIFS(buku_kas[Amount],buku_kas[Month],MONTH(BS!K$1),buku_kas[Year],YEAR(BS!K$1),buku_kas[K],BS!$A6)-SUMIFS(buku_kas[Amount],buku_kas[Month],MONTH(BS!K$1),buku_kas[Year],YEAR(BS!K$1),buku_kas[D],BS!$A6)</f>
        <v>0</v>
      </c>
      <c r="L6" s="17">
        <f>SUMIFS(buku_kas[Amount],buku_kas[Month],MONTH(BS!L$1),buku_kas[Year],YEAR(BS!L$1),buku_kas[K],BS!$A6)-SUMIFS(buku_kas[Amount],buku_kas[Month],MONTH(BS!L$1),buku_kas[Year],YEAR(BS!L$1),buku_kas[D],BS!$A6)</f>
        <v>0</v>
      </c>
      <c r="M6" s="17">
        <f>SUMIFS(buku_kas[Amount],buku_kas[Month],MONTH(BS!M$1),buku_kas[Year],YEAR(BS!M$1),buku_kas[K],BS!$A6)-SUMIFS(buku_kas[Amount],buku_kas[Month],MONTH(BS!M$1),buku_kas[Year],YEAR(BS!M$1),buku_kas[D],BS!$A6)</f>
        <v>0</v>
      </c>
      <c r="N6" s="17">
        <f>SUMIFS(buku_kas[Amount],buku_kas[Month],MONTH(BS!N$1),buku_kas[Year],YEAR(BS!N$1),buku_kas[K],BS!$A6)-SUMIFS(buku_kas[Amount],buku_kas[Month],MONTH(BS!N$1),buku_kas[Year],YEAR(BS!N$1),buku_kas[D],BS!$A6)</f>
        <v>0</v>
      </c>
      <c r="O6" s="17">
        <f>SUMIFS(buku_kas[Amount],buku_kas[Month],MONTH(BS!O$1),buku_kas[Year],YEAR(BS!O$1),buku_kas[K],BS!$A6)-SUMIFS(buku_kas[Amount],buku_kas[Month],MONTH(BS!O$1),buku_kas[Year],YEAR(BS!O$1),buku_kas[D],BS!$A6)</f>
        <v>0</v>
      </c>
      <c r="P6" s="17">
        <f>SUMIFS(buku_kas[Amount],buku_kas[Month],MONTH(BS!P$1),buku_kas[Year],YEAR(BS!P$1),buku_kas[K],BS!$A6)-SUMIFS(buku_kas[Amount],buku_kas[Month],MONTH(BS!P$1),buku_kas[Year],YEAR(BS!P$1),buku_kas[D],BS!$A6)</f>
        <v>0</v>
      </c>
    </row>
    <row r="7" spans="1:16" x14ac:dyDescent="0.3">
      <c r="A7" s="6" t="s">
        <v>40</v>
      </c>
      <c r="B7" s="6" t="s">
        <v>41</v>
      </c>
      <c r="C7" s="8" t="s">
        <v>21</v>
      </c>
      <c r="D7" s="6"/>
      <c r="E7" s="17">
        <f>SUMIFS(buku_kas[Amount],buku_kas[Month],MONTH(BS!E$1),buku_kas[Year],YEAR(BS!E$1),buku_kas[K],BS!$A7)-SUMIFS(buku_kas[Amount],buku_kas[Month],MONTH(BS!E$1),buku_kas[Year],YEAR(BS!E$1),buku_kas[D],BS!$A7)</f>
        <v>0</v>
      </c>
      <c r="F7" s="17">
        <f>SUMIFS(buku_kas[Amount],buku_kas[Month],MONTH(BS!F$1),buku_kas[Year],YEAR(BS!F$1),buku_kas[K],BS!$A7)-SUMIFS(buku_kas[Amount],buku_kas[Month],MONTH(BS!F$1),buku_kas[Year],YEAR(BS!F$1),buku_kas[D],BS!$A7)</f>
        <v>0</v>
      </c>
      <c r="G7" s="17">
        <f>SUMIFS(buku_kas[Amount],buku_kas[Month],MONTH(BS!G$1),buku_kas[Year],YEAR(BS!G$1),buku_kas[K],BS!$A7)-SUMIFS(buku_kas[Amount],buku_kas[Month],MONTH(BS!G$1),buku_kas[Year],YEAR(BS!G$1),buku_kas[D],BS!$A7)</f>
        <v>0</v>
      </c>
      <c r="H7" s="17">
        <f>SUMIFS(buku_kas[Amount],buku_kas[Month],MONTH(BS!H$1),buku_kas[Year],YEAR(BS!H$1),buku_kas[K],BS!$A7)-SUMIFS(buku_kas[Amount],buku_kas[Month],MONTH(BS!H$1),buku_kas[Year],YEAR(BS!H$1),buku_kas[D],BS!$A7)</f>
        <v>0</v>
      </c>
      <c r="I7" s="17">
        <f>SUMIFS(buku_kas[Amount],buku_kas[Month],MONTH(BS!I$1),buku_kas[Year],YEAR(BS!I$1),buku_kas[K],BS!$A7)-SUMIFS(buku_kas[Amount],buku_kas[Month],MONTH(BS!I$1),buku_kas[Year],YEAR(BS!I$1),buku_kas[D],BS!$A7)</f>
        <v>0</v>
      </c>
      <c r="J7" s="17">
        <f>SUMIFS(buku_kas[Amount],buku_kas[Month],MONTH(BS!J$1),buku_kas[Year],YEAR(BS!J$1),buku_kas[K],BS!$A7)-SUMIFS(buku_kas[Amount],buku_kas[Month],MONTH(BS!J$1),buku_kas[Year],YEAR(BS!J$1),buku_kas[D],BS!$A7)</f>
        <v>0</v>
      </c>
      <c r="K7" s="17">
        <f>SUMIFS(buku_kas[Amount],buku_kas[Month],MONTH(BS!K$1),buku_kas[Year],YEAR(BS!K$1),buku_kas[K],BS!$A7)-SUMIFS(buku_kas[Amount],buku_kas[Month],MONTH(BS!K$1),buku_kas[Year],YEAR(BS!K$1),buku_kas[D],BS!$A7)</f>
        <v>0</v>
      </c>
      <c r="L7" s="17">
        <f>SUMIFS(buku_kas[Amount],buku_kas[Month],MONTH(BS!L$1),buku_kas[Year],YEAR(BS!L$1),buku_kas[K],BS!$A7)-SUMIFS(buku_kas[Amount],buku_kas[Month],MONTH(BS!L$1),buku_kas[Year],YEAR(BS!L$1),buku_kas[D],BS!$A7)</f>
        <v>0</v>
      </c>
      <c r="M7" s="17">
        <f>SUMIFS(buku_kas[Amount],buku_kas[Month],MONTH(BS!M$1),buku_kas[Year],YEAR(BS!M$1),buku_kas[K],BS!$A7)-SUMIFS(buku_kas[Amount],buku_kas[Month],MONTH(BS!M$1),buku_kas[Year],YEAR(BS!M$1),buku_kas[D],BS!$A7)</f>
        <v>0</v>
      </c>
      <c r="N7" s="17">
        <f>SUMIFS(buku_kas[Amount],buku_kas[Month],MONTH(BS!N$1),buku_kas[Year],YEAR(BS!N$1),buku_kas[K],BS!$A7)-SUMIFS(buku_kas[Amount],buku_kas[Month],MONTH(BS!N$1),buku_kas[Year],YEAR(BS!N$1),buku_kas[D],BS!$A7)</f>
        <v>0</v>
      </c>
      <c r="O7" s="17">
        <f>SUMIFS(buku_kas[Amount],buku_kas[Month],MONTH(BS!O$1),buku_kas[Year],YEAR(BS!O$1),buku_kas[K],BS!$A7)-SUMIFS(buku_kas[Amount],buku_kas[Month],MONTH(BS!O$1),buku_kas[Year],YEAR(BS!O$1),buku_kas[D],BS!$A7)</f>
        <v>0</v>
      </c>
      <c r="P7" s="17">
        <f>SUMIFS(buku_kas[Amount],buku_kas[Month],MONTH(BS!P$1),buku_kas[Year],YEAR(BS!P$1),buku_kas[K],BS!$A7)-SUMIFS(buku_kas[Amount],buku_kas[Month],MONTH(BS!P$1),buku_kas[Year],YEAR(BS!P$1),buku_kas[D],BS!$A7)</f>
        <v>0</v>
      </c>
    </row>
    <row r="8" spans="1:16" x14ac:dyDescent="0.3">
      <c r="A8" s="6" t="s">
        <v>43</v>
      </c>
      <c r="B8" s="6" t="s">
        <v>44</v>
      </c>
      <c r="C8" s="8" t="s">
        <v>21</v>
      </c>
      <c r="D8" s="6"/>
      <c r="E8" s="17">
        <f>SUMIFS(buku_kas[Amount],buku_kas[Month],MONTH(BS!E$1),buku_kas[Year],YEAR(BS!E$1),buku_kas[K],BS!$A8)-SUMIFS(buku_kas[Amount],buku_kas[Month],MONTH(BS!E$1),buku_kas[Year],YEAR(BS!E$1),buku_kas[D],BS!$A8)</f>
        <v>0</v>
      </c>
      <c r="F8" s="17">
        <f>SUMIFS(buku_kas[Amount],buku_kas[Month],MONTH(BS!F$1),buku_kas[Year],YEAR(BS!F$1),buku_kas[K],BS!$A8)-SUMIFS(buku_kas[Amount],buku_kas[Month],MONTH(BS!F$1),buku_kas[Year],YEAR(BS!F$1),buku_kas[D],BS!$A8)</f>
        <v>0</v>
      </c>
      <c r="G8" s="17">
        <f>SUMIFS(buku_kas[Amount],buku_kas[Month],MONTH(BS!G$1),buku_kas[Year],YEAR(BS!G$1),buku_kas[K],BS!$A8)-SUMIFS(buku_kas[Amount],buku_kas[Month],MONTH(BS!G$1),buku_kas[Year],YEAR(BS!G$1),buku_kas[D],BS!$A8)</f>
        <v>0</v>
      </c>
      <c r="H8" s="17">
        <f>SUMIFS(buku_kas[Amount],buku_kas[Month],MONTH(BS!H$1),buku_kas[Year],YEAR(BS!H$1),buku_kas[K],BS!$A8)-SUMIFS(buku_kas[Amount],buku_kas[Month],MONTH(BS!H$1),buku_kas[Year],YEAR(BS!H$1),buku_kas[D],BS!$A8)</f>
        <v>0</v>
      </c>
      <c r="I8" s="17">
        <f>SUMIFS(buku_kas[Amount],buku_kas[Month],MONTH(BS!I$1),buku_kas[Year],YEAR(BS!I$1),buku_kas[K],BS!$A8)-SUMIFS(buku_kas[Amount],buku_kas[Month],MONTH(BS!I$1),buku_kas[Year],YEAR(BS!I$1),buku_kas[D],BS!$A8)</f>
        <v>0</v>
      </c>
      <c r="J8" s="17">
        <f>SUMIFS(buku_kas[Amount],buku_kas[Month],MONTH(BS!J$1),buku_kas[Year],YEAR(BS!J$1),buku_kas[K],BS!$A8)-SUMIFS(buku_kas[Amount],buku_kas[Month],MONTH(BS!J$1),buku_kas[Year],YEAR(BS!J$1),buku_kas[D],BS!$A8)</f>
        <v>0</v>
      </c>
      <c r="K8" s="17">
        <f>SUMIFS(buku_kas[Amount],buku_kas[Month],MONTH(BS!K$1),buku_kas[Year],YEAR(BS!K$1),buku_kas[K],BS!$A8)-SUMIFS(buku_kas[Amount],buku_kas[Month],MONTH(BS!K$1),buku_kas[Year],YEAR(BS!K$1),buku_kas[D],BS!$A8)</f>
        <v>0</v>
      </c>
      <c r="L8" s="17">
        <f>SUMIFS(buku_kas[Amount],buku_kas[Month],MONTH(BS!L$1),buku_kas[Year],YEAR(BS!L$1),buku_kas[K],BS!$A8)-SUMIFS(buku_kas[Amount],buku_kas[Month],MONTH(BS!L$1),buku_kas[Year],YEAR(BS!L$1),buku_kas[D],BS!$A8)</f>
        <v>0</v>
      </c>
      <c r="M8" s="17">
        <f>SUMIFS(buku_kas[Amount],buku_kas[Month],MONTH(BS!M$1),buku_kas[Year],YEAR(BS!M$1),buku_kas[K],BS!$A8)-SUMIFS(buku_kas[Amount],buku_kas[Month],MONTH(BS!M$1),buku_kas[Year],YEAR(BS!M$1),buku_kas[D],BS!$A8)</f>
        <v>0</v>
      </c>
      <c r="N8" s="17">
        <f>SUMIFS(buku_kas[Amount],buku_kas[Month],MONTH(BS!N$1),buku_kas[Year],YEAR(BS!N$1),buku_kas[K],BS!$A8)-SUMIFS(buku_kas[Amount],buku_kas[Month],MONTH(BS!N$1),buku_kas[Year],YEAR(BS!N$1),buku_kas[D],BS!$A8)</f>
        <v>0</v>
      </c>
      <c r="O8" s="17">
        <f>SUMIFS(buku_kas[Amount],buku_kas[Month],MONTH(BS!O$1),buku_kas[Year],YEAR(BS!O$1),buku_kas[K],BS!$A8)-SUMIFS(buku_kas[Amount],buku_kas[Month],MONTH(BS!O$1),buku_kas[Year],YEAR(BS!O$1),buku_kas[D],BS!$A8)</f>
        <v>0</v>
      </c>
      <c r="P8" s="17">
        <f>SUMIFS(buku_kas[Amount],buku_kas[Month],MONTH(BS!P$1),buku_kas[Year],YEAR(BS!P$1),buku_kas[K],BS!$A8)-SUMIFS(buku_kas[Amount],buku_kas[Month],MONTH(BS!P$1),buku_kas[Year],YEAR(BS!P$1),buku_kas[D],BS!$A8)</f>
        <v>0</v>
      </c>
    </row>
    <row r="9" spans="1:16" x14ac:dyDescent="0.3">
      <c r="A9" s="6" t="s">
        <v>42</v>
      </c>
      <c r="B9" s="6" t="s">
        <v>2</v>
      </c>
      <c r="C9" s="8" t="s">
        <v>21</v>
      </c>
      <c r="D9" s="6"/>
      <c r="E9" s="17">
        <f>SUMIFS(buku_kas[Amount],buku_kas[Month],MONTH(BS!E$1),buku_kas[Year],YEAR(BS!E$1),buku_kas[K],BS!$A9)-SUMIFS(buku_kas[Amount],buku_kas[Month],MONTH(BS!E$1),buku_kas[Year],YEAR(BS!E$1),buku_kas[D],BS!$A9)</f>
        <v>0</v>
      </c>
      <c r="F9" s="17">
        <f>SUMIFS(buku_kas[Amount],buku_kas[Month],MONTH(BS!F$1),buku_kas[Year],YEAR(BS!F$1),buku_kas[K],BS!$A9)-SUMIFS(buku_kas[Amount],buku_kas[Month],MONTH(BS!F$1),buku_kas[Year],YEAR(BS!F$1),buku_kas[D],BS!$A9)</f>
        <v>0</v>
      </c>
      <c r="G9" s="17">
        <f>SUMIFS(buku_kas[Amount],buku_kas[Month],MONTH(BS!G$1),buku_kas[Year],YEAR(BS!G$1),buku_kas[K],BS!$A9)-SUMIFS(buku_kas[Amount],buku_kas[Month],MONTH(BS!G$1),buku_kas[Year],YEAR(BS!G$1),buku_kas[D],BS!$A9)</f>
        <v>0</v>
      </c>
      <c r="H9" s="17">
        <f>SUMIFS(buku_kas[Amount],buku_kas[Month],MONTH(BS!H$1),buku_kas[Year],YEAR(BS!H$1),buku_kas[K],BS!$A9)-SUMIFS(buku_kas[Amount],buku_kas[Month],MONTH(BS!H$1),buku_kas[Year],YEAR(BS!H$1),buku_kas[D],BS!$A9)</f>
        <v>0</v>
      </c>
      <c r="I9" s="17">
        <f>SUMIFS(buku_kas[Amount],buku_kas[Month],MONTH(BS!I$1),buku_kas[Year],YEAR(BS!I$1),buku_kas[K],BS!$A9)-SUMIFS(buku_kas[Amount],buku_kas[Month],MONTH(BS!I$1),buku_kas[Year],YEAR(BS!I$1),buku_kas[D],BS!$A9)</f>
        <v>0</v>
      </c>
      <c r="J9" s="17">
        <f>SUMIFS(buku_kas[Amount],buku_kas[Month],MONTH(BS!J$1),buku_kas[Year],YEAR(BS!J$1),buku_kas[K],BS!$A9)-SUMIFS(buku_kas[Amount],buku_kas[Month],MONTH(BS!J$1),buku_kas[Year],YEAR(BS!J$1),buku_kas[D],BS!$A9)</f>
        <v>0</v>
      </c>
      <c r="K9" s="17">
        <f>SUMIFS(buku_kas[Amount],buku_kas[Month],MONTH(BS!K$1),buku_kas[Year],YEAR(BS!K$1),buku_kas[K],BS!$A9)-SUMIFS(buku_kas[Amount],buku_kas[Month],MONTH(BS!K$1),buku_kas[Year],YEAR(BS!K$1),buku_kas[D],BS!$A9)</f>
        <v>0</v>
      </c>
      <c r="L9" s="17">
        <f>SUMIFS(buku_kas[Amount],buku_kas[Month],MONTH(BS!L$1),buku_kas[Year],YEAR(BS!L$1),buku_kas[K],BS!$A9)-SUMIFS(buku_kas[Amount],buku_kas[Month],MONTH(BS!L$1),buku_kas[Year],YEAR(BS!L$1),buku_kas[D],BS!$A9)</f>
        <v>0</v>
      </c>
      <c r="M9" s="17">
        <f>SUMIFS(buku_kas[Amount],buku_kas[Month],MONTH(BS!M$1),buku_kas[Year],YEAR(BS!M$1),buku_kas[K],BS!$A9)-SUMIFS(buku_kas[Amount],buku_kas[Month],MONTH(BS!M$1),buku_kas[Year],YEAR(BS!M$1),buku_kas[D],BS!$A9)</f>
        <v>0</v>
      </c>
      <c r="N9" s="17">
        <f>SUMIFS(buku_kas[Amount],buku_kas[Month],MONTH(BS!N$1),buku_kas[Year],YEAR(BS!N$1),buku_kas[K],BS!$A9)-SUMIFS(buku_kas[Amount],buku_kas[Month],MONTH(BS!N$1),buku_kas[Year],YEAR(BS!N$1),buku_kas[D],BS!$A9)</f>
        <v>0</v>
      </c>
      <c r="O9" s="17">
        <f>SUMIFS(buku_kas[Amount],buku_kas[Month],MONTH(BS!O$1),buku_kas[Year],YEAR(BS!O$1),buku_kas[K],BS!$A9)-SUMIFS(buku_kas[Amount],buku_kas[Month],MONTH(BS!O$1),buku_kas[Year],YEAR(BS!O$1),buku_kas[D],BS!$A9)</f>
        <v>0</v>
      </c>
      <c r="P9" s="17">
        <f>SUMIFS(buku_kas[Amount],buku_kas[Month],MONTH(BS!P$1),buku_kas[Year],YEAR(BS!P$1),buku_kas[K],BS!$A9)-SUMIFS(buku_kas[Amount],buku_kas[Month],MONTH(BS!P$1),buku_kas[Year],YEAR(BS!P$1),buku_kas[D],BS!$A9)</f>
        <v>0</v>
      </c>
    </row>
    <row r="10" spans="1:16" x14ac:dyDescent="0.3">
      <c r="A10" s="6" t="s">
        <v>45</v>
      </c>
      <c r="B10" s="6" t="s">
        <v>3</v>
      </c>
      <c r="C10" s="8" t="s">
        <v>21</v>
      </c>
      <c r="D10" s="6"/>
      <c r="E10" s="17">
        <f>SUMIFS(buku_kas[Amount],buku_kas[Month],MONTH(BS!E$1),buku_kas[Year],YEAR(BS!E$1),buku_kas[K],BS!$A10)-SUMIFS(buku_kas[Amount],buku_kas[Month],MONTH(BS!E$1),buku_kas[Year],YEAR(BS!E$1),buku_kas[D],BS!$A10)</f>
        <v>0</v>
      </c>
      <c r="F10" s="17">
        <f>SUMIFS(buku_kas[Amount],buku_kas[Month],MONTH(BS!F$1),buku_kas[Year],YEAR(BS!F$1),buku_kas[K],BS!$A10)-SUMIFS(buku_kas[Amount],buku_kas[Month],MONTH(BS!F$1),buku_kas[Year],YEAR(BS!F$1),buku_kas[D],BS!$A10)</f>
        <v>0</v>
      </c>
      <c r="G10" s="17">
        <f>SUMIFS(buku_kas[Amount],buku_kas[Month],MONTH(BS!G$1),buku_kas[Year],YEAR(BS!G$1),buku_kas[K],BS!$A10)-SUMIFS(buku_kas[Amount],buku_kas[Month],MONTH(BS!G$1),buku_kas[Year],YEAR(BS!G$1),buku_kas[D],BS!$A10)</f>
        <v>0</v>
      </c>
      <c r="H10" s="17">
        <f>SUMIFS(buku_kas[Amount],buku_kas[Month],MONTH(BS!H$1),buku_kas[Year],YEAR(BS!H$1),buku_kas[K],BS!$A10)-SUMIFS(buku_kas[Amount],buku_kas[Month],MONTH(BS!H$1),buku_kas[Year],YEAR(BS!H$1),buku_kas[D],BS!$A10)</f>
        <v>0</v>
      </c>
      <c r="I10" s="17">
        <f>SUMIFS(buku_kas[Amount],buku_kas[Month],MONTH(BS!I$1),buku_kas[Year],YEAR(BS!I$1),buku_kas[K],BS!$A10)-SUMIFS(buku_kas[Amount],buku_kas[Month],MONTH(BS!I$1),buku_kas[Year],YEAR(BS!I$1),buku_kas[D],BS!$A10)</f>
        <v>0</v>
      </c>
      <c r="J10" s="17">
        <f>SUMIFS(buku_kas[Amount],buku_kas[Month],MONTH(BS!J$1),buku_kas[Year],YEAR(BS!J$1),buku_kas[K],BS!$A10)-SUMIFS(buku_kas[Amount],buku_kas[Month],MONTH(BS!J$1),buku_kas[Year],YEAR(BS!J$1),buku_kas[D],BS!$A10)</f>
        <v>0</v>
      </c>
      <c r="K10" s="17">
        <f>SUMIFS(buku_kas[Amount],buku_kas[Month],MONTH(BS!K$1),buku_kas[Year],YEAR(BS!K$1),buku_kas[K],BS!$A10)-SUMIFS(buku_kas[Amount],buku_kas[Month],MONTH(BS!K$1),buku_kas[Year],YEAR(BS!K$1),buku_kas[D],BS!$A10)</f>
        <v>0</v>
      </c>
      <c r="L10" s="17">
        <f>SUMIFS(buku_kas[Amount],buku_kas[Month],MONTH(BS!L$1),buku_kas[Year],YEAR(BS!L$1),buku_kas[K],BS!$A10)-SUMIFS(buku_kas[Amount],buku_kas[Month],MONTH(BS!L$1),buku_kas[Year],YEAR(BS!L$1),buku_kas[D],BS!$A10)</f>
        <v>0</v>
      </c>
      <c r="M10" s="17">
        <f>SUMIFS(buku_kas[Amount],buku_kas[Month],MONTH(BS!M$1),buku_kas[Year],YEAR(BS!M$1),buku_kas[K],BS!$A10)-SUMIFS(buku_kas[Amount],buku_kas[Month],MONTH(BS!M$1),buku_kas[Year],YEAR(BS!M$1),buku_kas[D],BS!$A10)</f>
        <v>0</v>
      </c>
      <c r="N10" s="17">
        <f>SUMIFS(buku_kas[Amount],buku_kas[Month],MONTH(BS!N$1),buku_kas[Year],YEAR(BS!N$1),buku_kas[K],BS!$A10)-SUMIFS(buku_kas[Amount],buku_kas[Month],MONTH(BS!N$1),buku_kas[Year],YEAR(BS!N$1),buku_kas[D],BS!$A10)</f>
        <v>0</v>
      </c>
      <c r="O10" s="17">
        <f>SUMIFS(buku_kas[Amount],buku_kas[Month],MONTH(BS!O$1),buku_kas[Year],YEAR(BS!O$1),buku_kas[K],BS!$A10)-SUMIFS(buku_kas[Amount],buku_kas[Month],MONTH(BS!O$1),buku_kas[Year],YEAR(BS!O$1),buku_kas[D],BS!$A10)</f>
        <v>0</v>
      </c>
      <c r="P10" s="17">
        <f>SUMIFS(buku_kas[Amount],buku_kas[Month],MONTH(BS!P$1),buku_kas[Year],YEAR(BS!P$1),buku_kas[K],BS!$A10)-SUMIFS(buku_kas[Amount],buku_kas[Month],MONTH(BS!P$1),buku_kas[Year],YEAR(BS!P$1),buku_kas[D],BS!$A10)</f>
        <v>0</v>
      </c>
    </row>
    <row r="11" spans="1:16" x14ac:dyDescent="0.3">
      <c r="A11" s="6" t="s">
        <v>46</v>
      </c>
      <c r="B11" s="6" t="s">
        <v>47</v>
      </c>
      <c r="C11" s="8" t="s">
        <v>21</v>
      </c>
      <c r="D11" s="6"/>
      <c r="E11" s="17">
        <f>SUMIFS(buku_kas[Amount],buku_kas[Month],MONTH(BS!E$1),buku_kas[Year],YEAR(BS!E$1),buku_kas[K],BS!$A11)-SUMIFS(buku_kas[Amount],buku_kas[Month],MONTH(BS!E$1),buku_kas[Year],YEAR(BS!E$1),buku_kas[D],BS!$A11)</f>
        <v>0</v>
      </c>
      <c r="F11" s="17">
        <f>SUMIFS(buku_kas[Amount],buku_kas[Month],MONTH(BS!F$1),buku_kas[Year],YEAR(BS!F$1),buku_kas[K],BS!$A11)-SUMIFS(buku_kas[Amount],buku_kas[Month],MONTH(BS!F$1),buku_kas[Year],YEAR(BS!F$1),buku_kas[D],BS!$A11)</f>
        <v>0</v>
      </c>
      <c r="G11" s="17">
        <f>SUMIFS(buku_kas[Amount],buku_kas[Month],MONTH(BS!G$1),buku_kas[Year],YEAR(BS!G$1),buku_kas[K],BS!$A11)-SUMIFS(buku_kas[Amount],buku_kas[Month],MONTH(BS!G$1),buku_kas[Year],YEAR(BS!G$1),buku_kas[D],BS!$A11)</f>
        <v>0</v>
      </c>
      <c r="H11" s="17">
        <f>SUMIFS(buku_kas[Amount],buku_kas[Month],MONTH(BS!H$1),buku_kas[Year],YEAR(BS!H$1),buku_kas[K],BS!$A11)-SUMIFS(buku_kas[Amount],buku_kas[Month],MONTH(BS!H$1),buku_kas[Year],YEAR(BS!H$1),buku_kas[D],BS!$A11)</f>
        <v>0</v>
      </c>
      <c r="I11" s="17">
        <f>SUMIFS(buku_kas[Amount],buku_kas[Month],MONTH(BS!I$1),buku_kas[Year],YEAR(BS!I$1),buku_kas[K],BS!$A11)-SUMIFS(buku_kas[Amount],buku_kas[Month],MONTH(BS!I$1),buku_kas[Year],YEAR(BS!I$1),buku_kas[D],BS!$A11)</f>
        <v>0</v>
      </c>
      <c r="J11" s="17">
        <f>SUMIFS(buku_kas[Amount],buku_kas[Month],MONTH(BS!J$1),buku_kas[Year],YEAR(BS!J$1),buku_kas[K],BS!$A11)-SUMIFS(buku_kas[Amount],buku_kas[Month],MONTH(BS!J$1),buku_kas[Year],YEAR(BS!J$1),buku_kas[D],BS!$A11)</f>
        <v>0</v>
      </c>
      <c r="K11" s="17">
        <f>SUMIFS(buku_kas[Amount],buku_kas[Month],MONTH(BS!K$1),buku_kas[Year],YEAR(BS!K$1),buku_kas[K],BS!$A11)-SUMIFS(buku_kas[Amount],buku_kas[Month],MONTH(BS!K$1),buku_kas[Year],YEAR(BS!K$1),buku_kas[D],BS!$A11)</f>
        <v>0</v>
      </c>
      <c r="L11" s="17">
        <f>SUMIFS(buku_kas[Amount],buku_kas[Month],MONTH(BS!L$1),buku_kas[Year],YEAR(BS!L$1),buku_kas[K],BS!$A11)-SUMIFS(buku_kas[Amount],buku_kas[Month],MONTH(BS!L$1),buku_kas[Year],YEAR(BS!L$1),buku_kas[D],BS!$A11)</f>
        <v>0</v>
      </c>
      <c r="M11" s="17">
        <f>SUMIFS(buku_kas[Amount],buku_kas[Month],MONTH(BS!M$1),buku_kas[Year],YEAR(BS!M$1),buku_kas[K],BS!$A11)-SUMIFS(buku_kas[Amount],buku_kas[Month],MONTH(BS!M$1),buku_kas[Year],YEAR(BS!M$1),buku_kas[D],BS!$A11)</f>
        <v>0</v>
      </c>
      <c r="N11" s="17">
        <f>SUMIFS(buku_kas[Amount],buku_kas[Month],MONTH(BS!N$1),buku_kas[Year],YEAR(BS!N$1),buku_kas[K],BS!$A11)-SUMIFS(buku_kas[Amount],buku_kas[Month],MONTH(BS!N$1),buku_kas[Year],YEAR(BS!N$1),buku_kas[D],BS!$A11)</f>
        <v>0</v>
      </c>
      <c r="O11" s="17">
        <f>SUMIFS(buku_kas[Amount],buku_kas[Month],MONTH(BS!O$1),buku_kas[Year],YEAR(BS!O$1),buku_kas[K],BS!$A11)-SUMIFS(buku_kas[Amount],buku_kas[Month],MONTH(BS!O$1),buku_kas[Year],YEAR(BS!O$1),buku_kas[D],BS!$A11)</f>
        <v>0</v>
      </c>
      <c r="P11" s="17">
        <f>SUMIFS(buku_kas[Amount],buku_kas[Month],MONTH(BS!P$1),buku_kas[Year],YEAR(BS!P$1),buku_kas[K],BS!$A11)-SUMIFS(buku_kas[Amount],buku_kas[Month],MONTH(BS!P$1),buku_kas[Year],YEAR(BS!P$1),buku_kas[D],BS!$A11)</f>
        <v>0</v>
      </c>
    </row>
    <row r="12" spans="1:16" x14ac:dyDescent="0.3">
      <c r="A12" s="6" t="s">
        <v>48</v>
      </c>
      <c r="B12" s="6" t="s">
        <v>49</v>
      </c>
      <c r="C12" s="8" t="s">
        <v>21</v>
      </c>
      <c r="D12" s="6"/>
      <c r="E12" s="17">
        <f>SUMIFS(buku_kas[Amount],buku_kas[Month],MONTH(BS!E$1),buku_kas[Year],YEAR(BS!E$1),buku_kas[K],BS!$A12)-SUMIFS(buku_kas[Amount],buku_kas[Month],MONTH(BS!E$1),buku_kas[Year],YEAR(BS!E$1),buku_kas[D],BS!$A12)</f>
        <v>0</v>
      </c>
      <c r="F12" s="17">
        <f>SUMIFS(buku_kas[Amount],buku_kas[Month],MONTH(BS!F$1),buku_kas[Year],YEAR(BS!F$1),buku_kas[K],BS!$A12)-SUMIFS(buku_kas[Amount],buku_kas[Month],MONTH(BS!F$1),buku_kas[Year],YEAR(BS!F$1),buku_kas[D],BS!$A12)</f>
        <v>0</v>
      </c>
      <c r="G12" s="17">
        <f>SUMIFS(buku_kas[Amount],buku_kas[Month],MONTH(BS!G$1),buku_kas[Year],YEAR(BS!G$1),buku_kas[K],BS!$A12)-SUMIFS(buku_kas[Amount],buku_kas[Month],MONTH(BS!G$1),buku_kas[Year],YEAR(BS!G$1),buku_kas[D],BS!$A12)</f>
        <v>0</v>
      </c>
      <c r="H12" s="17">
        <f>SUMIFS(buku_kas[Amount],buku_kas[Month],MONTH(BS!H$1),buku_kas[Year],YEAR(BS!H$1),buku_kas[K],BS!$A12)-SUMIFS(buku_kas[Amount],buku_kas[Month],MONTH(BS!H$1),buku_kas[Year],YEAR(BS!H$1),buku_kas[D],BS!$A12)</f>
        <v>0</v>
      </c>
      <c r="I12" s="17">
        <f>SUMIFS(buku_kas[Amount],buku_kas[Month],MONTH(BS!I$1),buku_kas[Year],YEAR(BS!I$1),buku_kas[K],BS!$A12)-SUMIFS(buku_kas[Amount],buku_kas[Month],MONTH(BS!I$1),buku_kas[Year],YEAR(BS!I$1),buku_kas[D],BS!$A12)</f>
        <v>0</v>
      </c>
      <c r="J12" s="17">
        <f>SUMIFS(buku_kas[Amount],buku_kas[Month],MONTH(BS!J$1),buku_kas[Year],YEAR(BS!J$1),buku_kas[K],BS!$A12)-SUMIFS(buku_kas[Amount],buku_kas[Month],MONTH(BS!J$1),buku_kas[Year],YEAR(BS!J$1),buku_kas[D],BS!$A12)</f>
        <v>0</v>
      </c>
      <c r="K12" s="17">
        <f>SUMIFS(buku_kas[Amount],buku_kas[Month],MONTH(BS!K$1),buku_kas[Year],YEAR(BS!K$1),buku_kas[K],BS!$A12)-SUMIFS(buku_kas[Amount],buku_kas[Month],MONTH(BS!K$1),buku_kas[Year],YEAR(BS!K$1),buku_kas[D],BS!$A12)</f>
        <v>0</v>
      </c>
      <c r="L12" s="17">
        <f>SUMIFS(buku_kas[Amount],buku_kas[Month],MONTH(BS!L$1),buku_kas[Year],YEAR(BS!L$1),buku_kas[K],BS!$A12)-SUMIFS(buku_kas[Amount],buku_kas[Month],MONTH(BS!L$1),buku_kas[Year],YEAR(BS!L$1),buku_kas[D],BS!$A12)</f>
        <v>0</v>
      </c>
      <c r="M12" s="17">
        <f>SUMIFS(buku_kas[Amount],buku_kas[Month],MONTH(BS!M$1),buku_kas[Year],YEAR(BS!M$1),buku_kas[K],BS!$A12)-SUMIFS(buku_kas[Amount],buku_kas[Month],MONTH(BS!M$1),buku_kas[Year],YEAR(BS!M$1),buku_kas[D],BS!$A12)</f>
        <v>0</v>
      </c>
      <c r="N12" s="17">
        <f>SUMIFS(buku_kas[Amount],buku_kas[Month],MONTH(BS!N$1),buku_kas[Year],YEAR(BS!N$1),buku_kas[K],BS!$A12)-SUMIFS(buku_kas[Amount],buku_kas[Month],MONTH(BS!N$1),buku_kas[Year],YEAR(BS!N$1),buku_kas[D],BS!$A12)</f>
        <v>0</v>
      </c>
      <c r="O12" s="17">
        <f>SUMIFS(buku_kas[Amount],buku_kas[Month],MONTH(BS!O$1),buku_kas[Year],YEAR(BS!O$1),buku_kas[K],BS!$A12)-SUMIFS(buku_kas[Amount],buku_kas[Month],MONTH(BS!O$1),buku_kas[Year],YEAR(BS!O$1),buku_kas[D],BS!$A12)</f>
        <v>0</v>
      </c>
      <c r="P12" s="17">
        <f>SUMIFS(buku_kas[Amount],buku_kas[Month],MONTH(BS!P$1),buku_kas[Year],YEAR(BS!P$1),buku_kas[K],BS!$A12)-SUMIFS(buku_kas[Amount],buku_kas[Month],MONTH(BS!P$1),buku_kas[Year],YEAR(BS!P$1),buku_kas[D],BS!$A12)</f>
        <v>0</v>
      </c>
    </row>
    <row r="13" spans="1:16" x14ac:dyDescent="0.3">
      <c r="A13" s="6" t="s">
        <v>50</v>
      </c>
      <c r="B13" s="6" t="s">
        <v>4</v>
      </c>
      <c r="C13" s="8" t="s">
        <v>21</v>
      </c>
      <c r="D13" s="6"/>
      <c r="E13" s="17">
        <f>SUMIFS(buku_kas[Amount],buku_kas[Month],MONTH(BS!E$1),buku_kas[Year],YEAR(BS!E$1),buku_kas[K],BS!$A13)-SUMIFS(buku_kas[Amount],buku_kas[Month],MONTH(BS!E$1),buku_kas[Year],YEAR(BS!E$1),buku_kas[D],BS!$A13)</f>
        <v>0</v>
      </c>
      <c r="F13" s="17">
        <f>SUMIFS(buku_kas[Amount],buku_kas[Month],MONTH(BS!F$1),buku_kas[Year],YEAR(BS!F$1),buku_kas[K],BS!$A13)-SUMIFS(buku_kas[Amount],buku_kas[Month],MONTH(BS!F$1),buku_kas[Year],YEAR(BS!F$1),buku_kas[D],BS!$A13)</f>
        <v>0</v>
      </c>
      <c r="G13" s="17">
        <f>SUMIFS(buku_kas[Amount],buku_kas[Month],MONTH(BS!G$1),buku_kas[Year],YEAR(BS!G$1),buku_kas[K],BS!$A13)-SUMIFS(buku_kas[Amount],buku_kas[Month],MONTH(BS!G$1),buku_kas[Year],YEAR(BS!G$1),buku_kas[D],BS!$A13)</f>
        <v>0</v>
      </c>
      <c r="H13" s="17">
        <f>SUMIFS(buku_kas[Amount],buku_kas[Month],MONTH(BS!H$1),buku_kas[Year],YEAR(BS!H$1),buku_kas[K],BS!$A13)-SUMIFS(buku_kas[Amount],buku_kas[Month],MONTH(BS!H$1),buku_kas[Year],YEAR(BS!H$1),buku_kas[D],BS!$A13)</f>
        <v>0</v>
      </c>
      <c r="I13" s="17">
        <f>SUMIFS(buku_kas[Amount],buku_kas[Month],MONTH(BS!I$1),buku_kas[Year],YEAR(BS!I$1),buku_kas[K],BS!$A13)-SUMIFS(buku_kas[Amount],buku_kas[Month],MONTH(BS!I$1),buku_kas[Year],YEAR(BS!I$1),buku_kas[D],BS!$A13)</f>
        <v>0</v>
      </c>
      <c r="J13" s="17">
        <f>SUMIFS(buku_kas[Amount],buku_kas[Month],MONTH(BS!J$1),buku_kas[Year],YEAR(BS!J$1),buku_kas[K],BS!$A13)-SUMIFS(buku_kas[Amount],buku_kas[Month],MONTH(BS!J$1),buku_kas[Year],YEAR(BS!J$1),buku_kas[D],BS!$A13)</f>
        <v>0</v>
      </c>
      <c r="K13" s="17">
        <f>SUMIFS(buku_kas[Amount],buku_kas[Month],MONTH(BS!K$1),buku_kas[Year],YEAR(BS!K$1),buku_kas[K],BS!$A13)-SUMIFS(buku_kas[Amount],buku_kas[Month],MONTH(BS!K$1),buku_kas[Year],YEAR(BS!K$1),buku_kas[D],BS!$A13)</f>
        <v>0</v>
      </c>
      <c r="L13" s="17">
        <f>SUMIFS(buku_kas[Amount],buku_kas[Month],MONTH(BS!L$1),buku_kas[Year],YEAR(BS!L$1),buku_kas[K],BS!$A13)-SUMIFS(buku_kas[Amount],buku_kas[Month],MONTH(BS!L$1),buku_kas[Year],YEAR(BS!L$1),buku_kas[D],BS!$A13)</f>
        <v>0</v>
      </c>
      <c r="M13" s="17">
        <f>SUMIFS(buku_kas[Amount],buku_kas[Month],MONTH(BS!M$1),buku_kas[Year],YEAR(BS!M$1),buku_kas[K],BS!$A13)-SUMIFS(buku_kas[Amount],buku_kas[Month],MONTH(BS!M$1),buku_kas[Year],YEAR(BS!M$1),buku_kas[D],BS!$A13)</f>
        <v>0</v>
      </c>
      <c r="N13" s="17">
        <f>SUMIFS(buku_kas[Amount],buku_kas[Month],MONTH(BS!N$1),buku_kas[Year],YEAR(BS!N$1),buku_kas[K],BS!$A13)-SUMIFS(buku_kas[Amount],buku_kas[Month],MONTH(BS!N$1),buku_kas[Year],YEAR(BS!N$1),buku_kas[D],BS!$A13)</f>
        <v>0</v>
      </c>
      <c r="O13" s="17">
        <f>SUMIFS(buku_kas[Amount],buku_kas[Month],MONTH(BS!O$1),buku_kas[Year],YEAR(BS!O$1),buku_kas[K],BS!$A13)-SUMIFS(buku_kas[Amount],buku_kas[Month],MONTH(BS!O$1),buku_kas[Year],YEAR(BS!O$1),buku_kas[D],BS!$A13)</f>
        <v>0</v>
      </c>
      <c r="P13" s="17">
        <f>SUMIFS(buku_kas[Amount],buku_kas[Month],MONTH(BS!P$1),buku_kas[Year],YEAR(BS!P$1),buku_kas[K],BS!$A13)-SUMIFS(buku_kas[Amount],buku_kas[Month],MONTH(BS!P$1),buku_kas[Year],YEAR(BS!P$1),buku_kas[D],BS!$A13)</f>
        <v>0</v>
      </c>
    </row>
    <row r="14" spans="1:16" x14ac:dyDescent="0.3">
      <c r="A14" s="6" t="s">
        <v>51</v>
      </c>
      <c r="B14" s="6" t="s">
        <v>52</v>
      </c>
      <c r="C14" s="8" t="s">
        <v>21</v>
      </c>
      <c r="D14" s="6"/>
      <c r="E14" s="17">
        <f>SUMIFS(buku_kas[Amount],buku_kas[Month],MONTH(BS!E$1),buku_kas[Year],YEAR(BS!E$1),buku_kas[K],BS!$A14)-SUMIFS(buku_kas[Amount],buku_kas[Month],MONTH(BS!E$1),buku_kas[Year],YEAR(BS!E$1),buku_kas[D],BS!$A14)</f>
        <v>0</v>
      </c>
      <c r="F14" s="17">
        <f>SUMIFS(buku_kas[Amount],buku_kas[Month],MONTH(BS!F$1),buku_kas[Year],YEAR(BS!F$1),buku_kas[K],BS!$A14)-SUMIFS(buku_kas[Amount],buku_kas[Month],MONTH(BS!F$1),buku_kas[Year],YEAR(BS!F$1),buku_kas[D],BS!$A14)</f>
        <v>0</v>
      </c>
      <c r="G14" s="17">
        <f>SUMIFS(buku_kas[Amount],buku_kas[Month],MONTH(BS!G$1),buku_kas[Year],YEAR(BS!G$1),buku_kas[K],BS!$A14)-SUMIFS(buku_kas[Amount],buku_kas[Month],MONTH(BS!G$1),buku_kas[Year],YEAR(BS!G$1),buku_kas[D],BS!$A14)</f>
        <v>-10000000</v>
      </c>
      <c r="H14" s="17">
        <f>SUMIFS(buku_kas[Amount],buku_kas[Month],MONTH(BS!H$1),buku_kas[Year],YEAR(BS!H$1),buku_kas[K],BS!$A14)-SUMIFS(buku_kas[Amount],buku_kas[Month],MONTH(BS!H$1),buku_kas[Year],YEAR(BS!H$1),buku_kas[D],BS!$A14)</f>
        <v>0</v>
      </c>
      <c r="I14" s="17">
        <f>SUMIFS(buku_kas[Amount],buku_kas[Month],MONTH(BS!I$1),buku_kas[Year],YEAR(BS!I$1),buku_kas[K],BS!$A14)-SUMIFS(buku_kas[Amount],buku_kas[Month],MONTH(BS!I$1),buku_kas[Year],YEAR(BS!I$1),buku_kas[D],BS!$A14)</f>
        <v>0</v>
      </c>
      <c r="J14" s="17">
        <f>SUMIFS(buku_kas[Amount],buku_kas[Month],MONTH(BS!J$1),buku_kas[Year],YEAR(BS!J$1),buku_kas[K],BS!$A14)-SUMIFS(buku_kas[Amount],buku_kas[Month],MONTH(BS!J$1),buku_kas[Year],YEAR(BS!J$1),buku_kas[D],BS!$A14)</f>
        <v>0</v>
      </c>
      <c r="K14" s="17">
        <f>SUMIFS(buku_kas[Amount],buku_kas[Month],MONTH(BS!K$1),buku_kas[Year],YEAR(BS!K$1),buku_kas[K],BS!$A14)-SUMIFS(buku_kas[Amount],buku_kas[Month],MONTH(BS!K$1),buku_kas[Year],YEAR(BS!K$1),buku_kas[D],BS!$A14)</f>
        <v>0</v>
      </c>
      <c r="L14" s="17">
        <f>SUMIFS(buku_kas[Amount],buku_kas[Month],MONTH(BS!L$1),buku_kas[Year],YEAR(BS!L$1),buku_kas[K],BS!$A14)-SUMIFS(buku_kas[Amount],buku_kas[Month],MONTH(BS!L$1),buku_kas[Year],YEAR(BS!L$1),buku_kas[D],BS!$A14)</f>
        <v>0</v>
      </c>
      <c r="M14" s="17">
        <f>SUMIFS(buku_kas[Amount],buku_kas[Month],MONTH(BS!M$1),buku_kas[Year],YEAR(BS!M$1),buku_kas[K],BS!$A14)-SUMIFS(buku_kas[Amount],buku_kas[Month],MONTH(BS!M$1),buku_kas[Year],YEAR(BS!M$1),buku_kas[D],BS!$A14)</f>
        <v>0</v>
      </c>
      <c r="N14" s="17">
        <f>SUMIFS(buku_kas[Amount],buku_kas[Month],MONTH(BS!N$1),buku_kas[Year],YEAR(BS!N$1),buku_kas[K],BS!$A14)-SUMIFS(buku_kas[Amount],buku_kas[Month],MONTH(BS!N$1),buku_kas[Year],YEAR(BS!N$1),buku_kas[D],BS!$A14)</f>
        <v>0</v>
      </c>
      <c r="O14" s="17">
        <f>SUMIFS(buku_kas[Amount],buku_kas[Month],MONTH(BS!O$1),buku_kas[Year],YEAR(BS!O$1),buku_kas[K],BS!$A14)-SUMIFS(buku_kas[Amount],buku_kas[Month],MONTH(BS!O$1),buku_kas[Year],YEAR(BS!O$1),buku_kas[D],BS!$A14)</f>
        <v>0</v>
      </c>
      <c r="P14" s="17">
        <f>SUMIFS(buku_kas[Amount],buku_kas[Month],MONTH(BS!P$1),buku_kas[Year],YEAR(BS!P$1),buku_kas[K],BS!$A14)-SUMIFS(buku_kas[Amount],buku_kas[Month],MONTH(BS!P$1),buku_kas[Year],YEAR(BS!P$1),buku_kas[D],BS!$A14)</f>
        <v>0</v>
      </c>
    </row>
    <row r="15" spans="1:16" x14ac:dyDescent="0.3">
      <c r="A15" s="6" t="s">
        <v>53</v>
      </c>
      <c r="B15" s="6" t="s">
        <v>54</v>
      </c>
      <c r="C15" s="8" t="s">
        <v>21</v>
      </c>
      <c r="D15" s="6"/>
      <c r="E15" s="17">
        <f>SUMIFS(buku_kas[Amount],buku_kas[Month],MONTH(BS!E$1),buku_kas[Year],YEAR(BS!E$1),buku_kas[K],BS!$A15)-SUMIFS(buku_kas[Amount],buku_kas[Month],MONTH(BS!E$1),buku_kas[Year],YEAR(BS!E$1),buku_kas[D],BS!$A15)</f>
        <v>0</v>
      </c>
      <c r="F15" s="17">
        <f>SUMIFS(buku_kas[Amount],buku_kas[Month],MONTH(BS!F$1),buku_kas[Year],YEAR(BS!F$1),buku_kas[K],BS!$A15)-SUMIFS(buku_kas[Amount],buku_kas[Month],MONTH(BS!F$1),buku_kas[Year],YEAR(BS!F$1),buku_kas[D],BS!$A15)</f>
        <v>0</v>
      </c>
      <c r="G15" s="17">
        <f>SUMIFS(buku_kas[Amount],buku_kas[Month],MONTH(BS!G$1),buku_kas[Year],YEAR(BS!G$1),buku_kas[K],BS!$A15)-SUMIFS(buku_kas[Amount],buku_kas[Month],MONTH(BS!G$1),buku_kas[Year],YEAR(BS!G$1),buku_kas[D],BS!$A15)</f>
        <v>0</v>
      </c>
      <c r="H15" s="17">
        <f>SUMIFS(buku_kas[Amount],buku_kas[Month],MONTH(BS!H$1),buku_kas[Year],YEAR(BS!H$1),buku_kas[K],BS!$A15)-SUMIFS(buku_kas[Amount],buku_kas[Month],MONTH(BS!H$1),buku_kas[Year],YEAR(BS!H$1),buku_kas[D],BS!$A15)</f>
        <v>0</v>
      </c>
      <c r="I15" s="17">
        <f>SUMIFS(buku_kas[Amount],buku_kas[Month],MONTH(BS!I$1),buku_kas[Year],YEAR(BS!I$1),buku_kas[K],BS!$A15)-SUMIFS(buku_kas[Amount],buku_kas[Month],MONTH(BS!I$1),buku_kas[Year],YEAR(BS!I$1),buku_kas[D],BS!$A15)</f>
        <v>0</v>
      </c>
      <c r="J15" s="17">
        <f>SUMIFS(buku_kas[Amount],buku_kas[Month],MONTH(BS!J$1),buku_kas[Year],YEAR(BS!J$1),buku_kas[K],BS!$A15)-SUMIFS(buku_kas[Amount],buku_kas[Month],MONTH(BS!J$1),buku_kas[Year],YEAR(BS!J$1),buku_kas[D],BS!$A15)</f>
        <v>0</v>
      </c>
      <c r="K15" s="17">
        <f>SUMIFS(buku_kas[Amount],buku_kas[Month],MONTH(BS!K$1),buku_kas[Year],YEAR(BS!K$1),buku_kas[K],BS!$A15)-SUMIFS(buku_kas[Amount],buku_kas[Month],MONTH(BS!K$1),buku_kas[Year],YEAR(BS!K$1),buku_kas[D],BS!$A15)</f>
        <v>0</v>
      </c>
      <c r="L15" s="17">
        <f>SUMIFS(buku_kas[Amount],buku_kas[Month],MONTH(BS!L$1),buku_kas[Year],YEAR(BS!L$1),buku_kas[K],BS!$A15)-SUMIFS(buku_kas[Amount],buku_kas[Month],MONTH(BS!L$1),buku_kas[Year],YEAR(BS!L$1),buku_kas[D],BS!$A15)</f>
        <v>0</v>
      </c>
      <c r="M15" s="17">
        <f>SUMIFS(buku_kas[Amount],buku_kas[Month],MONTH(BS!M$1),buku_kas[Year],YEAR(BS!M$1),buku_kas[K],BS!$A15)-SUMIFS(buku_kas[Amount],buku_kas[Month],MONTH(BS!M$1),buku_kas[Year],YEAR(BS!M$1),buku_kas[D],BS!$A15)</f>
        <v>0</v>
      </c>
      <c r="N15" s="17">
        <f>SUMIFS(buku_kas[Amount],buku_kas[Month],MONTH(BS!N$1),buku_kas[Year],YEAR(BS!N$1),buku_kas[K],BS!$A15)-SUMIFS(buku_kas[Amount],buku_kas[Month],MONTH(BS!N$1),buku_kas[Year],YEAR(BS!N$1),buku_kas[D],BS!$A15)</f>
        <v>0</v>
      </c>
      <c r="O15" s="17">
        <f>SUMIFS(buku_kas[Amount],buku_kas[Month],MONTH(BS!O$1),buku_kas[Year],YEAR(BS!O$1),buku_kas[K],BS!$A15)-SUMIFS(buku_kas[Amount],buku_kas[Month],MONTH(BS!O$1),buku_kas[Year],YEAR(BS!O$1),buku_kas[D],BS!$A15)</f>
        <v>0</v>
      </c>
      <c r="P15" s="17">
        <f>SUMIFS(buku_kas[Amount],buku_kas[Month],MONTH(BS!P$1),buku_kas[Year],YEAR(BS!P$1),buku_kas[K],BS!$A15)-SUMIFS(buku_kas[Amount],buku_kas[Month],MONTH(BS!P$1),buku_kas[Year],YEAR(BS!P$1),buku_kas[D],BS!$A15)</f>
        <v>0</v>
      </c>
    </row>
    <row r="16" spans="1:16" x14ac:dyDescent="0.3">
      <c r="A16" s="6" t="s">
        <v>55</v>
      </c>
      <c r="B16" s="6" t="s">
        <v>5</v>
      </c>
      <c r="C16" s="8" t="s">
        <v>21</v>
      </c>
      <c r="D16" s="6"/>
      <c r="E16" s="17">
        <f>SUMIFS(buku_kas[Amount],buku_kas[Month],MONTH(BS!E$1),buku_kas[Year],YEAR(BS!E$1),buku_kas[K],BS!$A16)-SUMIFS(buku_kas[Amount],buku_kas[Month],MONTH(BS!E$1),buku_kas[Year],YEAR(BS!E$1),buku_kas[D],BS!$A16)</f>
        <v>0</v>
      </c>
      <c r="F16" s="17">
        <f>SUMIFS(buku_kas[Amount],buku_kas[Month],MONTH(BS!F$1),buku_kas[Year],YEAR(BS!F$1),buku_kas[K],BS!$A16)-SUMIFS(buku_kas[Amount],buku_kas[Month],MONTH(BS!F$1),buku_kas[Year],YEAR(BS!F$1),buku_kas[D],BS!$A16)</f>
        <v>0</v>
      </c>
      <c r="G16" s="17">
        <f>SUMIFS(buku_kas[Amount],buku_kas[Month],MONTH(BS!G$1),buku_kas[Year],YEAR(BS!G$1),buku_kas[K],BS!$A16)-SUMIFS(buku_kas[Amount],buku_kas[Month],MONTH(BS!G$1),buku_kas[Year],YEAR(BS!G$1),buku_kas[D],BS!$A16)</f>
        <v>0</v>
      </c>
      <c r="H16" s="17">
        <f>SUMIFS(buku_kas[Amount],buku_kas[Month],MONTH(BS!H$1),buku_kas[Year],YEAR(BS!H$1),buku_kas[K],BS!$A16)-SUMIFS(buku_kas[Amount],buku_kas[Month],MONTH(BS!H$1),buku_kas[Year],YEAR(BS!H$1),buku_kas[D],BS!$A16)</f>
        <v>0</v>
      </c>
      <c r="I16" s="17">
        <f>SUMIFS(buku_kas[Amount],buku_kas[Month],MONTH(BS!I$1),buku_kas[Year],YEAR(BS!I$1),buku_kas[K],BS!$A16)-SUMIFS(buku_kas[Amount],buku_kas[Month],MONTH(BS!I$1),buku_kas[Year],YEAR(BS!I$1),buku_kas[D],BS!$A16)</f>
        <v>0</v>
      </c>
      <c r="J16" s="17">
        <f>SUMIFS(buku_kas[Amount],buku_kas[Month],MONTH(BS!J$1),buku_kas[Year],YEAR(BS!J$1),buku_kas[K],BS!$A16)-SUMIFS(buku_kas[Amount],buku_kas[Month],MONTH(BS!J$1),buku_kas[Year],YEAR(BS!J$1),buku_kas[D],BS!$A16)</f>
        <v>0</v>
      </c>
      <c r="K16" s="17">
        <f>SUMIFS(buku_kas[Amount],buku_kas[Month],MONTH(BS!K$1),buku_kas[Year],YEAR(BS!K$1),buku_kas[K],BS!$A16)-SUMIFS(buku_kas[Amount],buku_kas[Month],MONTH(BS!K$1),buku_kas[Year],YEAR(BS!K$1),buku_kas[D],BS!$A16)</f>
        <v>0</v>
      </c>
      <c r="L16" s="17">
        <f>SUMIFS(buku_kas[Amount],buku_kas[Month],MONTH(BS!L$1),buku_kas[Year],YEAR(BS!L$1),buku_kas[K],BS!$A16)-SUMIFS(buku_kas[Amount],buku_kas[Month],MONTH(BS!L$1),buku_kas[Year],YEAR(BS!L$1),buku_kas[D],BS!$A16)</f>
        <v>0</v>
      </c>
      <c r="M16" s="17">
        <f>SUMIFS(buku_kas[Amount],buku_kas[Month],MONTH(BS!M$1),buku_kas[Year],YEAR(BS!M$1),buku_kas[K],BS!$A16)-SUMIFS(buku_kas[Amount],buku_kas[Month],MONTH(BS!M$1),buku_kas[Year],YEAR(BS!M$1),buku_kas[D],BS!$A16)</f>
        <v>0</v>
      </c>
      <c r="N16" s="17">
        <f>SUMIFS(buku_kas[Amount],buku_kas[Month],MONTH(BS!N$1),buku_kas[Year],YEAR(BS!N$1),buku_kas[K],BS!$A16)-SUMIFS(buku_kas[Amount],buku_kas[Month],MONTH(BS!N$1),buku_kas[Year],YEAR(BS!N$1),buku_kas[D],BS!$A16)</f>
        <v>0</v>
      </c>
      <c r="O16" s="17">
        <f>SUMIFS(buku_kas[Amount],buku_kas[Month],MONTH(BS!O$1),buku_kas[Year],YEAR(BS!O$1),buku_kas[K],BS!$A16)-SUMIFS(buku_kas[Amount],buku_kas[Month],MONTH(BS!O$1),buku_kas[Year],YEAR(BS!O$1),buku_kas[D],BS!$A16)</f>
        <v>0</v>
      </c>
      <c r="P16" s="17">
        <f>SUMIFS(buku_kas[Amount],buku_kas[Month],MONTH(BS!P$1),buku_kas[Year],YEAR(BS!P$1),buku_kas[K],BS!$A16)-SUMIFS(buku_kas[Amount],buku_kas[Month],MONTH(BS!P$1),buku_kas[Year],YEAR(BS!P$1),buku_kas[D],BS!$A16)</f>
        <v>0</v>
      </c>
    </row>
    <row r="17" spans="1:16" x14ac:dyDescent="0.3">
      <c r="A17" s="6" t="s">
        <v>56</v>
      </c>
      <c r="B17" s="6" t="s">
        <v>6</v>
      </c>
      <c r="C17" s="8" t="s">
        <v>21</v>
      </c>
      <c r="D17" s="6"/>
      <c r="E17" s="17">
        <f>SUMIFS(buku_kas[Amount],buku_kas[Month],MONTH(BS!E$1),buku_kas[Year],YEAR(BS!E$1),buku_kas[K],BS!$A17)-SUMIFS(buku_kas[Amount],buku_kas[Month],MONTH(BS!E$1),buku_kas[Year],YEAR(BS!E$1),buku_kas[D],BS!$A17)</f>
        <v>0</v>
      </c>
      <c r="F17" s="17">
        <f>SUMIFS(buku_kas[Amount],buku_kas[Month],MONTH(BS!F$1),buku_kas[Year],YEAR(BS!F$1),buku_kas[K],BS!$A17)-SUMIFS(buku_kas[Amount],buku_kas[Month],MONTH(BS!F$1),buku_kas[Year],YEAR(BS!F$1),buku_kas[D],BS!$A17)</f>
        <v>0</v>
      </c>
      <c r="G17" s="17">
        <f>SUMIFS(buku_kas[Amount],buku_kas[Month],MONTH(BS!G$1),buku_kas[Year],YEAR(BS!G$1),buku_kas[K],BS!$A17)-SUMIFS(buku_kas[Amount],buku_kas[Month],MONTH(BS!G$1),buku_kas[Year],YEAR(BS!G$1),buku_kas[D],BS!$A17)</f>
        <v>0</v>
      </c>
      <c r="H17" s="17">
        <f>SUMIFS(buku_kas[Amount],buku_kas[Month],MONTH(BS!H$1),buku_kas[Year],YEAR(BS!H$1),buku_kas[K],BS!$A17)-SUMIFS(buku_kas[Amount],buku_kas[Month],MONTH(BS!H$1),buku_kas[Year],YEAR(BS!H$1),buku_kas[D],BS!$A17)</f>
        <v>0</v>
      </c>
      <c r="I17" s="17">
        <f>SUMIFS(buku_kas[Amount],buku_kas[Month],MONTH(BS!I$1),buku_kas[Year],YEAR(BS!I$1),buku_kas[K],BS!$A17)-SUMIFS(buku_kas[Amount],buku_kas[Month],MONTH(BS!I$1),buku_kas[Year],YEAR(BS!I$1),buku_kas[D],BS!$A17)</f>
        <v>0</v>
      </c>
      <c r="J17" s="17">
        <f>SUMIFS(buku_kas[Amount],buku_kas[Month],MONTH(BS!J$1),buku_kas[Year],YEAR(BS!J$1),buku_kas[K],BS!$A17)-SUMIFS(buku_kas[Amount],buku_kas[Month],MONTH(BS!J$1),buku_kas[Year],YEAR(BS!J$1),buku_kas[D],BS!$A17)</f>
        <v>0</v>
      </c>
      <c r="K17" s="17">
        <f>SUMIFS(buku_kas[Amount],buku_kas[Month],MONTH(BS!K$1),buku_kas[Year],YEAR(BS!K$1),buku_kas[K],BS!$A17)-SUMIFS(buku_kas[Amount],buku_kas[Month],MONTH(BS!K$1),buku_kas[Year],YEAR(BS!K$1),buku_kas[D],BS!$A17)</f>
        <v>0</v>
      </c>
      <c r="L17" s="17">
        <f>SUMIFS(buku_kas[Amount],buku_kas[Month],MONTH(BS!L$1),buku_kas[Year],YEAR(BS!L$1),buku_kas[K],BS!$A17)-SUMIFS(buku_kas[Amount],buku_kas[Month],MONTH(BS!L$1),buku_kas[Year],YEAR(BS!L$1),buku_kas[D],BS!$A17)</f>
        <v>0</v>
      </c>
      <c r="M17" s="17">
        <f>SUMIFS(buku_kas[Amount],buku_kas[Month],MONTH(BS!M$1),buku_kas[Year],YEAR(BS!M$1),buku_kas[K],BS!$A17)-SUMIFS(buku_kas[Amount],buku_kas[Month],MONTH(BS!M$1),buku_kas[Year],YEAR(BS!M$1),buku_kas[D],BS!$A17)</f>
        <v>0</v>
      </c>
      <c r="N17" s="17">
        <f>SUMIFS(buku_kas[Amount],buku_kas[Month],MONTH(BS!N$1),buku_kas[Year],YEAR(BS!N$1),buku_kas[K],BS!$A17)-SUMIFS(buku_kas[Amount],buku_kas[Month],MONTH(BS!N$1),buku_kas[Year],YEAR(BS!N$1),buku_kas[D],BS!$A17)</f>
        <v>0</v>
      </c>
      <c r="O17" s="17">
        <f>SUMIFS(buku_kas[Amount],buku_kas[Month],MONTH(BS!O$1),buku_kas[Year],YEAR(BS!O$1),buku_kas[K],BS!$A17)-SUMIFS(buku_kas[Amount],buku_kas[Month],MONTH(BS!O$1),buku_kas[Year],YEAR(BS!O$1),buku_kas[D],BS!$A17)</f>
        <v>0</v>
      </c>
      <c r="P17" s="17">
        <f>SUMIFS(buku_kas[Amount],buku_kas[Month],MONTH(BS!P$1),buku_kas[Year],YEAR(BS!P$1),buku_kas[K],BS!$A17)-SUMIFS(buku_kas[Amount],buku_kas[Month],MONTH(BS!P$1),buku_kas[Year],YEAR(BS!P$1),buku_kas[D],BS!$A17)</f>
        <v>0</v>
      </c>
    </row>
    <row r="18" spans="1:16" x14ac:dyDescent="0.3">
      <c r="A18" s="6" t="s">
        <v>57</v>
      </c>
      <c r="B18" s="6" t="s">
        <v>7</v>
      </c>
      <c r="C18" s="8" t="s">
        <v>21</v>
      </c>
      <c r="D18" s="6"/>
      <c r="E18" s="17">
        <f>SUMIFS(buku_kas[Amount],buku_kas[Month],MONTH(BS!E$1),buku_kas[Year],YEAR(BS!E$1),buku_kas[K],BS!$A18)-SUMIFS(buku_kas[Amount],buku_kas[Month],MONTH(BS!E$1),buku_kas[Year],YEAR(BS!E$1),buku_kas[D],BS!$A18)</f>
        <v>0</v>
      </c>
      <c r="F18" s="17">
        <f>SUMIFS(buku_kas[Amount],buku_kas[Month],MONTH(BS!F$1),buku_kas[Year],YEAR(BS!F$1),buku_kas[K],BS!$A18)-SUMIFS(buku_kas[Amount],buku_kas[Month],MONTH(BS!F$1),buku_kas[Year],YEAR(BS!F$1),buku_kas[D],BS!$A18)</f>
        <v>0</v>
      </c>
      <c r="G18" s="17">
        <f>SUMIFS(buku_kas[Amount],buku_kas[Month],MONTH(BS!G$1),buku_kas[Year],YEAR(BS!G$1),buku_kas[K],BS!$A18)-SUMIFS(buku_kas[Amount],buku_kas[Month],MONTH(BS!G$1),buku_kas[Year],YEAR(BS!G$1),buku_kas[D],BS!$A18)</f>
        <v>0</v>
      </c>
      <c r="H18" s="17">
        <f>SUMIFS(buku_kas[Amount],buku_kas[Month],MONTH(BS!H$1),buku_kas[Year],YEAR(BS!H$1),buku_kas[K],BS!$A18)-SUMIFS(buku_kas[Amount],buku_kas[Month],MONTH(BS!H$1),buku_kas[Year],YEAR(BS!H$1),buku_kas[D],BS!$A18)</f>
        <v>0</v>
      </c>
      <c r="I18" s="17">
        <f>SUMIFS(buku_kas[Amount],buku_kas[Month],MONTH(BS!I$1),buku_kas[Year],YEAR(BS!I$1),buku_kas[K],BS!$A18)-SUMIFS(buku_kas[Amount],buku_kas[Month],MONTH(BS!I$1),buku_kas[Year],YEAR(BS!I$1),buku_kas[D],BS!$A18)</f>
        <v>0</v>
      </c>
      <c r="J18" s="17">
        <f>SUMIFS(buku_kas[Amount],buku_kas[Month],MONTH(BS!J$1),buku_kas[Year],YEAR(BS!J$1),buku_kas[K],BS!$A18)-SUMIFS(buku_kas[Amount],buku_kas[Month],MONTH(BS!J$1),buku_kas[Year],YEAR(BS!J$1),buku_kas[D],BS!$A18)</f>
        <v>0</v>
      </c>
      <c r="K18" s="17">
        <f>SUMIFS(buku_kas[Amount],buku_kas[Month],MONTH(BS!K$1),buku_kas[Year],YEAR(BS!K$1),buku_kas[K],BS!$A18)-SUMIFS(buku_kas[Amount],buku_kas[Month],MONTH(BS!K$1),buku_kas[Year],YEAR(BS!K$1),buku_kas[D],BS!$A18)</f>
        <v>0</v>
      </c>
      <c r="L18" s="17">
        <f>SUMIFS(buku_kas[Amount],buku_kas[Month],MONTH(BS!L$1),buku_kas[Year],YEAR(BS!L$1),buku_kas[K],BS!$A18)-SUMIFS(buku_kas[Amount],buku_kas[Month],MONTH(BS!L$1),buku_kas[Year],YEAR(BS!L$1),buku_kas[D],BS!$A18)</f>
        <v>0</v>
      </c>
      <c r="M18" s="17">
        <f>SUMIFS(buku_kas[Amount],buku_kas[Month],MONTH(BS!M$1),buku_kas[Year],YEAR(BS!M$1),buku_kas[K],BS!$A18)-SUMIFS(buku_kas[Amount],buku_kas[Month],MONTH(BS!M$1),buku_kas[Year],YEAR(BS!M$1),buku_kas[D],BS!$A18)</f>
        <v>0</v>
      </c>
      <c r="N18" s="17">
        <f>SUMIFS(buku_kas[Amount],buku_kas[Month],MONTH(BS!N$1),buku_kas[Year],YEAR(BS!N$1),buku_kas[K],BS!$A18)-SUMIFS(buku_kas[Amount],buku_kas[Month],MONTH(BS!N$1),buku_kas[Year],YEAR(BS!N$1),buku_kas[D],BS!$A18)</f>
        <v>0</v>
      </c>
      <c r="O18" s="17">
        <f>SUMIFS(buku_kas[Amount],buku_kas[Month],MONTH(BS!O$1),buku_kas[Year],YEAR(BS!O$1),buku_kas[K],BS!$A18)-SUMIFS(buku_kas[Amount],buku_kas[Month],MONTH(BS!O$1),buku_kas[Year],YEAR(BS!O$1),buku_kas[D],BS!$A18)</f>
        <v>0</v>
      </c>
      <c r="P18" s="17">
        <f>SUMIFS(buku_kas[Amount],buku_kas[Month],MONTH(BS!P$1),buku_kas[Year],YEAR(BS!P$1),buku_kas[K],BS!$A18)-SUMIFS(buku_kas[Amount],buku_kas[Month],MONTH(BS!P$1),buku_kas[Year],YEAR(BS!P$1),buku_kas[D],BS!$A18)</f>
        <v>0</v>
      </c>
    </row>
    <row r="19" spans="1:16" x14ac:dyDescent="0.3">
      <c r="A19" s="6" t="s">
        <v>58</v>
      </c>
      <c r="B19" s="6" t="s">
        <v>8</v>
      </c>
      <c r="C19" s="8" t="s">
        <v>21</v>
      </c>
      <c r="D19" s="6"/>
      <c r="E19" s="17">
        <f>SUMIFS(buku_kas[Amount],buku_kas[Month],MONTH(BS!E$1),buku_kas[Year],YEAR(BS!E$1),buku_kas[K],BS!$A19)-SUMIFS(buku_kas[Amount],buku_kas[Month],MONTH(BS!E$1),buku_kas[Year],YEAR(BS!E$1),buku_kas[D],BS!$A19)</f>
        <v>0</v>
      </c>
      <c r="F19" s="17">
        <f>SUMIFS(buku_kas[Amount],buku_kas[Month],MONTH(BS!F$1),buku_kas[Year],YEAR(BS!F$1),buku_kas[K],BS!$A19)-SUMIFS(buku_kas[Amount],buku_kas[Month],MONTH(BS!F$1),buku_kas[Year],YEAR(BS!F$1),buku_kas[D],BS!$A19)</f>
        <v>0</v>
      </c>
      <c r="G19" s="17">
        <f>SUMIFS(buku_kas[Amount],buku_kas[Month],MONTH(BS!G$1),buku_kas[Year],YEAR(BS!G$1),buku_kas[K],BS!$A19)-SUMIFS(buku_kas[Amount],buku_kas[Month],MONTH(BS!G$1),buku_kas[Year],YEAR(BS!G$1),buku_kas[D],BS!$A19)</f>
        <v>0</v>
      </c>
      <c r="H19" s="17">
        <f>SUMIFS(buku_kas[Amount],buku_kas[Month],MONTH(BS!H$1),buku_kas[Year],YEAR(BS!H$1),buku_kas[K],BS!$A19)-SUMIFS(buku_kas[Amount],buku_kas[Month],MONTH(BS!H$1),buku_kas[Year],YEAR(BS!H$1),buku_kas[D],BS!$A19)</f>
        <v>0</v>
      </c>
      <c r="I19" s="17">
        <f>SUMIFS(buku_kas[Amount],buku_kas[Month],MONTH(BS!I$1),buku_kas[Year],YEAR(BS!I$1),buku_kas[K],BS!$A19)-SUMIFS(buku_kas[Amount],buku_kas[Month],MONTH(BS!I$1),buku_kas[Year],YEAR(BS!I$1),buku_kas[D],BS!$A19)</f>
        <v>0</v>
      </c>
      <c r="J19" s="17">
        <f>SUMIFS(buku_kas[Amount],buku_kas[Month],MONTH(BS!J$1),buku_kas[Year],YEAR(BS!J$1),buku_kas[K],BS!$A19)-SUMIFS(buku_kas[Amount],buku_kas[Month],MONTH(BS!J$1),buku_kas[Year],YEAR(BS!J$1),buku_kas[D],BS!$A19)</f>
        <v>0</v>
      </c>
      <c r="K19" s="17">
        <f>SUMIFS(buku_kas[Amount],buku_kas[Month],MONTH(BS!K$1),buku_kas[Year],YEAR(BS!K$1),buku_kas[K],BS!$A19)-SUMIFS(buku_kas[Amount],buku_kas[Month],MONTH(BS!K$1),buku_kas[Year],YEAR(BS!K$1),buku_kas[D],BS!$A19)</f>
        <v>0</v>
      </c>
      <c r="L19" s="17">
        <f>SUMIFS(buku_kas[Amount],buku_kas[Month],MONTH(BS!L$1),buku_kas[Year],YEAR(BS!L$1),buku_kas[K],BS!$A19)-SUMIFS(buku_kas[Amount],buku_kas[Month],MONTH(BS!L$1),buku_kas[Year],YEAR(BS!L$1),buku_kas[D],BS!$A19)</f>
        <v>0</v>
      </c>
      <c r="M19" s="17">
        <f>SUMIFS(buku_kas[Amount],buku_kas[Month],MONTH(BS!M$1),buku_kas[Year],YEAR(BS!M$1),buku_kas[K],BS!$A19)-SUMIFS(buku_kas[Amount],buku_kas[Month],MONTH(BS!M$1),buku_kas[Year],YEAR(BS!M$1),buku_kas[D],BS!$A19)</f>
        <v>0</v>
      </c>
      <c r="N19" s="17">
        <f>SUMIFS(buku_kas[Amount],buku_kas[Month],MONTH(BS!N$1),buku_kas[Year],YEAR(BS!N$1),buku_kas[K],BS!$A19)-SUMIFS(buku_kas[Amount],buku_kas[Month],MONTH(BS!N$1),buku_kas[Year],YEAR(BS!N$1),buku_kas[D],BS!$A19)</f>
        <v>0</v>
      </c>
      <c r="O19" s="17">
        <f>SUMIFS(buku_kas[Amount],buku_kas[Month],MONTH(BS!O$1),buku_kas[Year],YEAR(BS!O$1),buku_kas[K],BS!$A19)-SUMIFS(buku_kas[Amount],buku_kas[Month],MONTH(BS!O$1),buku_kas[Year],YEAR(BS!O$1),buku_kas[D],BS!$A19)</f>
        <v>0</v>
      </c>
      <c r="P19" s="17">
        <f>SUMIFS(buku_kas[Amount],buku_kas[Month],MONTH(BS!P$1),buku_kas[Year],YEAR(BS!P$1),buku_kas[K],BS!$A19)-SUMIFS(buku_kas[Amount],buku_kas[Month],MONTH(BS!P$1),buku_kas[Year],YEAR(BS!P$1),buku_kas[D],BS!$A19)</f>
        <v>0</v>
      </c>
    </row>
    <row r="20" spans="1:16" x14ac:dyDescent="0.3">
      <c r="A20" s="6" t="s">
        <v>142</v>
      </c>
      <c r="B20" s="6" t="s">
        <v>14</v>
      </c>
      <c r="C20" s="8" t="s">
        <v>21</v>
      </c>
      <c r="D20" s="6"/>
      <c r="E20" s="17">
        <f>SUMIFS(buku_kas[Amount],buku_kas[Month],MONTH(BS!E$1),buku_kas[Year],YEAR(BS!E$1),buku_kas[K],BS!$A20)-SUMIFS(buku_kas[Amount],buku_kas[Month],MONTH(BS!E$1),buku_kas[Year],YEAR(BS!E$1),buku_kas[D],BS!$A20)</f>
        <v>0</v>
      </c>
      <c r="F20" s="17">
        <f>SUMIFS(buku_kas[Amount],buku_kas[Month],MONTH(BS!F$1),buku_kas[Year],YEAR(BS!F$1),buku_kas[K],BS!$A20)-SUMIFS(buku_kas[Amount],buku_kas[Month],MONTH(BS!F$1),buku_kas[Year],YEAR(BS!F$1),buku_kas[D],BS!$A20)</f>
        <v>0</v>
      </c>
      <c r="G20" s="17">
        <f>SUMIFS(buku_kas[Amount],buku_kas[Month],MONTH(BS!G$1),buku_kas[Year],YEAR(BS!G$1),buku_kas[K],BS!$A20)-SUMIFS(buku_kas[Amount],buku_kas[Month],MONTH(BS!G$1),buku_kas[Year],YEAR(BS!G$1),buku_kas[D],BS!$A20)</f>
        <v>0</v>
      </c>
      <c r="H20" s="17">
        <f>SUMIFS(buku_kas[Amount],buku_kas[Month],MONTH(BS!H$1),buku_kas[Year],YEAR(BS!H$1),buku_kas[K],BS!$A20)-SUMIFS(buku_kas[Amount],buku_kas[Month],MONTH(BS!H$1),buku_kas[Year],YEAR(BS!H$1),buku_kas[D],BS!$A20)</f>
        <v>0</v>
      </c>
      <c r="I20" s="17">
        <f>SUMIFS(buku_kas[Amount],buku_kas[Month],MONTH(BS!I$1),buku_kas[Year],YEAR(BS!I$1),buku_kas[K],BS!$A20)-SUMIFS(buku_kas[Amount],buku_kas[Month],MONTH(BS!I$1),buku_kas[Year],YEAR(BS!I$1),buku_kas[D],BS!$A20)</f>
        <v>0</v>
      </c>
      <c r="J20" s="17">
        <f>SUMIFS(buku_kas[Amount],buku_kas[Month],MONTH(BS!J$1),buku_kas[Year],YEAR(BS!J$1),buku_kas[K],BS!$A20)-SUMIFS(buku_kas[Amount],buku_kas[Month],MONTH(BS!J$1),buku_kas[Year],YEAR(BS!J$1),buku_kas[D],BS!$A20)</f>
        <v>0</v>
      </c>
      <c r="K20" s="17">
        <f>SUMIFS(buku_kas[Amount],buku_kas[Month],MONTH(BS!K$1),buku_kas[Year],YEAR(BS!K$1),buku_kas[K],BS!$A20)-SUMIFS(buku_kas[Amount],buku_kas[Month],MONTH(BS!K$1),buku_kas[Year],YEAR(BS!K$1),buku_kas[D],BS!$A20)</f>
        <v>0</v>
      </c>
      <c r="L20" s="17">
        <f>SUMIFS(buku_kas[Amount],buku_kas[Month],MONTH(BS!L$1),buku_kas[Year],YEAR(BS!L$1),buku_kas[K],BS!$A20)-SUMIFS(buku_kas[Amount],buku_kas[Month],MONTH(BS!L$1),buku_kas[Year],YEAR(BS!L$1),buku_kas[D],BS!$A20)</f>
        <v>0</v>
      </c>
      <c r="M20" s="17">
        <f>SUMIFS(buku_kas[Amount],buku_kas[Month],MONTH(BS!M$1),buku_kas[Year],YEAR(BS!M$1),buku_kas[K],BS!$A20)-SUMIFS(buku_kas[Amount],buku_kas[Month],MONTH(BS!M$1),buku_kas[Year],YEAR(BS!M$1),buku_kas[D],BS!$A20)</f>
        <v>0</v>
      </c>
      <c r="N20" s="17">
        <f>SUMIFS(buku_kas[Amount],buku_kas[Month],MONTH(BS!N$1),buku_kas[Year],YEAR(BS!N$1),buku_kas[K],BS!$A20)-SUMIFS(buku_kas[Amount],buku_kas[Month],MONTH(BS!N$1),buku_kas[Year],YEAR(BS!N$1),buku_kas[D],BS!$A20)</f>
        <v>0</v>
      </c>
      <c r="O20" s="17">
        <f>SUMIFS(buku_kas[Amount],buku_kas[Month],MONTH(BS!O$1),buku_kas[Year],YEAR(BS!O$1),buku_kas[K],BS!$A20)-SUMIFS(buku_kas[Amount],buku_kas[Month],MONTH(BS!O$1),buku_kas[Year],YEAR(BS!O$1),buku_kas[D],BS!$A20)</f>
        <v>0</v>
      </c>
      <c r="P20" s="17">
        <f>SUMIFS(buku_kas[Amount],buku_kas[Month],MONTH(BS!P$1),buku_kas[Year],YEAR(BS!P$1),buku_kas[K],BS!$A20)-SUMIFS(buku_kas[Amount],buku_kas[Month],MONTH(BS!P$1),buku_kas[Year],YEAR(BS!P$1),buku_kas[D],BS!$A20)</f>
        <v>0</v>
      </c>
    </row>
    <row r="21" spans="1:16" x14ac:dyDescent="0.3">
      <c r="A21" s="6" t="s">
        <v>82</v>
      </c>
      <c r="B21" s="6" t="s">
        <v>91</v>
      </c>
      <c r="C21" s="8" t="s">
        <v>22</v>
      </c>
      <c r="D21" s="6"/>
      <c r="E21" s="17">
        <f>SUMIFS(buku_kas[Amount],buku_kas[Month],MONTH(BS!E$1),buku_kas[Year],YEAR(BS!E$1),buku_kas[K],BS!$A21)-SUMIFS(buku_kas[Amount],buku_kas[Month],MONTH(BS!E$1),buku_kas[Year],YEAR(BS!E$1),buku_kas[D],BS!$A21)</f>
        <v>0</v>
      </c>
      <c r="F21" s="17">
        <f>SUMIFS(buku_kas[Amount],buku_kas[Month],MONTH(BS!F$1),buku_kas[Year],YEAR(BS!F$1),buku_kas[K],BS!$A21)-SUMIFS(buku_kas[Amount],buku_kas[Month],MONTH(BS!F$1),buku_kas[Year],YEAR(BS!F$1),buku_kas[D],BS!$A21)</f>
        <v>0</v>
      </c>
      <c r="G21" s="17">
        <f>SUMIFS(buku_kas[Amount],buku_kas[Month],MONTH(BS!G$1),buku_kas[Year],YEAR(BS!G$1),buku_kas[K],BS!$A21)-SUMIFS(buku_kas[Amount],buku_kas[Month],MONTH(BS!G$1),buku_kas[Year],YEAR(BS!G$1),buku_kas[D],BS!$A21)</f>
        <v>0</v>
      </c>
      <c r="H21" s="17">
        <f>SUMIFS(buku_kas[Amount],buku_kas[Month],MONTH(BS!H$1),buku_kas[Year],YEAR(BS!H$1),buku_kas[K],BS!$A21)-SUMIFS(buku_kas[Amount],buku_kas[Month],MONTH(BS!H$1),buku_kas[Year],YEAR(BS!H$1),buku_kas[D],BS!$A21)</f>
        <v>0</v>
      </c>
      <c r="I21" s="17">
        <f>SUMIFS(buku_kas[Amount],buku_kas[Month],MONTH(BS!I$1),buku_kas[Year],YEAR(BS!I$1),buku_kas[K],BS!$A21)-SUMIFS(buku_kas[Amount],buku_kas[Month],MONTH(BS!I$1),buku_kas[Year],YEAR(BS!I$1),buku_kas[D],BS!$A21)</f>
        <v>0</v>
      </c>
      <c r="J21" s="17">
        <f>SUMIFS(buku_kas[Amount],buku_kas[Month],MONTH(BS!J$1),buku_kas[Year],YEAR(BS!J$1),buku_kas[K],BS!$A21)-SUMIFS(buku_kas[Amount],buku_kas[Month],MONTH(BS!J$1),buku_kas[Year],YEAR(BS!J$1),buku_kas[D],BS!$A21)</f>
        <v>0</v>
      </c>
      <c r="K21" s="17">
        <f>SUMIFS(buku_kas[Amount],buku_kas[Month],MONTH(BS!K$1),buku_kas[Year],YEAR(BS!K$1),buku_kas[K],BS!$A21)-SUMIFS(buku_kas[Amount],buku_kas[Month],MONTH(BS!K$1),buku_kas[Year],YEAR(BS!K$1),buku_kas[D],BS!$A21)</f>
        <v>0</v>
      </c>
      <c r="L21" s="17">
        <f>SUMIFS(buku_kas[Amount],buku_kas[Month],MONTH(BS!L$1),buku_kas[Year],YEAR(BS!L$1),buku_kas[K],BS!$A21)-SUMIFS(buku_kas[Amount],buku_kas[Month],MONTH(BS!L$1),buku_kas[Year],YEAR(BS!L$1),buku_kas[D],BS!$A21)</f>
        <v>0</v>
      </c>
      <c r="M21" s="17">
        <f>SUMIFS(buku_kas[Amount],buku_kas[Month],MONTH(BS!M$1),buku_kas[Year],YEAR(BS!M$1),buku_kas[K],BS!$A21)-SUMIFS(buku_kas[Amount],buku_kas[Month],MONTH(BS!M$1),buku_kas[Year],YEAR(BS!M$1),buku_kas[D],BS!$A21)</f>
        <v>0</v>
      </c>
      <c r="N21" s="17">
        <f>SUMIFS(buku_kas[Amount],buku_kas[Month],MONTH(BS!N$1),buku_kas[Year],YEAR(BS!N$1),buku_kas[K],BS!$A21)-SUMIFS(buku_kas[Amount],buku_kas[Month],MONTH(BS!N$1),buku_kas[Year],YEAR(BS!N$1),buku_kas[D],BS!$A21)</f>
        <v>0</v>
      </c>
      <c r="O21" s="17">
        <f>SUMIFS(buku_kas[Amount],buku_kas[Month],MONTH(BS!O$1),buku_kas[Year],YEAR(BS!O$1),buku_kas[K],BS!$A21)-SUMIFS(buku_kas[Amount],buku_kas[Month],MONTH(BS!O$1),buku_kas[Year],YEAR(BS!O$1),buku_kas[D],BS!$A21)</f>
        <v>0</v>
      </c>
      <c r="P21" s="17">
        <f>SUMIFS(buku_kas[Amount],buku_kas[Month],MONTH(BS!P$1),buku_kas[Year],YEAR(BS!P$1),buku_kas[K],BS!$A21)-SUMIFS(buku_kas[Amount],buku_kas[Month],MONTH(BS!P$1),buku_kas[Year],YEAR(BS!P$1),buku_kas[D],BS!$A21)</f>
        <v>0</v>
      </c>
    </row>
    <row r="22" spans="1:16" x14ac:dyDescent="0.3">
      <c r="A22" s="6" t="s">
        <v>83</v>
      </c>
      <c r="B22" s="6" t="s">
        <v>84</v>
      </c>
      <c r="C22" s="8" t="s">
        <v>22</v>
      </c>
      <c r="D22" s="6"/>
      <c r="E22" s="17">
        <f>SUMIFS(buku_kas[Amount],buku_kas[Month],MONTH(BS!E$1),buku_kas[Year],YEAR(BS!E$1),buku_kas[K],BS!$A22)-SUMIFS(buku_kas[Amount],buku_kas[Month],MONTH(BS!E$1),buku_kas[Year],YEAR(BS!E$1),buku_kas[D],BS!$A22)</f>
        <v>0</v>
      </c>
      <c r="F22" s="17">
        <f>SUMIFS(buku_kas[Amount],buku_kas[Month],MONTH(BS!F$1),buku_kas[Year],YEAR(BS!F$1),buku_kas[K],BS!$A22)-SUMIFS(buku_kas[Amount],buku_kas[Month],MONTH(BS!F$1),buku_kas[Year],YEAR(BS!F$1),buku_kas[D],BS!$A22)</f>
        <v>0</v>
      </c>
      <c r="G22" s="17">
        <f>SUMIFS(buku_kas[Amount],buku_kas[Month],MONTH(BS!G$1),buku_kas[Year],YEAR(BS!G$1),buku_kas[K],BS!$A22)-SUMIFS(buku_kas[Amount],buku_kas[Month],MONTH(BS!G$1),buku_kas[Year],YEAR(BS!G$1),buku_kas[D],BS!$A22)</f>
        <v>0</v>
      </c>
      <c r="H22" s="17">
        <f>SUMIFS(buku_kas[Amount],buku_kas[Month],MONTH(BS!H$1),buku_kas[Year],YEAR(BS!H$1),buku_kas[K],BS!$A22)-SUMIFS(buku_kas[Amount],buku_kas[Month],MONTH(BS!H$1),buku_kas[Year],YEAR(BS!H$1),buku_kas[D],BS!$A22)</f>
        <v>0</v>
      </c>
      <c r="I22" s="17">
        <f>SUMIFS(buku_kas[Amount],buku_kas[Month],MONTH(BS!I$1),buku_kas[Year],YEAR(BS!I$1),buku_kas[K],BS!$A22)-SUMIFS(buku_kas[Amount],buku_kas[Month],MONTH(BS!I$1),buku_kas[Year],YEAR(BS!I$1),buku_kas[D],BS!$A22)</f>
        <v>0</v>
      </c>
      <c r="J22" s="17">
        <f>SUMIFS(buku_kas[Amount],buku_kas[Month],MONTH(BS!J$1),buku_kas[Year],YEAR(BS!J$1),buku_kas[K],BS!$A22)-SUMIFS(buku_kas[Amount],buku_kas[Month],MONTH(BS!J$1),buku_kas[Year],YEAR(BS!J$1),buku_kas[D],BS!$A22)</f>
        <v>0</v>
      </c>
      <c r="K22" s="17">
        <f>SUMIFS(buku_kas[Amount],buku_kas[Month],MONTH(BS!K$1),buku_kas[Year],YEAR(BS!K$1),buku_kas[K],BS!$A22)-SUMIFS(buku_kas[Amount],buku_kas[Month],MONTH(BS!K$1),buku_kas[Year],YEAR(BS!K$1),buku_kas[D],BS!$A22)</f>
        <v>0</v>
      </c>
      <c r="L22" s="17">
        <f>SUMIFS(buku_kas[Amount],buku_kas[Month],MONTH(BS!L$1),buku_kas[Year],YEAR(BS!L$1),buku_kas[K],BS!$A22)-SUMIFS(buku_kas[Amount],buku_kas[Month],MONTH(BS!L$1),buku_kas[Year],YEAR(BS!L$1),buku_kas[D],BS!$A22)</f>
        <v>0</v>
      </c>
      <c r="M22" s="17">
        <f>SUMIFS(buku_kas[Amount],buku_kas[Month],MONTH(BS!M$1),buku_kas[Year],YEAR(BS!M$1),buku_kas[K],BS!$A22)-SUMIFS(buku_kas[Amount],buku_kas[Month],MONTH(BS!M$1),buku_kas[Year],YEAR(BS!M$1),buku_kas[D],BS!$A22)</f>
        <v>0</v>
      </c>
      <c r="N22" s="17">
        <f>SUMIFS(buku_kas[Amount],buku_kas[Month],MONTH(BS!N$1),buku_kas[Year],YEAR(BS!N$1),buku_kas[K],BS!$A22)-SUMIFS(buku_kas[Amount],buku_kas[Month],MONTH(BS!N$1),buku_kas[Year],YEAR(BS!N$1),buku_kas[D],BS!$A22)</f>
        <v>0</v>
      </c>
      <c r="O22" s="17">
        <f>SUMIFS(buku_kas[Amount],buku_kas[Month],MONTH(BS!O$1),buku_kas[Year],YEAR(BS!O$1),buku_kas[K],BS!$A22)-SUMIFS(buku_kas[Amount],buku_kas[Month],MONTH(BS!O$1),buku_kas[Year],YEAR(BS!O$1),buku_kas[D],BS!$A22)</f>
        <v>0</v>
      </c>
      <c r="P22" s="17">
        <f>SUMIFS(buku_kas[Amount],buku_kas[Month],MONTH(BS!P$1),buku_kas[Year],YEAR(BS!P$1),buku_kas[K],BS!$A22)-SUMIFS(buku_kas[Amount],buku_kas[Month],MONTH(BS!P$1),buku_kas[Year],YEAR(BS!P$1),buku_kas[D],BS!$A22)</f>
        <v>0</v>
      </c>
    </row>
    <row r="23" spans="1:16" x14ac:dyDescent="0.3">
      <c r="A23" s="6" t="s">
        <v>85</v>
      </c>
      <c r="B23" s="6" t="s">
        <v>86</v>
      </c>
      <c r="C23" s="8" t="s">
        <v>22</v>
      </c>
      <c r="D23" s="6"/>
      <c r="E23" s="17">
        <f>SUMIFS(buku_kas[Amount],buku_kas[Month],MONTH(BS!E$1),buku_kas[Year],YEAR(BS!E$1),buku_kas[K],BS!$A23)-SUMIFS(buku_kas[Amount],buku_kas[Month],MONTH(BS!E$1),buku_kas[Year],YEAR(BS!E$1),buku_kas[D],BS!$A23)</f>
        <v>0</v>
      </c>
      <c r="F23" s="17">
        <f>SUMIFS(buku_kas[Amount],buku_kas[Month],MONTH(BS!F$1),buku_kas[Year],YEAR(BS!F$1),buku_kas[K],BS!$A23)-SUMIFS(buku_kas[Amount],buku_kas[Month],MONTH(BS!F$1),buku_kas[Year],YEAR(BS!F$1),buku_kas[D],BS!$A23)</f>
        <v>0</v>
      </c>
      <c r="G23" s="17">
        <f>SUMIFS(buku_kas[Amount],buku_kas[Month],MONTH(BS!G$1),buku_kas[Year],YEAR(BS!G$1),buku_kas[K],BS!$A23)-SUMIFS(buku_kas[Amount],buku_kas[Month],MONTH(BS!G$1),buku_kas[Year],YEAR(BS!G$1),buku_kas[D],BS!$A23)</f>
        <v>0</v>
      </c>
      <c r="H23" s="17">
        <f>SUMIFS(buku_kas[Amount],buku_kas[Month],MONTH(BS!H$1),buku_kas[Year],YEAR(BS!H$1),buku_kas[K],BS!$A23)-SUMIFS(buku_kas[Amount],buku_kas[Month],MONTH(BS!H$1),buku_kas[Year],YEAR(BS!H$1),buku_kas[D],BS!$A23)</f>
        <v>0</v>
      </c>
      <c r="I23" s="17">
        <f>SUMIFS(buku_kas[Amount],buku_kas[Month],MONTH(BS!I$1),buku_kas[Year],YEAR(BS!I$1),buku_kas[K],BS!$A23)-SUMIFS(buku_kas[Amount],buku_kas[Month],MONTH(BS!I$1),buku_kas[Year],YEAR(BS!I$1),buku_kas[D],BS!$A23)</f>
        <v>0</v>
      </c>
      <c r="J23" s="17">
        <f>SUMIFS(buku_kas[Amount],buku_kas[Month],MONTH(BS!J$1),buku_kas[Year],YEAR(BS!J$1),buku_kas[K],BS!$A23)-SUMIFS(buku_kas[Amount],buku_kas[Month],MONTH(BS!J$1),buku_kas[Year],YEAR(BS!J$1),buku_kas[D],BS!$A23)</f>
        <v>0</v>
      </c>
      <c r="K23" s="17">
        <f>SUMIFS(buku_kas[Amount],buku_kas[Month],MONTH(BS!K$1),buku_kas[Year],YEAR(BS!K$1),buku_kas[K],BS!$A23)-SUMIFS(buku_kas[Amount],buku_kas[Month],MONTH(BS!K$1),buku_kas[Year],YEAR(BS!K$1),buku_kas[D],BS!$A23)</f>
        <v>0</v>
      </c>
      <c r="L23" s="17">
        <f>SUMIFS(buku_kas[Amount],buku_kas[Month],MONTH(BS!L$1),buku_kas[Year],YEAR(BS!L$1),buku_kas[K],BS!$A23)-SUMIFS(buku_kas[Amount],buku_kas[Month],MONTH(BS!L$1),buku_kas[Year],YEAR(BS!L$1),buku_kas[D],BS!$A23)</f>
        <v>0</v>
      </c>
      <c r="M23" s="17">
        <f>SUMIFS(buku_kas[Amount],buku_kas[Month],MONTH(BS!M$1),buku_kas[Year],YEAR(BS!M$1),buku_kas[K],BS!$A23)-SUMIFS(buku_kas[Amount],buku_kas[Month],MONTH(BS!M$1),buku_kas[Year],YEAR(BS!M$1),buku_kas[D],BS!$A23)</f>
        <v>0</v>
      </c>
      <c r="N23" s="17">
        <f>SUMIFS(buku_kas[Amount],buku_kas[Month],MONTH(BS!N$1),buku_kas[Year],YEAR(BS!N$1),buku_kas[K],BS!$A23)-SUMIFS(buku_kas[Amount],buku_kas[Month],MONTH(BS!N$1),buku_kas[Year],YEAR(BS!N$1),buku_kas[D],BS!$A23)</f>
        <v>0</v>
      </c>
      <c r="O23" s="17">
        <f>SUMIFS(buku_kas[Amount],buku_kas[Month],MONTH(BS!O$1),buku_kas[Year],YEAR(BS!O$1),buku_kas[K],BS!$A23)-SUMIFS(buku_kas[Amount],buku_kas[Month],MONTH(BS!O$1),buku_kas[Year],YEAR(BS!O$1),buku_kas[D],BS!$A23)</f>
        <v>0</v>
      </c>
      <c r="P23" s="17">
        <f>SUMIFS(buku_kas[Amount],buku_kas[Month],MONTH(BS!P$1),buku_kas[Year],YEAR(BS!P$1),buku_kas[K],BS!$A23)-SUMIFS(buku_kas[Amount],buku_kas[Month],MONTH(BS!P$1),buku_kas[Year],YEAR(BS!P$1),buku_kas[D],BS!$A23)</f>
        <v>0</v>
      </c>
    </row>
    <row r="24" spans="1:16" x14ac:dyDescent="0.3">
      <c r="A24" s="6" t="s">
        <v>87</v>
      </c>
      <c r="B24" s="6" t="s">
        <v>88</v>
      </c>
      <c r="C24" s="8" t="s">
        <v>22</v>
      </c>
      <c r="D24" s="6"/>
      <c r="E24" s="17">
        <f>SUMIFS(buku_kas[Amount],buku_kas[Month],MONTH(BS!E$1),buku_kas[Year],YEAR(BS!E$1),buku_kas[K],BS!$A24)-SUMIFS(buku_kas[Amount],buku_kas[Month],MONTH(BS!E$1),buku_kas[Year],YEAR(BS!E$1),buku_kas[D],BS!$A24)</f>
        <v>0</v>
      </c>
      <c r="F24" s="17">
        <f>SUMIFS(buku_kas[Amount],buku_kas[Month],MONTH(BS!F$1),buku_kas[Year],YEAR(BS!F$1),buku_kas[K],BS!$A24)-SUMIFS(buku_kas[Amount],buku_kas[Month],MONTH(BS!F$1),buku_kas[Year],YEAR(BS!F$1),buku_kas[D],BS!$A24)</f>
        <v>0</v>
      </c>
      <c r="G24" s="17">
        <f>SUMIFS(buku_kas[Amount],buku_kas[Month],MONTH(BS!G$1),buku_kas[Year],YEAR(BS!G$1),buku_kas[K],BS!$A24)-SUMIFS(buku_kas[Amount],buku_kas[Month],MONTH(BS!G$1),buku_kas[Year],YEAR(BS!G$1),buku_kas[D],BS!$A24)</f>
        <v>0</v>
      </c>
      <c r="H24" s="17">
        <f>SUMIFS(buku_kas[Amount],buku_kas[Month],MONTH(BS!H$1),buku_kas[Year],YEAR(BS!H$1),buku_kas[K],BS!$A24)-SUMIFS(buku_kas[Amount],buku_kas[Month],MONTH(BS!H$1),buku_kas[Year],YEAR(BS!H$1),buku_kas[D],BS!$A24)</f>
        <v>0</v>
      </c>
      <c r="I24" s="17">
        <f>SUMIFS(buku_kas[Amount],buku_kas[Month],MONTH(BS!I$1),buku_kas[Year],YEAR(BS!I$1),buku_kas[K],BS!$A24)-SUMIFS(buku_kas[Amount],buku_kas[Month],MONTH(BS!I$1),buku_kas[Year],YEAR(BS!I$1),buku_kas[D],BS!$A24)</f>
        <v>0</v>
      </c>
      <c r="J24" s="17">
        <f>SUMIFS(buku_kas[Amount],buku_kas[Month],MONTH(BS!J$1),buku_kas[Year],YEAR(BS!J$1),buku_kas[K],BS!$A24)-SUMIFS(buku_kas[Amount],buku_kas[Month],MONTH(BS!J$1),buku_kas[Year],YEAR(BS!J$1),buku_kas[D],BS!$A24)</f>
        <v>0</v>
      </c>
      <c r="K24" s="17">
        <f>SUMIFS(buku_kas[Amount],buku_kas[Month],MONTH(BS!K$1),buku_kas[Year],YEAR(BS!K$1),buku_kas[K],BS!$A24)-SUMIFS(buku_kas[Amount],buku_kas[Month],MONTH(BS!K$1),buku_kas[Year],YEAR(BS!K$1),buku_kas[D],BS!$A24)</f>
        <v>0</v>
      </c>
      <c r="L24" s="17">
        <f>SUMIFS(buku_kas[Amount],buku_kas[Month],MONTH(BS!L$1),buku_kas[Year],YEAR(BS!L$1),buku_kas[K],BS!$A24)-SUMIFS(buku_kas[Amount],buku_kas[Month],MONTH(BS!L$1),buku_kas[Year],YEAR(BS!L$1),buku_kas[D],BS!$A24)</f>
        <v>0</v>
      </c>
      <c r="M24" s="17">
        <f>SUMIFS(buku_kas[Amount],buku_kas[Month],MONTH(BS!M$1),buku_kas[Year],YEAR(BS!M$1),buku_kas[K],BS!$A24)-SUMIFS(buku_kas[Amount],buku_kas[Month],MONTH(BS!M$1),buku_kas[Year],YEAR(BS!M$1),buku_kas[D],BS!$A24)</f>
        <v>0</v>
      </c>
      <c r="N24" s="17">
        <f>SUMIFS(buku_kas[Amount],buku_kas[Month],MONTH(BS!N$1),buku_kas[Year],YEAR(BS!N$1),buku_kas[K],BS!$A24)-SUMIFS(buku_kas[Amount],buku_kas[Month],MONTH(BS!N$1),buku_kas[Year],YEAR(BS!N$1),buku_kas[D],BS!$A24)</f>
        <v>0</v>
      </c>
      <c r="O24" s="17">
        <f>SUMIFS(buku_kas[Amount],buku_kas[Month],MONTH(BS!O$1),buku_kas[Year],YEAR(BS!O$1),buku_kas[K],BS!$A24)-SUMIFS(buku_kas[Amount],buku_kas[Month],MONTH(BS!O$1),buku_kas[Year],YEAR(BS!O$1),buku_kas[D],BS!$A24)</f>
        <v>0</v>
      </c>
      <c r="P24" s="17">
        <f>SUMIFS(buku_kas[Amount],buku_kas[Month],MONTH(BS!P$1),buku_kas[Year],YEAR(BS!P$1),buku_kas[K],BS!$A24)-SUMIFS(buku_kas[Amount],buku_kas[Month],MONTH(BS!P$1),buku_kas[Year],YEAR(BS!P$1),buku_kas[D],BS!$A24)</f>
        <v>0</v>
      </c>
    </row>
    <row r="25" spans="1:16" x14ac:dyDescent="0.3">
      <c r="A25" s="6" t="s">
        <v>89</v>
      </c>
      <c r="B25" s="6" t="s">
        <v>90</v>
      </c>
      <c r="C25" s="8" t="s">
        <v>22</v>
      </c>
      <c r="D25" s="6"/>
      <c r="E25" s="17">
        <f>SUMIFS(buku_kas[Amount],buku_kas[Month],MONTH(BS!E$1),buku_kas[Year],YEAR(BS!E$1),buku_kas[K],BS!$A25)-SUMIFS(buku_kas[Amount],buku_kas[Month],MONTH(BS!E$1),buku_kas[Year],YEAR(BS!E$1),buku_kas[D],BS!$A25)</f>
        <v>0</v>
      </c>
      <c r="F25" s="17">
        <f>SUMIFS(buku_kas[Amount],buku_kas[Month],MONTH(BS!F$1),buku_kas[Year],YEAR(BS!F$1),buku_kas[K],BS!$A25)-SUMIFS(buku_kas[Amount],buku_kas[Month],MONTH(BS!F$1),buku_kas[Year],YEAR(BS!F$1),buku_kas[D],BS!$A25)</f>
        <v>0</v>
      </c>
      <c r="G25" s="17">
        <f>SUMIFS(buku_kas[Amount],buku_kas[Month],MONTH(BS!G$1),buku_kas[Year],YEAR(BS!G$1),buku_kas[K],BS!$A25)-SUMIFS(buku_kas[Amount],buku_kas[Month],MONTH(BS!G$1),buku_kas[Year],YEAR(BS!G$1),buku_kas[D],BS!$A25)</f>
        <v>0</v>
      </c>
      <c r="H25" s="17">
        <f>SUMIFS(buku_kas[Amount],buku_kas[Month],MONTH(BS!H$1),buku_kas[Year],YEAR(BS!H$1),buku_kas[K],BS!$A25)-SUMIFS(buku_kas[Amount],buku_kas[Month],MONTH(BS!H$1),buku_kas[Year],YEAR(BS!H$1),buku_kas[D],BS!$A25)</f>
        <v>0</v>
      </c>
      <c r="I25" s="17">
        <f>SUMIFS(buku_kas[Amount],buku_kas[Month],MONTH(BS!I$1),buku_kas[Year],YEAR(BS!I$1),buku_kas[K],BS!$A25)-SUMIFS(buku_kas[Amount],buku_kas[Month],MONTH(BS!I$1),buku_kas[Year],YEAR(BS!I$1),buku_kas[D],BS!$A25)</f>
        <v>0</v>
      </c>
      <c r="J25" s="17">
        <f>SUMIFS(buku_kas[Amount],buku_kas[Month],MONTH(BS!J$1),buku_kas[Year],YEAR(BS!J$1),buku_kas[K],BS!$A25)-SUMIFS(buku_kas[Amount],buku_kas[Month],MONTH(BS!J$1),buku_kas[Year],YEAR(BS!J$1),buku_kas[D],BS!$A25)</f>
        <v>0</v>
      </c>
      <c r="K25" s="17">
        <f>SUMIFS(buku_kas[Amount],buku_kas[Month],MONTH(BS!K$1),buku_kas[Year],YEAR(BS!K$1),buku_kas[K],BS!$A25)-SUMIFS(buku_kas[Amount],buku_kas[Month],MONTH(BS!K$1),buku_kas[Year],YEAR(BS!K$1),buku_kas[D],BS!$A25)</f>
        <v>0</v>
      </c>
      <c r="L25" s="17">
        <f>SUMIFS(buku_kas[Amount],buku_kas[Month],MONTH(BS!L$1),buku_kas[Year],YEAR(BS!L$1),buku_kas[K],BS!$A25)-SUMIFS(buku_kas[Amount],buku_kas[Month],MONTH(BS!L$1),buku_kas[Year],YEAR(BS!L$1),buku_kas[D],BS!$A25)</f>
        <v>0</v>
      </c>
      <c r="M25" s="17">
        <f>SUMIFS(buku_kas[Amount],buku_kas[Month],MONTH(BS!M$1),buku_kas[Year],YEAR(BS!M$1),buku_kas[K],BS!$A25)-SUMIFS(buku_kas[Amount],buku_kas[Month],MONTH(BS!M$1),buku_kas[Year],YEAR(BS!M$1),buku_kas[D],BS!$A25)</f>
        <v>0</v>
      </c>
      <c r="N25" s="17">
        <f>SUMIFS(buku_kas[Amount],buku_kas[Month],MONTH(BS!N$1),buku_kas[Year],YEAR(BS!N$1),buku_kas[K],BS!$A25)-SUMIFS(buku_kas[Amount],buku_kas[Month],MONTH(BS!N$1),buku_kas[Year],YEAR(BS!N$1),buku_kas[D],BS!$A25)</f>
        <v>0</v>
      </c>
      <c r="O25" s="17">
        <f>SUMIFS(buku_kas[Amount],buku_kas[Month],MONTH(BS!O$1),buku_kas[Year],YEAR(BS!O$1),buku_kas[K],BS!$A25)-SUMIFS(buku_kas[Amount],buku_kas[Month],MONTH(BS!O$1),buku_kas[Year],YEAR(BS!O$1),buku_kas[D],BS!$A25)</f>
        <v>0</v>
      </c>
      <c r="P25" s="17">
        <f>SUMIFS(buku_kas[Amount],buku_kas[Month],MONTH(BS!P$1),buku_kas[Year],YEAR(BS!P$1),buku_kas[K],BS!$A25)-SUMIFS(buku_kas[Amount],buku_kas[Month],MONTH(BS!P$1),buku_kas[Year],YEAR(BS!P$1),buku_kas[D],BS!$A25)</f>
        <v>0</v>
      </c>
    </row>
    <row r="26" spans="1:16" x14ac:dyDescent="0.3">
      <c r="A26" s="6" t="s">
        <v>92</v>
      </c>
      <c r="B26" s="6" t="s">
        <v>93</v>
      </c>
      <c r="C26" s="8" t="s">
        <v>21</v>
      </c>
      <c r="D26" s="6"/>
      <c r="E26" s="17">
        <f>SUMIFS(buku_kas[Amount],buku_kas[Month],MONTH(BS!E$1),buku_kas[Year],YEAR(BS!E$1),buku_kas[K],BS!$A26)-SUMIFS(buku_kas[Amount],buku_kas[Month],MONTH(BS!E$1),buku_kas[Year],YEAR(BS!E$1),buku_kas[D],BS!$A26)</f>
        <v>0</v>
      </c>
      <c r="F26" s="17">
        <f>SUMIFS(buku_kas[Amount],buku_kas[Month],MONTH(BS!F$1),buku_kas[Year],YEAR(BS!F$1),buku_kas[K],BS!$A26)-SUMIFS(buku_kas[Amount],buku_kas[Month],MONTH(BS!F$1),buku_kas[Year],YEAR(BS!F$1),buku_kas[D],BS!$A26)</f>
        <v>0</v>
      </c>
      <c r="G26" s="17">
        <f>SUMIFS(buku_kas[Amount],buku_kas[Month],MONTH(BS!G$1),buku_kas[Year],YEAR(BS!G$1),buku_kas[K],BS!$A26)-SUMIFS(buku_kas[Amount],buku_kas[Month],MONTH(BS!G$1),buku_kas[Year],YEAR(BS!G$1),buku_kas[D],BS!$A26)</f>
        <v>0</v>
      </c>
      <c r="H26" s="17">
        <f>SUMIFS(buku_kas[Amount],buku_kas[Month],MONTH(BS!H$1),buku_kas[Year],YEAR(BS!H$1),buku_kas[K],BS!$A26)-SUMIFS(buku_kas[Amount],buku_kas[Month],MONTH(BS!H$1),buku_kas[Year],YEAR(BS!H$1),buku_kas[D],BS!$A26)</f>
        <v>0</v>
      </c>
      <c r="I26" s="17">
        <f>SUMIFS(buku_kas[Amount],buku_kas[Month],MONTH(BS!I$1),buku_kas[Year],YEAR(BS!I$1),buku_kas[K],BS!$A26)-SUMIFS(buku_kas[Amount],buku_kas[Month],MONTH(BS!I$1),buku_kas[Year],YEAR(BS!I$1),buku_kas[D],BS!$A26)</f>
        <v>0</v>
      </c>
      <c r="J26" s="17">
        <f>SUMIFS(buku_kas[Amount],buku_kas[Month],MONTH(BS!J$1),buku_kas[Year],YEAR(BS!J$1),buku_kas[K],BS!$A26)-SUMIFS(buku_kas[Amount],buku_kas[Month],MONTH(BS!J$1),buku_kas[Year],YEAR(BS!J$1),buku_kas[D],BS!$A26)</f>
        <v>0</v>
      </c>
      <c r="K26" s="17">
        <f>SUMIFS(buku_kas[Amount],buku_kas[Month],MONTH(BS!K$1),buku_kas[Year],YEAR(BS!K$1),buku_kas[K],BS!$A26)-SUMIFS(buku_kas[Amount],buku_kas[Month],MONTH(BS!K$1),buku_kas[Year],YEAR(BS!K$1),buku_kas[D],BS!$A26)</f>
        <v>0</v>
      </c>
      <c r="L26" s="17">
        <f>SUMIFS(buku_kas[Amount],buku_kas[Month],MONTH(BS!L$1),buku_kas[Year],YEAR(BS!L$1),buku_kas[K],BS!$A26)-SUMIFS(buku_kas[Amount],buku_kas[Month],MONTH(BS!L$1),buku_kas[Year],YEAR(BS!L$1),buku_kas[D],BS!$A26)</f>
        <v>0</v>
      </c>
      <c r="M26" s="17">
        <f>SUMIFS(buku_kas[Amount],buku_kas[Month],MONTH(BS!M$1),buku_kas[Year],YEAR(BS!M$1),buku_kas[K],BS!$A26)-SUMIFS(buku_kas[Amount],buku_kas[Month],MONTH(BS!M$1),buku_kas[Year],YEAR(BS!M$1),buku_kas[D],BS!$A26)</f>
        <v>0</v>
      </c>
      <c r="N26" s="17">
        <f>SUMIFS(buku_kas[Amount],buku_kas[Month],MONTH(BS!N$1),buku_kas[Year],YEAR(BS!N$1),buku_kas[K],BS!$A26)-SUMIFS(buku_kas[Amount],buku_kas[Month],MONTH(BS!N$1),buku_kas[Year],YEAR(BS!N$1),buku_kas[D],BS!$A26)</f>
        <v>0</v>
      </c>
      <c r="O26" s="17">
        <f>SUMIFS(buku_kas[Amount],buku_kas[Month],MONTH(BS!O$1),buku_kas[Year],YEAR(BS!O$1),buku_kas[K],BS!$A26)-SUMIFS(buku_kas[Amount],buku_kas[Month],MONTH(BS!O$1),buku_kas[Year],YEAR(BS!O$1),buku_kas[D],BS!$A26)</f>
        <v>0</v>
      </c>
      <c r="P26" s="17">
        <f>SUMIFS(buku_kas[Amount],buku_kas[Month],MONTH(BS!P$1),buku_kas[Year],YEAR(BS!P$1),buku_kas[K],BS!$A26)-SUMIFS(buku_kas[Amount],buku_kas[Month],MONTH(BS!P$1),buku_kas[Year],YEAR(BS!P$1),buku_kas[D],BS!$A26)</f>
        <v>0</v>
      </c>
    </row>
    <row r="27" spans="1:16" x14ac:dyDescent="0.3">
      <c r="A27" s="6" t="s">
        <v>94</v>
      </c>
      <c r="B27" s="6" t="s">
        <v>102</v>
      </c>
      <c r="C27" s="8" t="s">
        <v>21</v>
      </c>
      <c r="D27" s="6"/>
      <c r="E27" s="17">
        <f>SUMIFS(buku_kas[Amount],buku_kas[Month],MONTH(BS!E$1),buku_kas[Year],YEAR(BS!E$1),buku_kas[K],BS!$A27)-SUMIFS(buku_kas[Amount],buku_kas[Month],MONTH(BS!E$1),buku_kas[Year],YEAR(BS!E$1),buku_kas[D],BS!$A27)</f>
        <v>0</v>
      </c>
      <c r="F27" s="17">
        <f>SUMIFS(buku_kas[Amount],buku_kas[Month],MONTH(BS!F$1),buku_kas[Year],YEAR(BS!F$1),buku_kas[K],BS!$A27)-SUMIFS(buku_kas[Amount],buku_kas[Month],MONTH(BS!F$1),buku_kas[Year],YEAR(BS!F$1),buku_kas[D],BS!$A27)</f>
        <v>0</v>
      </c>
      <c r="G27" s="17">
        <f>SUMIFS(buku_kas[Amount],buku_kas[Month],MONTH(BS!G$1),buku_kas[Year],YEAR(BS!G$1),buku_kas[K],BS!$A27)-SUMIFS(buku_kas[Amount],buku_kas[Month],MONTH(BS!G$1),buku_kas[Year],YEAR(BS!G$1),buku_kas[D],BS!$A27)</f>
        <v>0</v>
      </c>
      <c r="H27" s="17">
        <f>SUMIFS(buku_kas[Amount],buku_kas[Month],MONTH(BS!H$1),buku_kas[Year],YEAR(BS!H$1),buku_kas[K],BS!$A27)-SUMIFS(buku_kas[Amount],buku_kas[Month],MONTH(BS!H$1),buku_kas[Year],YEAR(BS!H$1),buku_kas[D],BS!$A27)</f>
        <v>0</v>
      </c>
      <c r="I27" s="17">
        <f>SUMIFS(buku_kas[Amount],buku_kas[Month],MONTH(BS!I$1),buku_kas[Year],YEAR(BS!I$1),buku_kas[K],BS!$A27)-SUMIFS(buku_kas[Amount],buku_kas[Month],MONTH(BS!I$1),buku_kas[Year],YEAR(BS!I$1),buku_kas[D],BS!$A27)</f>
        <v>0</v>
      </c>
      <c r="J27" s="17">
        <f>SUMIFS(buku_kas[Amount],buku_kas[Month],MONTH(BS!J$1),buku_kas[Year],YEAR(BS!J$1),buku_kas[K],BS!$A27)-SUMIFS(buku_kas[Amount],buku_kas[Month],MONTH(BS!J$1),buku_kas[Year],YEAR(BS!J$1),buku_kas[D],BS!$A27)</f>
        <v>0</v>
      </c>
      <c r="K27" s="17">
        <f>SUMIFS(buku_kas[Amount],buku_kas[Month],MONTH(BS!K$1),buku_kas[Year],YEAR(BS!K$1),buku_kas[K],BS!$A27)-SUMIFS(buku_kas[Amount],buku_kas[Month],MONTH(BS!K$1),buku_kas[Year],YEAR(BS!K$1),buku_kas[D],BS!$A27)</f>
        <v>0</v>
      </c>
      <c r="L27" s="17">
        <f>SUMIFS(buku_kas[Amount],buku_kas[Month],MONTH(BS!L$1),buku_kas[Year],YEAR(BS!L$1),buku_kas[K],BS!$A27)-SUMIFS(buku_kas[Amount],buku_kas[Month],MONTH(BS!L$1),buku_kas[Year],YEAR(BS!L$1),buku_kas[D],BS!$A27)</f>
        <v>0</v>
      </c>
      <c r="M27" s="17">
        <f>SUMIFS(buku_kas[Amount],buku_kas[Month],MONTH(BS!M$1),buku_kas[Year],YEAR(BS!M$1),buku_kas[K],BS!$A27)-SUMIFS(buku_kas[Amount],buku_kas[Month],MONTH(BS!M$1),buku_kas[Year],YEAR(BS!M$1),buku_kas[D],BS!$A27)</f>
        <v>0</v>
      </c>
      <c r="N27" s="17">
        <f>SUMIFS(buku_kas[Amount],buku_kas[Month],MONTH(BS!N$1),buku_kas[Year],YEAR(BS!N$1),buku_kas[K],BS!$A27)-SUMIFS(buku_kas[Amount],buku_kas[Month],MONTH(BS!N$1),buku_kas[Year],YEAR(BS!N$1),buku_kas[D],BS!$A27)</f>
        <v>0</v>
      </c>
      <c r="O27" s="17">
        <f>SUMIFS(buku_kas[Amount],buku_kas[Month],MONTH(BS!O$1),buku_kas[Year],YEAR(BS!O$1),buku_kas[K],BS!$A27)-SUMIFS(buku_kas[Amount],buku_kas[Month],MONTH(BS!O$1),buku_kas[Year],YEAR(BS!O$1),buku_kas[D],BS!$A27)</f>
        <v>0</v>
      </c>
      <c r="P27" s="17">
        <f>SUMIFS(buku_kas[Amount],buku_kas[Month],MONTH(BS!P$1),buku_kas[Year],YEAR(BS!P$1),buku_kas[K],BS!$A27)-SUMIFS(buku_kas[Amount],buku_kas[Month],MONTH(BS!P$1),buku_kas[Year],YEAR(BS!P$1),buku_kas[D],BS!$A27)</f>
        <v>0</v>
      </c>
    </row>
    <row r="28" spans="1:16" x14ac:dyDescent="0.3">
      <c r="A28" s="6" t="s">
        <v>96</v>
      </c>
      <c r="B28" s="6" t="s">
        <v>97</v>
      </c>
      <c r="C28" s="8" t="s">
        <v>21</v>
      </c>
      <c r="D28" s="6"/>
      <c r="E28" s="17">
        <f>SUMIFS(buku_kas[Amount],buku_kas[Month],MONTH(BS!E$1),buku_kas[Year],YEAR(BS!E$1),buku_kas[K],BS!$A28)-SUMIFS(buku_kas[Amount],buku_kas[Month],MONTH(BS!E$1),buku_kas[Year],YEAR(BS!E$1),buku_kas[D],BS!$A28)</f>
        <v>0</v>
      </c>
      <c r="F28" s="17">
        <f>SUMIFS(buku_kas[Amount],buku_kas[Month],MONTH(BS!F$1),buku_kas[Year],YEAR(BS!F$1),buku_kas[K],BS!$A28)-SUMIFS(buku_kas[Amount],buku_kas[Month],MONTH(BS!F$1),buku_kas[Year],YEAR(BS!F$1),buku_kas[D],BS!$A28)</f>
        <v>0</v>
      </c>
      <c r="G28" s="17">
        <f>SUMIFS(buku_kas[Amount],buku_kas[Month],MONTH(BS!G$1),buku_kas[Year],YEAR(BS!G$1),buku_kas[K],BS!$A28)-SUMIFS(buku_kas[Amount],buku_kas[Month],MONTH(BS!G$1),buku_kas[Year],YEAR(BS!G$1),buku_kas[D],BS!$A28)</f>
        <v>0</v>
      </c>
      <c r="H28" s="17">
        <f>SUMIFS(buku_kas[Amount],buku_kas[Month],MONTH(BS!H$1),buku_kas[Year],YEAR(BS!H$1),buku_kas[K],BS!$A28)-SUMIFS(buku_kas[Amount],buku_kas[Month],MONTH(BS!H$1),buku_kas[Year],YEAR(BS!H$1),buku_kas[D],BS!$A28)</f>
        <v>0</v>
      </c>
      <c r="I28" s="17">
        <f>SUMIFS(buku_kas[Amount],buku_kas[Month],MONTH(BS!I$1),buku_kas[Year],YEAR(BS!I$1),buku_kas[K],BS!$A28)-SUMIFS(buku_kas[Amount],buku_kas[Month],MONTH(BS!I$1),buku_kas[Year],YEAR(BS!I$1),buku_kas[D],BS!$A28)</f>
        <v>0</v>
      </c>
      <c r="J28" s="17">
        <f>SUMIFS(buku_kas[Amount],buku_kas[Month],MONTH(BS!J$1),buku_kas[Year],YEAR(BS!J$1),buku_kas[K],BS!$A28)-SUMIFS(buku_kas[Amount],buku_kas[Month],MONTH(BS!J$1),buku_kas[Year],YEAR(BS!J$1),buku_kas[D],BS!$A28)</f>
        <v>0</v>
      </c>
      <c r="K28" s="17">
        <f>SUMIFS(buku_kas[Amount],buku_kas[Month],MONTH(BS!K$1),buku_kas[Year],YEAR(BS!K$1),buku_kas[K],BS!$A28)-SUMIFS(buku_kas[Amount],buku_kas[Month],MONTH(BS!K$1),buku_kas[Year],YEAR(BS!K$1),buku_kas[D],BS!$A28)</f>
        <v>0</v>
      </c>
      <c r="L28" s="17">
        <f>SUMIFS(buku_kas[Amount],buku_kas[Month],MONTH(BS!L$1),buku_kas[Year],YEAR(BS!L$1),buku_kas[K],BS!$A28)-SUMIFS(buku_kas[Amount],buku_kas[Month],MONTH(BS!L$1),buku_kas[Year],YEAR(BS!L$1),buku_kas[D],BS!$A28)</f>
        <v>0</v>
      </c>
      <c r="M28" s="17">
        <f>SUMIFS(buku_kas[Amount],buku_kas[Month],MONTH(BS!M$1),buku_kas[Year],YEAR(BS!M$1),buku_kas[K],BS!$A28)-SUMIFS(buku_kas[Amount],buku_kas[Month],MONTH(BS!M$1),buku_kas[Year],YEAR(BS!M$1),buku_kas[D],BS!$A28)</f>
        <v>0</v>
      </c>
      <c r="N28" s="17">
        <f>SUMIFS(buku_kas[Amount],buku_kas[Month],MONTH(BS!N$1),buku_kas[Year],YEAR(BS!N$1),buku_kas[K],BS!$A28)-SUMIFS(buku_kas[Amount],buku_kas[Month],MONTH(BS!N$1),buku_kas[Year],YEAR(BS!N$1),buku_kas[D],BS!$A28)</f>
        <v>0</v>
      </c>
      <c r="O28" s="17">
        <f>SUMIFS(buku_kas[Amount],buku_kas[Month],MONTH(BS!O$1),buku_kas[Year],YEAR(BS!O$1),buku_kas[K],BS!$A28)-SUMIFS(buku_kas[Amount],buku_kas[Month],MONTH(BS!O$1),buku_kas[Year],YEAR(BS!O$1),buku_kas[D],BS!$A28)</f>
        <v>0</v>
      </c>
      <c r="P28" s="17">
        <f>SUMIFS(buku_kas[Amount],buku_kas[Month],MONTH(BS!P$1),buku_kas[Year],YEAR(BS!P$1),buku_kas[K],BS!$A28)-SUMIFS(buku_kas[Amount],buku_kas[Month],MONTH(BS!P$1),buku_kas[Year],YEAR(BS!P$1),buku_kas[D],BS!$A28)</f>
        <v>0</v>
      </c>
    </row>
    <row r="29" spans="1:16" x14ac:dyDescent="0.3">
      <c r="A29" s="6" t="s">
        <v>105</v>
      </c>
      <c r="B29" s="6" t="s">
        <v>104</v>
      </c>
      <c r="C29" s="8" t="s">
        <v>21</v>
      </c>
      <c r="D29" s="6"/>
      <c r="E29" s="17">
        <f>SUMIFS(buku_kas[Amount],buku_kas[Month],MONTH(BS!E$1),buku_kas[Year],YEAR(BS!E$1),buku_kas[K],BS!$A29)-SUMIFS(buku_kas[Amount],buku_kas[Month],MONTH(BS!E$1),buku_kas[Year],YEAR(BS!E$1),buku_kas[D],BS!$A29)</f>
        <v>0</v>
      </c>
      <c r="F29" s="17">
        <f>SUMIFS(buku_kas[Amount],buku_kas[Month],MONTH(BS!F$1),buku_kas[Year],YEAR(BS!F$1),buku_kas[K],BS!$A29)-SUMIFS(buku_kas[Amount],buku_kas[Month],MONTH(BS!F$1),buku_kas[Year],YEAR(BS!F$1),buku_kas[D],BS!$A29)</f>
        <v>0</v>
      </c>
      <c r="G29" s="17">
        <f>SUMIFS(buku_kas[Amount],buku_kas[Month],MONTH(BS!G$1),buku_kas[Year],YEAR(BS!G$1),buku_kas[K],BS!$A29)-SUMIFS(buku_kas[Amount],buku_kas[Month],MONTH(BS!G$1),buku_kas[Year],YEAR(BS!G$1),buku_kas[D],BS!$A29)</f>
        <v>0</v>
      </c>
      <c r="H29" s="17">
        <f>SUMIFS(buku_kas[Amount],buku_kas[Month],MONTH(BS!H$1),buku_kas[Year],YEAR(BS!H$1),buku_kas[K],BS!$A29)-SUMIFS(buku_kas[Amount],buku_kas[Month],MONTH(BS!H$1),buku_kas[Year],YEAR(BS!H$1),buku_kas[D],BS!$A29)</f>
        <v>0</v>
      </c>
      <c r="I29" s="17">
        <f>SUMIFS(buku_kas[Amount],buku_kas[Month],MONTH(BS!I$1),buku_kas[Year],YEAR(BS!I$1),buku_kas[K],BS!$A29)-SUMIFS(buku_kas[Amount],buku_kas[Month],MONTH(BS!I$1),buku_kas[Year],YEAR(BS!I$1),buku_kas[D],BS!$A29)</f>
        <v>0</v>
      </c>
      <c r="J29" s="17">
        <f>SUMIFS(buku_kas[Amount],buku_kas[Month],MONTH(BS!J$1),buku_kas[Year],YEAR(BS!J$1),buku_kas[K],BS!$A29)-SUMIFS(buku_kas[Amount],buku_kas[Month],MONTH(BS!J$1),buku_kas[Year],YEAR(BS!J$1),buku_kas[D],BS!$A29)</f>
        <v>0</v>
      </c>
      <c r="K29" s="17">
        <f>SUMIFS(buku_kas[Amount],buku_kas[Month],MONTH(BS!K$1),buku_kas[Year],YEAR(BS!K$1),buku_kas[K],BS!$A29)-SUMIFS(buku_kas[Amount],buku_kas[Month],MONTH(BS!K$1),buku_kas[Year],YEAR(BS!K$1),buku_kas[D],BS!$A29)</f>
        <v>0</v>
      </c>
      <c r="L29" s="17">
        <f>SUMIFS(buku_kas[Amount],buku_kas[Month],MONTH(BS!L$1),buku_kas[Year],YEAR(BS!L$1),buku_kas[K],BS!$A29)-SUMIFS(buku_kas[Amount],buku_kas[Month],MONTH(BS!L$1),buku_kas[Year],YEAR(BS!L$1),buku_kas[D],BS!$A29)</f>
        <v>0</v>
      </c>
      <c r="M29" s="17">
        <f>SUMIFS(buku_kas[Amount],buku_kas[Month],MONTH(BS!M$1),buku_kas[Year],YEAR(BS!M$1),buku_kas[K],BS!$A29)-SUMIFS(buku_kas[Amount],buku_kas[Month],MONTH(BS!M$1),buku_kas[Year],YEAR(BS!M$1),buku_kas[D],BS!$A29)</f>
        <v>0</v>
      </c>
      <c r="N29" s="17">
        <f>SUMIFS(buku_kas[Amount],buku_kas[Month],MONTH(BS!N$1),buku_kas[Year],YEAR(BS!N$1),buku_kas[K],BS!$A29)-SUMIFS(buku_kas[Amount],buku_kas[Month],MONTH(BS!N$1),buku_kas[Year],YEAR(BS!N$1),buku_kas[D],BS!$A29)</f>
        <v>0</v>
      </c>
      <c r="O29" s="17">
        <f>SUMIFS(buku_kas[Amount],buku_kas[Month],MONTH(BS!O$1),buku_kas[Year],YEAR(BS!O$1),buku_kas[K],BS!$A29)-SUMIFS(buku_kas[Amount],buku_kas[Month],MONTH(BS!O$1),buku_kas[Year],YEAR(BS!O$1),buku_kas[D],BS!$A29)</f>
        <v>0</v>
      </c>
      <c r="P29" s="17">
        <f>SUMIFS(buku_kas[Amount],buku_kas[Month],MONTH(BS!P$1),buku_kas[Year],YEAR(BS!P$1),buku_kas[K],BS!$A29)-SUMIFS(buku_kas[Amount],buku_kas[Month],MONTH(BS!P$1),buku_kas[Year],YEAR(BS!P$1),buku_kas[D],BS!$A29)</f>
        <v>0</v>
      </c>
    </row>
    <row r="30" spans="1:16" x14ac:dyDescent="0.3">
      <c r="A30" s="6" t="s">
        <v>139</v>
      </c>
      <c r="B30" s="6" t="s">
        <v>140</v>
      </c>
      <c r="C30" s="8" t="s">
        <v>21</v>
      </c>
      <c r="D30" s="6"/>
      <c r="E30" s="17">
        <f>SUMIFS(buku_kas[Amount],buku_kas[Month],MONTH(BS!E$1),buku_kas[Year],YEAR(BS!E$1),buku_kas[K],BS!$A30)-SUMIFS(buku_kas[Amount],buku_kas[Month],MONTH(BS!E$1),buku_kas[Year],YEAR(BS!E$1),buku_kas[D],BS!$A30)</f>
        <v>0</v>
      </c>
      <c r="F30" s="17">
        <f>SUMIFS(buku_kas[Amount],buku_kas[Month],MONTH(BS!F$1),buku_kas[Year],YEAR(BS!F$1),buku_kas[K],BS!$A30)-SUMIFS(buku_kas[Amount],buku_kas[Month],MONTH(BS!F$1),buku_kas[Year],YEAR(BS!F$1),buku_kas[D],BS!$A30)</f>
        <v>0</v>
      </c>
      <c r="G30" s="17">
        <f>SUMIFS(buku_kas[Amount],buku_kas[Month],MONTH(BS!G$1),buku_kas[Year],YEAR(BS!G$1),buku_kas[K],BS!$A30)-SUMIFS(buku_kas[Amount],buku_kas[Month],MONTH(BS!G$1),buku_kas[Year],YEAR(BS!G$1),buku_kas[D],BS!$A30)</f>
        <v>0</v>
      </c>
      <c r="H30" s="17">
        <f>SUMIFS(buku_kas[Amount],buku_kas[Month],MONTH(BS!H$1),buku_kas[Year],YEAR(BS!H$1),buku_kas[K],BS!$A30)-SUMIFS(buku_kas[Amount],buku_kas[Month],MONTH(BS!H$1),buku_kas[Year],YEAR(BS!H$1),buku_kas[D],BS!$A30)</f>
        <v>0</v>
      </c>
      <c r="I30" s="17">
        <f>SUMIFS(buku_kas[Amount],buku_kas[Month],MONTH(BS!I$1),buku_kas[Year],YEAR(BS!I$1),buku_kas[K],BS!$A30)-SUMIFS(buku_kas[Amount],buku_kas[Month],MONTH(BS!I$1),buku_kas[Year],YEAR(BS!I$1),buku_kas[D],BS!$A30)</f>
        <v>0</v>
      </c>
      <c r="J30" s="17">
        <f>SUMIFS(buku_kas[Amount],buku_kas[Month],MONTH(BS!J$1),buku_kas[Year],YEAR(BS!J$1),buku_kas[K],BS!$A30)-SUMIFS(buku_kas[Amount],buku_kas[Month],MONTH(BS!J$1),buku_kas[Year],YEAR(BS!J$1),buku_kas[D],BS!$A30)</f>
        <v>0</v>
      </c>
      <c r="K30" s="17">
        <f>SUMIFS(buku_kas[Amount],buku_kas[Month],MONTH(BS!K$1),buku_kas[Year],YEAR(BS!K$1),buku_kas[K],BS!$A30)-SUMIFS(buku_kas[Amount],buku_kas[Month],MONTH(BS!K$1),buku_kas[Year],YEAR(BS!K$1),buku_kas[D],BS!$A30)</f>
        <v>0</v>
      </c>
      <c r="L30" s="17">
        <f>SUMIFS(buku_kas[Amount],buku_kas[Month],MONTH(BS!L$1),buku_kas[Year],YEAR(BS!L$1),buku_kas[K],BS!$A30)-SUMIFS(buku_kas[Amount],buku_kas[Month],MONTH(BS!L$1),buku_kas[Year],YEAR(BS!L$1),buku_kas[D],BS!$A30)</f>
        <v>0</v>
      </c>
      <c r="M30" s="17">
        <f>SUMIFS(buku_kas[Amount],buku_kas[Month],MONTH(BS!M$1),buku_kas[Year],YEAR(BS!M$1),buku_kas[K],BS!$A30)-SUMIFS(buku_kas[Amount],buku_kas[Month],MONTH(BS!M$1),buku_kas[Year],YEAR(BS!M$1),buku_kas[D],BS!$A30)</f>
        <v>0</v>
      </c>
      <c r="N30" s="17">
        <f>SUMIFS(buku_kas[Amount],buku_kas[Month],MONTH(BS!N$1),buku_kas[Year],YEAR(BS!N$1),buku_kas[K],BS!$A30)-SUMIFS(buku_kas[Amount],buku_kas[Month],MONTH(BS!N$1),buku_kas[Year],YEAR(BS!N$1),buku_kas[D],BS!$A30)</f>
        <v>0</v>
      </c>
      <c r="O30" s="17">
        <f>SUMIFS(buku_kas[Amount],buku_kas[Month],MONTH(BS!O$1),buku_kas[Year],YEAR(BS!O$1),buku_kas[K],BS!$A30)-SUMIFS(buku_kas[Amount],buku_kas[Month],MONTH(BS!O$1),buku_kas[Year],YEAR(BS!O$1),buku_kas[D],BS!$A30)</f>
        <v>0</v>
      </c>
      <c r="P30" s="17">
        <f>SUMIFS(buku_kas[Amount],buku_kas[Month],MONTH(BS!P$1),buku_kas[Year],YEAR(BS!P$1),buku_kas[K],BS!$A30)-SUMIFS(buku_kas[Amount],buku_kas[Month],MONTH(BS!P$1),buku_kas[Year],YEAR(BS!P$1),buku_kas[D],BS!$A30)</f>
        <v>0</v>
      </c>
    </row>
    <row r="31" spans="1:16" x14ac:dyDescent="0.3">
      <c r="A31" s="6" t="s">
        <v>59</v>
      </c>
      <c r="B31" s="6" t="s">
        <v>60</v>
      </c>
      <c r="C31" s="8" t="s">
        <v>22</v>
      </c>
      <c r="D31" s="6"/>
      <c r="E31" s="17">
        <f>SUMIFS(buku_kas[Amount],buku_kas[Month],MONTH(BS!E$1),buku_kas[Year],YEAR(BS!E$1),buku_kas[K],BS!$A31)-SUMIFS(buku_kas[Amount],buku_kas[Month],MONTH(BS!E$1),buku_kas[Year],YEAR(BS!E$1),buku_kas[D],BS!$A31)</f>
        <v>0</v>
      </c>
      <c r="F31" s="17">
        <f>SUMIFS(buku_kas[Amount],buku_kas[Month],MONTH(BS!F$1),buku_kas[Year],YEAR(BS!F$1),buku_kas[K],BS!$A31)-SUMIFS(buku_kas[Amount],buku_kas[Month],MONTH(BS!F$1),buku_kas[Year],YEAR(BS!F$1),buku_kas[D],BS!$A31)</f>
        <v>0</v>
      </c>
      <c r="G31" s="17">
        <f>SUMIFS(buku_kas[Amount],buku_kas[Month],MONTH(BS!G$1),buku_kas[Year],YEAR(BS!G$1),buku_kas[K],BS!$A31)-SUMIFS(buku_kas[Amount],buku_kas[Month],MONTH(BS!G$1),buku_kas[Year],YEAR(BS!G$1),buku_kas[D],BS!$A31)</f>
        <v>0</v>
      </c>
      <c r="H31" s="17">
        <f>SUMIFS(buku_kas[Amount],buku_kas[Month],MONTH(BS!H$1),buku_kas[Year],YEAR(BS!H$1),buku_kas[K],BS!$A31)-SUMIFS(buku_kas[Amount],buku_kas[Month],MONTH(BS!H$1),buku_kas[Year],YEAR(BS!H$1),buku_kas[D],BS!$A31)</f>
        <v>0</v>
      </c>
      <c r="I31" s="17">
        <f>SUMIFS(buku_kas[Amount],buku_kas[Month],MONTH(BS!I$1),buku_kas[Year],YEAR(BS!I$1),buku_kas[K],BS!$A31)-SUMIFS(buku_kas[Amount],buku_kas[Month],MONTH(BS!I$1),buku_kas[Year],YEAR(BS!I$1),buku_kas[D],BS!$A31)</f>
        <v>0</v>
      </c>
      <c r="J31" s="17">
        <f>SUMIFS(buku_kas[Amount],buku_kas[Month],MONTH(BS!J$1),buku_kas[Year],YEAR(BS!J$1),buku_kas[K],BS!$A31)-SUMIFS(buku_kas[Amount],buku_kas[Month],MONTH(BS!J$1),buku_kas[Year],YEAR(BS!J$1),buku_kas[D],BS!$A31)</f>
        <v>0</v>
      </c>
      <c r="K31" s="17">
        <f>SUMIFS(buku_kas[Amount],buku_kas[Month],MONTH(BS!K$1),buku_kas[Year],YEAR(BS!K$1),buku_kas[K],BS!$A31)-SUMIFS(buku_kas[Amount],buku_kas[Month],MONTH(BS!K$1),buku_kas[Year],YEAR(BS!K$1),buku_kas[D],BS!$A31)</f>
        <v>0</v>
      </c>
      <c r="L31" s="17">
        <f>SUMIFS(buku_kas[Amount],buku_kas[Month],MONTH(BS!L$1),buku_kas[Year],YEAR(BS!L$1),buku_kas[K],BS!$A31)-SUMIFS(buku_kas[Amount],buku_kas[Month],MONTH(BS!L$1),buku_kas[Year],YEAR(BS!L$1),buku_kas[D],BS!$A31)</f>
        <v>0</v>
      </c>
      <c r="M31" s="17">
        <f>SUMIFS(buku_kas[Amount],buku_kas[Month],MONTH(BS!M$1),buku_kas[Year],YEAR(BS!M$1),buku_kas[K],BS!$A31)-SUMIFS(buku_kas[Amount],buku_kas[Month],MONTH(BS!M$1),buku_kas[Year],YEAR(BS!M$1),buku_kas[D],BS!$A31)</f>
        <v>0</v>
      </c>
      <c r="N31" s="17">
        <f>SUMIFS(buku_kas[Amount],buku_kas[Month],MONTH(BS!N$1),buku_kas[Year],YEAR(BS!N$1),buku_kas[K],BS!$A31)-SUMIFS(buku_kas[Amount],buku_kas[Month],MONTH(BS!N$1),buku_kas[Year],YEAR(BS!N$1),buku_kas[D],BS!$A31)</f>
        <v>0</v>
      </c>
      <c r="O31" s="17">
        <f>SUMIFS(buku_kas[Amount],buku_kas[Month],MONTH(BS!O$1),buku_kas[Year],YEAR(BS!O$1),buku_kas[K],BS!$A31)-SUMIFS(buku_kas[Amount],buku_kas[Month],MONTH(BS!O$1),buku_kas[Year],YEAR(BS!O$1),buku_kas[D],BS!$A31)</f>
        <v>0</v>
      </c>
      <c r="P31" s="17">
        <f>SUMIFS(buku_kas[Amount],buku_kas[Month],MONTH(BS!P$1),buku_kas[Year],YEAR(BS!P$1),buku_kas[K],BS!$A31)-SUMIFS(buku_kas[Amount],buku_kas[Month],MONTH(BS!P$1),buku_kas[Year],YEAR(BS!P$1),buku_kas[D],BS!$A31)</f>
        <v>0</v>
      </c>
    </row>
    <row r="32" spans="1:16" x14ac:dyDescent="0.3">
      <c r="A32" s="6" t="s">
        <v>61</v>
      </c>
      <c r="B32" s="6" t="s">
        <v>9</v>
      </c>
      <c r="C32" s="8" t="s">
        <v>22</v>
      </c>
      <c r="D32" s="6"/>
      <c r="E32" s="17">
        <f>SUMIFS(buku_kas[Amount],buku_kas[Month],MONTH(BS!E$1),buku_kas[Year],YEAR(BS!E$1),buku_kas[K],BS!$A32)-SUMIFS(buku_kas[Amount],buku_kas[Month],MONTH(BS!E$1),buku_kas[Year],YEAR(BS!E$1),buku_kas[D],BS!$A32)</f>
        <v>0</v>
      </c>
      <c r="F32" s="17">
        <f>SUMIFS(buku_kas[Amount],buku_kas[Month],MONTH(BS!F$1),buku_kas[Year],YEAR(BS!F$1),buku_kas[K],BS!$A32)-SUMIFS(buku_kas[Amount],buku_kas[Month],MONTH(BS!F$1),buku_kas[Year],YEAR(BS!F$1),buku_kas[D],BS!$A32)</f>
        <v>0</v>
      </c>
      <c r="G32" s="17">
        <f>SUMIFS(buku_kas[Amount],buku_kas[Month],MONTH(BS!G$1),buku_kas[Year],YEAR(BS!G$1),buku_kas[K],BS!$A32)-SUMIFS(buku_kas[Amount],buku_kas[Month],MONTH(BS!G$1),buku_kas[Year],YEAR(BS!G$1),buku_kas[D],BS!$A32)</f>
        <v>0</v>
      </c>
      <c r="H32" s="17">
        <f>SUMIFS(buku_kas[Amount],buku_kas[Month],MONTH(BS!H$1),buku_kas[Year],YEAR(BS!H$1),buku_kas[K],BS!$A32)-SUMIFS(buku_kas[Amount],buku_kas[Month],MONTH(BS!H$1),buku_kas[Year],YEAR(BS!H$1),buku_kas[D],BS!$A32)</f>
        <v>0</v>
      </c>
      <c r="I32" s="17">
        <f>SUMIFS(buku_kas[Amount],buku_kas[Month],MONTH(BS!I$1),buku_kas[Year],YEAR(BS!I$1),buku_kas[K],BS!$A32)-SUMIFS(buku_kas[Amount],buku_kas[Month],MONTH(BS!I$1),buku_kas[Year],YEAR(BS!I$1),buku_kas[D],BS!$A32)</f>
        <v>0</v>
      </c>
      <c r="J32" s="17">
        <f>SUMIFS(buku_kas[Amount],buku_kas[Month],MONTH(BS!J$1),buku_kas[Year],YEAR(BS!J$1),buku_kas[K],BS!$A32)-SUMIFS(buku_kas[Amount],buku_kas[Month],MONTH(BS!J$1),buku_kas[Year],YEAR(BS!J$1),buku_kas[D],BS!$A32)</f>
        <v>0</v>
      </c>
      <c r="K32" s="17">
        <f>SUMIFS(buku_kas[Amount],buku_kas[Month],MONTH(BS!K$1),buku_kas[Year],YEAR(BS!K$1),buku_kas[K],BS!$A32)-SUMIFS(buku_kas[Amount],buku_kas[Month],MONTH(BS!K$1),buku_kas[Year],YEAR(BS!K$1),buku_kas[D],BS!$A32)</f>
        <v>0</v>
      </c>
      <c r="L32" s="17">
        <f>SUMIFS(buku_kas[Amount],buku_kas[Month],MONTH(BS!L$1),buku_kas[Year],YEAR(BS!L$1),buku_kas[K],BS!$A32)-SUMIFS(buku_kas[Amount],buku_kas[Month],MONTH(BS!L$1),buku_kas[Year],YEAR(BS!L$1),buku_kas[D],BS!$A32)</f>
        <v>0</v>
      </c>
      <c r="M32" s="17">
        <f>SUMIFS(buku_kas[Amount],buku_kas[Month],MONTH(BS!M$1),buku_kas[Year],YEAR(BS!M$1),buku_kas[K],BS!$A32)-SUMIFS(buku_kas[Amount],buku_kas[Month],MONTH(BS!M$1),buku_kas[Year],YEAR(BS!M$1),buku_kas[D],BS!$A32)</f>
        <v>0</v>
      </c>
      <c r="N32" s="17">
        <f>SUMIFS(buku_kas[Amount],buku_kas[Month],MONTH(BS!N$1),buku_kas[Year],YEAR(BS!N$1),buku_kas[K],BS!$A32)-SUMIFS(buku_kas[Amount],buku_kas[Month],MONTH(BS!N$1),buku_kas[Year],YEAR(BS!N$1),buku_kas[D],BS!$A32)</f>
        <v>0</v>
      </c>
      <c r="O32" s="17">
        <f>SUMIFS(buku_kas[Amount],buku_kas[Month],MONTH(BS!O$1),buku_kas[Year],YEAR(BS!O$1),buku_kas[K],BS!$A32)-SUMIFS(buku_kas[Amount],buku_kas[Month],MONTH(BS!O$1),buku_kas[Year],YEAR(BS!O$1),buku_kas[D],BS!$A32)</f>
        <v>0</v>
      </c>
      <c r="P32" s="17">
        <f>SUMIFS(buku_kas[Amount],buku_kas[Month],MONTH(BS!P$1),buku_kas[Year],YEAR(BS!P$1),buku_kas[K],BS!$A32)-SUMIFS(buku_kas[Amount],buku_kas[Month],MONTH(BS!P$1),buku_kas[Year],YEAR(BS!P$1),buku_kas[D],BS!$A32)</f>
        <v>0</v>
      </c>
    </row>
    <row r="33" spans="1:16" x14ac:dyDescent="0.3">
      <c r="A33" s="6" t="s">
        <v>63</v>
      </c>
      <c r="B33" s="6" t="s">
        <v>10</v>
      </c>
      <c r="C33" s="8" t="s">
        <v>22</v>
      </c>
      <c r="D33" s="6"/>
      <c r="E33" s="17">
        <f>SUMIFS(buku_kas[Amount],buku_kas[Month],MONTH(BS!E$1),buku_kas[Year],YEAR(BS!E$1),buku_kas[K],BS!$A33)-SUMIFS(buku_kas[Amount],buku_kas[Month],MONTH(BS!E$1),buku_kas[Year],YEAR(BS!E$1),buku_kas[D],BS!$A33)</f>
        <v>0</v>
      </c>
      <c r="F33" s="17">
        <f>SUMIFS(buku_kas[Amount],buku_kas[Month],MONTH(BS!F$1),buku_kas[Year],YEAR(BS!F$1),buku_kas[K],BS!$A33)-SUMIFS(buku_kas[Amount],buku_kas[Month],MONTH(BS!F$1),buku_kas[Year],YEAR(BS!F$1),buku_kas[D],BS!$A33)</f>
        <v>0</v>
      </c>
      <c r="G33" s="17">
        <f>SUMIFS(buku_kas[Amount],buku_kas[Month],MONTH(BS!G$1),buku_kas[Year],YEAR(BS!G$1),buku_kas[K],BS!$A33)-SUMIFS(buku_kas[Amount],buku_kas[Month],MONTH(BS!G$1),buku_kas[Year],YEAR(BS!G$1),buku_kas[D],BS!$A33)</f>
        <v>0</v>
      </c>
      <c r="H33" s="17">
        <f>SUMIFS(buku_kas[Amount],buku_kas[Month],MONTH(BS!H$1),buku_kas[Year],YEAR(BS!H$1),buku_kas[K],BS!$A33)-SUMIFS(buku_kas[Amount],buku_kas[Month],MONTH(BS!H$1),buku_kas[Year],YEAR(BS!H$1),buku_kas[D],BS!$A33)</f>
        <v>0</v>
      </c>
      <c r="I33" s="17">
        <f>SUMIFS(buku_kas[Amount],buku_kas[Month],MONTH(BS!I$1),buku_kas[Year],YEAR(BS!I$1),buku_kas[K],BS!$A33)-SUMIFS(buku_kas[Amount],buku_kas[Month],MONTH(BS!I$1),buku_kas[Year],YEAR(BS!I$1),buku_kas[D],BS!$A33)</f>
        <v>0</v>
      </c>
      <c r="J33" s="17">
        <f>SUMIFS(buku_kas[Amount],buku_kas[Month],MONTH(BS!J$1),buku_kas[Year],YEAR(BS!J$1),buku_kas[K],BS!$A33)-SUMIFS(buku_kas[Amount],buku_kas[Month],MONTH(BS!J$1),buku_kas[Year],YEAR(BS!J$1),buku_kas[D],BS!$A33)</f>
        <v>0</v>
      </c>
      <c r="K33" s="17">
        <f>SUMIFS(buku_kas[Amount],buku_kas[Month],MONTH(BS!K$1),buku_kas[Year],YEAR(BS!K$1),buku_kas[K],BS!$A33)-SUMIFS(buku_kas[Amount],buku_kas[Month],MONTH(BS!K$1),buku_kas[Year],YEAR(BS!K$1),buku_kas[D],BS!$A33)</f>
        <v>0</v>
      </c>
      <c r="L33" s="17">
        <f>SUMIFS(buku_kas[Amount],buku_kas[Month],MONTH(BS!L$1),buku_kas[Year],YEAR(BS!L$1),buku_kas[K],BS!$A33)-SUMIFS(buku_kas[Amount],buku_kas[Month],MONTH(BS!L$1),buku_kas[Year],YEAR(BS!L$1),buku_kas[D],BS!$A33)</f>
        <v>0</v>
      </c>
      <c r="M33" s="17">
        <f>SUMIFS(buku_kas[Amount],buku_kas[Month],MONTH(BS!M$1),buku_kas[Year],YEAR(BS!M$1),buku_kas[K],BS!$A33)-SUMIFS(buku_kas[Amount],buku_kas[Month],MONTH(BS!M$1),buku_kas[Year],YEAR(BS!M$1),buku_kas[D],BS!$A33)</f>
        <v>0</v>
      </c>
      <c r="N33" s="17">
        <f>SUMIFS(buku_kas[Amount],buku_kas[Month],MONTH(BS!N$1),buku_kas[Year],YEAR(BS!N$1),buku_kas[K],BS!$A33)-SUMIFS(buku_kas[Amount],buku_kas[Month],MONTH(BS!N$1),buku_kas[Year],YEAR(BS!N$1),buku_kas[D],BS!$A33)</f>
        <v>0</v>
      </c>
      <c r="O33" s="17">
        <f>SUMIFS(buku_kas[Amount],buku_kas[Month],MONTH(BS!O$1),buku_kas[Year],YEAR(BS!O$1),buku_kas[K],BS!$A33)-SUMIFS(buku_kas[Amount],buku_kas[Month],MONTH(BS!O$1),buku_kas[Year],YEAR(BS!O$1),buku_kas[D],BS!$A33)</f>
        <v>0</v>
      </c>
      <c r="P33" s="17">
        <f>SUMIFS(buku_kas[Amount],buku_kas[Month],MONTH(BS!P$1),buku_kas[Year],YEAR(BS!P$1),buku_kas[K],BS!$A33)-SUMIFS(buku_kas[Amount],buku_kas[Month],MONTH(BS!P$1),buku_kas[Year],YEAR(BS!P$1),buku_kas[D],BS!$A33)</f>
        <v>0</v>
      </c>
    </row>
    <row r="34" spans="1:16" x14ac:dyDescent="0.3">
      <c r="A34" s="6" t="s">
        <v>64</v>
      </c>
      <c r="B34" s="6" t="s">
        <v>65</v>
      </c>
      <c r="C34" s="8" t="s">
        <v>22</v>
      </c>
      <c r="D34" s="6"/>
      <c r="E34" s="17">
        <f>SUMIFS(buku_kas[Amount],buku_kas[Month],MONTH(BS!E$1),buku_kas[Year],YEAR(BS!E$1),buku_kas[K],BS!$A34)-SUMIFS(buku_kas[Amount],buku_kas[Month],MONTH(BS!E$1),buku_kas[Year],YEAR(BS!E$1),buku_kas[D],BS!$A34)</f>
        <v>0</v>
      </c>
      <c r="F34" s="17">
        <f>SUMIFS(buku_kas[Amount],buku_kas[Month],MONTH(BS!F$1),buku_kas[Year],YEAR(BS!F$1),buku_kas[K],BS!$A34)-SUMIFS(buku_kas[Amount],buku_kas[Month],MONTH(BS!F$1),buku_kas[Year],YEAR(BS!F$1),buku_kas[D],BS!$A34)</f>
        <v>0</v>
      </c>
      <c r="G34" s="17">
        <f>SUMIFS(buku_kas[Amount],buku_kas[Month],MONTH(BS!G$1),buku_kas[Year],YEAR(BS!G$1),buku_kas[K],BS!$A34)-SUMIFS(buku_kas[Amount],buku_kas[Month],MONTH(BS!G$1),buku_kas[Year],YEAR(BS!G$1),buku_kas[D],BS!$A34)</f>
        <v>0</v>
      </c>
      <c r="H34" s="17">
        <f>SUMIFS(buku_kas[Amount],buku_kas[Month],MONTH(BS!H$1),buku_kas[Year],YEAR(BS!H$1),buku_kas[K],BS!$A34)-SUMIFS(buku_kas[Amount],buku_kas[Month],MONTH(BS!H$1),buku_kas[Year],YEAR(BS!H$1),buku_kas[D],BS!$A34)</f>
        <v>0</v>
      </c>
      <c r="I34" s="17">
        <f>SUMIFS(buku_kas[Amount],buku_kas[Month],MONTH(BS!I$1),buku_kas[Year],YEAR(BS!I$1),buku_kas[K],BS!$A34)-SUMIFS(buku_kas[Amount],buku_kas[Month],MONTH(BS!I$1),buku_kas[Year],YEAR(BS!I$1),buku_kas[D],BS!$A34)</f>
        <v>0</v>
      </c>
      <c r="J34" s="17">
        <f>SUMIFS(buku_kas[Amount],buku_kas[Month],MONTH(BS!J$1),buku_kas[Year],YEAR(BS!J$1),buku_kas[K],BS!$A34)-SUMIFS(buku_kas[Amount],buku_kas[Month],MONTH(BS!J$1),buku_kas[Year],YEAR(BS!J$1),buku_kas[D],BS!$A34)</f>
        <v>0</v>
      </c>
      <c r="K34" s="17">
        <f>SUMIFS(buku_kas[Amount],buku_kas[Month],MONTH(BS!K$1),buku_kas[Year],YEAR(BS!K$1),buku_kas[K],BS!$A34)-SUMIFS(buku_kas[Amount],buku_kas[Month],MONTH(BS!K$1),buku_kas[Year],YEAR(BS!K$1),buku_kas[D],BS!$A34)</f>
        <v>0</v>
      </c>
      <c r="L34" s="17">
        <f>SUMIFS(buku_kas[Amount],buku_kas[Month],MONTH(BS!L$1),buku_kas[Year],YEAR(BS!L$1),buku_kas[K],BS!$A34)-SUMIFS(buku_kas[Amount],buku_kas[Month],MONTH(BS!L$1),buku_kas[Year],YEAR(BS!L$1),buku_kas[D],BS!$A34)</f>
        <v>0</v>
      </c>
      <c r="M34" s="17">
        <f>SUMIFS(buku_kas[Amount],buku_kas[Month],MONTH(BS!M$1),buku_kas[Year],YEAR(BS!M$1),buku_kas[K],BS!$A34)-SUMIFS(buku_kas[Amount],buku_kas[Month],MONTH(BS!M$1),buku_kas[Year],YEAR(BS!M$1),buku_kas[D],BS!$A34)</f>
        <v>0</v>
      </c>
      <c r="N34" s="17">
        <f>SUMIFS(buku_kas[Amount],buku_kas[Month],MONTH(BS!N$1),buku_kas[Year],YEAR(BS!N$1),buku_kas[K],BS!$A34)-SUMIFS(buku_kas[Amount],buku_kas[Month],MONTH(BS!N$1),buku_kas[Year],YEAR(BS!N$1),buku_kas[D],BS!$A34)</f>
        <v>0</v>
      </c>
      <c r="O34" s="17">
        <f>SUMIFS(buku_kas[Amount],buku_kas[Month],MONTH(BS!O$1),buku_kas[Year],YEAR(BS!O$1),buku_kas[K],BS!$A34)-SUMIFS(buku_kas[Amount],buku_kas[Month],MONTH(BS!O$1),buku_kas[Year],YEAR(BS!O$1),buku_kas[D],BS!$A34)</f>
        <v>0</v>
      </c>
      <c r="P34" s="17">
        <f>SUMIFS(buku_kas[Amount],buku_kas[Month],MONTH(BS!P$1),buku_kas[Year],YEAR(BS!P$1),buku_kas[K],BS!$A34)-SUMIFS(buku_kas[Amount],buku_kas[Month],MONTH(BS!P$1),buku_kas[Year],YEAR(BS!P$1),buku_kas[D],BS!$A34)</f>
        <v>0</v>
      </c>
    </row>
    <row r="35" spans="1:16" x14ac:dyDescent="0.3">
      <c r="A35" s="6" t="s">
        <v>66</v>
      </c>
      <c r="B35" s="6" t="s">
        <v>67</v>
      </c>
      <c r="C35" s="8" t="s">
        <v>22</v>
      </c>
      <c r="D35" s="6"/>
      <c r="E35" s="17">
        <f>SUMIFS(buku_kas[Amount],buku_kas[Month],MONTH(BS!E$1),buku_kas[Year],YEAR(BS!E$1),buku_kas[K],BS!$A35)-SUMIFS(buku_kas[Amount],buku_kas[Month],MONTH(BS!E$1),buku_kas[Year],YEAR(BS!E$1),buku_kas[D],BS!$A35)</f>
        <v>0</v>
      </c>
      <c r="F35" s="17">
        <f>SUMIFS(buku_kas[Amount],buku_kas[Month],MONTH(BS!F$1),buku_kas[Year],YEAR(BS!F$1),buku_kas[K],BS!$A35)-SUMIFS(buku_kas[Amount],buku_kas[Month],MONTH(BS!F$1),buku_kas[Year],YEAR(BS!F$1),buku_kas[D],BS!$A35)</f>
        <v>0</v>
      </c>
      <c r="G35" s="17">
        <f>SUMIFS(buku_kas[Amount],buku_kas[Month],MONTH(BS!G$1),buku_kas[Year],YEAR(BS!G$1),buku_kas[K],BS!$A35)-SUMIFS(buku_kas[Amount],buku_kas[Month],MONTH(BS!G$1),buku_kas[Year],YEAR(BS!G$1),buku_kas[D],BS!$A35)</f>
        <v>3500000</v>
      </c>
      <c r="H35" s="17">
        <f>SUMIFS(buku_kas[Amount],buku_kas[Month],MONTH(BS!H$1),buku_kas[Year],YEAR(BS!H$1),buku_kas[K],BS!$A35)-SUMIFS(buku_kas[Amount],buku_kas[Month],MONTH(BS!H$1),buku_kas[Year],YEAR(BS!H$1),buku_kas[D],BS!$A35)</f>
        <v>0</v>
      </c>
      <c r="I35" s="17">
        <f>SUMIFS(buku_kas[Amount],buku_kas[Month],MONTH(BS!I$1),buku_kas[Year],YEAR(BS!I$1),buku_kas[K],BS!$A35)-SUMIFS(buku_kas[Amount],buku_kas[Month],MONTH(BS!I$1),buku_kas[Year],YEAR(BS!I$1),buku_kas[D],BS!$A35)</f>
        <v>0</v>
      </c>
      <c r="J35" s="17">
        <f>SUMIFS(buku_kas[Amount],buku_kas[Month],MONTH(BS!J$1),buku_kas[Year],YEAR(BS!J$1),buku_kas[K],BS!$A35)-SUMIFS(buku_kas[Amount],buku_kas[Month],MONTH(BS!J$1),buku_kas[Year],YEAR(BS!J$1),buku_kas[D],BS!$A35)</f>
        <v>0</v>
      </c>
      <c r="K35" s="17">
        <f>SUMIFS(buku_kas[Amount],buku_kas[Month],MONTH(BS!K$1),buku_kas[Year],YEAR(BS!K$1),buku_kas[K],BS!$A35)-SUMIFS(buku_kas[Amount],buku_kas[Month],MONTH(BS!K$1),buku_kas[Year],YEAR(BS!K$1),buku_kas[D],BS!$A35)</f>
        <v>0</v>
      </c>
      <c r="L35" s="17">
        <f>SUMIFS(buku_kas[Amount],buku_kas[Month],MONTH(BS!L$1),buku_kas[Year],YEAR(BS!L$1),buku_kas[K],BS!$A35)-SUMIFS(buku_kas[Amount],buku_kas[Month],MONTH(BS!L$1),buku_kas[Year],YEAR(BS!L$1),buku_kas[D],BS!$A35)</f>
        <v>0</v>
      </c>
      <c r="M35" s="17">
        <f>SUMIFS(buku_kas[Amount],buku_kas[Month],MONTH(BS!M$1),buku_kas[Year],YEAR(BS!M$1),buku_kas[K],BS!$A35)-SUMIFS(buku_kas[Amount],buku_kas[Month],MONTH(BS!M$1),buku_kas[Year],YEAR(BS!M$1),buku_kas[D],BS!$A35)</f>
        <v>0</v>
      </c>
      <c r="N35" s="17">
        <f>SUMIFS(buku_kas[Amount],buku_kas[Month],MONTH(BS!N$1),buku_kas[Year],YEAR(BS!N$1),buku_kas[K],BS!$A35)-SUMIFS(buku_kas[Amount],buku_kas[Month],MONTH(BS!N$1),buku_kas[Year],YEAR(BS!N$1),buku_kas[D],BS!$A35)</f>
        <v>0</v>
      </c>
      <c r="O35" s="17">
        <f>SUMIFS(buku_kas[Amount],buku_kas[Month],MONTH(BS!O$1),buku_kas[Year],YEAR(BS!O$1),buku_kas[K],BS!$A35)-SUMIFS(buku_kas[Amount],buku_kas[Month],MONTH(BS!O$1),buku_kas[Year],YEAR(BS!O$1),buku_kas[D],BS!$A35)</f>
        <v>0</v>
      </c>
      <c r="P35" s="17">
        <f>SUMIFS(buku_kas[Amount],buku_kas[Month],MONTH(BS!P$1),buku_kas[Year],YEAR(BS!P$1),buku_kas[K],BS!$A35)-SUMIFS(buku_kas[Amount],buku_kas[Month],MONTH(BS!P$1),buku_kas[Year],YEAR(BS!P$1),buku_kas[D],BS!$A35)</f>
        <v>0</v>
      </c>
    </row>
    <row r="36" spans="1:16" x14ac:dyDescent="0.3">
      <c r="A36" s="6" t="s">
        <v>62</v>
      </c>
      <c r="B36" s="6" t="s">
        <v>68</v>
      </c>
      <c r="C36" s="8" t="s">
        <v>22</v>
      </c>
      <c r="D36" s="6"/>
      <c r="E36" s="17">
        <f>SUMIFS(buku_kas[Amount],buku_kas[Month],MONTH(BS!E$1),buku_kas[Year],YEAR(BS!E$1),buku_kas[K],BS!$A36)-SUMIFS(buku_kas[Amount],buku_kas[Month],MONTH(BS!E$1),buku_kas[Year],YEAR(BS!E$1),buku_kas[D],BS!$A36)</f>
        <v>0</v>
      </c>
      <c r="F36" s="17">
        <f>SUMIFS(buku_kas[Amount],buku_kas[Month],MONTH(BS!F$1),buku_kas[Year],YEAR(BS!F$1),buku_kas[K],BS!$A36)-SUMIFS(buku_kas[Amount],buku_kas[Month],MONTH(BS!F$1),buku_kas[Year],YEAR(BS!F$1),buku_kas[D],BS!$A36)</f>
        <v>0</v>
      </c>
      <c r="G36" s="17">
        <f>SUMIFS(buku_kas[Amount],buku_kas[Month],MONTH(BS!G$1),buku_kas[Year],YEAR(BS!G$1),buku_kas[K],BS!$A36)-SUMIFS(buku_kas[Amount],buku_kas[Month],MONTH(BS!G$1),buku_kas[Year],YEAR(BS!G$1),buku_kas[D],BS!$A36)</f>
        <v>0</v>
      </c>
      <c r="H36" s="17">
        <f>SUMIFS(buku_kas[Amount],buku_kas[Month],MONTH(BS!H$1),buku_kas[Year],YEAR(BS!H$1),buku_kas[K],BS!$A36)-SUMIFS(buku_kas[Amount],buku_kas[Month],MONTH(BS!H$1),buku_kas[Year],YEAR(BS!H$1),buku_kas[D],BS!$A36)</f>
        <v>0</v>
      </c>
      <c r="I36" s="17">
        <f>SUMIFS(buku_kas[Amount],buku_kas[Month],MONTH(BS!I$1),buku_kas[Year],YEAR(BS!I$1),buku_kas[K],BS!$A36)-SUMIFS(buku_kas[Amount],buku_kas[Month],MONTH(BS!I$1),buku_kas[Year],YEAR(BS!I$1),buku_kas[D],BS!$A36)</f>
        <v>0</v>
      </c>
      <c r="J36" s="17">
        <f>SUMIFS(buku_kas[Amount],buku_kas[Month],MONTH(BS!J$1),buku_kas[Year],YEAR(BS!J$1),buku_kas[K],BS!$A36)-SUMIFS(buku_kas[Amount],buku_kas[Month],MONTH(BS!J$1),buku_kas[Year],YEAR(BS!J$1),buku_kas[D],BS!$A36)</f>
        <v>0</v>
      </c>
      <c r="K36" s="17">
        <f>SUMIFS(buku_kas[Amount],buku_kas[Month],MONTH(BS!K$1),buku_kas[Year],YEAR(BS!K$1),buku_kas[K],BS!$A36)-SUMIFS(buku_kas[Amount],buku_kas[Month],MONTH(BS!K$1),buku_kas[Year],YEAR(BS!K$1),buku_kas[D],BS!$A36)</f>
        <v>0</v>
      </c>
      <c r="L36" s="17">
        <f>SUMIFS(buku_kas[Amount],buku_kas[Month],MONTH(BS!L$1),buku_kas[Year],YEAR(BS!L$1),buku_kas[K],BS!$A36)-SUMIFS(buku_kas[Amount],buku_kas[Month],MONTH(BS!L$1),buku_kas[Year],YEAR(BS!L$1),buku_kas[D],BS!$A36)</f>
        <v>0</v>
      </c>
      <c r="M36" s="17">
        <f>SUMIFS(buku_kas[Amount],buku_kas[Month],MONTH(BS!M$1),buku_kas[Year],YEAR(BS!M$1),buku_kas[K],BS!$A36)-SUMIFS(buku_kas[Amount],buku_kas[Month],MONTH(BS!M$1),buku_kas[Year],YEAR(BS!M$1),buku_kas[D],BS!$A36)</f>
        <v>0</v>
      </c>
      <c r="N36" s="17">
        <f>SUMIFS(buku_kas[Amount],buku_kas[Month],MONTH(BS!N$1),buku_kas[Year],YEAR(BS!N$1),buku_kas[K],BS!$A36)-SUMIFS(buku_kas[Amount],buku_kas[Month],MONTH(BS!N$1),buku_kas[Year],YEAR(BS!N$1),buku_kas[D],BS!$A36)</f>
        <v>0</v>
      </c>
      <c r="O36" s="17">
        <f>SUMIFS(buku_kas[Amount],buku_kas[Month],MONTH(BS!O$1),buku_kas[Year],YEAR(BS!O$1),buku_kas[K],BS!$A36)-SUMIFS(buku_kas[Amount],buku_kas[Month],MONTH(BS!O$1),buku_kas[Year],YEAR(BS!O$1),buku_kas[D],BS!$A36)</f>
        <v>0</v>
      </c>
      <c r="P36" s="17">
        <f>SUMIFS(buku_kas[Amount],buku_kas[Month],MONTH(BS!P$1),buku_kas[Year],YEAR(BS!P$1),buku_kas[K],BS!$A36)-SUMIFS(buku_kas[Amount],buku_kas[Month],MONTH(BS!P$1),buku_kas[Year],YEAR(BS!P$1),buku_kas[D],BS!$A36)</f>
        <v>0</v>
      </c>
    </row>
    <row r="37" spans="1:16" x14ac:dyDescent="0.3">
      <c r="A37" s="6" t="s">
        <v>69</v>
      </c>
      <c r="B37" s="6" t="s">
        <v>11</v>
      </c>
      <c r="C37" s="8" t="s">
        <v>22</v>
      </c>
      <c r="D37" s="6"/>
      <c r="E37" s="17">
        <f>SUMIFS(buku_kas[Amount],buku_kas[Month],MONTH(BS!E$1),buku_kas[Year],YEAR(BS!E$1),buku_kas[K],BS!$A37)-SUMIFS(buku_kas[Amount],buku_kas[Month],MONTH(BS!E$1),buku_kas[Year],YEAR(BS!E$1),buku_kas[D],BS!$A37)</f>
        <v>0</v>
      </c>
      <c r="F37" s="17">
        <f>SUMIFS(buku_kas[Amount],buku_kas[Month],MONTH(BS!F$1),buku_kas[Year],YEAR(BS!F$1),buku_kas[K],BS!$A37)-SUMIFS(buku_kas[Amount],buku_kas[Month],MONTH(BS!F$1),buku_kas[Year],YEAR(BS!F$1),buku_kas[D],BS!$A37)</f>
        <v>0</v>
      </c>
      <c r="G37" s="17">
        <f>SUMIFS(buku_kas[Amount],buku_kas[Month],MONTH(BS!G$1),buku_kas[Year],YEAR(BS!G$1),buku_kas[K],BS!$A37)-SUMIFS(buku_kas[Amount],buku_kas[Month],MONTH(BS!G$1),buku_kas[Year],YEAR(BS!G$1),buku_kas[D],BS!$A37)</f>
        <v>0</v>
      </c>
      <c r="H37" s="17">
        <f>SUMIFS(buku_kas[Amount],buku_kas[Month],MONTH(BS!H$1),buku_kas[Year],YEAR(BS!H$1),buku_kas[K],BS!$A37)-SUMIFS(buku_kas[Amount],buku_kas[Month],MONTH(BS!H$1),buku_kas[Year],YEAR(BS!H$1),buku_kas[D],BS!$A37)</f>
        <v>0</v>
      </c>
      <c r="I37" s="17">
        <f>SUMIFS(buku_kas[Amount],buku_kas[Month],MONTH(BS!I$1),buku_kas[Year],YEAR(BS!I$1),buku_kas[K],BS!$A37)-SUMIFS(buku_kas[Amount],buku_kas[Month],MONTH(BS!I$1),buku_kas[Year],YEAR(BS!I$1),buku_kas[D],BS!$A37)</f>
        <v>0</v>
      </c>
      <c r="J37" s="17">
        <f>SUMIFS(buku_kas[Amount],buku_kas[Month],MONTH(BS!J$1),buku_kas[Year],YEAR(BS!J$1),buku_kas[K],BS!$A37)-SUMIFS(buku_kas[Amount],buku_kas[Month],MONTH(BS!J$1),buku_kas[Year],YEAR(BS!J$1),buku_kas[D],BS!$A37)</f>
        <v>0</v>
      </c>
      <c r="K37" s="17">
        <f>SUMIFS(buku_kas[Amount],buku_kas[Month],MONTH(BS!K$1),buku_kas[Year],YEAR(BS!K$1),buku_kas[K],BS!$A37)-SUMIFS(buku_kas[Amount],buku_kas[Month],MONTH(BS!K$1),buku_kas[Year],YEAR(BS!K$1),buku_kas[D],BS!$A37)</f>
        <v>0</v>
      </c>
      <c r="L37" s="17">
        <f>SUMIFS(buku_kas[Amount],buku_kas[Month],MONTH(BS!L$1),buku_kas[Year],YEAR(BS!L$1),buku_kas[K],BS!$A37)-SUMIFS(buku_kas[Amount],buku_kas[Month],MONTH(BS!L$1),buku_kas[Year],YEAR(BS!L$1),buku_kas[D],BS!$A37)</f>
        <v>0</v>
      </c>
      <c r="M37" s="17">
        <f>SUMIFS(buku_kas[Amount],buku_kas[Month],MONTH(BS!M$1),buku_kas[Year],YEAR(BS!M$1),buku_kas[K],BS!$A37)-SUMIFS(buku_kas[Amount],buku_kas[Month],MONTH(BS!M$1),buku_kas[Year],YEAR(BS!M$1),buku_kas[D],BS!$A37)</f>
        <v>0</v>
      </c>
      <c r="N37" s="17">
        <f>SUMIFS(buku_kas[Amount],buku_kas[Month],MONTH(BS!N$1),buku_kas[Year],YEAR(BS!N$1),buku_kas[K],BS!$A37)-SUMIFS(buku_kas[Amount],buku_kas[Month],MONTH(BS!N$1),buku_kas[Year],YEAR(BS!N$1),buku_kas[D],BS!$A37)</f>
        <v>0</v>
      </c>
      <c r="O37" s="17">
        <f>SUMIFS(buku_kas[Amount],buku_kas[Month],MONTH(BS!O$1),buku_kas[Year],YEAR(BS!O$1),buku_kas[K],BS!$A37)-SUMIFS(buku_kas[Amount],buku_kas[Month],MONTH(BS!O$1),buku_kas[Year],YEAR(BS!O$1),buku_kas[D],BS!$A37)</f>
        <v>0</v>
      </c>
      <c r="P37" s="17">
        <f>SUMIFS(buku_kas[Amount],buku_kas[Month],MONTH(BS!P$1),buku_kas[Year],YEAR(BS!P$1),buku_kas[K],BS!$A37)-SUMIFS(buku_kas[Amount],buku_kas[Month],MONTH(BS!P$1),buku_kas[Year],YEAR(BS!P$1),buku_kas[D],BS!$A37)</f>
        <v>0</v>
      </c>
    </row>
    <row r="38" spans="1:16" x14ac:dyDescent="0.3">
      <c r="A38" s="6" t="s">
        <v>70</v>
      </c>
      <c r="B38" s="6" t="s">
        <v>12</v>
      </c>
      <c r="C38" s="8" t="s">
        <v>22</v>
      </c>
      <c r="D38" s="6"/>
      <c r="E38" s="17">
        <f>SUMIFS(buku_kas[Amount],buku_kas[Month],MONTH(BS!E$1),buku_kas[Year],YEAR(BS!E$1),buku_kas[K],BS!$A38)-SUMIFS(buku_kas[Amount],buku_kas[Month],MONTH(BS!E$1),buku_kas[Year],YEAR(BS!E$1),buku_kas[D],BS!$A38)</f>
        <v>0</v>
      </c>
      <c r="F38" s="17">
        <f>SUMIFS(buku_kas[Amount],buku_kas[Month],MONTH(BS!F$1),buku_kas[Year],YEAR(BS!F$1),buku_kas[K],BS!$A38)-SUMIFS(buku_kas[Amount],buku_kas[Month],MONTH(BS!F$1),buku_kas[Year],YEAR(BS!F$1),buku_kas[D],BS!$A38)</f>
        <v>0</v>
      </c>
      <c r="G38" s="17">
        <f>SUMIFS(buku_kas[Amount],buku_kas[Month],MONTH(BS!G$1),buku_kas[Year],YEAR(BS!G$1),buku_kas[K],BS!$A38)-SUMIFS(buku_kas[Amount],buku_kas[Month],MONTH(BS!G$1),buku_kas[Year],YEAR(BS!G$1),buku_kas[D],BS!$A38)</f>
        <v>0</v>
      </c>
      <c r="H38" s="17">
        <f>SUMIFS(buku_kas[Amount],buku_kas[Month],MONTH(BS!H$1),buku_kas[Year],YEAR(BS!H$1),buku_kas[K],BS!$A38)-SUMIFS(buku_kas[Amount],buku_kas[Month],MONTH(BS!H$1),buku_kas[Year],YEAR(BS!H$1),buku_kas[D],BS!$A38)</f>
        <v>0</v>
      </c>
      <c r="I38" s="17">
        <f>SUMIFS(buku_kas[Amount],buku_kas[Month],MONTH(BS!I$1),buku_kas[Year],YEAR(BS!I$1),buku_kas[K],BS!$A38)-SUMIFS(buku_kas[Amount],buku_kas[Month],MONTH(BS!I$1),buku_kas[Year],YEAR(BS!I$1),buku_kas[D],BS!$A38)</f>
        <v>0</v>
      </c>
      <c r="J38" s="17">
        <f>SUMIFS(buku_kas[Amount],buku_kas[Month],MONTH(BS!J$1),buku_kas[Year],YEAR(BS!J$1),buku_kas[K],BS!$A38)-SUMIFS(buku_kas[Amount],buku_kas[Month],MONTH(BS!J$1),buku_kas[Year],YEAR(BS!J$1),buku_kas[D],BS!$A38)</f>
        <v>0</v>
      </c>
      <c r="K38" s="17">
        <f>SUMIFS(buku_kas[Amount],buku_kas[Month],MONTH(BS!K$1),buku_kas[Year],YEAR(BS!K$1),buku_kas[K],BS!$A38)-SUMIFS(buku_kas[Amount],buku_kas[Month],MONTH(BS!K$1),buku_kas[Year],YEAR(BS!K$1),buku_kas[D],BS!$A38)</f>
        <v>0</v>
      </c>
      <c r="L38" s="17">
        <f>SUMIFS(buku_kas[Amount],buku_kas[Month],MONTH(BS!L$1),buku_kas[Year],YEAR(BS!L$1),buku_kas[K],BS!$A38)-SUMIFS(buku_kas[Amount],buku_kas[Month],MONTH(BS!L$1),buku_kas[Year],YEAR(BS!L$1),buku_kas[D],BS!$A38)</f>
        <v>0</v>
      </c>
      <c r="M38" s="17">
        <f>SUMIFS(buku_kas[Amount],buku_kas[Month],MONTH(BS!M$1),buku_kas[Year],YEAR(BS!M$1),buku_kas[K],BS!$A38)-SUMIFS(buku_kas[Amount],buku_kas[Month],MONTH(BS!M$1),buku_kas[Year],YEAR(BS!M$1),buku_kas[D],BS!$A38)</f>
        <v>0</v>
      </c>
      <c r="N38" s="17">
        <f>SUMIFS(buku_kas[Amount],buku_kas[Month],MONTH(BS!N$1),buku_kas[Year],YEAR(BS!N$1),buku_kas[K],BS!$A38)-SUMIFS(buku_kas[Amount],buku_kas[Month],MONTH(BS!N$1),buku_kas[Year],YEAR(BS!N$1),buku_kas[D],BS!$A38)</f>
        <v>0</v>
      </c>
      <c r="O38" s="17">
        <f>SUMIFS(buku_kas[Amount],buku_kas[Month],MONTH(BS!O$1),buku_kas[Year],YEAR(BS!O$1),buku_kas[K],BS!$A38)-SUMIFS(buku_kas[Amount],buku_kas[Month],MONTH(BS!O$1),buku_kas[Year],YEAR(BS!O$1),buku_kas[D],BS!$A38)</f>
        <v>0</v>
      </c>
      <c r="P38" s="17">
        <f>SUMIFS(buku_kas[Amount],buku_kas[Month],MONTH(BS!P$1),buku_kas[Year],YEAR(BS!P$1),buku_kas[K],BS!$A38)-SUMIFS(buku_kas[Amount],buku_kas[Month],MONTH(BS!P$1),buku_kas[Year],YEAR(BS!P$1),buku_kas[D],BS!$A38)</f>
        <v>0</v>
      </c>
    </row>
    <row r="39" spans="1:16" x14ac:dyDescent="0.3">
      <c r="A39" s="6" t="s">
        <v>72</v>
      </c>
      <c r="B39" s="6" t="s">
        <v>71</v>
      </c>
      <c r="C39" s="8" t="s">
        <v>22</v>
      </c>
      <c r="D39" s="6"/>
      <c r="E39" s="17">
        <f>SUMIFS(buku_kas[Amount],buku_kas[Month],MONTH(BS!E$1),buku_kas[Year],YEAR(BS!E$1),buku_kas[K],BS!$A39)-SUMIFS(buku_kas[Amount],buku_kas[Month],MONTH(BS!E$1),buku_kas[Year],YEAR(BS!E$1),buku_kas[D],BS!$A39)</f>
        <v>0</v>
      </c>
      <c r="F39" s="17">
        <f>SUMIFS(buku_kas[Amount],buku_kas[Month],MONTH(BS!F$1),buku_kas[Year],YEAR(BS!F$1),buku_kas[K],BS!$A39)-SUMIFS(buku_kas[Amount],buku_kas[Month],MONTH(BS!F$1),buku_kas[Year],YEAR(BS!F$1),buku_kas[D],BS!$A39)</f>
        <v>0</v>
      </c>
      <c r="G39" s="17">
        <f>SUMIFS(buku_kas[Amount],buku_kas[Month],MONTH(BS!G$1),buku_kas[Year],YEAR(BS!G$1),buku_kas[K],BS!$A39)-SUMIFS(buku_kas[Amount],buku_kas[Month],MONTH(BS!G$1),buku_kas[Year],YEAR(BS!G$1),buku_kas[D],BS!$A39)</f>
        <v>0</v>
      </c>
      <c r="H39" s="17">
        <f>SUMIFS(buku_kas[Amount],buku_kas[Month],MONTH(BS!H$1),buku_kas[Year],YEAR(BS!H$1),buku_kas[K],BS!$A39)-SUMIFS(buku_kas[Amount],buku_kas[Month],MONTH(BS!H$1),buku_kas[Year],YEAR(BS!H$1),buku_kas[D],BS!$A39)</f>
        <v>0</v>
      </c>
      <c r="I39" s="17">
        <f>SUMIFS(buku_kas[Amount],buku_kas[Month],MONTH(BS!I$1),buku_kas[Year],YEAR(BS!I$1),buku_kas[K],BS!$A39)-SUMIFS(buku_kas[Amount],buku_kas[Month],MONTH(BS!I$1),buku_kas[Year],YEAR(BS!I$1),buku_kas[D],BS!$A39)</f>
        <v>0</v>
      </c>
      <c r="J39" s="17">
        <f>SUMIFS(buku_kas[Amount],buku_kas[Month],MONTH(BS!J$1),buku_kas[Year],YEAR(BS!J$1),buku_kas[K],BS!$A39)-SUMIFS(buku_kas[Amount],buku_kas[Month],MONTH(BS!J$1),buku_kas[Year],YEAR(BS!J$1),buku_kas[D],BS!$A39)</f>
        <v>0</v>
      </c>
      <c r="K39" s="17">
        <f>SUMIFS(buku_kas[Amount],buku_kas[Month],MONTH(BS!K$1),buku_kas[Year],YEAR(BS!K$1),buku_kas[K],BS!$A39)-SUMIFS(buku_kas[Amount],buku_kas[Month],MONTH(BS!K$1),buku_kas[Year],YEAR(BS!K$1),buku_kas[D],BS!$A39)</f>
        <v>0</v>
      </c>
      <c r="L39" s="17">
        <f>SUMIFS(buku_kas[Amount],buku_kas[Month],MONTH(BS!L$1),buku_kas[Year],YEAR(BS!L$1),buku_kas[K],BS!$A39)-SUMIFS(buku_kas[Amount],buku_kas[Month],MONTH(BS!L$1),buku_kas[Year],YEAR(BS!L$1),buku_kas[D],BS!$A39)</f>
        <v>0</v>
      </c>
      <c r="M39" s="17">
        <f>SUMIFS(buku_kas[Amount],buku_kas[Month],MONTH(BS!M$1),buku_kas[Year],YEAR(BS!M$1),buku_kas[K],BS!$A39)-SUMIFS(buku_kas[Amount],buku_kas[Month],MONTH(BS!M$1),buku_kas[Year],YEAR(BS!M$1),buku_kas[D],BS!$A39)</f>
        <v>0</v>
      </c>
      <c r="N39" s="17">
        <f>SUMIFS(buku_kas[Amount],buku_kas[Month],MONTH(BS!N$1),buku_kas[Year],YEAR(BS!N$1),buku_kas[K],BS!$A39)-SUMIFS(buku_kas[Amount],buku_kas[Month],MONTH(BS!N$1),buku_kas[Year],YEAR(BS!N$1),buku_kas[D],BS!$A39)</f>
        <v>0</v>
      </c>
      <c r="O39" s="17">
        <f>SUMIFS(buku_kas[Amount],buku_kas[Month],MONTH(BS!O$1),buku_kas[Year],YEAR(BS!O$1),buku_kas[K],BS!$A39)-SUMIFS(buku_kas[Amount],buku_kas[Month],MONTH(BS!O$1),buku_kas[Year],YEAR(BS!O$1),buku_kas[D],BS!$A39)</f>
        <v>0</v>
      </c>
      <c r="P39" s="17">
        <f>SUMIFS(buku_kas[Amount],buku_kas[Month],MONTH(BS!P$1),buku_kas[Year],YEAR(BS!P$1),buku_kas[K],BS!$A39)-SUMIFS(buku_kas[Amount],buku_kas[Month],MONTH(BS!P$1),buku_kas[Year],YEAR(BS!P$1),buku_kas[D],BS!$A39)</f>
        <v>0</v>
      </c>
    </row>
    <row r="40" spans="1:16" x14ac:dyDescent="0.3">
      <c r="A40" s="6" t="s">
        <v>98</v>
      </c>
      <c r="B40" s="6" t="s">
        <v>93</v>
      </c>
      <c r="C40" s="8" t="s">
        <v>22</v>
      </c>
      <c r="D40" s="6"/>
      <c r="E40" s="17">
        <f>SUMIFS(buku_kas[Amount],buku_kas[Month],MONTH(BS!E$1),buku_kas[Year],YEAR(BS!E$1),buku_kas[K],BS!$A40)-SUMIFS(buku_kas[Amount],buku_kas[Month],MONTH(BS!E$1),buku_kas[Year],YEAR(BS!E$1),buku_kas[D],BS!$A40)</f>
        <v>0</v>
      </c>
      <c r="F40" s="17">
        <f>SUMIFS(buku_kas[Amount],buku_kas[Month],MONTH(BS!F$1),buku_kas[Year],YEAR(BS!F$1),buku_kas[K],BS!$A40)-SUMIFS(buku_kas[Amount],buku_kas[Month],MONTH(BS!F$1),buku_kas[Year],YEAR(BS!F$1),buku_kas[D],BS!$A40)</f>
        <v>0</v>
      </c>
      <c r="G40" s="17">
        <f>SUMIFS(buku_kas[Amount],buku_kas[Month],MONTH(BS!G$1),buku_kas[Year],YEAR(BS!G$1),buku_kas[K],BS!$A40)-SUMIFS(buku_kas[Amount],buku_kas[Month],MONTH(BS!G$1),buku_kas[Year],YEAR(BS!G$1),buku_kas[D],BS!$A40)</f>
        <v>0</v>
      </c>
      <c r="H40" s="17">
        <f>SUMIFS(buku_kas[Amount],buku_kas[Month],MONTH(BS!H$1),buku_kas[Year],YEAR(BS!H$1),buku_kas[K],BS!$A40)-SUMIFS(buku_kas[Amount],buku_kas[Month],MONTH(BS!H$1),buku_kas[Year],YEAR(BS!H$1),buku_kas[D],BS!$A40)</f>
        <v>0</v>
      </c>
      <c r="I40" s="17">
        <f>SUMIFS(buku_kas[Amount],buku_kas[Month],MONTH(BS!I$1),buku_kas[Year],YEAR(BS!I$1),buku_kas[K],BS!$A40)-SUMIFS(buku_kas[Amount],buku_kas[Month],MONTH(BS!I$1),buku_kas[Year],YEAR(BS!I$1),buku_kas[D],BS!$A40)</f>
        <v>0</v>
      </c>
      <c r="J40" s="17">
        <f>SUMIFS(buku_kas[Amount],buku_kas[Month],MONTH(BS!J$1),buku_kas[Year],YEAR(BS!J$1),buku_kas[K],BS!$A40)-SUMIFS(buku_kas[Amount],buku_kas[Month],MONTH(BS!J$1),buku_kas[Year],YEAR(BS!J$1),buku_kas[D],BS!$A40)</f>
        <v>0</v>
      </c>
      <c r="K40" s="17">
        <f>SUMIFS(buku_kas[Amount],buku_kas[Month],MONTH(BS!K$1),buku_kas[Year],YEAR(BS!K$1),buku_kas[K],BS!$A40)-SUMIFS(buku_kas[Amount],buku_kas[Month],MONTH(BS!K$1),buku_kas[Year],YEAR(BS!K$1),buku_kas[D],BS!$A40)</f>
        <v>0</v>
      </c>
      <c r="L40" s="17">
        <f>SUMIFS(buku_kas[Amount],buku_kas[Month],MONTH(BS!L$1),buku_kas[Year],YEAR(BS!L$1),buku_kas[K],BS!$A40)-SUMIFS(buku_kas[Amount],buku_kas[Month],MONTH(BS!L$1),buku_kas[Year],YEAR(BS!L$1),buku_kas[D],BS!$A40)</f>
        <v>0</v>
      </c>
      <c r="M40" s="17">
        <f>SUMIFS(buku_kas[Amount],buku_kas[Month],MONTH(BS!M$1),buku_kas[Year],YEAR(BS!M$1),buku_kas[K],BS!$A40)-SUMIFS(buku_kas[Amount],buku_kas[Month],MONTH(BS!M$1),buku_kas[Year],YEAR(BS!M$1),buku_kas[D],BS!$A40)</f>
        <v>0</v>
      </c>
      <c r="N40" s="17">
        <f>SUMIFS(buku_kas[Amount],buku_kas[Month],MONTH(BS!N$1),buku_kas[Year],YEAR(BS!N$1),buku_kas[K],BS!$A40)-SUMIFS(buku_kas[Amount],buku_kas[Month],MONTH(BS!N$1),buku_kas[Year],YEAR(BS!N$1),buku_kas[D],BS!$A40)</f>
        <v>0</v>
      </c>
      <c r="O40" s="17">
        <f>SUMIFS(buku_kas[Amount],buku_kas[Month],MONTH(BS!O$1),buku_kas[Year],YEAR(BS!O$1),buku_kas[K],BS!$A40)-SUMIFS(buku_kas[Amount],buku_kas[Month],MONTH(BS!O$1),buku_kas[Year],YEAR(BS!O$1),buku_kas[D],BS!$A40)</f>
        <v>0</v>
      </c>
      <c r="P40" s="17">
        <f>SUMIFS(buku_kas[Amount],buku_kas[Month],MONTH(BS!P$1),buku_kas[Year],YEAR(BS!P$1),buku_kas[K],BS!$A40)-SUMIFS(buku_kas[Amount],buku_kas[Month],MONTH(BS!P$1),buku_kas[Year],YEAR(BS!P$1),buku_kas[D],BS!$A40)</f>
        <v>0</v>
      </c>
    </row>
    <row r="41" spans="1:16" x14ac:dyDescent="0.3">
      <c r="A41" s="6" t="s">
        <v>99</v>
      </c>
      <c r="B41" s="6" t="s">
        <v>100</v>
      </c>
      <c r="C41" s="8" t="s">
        <v>22</v>
      </c>
      <c r="D41" s="6"/>
      <c r="E41" s="17">
        <f>SUMIFS(buku_kas[Amount],buku_kas[Month],MONTH(BS!E$1),buku_kas[Year],YEAR(BS!E$1),buku_kas[K],BS!$A41)-SUMIFS(buku_kas[Amount],buku_kas[Month],MONTH(BS!E$1),buku_kas[Year],YEAR(BS!E$1),buku_kas[D],BS!$A41)</f>
        <v>0</v>
      </c>
      <c r="F41" s="17">
        <f>SUMIFS(buku_kas[Amount],buku_kas[Month],MONTH(BS!F$1),buku_kas[Year],YEAR(BS!F$1),buku_kas[K],BS!$A41)-SUMIFS(buku_kas[Amount],buku_kas[Month],MONTH(BS!F$1),buku_kas[Year],YEAR(BS!F$1),buku_kas[D],BS!$A41)</f>
        <v>0</v>
      </c>
      <c r="G41" s="17">
        <f>SUMIFS(buku_kas[Amount],buku_kas[Month],MONTH(BS!G$1),buku_kas[Year],YEAR(BS!G$1),buku_kas[K],BS!$A41)-SUMIFS(buku_kas[Amount],buku_kas[Month],MONTH(BS!G$1),buku_kas[Year],YEAR(BS!G$1),buku_kas[D],BS!$A41)</f>
        <v>0</v>
      </c>
      <c r="H41" s="17">
        <f>SUMIFS(buku_kas[Amount],buku_kas[Month],MONTH(BS!H$1),buku_kas[Year],YEAR(BS!H$1),buku_kas[K],BS!$A41)-SUMIFS(buku_kas[Amount],buku_kas[Month],MONTH(BS!H$1),buku_kas[Year],YEAR(BS!H$1),buku_kas[D],BS!$A41)</f>
        <v>0</v>
      </c>
      <c r="I41" s="17">
        <f>SUMIFS(buku_kas[Amount],buku_kas[Month],MONTH(BS!I$1),buku_kas[Year],YEAR(BS!I$1),buku_kas[K],BS!$A41)-SUMIFS(buku_kas[Amount],buku_kas[Month],MONTH(BS!I$1),buku_kas[Year],YEAR(BS!I$1),buku_kas[D],BS!$A41)</f>
        <v>0</v>
      </c>
      <c r="J41" s="17">
        <f>SUMIFS(buku_kas[Amount],buku_kas[Month],MONTH(BS!J$1),buku_kas[Year],YEAR(BS!J$1),buku_kas[K],BS!$A41)-SUMIFS(buku_kas[Amount],buku_kas[Month],MONTH(BS!J$1),buku_kas[Year],YEAR(BS!J$1),buku_kas[D],BS!$A41)</f>
        <v>0</v>
      </c>
      <c r="K41" s="17">
        <f>SUMIFS(buku_kas[Amount],buku_kas[Month],MONTH(BS!K$1),buku_kas[Year],YEAR(BS!K$1),buku_kas[K],BS!$A41)-SUMIFS(buku_kas[Amount],buku_kas[Month],MONTH(BS!K$1),buku_kas[Year],YEAR(BS!K$1),buku_kas[D],BS!$A41)</f>
        <v>0</v>
      </c>
      <c r="L41" s="17">
        <f>SUMIFS(buku_kas[Amount],buku_kas[Month],MONTH(BS!L$1),buku_kas[Year],YEAR(BS!L$1),buku_kas[K],BS!$A41)-SUMIFS(buku_kas[Amount],buku_kas[Month],MONTH(BS!L$1),buku_kas[Year],YEAR(BS!L$1),buku_kas[D],BS!$A41)</f>
        <v>0</v>
      </c>
      <c r="M41" s="17">
        <f>SUMIFS(buku_kas[Amount],buku_kas[Month],MONTH(BS!M$1),buku_kas[Year],YEAR(BS!M$1),buku_kas[K],BS!$A41)-SUMIFS(buku_kas[Amount],buku_kas[Month],MONTH(BS!M$1),buku_kas[Year],YEAR(BS!M$1),buku_kas[D],BS!$A41)</f>
        <v>0</v>
      </c>
      <c r="N41" s="17">
        <f>SUMIFS(buku_kas[Amount],buku_kas[Month],MONTH(BS!N$1),buku_kas[Year],YEAR(BS!N$1),buku_kas[K],BS!$A41)-SUMIFS(buku_kas[Amount],buku_kas[Month],MONTH(BS!N$1),buku_kas[Year],YEAR(BS!N$1),buku_kas[D],BS!$A41)</f>
        <v>0</v>
      </c>
      <c r="O41" s="17">
        <f>SUMIFS(buku_kas[Amount],buku_kas[Month],MONTH(BS!O$1),buku_kas[Year],YEAR(BS!O$1),buku_kas[K],BS!$A41)-SUMIFS(buku_kas[Amount],buku_kas[Month],MONTH(BS!O$1),buku_kas[Year],YEAR(BS!O$1),buku_kas[D],BS!$A41)</f>
        <v>0</v>
      </c>
      <c r="P41" s="17">
        <f>SUMIFS(buku_kas[Amount],buku_kas[Month],MONTH(BS!P$1),buku_kas[Year],YEAR(BS!P$1),buku_kas[K],BS!$A41)-SUMIFS(buku_kas[Amount],buku_kas[Month],MONTH(BS!P$1),buku_kas[Year],YEAR(BS!P$1),buku_kas[D],BS!$A41)</f>
        <v>0</v>
      </c>
    </row>
    <row r="42" spans="1:16" x14ac:dyDescent="0.3">
      <c r="A42" s="6" t="s">
        <v>101</v>
      </c>
      <c r="B42" s="6" t="s">
        <v>97</v>
      </c>
      <c r="C42" s="8" t="s">
        <v>22</v>
      </c>
      <c r="D42" s="6"/>
      <c r="E42" s="17">
        <f>SUMIFS(buku_kas[Amount],buku_kas[Month],MONTH(BS!E$1),buku_kas[Year],YEAR(BS!E$1),buku_kas[K],BS!$A42)-SUMIFS(buku_kas[Amount],buku_kas[Month],MONTH(BS!E$1),buku_kas[Year],YEAR(BS!E$1),buku_kas[D],BS!$A42)</f>
        <v>0</v>
      </c>
      <c r="F42" s="17">
        <f>SUMIFS(buku_kas[Amount],buku_kas[Month],MONTH(BS!F$1),buku_kas[Year],YEAR(BS!F$1),buku_kas[K],BS!$A42)-SUMIFS(buku_kas[Amount],buku_kas[Month],MONTH(BS!F$1),buku_kas[Year],YEAR(BS!F$1),buku_kas[D],BS!$A42)</f>
        <v>0</v>
      </c>
      <c r="G42" s="17">
        <f>SUMIFS(buku_kas[Amount],buku_kas[Month],MONTH(BS!G$1),buku_kas[Year],YEAR(BS!G$1),buku_kas[K],BS!$A42)-SUMIFS(buku_kas[Amount],buku_kas[Month],MONTH(BS!G$1),buku_kas[Year],YEAR(BS!G$1),buku_kas[D],BS!$A42)</f>
        <v>0</v>
      </c>
      <c r="H42" s="17">
        <f>SUMIFS(buku_kas[Amount],buku_kas[Month],MONTH(BS!H$1),buku_kas[Year],YEAR(BS!H$1),buku_kas[K],BS!$A42)-SUMIFS(buku_kas[Amount],buku_kas[Month],MONTH(BS!H$1),buku_kas[Year],YEAR(BS!H$1),buku_kas[D],BS!$A42)</f>
        <v>0</v>
      </c>
      <c r="I42" s="17">
        <f>SUMIFS(buku_kas[Amount],buku_kas[Month],MONTH(BS!I$1),buku_kas[Year],YEAR(BS!I$1),buku_kas[K],BS!$A42)-SUMIFS(buku_kas[Amount],buku_kas[Month],MONTH(BS!I$1),buku_kas[Year],YEAR(BS!I$1),buku_kas[D],BS!$A42)</f>
        <v>0</v>
      </c>
      <c r="J42" s="17">
        <f>SUMIFS(buku_kas[Amount],buku_kas[Month],MONTH(BS!J$1),buku_kas[Year],YEAR(BS!J$1),buku_kas[K],BS!$A42)-SUMIFS(buku_kas[Amount],buku_kas[Month],MONTH(BS!J$1),buku_kas[Year],YEAR(BS!J$1),buku_kas[D],BS!$A42)</f>
        <v>0</v>
      </c>
      <c r="K42" s="17">
        <f>SUMIFS(buku_kas[Amount],buku_kas[Month],MONTH(BS!K$1),buku_kas[Year],YEAR(BS!K$1),buku_kas[K],BS!$A42)-SUMIFS(buku_kas[Amount],buku_kas[Month],MONTH(BS!K$1),buku_kas[Year],YEAR(BS!K$1),buku_kas[D],BS!$A42)</f>
        <v>0</v>
      </c>
      <c r="L42" s="17">
        <f>SUMIFS(buku_kas[Amount],buku_kas[Month],MONTH(BS!L$1),buku_kas[Year],YEAR(BS!L$1),buku_kas[K],BS!$A42)-SUMIFS(buku_kas[Amount],buku_kas[Month],MONTH(BS!L$1),buku_kas[Year],YEAR(BS!L$1),buku_kas[D],BS!$A42)</f>
        <v>0</v>
      </c>
      <c r="M42" s="17">
        <f>SUMIFS(buku_kas[Amount],buku_kas[Month],MONTH(BS!M$1),buku_kas[Year],YEAR(BS!M$1),buku_kas[K],BS!$A42)-SUMIFS(buku_kas[Amount],buku_kas[Month],MONTH(BS!M$1),buku_kas[Year],YEAR(BS!M$1),buku_kas[D],BS!$A42)</f>
        <v>0</v>
      </c>
      <c r="N42" s="17">
        <f>SUMIFS(buku_kas[Amount],buku_kas[Month],MONTH(BS!N$1),buku_kas[Year],YEAR(BS!N$1),buku_kas[K],BS!$A42)-SUMIFS(buku_kas[Amount],buku_kas[Month],MONTH(BS!N$1),buku_kas[Year],YEAR(BS!N$1),buku_kas[D],BS!$A42)</f>
        <v>0</v>
      </c>
      <c r="O42" s="17">
        <f>SUMIFS(buku_kas[Amount],buku_kas[Month],MONTH(BS!O$1),buku_kas[Year],YEAR(BS!O$1),buku_kas[K],BS!$A42)-SUMIFS(buku_kas[Amount],buku_kas[Month],MONTH(BS!O$1),buku_kas[Year],YEAR(BS!O$1),buku_kas[D],BS!$A42)</f>
        <v>0</v>
      </c>
      <c r="P42" s="17">
        <f>SUMIFS(buku_kas[Amount],buku_kas[Month],MONTH(BS!P$1),buku_kas[Year],YEAR(BS!P$1),buku_kas[K],BS!$A42)-SUMIFS(buku_kas[Amount],buku_kas[Month],MONTH(BS!P$1),buku_kas[Year],YEAR(BS!P$1),buku_kas[D],BS!$A42)</f>
        <v>0</v>
      </c>
    </row>
    <row r="43" spans="1:16" x14ac:dyDescent="0.3">
      <c r="A43" s="6" t="s">
        <v>103</v>
      </c>
      <c r="B43" s="6" t="s">
        <v>104</v>
      </c>
      <c r="C43" s="8" t="s">
        <v>22</v>
      </c>
      <c r="D43" s="6"/>
      <c r="E43" s="17">
        <f>SUMIFS(buku_kas[Amount],buku_kas[Month],MONTH(BS!E$1),buku_kas[Year],YEAR(BS!E$1),buku_kas[K],BS!$A43)-SUMIFS(buku_kas[Amount],buku_kas[Month],MONTH(BS!E$1),buku_kas[Year],YEAR(BS!E$1),buku_kas[D],BS!$A43)</f>
        <v>0</v>
      </c>
      <c r="F43" s="17">
        <f>SUMIFS(buku_kas[Amount],buku_kas[Month],MONTH(BS!F$1),buku_kas[Year],YEAR(BS!F$1),buku_kas[K],BS!$A43)-SUMIFS(buku_kas[Amount],buku_kas[Month],MONTH(BS!F$1),buku_kas[Year],YEAR(BS!F$1),buku_kas[D],BS!$A43)</f>
        <v>0</v>
      </c>
      <c r="G43" s="17">
        <f>SUMIFS(buku_kas[Amount],buku_kas[Month],MONTH(BS!G$1),buku_kas[Year],YEAR(BS!G$1),buku_kas[K],BS!$A43)-SUMIFS(buku_kas[Amount],buku_kas[Month],MONTH(BS!G$1),buku_kas[Year],YEAR(BS!G$1),buku_kas[D],BS!$A43)</f>
        <v>0</v>
      </c>
      <c r="H43" s="17">
        <f>SUMIFS(buku_kas[Amount],buku_kas[Month],MONTH(BS!H$1),buku_kas[Year],YEAR(BS!H$1),buku_kas[K],BS!$A43)-SUMIFS(buku_kas[Amount],buku_kas[Month],MONTH(BS!H$1),buku_kas[Year],YEAR(BS!H$1),buku_kas[D],BS!$A43)</f>
        <v>0</v>
      </c>
      <c r="I43" s="17">
        <f>SUMIFS(buku_kas[Amount],buku_kas[Month],MONTH(BS!I$1),buku_kas[Year],YEAR(BS!I$1),buku_kas[K],BS!$A43)-SUMIFS(buku_kas[Amount],buku_kas[Month],MONTH(BS!I$1),buku_kas[Year],YEAR(BS!I$1),buku_kas[D],BS!$A43)</f>
        <v>0</v>
      </c>
      <c r="J43" s="17">
        <f>SUMIFS(buku_kas[Amount],buku_kas[Month],MONTH(BS!J$1),buku_kas[Year],YEAR(BS!J$1),buku_kas[K],BS!$A43)-SUMIFS(buku_kas[Amount],buku_kas[Month],MONTH(BS!J$1),buku_kas[Year],YEAR(BS!J$1),buku_kas[D],BS!$A43)</f>
        <v>0</v>
      </c>
      <c r="K43" s="17">
        <f>SUMIFS(buku_kas[Amount],buku_kas[Month],MONTH(BS!K$1),buku_kas[Year],YEAR(BS!K$1),buku_kas[K],BS!$A43)-SUMIFS(buku_kas[Amount],buku_kas[Month],MONTH(BS!K$1),buku_kas[Year],YEAR(BS!K$1),buku_kas[D],BS!$A43)</f>
        <v>0</v>
      </c>
      <c r="L43" s="17">
        <f>SUMIFS(buku_kas[Amount],buku_kas[Month],MONTH(BS!L$1),buku_kas[Year],YEAR(BS!L$1),buku_kas[K],BS!$A43)-SUMIFS(buku_kas[Amount],buku_kas[Month],MONTH(BS!L$1),buku_kas[Year],YEAR(BS!L$1),buku_kas[D],BS!$A43)</f>
        <v>0</v>
      </c>
      <c r="M43" s="17">
        <f>SUMIFS(buku_kas[Amount],buku_kas[Month],MONTH(BS!M$1),buku_kas[Year],YEAR(BS!M$1),buku_kas[K],BS!$A43)-SUMIFS(buku_kas[Amount],buku_kas[Month],MONTH(BS!M$1),buku_kas[Year],YEAR(BS!M$1),buku_kas[D],BS!$A43)</f>
        <v>0</v>
      </c>
      <c r="N43" s="17">
        <f>SUMIFS(buku_kas[Amount],buku_kas[Month],MONTH(BS!N$1),buku_kas[Year],YEAR(BS!N$1),buku_kas[K],BS!$A43)-SUMIFS(buku_kas[Amount],buku_kas[Month],MONTH(BS!N$1),buku_kas[Year],YEAR(BS!N$1),buku_kas[D],BS!$A43)</f>
        <v>0</v>
      </c>
      <c r="O43" s="17">
        <f>SUMIFS(buku_kas[Amount],buku_kas[Month],MONTH(BS!O$1),buku_kas[Year],YEAR(BS!O$1),buku_kas[K],BS!$A43)-SUMIFS(buku_kas[Amount],buku_kas[Month],MONTH(BS!O$1),buku_kas[Year],YEAR(BS!O$1),buku_kas[D],BS!$A43)</f>
        <v>0</v>
      </c>
      <c r="P43" s="17">
        <f>SUMIFS(buku_kas[Amount],buku_kas[Month],MONTH(BS!P$1),buku_kas[Year],YEAR(BS!P$1),buku_kas[K],BS!$A43)-SUMIFS(buku_kas[Amount],buku_kas[Month],MONTH(BS!P$1),buku_kas[Year],YEAR(BS!P$1),buku_kas[D],BS!$A43)</f>
        <v>0</v>
      </c>
    </row>
    <row r="44" spans="1:16" x14ac:dyDescent="0.3">
      <c r="A44" s="6" t="s">
        <v>141</v>
      </c>
      <c r="B44" s="6" t="s">
        <v>140</v>
      </c>
      <c r="C44" s="8" t="s">
        <v>22</v>
      </c>
      <c r="D44" s="6"/>
      <c r="E44" s="17">
        <f>SUMIFS(buku_kas[Amount],buku_kas[Month],MONTH(BS!E$1),buku_kas[Year],YEAR(BS!E$1),buku_kas[K],BS!$A44)-SUMIFS(buku_kas[Amount],buku_kas[Month],MONTH(BS!E$1),buku_kas[Year],YEAR(BS!E$1),buku_kas[D],BS!$A44)</f>
        <v>0</v>
      </c>
      <c r="F44" s="17">
        <f>SUMIFS(buku_kas[Amount],buku_kas[Month],MONTH(BS!F$1),buku_kas[Year],YEAR(BS!F$1),buku_kas[K],BS!$A44)-SUMIFS(buku_kas[Amount],buku_kas[Month],MONTH(BS!F$1),buku_kas[Year],YEAR(BS!F$1),buku_kas[D],BS!$A44)</f>
        <v>0</v>
      </c>
      <c r="G44" s="17">
        <f>SUMIFS(buku_kas[Amount],buku_kas[Month],MONTH(BS!G$1),buku_kas[Year],YEAR(BS!G$1),buku_kas[K],BS!$A44)-SUMIFS(buku_kas[Amount],buku_kas[Month],MONTH(BS!G$1),buku_kas[Year],YEAR(BS!G$1),buku_kas[D],BS!$A44)</f>
        <v>0</v>
      </c>
      <c r="H44" s="17">
        <f>SUMIFS(buku_kas[Amount],buku_kas[Month],MONTH(BS!H$1),buku_kas[Year],YEAR(BS!H$1),buku_kas[K],BS!$A44)-SUMIFS(buku_kas[Amount],buku_kas[Month],MONTH(BS!H$1),buku_kas[Year],YEAR(BS!H$1),buku_kas[D],BS!$A44)</f>
        <v>0</v>
      </c>
      <c r="I44" s="17">
        <f>SUMIFS(buku_kas[Amount],buku_kas[Month],MONTH(BS!I$1),buku_kas[Year],YEAR(BS!I$1),buku_kas[K],BS!$A44)-SUMIFS(buku_kas[Amount],buku_kas[Month],MONTH(BS!I$1),buku_kas[Year],YEAR(BS!I$1),buku_kas[D],BS!$A44)</f>
        <v>0</v>
      </c>
      <c r="J44" s="17">
        <f>SUMIFS(buku_kas[Amount],buku_kas[Month],MONTH(BS!J$1),buku_kas[Year],YEAR(BS!J$1),buku_kas[K],BS!$A44)-SUMIFS(buku_kas[Amount],buku_kas[Month],MONTH(BS!J$1),buku_kas[Year],YEAR(BS!J$1),buku_kas[D],BS!$A44)</f>
        <v>0</v>
      </c>
      <c r="K44" s="17">
        <f>SUMIFS(buku_kas[Amount],buku_kas[Month],MONTH(BS!K$1),buku_kas[Year],YEAR(BS!K$1),buku_kas[K],BS!$A44)-SUMIFS(buku_kas[Amount],buku_kas[Month],MONTH(BS!K$1),buku_kas[Year],YEAR(BS!K$1),buku_kas[D],BS!$A44)</f>
        <v>0</v>
      </c>
      <c r="L44" s="17">
        <f>SUMIFS(buku_kas[Amount],buku_kas[Month],MONTH(BS!L$1),buku_kas[Year],YEAR(BS!L$1),buku_kas[K],BS!$A44)-SUMIFS(buku_kas[Amount],buku_kas[Month],MONTH(BS!L$1),buku_kas[Year],YEAR(BS!L$1),buku_kas[D],BS!$A44)</f>
        <v>0</v>
      </c>
      <c r="M44" s="17">
        <f>SUMIFS(buku_kas[Amount],buku_kas[Month],MONTH(BS!M$1),buku_kas[Year],YEAR(BS!M$1),buku_kas[K],BS!$A44)-SUMIFS(buku_kas[Amount],buku_kas[Month],MONTH(BS!M$1),buku_kas[Year],YEAR(BS!M$1),buku_kas[D],BS!$A44)</f>
        <v>0</v>
      </c>
      <c r="N44" s="17">
        <f>SUMIFS(buku_kas[Amount],buku_kas[Month],MONTH(BS!N$1),buku_kas[Year],YEAR(BS!N$1),buku_kas[K],BS!$A44)-SUMIFS(buku_kas[Amount],buku_kas[Month],MONTH(BS!N$1),buku_kas[Year],YEAR(BS!N$1),buku_kas[D],BS!$A44)</f>
        <v>0</v>
      </c>
      <c r="O44" s="17">
        <f>SUMIFS(buku_kas[Amount],buku_kas[Month],MONTH(BS!O$1),buku_kas[Year],YEAR(BS!O$1),buku_kas[K],BS!$A44)-SUMIFS(buku_kas[Amount],buku_kas[Month],MONTH(BS!O$1),buku_kas[Year],YEAR(BS!O$1),buku_kas[D],BS!$A44)</f>
        <v>0</v>
      </c>
      <c r="P44" s="17">
        <f>SUMIFS(buku_kas[Amount],buku_kas[Month],MONTH(BS!P$1),buku_kas[Year],YEAR(BS!P$1),buku_kas[K],BS!$A44)-SUMIFS(buku_kas[Amount],buku_kas[Month],MONTH(BS!P$1),buku_kas[Year],YEAR(BS!P$1),buku_kas[D],BS!$A44)</f>
        <v>0</v>
      </c>
    </row>
    <row r="45" spans="1:16" x14ac:dyDescent="0.3">
      <c r="A45" s="6" t="s">
        <v>73</v>
      </c>
      <c r="B45" s="6" t="s">
        <v>74</v>
      </c>
      <c r="C45" s="8" t="s">
        <v>22</v>
      </c>
      <c r="D45" s="6"/>
      <c r="E45" s="17">
        <f>SUMIFS(buku_kas[Amount],buku_kas[Month],MONTH(BS!E$1),buku_kas[Year],YEAR(BS!E$1),buku_kas[K],BS!$A45)-SUMIFS(buku_kas[Amount],buku_kas[Month],MONTH(BS!E$1),buku_kas[Year],YEAR(BS!E$1),buku_kas[D],BS!$A45)</f>
        <v>0</v>
      </c>
      <c r="F45" s="17">
        <f>SUMIFS(buku_kas[Amount],buku_kas[Month],MONTH(BS!F$1),buku_kas[Year],YEAR(BS!F$1),buku_kas[K],BS!$A45)-SUMIFS(buku_kas[Amount],buku_kas[Month],MONTH(BS!F$1),buku_kas[Year],YEAR(BS!F$1),buku_kas[D],BS!$A45)</f>
        <v>0</v>
      </c>
      <c r="G45" s="17">
        <f>SUMIFS(buku_kas[Amount],buku_kas[Month],MONTH(BS!G$1),buku_kas[Year],YEAR(BS!G$1),buku_kas[K],BS!$A45)-SUMIFS(buku_kas[Amount],buku_kas[Month],MONTH(BS!G$1),buku_kas[Year],YEAR(BS!G$1),buku_kas[D],BS!$A45)</f>
        <v>0</v>
      </c>
      <c r="H45" s="17">
        <f>SUMIFS(buku_kas[Amount],buku_kas[Month],MONTH(BS!H$1),buku_kas[Year],YEAR(BS!H$1),buku_kas[K],BS!$A45)-SUMIFS(buku_kas[Amount],buku_kas[Month],MONTH(BS!H$1),buku_kas[Year],YEAR(BS!H$1),buku_kas[D],BS!$A45)</f>
        <v>0</v>
      </c>
      <c r="I45" s="17">
        <f>SUMIFS(buku_kas[Amount],buku_kas[Month],MONTH(BS!I$1),buku_kas[Year],YEAR(BS!I$1),buku_kas[K],BS!$A45)-SUMIFS(buku_kas[Amount],buku_kas[Month],MONTH(BS!I$1),buku_kas[Year],YEAR(BS!I$1),buku_kas[D],BS!$A45)</f>
        <v>0</v>
      </c>
      <c r="J45" s="17">
        <f>SUMIFS(buku_kas[Amount],buku_kas[Month],MONTH(BS!J$1),buku_kas[Year],YEAR(BS!J$1),buku_kas[K],BS!$A45)-SUMIFS(buku_kas[Amount],buku_kas[Month],MONTH(BS!J$1),buku_kas[Year],YEAR(BS!J$1),buku_kas[D],BS!$A45)</f>
        <v>0</v>
      </c>
      <c r="K45" s="17">
        <f>SUMIFS(buku_kas[Amount],buku_kas[Month],MONTH(BS!K$1),buku_kas[Year],YEAR(BS!K$1),buku_kas[K],BS!$A45)-SUMIFS(buku_kas[Amount],buku_kas[Month],MONTH(BS!K$1),buku_kas[Year],YEAR(BS!K$1),buku_kas[D],BS!$A45)</f>
        <v>0</v>
      </c>
      <c r="L45" s="17">
        <f>SUMIFS(buku_kas[Amount],buku_kas[Month],MONTH(BS!L$1),buku_kas[Year],YEAR(BS!L$1),buku_kas[K],BS!$A45)-SUMIFS(buku_kas[Amount],buku_kas[Month],MONTH(BS!L$1),buku_kas[Year],YEAR(BS!L$1),buku_kas[D],BS!$A45)</f>
        <v>0</v>
      </c>
      <c r="M45" s="17">
        <f>SUMIFS(buku_kas[Amount],buku_kas[Month],MONTH(BS!M$1),buku_kas[Year],YEAR(BS!M$1),buku_kas[K],BS!$A45)-SUMIFS(buku_kas[Amount],buku_kas[Month],MONTH(BS!M$1),buku_kas[Year],YEAR(BS!M$1),buku_kas[D],BS!$A45)</f>
        <v>0</v>
      </c>
      <c r="N45" s="17">
        <f>SUMIFS(buku_kas[Amount],buku_kas[Month],MONTH(BS!N$1),buku_kas[Year],YEAR(BS!N$1),buku_kas[K],BS!$A45)-SUMIFS(buku_kas[Amount],buku_kas[Month],MONTH(BS!N$1),buku_kas[Year],YEAR(BS!N$1),buku_kas[D],BS!$A45)</f>
        <v>0</v>
      </c>
      <c r="O45" s="17">
        <f>SUMIFS(buku_kas[Amount],buku_kas[Month],MONTH(BS!O$1),buku_kas[Year],YEAR(BS!O$1),buku_kas[K],BS!$A45)-SUMIFS(buku_kas[Amount],buku_kas[Month],MONTH(BS!O$1),buku_kas[Year],YEAR(BS!O$1),buku_kas[D],BS!$A45)</f>
        <v>0</v>
      </c>
      <c r="P45" s="17">
        <f>SUMIFS(buku_kas[Amount],buku_kas[Month],MONTH(BS!P$1),buku_kas[Year],YEAR(BS!P$1),buku_kas[K],BS!$A45)-SUMIFS(buku_kas[Amount],buku_kas[Month],MONTH(BS!P$1),buku_kas[Year],YEAR(BS!P$1),buku_kas[D],BS!$A45)</f>
        <v>0</v>
      </c>
    </row>
    <row r="46" spans="1:16" x14ac:dyDescent="0.3">
      <c r="A46" s="6" t="s">
        <v>75</v>
      </c>
      <c r="B46" s="6" t="s">
        <v>13</v>
      </c>
      <c r="C46" s="8" t="s">
        <v>22</v>
      </c>
      <c r="D46" s="6"/>
      <c r="E46" s="17">
        <f>SUMIFS(buku_kas[Amount],buku_kas[Month],MONTH(BS!E$1),buku_kas[Year],YEAR(BS!E$1),buku_kas[K],BS!$A46)-SUMIFS(buku_kas[Amount],buku_kas[Month],MONTH(BS!E$1),buku_kas[Year],YEAR(BS!E$1),buku_kas[D],BS!$A46)</f>
        <v>0</v>
      </c>
      <c r="F46" s="17">
        <f>SUMIFS(buku_kas[Amount],buku_kas[Month],MONTH(BS!F$1),buku_kas[Year],YEAR(BS!F$1),buku_kas[K],BS!$A46)-SUMIFS(buku_kas[Amount],buku_kas[Month],MONTH(BS!F$1),buku_kas[Year],YEAR(BS!F$1),buku_kas[D],BS!$A46)</f>
        <v>0</v>
      </c>
      <c r="G46" s="17">
        <f>SUMIFS(buku_kas[Amount],buku_kas[Month],MONTH(BS!G$1),buku_kas[Year],YEAR(BS!G$1),buku_kas[K],BS!$A46)-SUMIFS(buku_kas[Amount],buku_kas[Month],MONTH(BS!G$1),buku_kas[Year],YEAR(BS!G$1),buku_kas[D],BS!$A46)</f>
        <v>0</v>
      </c>
      <c r="H46" s="17">
        <f>SUMIFS(buku_kas[Amount],buku_kas[Month],MONTH(BS!H$1),buku_kas[Year],YEAR(BS!H$1),buku_kas[K],BS!$A46)-SUMIFS(buku_kas[Amount],buku_kas[Month],MONTH(BS!H$1),buku_kas[Year],YEAR(BS!H$1),buku_kas[D],BS!$A46)</f>
        <v>0</v>
      </c>
      <c r="I46" s="17">
        <f>SUMIFS(buku_kas[Amount],buku_kas[Month],MONTH(BS!I$1),buku_kas[Year],YEAR(BS!I$1),buku_kas[K],BS!$A46)-SUMIFS(buku_kas[Amount],buku_kas[Month],MONTH(BS!I$1),buku_kas[Year],YEAR(BS!I$1),buku_kas[D],BS!$A46)</f>
        <v>0</v>
      </c>
      <c r="J46" s="17">
        <f>SUMIFS(buku_kas[Amount],buku_kas[Month],MONTH(BS!J$1),buku_kas[Year],YEAR(BS!J$1),buku_kas[K],BS!$A46)-SUMIFS(buku_kas[Amount],buku_kas[Month],MONTH(BS!J$1),buku_kas[Year],YEAR(BS!J$1),buku_kas[D],BS!$A46)</f>
        <v>0</v>
      </c>
      <c r="K46" s="17">
        <f>SUMIFS(buku_kas[Amount],buku_kas[Month],MONTH(BS!K$1),buku_kas[Year],YEAR(BS!K$1),buku_kas[K],BS!$A46)-SUMIFS(buku_kas[Amount],buku_kas[Month],MONTH(BS!K$1),buku_kas[Year],YEAR(BS!K$1),buku_kas[D],BS!$A46)</f>
        <v>0</v>
      </c>
      <c r="L46" s="17">
        <f>SUMIFS(buku_kas[Amount],buku_kas[Month],MONTH(BS!L$1),buku_kas[Year],YEAR(BS!L$1),buku_kas[K],BS!$A46)-SUMIFS(buku_kas[Amount],buku_kas[Month],MONTH(BS!L$1),buku_kas[Year],YEAR(BS!L$1),buku_kas[D],BS!$A46)</f>
        <v>0</v>
      </c>
      <c r="M46" s="17">
        <f>SUMIFS(buku_kas[Amount],buku_kas[Month],MONTH(BS!M$1),buku_kas[Year],YEAR(BS!M$1),buku_kas[K],BS!$A46)-SUMIFS(buku_kas[Amount],buku_kas[Month],MONTH(BS!M$1),buku_kas[Year],YEAR(BS!M$1),buku_kas[D],BS!$A46)</f>
        <v>0</v>
      </c>
      <c r="N46" s="17">
        <f>SUMIFS(buku_kas[Amount],buku_kas[Month],MONTH(BS!N$1),buku_kas[Year],YEAR(BS!N$1),buku_kas[K],BS!$A46)-SUMIFS(buku_kas[Amount],buku_kas[Month],MONTH(BS!N$1),buku_kas[Year],YEAR(BS!N$1),buku_kas[D],BS!$A46)</f>
        <v>0</v>
      </c>
      <c r="O46" s="17">
        <f>SUMIFS(buku_kas[Amount],buku_kas[Month],MONTH(BS!O$1),buku_kas[Year],YEAR(BS!O$1),buku_kas[K],BS!$A46)-SUMIFS(buku_kas[Amount],buku_kas[Month],MONTH(BS!O$1),buku_kas[Year],YEAR(BS!O$1),buku_kas[D],BS!$A46)</f>
        <v>0</v>
      </c>
      <c r="P46" s="17">
        <f>SUMIFS(buku_kas[Amount],buku_kas[Month],MONTH(BS!P$1),buku_kas[Year],YEAR(BS!P$1),buku_kas[K],BS!$A46)-SUMIFS(buku_kas[Amount],buku_kas[Month],MONTH(BS!P$1),buku_kas[Year],YEAR(BS!P$1),buku_kas[D],BS!$A46)</f>
        <v>0</v>
      </c>
    </row>
    <row r="47" spans="1:16" x14ac:dyDescent="0.3">
      <c r="A47" s="6" t="s">
        <v>76</v>
      </c>
      <c r="B47" s="6" t="s">
        <v>16</v>
      </c>
      <c r="C47" s="8" t="s">
        <v>22</v>
      </c>
      <c r="D47" s="6"/>
      <c r="E47" s="17">
        <f>SUMIFS(buku_kas[Amount],buku_kas[Month],MONTH(BS!E$1),buku_kas[Year],YEAR(BS!E$1),buku_kas[K],BS!$A47)-SUMIFS(buku_kas[Amount],buku_kas[Month],MONTH(BS!E$1),buku_kas[Year],YEAR(BS!E$1),buku_kas[D],BS!$A47)</f>
        <v>0</v>
      </c>
      <c r="F47" s="17">
        <f>SUMIFS(buku_kas[Amount],buku_kas[Month],MONTH(BS!F$1),buku_kas[Year],YEAR(BS!F$1),buku_kas[K],BS!$A47)-SUMIFS(buku_kas[Amount],buku_kas[Month],MONTH(BS!F$1),buku_kas[Year],YEAR(BS!F$1),buku_kas[D],BS!$A47)</f>
        <v>16000000</v>
      </c>
      <c r="G47" s="17">
        <f>SUMIFS(buku_kas[Amount],buku_kas[Month],MONTH(BS!G$1),buku_kas[Year],YEAR(BS!G$1),buku_kas[K],BS!$A47)-SUMIFS(buku_kas[Amount],buku_kas[Month],MONTH(BS!G$1),buku_kas[Year],YEAR(BS!G$1),buku_kas[D],BS!$A47)</f>
        <v>0</v>
      </c>
      <c r="H47" s="17">
        <f>SUMIFS(buku_kas[Amount],buku_kas[Month],MONTH(BS!H$1),buku_kas[Year],YEAR(BS!H$1),buku_kas[K],BS!$A47)-SUMIFS(buku_kas[Amount],buku_kas[Month],MONTH(BS!H$1),buku_kas[Year],YEAR(BS!H$1),buku_kas[D],BS!$A47)</f>
        <v>0</v>
      </c>
      <c r="I47" s="17">
        <f>SUMIFS(buku_kas[Amount],buku_kas[Month],MONTH(BS!I$1),buku_kas[Year],YEAR(BS!I$1),buku_kas[K],BS!$A47)-SUMIFS(buku_kas[Amount],buku_kas[Month],MONTH(BS!I$1),buku_kas[Year],YEAR(BS!I$1),buku_kas[D],BS!$A47)</f>
        <v>0</v>
      </c>
      <c r="J47" s="17">
        <f>SUMIFS(buku_kas[Amount],buku_kas[Month],MONTH(BS!J$1),buku_kas[Year],YEAR(BS!J$1),buku_kas[K],BS!$A47)-SUMIFS(buku_kas[Amount],buku_kas[Month],MONTH(BS!J$1),buku_kas[Year],YEAR(BS!J$1),buku_kas[D],BS!$A47)</f>
        <v>0</v>
      </c>
      <c r="K47" s="17">
        <f>SUMIFS(buku_kas[Amount],buku_kas[Month],MONTH(BS!K$1),buku_kas[Year],YEAR(BS!K$1),buku_kas[K],BS!$A47)-SUMIFS(buku_kas[Amount],buku_kas[Month],MONTH(BS!K$1),buku_kas[Year],YEAR(BS!K$1),buku_kas[D],BS!$A47)</f>
        <v>0</v>
      </c>
      <c r="L47" s="17">
        <f>SUMIFS(buku_kas[Amount],buku_kas[Month],MONTH(BS!L$1),buku_kas[Year],YEAR(BS!L$1),buku_kas[K],BS!$A47)-SUMIFS(buku_kas[Amount],buku_kas[Month],MONTH(BS!L$1),buku_kas[Year],YEAR(BS!L$1),buku_kas[D],BS!$A47)</f>
        <v>0</v>
      </c>
      <c r="M47" s="17">
        <f>SUMIFS(buku_kas[Amount],buku_kas[Month],MONTH(BS!M$1),buku_kas[Year],YEAR(BS!M$1),buku_kas[K],BS!$A47)-SUMIFS(buku_kas[Amount],buku_kas[Month],MONTH(BS!M$1),buku_kas[Year],YEAR(BS!M$1),buku_kas[D],BS!$A47)</f>
        <v>0</v>
      </c>
      <c r="N47" s="17">
        <f>SUMIFS(buku_kas[Amount],buku_kas[Month],MONTH(BS!N$1),buku_kas[Year],YEAR(BS!N$1),buku_kas[K],BS!$A47)-SUMIFS(buku_kas[Amount],buku_kas[Month],MONTH(BS!N$1),buku_kas[Year],YEAR(BS!N$1),buku_kas[D],BS!$A47)</f>
        <v>0</v>
      </c>
      <c r="O47" s="17">
        <f>SUMIFS(buku_kas[Amount],buku_kas[Month],MONTH(BS!O$1),buku_kas[Year],YEAR(BS!O$1),buku_kas[K],BS!$A47)-SUMIFS(buku_kas[Amount],buku_kas[Month],MONTH(BS!O$1),buku_kas[Year],YEAR(BS!O$1),buku_kas[D],BS!$A47)</f>
        <v>0</v>
      </c>
      <c r="P47" s="17">
        <f>SUMIFS(buku_kas[Amount],buku_kas[Month],MONTH(BS!P$1),buku_kas[Year],YEAR(BS!P$1),buku_kas[K],BS!$A47)-SUMIFS(buku_kas[Amount],buku_kas[Month],MONTH(BS!P$1),buku_kas[Year],YEAR(BS!P$1),buku_kas[D],BS!$A47)</f>
        <v>0</v>
      </c>
    </row>
    <row r="48" spans="1:16" x14ac:dyDescent="0.3">
      <c r="A48" s="6" t="s">
        <v>77</v>
      </c>
      <c r="B48" s="6" t="s">
        <v>17</v>
      </c>
      <c r="C48" s="8" t="s">
        <v>22</v>
      </c>
      <c r="D48" s="6"/>
      <c r="E48" s="17">
        <f>SUMIFS(buku_kas[Amount],buku_kas[Month],MONTH(BS!E$1),buku_kas[Year],YEAR(BS!E$1),buku_kas[K],BS!$A48)-SUMIFS(buku_kas[Amount],buku_kas[Month],MONTH(BS!E$1),buku_kas[Year],YEAR(BS!E$1),buku_kas[D],BS!$A48)</f>
        <v>0</v>
      </c>
      <c r="F48" s="17">
        <f>SUMIFS(buku_kas[Amount],buku_kas[Month],MONTH(BS!F$1),buku_kas[Year],YEAR(BS!F$1),buku_kas[K],BS!$A48)-SUMIFS(buku_kas[Amount],buku_kas[Month],MONTH(BS!F$1),buku_kas[Year],YEAR(BS!F$1),buku_kas[D],BS!$A48)</f>
        <v>2600000</v>
      </c>
      <c r="G48" s="17">
        <f>SUMIFS(buku_kas[Amount],buku_kas[Month],MONTH(BS!G$1),buku_kas[Year],YEAR(BS!G$1),buku_kas[K],BS!$A48)-SUMIFS(buku_kas[Amount],buku_kas[Month],MONTH(BS!G$1),buku_kas[Year],YEAR(BS!G$1),buku_kas[D],BS!$A48)</f>
        <v>0</v>
      </c>
      <c r="H48" s="17">
        <f>SUMIFS(buku_kas[Amount],buku_kas[Month],MONTH(BS!H$1),buku_kas[Year],YEAR(BS!H$1),buku_kas[K],BS!$A48)-SUMIFS(buku_kas[Amount],buku_kas[Month],MONTH(BS!H$1),buku_kas[Year],YEAR(BS!H$1),buku_kas[D],BS!$A48)</f>
        <v>0</v>
      </c>
      <c r="I48" s="17">
        <f>SUMIFS(buku_kas[Amount],buku_kas[Month],MONTH(BS!I$1),buku_kas[Year],YEAR(BS!I$1),buku_kas[K],BS!$A48)-SUMIFS(buku_kas[Amount],buku_kas[Month],MONTH(BS!I$1),buku_kas[Year],YEAR(BS!I$1),buku_kas[D],BS!$A48)</f>
        <v>0</v>
      </c>
      <c r="J48" s="17">
        <f>SUMIFS(buku_kas[Amount],buku_kas[Month],MONTH(BS!J$1),buku_kas[Year],YEAR(BS!J$1),buku_kas[K],BS!$A48)-SUMIFS(buku_kas[Amount],buku_kas[Month],MONTH(BS!J$1),buku_kas[Year],YEAR(BS!J$1),buku_kas[D],BS!$A48)</f>
        <v>0</v>
      </c>
      <c r="K48" s="17">
        <f>SUMIFS(buku_kas[Amount],buku_kas[Month],MONTH(BS!K$1),buku_kas[Year],YEAR(BS!K$1),buku_kas[K],BS!$A48)-SUMIFS(buku_kas[Amount],buku_kas[Month],MONTH(BS!K$1),buku_kas[Year],YEAR(BS!K$1),buku_kas[D],BS!$A48)</f>
        <v>0</v>
      </c>
      <c r="L48" s="17">
        <f>SUMIFS(buku_kas[Amount],buku_kas[Month],MONTH(BS!L$1),buku_kas[Year],YEAR(BS!L$1),buku_kas[K],BS!$A48)-SUMIFS(buku_kas[Amount],buku_kas[Month],MONTH(BS!L$1),buku_kas[Year],YEAR(BS!L$1),buku_kas[D],BS!$A48)</f>
        <v>0</v>
      </c>
      <c r="M48" s="17">
        <f>SUMIFS(buku_kas[Amount],buku_kas[Month],MONTH(BS!M$1),buku_kas[Year],YEAR(BS!M$1),buku_kas[K],BS!$A48)-SUMIFS(buku_kas[Amount],buku_kas[Month],MONTH(BS!M$1),buku_kas[Year],YEAR(BS!M$1),buku_kas[D],BS!$A48)</f>
        <v>0</v>
      </c>
      <c r="N48" s="17">
        <f>SUMIFS(buku_kas[Amount],buku_kas[Month],MONTH(BS!N$1),buku_kas[Year],YEAR(BS!N$1),buku_kas[K],BS!$A48)-SUMIFS(buku_kas[Amount],buku_kas[Month],MONTH(BS!N$1),buku_kas[Year],YEAR(BS!N$1),buku_kas[D],BS!$A48)</f>
        <v>0</v>
      </c>
      <c r="O48" s="17">
        <f>SUMIFS(buku_kas[Amount],buku_kas[Month],MONTH(BS!O$1),buku_kas[Year],YEAR(BS!O$1),buku_kas[K],BS!$A48)-SUMIFS(buku_kas[Amount],buku_kas[Month],MONTH(BS!O$1),buku_kas[Year],YEAR(BS!O$1),buku_kas[D],BS!$A48)</f>
        <v>0</v>
      </c>
      <c r="P48" s="17">
        <f>SUMIFS(buku_kas[Amount],buku_kas[Month],MONTH(BS!P$1),buku_kas[Year],YEAR(BS!P$1),buku_kas[K],BS!$A48)-SUMIFS(buku_kas[Amount],buku_kas[Month],MONTH(BS!P$1),buku_kas[Year],YEAR(BS!P$1),buku_kas[D],BS!$A48)</f>
        <v>0</v>
      </c>
    </row>
    <row r="49" spans="1:16" x14ac:dyDescent="0.3">
      <c r="A49" s="6" t="s">
        <v>78</v>
      </c>
      <c r="B49" s="6" t="s">
        <v>18</v>
      </c>
      <c r="C49" s="8" t="s">
        <v>22</v>
      </c>
      <c r="D49" s="6"/>
      <c r="E49" s="17">
        <f>SUMIFS(buku_kas[Amount],buku_kas[Month],MONTH(BS!E$1),buku_kas[Year],YEAR(BS!E$1),buku_kas[K],BS!$A49)-SUMIFS(buku_kas[Amount],buku_kas[Month],MONTH(BS!E$1),buku_kas[Year],YEAR(BS!E$1),buku_kas[D],BS!$A49)</f>
        <v>0</v>
      </c>
      <c r="F49" s="17">
        <f>SUMIFS(buku_kas[Amount],buku_kas[Month],MONTH(BS!F$1),buku_kas[Year],YEAR(BS!F$1),buku_kas[K],BS!$A49)-SUMIFS(buku_kas[Amount],buku_kas[Month],MONTH(BS!F$1),buku_kas[Year],YEAR(BS!F$1),buku_kas[D],BS!$A49)</f>
        <v>0</v>
      </c>
      <c r="G49" s="17">
        <f>SUMIFS(buku_kas[Amount],buku_kas[Month],MONTH(BS!G$1),buku_kas[Year],YEAR(BS!G$1),buku_kas[K],BS!$A49)-SUMIFS(buku_kas[Amount],buku_kas[Month],MONTH(BS!G$1),buku_kas[Year],YEAR(BS!G$1),buku_kas[D],BS!$A49)</f>
        <v>0</v>
      </c>
      <c r="H49" s="17">
        <f>SUMIFS(buku_kas[Amount],buku_kas[Month],MONTH(BS!H$1),buku_kas[Year],YEAR(BS!H$1),buku_kas[K],BS!$A49)-SUMIFS(buku_kas[Amount],buku_kas[Month],MONTH(BS!H$1),buku_kas[Year],YEAR(BS!H$1),buku_kas[D],BS!$A49)</f>
        <v>0</v>
      </c>
      <c r="I49" s="17">
        <f>SUMIFS(buku_kas[Amount],buku_kas[Month],MONTH(BS!I$1),buku_kas[Year],YEAR(BS!I$1),buku_kas[K],BS!$A49)-SUMIFS(buku_kas[Amount],buku_kas[Month],MONTH(BS!I$1),buku_kas[Year],YEAR(BS!I$1),buku_kas[D],BS!$A49)</f>
        <v>0</v>
      </c>
      <c r="J49" s="17">
        <f>SUMIFS(buku_kas[Amount],buku_kas[Month],MONTH(BS!J$1),buku_kas[Year],YEAR(BS!J$1),buku_kas[K],BS!$A49)-SUMIFS(buku_kas[Amount],buku_kas[Month],MONTH(BS!J$1),buku_kas[Year],YEAR(BS!J$1),buku_kas[D],BS!$A49)</f>
        <v>0</v>
      </c>
      <c r="K49" s="17">
        <f>SUMIFS(buku_kas[Amount],buku_kas[Month],MONTH(BS!K$1),buku_kas[Year],YEAR(BS!K$1),buku_kas[K],BS!$A49)-SUMIFS(buku_kas[Amount],buku_kas[Month],MONTH(BS!K$1),buku_kas[Year],YEAR(BS!K$1),buku_kas[D],BS!$A49)</f>
        <v>0</v>
      </c>
      <c r="L49" s="17">
        <f>SUMIFS(buku_kas[Amount],buku_kas[Month],MONTH(BS!L$1),buku_kas[Year],YEAR(BS!L$1),buku_kas[K],BS!$A49)-SUMIFS(buku_kas[Amount],buku_kas[Month],MONTH(BS!L$1),buku_kas[Year],YEAR(BS!L$1),buku_kas[D],BS!$A49)</f>
        <v>0</v>
      </c>
      <c r="M49" s="17">
        <f>SUMIFS(buku_kas[Amount],buku_kas[Month],MONTH(BS!M$1),buku_kas[Year],YEAR(BS!M$1),buku_kas[K],BS!$A49)-SUMIFS(buku_kas[Amount],buku_kas[Month],MONTH(BS!M$1),buku_kas[Year],YEAR(BS!M$1),buku_kas[D],BS!$A49)</f>
        <v>0</v>
      </c>
      <c r="N49" s="17">
        <f>SUMIFS(buku_kas[Amount],buku_kas[Month],MONTH(BS!N$1),buku_kas[Year],YEAR(BS!N$1),buku_kas[K],BS!$A49)-SUMIFS(buku_kas[Amount],buku_kas[Month],MONTH(BS!N$1),buku_kas[Year],YEAR(BS!N$1),buku_kas[D],BS!$A49)</f>
        <v>0</v>
      </c>
      <c r="O49" s="17">
        <f>SUMIFS(buku_kas[Amount],buku_kas[Month],MONTH(BS!O$1),buku_kas[Year],YEAR(BS!O$1),buku_kas[K],BS!$A49)-SUMIFS(buku_kas[Amount],buku_kas[Month],MONTH(BS!O$1),buku_kas[Year],YEAR(BS!O$1),buku_kas[D],BS!$A49)</f>
        <v>0</v>
      </c>
      <c r="P49" s="17">
        <f>SUMIFS(buku_kas[Amount],buku_kas[Month],MONTH(BS!P$1),buku_kas[Year],YEAR(BS!P$1),buku_kas[K],BS!$A49)-SUMIFS(buku_kas[Amount],buku_kas[Month],MONTH(BS!P$1),buku_kas[Year],YEAR(BS!P$1),buku_kas[D],BS!$A49)</f>
        <v>0</v>
      </c>
    </row>
    <row r="50" spans="1:16" x14ac:dyDescent="0.3">
      <c r="A50" s="6" t="s">
        <v>79</v>
      </c>
      <c r="B50" s="6" t="s">
        <v>157</v>
      </c>
      <c r="C50" s="8" t="s">
        <v>22</v>
      </c>
      <c r="D50" s="6"/>
      <c r="E50" s="17">
        <f>SUMIFS(IS!E$2:E$19,IS!$C$2:$C$19,"K")+SUMIFS(IS!E$2:E$19,IS!$C$2:$C$19,"D")</f>
        <v>0</v>
      </c>
      <c r="F50" s="17">
        <f>SUMIFS(IS!F$2:F$19,IS!$C$2:$C$19,"K")+SUMIFS(IS!F$2:F$19,IS!$C$2:$C$19,"D")</f>
        <v>0</v>
      </c>
      <c r="G50" s="17">
        <f>SUMIFS(IS!G$2:G$19,IS!$C$2:$C$19,"K")+SUMIFS(IS!G$2:G$19,IS!$C$2:$C$19,"D")</f>
        <v>5500000</v>
      </c>
      <c r="H50" s="17">
        <f>SUMIFS(IS!H$2:H$19,IS!$C$2:$C$19,"K")+SUMIFS(IS!H$2:H$19,IS!$C$2:$C$19,"D")</f>
        <v>2500000</v>
      </c>
      <c r="I50" s="17">
        <f>SUMIFS(IS!I$2:I$19,IS!$C$2:$C$19,"K")+SUMIFS(IS!I$2:I$19,IS!$C$2:$C$19,"D")</f>
        <v>0</v>
      </c>
      <c r="J50" s="17">
        <f>SUMIFS(IS!J$2:J$19,IS!$C$2:$C$19,"K")+SUMIFS(IS!J$2:J$19,IS!$C$2:$C$19,"D")</f>
        <v>0</v>
      </c>
      <c r="K50" s="17">
        <f>SUMIFS(IS!K$2:K$19,IS!$C$2:$C$19,"K")+SUMIFS(IS!K$2:K$19,IS!$C$2:$C$19,"D")</f>
        <v>0</v>
      </c>
      <c r="L50" s="17">
        <f>SUMIFS(IS!L$2:L$19,IS!$C$2:$C$19,"K")+SUMIFS(IS!L$2:L$19,IS!$C$2:$C$19,"D")</f>
        <v>0</v>
      </c>
      <c r="M50" s="17">
        <f>SUMIFS(IS!M$2:M$19,IS!$C$2:$C$19,"K")+SUMIFS(IS!M$2:M$19,IS!$C$2:$C$19,"D")</f>
        <v>0</v>
      </c>
      <c r="N50" s="17">
        <f>SUMIFS(IS!N$2:N$19,IS!$C$2:$C$19,"K")+SUMIFS(IS!N$2:N$19,IS!$C$2:$C$19,"D")</f>
        <v>0</v>
      </c>
      <c r="O50" s="17">
        <f>SUMIFS(IS!O$2:O$19,IS!$C$2:$C$19,"K")+SUMIFS(IS!O$2:O$19,IS!$C$2:$C$19,"D")</f>
        <v>0</v>
      </c>
      <c r="P50" s="17">
        <f>SUMIFS(IS!P$2:P$19,IS!$C$2:$C$19,"K")+SUMIFS(IS!P$2:P$19,IS!$C$2:$C$19,"D")</f>
        <v>0</v>
      </c>
    </row>
    <row r="51" spans="1:16" x14ac:dyDescent="0.3">
      <c r="A51" s="6" t="s">
        <v>80</v>
      </c>
      <c r="B51" s="6" t="s">
        <v>19</v>
      </c>
      <c r="C51" s="8" t="s">
        <v>21</v>
      </c>
      <c r="D51" s="6"/>
      <c r="E51" s="17">
        <f>SUMIFS(buku_kas[Amount],buku_kas[Month],MONTH(BS!E$1),buku_kas[Year],YEAR(BS!E$1),buku_kas[K],BS!$A51)-SUMIFS(buku_kas[Amount],buku_kas[Month],MONTH(BS!E$1),buku_kas[Year],YEAR(BS!E$1),buku_kas[D],BS!$A51)</f>
        <v>0</v>
      </c>
      <c r="F51" s="17">
        <f>SUMIFS(buku_kas[Amount],buku_kas[Month],MONTH(BS!F$1),buku_kas[Year],YEAR(BS!F$1),buku_kas[K],BS!$A51)-SUMIFS(buku_kas[Amount],buku_kas[Month],MONTH(BS!F$1),buku_kas[Year],YEAR(BS!F$1),buku_kas[D],BS!$A51)</f>
        <v>0</v>
      </c>
      <c r="G51" s="17">
        <f>SUMIFS(buku_kas[Amount],buku_kas[Month],MONTH(BS!G$1),buku_kas[Year],YEAR(BS!G$1),buku_kas[K],BS!$A51)-SUMIFS(buku_kas[Amount],buku_kas[Month],MONTH(BS!G$1),buku_kas[Year],YEAR(BS!G$1),buku_kas[D],BS!$A51)</f>
        <v>0</v>
      </c>
      <c r="H51" s="17">
        <f>SUMIFS(buku_kas[Amount],buku_kas[Month],MONTH(BS!H$1),buku_kas[Year],YEAR(BS!H$1),buku_kas[K],BS!$A51)-SUMIFS(buku_kas[Amount],buku_kas[Month],MONTH(BS!H$1),buku_kas[Year],YEAR(BS!H$1),buku_kas[D],BS!$A51)</f>
        <v>0</v>
      </c>
      <c r="I51" s="17">
        <f>SUMIFS(buku_kas[Amount],buku_kas[Month],MONTH(BS!I$1),buku_kas[Year],YEAR(BS!I$1),buku_kas[K],BS!$A51)-SUMIFS(buku_kas[Amount],buku_kas[Month],MONTH(BS!I$1),buku_kas[Year],YEAR(BS!I$1),buku_kas[D],BS!$A51)</f>
        <v>0</v>
      </c>
      <c r="J51" s="17">
        <f>SUMIFS(buku_kas[Amount],buku_kas[Month],MONTH(BS!J$1),buku_kas[Year],YEAR(BS!J$1),buku_kas[K],BS!$A51)-SUMIFS(buku_kas[Amount],buku_kas[Month],MONTH(BS!J$1),buku_kas[Year],YEAR(BS!J$1),buku_kas[D],BS!$A51)</f>
        <v>0</v>
      </c>
      <c r="K51" s="17">
        <f>SUMIFS(buku_kas[Amount],buku_kas[Month],MONTH(BS!K$1),buku_kas[Year],YEAR(BS!K$1),buku_kas[K],BS!$A51)-SUMIFS(buku_kas[Amount],buku_kas[Month],MONTH(BS!K$1),buku_kas[Year],YEAR(BS!K$1),buku_kas[D],BS!$A51)</f>
        <v>0</v>
      </c>
      <c r="L51" s="17">
        <f>SUMIFS(buku_kas[Amount],buku_kas[Month],MONTH(BS!L$1),buku_kas[Year],YEAR(BS!L$1),buku_kas[K],BS!$A51)-SUMIFS(buku_kas[Amount],buku_kas[Month],MONTH(BS!L$1),buku_kas[Year],YEAR(BS!L$1),buku_kas[D],BS!$A51)</f>
        <v>0</v>
      </c>
      <c r="M51" s="17">
        <f>SUMIFS(buku_kas[Amount],buku_kas[Month],MONTH(BS!M$1),buku_kas[Year],YEAR(BS!M$1),buku_kas[K],BS!$A51)-SUMIFS(buku_kas[Amount],buku_kas[Month],MONTH(BS!M$1),buku_kas[Year],YEAR(BS!M$1),buku_kas[D],BS!$A51)</f>
        <v>0</v>
      </c>
      <c r="N51" s="17">
        <f>SUMIFS(buku_kas[Amount],buku_kas[Month],MONTH(BS!N$1),buku_kas[Year],YEAR(BS!N$1),buku_kas[K],BS!$A51)-SUMIFS(buku_kas[Amount],buku_kas[Month],MONTH(BS!N$1),buku_kas[Year],YEAR(BS!N$1),buku_kas[D],BS!$A51)</f>
        <v>0</v>
      </c>
      <c r="O51" s="17">
        <f>SUMIFS(buku_kas[Amount],buku_kas[Month],MONTH(BS!O$1),buku_kas[Year],YEAR(BS!O$1),buku_kas[K],BS!$A51)-SUMIFS(buku_kas[Amount],buku_kas[Month],MONTH(BS!O$1),buku_kas[Year],YEAR(BS!O$1),buku_kas[D],BS!$A51)</f>
        <v>0</v>
      </c>
      <c r="P51" s="17">
        <f>SUMIFS(buku_kas[Amount],buku_kas[Month],MONTH(BS!P$1),buku_kas[Year],YEAR(BS!P$1),buku_kas[K],BS!$A51)-SUMIFS(buku_kas[Amount],buku_kas[Month],MONTH(BS!P$1),buku_kas[Year],YEAR(BS!P$1),buku_kas[D],BS!$A51)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E112-7760-42ED-88FE-88E71E44BD99}">
  <dimension ref="A1:P19"/>
  <sheetViews>
    <sheetView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G8" sqref="G8"/>
    </sheetView>
  </sheetViews>
  <sheetFormatPr defaultRowHeight="14.4" zeroHeight="1" x14ac:dyDescent="0.3"/>
  <cols>
    <col min="1" max="1" width="6" bestFit="1" customWidth="1"/>
    <col min="2" max="2" width="21.77734375" bestFit="1" customWidth="1"/>
    <col min="3" max="3" width="8.44140625" customWidth="1"/>
    <col min="4" max="4" width="9" customWidth="1"/>
    <col min="5" max="16" width="19.6640625" customWidth="1"/>
  </cols>
  <sheetData>
    <row r="1" spans="1:16" x14ac:dyDescent="0.3">
      <c r="A1" s="7" t="s">
        <v>28</v>
      </c>
      <c r="B1" s="7" t="s">
        <v>29</v>
      </c>
      <c r="C1" s="9" t="s">
        <v>30</v>
      </c>
      <c r="D1" s="9" t="s">
        <v>25</v>
      </c>
      <c r="E1" s="10">
        <v>44927</v>
      </c>
      <c r="F1" s="10">
        <v>44958</v>
      </c>
      <c r="G1" s="10">
        <v>44986</v>
      </c>
      <c r="H1" s="10">
        <v>45017</v>
      </c>
      <c r="I1" s="10">
        <v>45047</v>
      </c>
      <c r="J1" s="10">
        <v>45078</v>
      </c>
      <c r="K1" s="10">
        <v>45108</v>
      </c>
      <c r="L1" s="10">
        <v>45139</v>
      </c>
      <c r="M1" s="10">
        <v>45170</v>
      </c>
      <c r="N1" s="10">
        <v>45200</v>
      </c>
      <c r="O1" s="10">
        <v>45231</v>
      </c>
      <c r="P1" s="10">
        <v>45261</v>
      </c>
    </row>
    <row r="2" spans="1:16" x14ac:dyDescent="0.3">
      <c r="A2" s="6" t="s">
        <v>106</v>
      </c>
      <c r="B2" s="6" t="s">
        <v>107</v>
      </c>
      <c r="C2" s="8" t="s">
        <v>22</v>
      </c>
      <c r="D2" s="6"/>
      <c r="E2" s="20">
        <f>SUMIFS(buku_kas[Amount],buku_kas[Month],MONTH(IS!E$1),buku_kas[Year],YEAR(IS!E$1),buku_kas[K],IS!$A2)-SUMIFS(buku_kas[Amount],buku_kas[Month],MONTH(IS!E$1),buku_kas[Year],YEAR(IS!E$1),buku_kas[D],IS!$A2)</f>
        <v>0</v>
      </c>
      <c r="F2" s="20">
        <f>SUMIFS(buku_kas[Amount],buku_kas[Month],MONTH(IS!F$1),buku_kas[Year],YEAR(IS!F$1),buku_kas[K],IS!$A2)-SUMIFS(buku_kas[Amount],buku_kas[Month],MONTH(IS!F$1),buku_kas[Year],YEAR(IS!F$1),buku_kas[D],IS!$A2)</f>
        <v>0</v>
      </c>
      <c r="G2" s="20">
        <f>SUMIFS(buku_kas[Amount],buku_kas[Month],MONTH(IS!G$1),buku_kas[Year],YEAR(IS!G$1),buku_kas[K],IS!$A2)-SUMIFS(buku_kas[Amount],buku_kas[Month],MONTH(IS!G$1),buku_kas[Year],YEAR(IS!G$1),buku_kas[D],IS!$A2)</f>
        <v>0</v>
      </c>
      <c r="H2" s="20">
        <f>SUMIFS(buku_kas[Amount],buku_kas[Month],MONTH(IS!H$1),buku_kas[Year],YEAR(IS!H$1),buku_kas[K],IS!$A2)-SUMIFS(buku_kas[Amount],buku_kas[Month],MONTH(IS!H$1),buku_kas[Year],YEAR(IS!H$1),buku_kas[D],IS!$A2)</f>
        <v>0</v>
      </c>
      <c r="I2" s="20">
        <f>SUMIFS(buku_kas[Amount],buku_kas[Month],MONTH(IS!I$1),buku_kas[Year],YEAR(IS!I$1),buku_kas[K],IS!$A2)-SUMIFS(buku_kas[Amount],buku_kas[Month],MONTH(IS!I$1),buku_kas[Year],YEAR(IS!I$1),buku_kas[D],IS!$A2)</f>
        <v>0</v>
      </c>
      <c r="J2" s="20">
        <f>SUMIFS(buku_kas[Amount],buku_kas[Month],MONTH(IS!J$1),buku_kas[Year],YEAR(IS!J$1),buku_kas[K],IS!$A2)-SUMIFS(buku_kas[Amount],buku_kas[Month],MONTH(IS!J$1),buku_kas[Year],YEAR(IS!J$1),buku_kas[D],IS!$A2)</f>
        <v>0</v>
      </c>
      <c r="K2" s="20">
        <f>SUMIFS(buku_kas[Amount],buku_kas[Month],MONTH(IS!K$1),buku_kas[Year],YEAR(IS!K$1),buku_kas[K],IS!$A2)-SUMIFS(buku_kas[Amount],buku_kas[Month],MONTH(IS!K$1),buku_kas[Year],YEAR(IS!K$1),buku_kas[D],IS!$A2)</f>
        <v>0</v>
      </c>
      <c r="L2" s="20">
        <f>SUMIFS(buku_kas[Amount],buku_kas[Month],MONTH(IS!L$1),buku_kas[Year],YEAR(IS!L$1),buku_kas[K],IS!$A2)-SUMIFS(buku_kas[Amount],buku_kas[Month],MONTH(IS!L$1),buku_kas[Year],YEAR(IS!L$1),buku_kas[D],IS!$A2)</f>
        <v>0</v>
      </c>
      <c r="M2" s="20">
        <f>SUMIFS(buku_kas[Amount],buku_kas[Month],MONTH(IS!M$1),buku_kas[Year],YEAR(IS!M$1),buku_kas[K],IS!$A2)-SUMIFS(buku_kas[Amount],buku_kas[Month],MONTH(IS!M$1),buku_kas[Year],YEAR(IS!M$1),buku_kas[D],IS!$A2)</f>
        <v>0</v>
      </c>
      <c r="N2" s="20">
        <f>SUMIFS(buku_kas[Amount],buku_kas[Month],MONTH(IS!N$1),buku_kas[Year],YEAR(IS!N$1),buku_kas[K],IS!$A2)-SUMIFS(buku_kas[Amount],buku_kas[Month],MONTH(IS!N$1),buku_kas[Year],YEAR(IS!N$1),buku_kas[D],IS!$A2)</f>
        <v>0</v>
      </c>
      <c r="O2" s="20">
        <f>SUMIFS(buku_kas[Amount],buku_kas[Month],MONTH(IS!O$1),buku_kas[Year],YEAR(IS!O$1),buku_kas[K],IS!$A2)-SUMIFS(buku_kas[Amount],buku_kas[Month],MONTH(IS!O$1),buku_kas[Year],YEAR(IS!O$1),buku_kas[D],IS!$A2)</f>
        <v>0</v>
      </c>
      <c r="P2" s="21">
        <f>SUMIFS(buku_kas[Amount],buku_kas[Month],MONTH(IS!P$1),buku_kas[Year],YEAR(IS!P$1),buku_kas[K],IS!$A2)-SUMIFS(buku_kas[Amount],buku_kas[Month],MONTH(IS!P$1),buku_kas[Year],YEAR(IS!P$1),buku_kas[D],IS!$A2)</f>
        <v>0</v>
      </c>
    </row>
    <row r="3" spans="1:16" x14ac:dyDescent="0.3">
      <c r="A3" s="6" t="s">
        <v>108</v>
      </c>
      <c r="B3" s="6" t="s">
        <v>109</v>
      </c>
      <c r="C3" s="8" t="s">
        <v>22</v>
      </c>
      <c r="D3" s="6"/>
      <c r="E3" s="20">
        <f>SUMIFS(buku_kas[Amount],buku_kas[Month],MONTH(IS!E$1),buku_kas[Year],YEAR(IS!E$1),buku_kas[K],IS!$A3)-SUMIFS(buku_kas[Amount],buku_kas[Month],MONTH(IS!E$1),buku_kas[Year],YEAR(IS!E$1),buku_kas[D],IS!$A3)</f>
        <v>0</v>
      </c>
      <c r="F3" s="20">
        <f>SUMIFS(buku_kas[Amount],buku_kas[Month],MONTH(IS!F$1),buku_kas[Year],YEAR(IS!F$1),buku_kas[K],IS!$A3)-SUMIFS(buku_kas[Amount],buku_kas[Month],MONTH(IS!F$1),buku_kas[Year],YEAR(IS!F$1),buku_kas[D],IS!$A3)</f>
        <v>0</v>
      </c>
      <c r="G3" s="20">
        <f>SUMIFS(buku_kas[Amount],buku_kas[Month],MONTH(IS!G$1),buku_kas[Year],YEAR(IS!G$1),buku_kas[K],IS!$A3)-SUMIFS(buku_kas[Amount],buku_kas[Month],MONTH(IS!G$1),buku_kas[Year],YEAR(IS!G$1),buku_kas[D],IS!$A3)</f>
        <v>0</v>
      </c>
      <c r="H3" s="20">
        <f>SUMIFS(buku_kas[Amount],buku_kas[Month],MONTH(IS!H$1),buku_kas[Year],YEAR(IS!H$1),buku_kas[K],IS!$A3)-SUMIFS(buku_kas[Amount],buku_kas[Month],MONTH(IS!H$1),buku_kas[Year],YEAR(IS!H$1),buku_kas[D],IS!$A3)</f>
        <v>0</v>
      </c>
      <c r="I3" s="20">
        <f>SUMIFS(buku_kas[Amount],buku_kas[Month],MONTH(IS!I$1),buku_kas[Year],YEAR(IS!I$1),buku_kas[K],IS!$A3)-SUMIFS(buku_kas[Amount],buku_kas[Month],MONTH(IS!I$1),buku_kas[Year],YEAR(IS!I$1),buku_kas[D],IS!$A3)</f>
        <v>0</v>
      </c>
      <c r="J3" s="20">
        <f>SUMIFS(buku_kas[Amount],buku_kas[Month],MONTH(IS!J$1),buku_kas[Year],YEAR(IS!J$1),buku_kas[K],IS!$A3)-SUMIFS(buku_kas[Amount],buku_kas[Month],MONTH(IS!J$1),buku_kas[Year],YEAR(IS!J$1),buku_kas[D],IS!$A3)</f>
        <v>0</v>
      </c>
      <c r="K3" s="20">
        <f>SUMIFS(buku_kas[Amount],buku_kas[Month],MONTH(IS!K$1),buku_kas[Year],YEAR(IS!K$1),buku_kas[K],IS!$A3)-SUMIFS(buku_kas[Amount],buku_kas[Month],MONTH(IS!K$1),buku_kas[Year],YEAR(IS!K$1),buku_kas[D],IS!$A3)</f>
        <v>0</v>
      </c>
      <c r="L3" s="20">
        <f>SUMIFS(buku_kas[Amount],buku_kas[Month],MONTH(IS!L$1),buku_kas[Year],YEAR(IS!L$1),buku_kas[K],IS!$A3)-SUMIFS(buku_kas[Amount],buku_kas[Month],MONTH(IS!L$1),buku_kas[Year],YEAR(IS!L$1),buku_kas[D],IS!$A3)</f>
        <v>0</v>
      </c>
      <c r="M3" s="20">
        <f>SUMIFS(buku_kas[Amount],buku_kas[Month],MONTH(IS!M$1),buku_kas[Year],YEAR(IS!M$1),buku_kas[K],IS!$A3)-SUMIFS(buku_kas[Amount],buku_kas[Month],MONTH(IS!M$1),buku_kas[Year],YEAR(IS!M$1),buku_kas[D],IS!$A3)</f>
        <v>0</v>
      </c>
      <c r="N3" s="20">
        <f>SUMIFS(buku_kas[Amount],buku_kas[Month],MONTH(IS!N$1),buku_kas[Year],YEAR(IS!N$1),buku_kas[K],IS!$A3)-SUMIFS(buku_kas[Amount],buku_kas[Month],MONTH(IS!N$1),buku_kas[Year],YEAR(IS!N$1),buku_kas[D],IS!$A3)</f>
        <v>0</v>
      </c>
      <c r="O3" s="20">
        <f>SUMIFS(buku_kas[Amount],buku_kas[Month],MONTH(IS!O$1),buku_kas[Year],YEAR(IS!O$1),buku_kas[K],IS!$A3)-SUMIFS(buku_kas[Amount],buku_kas[Month],MONTH(IS!O$1),buku_kas[Year],YEAR(IS!O$1),buku_kas[D],IS!$A3)</f>
        <v>0</v>
      </c>
      <c r="P3" s="21">
        <f>SUMIFS(buku_kas[Amount],buku_kas[Month],MONTH(IS!P$1),buku_kas[Year],YEAR(IS!P$1),buku_kas[K],IS!$A3)-SUMIFS(buku_kas[Amount],buku_kas[Month],MONTH(IS!P$1),buku_kas[Year],YEAR(IS!P$1),buku_kas[D],IS!$A3)</f>
        <v>0</v>
      </c>
    </row>
    <row r="4" spans="1:16" x14ac:dyDescent="0.3">
      <c r="A4" s="6" t="s">
        <v>110</v>
      </c>
      <c r="B4" s="6" t="s">
        <v>111</v>
      </c>
      <c r="C4" s="8" t="s">
        <v>22</v>
      </c>
      <c r="D4" s="6"/>
      <c r="E4" s="20">
        <f>SUMIFS(buku_kas[Amount],buku_kas[Month],MONTH(IS!E$1),buku_kas[Year],YEAR(IS!E$1),buku_kas[K],IS!$A4)-SUMIFS(buku_kas[Amount],buku_kas[Month],MONTH(IS!E$1),buku_kas[Year],YEAR(IS!E$1),buku_kas[D],IS!$A4)</f>
        <v>0</v>
      </c>
      <c r="F4" s="20">
        <f>SUMIFS(buku_kas[Amount],buku_kas[Month],MONTH(IS!F$1),buku_kas[Year],YEAR(IS!F$1),buku_kas[K],IS!$A4)-SUMIFS(buku_kas[Amount],buku_kas[Month],MONTH(IS!F$1),buku_kas[Year],YEAR(IS!F$1),buku_kas[D],IS!$A4)</f>
        <v>0</v>
      </c>
      <c r="G4" s="20">
        <f>SUMIFS(buku_kas[Amount],buku_kas[Month],MONTH(IS!G$1),buku_kas[Year],YEAR(IS!G$1),buku_kas[K],IS!$A4)-SUMIFS(buku_kas[Amount],buku_kas[Month],MONTH(IS!G$1),buku_kas[Year],YEAR(IS!G$1),buku_kas[D],IS!$A4)</f>
        <v>6500000</v>
      </c>
      <c r="H4" s="20">
        <f>SUMIFS(buku_kas[Amount],buku_kas[Month],MONTH(IS!H$1),buku_kas[Year],YEAR(IS!H$1),buku_kas[K],IS!$A4)-SUMIFS(buku_kas[Amount],buku_kas[Month],MONTH(IS!H$1),buku_kas[Year],YEAR(IS!H$1),buku_kas[D],IS!$A4)</f>
        <v>5000000</v>
      </c>
      <c r="I4" s="20">
        <f>SUMIFS(buku_kas[Amount],buku_kas[Month],MONTH(IS!I$1),buku_kas[Year],YEAR(IS!I$1),buku_kas[K],IS!$A4)-SUMIFS(buku_kas[Amount],buku_kas[Month],MONTH(IS!I$1),buku_kas[Year],YEAR(IS!I$1),buku_kas[D],IS!$A4)</f>
        <v>0</v>
      </c>
      <c r="J4" s="20">
        <f>SUMIFS(buku_kas[Amount],buku_kas[Month],MONTH(IS!J$1),buku_kas[Year],YEAR(IS!J$1),buku_kas[K],IS!$A4)-SUMIFS(buku_kas[Amount],buku_kas[Month],MONTH(IS!J$1),buku_kas[Year],YEAR(IS!J$1),buku_kas[D],IS!$A4)</f>
        <v>0</v>
      </c>
      <c r="K4" s="20">
        <f>SUMIFS(buku_kas[Amount],buku_kas[Month],MONTH(IS!K$1),buku_kas[Year],YEAR(IS!K$1),buku_kas[K],IS!$A4)-SUMIFS(buku_kas[Amount],buku_kas[Month],MONTH(IS!K$1),buku_kas[Year],YEAR(IS!K$1),buku_kas[D],IS!$A4)</f>
        <v>0</v>
      </c>
      <c r="L4" s="20">
        <f>SUMIFS(buku_kas[Amount],buku_kas[Month],MONTH(IS!L$1),buku_kas[Year],YEAR(IS!L$1),buku_kas[K],IS!$A4)-SUMIFS(buku_kas[Amount],buku_kas[Month],MONTH(IS!L$1),buku_kas[Year],YEAR(IS!L$1),buku_kas[D],IS!$A4)</f>
        <v>0</v>
      </c>
      <c r="M4" s="20">
        <f>SUMIFS(buku_kas[Amount],buku_kas[Month],MONTH(IS!M$1),buku_kas[Year],YEAR(IS!M$1),buku_kas[K],IS!$A4)-SUMIFS(buku_kas[Amount],buku_kas[Month],MONTH(IS!M$1),buku_kas[Year],YEAR(IS!M$1),buku_kas[D],IS!$A4)</f>
        <v>0</v>
      </c>
      <c r="N4" s="20">
        <f>SUMIFS(buku_kas[Amount],buku_kas[Month],MONTH(IS!N$1),buku_kas[Year],YEAR(IS!N$1),buku_kas[K],IS!$A4)-SUMIFS(buku_kas[Amount],buku_kas[Month],MONTH(IS!N$1),buku_kas[Year],YEAR(IS!N$1),buku_kas[D],IS!$A4)</f>
        <v>0</v>
      </c>
      <c r="O4" s="20">
        <f>SUMIFS(buku_kas[Amount],buku_kas[Month],MONTH(IS!O$1),buku_kas[Year],YEAR(IS!O$1),buku_kas[K],IS!$A4)-SUMIFS(buku_kas[Amount],buku_kas[Month],MONTH(IS!O$1),buku_kas[Year],YEAR(IS!O$1),buku_kas[D],IS!$A4)</f>
        <v>0</v>
      </c>
      <c r="P4" s="21">
        <f>SUMIFS(buku_kas[Amount],buku_kas[Month],MONTH(IS!P$1),buku_kas[Year],YEAR(IS!P$1),buku_kas[K],IS!$A4)-SUMIFS(buku_kas[Amount],buku_kas[Month],MONTH(IS!P$1),buku_kas[Year],YEAR(IS!P$1),buku_kas[D],IS!$A4)</f>
        <v>0</v>
      </c>
    </row>
    <row r="5" spans="1:16" x14ac:dyDescent="0.3">
      <c r="A5" s="6" t="s">
        <v>112</v>
      </c>
      <c r="B5" s="6" t="s">
        <v>113</v>
      </c>
      <c r="C5" s="8" t="s">
        <v>22</v>
      </c>
      <c r="D5" s="6"/>
      <c r="E5" s="20">
        <f>SUMIFS(buku_kas[Amount],buku_kas[Month],MONTH(IS!E$1),buku_kas[Year],YEAR(IS!E$1),buku_kas[K],IS!$A5)-SUMIFS(buku_kas[Amount],buku_kas[Month],MONTH(IS!E$1),buku_kas[Year],YEAR(IS!E$1),buku_kas[D],IS!$A5)</f>
        <v>0</v>
      </c>
      <c r="F5" s="20">
        <f>SUMIFS(buku_kas[Amount],buku_kas[Month],MONTH(IS!F$1),buku_kas[Year],YEAR(IS!F$1),buku_kas[K],IS!$A5)-SUMIFS(buku_kas[Amount],buku_kas[Month],MONTH(IS!F$1),buku_kas[Year],YEAR(IS!F$1),buku_kas[D],IS!$A5)</f>
        <v>0</v>
      </c>
      <c r="G5" s="20">
        <f>SUMIFS(buku_kas[Amount],buku_kas[Month],MONTH(IS!G$1),buku_kas[Year],YEAR(IS!G$1),buku_kas[K],IS!$A5)-SUMIFS(buku_kas[Amount],buku_kas[Month],MONTH(IS!G$1),buku_kas[Year],YEAR(IS!G$1),buku_kas[D],IS!$A5)</f>
        <v>0</v>
      </c>
      <c r="H5" s="20">
        <f>SUMIFS(buku_kas[Amount],buku_kas[Month],MONTH(IS!H$1),buku_kas[Year],YEAR(IS!H$1),buku_kas[K],IS!$A5)-SUMIFS(buku_kas[Amount],buku_kas[Month],MONTH(IS!H$1),buku_kas[Year],YEAR(IS!H$1),buku_kas[D],IS!$A5)</f>
        <v>0</v>
      </c>
      <c r="I5" s="20">
        <f>SUMIFS(buku_kas[Amount],buku_kas[Month],MONTH(IS!I$1),buku_kas[Year],YEAR(IS!I$1),buku_kas[K],IS!$A5)-SUMIFS(buku_kas[Amount],buku_kas[Month],MONTH(IS!I$1),buku_kas[Year],YEAR(IS!I$1),buku_kas[D],IS!$A5)</f>
        <v>0</v>
      </c>
      <c r="J5" s="20">
        <f>SUMIFS(buku_kas[Amount],buku_kas[Month],MONTH(IS!J$1),buku_kas[Year],YEAR(IS!J$1),buku_kas[K],IS!$A5)-SUMIFS(buku_kas[Amount],buku_kas[Month],MONTH(IS!J$1),buku_kas[Year],YEAR(IS!J$1),buku_kas[D],IS!$A5)</f>
        <v>0</v>
      </c>
      <c r="K5" s="20">
        <f>SUMIFS(buku_kas[Amount],buku_kas[Month],MONTH(IS!K$1),buku_kas[Year],YEAR(IS!K$1),buku_kas[K],IS!$A5)-SUMIFS(buku_kas[Amount],buku_kas[Month],MONTH(IS!K$1),buku_kas[Year],YEAR(IS!K$1),buku_kas[D],IS!$A5)</f>
        <v>0</v>
      </c>
      <c r="L5" s="20">
        <f>SUMIFS(buku_kas[Amount],buku_kas[Month],MONTH(IS!L$1),buku_kas[Year],YEAR(IS!L$1),buku_kas[K],IS!$A5)-SUMIFS(buku_kas[Amount],buku_kas[Month],MONTH(IS!L$1),buku_kas[Year],YEAR(IS!L$1),buku_kas[D],IS!$A5)</f>
        <v>0</v>
      </c>
      <c r="M5" s="20">
        <f>SUMIFS(buku_kas[Amount],buku_kas[Month],MONTH(IS!M$1),buku_kas[Year],YEAR(IS!M$1),buku_kas[K],IS!$A5)-SUMIFS(buku_kas[Amount],buku_kas[Month],MONTH(IS!M$1),buku_kas[Year],YEAR(IS!M$1),buku_kas[D],IS!$A5)</f>
        <v>0</v>
      </c>
      <c r="N5" s="20">
        <f>SUMIFS(buku_kas[Amount],buku_kas[Month],MONTH(IS!N$1),buku_kas[Year],YEAR(IS!N$1),buku_kas[K],IS!$A5)-SUMIFS(buku_kas[Amount],buku_kas[Month],MONTH(IS!N$1),buku_kas[Year],YEAR(IS!N$1),buku_kas[D],IS!$A5)</f>
        <v>0</v>
      </c>
      <c r="O5" s="20">
        <f>SUMIFS(buku_kas[Amount],buku_kas[Month],MONTH(IS!O$1),buku_kas[Year],YEAR(IS!O$1),buku_kas[K],IS!$A5)-SUMIFS(buku_kas[Amount],buku_kas[Month],MONTH(IS!O$1),buku_kas[Year],YEAR(IS!O$1),buku_kas[D],IS!$A5)</f>
        <v>0</v>
      </c>
      <c r="P5" s="21">
        <f>SUMIFS(buku_kas[Amount],buku_kas[Month],MONTH(IS!P$1),buku_kas[Year],YEAR(IS!P$1),buku_kas[K],IS!$A5)-SUMIFS(buku_kas[Amount],buku_kas[Month],MONTH(IS!P$1),buku_kas[Year],YEAR(IS!P$1),buku_kas[D],IS!$A5)</f>
        <v>0</v>
      </c>
    </row>
    <row r="6" spans="1:16" x14ac:dyDescent="0.3">
      <c r="A6" s="6" t="s">
        <v>114</v>
      </c>
      <c r="B6" s="6" t="s">
        <v>115</v>
      </c>
      <c r="C6" s="8" t="s">
        <v>21</v>
      </c>
      <c r="D6" s="6"/>
      <c r="E6" s="20">
        <f>SUMIFS(buku_kas[Amount],buku_kas[Month],MONTH(IS!E$1),buku_kas[Year],YEAR(IS!E$1),buku_kas[K],IS!$A6)-SUMIFS(buku_kas[Amount],buku_kas[Month],MONTH(IS!E$1),buku_kas[Year],YEAR(IS!E$1),buku_kas[D],IS!$A6)</f>
        <v>0</v>
      </c>
      <c r="F6" s="20">
        <f>SUMIFS(buku_kas[Amount],buku_kas[Month],MONTH(IS!F$1),buku_kas[Year],YEAR(IS!F$1),buku_kas[K],IS!$A6)-SUMIFS(buku_kas[Amount],buku_kas[Month],MONTH(IS!F$1),buku_kas[Year],YEAR(IS!F$1),buku_kas[D],IS!$A6)</f>
        <v>0</v>
      </c>
      <c r="G6" s="20">
        <f>SUMIFS(buku_kas[Amount],buku_kas[Month],MONTH(IS!G$1),buku_kas[Year],YEAR(IS!G$1),buku_kas[K],IS!$A6)-SUMIFS(buku_kas[Amount],buku_kas[Month],MONTH(IS!G$1),buku_kas[Year],YEAR(IS!G$1),buku_kas[D],IS!$A6)</f>
        <v>0</v>
      </c>
      <c r="H6" s="20">
        <f>SUMIFS(buku_kas[Amount],buku_kas[Month],MONTH(IS!H$1),buku_kas[Year],YEAR(IS!H$1),buku_kas[K],IS!$A6)-SUMIFS(buku_kas[Amount],buku_kas[Month],MONTH(IS!H$1),buku_kas[Year],YEAR(IS!H$1),buku_kas[D],IS!$A6)</f>
        <v>0</v>
      </c>
      <c r="I6" s="20">
        <f>SUMIFS(buku_kas[Amount],buku_kas[Month],MONTH(IS!I$1),buku_kas[Year],YEAR(IS!I$1),buku_kas[K],IS!$A6)-SUMIFS(buku_kas[Amount],buku_kas[Month],MONTH(IS!I$1),buku_kas[Year],YEAR(IS!I$1),buku_kas[D],IS!$A6)</f>
        <v>0</v>
      </c>
      <c r="J6" s="20">
        <f>SUMIFS(buku_kas[Amount],buku_kas[Month],MONTH(IS!J$1),buku_kas[Year],YEAR(IS!J$1),buku_kas[K],IS!$A6)-SUMIFS(buku_kas[Amount],buku_kas[Month],MONTH(IS!J$1),buku_kas[Year],YEAR(IS!J$1),buku_kas[D],IS!$A6)</f>
        <v>0</v>
      </c>
      <c r="K6" s="20">
        <f>SUMIFS(buku_kas[Amount],buku_kas[Month],MONTH(IS!K$1),buku_kas[Year],YEAR(IS!K$1),buku_kas[K],IS!$A6)-SUMIFS(buku_kas[Amount],buku_kas[Month],MONTH(IS!K$1),buku_kas[Year],YEAR(IS!K$1),buku_kas[D],IS!$A6)</f>
        <v>0</v>
      </c>
      <c r="L6" s="20">
        <f>SUMIFS(buku_kas[Amount],buku_kas[Month],MONTH(IS!L$1),buku_kas[Year],YEAR(IS!L$1),buku_kas[K],IS!$A6)-SUMIFS(buku_kas[Amount],buku_kas[Month],MONTH(IS!L$1),buku_kas[Year],YEAR(IS!L$1),buku_kas[D],IS!$A6)</f>
        <v>0</v>
      </c>
      <c r="M6" s="20">
        <f>SUMIFS(buku_kas[Amount],buku_kas[Month],MONTH(IS!M$1),buku_kas[Year],YEAR(IS!M$1),buku_kas[K],IS!$A6)-SUMIFS(buku_kas[Amount],buku_kas[Month],MONTH(IS!M$1),buku_kas[Year],YEAR(IS!M$1),buku_kas[D],IS!$A6)</f>
        <v>0</v>
      </c>
      <c r="N6" s="20">
        <f>SUMIFS(buku_kas[Amount],buku_kas[Month],MONTH(IS!N$1),buku_kas[Year],YEAR(IS!N$1),buku_kas[K],IS!$A6)-SUMIFS(buku_kas[Amount],buku_kas[Month],MONTH(IS!N$1),buku_kas[Year],YEAR(IS!N$1),buku_kas[D],IS!$A6)</f>
        <v>0</v>
      </c>
      <c r="O6" s="20">
        <f>SUMIFS(buku_kas[Amount],buku_kas[Month],MONTH(IS!O$1),buku_kas[Year],YEAR(IS!O$1),buku_kas[K],IS!$A6)-SUMIFS(buku_kas[Amount],buku_kas[Month],MONTH(IS!O$1),buku_kas[Year],YEAR(IS!O$1),buku_kas[D],IS!$A6)</f>
        <v>0</v>
      </c>
      <c r="P6" s="21">
        <f>SUMIFS(buku_kas[Amount],buku_kas[Month],MONTH(IS!P$1),buku_kas[Year],YEAR(IS!P$1),buku_kas[K],IS!$A6)-SUMIFS(buku_kas[Amount],buku_kas[Month],MONTH(IS!P$1),buku_kas[Year],YEAR(IS!P$1),buku_kas[D],IS!$A6)</f>
        <v>0</v>
      </c>
    </row>
    <row r="7" spans="1:16" x14ac:dyDescent="0.3">
      <c r="A7" s="6" t="s">
        <v>116</v>
      </c>
      <c r="B7" s="6" t="s">
        <v>117</v>
      </c>
      <c r="C7" s="8" t="s">
        <v>21</v>
      </c>
      <c r="D7" s="6"/>
      <c r="E7" s="20">
        <f>SUMIFS(buku_kas[Amount],buku_kas[Month],MONTH(IS!E$1),buku_kas[Year],YEAR(IS!E$1),buku_kas[K],IS!$A7)-SUMIFS(buku_kas[Amount],buku_kas[Month],MONTH(IS!E$1),buku_kas[Year],YEAR(IS!E$1),buku_kas[D],IS!$A7)</f>
        <v>0</v>
      </c>
      <c r="F7" s="20">
        <f>SUMIFS(buku_kas[Amount],buku_kas[Month],MONTH(IS!F$1),buku_kas[Year],YEAR(IS!F$1),buku_kas[K],IS!$A7)-SUMIFS(buku_kas[Amount],buku_kas[Month],MONTH(IS!F$1),buku_kas[Year],YEAR(IS!F$1),buku_kas[D],IS!$A7)</f>
        <v>0</v>
      </c>
      <c r="G7" s="20">
        <f>SUMIFS(buku_kas[Amount],buku_kas[Month],MONTH(IS!G$1),buku_kas[Year],YEAR(IS!G$1),buku_kas[K],IS!$A7)-SUMIFS(buku_kas[Amount],buku_kas[Month],MONTH(IS!G$1),buku_kas[Year],YEAR(IS!G$1),buku_kas[D],IS!$A7)</f>
        <v>0</v>
      </c>
      <c r="H7" s="20">
        <f>SUMIFS(buku_kas[Amount],buku_kas[Month],MONTH(IS!H$1),buku_kas[Year],YEAR(IS!H$1),buku_kas[K],IS!$A7)-SUMIFS(buku_kas[Amount],buku_kas[Month],MONTH(IS!H$1),buku_kas[Year],YEAR(IS!H$1),buku_kas[D],IS!$A7)</f>
        <v>0</v>
      </c>
      <c r="I7" s="20">
        <f>SUMIFS(buku_kas[Amount],buku_kas[Month],MONTH(IS!I$1),buku_kas[Year],YEAR(IS!I$1),buku_kas[K],IS!$A7)-SUMIFS(buku_kas[Amount],buku_kas[Month],MONTH(IS!I$1),buku_kas[Year],YEAR(IS!I$1),buku_kas[D],IS!$A7)</f>
        <v>0</v>
      </c>
      <c r="J7" s="20">
        <f>SUMIFS(buku_kas[Amount],buku_kas[Month],MONTH(IS!J$1),buku_kas[Year],YEAR(IS!J$1),buku_kas[K],IS!$A7)-SUMIFS(buku_kas[Amount],buku_kas[Month],MONTH(IS!J$1),buku_kas[Year],YEAR(IS!J$1),buku_kas[D],IS!$A7)</f>
        <v>0</v>
      </c>
      <c r="K7" s="20">
        <f>SUMIFS(buku_kas[Amount],buku_kas[Month],MONTH(IS!K$1),buku_kas[Year],YEAR(IS!K$1),buku_kas[K],IS!$A7)-SUMIFS(buku_kas[Amount],buku_kas[Month],MONTH(IS!K$1),buku_kas[Year],YEAR(IS!K$1),buku_kas[D],IS!$A7)</f>
        <v>0</v>
      </c>
      <c r="L7" s="20">
        <f>SUMIFS(buku_kas[Amount],buku_kas[Month],MONTH(IS!L$1),buku_kas[Year],YEAR(IS!L$1),buku_kas[K],IS!$A7)-SUMIFS(buku_kas[Amount],buku_kas[Month],MONTH(IS!L$1),buku_kas[Year],YEAR(IS!L$1),buku_kas[D],IS!$A7)</f>
        <v>0</v>
      </c>
      <c r="M7" s="20">
        <f>SUMIFS(buku_kas[Amount],buku_kas[Month],MONTH(IS!M$1),buku_kas[Year],YEAR(IS!M$1),buku_kas[K],IS!$A7)-SUMIFS(buku_kas[Amount],buku_kas[Month],MONTH(IS!M$1),buku_kas[Year],YEAR(IS!M$1),buku_kas[D],IS!$A7)</f>
        <v>0</v>
      </c>
      <c r="N7" s="20">
        <f>SUMIFS(buku_kas[Amount],buku_kas[Month],MONTH(IS!N$1),buku_kas[Year],YEAR(IS!N$1),buku_kas[K],IS!$A7)-SUMIFS(buku_kas[Amount],buku_kas[Month],MONTH(IS!N$1),buku_kas[Year],YEAR(IS!N$1),buku_kas[D],IS!$A7)</f>
        <v>0</v>
      </c>
      <c r="O7" s="20">
        <f>SUMIFS(buku_kas[Amount],buku_kas[Month],MONTH(IS!O$1),buku_kas[Year],YEAR(IS!O$1),buku_kas[K],IS!$A7)-SUMIFS(buku_kas[Amount],buku_kas[Month],MONTH(IS!O$1),buku_kas[Year],YEAR(IS!O$1),buku_kas[D],IS!$A7)</f>
        <v>0</v>
      </c>
      <c r="P7" s="21">
        <f>SUMIFS(buku_kas[Amount],buku_kas[Month],MONTH(IS!P$1),buku_kas[Year],YEAR(IS!P$1),buku_kas[K],IS!$A7)-SUMIFS(buku_kas[Amount],buku_kas[Month],MONTH(IS!P$1),buku_kas[Year],YEAR(IS!P$1),buku_kas[D],IS!$A7)</f>
        <v>0</v>
      </c>
    </row>
    <row r="8" spans="1:16" x14ac:dyDescent="0.3">
      <c r="A8" s="6" t="s">
        <v>118</v>
      </c>
      <c r="B8" s="6" t="s">
        <v>120</v>
      </c>
      <c r="C8" s="8" t="s">
        <v>21</v>
      </c>
      <c r="D8" s="6"/>
      <c r="E8" s="20">
        <f>SUMIFS(buku_kas[Amount],buku_kas[Month],MONTH(IS!E$1),buku_kas[Year],YEAR(IS!E$1),buku_kas[K],IS!$A8)-SUMIFS(buku_kas[Amount],buku_kas[Month],MONTH(IS!E$1),buku_kas[Year],YEAR(IS!E$1),buku_kas[D],IS!$A8)</f>
        <v>0</v>
      </c>
      <c r="F8" s="20">
        <f>SUMIFS(buku_kas[Amount],buku_kas[Month],MONTH(IS!F$1),buku_kas[Year],YEAR(IS!F$1),buku_kas[K],IS!$A8)-SUMIFS(buku_kas[Amount],buku_kas[Month],MONTH(IS!F$1),buku_kas[Year],YEAR(IS!F$1),buku_kas[D],IS!$A8)</f>
        <v>0</v>
      </c>
      <c r="G8" s="20">
        <f>SUMIFS(buku_kas[Amount],buku_kas[Month],MONTH(IS!G$1),buku_kas[Year],YEAR(IS!G$1),buku_kas[K],IS!$A8)-SUMIFS(buku_kas[Amount],buku_kas[Month],MONTH(IS!G$1),buku_kas[Year],YEAR(IS!G$1),buku_kas[D],IS!$A8)</f>
        <v>-1000000</v>
      </c>
      <c r="H8" s="20">
        <f>SUMIFS(buku_kas[Amount],buku_kas[Month],MONTH(IS!H$1),buku_kas[Year],YEAR(IS!H$1),buku_kas[K],IS!$A8)-SUMIFS(buku_kas[Amount],buku_kas[Month],MONTH(IS!H$1),buku_kas[Year],YEAR(IS!H$1),buku_kas[D],IS!$A8)</f>
        <v>-2500000</v>
      </c>
      <c r="I8" s="20">
        <f>SUMIFS(buku_kas[Amount],buku_kas[Month],MONTH(IS!I$1),buku_kas[Year],YEAR(IS!I$1),buku_kas[K],IS!$A8)-SUMIFS(buku_kas[Amount],buku_kas[Month],MONTH(IS!I$1),buku_kas[Year],YEAR(IS!I$1),buku_kas[D],IS!$A8)</f>
        <v>0</v>
      </c>
      <c r="J8" s="20">
        <f>SUMIFS(buku_kas[Amount],buku_kas[Month],MONTH(IS!J$1),buku_kas[Year],YEAR(IS!J$1),buku_kas[K],IS!$A8)-SUMIFS(buku_kas[Amount],buku_kas[Month],MONTH(IS!J$1),buku_kas[Year],YEAR(IS!J$1),buku_kas[D],IS!$A8)</f>
        <v>0</v>
      </c>
      <c r="K8" s="20">
        <f>SUMIFS(buku_kas[Amount],buku_kas[Month],MONTH(IS!K$1),buku_kas[Year],YEAR(IS!K$1),buku_kas[K],IS!$A8)-SUMIFS(buku_kas[Amount],buku_kas[Month],MONTH(IS!K$1),buku_kas[Year],YEAR(IS!K$1),buku_kas[D],IS!$A8)</f>
        <v>0</v>
      </c>
      <c r="L8" s="20">
        <f>SUMIFS(buku_kas[Amount],buku_kas[Month],MONTH(IS!L$1),buku_kas[Year],YEAR(IS!L$1),buku_kas[K],IS!$A8)-SUMIFS(buku_kas[Amount],buku_kas[Month],MONTH(IS!L$1),buku_kas[Year],YEAR(IS!L$1),buku_kas[D],IS!$A8)</f>
        <v>0</v>
      </c>
      <c r="M8" s="20">
        <f>SUMIFS(buku_kas[Amount],buku_kas[Month],MONTH(IS!M$1),buku_kas[Year],YEAR(IS!M$1),buku_kas[K],IS!$A8)-SUMIFS(buku_kas[Amount],buku_kas[Month],MONTH(IS!M$1),buku_kas[Year],YEAR(IS!M$1),buku_kas[D],IS!$A8)</f>
        <v>0</v>
      </c>
      <c r="N8" s="20">
        <f>SUMIFS(buku_kas[Amount],buku_kas[Month],MONTH(IS!N$1),buku_kas[Year],YEAR(IS!N$1),buku_kas[K],IS!$A8)-SUMIFS(buku_kas[Amount],buku_kas[Month],MONTH(IS!N$1),buku_kas[Year],YEAR(IS!N$1),buku_kas[D],IS!$A8)</f>
        <v>0</v>
      </c>
      <c r="O8" s="20">
        <f>SUMIFS(buku_kas[Amount],buku_kas[Month],MONTH(IS!O$1),buku_kas[Year],YEAR(IS!O$1),buku_kas[K],IS!$A8)-SUMIFS(buku_kas[Amount],buku_kas[Month],MONTH(IS!O$1),buku_kas[Year],YEAR(IS!O$1),buku_kas[D],IS!$A8)</f>
        <v>0</v>
      </c>
      <c r="P8" s="21">
        <f>SUMIFS(buku_kas[Amount],buku_kas[Month],MONTH(IS!P$1),buku_kas[Year],YEAR(IS!P$1),buku_kas[K],IS!$A8)-SUMIFS(buku_kas[Amount],buku_kas[Month],MONTH(IS!P$1),buku_kas[Year],YEAR(IS!P$1),buku_kas[D],IS!$A8)</f>
        <v>0</v>
      </c>
    </row>
    <row r="9" spans="1:16" x14ac:dyDescent="0.3">
      <c r="A9" s="6" t="s">
        <v>119</v>
      </c>
      <c r="B9" s="6" t="s">
        <v>121</v>
      </c>
      <c r="C9" s="8" t="s">
        <v>21</v>
      </c>
      <c r="D9" s="6"/>
      <c r="E9" s="20">
        <f>SUMIFS(buku_kas[Amount],buku_kas[Month],MONTH(IS!E$1),buku_kas[Year],YEAR(IS!E$1),buku_kas[K],IS!$A9)-SUMIFS(buku_kas[Amount],buku_kas[Month],MONTH(IS!E$1),buku_kas[Year],YEAR(IS!E$1),buku_kas[D],IS!$A9)</f>
        <v>0</v>
      </c>
      <c r="F9" s="20">
        <f>SUMIFS(buku_kas[Amount],buku_kas[Month],MONTH(IS!F$1),buku_kas[Year],YEAR(IS!F$1),buku_kas[K],IS!$A9)-SUMIFS(buku_kas[Amount],buku_kas[Month],MONTH(IS!F$1),buku_kas[Year],YEAR(IS!F$1),buku_kas[D],IS!$A9)</f>
        <v>0</v>
      </c>
      <c r="G9" s="20">
        <f>SUMIFS(buku_kas[Amount],buku_kas[Month],MONTH(IS!G$1),buku_kas[Year],YEAR(IS!G$1),buku_kas[K],IS!$A9)-SUMIFS(buku_kas[Amount],buku_kas[Month],MONTH(IS!G$1),buku_kas[Year],YEAR(IS!G$1),buku_kas[D],IS!$A9)</f>
        <v>0</v>
      </c>
      <c r="H9" s="20">
        <f>SUMIFS(buku_kas[Amount],buku_kas[Month],MONTH(IS!H$1),buku_kas[Year],YEAR(IS!H$1),buku_kas[K],IS!$A9)-SUMIFS(buku_kas[Amount],buku_kas[Month],MONTH(IS!H$1),buku_kas[Year],YEAR(IS!H$1),buku_kas[D],IS!$A9)</f>
        <v>0</v>
      </c>
      <c r="I9" s="20">
        <f>SUMIFS(buku_kas[Amount],buku_kas[Month],MONTH(IS!I$1),buku_kas[Year],YEAR(IS!I$1),buku_kas[K],IS!$A9)-SUMIFS(buku_kas[Amount],buku_kas[Month],MONTH(IS!I$1),buku_kas[Year],YEAR(IS!I$1),buku_kas[D],IS!$A9)</f>
        <v>0</v>
      </c>
      <c r="J9" s="20">
        <f>SUMIFS(buku_kas[Amount],buku_kas[Month],MONTH(IS!J$1),buku_kas[Year],YEAR(IS!J$1),buku_kas[K],IS!$A9)-SUMIFS(buku_kas[Amount],buku_kas[Month],MONTH(IS!J$1),buku_kas[Year],YEAR(IS!J$1),buku_kas[D],IS!$A9)</f>
        <v>0</v>
      </c>
      <c r="K9" s="20">
        <f>SUMIFS(buku_kas[Amount],buku_kas[Month],MONTH(IS!K$1),buku_kas[Year],YEAR(IS!K$1),buku_kas[K],IS!$A9)-SUMIFS(buku_kas[Amount],buku_kas[Month],MONTH(IS!K$1),buku_kas[Year],YEAR(IS!K$1),buku_kas[D],IS!$A9)</f>
        <v>0</v>
      </c>
      <c r="L9" s="20">
        <f>SUMIFS(buku_kas[Amount],buku_kas[Month],MONTH(IS!L$1),buku_kas[Year],YEAR(IS!L$1),buku_kas[K],IS!$A9)-SUMIFS(buku_kas[Amount],buku_kas[Month],MONTH(IS!L$1),buku_kas[Year],YEAR(IS!L$1),buku_kas[D],IS!$A9)</f>
        <v>0</v>
      </c>
      <c r="M9" s="20">
        <f>SUMIFS(buku_kas[Amount],buku_kas[Month],MONTH(IS!M$1),buku_kas[Year],YEAR(IS!M$1),buku_kas[K],IS!$A9)-SUMIFS(buku_kas[Amount],buku_kas[Month],MONTH(IS!M$1),buku_kas[Year],YEAR(IS!M$1),buku_kas[D],IS!$A9)</f>
        <v>0</v>
      </c>
      <c r="N9" s="20">
        <f>SUMIFS(buku_kas[Amount],buku_kas[Month],MONTH(IS!N$1),buku_kas[Year],YEAR(IS!N$1),buku_kas[K],IS!$A9)-SUMIFS(buku_kas[Amount],buku_kas[Month],MONTH(IS!N$1),buku_kas[Year],YEAR(IS!N$1),buku_kas[D],IS!$A9)</f>
        <v>0</v>
      </c>
      <c r="O9" s="20">
        <f>SUMIFS(buku_kas[Amount],buku_kas[Month],MONTH(IS!O$1),buku_kas[Year],YEAR(IS!O$1),buku_kas[K],IS!$A9)-SUMIFS(buku_kas[Amount],buku_kas[Month],MONTH(IS!O$1),buku_kas[Year],YEAR(IS!O$1),buku_kas[D],IS!$A9)</f>
        <v>0</v>
      </c>
      <c r="P9" s="21">
        <f>SUMIFS(buku_kas[Amount],buku_kas[Month],MONTH(IS!P$1),buku_kas[Year],YEAR(IS!P$1),buku_kas[K],IS!$A9)-SUMIFS(buku_kas[Amount],buku_kas[Month],MONTH(IS!P$1),buku_kas[Year],YEAR(IS!P$1),buku_kas[D],IS!$A9)</f>
        <v>0</v>
      </c>
    </row>
    <row r="10" spans="1:16" x14ac:dyDescent="0.3">
      <c r="A10" s="6" t="s">
        <v>122</v>
      </c>
      <c r="B10" s="6" t="s">
        <v>123</v>
      </c>
      <c r="C10" s="8" t="s">
        <v>21</v>
      </c>
      <c r="D10" s="6"/>
      <c r="E10" s="20">
        <f>SUMIFS(buku_kas[Amount],buku_kas[Month],MONTH(IS!E$1),buku_kas[Year],YEAR(IS!E$1),buku_kas[K],IS!$A10)-SUMIFS(buku_kas[Amount],buku_kas[Month],MONTH(IS!E$1),buku_kas[Year],YEAR(IS!E$1),buku_kas[D],IS!$A10)</f>
        <v>0</v>
      </c>
      <c r="F10" s="20">
        <f>SUMIFS(buku_kas[Amount],buku_kas[Month],MONTH(IS!F$1),buku_kas[Year],YEAR(IS!F$1),buku_kas[K],IS!$A10)-SUMIFS(buku_kas[Amount],buku_kas[Month],MONTH(IS!F$1),buku_kas[Year],YEAR(IS!F$1),buku_kas[D],IS!$A10)</f>
        <v>0</v>
      </c>
      <c r="G10" s="20">
        <f>SUMIFS(buku_kas[Amount],buku_kas[Month],MONTH(IS!G$1),buku_kas[Year],YEAR(IS!G$1),buku_kas[K],IS!$A10)-SUMIFS(buku_kas[Amount],buku_kas[Month],MONTH(IS!G$1),buku_kas[Year],YEAR(IS!G$1),buku_kas[D],IS!$A10)</f>
        <v>0</v>
      </c>
      <c r="H10" s="20">
        <f>SUMIFS(buku_kas[Amount],buku_kas[Month],MONTH(IS!H$1),buku_kas[Year],YEAR(IS!H$1),buku_kas[K],IS!$A10)-SUMIFS(buku_kas[Amount],buku_kas[Month],MONTH(IS!H$1),buku_kas[Year],YEAR(IS!H$1),buku_kas[D],IS!$A10)</f>
        <v>0</v>
      </c>
      <c r="I10" s="20">
        <f>SUMIFS(buku_kas[Amount],buku_kas[Month],MONTH(IS!I$1),buku_kas[Year],YEAR(IS!I$1),buku_kas[K],IS!$A10)-SUMIFS(buku_kas[Amount],buku_kas[Month],MONTH(IS!I$1),buku_kas[Year],YEAR(IS!I$1),buku_kas[D],IS!$A10)</f>
        <v>0</v>
      </c>
      <c r="J10" s="20">
        <f>SUMIFS(buku_kas[Amount],buku_kas[Month],MONTH(IS!J$1),buku_kas[Year],YEAR(IS!J$1),buku_kas[K],IS!$A10)-SUMIFS(buku_kas[Amount],buku_kas[Month],MONTH(IS!J$1),buku_kas[Year],YEAR(IS!J$1),buku_kas[D],IS!$A10)</f>
        <v>0</v>
      </c>
      <c r="K10" s="20">
        <f>SUMIFS(buku_kas[Amount],buku_kas[Month],MONTH(IS!K$1),buku_kas[Year],YEAR(IS!K$1),buku_kas[K],IS!$A10)-SUMIFS(buku_kas[Amount],buku_kas[Month],MONTH(IS!K$1),buku_kas[Year],YEAR(IS!K$1),buku_kas[D],IS!$A10)</f>
        <v>0</v>
      </c>
      <c r="L10" s="20">
        <f>SUMIFS(buku_kas[Amount],buku_kas[Month],MONTH(IS!L$1),buku_kas[Year],YEAR(IS!L$1),buku_kas[K],IS!$A10)-SUMIFS(buku_kas[Amount],buku_kas[Month],MONTH(IS!L$1),buku_kas[Year],YEAR(IS!L$1),buku_kas[D],IS!$A10)</f>
        <v>0</v>
      </c>
      <c r="M10" s="20">
        <f>SUMIFS(buku_kas[Amount],buku_kas[Month],MONTH(IS!M$1),buku_kas[Year],YEAR(IS!M$1),buku_kas[K],IS!$A10)-SUMIFS(buku_kas[Amount],buku_kas[Month],MONTH(IS!M$1),buku_kas[Year],YEAR(IS!M$1),buku_kas[D],IS!$A10)</f>
        <v>0</v>
      </c>
      <c r="N10" s="20">
        <f>SUMIFS(buku_kas[Amount],buku_kas[Month],MONTH(IS!N$1),buku_kas[Year],YEAR(IS!N$1),buku_kas[K],IS!$A10)-SUMIFS(buku_kas[Amount],buku_kas[Month],MONTH(IS!N$1),buku_kas[Year],YEAR(IS!N$1),buku_kas[D],IS!$A10)</f>
        <v>0</v>
      </c>
      <c r="O10" s="20">
        <f>SUMIFS(buku_kas[Amount],buku_kas[Month],MONTH(IS!O$1),buku_kas[Year],YEAR(IS!O$1),buku_kas[K],IS!$A10)-SUMIFS(buku_kas[Amount],buku_kas[Month],MONTH(IS!O$1),buku_kas[Year],YEAR(IS!O$1),buku_kas[D],IS!$A10)</f>
        <v>0</v>
      </c>
      <c r="P10" s="21">
        <f>SUMIFS(buku_kas[Amount],buku_kas[Month],MONTH(IS!P$1),buku_kas[Year],YEAR(IS!P$1),buku_kas[K],IS!$A10)-SUMIFS(buku_kas[Amount],buku_kas[Month],MONTH(IS!P$1),buku_kas[Year],YEAR(IS!P$1),buku_kas[D],IS!$A10)</f>
        <v>0</v>
      </c>
    </row>
    <row r="11" spans="1:16" x14ac:dyDescent="0.3">
      <c r="A11" s="6" t="s">
        <v>124</v>
      </c>
      <c r="B11" s="6" t="s">
        <v>125</v>
      </c>
      <c r="C11" s="8" t="s">
        <v>21</v>
      </c>
      <c r="D11" s="6"/>
      <c r="E11" s="20">
        <f>SUMIFS(buku_kas[Amount],buku_kas[Month],MONTH(IS!E$1),buku_kas[Year],YEAR(IS!E$1),buku_kas[K],IS!$A11)-SUMIFS(buku_kas[Amount],buku_kas[Month],MONTH(IS!E$1),buku_kas[Year],YEAR(IS!E$1),buku_kas[D],IS!$A11)</f>
        <v>0</v>
      </c>
      <c r="F11" s="20">
        <f>SUMIFS(buku_kas[Amount],buku_kas[Month],MONTH(IS!F$1),buku_kas[Year],YEAR(IS!F$1),buku_kas[K],IS!$A11)-SUMIFS(buku_kas[Amount],buku_kas[Month],MONTH(IS!F$1),buku_kas[Year],YEAR(IS!F$1),buku_kas[D],IS!$A11)</f>
        <v>0</v>
      </c>
      <c r="G11" s="20">
        <f>SUMIFS(buku_kas[Amount],buku_kas[Month],MONTH(IS!G$1),buku_kas[Year],YEAR(IS!G$1),buku_kas[K],IS!$A11)-SUMIFS(buku_kas[Amount],buku_kas[Month],MONTH(IS!G$1),buku_kas[Year],YEAR(IS!G$1),buku_kas[D],IS!$A11)</f>
        <v>0</v>
      </c>
      <c r="H11" s="20">
        <f>SUMIFS(buku_kas[Amount],buku_kas[Month],MONTH(IS!H$1),buku_kas[Year],YEAR(IS!H$1),buku_kas[K],IS!$A11)-SUMIFS(buku_kas[Amount],buku_kas[Month],MONTH(IS!H$1),buku_kas[Year],YEAR(IS!H$1),buku_kas[D],IS!$A11)</f>
        <v>0</v>
      </c>
      <c r="I11" s="20">
        <f>SUMIFS(buku_kas[Amount],buku_kas[Month],MONTH(IS!I$1),buku_kas[Year],YEAR(IS!I$1),buku_kas[K],IS!$A11)-SUMIFS(buku_kas[Amount],buku_kas[Month],MONTH(IS!I$1),buku_kas[Year],YEAR(IS!I$1),buku_kas[D],IS!$A11)</f>
        <v>0</v>
      </c>
      <c r="J11" s="20">
        <f>SUMIFS(buku_kas[Amount],buku_kas[Month],MONTH(IS!J$1),buku_kas[Year],YEAR(IS!J$1),buku_kas[K],IS!$A11)-SUMIFS(buku_kas[Amount],buku_kas[Month],MONTH(IS!J$1),buku_kas[Year],YEAR(IS!J$1),buku_kas[D],IS!$A11)</f>
        <v>0</v>
      </c>
      <c r="K11" s="20">
        <f>SUMIFS(buku_kas[Amount],buku_kas[Month],MONTH(IS!K$1),buku_kas[Year],YEAR(IS!K$1),buku_kas[K],IS!$A11)-SUMIFS(buku_kas[Amount],buku_kas[Month],MONTH(IS!K$1),buku_kas[Year],YEAR(IS!K$1),buku_kas[D],IS!$A11)</f>
        <v>0</v>
      </c>
      <c r="L11" s="20">
        <f>SUMIFS(buku_kas[Amount],buku_kas[Month],MONTH(IS!L$1),buku_kas[Year],YEAR(IS!L$1),buku_kas[K],IS!$A11)-SUMIFS(buku_kas[Amount],buku_kas[Month],MONTH(IS!L$1),buku_kas[Year],YEAR(IS!L$1),buku_kas[D],IS!$A11)</f>
        <v>0</v>
      </c>
      <c r="M11" s="20">
        <f>SUMIFS(buku_kas[Amount],buku_kas[Month],MONTH(IS!M$1),buku_kas[Year],YEAR(IS!M$1),buku_kas[K],IS!$A11)-SUMIFS(buku_kas[Amount],buku_kas[Month],MONTH(IS!M$1),buku_kas[Year],YEAR(IS!M$1),buku_kas[D],IS!$A11)</f>
        <v>0</v>
      </c>
      <c r="N11" s="20">
        <f>SUMIFS(buku_kas[Amount],buku_kas[Month],MONTH(IS!N$1),buku_kas[Year],YEAR(IS!N$1),buku_kas[K],IS!$A11)-SUMIFS(buku_kas[Amount],buku_kas[Month],MONTH(IS!N$1),buku_kas[Year],YEAR(IS!N$1),buku_kas[D],IS!$A11)</f>
        <v>0</v>
      </c>
      <c r="O11" s="20">
        <f>SUMIFS(buku_kas[Amount],buku_kas[Month],MONTH(IS!O$1),buku_kas[Year],YEAR(IS!O$1),buku_kas[K],IS!$A11)-SUMIFS(buku_kas[Amount],buku_kas[Month],MONTH(IS!O$1),buku_kas[Year],YEAR(IS!O$1),buku_kas[D],IS!$A11)</f>
        <v>0</v>
      </c>
      <c r="P11" s="21">
        <f>SUMIFS(buku_kas[Amount],buku_kas[Month],MONTH(IS!P$1),buku_kas[Year],YEAR(IS!P$1),buku_kas[K],IS!$A11)-SUMIFS(buku_kas[Amount],buku_kas[Month],MONTH(IS!P$1),buku_kas[Year],YEAR(IS!P$1),buku_kas[D],IS!$A11)</f>
        <v>0</v>
      </c>
    </row>
    <row r="12" spans="1:16" x14ac:dyDescent="0.3">
      <c r="A12" s="6" t="s">
        <v>126</v>
      </c>
      <c r="B12" s="6" t="s">
        <v>127</v>
      </c>
      <c r="C12" s="8" t="s">
        <v>21</v>
      </c>
      <c r="D12" s="6"/>
      <c r="E12" s="20">
        <f>SUMIFS(buku_kas[Amount],buku_kas[Month],MONTH(IS!E$1),buku_kas[Year],YEAR(IS!E$1),buku_kas[K],IS!$A12)-SUMIFS(buku_kas[Amount],buku_kas[Month],MONTH(IS!E$1),buku_kas[Year],YEAR(IS!E$1),buku_kas[D],IS!$A12)</f>
        <v>0</v>
      </c>
      <c r="F12" s="20">
        <f>SUMIFS(buku_kas[Amount],buku_kas[Month],MONTH(IS!F$1),buku_kas[Year],YEAR(IS!F$1),buku_kas[K],IS!$A12)-SUMIFS(buku_kas[Amount],buku_kas[Month],MONTH(IS!F$1),buku_kas[Year],YEAR(IS!F$1),buku_kas[D],IS!$A12)</f>
        <v>0</v>
      </c>
      <c r="G12" s="20">
        <f>SUMIFS(buku_kas[Amount],buku_kas[Month],MONTH(IS!G$1),buku_kas[Year],YEAR(IS!G$1),buku_kas[K],IS!$A12)-SUMIFS(buku_kas[Amount],buku_kas[Month],MONTH(IS!G$1),buku_kas[Year],YEAR(IS!G$1),buku_kas[D],IS!$A12)</f>
        <v>0</v>
      </c>
      <c r="H12" s="20">
        <f>SUMIFS(buku_kas[Amount],buku_kas[Month],MONTH(IS!H$1),buku_kas[Year],YEAR(IS!H$1),buku_kas[K],IS!$A12)-SUMIFS(buku_kas[Amount],buku_kas[Month],MONTH(IS!H$1),buku_kas[Year],YEAR(IS!H$1),buku_kas[D],IS!$A12)</f>
        <v>0</v>
      </c>
      <c r="I12" s="20">
        <f>SUMIFS(buku_kas[Amount],buku_kas[Month],MONTH(IS!I$1),buku_kas[Year],YEAR(IS!I$1),buku_kas[K],IS!$A12)-SUMIFS(buku_kas[Amount],buku_kas[Month],MONTH(IS!I$1),buku_kas[Year],YEAR(IS!I$1),buku_kas[D],IS!$A12)</f>
        <v>0</v>
      </c>
      <c r="J12" s="20">
        <f>SUMIFS(buku_kas[Amount],buku_kas[Month],MONTH(IS!J$1),buku_kas[Year],YEAR(IS!J$1),buku_kas[K],IS!$A12)-SUMIFS(buku_kas[Amount],buku_kas[Month],MONTH(IS!J$1),buku_kas[Year],YEAR(IS!J$1),buku_kas[D],IS!$A12)</f>
        <v>0</v>
      </c>
      <c r="K12" s="20">
        <f>SUMIFS(buku_kas[Amount],buku_kas[Month],MONTH(IS!K$1),buku_kas[Year],YEAR(IS!K$1),buku_kas[K],IS!$A12)-SUMIFS(buku_kas[Amount],buku_kas[Month],MONTH(IS!K$1),buku_kas[Year],YEAR(IS!K$1),buku_kas[D],IS!$A12)</f>
        <v>0</v>
      </c>
      <c r="L12" s="20">
        <f>SUMIFS(buku_kas[Amount],buku_kas[Month],MONTH(IS!L$1),buku_kas[Year],YEAR(IS!L$1),buku_kas[K],IS!$A12)-SUMIFS(buku_kas[Amount],buku_kas[Month],MONTH(IS!L$1),buku_kas[Year],YEAR(IS!L$1),buku_kas[D],IS!$A12)</f>
        <v>0</v>
      </c>
      <c r="M12" s="20">
        <f>SUMIFS(buku_kas[Amount],buku_kas[Month],MONTH(IS!M$1),buku_kas[Year],YEAR(IS!M$1),buku_kas[K],IS!$A12)-SUMIFS(buku_kas[Amount],buku_kas[Month],MONTH(IS!M$1),buku_kas[Year],YEAR(IS!M$1),buku_kas[D],IS!$A12)</f>
        <v>0</v>
      </c>
      <c r="N12" s="20">
        <f>SUMIFS(buku_kas[Amount],buku_kas[Month],MONTH(IS!N$1),buku_kas[Year],YEAR(IS!N$1),buku_kas[K],IS!$A12)-SUMIFS(buku_kas[Amount],buku_kas[Month],MONTH(IS!N$1),buku_kas[Year],YEAR(IS!N$1),buku_kas[D],IS!$A12)</f>
        <v>0</v>
      </c>
      <c r="O12" s="20">
        <f>SUMIFS(buku_kas[Amount],buku_kas[Month],MONTH(IS!O$1),buku_kas[Year],YEAR(IS!O$1),buku_kas[K],IS!$A12)-SUMIFS(buku_kas[Amount],buku_kas[Month],MONTH(IS!O$1),buku_kas[Year],YEAR(IS!O$1),buku_kas[D],IS!$A12)</f>
        <v>0</v>
      </c>
      <c r="P12" s="21">
        <f>SUMIFS(buku_kas[Amount],buku_kas[Month],MONTH(IS!P$1),buku_kas[Year],YEAR(IS!P$1),buku_kas[K],IS!$A12)-SUMIFS(buku_kas[Amount],buku_kas[Month],MONTH(IS!P$1),buku_kas[Year],YEAR(IS!P$1),buku_kas[D],IS!$A12)</f>
        <v>0</v>
      </c>
    </row>
    <row r="13" spans="1:16" x14ac:dyDescent="0.3">
      <c r="A13" s="6" t="s">
        <v>128</v>
      </c>
      <c r="B13" s="6" t="s">
        <v>129</v>
      </c>
      <c r="C13" s="8" t="s">
        <v>21</v>
      </c>
      <c r="D13" s="6"/>
      <c r="E13" s="20">
        <f>SUMIFS(buku_kas[Amount],buku_kas[Month],MONTH(IS!E$1),buku_kas[Year],YEAR(IS!E$1),buku_kas[K],IS!$A13)-SUMIFS(buku_kas[Amount],buku_kas[Month],MONTH(IS!E$1),buku_kas[Year],YEAR(IS!E$1),buku_kas[D],IS!$A13)</f>
        <v>0</v>
      </c>
      <c r="F13" s="20">
        <f>SUMIFS(buku_kas[Amount],buku_kas[Month],MONTH(IS!F$1),buku_kas[Year],YEAR(IS!F$1),buku_kas[K],IS!$A13)-SUMIFS(buku_kas[Amount],buku_kas[Month],MONTH(IS!F$1),buku_kas[Year],YEAR(IS!F$1),buku_kas[D],IS!$A13)</f>
        <v>0</v>
      </c>
      <c r="G13" s="20">
        <f>SUMIFS(buku_kas[Amount],buku_kas[Month],MONTH(IS!G$1),buku_kas[Year],YEAR(IS!G$1),buku_kas[K],IS!$A13)-SUMIFS(buku_kas[Amount],buku_kas[Month],MONTH(IS!G$1),buku_kas[Year],YEAR(IS!G$1),buku_kas[D],IS!$A13)</f>
        <v>0</v>
      </c>
      <c r="H13" s="20">
        <f>SUMIFS(buku_kas[Amount],buku_kas[Month],MONTH(IS!H$1),buku_kas[Year],YEAR(IS!H$1),buku_kas[K],IS!$A13)-SUMIFS(buku_kas[Amount],buku_kas[Month],MONTH(IS!H$1),buku_kas[Year],YEAR(IS!H$1),buku_kas[D],IS!$A13)</f>
        <v>0</v>
      </c>
      <c r="I13" s="20">
        <f>SUMIFS(buku_kas[Amount],buku_kas[Month],MONTH(IS!I$1),buku_kas[Year],YEAR(IS!I$1),buku_kas[K],IS!$A13)-SUMIFS(buku_kas[Amount],buku_kas[Month],MONTH(IS!I$1),buku_kas[Year],YEAR(IS!I$1),buku_kas[D],IS!$A13)</f>
        <v>0</v>
      </c>
      <c r="J13" s="20">
        <f>SUMIFS(buku_kas[Amount],buku_kas[Month],MONTH(IS!J$1),buku_kas[Year],YEAR(IS!J$1),buku_kas[K],IS!$A13)-SUMIFS(buku_kas[Amount],buku_kas[Month],MONTH(IS!J$1),buku_kas[Year],YEAR(IS!J$1),buku_kas[D],IS!$A13)</f>
        <v>0</v>
      </c>
      <c r="K13" s="20">
        <f>SUMIFS(buku_kas[Amount],buku_kas[Month],MONTH(IS!K$1),buku_kas[Year],YEAR(IS!K$1),buku_kas[K],IS!$A13)-SUMIFS(buku_kas[Amount],buku_kas[Month],MONTH(IS!K$1),buku_kas[Year],YEAR(IS!K$1),buku_kas[D],IS!$A13)</f>
        <v>0</v>
      </c>
      <c r="L13" s="20">
        <f>SUMIFS(buku_kas[Amount],buku_kas[Month],MONTH(IS!L$1),buku_kas[Year],YEAR(IS!L$1),buku_kas[K],IS!$A13)-SUMIFS(buku_kas[Amount],buku_kas[Month],MONTH(IS!L$1),buku_kas[Year],YEAR(IS!L$1),buku_kas[D],IS!$A13)</f>
        <v>0</v>
      </c>
      <c r="M13" s="20">
        <f>SUMIFS(buku_kas[Amount],buku_kas[Month],MONTH(IS!M$1),buku_kas[Year],YEAR(IS!M$1),buku_kas[K],IS!$A13)-SUMIFS(buku_kas[Amount],buku_kas[Month],MONTH(IS!M$1),buku_kas[Year],YEAR(IS!M$1),buku_kas[D],IS!$A13)</f>
        <v>0</v>
      </c>
      <c r="N13" s="20">
        <f>SUMIFS(buku_kas[Amount],buku_kas[Month],MONTH(IS!N$1),buku_kas[Year],YEAR(IS!N$1),buku_kas[K],IS!$A13)-SUMIFS(buku_kas[Amount],buku_kas[Month],MONTH(IS!N$1),buku_kas[Year],YEAR(IS!N$1),buku_kas[D],IS!$A13)</f>
        <v>0</v>
      </c>
      <c r="O13" s="20">
        <f>SUMIFS(buku_kas[Amount],buku_kas[Month],MONTH(IS!O$1),buku_kas[Year],YEAR(IS!O$1),buku_kas[K],IS!$A13)-SUMIFS(buku_kas[Amount],buku_kas[Month],MONTH(IS!O$1),buku_kas[Year],YEAR(IS!O$1),buku_kas[D],IS!$A13)</f>
        <v>0</v>
      </c>
      <c r="P13" s="21">
        <f>SUMIFS(buku_kas[Amount],buku_kas[Month],MONTH(IS!P$1),buku_kas[Year],YEAR(IS!P$1),buku_kas[K],IS!$A13)-SUMIFS(buku_kas[Amount],buku_kas[Month],MONTH(IS!P$1),buku_kas[Year],YEAR(IS!P$1),buku_kas[D],IS!$A13)</f>
        <v>0</v>
      </c>
    </row>
    <row r="14" spans="1:16" x14ac:dyDescent="0.3">
      <c r="A14" s="6" t="s">
        <v>133</v>
      </c>
      <c r="B14" s="6" t="s">
        <v>131</v>
      </c>
      <c r="C14" s="8" t="s">
        <v>21</v>
      </c>
      <c r="D14" s="6"/>
      <c r="E14" s="20">
        <f>SUMIFS(buku_kas[Amount],buku_kas[Month],MONTH(IS!E$1),buku_kas[Year],YEAR(IS!E$1),buku_kas[K],IS!$A14)-SUMIFS(buku_kas[Amount],buku_kas[Month],MONTH(IS!E$1),buku_kas[Year],YEAR(IS!E$1),buku_kas[D],IS!$A14)</f>
        <v>0</v>
      </c>
      <c r="F14" s="20">
        <f>SUMIFS(buku_kas[Amount],buku_kas[Month],MONTH(IS!F$1),buku_kas[Year],YEAR(IS!F$1),buku_kas[K],IS!$A14)-SUMIFS(buku_kas[Amount],buku_kas[Month],MONTH(IS!F$1),buku_kas[Year],YEAR(IS!F$1),buku_kas[D],IS!$A14)</f>
        <v>0</v>
      </c>
      <c r="G14" s="20">
        <f>SUMIFS(buku_kas[Amount],buku_kas[Month],MONTH(IS!G$1),buku_kas[Year],YEAR(IS!G$1),buku_kas[K],IS!$A14)-SUMIFS(buku_kas[Amount],buku_kas[Month],MONTH(IS!G$1),buku_kas[Year],YEAR(IS!G$1),buku_kas[D],IS!$A14)</f>
        <v>0</v>
      </c>
      <c r="H14" s="20">
        <f>SUMIFS(buku_kas[Amount],buku_kas[Month],MONTH(IS!H$1),buku_kas[Year],YEAR(IS!H$1),buku_kas[K],IS!$A14)-SUMIFS(buku_kas[Amount],buku_kas[Month],MONTH(IS!H$1),buku_kas[Year],YEAR(IS!H$1),buku_kas[D],IS!$A14)</f>
        <v>0</v>
      </c>
      <c r="I14" s="20">
        <f>SUMIFS(buku_kas[Amount],buku_kas[Month],MONTH(IS!I$1),buku_kas[Year],YEAR(IS!I$1),buku_kas[K],IS!$A14)-SUMIFS(buku_kas[Amount],buku_kas[Month],MONTH(IS!I$1),buku_kas[Year],YEAR(IS!I$1),buku_kas[D],IS!$A14)</f>
        <v>0</v>
      </c>
      <c r="J14" s="20">
        <f>SUMIFS(buku_kas[Amount],buku_kas[Month],MONTH(IS!J$1),buku_kas[Year],YEAR(IS!J$1),buku_kas[K],IS!$A14)-SUMIFS(buku_kas[Amount],buku_kas[Month],MONTH(IS!J$1),buku_kas[Year],YEAR(IS!J$1),buku_kas[D],IS!$A14)</f>
        <v>0</v>
      </c>
      <c r="K14" s="20">
        <f>SUMIFS(buku_kas[Amount],buku_kas[Month],MONTH(IS!K$1),buku_kas[Year],YEAR(IS!K$1),buku_kas[K],IS!$A14)-SUMIFS(buku_kas[Amount],buku_kas[Month],MONTH(IS!K$1),buku_kas[Year],YEAR(IS!K$1),buku_kas[D],IS!$A14)</f>
        <v>0</v>
      </c>
      <c r="L14" s="20">
        <f>SUMIFS(buku_kas[Amount],buku_kas[Month],MONTH(IS!L$1),buku_kas[Year],YEAR(IS!L$1),buku_kas[K],IS!$A14)-SUMIFS(buku_kas[Amount],buku_kas[Month],MONTH(IS!L$1),buku_kas[Year],YEAR(IS!L$1),buku_kas[D],IS!$A14)</f>
        <v>0</v>
      </c>
      <c r="M14" s="20">
        <f>SUMIFS(buku_kas[Amount],buku_kas[Month],MONTH(IS!M$1),buku_kas[Year],YEAR(IS!M$1),buku_kas[K],IS!$A14)-SUMIFS(buku_kas[Amount],buku_kas[Month],MONTH(IS!M$1),buku_kas[Year],YEAR(IS!M$1),buku_kas[D],IS!$A14)</f>
        <v>0</v>
      </c>
      <c r="N14" s="20">
        <f>SUMIFS(buku_kas[Amount],buku_kas[Month],MONTH(IS!N$1),buku_kas[Year],YEAR(IS!N$1),buku_kas[K],IS!$A14)-SUMIFS(buku_kas[Amount],buku_kas[Month],MONTH(IS!N$1),buku_kas[Year],YEAR(IS!N$1),buku_kas[D],IS!$A14)</f>
        <v>0</v>
      </c>
      <c r="O14" s="20">
        <f>SUMIFS(buku_kas[Amount],buku_kas[Month],MONTH(IS!O$1),buku_kas[Year],YEAR(IS!O$1),buku_kas[K],IS!$A14)-SUMIFS(buku_kas[Amount],buku_kas[Month],MONTH(IS!O$1),buku_kas[Year],YEAR(IS!O$1),buku_kas[D],IS!$A14)</f>
        <v>0</v>
      </c>
      <c r="P14" s="21">
        <f>SUMIFS(buku_kas[Amount],buku_kas[Month],MONTH(IS!P$1),buku_kas[Year],YEAR(IS!P$1),buku_kas[K],IS!$A14)-SUMIFS(buku_kas[Amount],buku_kas[Month],MONTH(IS!P$1),buku_kas[Year],YEAR(IS!P$1),buku_kas[D],IS!$A14)</f>
        <v>0</v>
      </c>
    </row>
    <row r="15" spans="1:16" x14ac:dyDescent="0.3">
      <c r="A15" s="6" t="s">
        <v>130</v>
      </c>
      <c r="B15" s="6" t="s">
        <v>134</v>
      </c>
      <c r="C15" s="8" t="s">
        <v>21</v>
      </c>
      <c r="D15" s="6"/>
      <c r="E15" s="20">
        <f>SUMIFS(buku_kas[Amount],buku_kas[Month],MONTH(IS!E$1),buku_kas[Year],YEAR(IS!E$1),buku_kas[K],IS!$A15)-SUMIFS(buku_kas[Amount],buku_kas[Month],MONTH(IS!E$1),buku_kas[Year],YEAR(IS!E$1),buku_kas[D],IS!$A15)</f>
        <v>0</v>
      </c>
      <c r="F15" s="20">
        <f>SUMIFS(buku_kas[Amount],buku_kas[Month],MONTH(IS!F$1),buku_kas[Year],YEAR(IS!F$1),buku_kas[K],IS!$A15)-SUMIFS(buku_kas[Amount],buku_kas[Month],MONTH(IS!F$1),buku_kas[Year],YEAR(IS!F$1),buku_kas[D],IS!$A15)</f>
        <v>0</v>
      </c>
      <c r="G15" s="20">
        <f>SUMIFS(buku_kas[Amount],buku_kas[Month],MONTH(IS!G$1),buku_kas[Year],YEAR(IS!G$1),buku_kas[K],IS!$A15)-SUMIFS(buku_kas[Amount],buku_kas[Month],MONTH(IS!G$1),buku_kas[Year],YEAR(IS!G$1),buku_kas[D],IS!$A15)</f>
        <v>0</v>
      </c>
      <c r="H15" s="20">
        <f>SUMIFS(buku_kas[Amount],buku_kas[Month],MONTH(IS!H$1),buku_kas[Year],YEAR(IS!H$1),buku_kas[K],IS!$A15)-SUMIFS(buku_kas[Amount],buku_kas[Month],MONTH(IS!H$1),buku_kas[Year],YEAR(IS!H$1),buku_kas[D],IS!$A15)</f>
        <v>0</v>
      </c>
      <c r="I15" s="20">
        <f>SUMIFS(buku_kas[Amount],buku_kas[Month],MONTH(IS!I$1),buku_kas[Year],YEAR(IS!I$1),buku_kas[K],IS!$A15)-SUMIFS(buku_kas[Amount],buku_kas[Month],MONTH(IS!I$1),buku_kas[Year],YEAR(IS!I$1),buku_kas[D],IS!$A15)</f>
        <v>0</v>
      </c>
      <c r="J15" s="20">
        <f>SUMIFS(buku_kas[Amount],buku_kas[Month],MONTH(IS!J$1),buku_kas[Year],YEAR(IS!J$1),buku_kas[K],IS!$A15)-SUMIFS(buku_kas[Amount],buku_kas[Month],MONTH(IS!J$1),buku_kas[Year],YEAR(IS!J$1),buku_kas[D],IS!$A15)</f>
        <v>0</v>
      </c>
      <c r="K15" s="20">
        <f>SUMIFS(buku_kas[Amount],buku_kas[Month],MONTH(IS!K$1),buku_kas[Year],YEAR(IS!K$1),buku_kas[K],IS!$A15)-SUMIFS(buku_kas[Amount],buku_kas[Month],MONTH(IS!K$1),buku_kas[Year],YEAR(IS!K$1),buku_kas[D],IS!$A15)</f>
        <v>0</v>
      </c>
      <c r="L15" s="20">
        <f>SUMIFS(buku_kas[Amount],buku_kas[Month],MONTH(IS!L$1),buku_kas[Year],YEAR(IS!L$1),buku_kas[K],IS!$A15)-SUMIFS(buku_kas[Amount],buku_kas[Month],MONTH(IS!L$1),buku_kas[Year],YEAR(IS!L$1),buku_kas[D],IS!$A15)</f>
        <v>0</v>
      </c>
      <c r="M15" s="20">
        <f>SUMIFS(buku_kas[Amount],buku_kas[Month],MONTH(IS!M$1),buku_kas[Year],YEAR(IS!M$1),buku_kas[K],IS!$A15)-SUMIFS(buku_kas[Amount],buku_kas[Month],MONTH(IS!M$1),buku_kas[Year],YEAR(IS!M$1),buku_kas[D],IS!$A15)</f>
        <v>0</v>
      </c>
      <c r="N15" s="20">
        <f>SUMIFS(buku_kas[Amount],buku_kas[Month],MONTH(IS!N$1),buku_kas[Year],YEAR(IS!N$1),buku_kas[K],IS!$A15)-SUMIFS(buku_kas[Amount],buku_kas[Month],MONTH(IS!N$1),buku_kas[Year],YEAR(IS!N$1),buku_kas[D],IS!$A15)</f>
        <v>0</v>
      </c>
      <c r="O15" s="20">
        <f>SUMIFS(buku_kas[Amount],buku_kas[Month],MONTH(IS!O$1),buku_kas[Year],YEAR(IS!O$1),buku_kas[K],IS!$A15)-SUMIFS(buku_kas[Amount],buku_kas[Month],MONTH(IS!O$1),buku_kas[Year],YEAR(IS!O$1),buku_kas[D],IS!$A15)</f>
        <v>0</v>
      </c>
      <c r="P15" s="21">
        <f>SUMIFS(buku_kas[Amount],buku_kas[Month],MONTH(IS!P$1),buku_kas[Year],YEAR(IS!P$1),buku_kas[K],IS!$A15)-SUMIFS(buku_kas[Amount],buku_kas[Month],MONTH(IS!P$1),buku_kas[Year],YEAR(IS!P$1),buku_kas[D],IS!$A15)</f>
        <v>0</v>
      </c>
    </row>
    <row r="16" spans="1:16" x14ac:dyDescent="0.3">
      <c r="A16" s="6" t="s">
        <v>132</v>
      </c>
      <c r="B16" s="6" t="s">
        <v>97</v>
      </c>
      <c r="C16" s="8" t="s">
        <v>21</v>
      </c>
      <c r="D16" s="6"/>
      <c r="E16" s="20">
        <f>SUMIFS(buku_kas[Amount],buku_kas[Month],MONTH(IS!E$1),buku_kas[Year],YEAR(IS!E$1),buku_kas[K],IS!$A16)-SUMIFS(buku_kas[Amount],buku_kas[Month],MONTH(IS!E$1),buku_kas[Year],YEAR(IS!E$1),buku_kas[D],IS!$A16)</f>
        <v>0</v>
      </c>
      <c r="F16" s="20">
        <f>SUMIFS(buku_kas[Amount],buku_kas[Month],MONTH(IS!F$1),buku_kas[Year],YEAR(IS!F$1),buku_kas[K],IS!$A16)-SUMIFS(buku_kas[Amount],buku_kas[Month],MONTH(IS!F$1),buku_kas[Year],YEAR(IS!F$1),buku_kas[D],IS!$A16)</f>
        <v>0</v>
      </c>
      <c r="G16" s="20">
        <f>SUMIFS(buku_kas[Amount],buku_kas[Month],MONTH(IS!G$1),buku_kas[Year],YEAR(IS!G$1),buku_kas[K],IS!$A16)-SUMIFS(buku_kas[Amount],buku_kas[Month],MONTH(IS!G$1),buku_kas[Year],YEAR(IS!G$1),buku_kas[D],IS!$A16)</f>
        <v>0</v>
      </c>
      <c r="H16" s="20">
        <f>SUMIFS(buku_kas[Amount],buku_kas[Month],MONTH(IS!H$1),buku_kas[Year],YEAR(IS!H$1),buku_kas[K],IS!$A16)-SUMIFS(buku_kas[Amount],buku_kas[Month],MONTH(IS!H$1),buku_kas[Year],YEAR(IS!H$1),buku_kas[D],IS!$A16)</f>
        <v>0</v>
      </c>
      <c r="I16" s="20">
        <f>SUMIFS(buku_kas[Amount],buku_kas[Month],MONTH(IS!I$1),buku_kas[Year],YEAR(IS!I$1),buku_kas[K],IS!$A16)-SUMIFS(buku_kas[Amount],buku_kas[Month],MONTH(IS!I$1),buku_kas[Year],YEAR(IS!I$1),buku_kas[D],IS!$A16)</f>
        <v>0</v>
      </c>
      <c r="J16" s="20">
        <f>SUMIFS(buku_kas[Amount],buku_kas[Month],MONTH(IS!J$1),buku_kas[Year],YEAR(IS!J$1),buku_kas[K],IS!$A16)-SUMIFS(buku_kas[Amount],buku_kas[Month],MONTH(IS!J$1),buku_kas[Year],YEAR(IS!J$1),buku_kas[D],IS!$A16)</f>
        <v>0</v>
      </c>
      <c r="K16" s="20">
        <f>SUMIFS(buku_kas[Amount],buku_kas[Month],MONTH(IS!K$1),buku_kas[Year],YEAR(IS!K$1),buku_kas[K],IS!$A16)-SUMIFS(buku_kas[Amount],buku_kas[Month],MONTH(IS!K$1),buku_kas[Year],YEAR(IS!K$1),buku_kas[D],IS!$A16)</f>
        <v>0</v>
      </c>
      <c r="L16" s="20">
        <f>SUMIFS(buku_kas[Amount],buku_kas[Month],MONTH(IS!L$1),buku_kas[Year],YEAR(IS!L$1),buku_kas[K],IS!$A16)-SUMIFS(buku_kas[Amount],buku_kas[Month],MONTH(IS!L$1),buku_kas[Year],YEAR(IS!L$1),buku_kas[D],IS!$A16)</f>
        <v>0</v>
      </c>
      <c r="M16" s="20">
        <f>SUMIFS(buku_kas[Amount],buku_kas[Month],MONTH(IS!M$1),buku_kas[Year],YEAR(IS!M$1),buku_kas[K],IS!$A16)-SUMIFS(buku_kas[Amount],buku_kas[Month],MONTH(IS!M$1),buku_kas[Year],YEAR(IS!M$1),buku_kas[D],IS!$A16)</f>
        <v>0</v>
      </c>
      <c r="N16" s="20">
        <f>SUMIFS(buku_kas[Amount],buku_kas[Month],MONTH(IS!N$1),buku_kas[Year],YEAR(IS!N$1),buku_kas[K],IS!$A16)-SUMIFS(buku_kas[Amount],buku_kas[Month],MONTH(IS!N$1),buku_kas[Year],YEAR(IS!N$1),buku_kas[D],IS!$A16)</f>
        <v>0</v>
      </c>
      <c r="O16" s="20">
        <f>SUMIFS(buku_kas[Amount],buku_kas[Month],MONTH(IS!O$1),buku_kas[Year],YEAR(IS!O$1),buku_kas[K],IS!$A16)-SUMIFS(buku_kas[Amount],buku_kas[Month],MONTH(IS!O$1),buku_kas[Year],YEAR(IS!O$1),buku_kas[D],IS!$A16)</f>
        <v>0</v>
      </c>
      <c r="P16" s="21">
        <f>SUMIFS(buku_kas[Amount],buku_kas[Month],MONTH(IS!P$1),buku_kas[Year],YEAR(IS!P$1),buku_kas[K],IS!$A16)-SUMIFS(buku_kas[Amount],buku_kas[Month],MONTH(IS!P$1),buku_kas[Year],YEAR(IS!P$1),buku_kas[D],IS!$A16)</f>
        <v>0</v>
      </c>
    </row>
    <row r="17" spans="1:16" x14ac:dyDescent="0.3">
      <c r="A17" s="6" t="s">
        <v>135</v>
      </c>
      <c r="B17" s="6" t="s">
        <v>104</v>
      </c>
      <c r="C17" s="8" t="s">
        <v>21</v>
      </c>
      <c r="D17" s="6"/>
      <c r="E17" s="20">
        <f>SUMIFS(buku_kas[Amount],buku_kas[Month],MONTH(IS!E$1),buku_kas[Year],YEAR(IS!E$1),buku_kas[K],IS!$A17)-SUMIFS(buku_kas[Amount],buku_kas[Month],MONTH(IS!E$1),buku_kas[Year],YEAR(IS!E$1),buku_kas[D],IS!$A17)</f>
        <v>0</v>
      </c>
      <c r="F17" s="20">
        <f>SUMIFS(buku_kas[Amount],buku_kas[Month],MONTH(IS!F$1),buku_kas[Year],YEAR(IS!F$1),buku_kas[K],IS!$A17)-SUMIFS(buku_kas[Amount],buku_kas[Month],MONTH(IS!F$1),buku_kas[Year],YEAR(IS!F$1),buku_kas[D],IS!$A17)</f>
        <v>0</v>
      </c>
      <c r="G17" s="20">
        <f>SUMIFS(buku_kas[Amount],buku_kas[Month],MONTH(IS!G$1),buku_kas[Year],YEAR(IS!G$1),buku_kas[K],IS!$A17)-SUMIFS(buku_kas[Amount],buku_kas[Month],MONTH(IS!G$1),buku_kas[Year],YEAR(IS!G$1),buku_kas[D],IS!$A17)</f>
        <v>0</v>
      </c>
      <c r="H17" s="20">
        <f>SUMIFS(buku_kas[Amount],buku_kas[Month],MONTH(IS!H$1),buku_kas[Year],YEAR(IS!H$1),buku_kas[K],IS!$A17)-SUMIFS(buku_kas[Amount],buku_kas[Month],MONTH(IS!H$1),buku_kas[Year],YEAR(IS!H$1),buku_kas[D],IS!$A17)</f>
        <v>0</v>
      </c>
      <c r="I17" s="20">
        <f>SUMIFS(buku_kas[Amount],buku_kas[Month],MONTH(IS!I$1),buku_kas[Year],YEAR(IS!I$1),buku_kas[K],IS!$A17)-SUMIFS(buku_kas[Amount],buku_kas[Month],MONTH(IS!I$1),buku_kas[Year],YEAR(IS!I$1),buku_kas[D],IS!$A17)</f>
        <v>0</v>
      </c>
      <c r="J17" s="20">
        <f>SUMIFS(buku_kas[Amount],buku_kas[Month],MONTH(IS!J$1),buku_kas[Year],YEAR(IS!J$1),buku_kas[K],IS!$A17)-SUMIFS(buku_kas[Amount],buku_kas[Month],MONTH(IS!J$1),buku_kas[Year],YEAR(IS!J$1),buku_kas[D],IS!$A17)</f>
        <v>0</v>
      </c>
      <c r="K17" s="20">
        <f>SUMIFS(buku_kas[Amount],buku_kas[Month],MONTH(IS!K$1),buku_kas[Year],YEAR(IS!K$1),buku_kas[K],IS!$A17)-SUMIFS(buku_kas[Amount],buku_kas[Month],MONTH(IS!K$1),buku_kas[Year],YEAR(IS!K$1),buku_kas[D],IS!$A17)</f>
        <v>0</v>
      </c>
      <c r="L17" s="20">
        <f>SUMIFS(buku_kas[Amount],buku_kas[Month],MONTH(IS!L$1),buku_kas[Year],YEAR(IS!L$1),buku_kas[K],IS!$A17)-SUMIFS(buku_kas[Amount],buku_kas[Month],MONTH(IS!L$1),buku_kas[Year],YEAR(IS!L$1),buku_kas[D],IS!$A17)</f>
        <v>0</v>
      </c>
      <c r="M17" s="20">
        <f>SUMIFS(buku_kas[Amount],buku_kas[Month],MONTH(IS!M$1),buku_kas[Year],YEAR(IS!M$1),buku_kas[K],IS!$A17)-SUMIFS(buku_kas[Amount],buku_kas[Month],MONTH(IS!M$1),buku_kas[Year],YEAR(IS!M$1),buku_kas[D],IS!$A17)</f>
        <v>0</v>
      </c>
      <c r="N17" s="20">
        <f>SUMIFS(buku_kas[Amount],buku_kas[Month],MONTH(IS!N$1),buku_kas[Year],YEAR(IS!N$1),buku_kas[K],IS!$A17)-SUMIFS(buku_kas[Amount],buku_kas[Month],MONTH(IS!N$1),buku_kas[Year],YEAR(IS!N$1),buku_kas[D],IS!$A17)</f>
        <v>0</v>
      </c>
      <c r="O17" s="20">
        <f>SUMIFS(buku_kas[Amount],buku_kas[Month],MONTH(IS!O$1),buku_kas[Year],YEAR(IS!O$1),buku_kas[K],IS!$A17)-SUMIFS(buku_kas[Amount],buku_kas[Month],MONTH(IS!O$1),buku_kas[Year],YEAR(IS!O$1),buku_kas[D],IS!$A17)</f>
        <v>0</v>
      </c>
      <c r="P17" s="21">
        <f>SUMIFS(buku_kas[Amount],buku_kas[Month],MONTH(IS!P$1),buku_kas[Year],YEAR(IS!P$1),buku_kas[K],IS!$A17)-SUMIFS(buku_kas[Amount],buku_kas[Month],MONTH(IS!P$1),buku_kas[Year],YEAR(IS!P$1),buku_kas[D],IS!$A17)</f>
        <v>0</v>
      </c>
    </row>
    <row r="18" spans="1:16" x14ac:dyDescent="0.3">
      <c r="A18" s="6" t="s">
        <v>136</v>
      </c>
      <c r="B18" s="6" t="s">
        <v>95</v>
      </c>
      <c r="C18" s="8" t="s">
        <v>21</v>
      </c>
      <c r="D18" s="6"/>
      <c r="E18" s="20">
        <f>SUMIFS(buku_kas[Amount],buku_kas[Month],MONTH(IS!E$1),buku_kas[Year],YEAR(IS!E$1),buku_kas[K],IS!$A18)-SUMIFS(buku_kas[Amount],buku_kas[Month],MONTH(IS!E$1),buku_kas[Year],YEAR(IS!E$1),buku_kas[D],IS!$A18)</f>
        <v>0</v>
      </c>
      <c r="F18" s="20">
        <f>SUMIFS(buku_kas[Amount],buku_kas[Month],MONTH(IS!F$1),buku_kas[Year],YEAR(IS!F$1),buku_kas[K],IS!$A18)-SUMIFS(buku_kas[Amount],buku_kas[Month],MONTH(IS!F$1),buku_kas[Year],YEAR(IS!F$1),buku_kas[D],IS!$A18)</f>
        <v>0</v>
      </c>
      <c r="G18" s="20">
        <f>SUMIFS(buku_kas[Amount],buku_kas[Month],MONTH(IS!G$1),buku_kas[Year],YEAR(IS!G$1),buku_kas[K],IS!$A18)-SUMIFS(buku_kas[Amount],buku_kas[Month],MONTH(IS!G$1),buku_kas[Year],YEAR(IS!G$1),buku_kas[D],IS!$A18)</f>
        <v>0</v>
      </c>
      <c r="H18" s="20">
        <f>SUMIFS(buku_kas[Amount],buku_kas[Month],MONTH(IS!H$1),buku_kas[Year],YEAR(IS!H$1),buku_kas[K],IS!$A18)-SUMIFS(buku_kas[Amount],buku_kas[Month],MONTH(IS!H$1),buku_kas[Year],YEAR(IS!H$1),buku_kas[D],IS!$A18)</f>
        <v>0</v>
      </c>
      <c r="I18" s="20">
        <f>SUMIFS(buku_kas[Amount],buku_kas[Month],MONTH(IS!I$1),buku_kas[Year],YEAR(IS!I$1),buku_kas[K],IS!$A18)-SUMIFS(buku_kas[Amount],buku_kas[Month],MONTH(IS!I$1),buku_kas[Year],YEAR(IS!I$1),buku_kas[D],IS!$A18)</f>
        <v>0</v>
      </c>
      <c r="J18" s="20">
        <f>SUMIFS(buku_kas[Amount],buku_kas[Month],MONTH(IS!J$1),buku_kas[Year],YEAR(IS!J$1),buku_kas[K],IS!$A18)-SUMIFS(buku_kas[Amount],buku_kas[Month],MONTH(IS!J$1),buku_kas[Year],YEAR(IS!J$1),buku_kas[D],IS!$A18)</f>
        <v>0</v>
      </c>
      <c r="K18" s="20">
        <f>SUMIFS(buku_kas[Amount],buku_kas[Month],MONTH(IS!K$1),buku_kas[Year],YEAR(IS!K$1),buku_kas[K],IS!$A18)-SUMIFS(buku_kas[Amount],buku_kas[Month],MONTH(IS!K$1),buku_kas[Year],YEAR(IS!K$1),buku_kas[D],IS!$A18)</f>
        <v>0</v>
      </c>
      <c r="L18" s="20">
        <f>SUMIFS(buku_kas[Amount],buku_kas[Month],MONTH(IS!L$1),buku_kas[Year],YEAR(IS!L$1),buku_kas[K],IS!$A18)-SUMIFS(buku_kas[Amount],buku_kas[Month],MONTH(IS!L$1),buku_kas[Year],YEAR(IS!L$1),buku_kas[D],IS!$A18)</f>
        <v>0</v>
      </c>
      <c r="M18" s="20">
        <f>SUMIFS(buku_kas[Amount],buku_kas[Month],MONTH(IS!M$1),buku_kas[Year],YEAR(IS!M$1),buku_kas[K],IS!$A18)-SUMIFS(buku_kas[Amount],buku_kas[Month],MONTH(IS!M$1),buku_kas[Year],YEAR(IS!M$1),buku_kas[D],IS!$A18)</f>
        <v>0</v>
      </c>
      <c r="N18" s="20">
        <f>SUMIFS(buku_kas[Amount],buku_kas[Month],MONTH(IS!N$1),buku_kas[Year],YEAR(IS!N$1),buku_kas[K],IS!$A18)-SUMIFS(buku_kas[Amount],buku_kas[Month],MONTH(IS!N$1),buku_kas[Year],YEAR(IS!N$1),buku_kas[D],IS!$A18)</f>
        <v>0</v>
      </c>
      <c r="O18" s="20">
        <f>SUMIFS(buku_kas[Amount],buku_kas[Month],MONTH(IS!O$1),buku_kas[Year],YEAR(IS!O$1),buku_kas[K],IS!$A18)-SUMIFS(buku_kas[Amount],buku_kas[Month],MONTH(IS!O$1),buku_kas[Year],YEAR(IS!O$1),buku_kas[D],IS!$A18)</f>
        <v>0</v>
      </c>
      <c r="P18" s="21">
        <f>SUMIFS(buku_kas[Amount],buku_kas[Month],MONTH(IS!P$1),buku_kas[Year],YEAR(IS!P$1),buku_kas[K],IS!$A18)-SUMIFS(buku_kas[Amount],buku_kas[Month],MONTH(IS!P$1),buku_kas[Year],YEAR(IS!P$1),buku_kas[D],IS!$A18)</f>
        <v>0</v>
      </c>
    </row>
    <row r="19" spans="1:16" x14ac:dyDescent="0.3">
      <c r="A19" s="6" t="s">
        <v>137</v>
      </c>
      <c r="B19" s="6" t="s">
        <v>138</v>
      </c>
      <c r="C19" s="8" t="s">
        <v>21</v>
      </c>
      <c r="D19" s="6"/>
      <c r="E19" s="22">
        <f>SUMIFS(buku_kas[Amount],buku_kas[Month],MONTH(IS!E$1),buku_kas[Year],YEAR(IS!E$1),buku_kas[K],IS!$A19)-SUMIFS(buku_kas[Amount],buku_kas[Month],MONTH(IS!E$1),buku_kas[Year],YEAR(IS!E$1),buku_kas[D],IS!$A19)</f>
        <v>0</v>
      </c>
      <c r="F19" s="22">
        <f>SUMIFS(buku_kas[Amount],buku_kas[Month],MONTH(IS!F$1),buku_kas[Year],YEAR(IS!F$1),buku_kas[K],IS!$A19)-SUMIFS(buku_kas[Amount],buku_kas[Month],MONTH(IS!F$1),buku_kas[Year],YEAR(IS!F$1),buku_kas[D],IS!$A19)</f>
        <v>0</v>
      </c>
      <c r="G19" s="22">
        <f>SUMIFS(buku_kas[Amount],buku_kas[Month],MONTH(IS!G$1),buku_kas[Year],YEAR(IS!G$1),buku_kas[K],IS!$A19)-SUMIFS(buku_kas[Amount],buku_kas[Month],MONTH(IS!G$1),buku_kas[Year],YEAR(IS!G$1),buku_kas[D],IS!$A19)</f>
        <v>0</v>
      </c>
      <c r="H19" s="22">
        <f>SUMIFS(buku_kas[Amount],buku_kas[Month],MONTH(IS!H$1),buku_kas[Year],YEAR(IS!H$1),buku_kas[K],IS!$A19)-SUMIFS(buku_kas[Amount],buku_kas[Month],MONTH(IS!H$1),buku_kas[Year],YEAR(IS!H$1),buku_kas[D],IS!$A19)</f>
        <v>0</v>
      </c>
      <c r="I19" s="22">
        <f>SUMIFS(buku_kas[Amount],buku_kas[Month],MONTH(IS!I$1),buku_kas[Year],YEAR(IS!I$1),buku_kas[K],IS!$A19)-SUMIFS(buku_kas[Amount],buku_kas[Month],MONTH(IS!I$1),buku_kas[Year],YEAR(IS!I$1),buku_kas[D],IS!$A19)</f>
        <v>0</v>
      </c>
      <c r="J19" s="22">
        <f>SUMIFS(buku_kas[Amount],buku_kas[Month],MONTH(IS!J$1),buku_kas[Year],YEAR(IS!J$1),buku_kas[K],IS!$A19)-SUMIFS(buku_kas[Amount],buku_kas[Month],MONTH(IS!J$1),buku_kas[Year],YEAR(IS!J$1),buku_kas[D],IS!$A19)</f>
        <v>0</v>
      </c>
      <c r="K19" s="22">
        <f>SUMIFS(buku_kas[Amount],buku_kas[Month],MONTH(IS!K$1),buku_kas[Year],YEAR(IS!K$1),buku_kas[K],IS!$A19)-SUMIFS(buku_kas[Amount],buku_kas[Month],MONTH(IS!K$1),buku_kas[Year],YEAR(IS!K$1),buku_kas[D],IS!$A19)</f>
        <v>0</v>
      </c>
      <c r="L19" s="22">
        <f>SUMIFS(buku_kas[Amount],buku_kas[Month],MONTH(IS!L$1),buku_kas[Year],YEAR(IS!L$1),buku_kas[K],IS!$A19)-SUMIFS(buku_kas[Amount],buku_kas[Month],MONTH(IS!L$1),buku_kas[Year],YEAR(IS!L$1),buku_kas[D],IS!$A19)</f>
        <v>0</v>
      </c>
      <c r="M19" s="22">
        <f>SUMIFS(buku_kas[Amount],buku_kas[Month],MONTH(IS!M$1),buku_kas[Year],YEAR(IS!M$1),buku_kas[K],IS!$A19)-SUMIFS(buku_kas[Amount],buku_kas[Month],MONTH(IS!M$1),buku_kas[Year],YEAR(IS!M$1),buku_kas[D],IS!$A19)</f>
        <v>0</v>
      </c>
      <c r="N19" s="22">
        <f>SUMIFS(buku_kas[Amount],buku_kas[Month],MONTH(IS!N$1),buku_kas[Year],YEAR(IS!N$1),buku_kas[K],IS!$A19)-SUMIFS(buku_kas[Amount],buku_kas[Month],MONTH(IS!N$1),buku_kas[Year],YEAR(IS!N$1),buku_kas[D],IS!$A19)</f>
        <v>0</v>
      </c>
      <c r="O19" s="22">
        <f>SUMIFS(buku_kas[Amount],buku_kas[Month],MONTH(IS!O$1),buku_kas[Year],YEAR(IS!O$1),buku_kas[K],IS!$A19)-SUMIFS(buku_kas[Amount],buku_kas[Month],MONTH(IS!O$1),buku_kas[Year],YEAR(IS!O$1),buku_kas[D],IS!$A19)</f>
        <v>0</v>
      </c>
      <c r="P19" s="23">
        <f>SUMIFS(buku_kas[Amount],buku_kas[Month],MONTH(IS!P$1),buku_kas[Year],YEAR(IS!P$1),buku_kas[K],IS!$A19)-SUMIFS(buku_kas[Amount],buku_kas[Month],MONTH(IS!P$1),buku_kas[Year],YEAR(IS!P$1),buku_kas[D],IS!$A19)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BB29-9879-4008-89AA-D2737E939A8C}">
  <dimension ref="A1:L10"/>
  <sheetViews>
    <sheetView workbookViewId="0">
      <selection activeCell="J2" sqref="J2:J10"/>
    </sheetView>
  </sheetViews>
  <sheetFormatPr defaultRowHeight="14.4" x14ac:dyDescent="0.3"/>
  <cols>
    <col min="1" max="1" width="15.6640625" bestFit="1" customWidth="1"/>
    <col min="2" max="2" width="9" bestFit="1" customWidth="1"/>
    <col min="3" max="3" width="6.88671875" bestFit="1" customWidth="1"/>
    <col min="4" max="4" width="8.6640625" bestFit="1" customWidth="1"/>
    <col min="5" max="6" width="5.6640625" bestFit="1" customWidth="1"/>
    <col min="7" max="8" width="20.77734375" bestFit="1" customWidth="1"/>
    <col min="9" max="9" width="24.21875" bestFit="1" customWidth="1"/>
    <col min="10" max="10" width="10.109375" bestFit="1" customWidth="1"/>
    <col min="11" max="11" width="8" bestFit="1" customWidth="1"/>
    <col min="12" max="12" width="6.6640625" bestFit="1" customWidth="1"/>
  </cols>
  <sheetData>
    <row r="1" spans="1:12" x14ac:dyDescent="0.3">
      <c r="A1" t="s">
        <v>20</v>
      </c>
      <c r="B1" t="s">
        <v>26</v>
      </c>
      <c r="C1" t="s">
        <v>27</v>
      </c>
      <c r="D1" t="s">
        <v>25</v>
      </c>
      <c r="E1" t="s">
        <v>21</v>
      </c>
      <c r="F1" t="s">
        <v>22</v>
      </c>
      <c r="G1" t="s">
        <v>143</v>
      </c>
      <c r="H1" t="s">
        <v>0</v>
      </c>
      <c r="I1" t="s">
        <v>23</v>
      </c>
      <c r="J1" t="s">
        <v>24</v>
      </c>
      <c r="K1" t="s">
        <v>145</v>
      </c>
      <c r="L1" t="s">
        <v>144</v>
      </c>
    </row>
    <row r="2" spans="1:12" x14ac:dyDescent="0.3">
      <c r="A2" s="15">
        <v>44985</v>
      </c>
      <c r="B2">
        <v>2</v>
      </c>
      <c r="C2">
        <v>2023</v>
      </c>
      <c r="E2" s="25" t="s">
        <v>38</v>
      </c>
      <c r="F2" s="25" t="s">
        <v>76</v>
      </c>
      <c r="G2" s="25" t="s">
        <v>36</v>
      </c>
      <c r="H2" s="25" t="s">
        <v>16</v>
      </c>
      <c r="I2" t="s">
        <v>16</v>
      </c>
      <c r="J2">
        <v>16000000</v>
      </c>
      <c r="K2" t="b">
        <v>1</v>
      </c>
      <c r="L2" t="b">
        <v>0</v>
      </c>
    </row>
    <row r="3" spans="1:12" x14ac:dyDescent="0.3">
      <c r="A3" s="15">
        <v>44985</v>
      </c>
      <c r="B3">
        <v>2</v>
      </c>
      <c r="C3">
        <v>2023</v>
      </c>
      <c r="E3" s="25" t="s">
        <v>38</v>
      </c>
      <c r="F3" s="25" t="s">
        <v>77</v>
      </c>
      <c r="G3" s="25" t="s">
        <v>36</v>
      </c>
      <c r="H3" s="25" t="s">
        <v>17</v>
      </c>
      <c r="I3" t="s">
        <v>17</v>
      </c>
      <c r="J3">
        <v>2600000</v>
      </c>
      <c r="K3" t="b">
        <v>1</v>
      </c>
      <c r="L3" t="b">
        <v>0</v>
      </c>
    </row>
    <row r="4" spans="1:12" x14ac:dyDescent="0.3">
      <c r="A4" s="15">
        <v>44986</v>
      </c>
      <c r="B4">
        <v>3</v>
      </c>
      <c r="C4">
        <v>2023</v>
      </c>
      <c r="E4" s="25" t="s">
        <v>38</v>
      </c>
      <c r="F4" s="25" t="s">
        <v>66</v>
      </c>
      <c r="G4" s="25" t="s">
        <v>36</v>
      </c>
      <c r="H4" s="25" t="s">
        <v>67</v>
      </c>
      <c r="I4" t="s">
        <v>146</v>
      </c>
      <c r="J4">
        <v>3500000</v>
      </c>
      <c r="K4" t="b">
        <v>1</v>
      </c>
      <c r="L4" t="b">
        <v>0</v>
      </c>
    </row>
    <row r="5" spans="1:12" x14ac:dyDescent="0.3">
      <c r="A5" s="15">
        <v>44987</v>
      </c>
      <c r="B5">
        <v>3</v>
      </c>
      <c r="C5">
        <v>2023</v>
      </c>
      <c r="E5" s="25" t="s">
        <v>51</v>
      </c>
      <c r="F5" s="25" t="s">
        <v>38</v>
      </c>
      <c r="G5" s="25" t="s">
        <v>52</v>
      </c>
      <c r="H5" s="25" t="s">
        <v>36</v>
      </c>
      <c r="I5" t="s">
        <v>149</v>
      </c>
      <c r="J5">
        <v>5000000</v>
      </c>
      <c r="K5" t="b">
        <v>1</v>
      </c>
      <c r="L5" t="b">
        <v>0</v>
      </c>
    </row>
    <row r="6" spans="1:12" x14ac:dyDescent="0.3">
      <c r="A6" s="15">
        <v>44987</v>
      </c>
      <c r="B6">
        <v>3</v>
      </c>
      <c r="C6">
        <v>2023</v>
      </c>
      <c r="E6" s="25" t="s">
        <v>51</v>
      </c>
      <c r="F6" s="25" t="s">
        <v>38</v>
      </c>
      <c r="G6" s="25" t="s">
        <v>52</v>
      </c>
      <c r="H6" s="25" t="s">
        <v>36</v>
      </c>
      <c r="I6" t="s">
        <v>150</v>
      </c>
      <c r="J6">
        <v>5000000</v>
      </c>
      <c r="K6" t="b">
        <v>1</v>
      </c>
      <c r="L6" t="b">
        <v>0</v>
      </c>
    </row>
    <row r="7" spans="1:12" x14ac:dyDescent="0.3">
      <c r="A7" s="15">
        <v>44989</v>
      </c>
      <c r="B7">
        <v>3</v>
      </c>
      <c r="C7">
        <v>2023</v>
      </c>
      <c r="E7" s="25" t="s">
        <v>38</v>
      </c>
      <c r="F7" s="25" t="s">
        <v>110</v>
      </c>
      <c r="G7" s="25" t="s">
        <v>36</v>
      </c>
      <c r="H7" s="25" t="s">
        <v>111</v>
      </c>
      <c r="I7" t="s">
        <v>154</v>
      </c>
      <c r="J7">
        <v>6500000</v>
      </c>
      <c r="K7" t="b">
        <v>1</v>
      </c>
      <c r="L7" t="b">
        <v>0</v>
      </c>
    </row>
    <row r="8" spans="1:12" x14ac:dyDescent="0.3">
      <c r="A8" s="15">
        <v>45017</v>
      </c>
      <c r="B8">
        <v>4</v>
      </c>
      <c r="C8">
        <v>2023</v>
      </c>
      <c r="E8" s="25" t="s">
        <v>38</v>
      </c>
      <c r="F8" s="25" t="s">
        <v>110</v>
      </c>
      <c r="G8" s="25" t="s">
        <v>36</v>
      </c>
      <c r="H8" s="25" t="s">
        <v>111</v>
      </c>
      <c r="I8" t="s">
        <v>156</v>
      </c>
      <c r="J8">
        <v>5000000</v>
      </c>
      <c r="K8" t="b">
        <v>1</v>
      </c>
      <c r="L8" t="b">
        <v>0</v>
      </c>
    </row>
    <row r="9" spans="1:12" x14ac:dyDescent="0.3">
      <c r="A9" s="15">
        <v>45018</v>
      </c>
      <c r="B9">
        <v>4</v>
      </c>
      <c r="C9">
        <v>2023</v>
      </c>
      <c r="D9" t="s">
        <v>159</v>
      </c>
      <c r="E9" s="25" t="s">
        <v>118</v>
      </c>
      <c r="F9" s="25" t="s">
        <v>38</v>
      </c>
      <c r="G9" s="25" t="s">
        <v>120</v>
      </c>
      <c r="H9" s="25" t="s">
        <v>36</v>
      </c>
      <c r="I9" t="s">
        <v>158</v>
      </c>
      <c r="J9">
        <v>2500000</v>
      </c>
      <c r="K9" t="b">
        <v>1</v>
      </c>
      <c r="L9" t="b">
        <v>1</v>
      </c>
    </row>
    <row r="10" spans="1:12" x14ac:dyDescent="0.3">
      <c r="A10" s="15">
        <v>44990</v>
      </c>
      <c r="B10">
        <v>3</v>
      </c>
      <c r="C10">
        <v>2023</v>
      </c>
      <c r="E10" s="25" t="s">
        <v>118</v>
      </c>
      <c r="F10" s="25" t="s">
        <v>38</v>
      </c>
      <c r="G10" s="25" t="s">
        <v>120</v>
      </c>
      <c r="H10" s="25" t="s">
        <v>36</v>
      </c>
      <c r="I10" t="s">
        <v>160</v>
      </c>
      <c r="J10">
        <v>1000000</v>
      </c>
      <c r="K10" t="b">
        <v>1</v>
      </c>
      <c r="L10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BBAD-703A-475A-9B33-932AF25D4F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0995-A7C8-4488-98DD-7F7FC7E7A16D}">
  <dimension ref="A1:M13"/>
  <sheetViews>
    <sheetView workbookViewId="0">
      <selection activeCell="E4" sqref="E4"/>
    </sheetView>
  </sheetViews>
  <sheetFormatPr defaultColWidth="0" defaultRowHeight="14.4" x14ac:dyDescent="0.3"/>
  <cols>
    <col min="1" max="1" width="16.21875" customWidth="1"/>
    <col min="2" max="2" width="8.6640625" hidden="1" customWidth="1"/>
    <col min="3" max="3" width="8" hidden="1" customWidth="1"/>
    <col min="4" max="4" width="8.88671875" customWidth="1"/>
    <col min="5" max="6" width="7.5546875" customWidth="1"/>
    <col min="7" max="8" width="20.77734375" bestFit="1" customWidth="1"/>
    <col min="9" max="9" width="33.6640625" customWidth="1"/>
    <col min="10" max="10" width="20.88671875" customWidth="1"/>
    <col min="11" max="11" width="8.88671875" customWidth="1"/>
    <col min="12" max="12" width="8.88671875" bestFit="1" customWidth="1"/>
    <col min="13" max="13" width="8.88671875" customWidth="1"/>
    <col min="14" max="16384" width="8.88671875" hidden="1"/>
  </cols>
  <sheetData>
    <row r="1" spans="1:12" x14ac:dyDescent="0.3">
      <c r="A1" s="3" t="s">
        <v>20</v>
      </c>
      <c r="B1" s="5" t="s">
        <v>26</v>
      </c>
      <c r="C1" s="5" t="s">
        <v>27</v>
      </c>
      <c r="D1" s="3" t="s">
        <v>25</v>
      </c>
      <c r="E1" s="3" t="s">
        <v>21</v>
      </c>
      <c r="F1" s="3" t="s">
        <v>22</v>
      </c>
      <c r="G1" s="5" t="s">
        <v>143</v>
      </c>
      <c r="H1" s="5" t="s">
        <v>0</v>
      </c>
      <c r="I1" s="3" t="s">
        <v>23</v>
      </c>
      <c r="J1" s="3" t="s">
        <v>24</v>
      </c>
      <c r="K1" s="3" t="s">
        <v>145</v>
      </c>
      <c r="L1" s="3" t="s">
        <v>144</v>
      </c>
    </row>
    <row r="2" spans="1:12" x14ac:dyDescent="0.3">
      <c r="A2" s="4">
        <v>44985</v>
      </c>
      <c r="B2" s="1">
        <f t="shared" ref="B2:B10" si="0">MONTH(A2)</f>
        <v>2</v>
      </c>
      <c r="C2" s="1">
        <f t="shared" ref="C2:C10" si="1">YEAR(A2)</f>
        <v>2023</v>
      </c>
      <c r="E2" t="s">
        <v>38</v>
      </c>
      <c r="F2" t="s">
        <v>76</v>
      </c>
      <c r="G2" t="str">
        <f>_xlfn.IFNA(VLOOKUP(E2,COA!$A$1:$D$69,2,FALSE),"")</f>
        <v>Bank BCA 373-003-2446</v>
      </c>
      <c r="H2" t="str">
        <f>_xlfn.IFNA(VLOOKUP(F2,COA!$A$1:$D$69,2,FALSE),"")</f>
        <v>Modal Awal</v>
      </c>
      <c r="I2" t="s">
        <v>16</v>
      </c>
      <c r="J2" s="16">
        <v>16000000</v>
      </c>
      <c r="K2" t="b">
        <f>IF(AND(ISTEXT(journal[[#This Row],[D2]]),ISTEXT(journal[[#This Row],[K3]]),ISNUMBER(journal[[#This Row],[Amount]]),ISTEXT(journal[[#This Row],[Deskripsi]])),TRUE,FALSE)</f>
        <v>1</v>
      </c>
      <c r="L2" t="b">
        <f>IF(ISBLANK(journal[[#This Row],[Ref]]),FALSE,TRUE)</f>
        <v>0</v>
      </c>
    </row>
    <row r="3" spans="1:12" x14ac:dyDescent="0.3">
      <c r="A3" s="4">
        <v>44985</v>
      </c>
      <c r="B3" s="1">
        <f t="shared" si="0"/>
        <v>2</v>
      </c>
      <c r="C3" s="1">
        <f t="shared" si="1"/>
        <v>2023</v>
      </c>
      <c r="E3" t="s">
        <v>38</v>
      </c>
      <c r="F3" t="s">
        <v>77</v>
      </c>
      <c r="G3" t="str">
        <f>_xlfn.IFNA(VLOOKUP(E3,COA!$A$1:$D$69,2,FALSE),"")</f>
        <v>Bank BCA 373-003-2446</v>
      </c>
      <c r="H3" t="str">
        <f>_xlfn.IFNA(VLOOKUP(F3,COA!$A$1:$D$69,2,FALSE),"")</f>
        <v>Tambahan Modal</v>
      </c>
      <c r="I3" t="s">
        <v>17</v>
      </c>
      <c r="J3" s="16">
        <v>2600000</v>
      </c>
      <c r="K3" t="b">
        <f>IF(AND(ISTEXT(journal[[#This Row],[D2]]),ISTEXT(journal[[#This Row],[K3]]),ISNUMBER(journal[[#This Row],[Amount]]),ISTEXT(journal[[#This Row],[Deskripsi]])),TRUE,FALSE)</f>
        <v>1</v>
      </c>
      <c r="L3" t="b">
        <f>IF(ISBLANK(journal[[#This Row],[Ref]]),FALSE,TRUE)</f>
        <v>0</v>
      </c>
    </row>
    <row r="4" spans="1:12" x14ac:dyDescent="0.3">
      <c r="A4" s="4">
        <v>44986</v>
      </c>
      <c r="B4" s="1">
        <f t="shared" si="0"/>
        <v>3</v>
      </c>
      <c r="C4" s="1">
        <f t="shared" si="1"/>
        <v>2023</v>
      </c>
      <c r="E4" t="s">
        <v>38</v>
      </c>
      <c r="F4" t="s">
        <v>66</v>
      </c>
      <c r="G4" t="str">
        <f>_xlfn.IFNA(VLOOKUP(E4,COA!$A$1:$D$69,2,FALSE),"")</f>
        <v>Bank BCA 373-003-2446</v>
      </c>
      <c r="H4" t="str">
        <f>_xlfn.IFNA(VLOOKUP(F4,COA!$A$1:$D$69,2,FALSE),"")</f>
        <v>Utang Pelanggan</v>
      </c>
      <c r="I4" t="s">
        <v>146</v>
      </c>
      <c r="J4" s="16">
        <v>3500000</v>
      </c>
      <c r="K4" t="b">
        <f>IF(AND(ISTEXT(journal[[#This Row],[D2]]),ISTEXT(journal[[#This Row],[K3]]),ISNUMBER(journal[[#This Row],[Amount]]),ISTEXT(journal[[#This Row],[Deskripsi]])),TRUE,FALSE)</f>
        <v>1</v>
      </c>
      <c r="L4" t="b">
        <f>IF(ISBLANK(journal[[#This Row],[Ref]]),FALSE,TRUE)</f>
        <v>0</v>
      </c>
    </row>
    <row r="5" spans="1:12" x14ac:dyDescent="0.3">
      <c r="A5" s="4">
        <v>44987</v>
      </c>
      <c r="B5" s="1">
        <f t="shared" si="0"/>
        <v>3</v>
      </c>
      <c r="C5" s="1">
        <f t="shared" si="1"/>
        <v>2023</v>
      </c>
      <c r="E5" t="s">
        <v>51</v>
      </c>
      <c r="F5" t="s">
        <v>38</v>
      </c>
      <c r="G5" t="str">
        <f>_xlfn.IFNA(VLOOKUP(E5,COA!$A$1:$D$69,2,FALSE),"")</f>
        <v>Persediaan Bahan Baku</v>
      </c>
      <c r="H5" t="str">
        <f>_xlfn.IFNA(VLOOKUP(F5,COA!$A$1:$D$69,2,FALSE),"")</f>
        <v>Bank BCA 373-003-2446</v>
      </c>
      <c r="I5" t="s">
        <v>149</v>
      </c>
      <c r="J5" s="16">
        <v>5000000</v>
      </c>
      <c r="K5" t="b">
        <f>IF(AND(ISTEXT(journal[[#This Row],[D2]]),ISTEXT(journal[[#This Row],[K3]]),ISNUMBER(journal[[#This Row],[Amount]]),ISTEXT(journal[[#This Row],[Deskripsi]])),TRUE,FALSE)</f>
        <v>1</v>
      </c>
      <c r="L5" t="b">
        <f>IF(ISBLANK(journal[[#This Row],[Ref]]),FALSE,TRUE)</f>
        <v>0</v>
      </c>
    </row>
    <row r="6" spans="1:12" x14ac:dyDescent="0.3">
      <c r="A6" s="4">
        <v>44987</v>
      </c>
      <c r="B6" s="1">
        <f t="shared" si="0"/>
        <v>3</v>
      </c>
      <c r="C6" s="1">
        <f t="shared" si="1"/>
        <v>2023</v>
      </c>
      <c r="E6" t="s">
        <v>51</v>
      </c>
      <c r="F6" t="s">
        <v>38</v>
      </c>
      <c r="G6" t="str">
        <f>_xlfn.IFNA(VLOOKUP(E6,COA!$A$1:$D$69,2,FALSE),"")</f>
        <v>Persediaan Bahan Baku</v>
      </c>
      <c r="H6" t="str">
        <f>_xlfn.IFNA(VLOOKUP(F6,COA!$A$1:$D$69,2,FALSE),"")</f>
        <v>Bank BCA 373-003-2446</v>
      </c>
      <c r="I6" t="s">
        <v>150</v>
      </c>
      <c r="J6" s="16">
        <v>5000000</v>
      </c>
      <c r="K6" t="b">
        <f>IF(AND(ISTEXT(journal[[#This Row],[D2]]),ISTEXT(journal[[#This Row],[K3]]),ISNUMBER(journal[[#This Row],[Amount]]),ISTEXT(journal[[#This Row],[Deskripsi]])),TRUE,FALSE)</f>
        <v>1</v>
      </c>
      <c r="L6" t="b">
        <f>IF(ISBLANK(journal[[#This Row],[Ref]]),FALSE,TRUE)</f>
        <v>0</v>
      </c>
    </row>
    <row r="7" spans="1:12" x14ac:dyDescent="0.3">
      <c r="A7" s="4">
        <v>44987</v>
      </c>
      <c r="B7" s="1">
        <f t="shared" si="0"/>
        <v>3</v>
      </c>
      <c r="C7" s="1">
        <f t="shared" si="1"/>
        <v>2023</v>
      </c>
      <c r="E7" t="s">
        <v>53</v>
      </c>
      <c r="F7" t="s">
        <v>51</v>
      </c>
      <c r="G7" t="str">
        <f>_xlfn.IFNA(VLOOKUP(E7,COA!$A$1:$D$69,2,FALSE),"")</f>
        <v>Persediaan Barang Jadi</v>
      </c>
      <c r="H7" t="str">
        <f>_xlfn.IFNA(VLOOKUP(F7,COA!$A$1:$D$69,2,FALSE),"")</f>
        <v>Persediaan Bahan Baku</v>
      </c>
      <c r="I7" t="s">
        <v>151</v>
      </c>
      <c r="J7" s="16">
        <v>10000000</v>
      </c>
      <c r="K7" t="b">
        <f>IF(AND(ISTEXT(journal[[#This Row],[D2]]),ISTEXT(journal[[#This Row],[K3]]),ISNUMBER(journal[[#This Row],[Amount]]),ISTEXT(journal[[#This Row],[Deskripsi]])),TRUE,FALSE)</f>
        <v>1</v>
      </c>
      <c r="L7" t="b">
        <f>IF(ISBLANK(journal[[#This Row],[Ref]]),FALSE,TRUE)</f>
        <v>0</v>
      </c>
    </row>
    <row r="8" spans="1:12" x14ac:dyDescent="0.3">
      <c r="A8" s="4">
        <v>44989</v>
      </c>
      <c r="B8" s="1">
        <f t="shared" si="0"/>
        <v>3</v>
      </c>
      <c r="C8" s="1">
        <f t="shared" si="1"/>
        <v>2023</v>
      </c>
      <c r="E8" t="s">
        <v>118</v>
      </c>
      <c r="F8" t="s">
        <v>53</v>
      </c>
      <c r="G8" t="str">
        <f>_xlfn.IFNA(VLOOKUP(E8,COA!$A$1:$D$69,2,FALSE),"")</f>
        <v>Beban Pokok - Material</v>
      </c>
      <c r="H8" t="str">
        <f>_xlfn.IFNA(VLOOKUP(F8,COA!$A$1:$D$69,2,FALSE),"")</f>
        <v>Persediaan Barang Jadi</v>
      </c>
      <c r="I8" t="s">
        <v>152</v>
      </c>
      <c r="J8" s="16">
        <v>10000000</v>
      </c>
      <c r="K8" t="b">
        <f>IF(AND(ISTEXT(journal[[#This Row],[D2]]),ISTEXT(journal[[#This Row],[K3]]),ISNUMBER(journal[[#This Row],[Amount]]),ISTEXT(journal[[#This Row],[Deskripsi]])),TRUE,FALSE)</f>
        <v>1</v>
      </c>
      <c r="L8" t="b">
        <f>IF(ISBLANK(journal[[#This Row],[Ref]]),FALSE,TRUE)</f>
        <v>0</v>
      </c>
    </row>
    <row r="9" spans="1:12" x14ac:dyDescent="0.3">
      <c r="A9" s="4">
        <v>44989</v>
      </c>
      <c r="B9" s="1">
        <f t="shared" si="0"/>
        <v>3</v>
      </c>
      <c r="C9" s="1">
        <f t="shared" si="1"/>
        <v>2023</v>
      </c>
      <c r="E9" t="s">
        <v>66</v>
      </c>
      <c r="F9" t="s">
        <v>110</v>
      </c>
      <c r="G9" t="str">
        <f>_xlfn.IFNA(VLOOKUP(E9,COA!$A$1:$D$69,2,FALSE),"")</f>
        <v>Utang Pelanggan</v>
      </c>
      <c r="H9" t="str">
        <f>_xlfn.IFNA(VLOOKUP(F9,COA!$A$1:$D$69,2,FALSE),"")</f>
        <v>Penjualan</v>
      </c>
      <c r="I9" t="s">
        <v>153</v>
      </c>
      <c r="J9" s="16">
        <v>3500000</v>
      </c>
      <c r="K9" t="b">
        <f>IF(AND(ISTEXT(journal[[#This Row],[D2]]),ISTEXT(journal[[#This Row],[K3]]),ISNUMBER(journal[[#This Row],[Amount]]),ISTEXT(journal[[#This Row],[Deskripsi]])),TRUE,FALSE)</f>
        <v>1</v>
      </c>
      <c r="L9" t="b">
        <f>IF(ISBLANK(journal[[#This Row],[Ref]]),FALSE,TRUE)</f>
        <v>0</v>
      </c>
    </row>
    <row r="10" spans="1:12" x14ac:dyDescent="0.3">
      <c r="A10" s="4">
        <v>44989</v>
      </c>
      <c r="B10" s="1">
        <f t="shared" si="0"/>
        <v>3</v>
      </c>
      <c r="C10" s="1">
        <f t="shared" si="1"/>
        <v>2023</v>
      </c>
      <c r="E10" t="s">
        <v>38</v>
      </c>
      <c r="F10" t="s">
        <v>110</v>
      </c>
      <c r="G10" t="str">
        <f>_xlfn.IFNA(VLOOKUP(E10,COA!$A$1:$D$69,2,FALSE),"")</f>
        <v>Bank BCA 373-003-2446</v>
      </c>
      <c r="H10" t="str">
        <f>_xlfn.IFNA(VLOOKUP(F10,COA!$A$1:$D$69,2,FALSE),"")</f>
        <v>Penjualan</v>
      </c>
      <c r="I10" t="s">
        <v>154</v>
      </c>
      <c r="J10" s="16">
        <v>6500000</v>
      </c>
      <c r="K10" t="b">
        <f>IF(AND(ISTEXT(journal[[#This Row],[D2]]),ISTEXT(journal[[#This Row],[K3]]),ISNUMBER(journal[[#This Row],[Amount]]),ISTEXT(journal[[#This Row],[Deskripsi]])),TRUE,FALSE)</f>
        <v>1</v>
      </c>
      <c r="L10" t="b">
        <f>IF(ISBLANK(journal[[#This Row],[Ref]]),FALSE,TRUE)</f>
        <v>0</v>
      </c>
    </row>
    <row r="11" spans="1:12" x14ac:dyDescent="0.3">
      <c r="A11" s="4">
        <v>45017</v>
      </c>
      <c r="B11" s="1">
        <f>MONTH(A11)</f>
        <v>4</v>
      </c>
      <c r="C11" s="1">
        <f>YEAR(A11)</f>
        <v>2023</v>
      </c>
      <c r="E11" t="s">
        <v>38</v>
      </c>
      <c r="F11" t="s">
        <v>110</v>
      </c>
      <c r="G11" t="str">
        <f>_xlfn.IFNA(VLOOKUP(E11,COA!$A$1:$D$69,2,FALSE),"")</f>
        <v>Bank BCA 373-003-2446</v>
      </c>
      <c r="H11" t="str">
        <f>_xlfn.IFNA(VLOOKUP(F11,COA!$A$1:$D$69,2,FALSE),"")</f>
        <v>Penjualan</v>
      </c>
      <c r="I11" t="s">
        <v>156</v>
      </c>
      <c r="J11" s="16">
        <v>5000000</v>
      </c>
      <c r="K11" t="b">
        <f>IF(AND(ISTEXT(journal[[#This Row],[D2]]),ISTEXT(journal[[#This Row],[K3]]),ISNUMBER(journal[[#This Row],[Amount]]),ISTEXT(journal[[#This Row],[Deskripsi]])),TRUE,FALSE)</f>
        <v>1</v>
      </c>
      <c r="L11" t="b">
        <f>IF(ISBLANK(journal[[#This Row],[Ref]]),FALSE,TRUE)</f>
        <v>0</v>
      </c>
    </row>
    <row r="12" spans="1:12" x14ac:dyDescent="0.3">
      <c r="A12" s="4">
        <v>45018</v>
      </c>
      <c r="B12" s="1">
        <f>MONTH(A12)</f>
        <v>4</v>
      </c>
      <c r="C12" s="1">
        <f>YEAR(A12)</f>
        <v>2023</v>
      </c>
      <c r="D12" t="s">
        <v>159</v>
      </c>
      <c r="E12" t="s">
        <v>118</v>
      </c>
      <c r="F12" t="s">
        <v>38</v>
      </c>
      <c r="G12" s="24" t="str">
        <f>_xlfn.IFNA(VLOOKUP(E12,COA!$A$1:$D$69,2,FALSE),"")</f>
        <v>Beban Pokok - Material</v>
      </c>
      <c r="H12" s="24" t="str">
        <f>_xlfn.IFNA(VLOOKUP(F12,COA!$A$1:$D$69,2,FALSE),"")</f>
        <v>Bank BCA 373-003-2446</v>
      </c>
      <c r="I12" t="s">
        <v>158</v>
      </c>
      <c r="J12" s="16">
        <v>2500000</v>
      </c>
      <c r="K12" t="b">
        <f>IF(AND(ISTEXT(journal[[#This Row],[D2]]),ISTEXT(journal[[#This Row],[K3]]),ISNUMBER(journal[[#This Row],[Amount]]),ISTEXT(journal[[#This Row],[Deskripsi]])),TRUE,FALSE)</f>
        <v>1</v>
      </c>
      <c r="L12" t="b">
        <f>IF(ISBLANK(journal[[#This Row],[Ref]]),FALSE,TRUE)</f>
        <v>1</v>
      </c>
    </row>
    <row r="13" spans="1:12" x14ac:dyDescent="0.3">
      <c r="A13" s="4">
        <v>44990</v>
      </c>
      <c r="B13" s="1">
        <f>MONTH(A13)</f>
        <v>3</v>
      </c>
      <c r="C13" s="1">
        <f>YEAR(A13)</f>
        <v>2023</v>
      </c>
      <c r="E13" t="s">
        <v>118</v>
      </c>
      <c r="F13" t="s">
        <v>38</v>
      </c>
      <c r="G13" s="24" t="str">
        <f>_xlfn.IFNA(VLOOKUP(E13,COA!$A$1:$D$69,2,FALSE),"")</f>
        <v>Beban Pokok - Material</v>
      </c>
      <c r="H13" s="24" t="str">
        <f>_xlfn.IFNA(VLOOKUP(F13,COA!$A$1:$D$69,2,FALSE),"")</f>
        <v>Bank BCA 373-003-2446</v>
      </c>
      <c r="I13" t="s">
        <v>160</v>
      </c>
      <c r="J13" s="16">
        <v>1000000</v>
      </c>
      <c r="K13" t="b">
        <f>IF(AND(ISTEXT(journal[[#This Row],[D2]]),ISTEXT(journal[[#This Row],[K3]]),ISNUMBER(journal[[#This Row],[Amount]]),ISTEXT(journal[[#This Row],[Deskripsi]])),TRUE,FALSE)</f>
        <v>1</v>
      </c>
      <c r="L13" t="b">
        <f>IF(ISBLANK(journal[[#This Row],[Ref]]),FALSE,TRUE)</f>
        <v>0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8C5B20-A5A7-4E63-A687-AD46D0DDCF89}">
          <x14:formula1>
            <xm:f>COA!$A$2:$A$69</xm:f>
          </x14:formula1>
          <xm:sqref>E2:F13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e f e 4 e f - 3 a 4 c - 4 e f c - 8 b 5 0 - 3 3 4 e 4 8 d 4 7 4 b d "   x m l n s = " h t t p : / / s c h e m a s . m i c r o s o f t . c o m / D a t a M a s h u p " > A A A A A K I E A A B Q S w M E F A A C A A g A K E M Z V / Q O i 8 e m A A A A 9 g A A A B I A H A B D b 2 5 m a W c v U G F j a 2 F n Z S 5 4 b W w g o h g A K K A U A A A A A A A A A A A A A A A A A A A A A A A A A A A A h Y + 9 D o I w H M R f h X S n H 8 i g 5 E 8 Z d D G R x M T E u D a l Q i M U Q 4 v l 3 R x 8 J F 9 B j K J u j n f 3 u + T u f r 1 B N j R 1 c F G d 1 a 1 J E c M U B c r I t t C m T F H v j u E c Z R y 2 Q p 5 E q Y I R N j Y Z r E 5 R 5 d w 5 I c R 7 j / 0 M t 1 1 J I k o Z O e S b n a x U I 0 J t r B N G K v R p F f 9 b i M P + N Y Z H m L E F j m m M K Z D J h F y b L x C N e 5 / p j w n L v n Z 9 p 7 g u w v U K y C S B v D / w B 1 B L A w Q U A A I A C A A o Q x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E M Z V 8 W s 7 W K a A Q A A H A Y A A B M A H A B G b 3 J t d W x h c y 9 T Z W N 0 a W 9 u M S 5 t I K I Y A C i g F A A A A A A A A A A A A A A A A A A A A A A A A A A A A O 2 S T W v C Q B C G 7 0 L + w 7 J e F G I g a n s p P U h s o U g / q A E p I m W N U 7 P N Z r f s T m i L + N + 7 i V U x I V Z K j 8 0 l 8 M z M O 7 P z j o E I u Z J k v P n 7 F 0 7 D a Z i Y a V i Q e Z Z k z w k z 5 J I I Q K d B 7 D d W m Y 7 A k q u P C I Q X Z F q D x I n S y V y p p N V e T e 9 Y C p f 0 1 e Z J J u h s P Q 2 U R J s z c z c K T R r E T C 6 t f v j 5 B t R K h W w u w A s 1 k + Z F 6 T R Q I k t l H j S t T T t 3 t a K h r V l a Q Z e g j Z A F Q 0 C e w t o l K 3 p r O 8 Q 2 c i P x v O / l l Q V + A q a r 9 B F e t i J M f h Z o u A U I H 1 i Q U Y U M u 9 W k X j U L T K L 5 m + H l F o N U Z R L L N I h U u m V C L X n E x I b r / Z B b v m 7 v F n j N B U L u 0 K N 6 N / s N j k F Y F 3 P W K i 3 Z J c C i m K D O o E b F r 5 E 5 b P W t E 9 r n e m N k G s 2 E Y 9 y a D m c u o X 7 H p 2 2 i d G 2 4 W x M e H a 8 e 7 a r b T o P L m v E P D v d X J 1 u 8 3 v + 7 i w 3 u B 7 a 0 f C E 5 z f t V A g / K 8 P 3 d 7 H D p X P / g C q T C 6 p K b 3 + P m u + 5 3 r B N M L n 7 O P O s c M + X A k y b l x Z D / t v z W F v 9 U V 7 q n J v a O u / c F U E s B A i 0 A F A A C A A g A K E M Z V / Q O i 8 e m A A A A 9 g A A A B I A A A A A A A A A A A A A A A A A A A A A A E N v b m Z p Z y 9 Q Y W N r Y W d l L n h t b F B L A Q I t A B Q A A g A I A C h D G V c P y u m r p A A A A O k A A A A T A A A A A A A A A A A A A A A A A P I A A A B b Q 2 9 u d G V u d F 9 U e X B l c 1 0 u e G 1 s U E s B A i 0 A F A A C A A g A K E M Z V 8 W s 7 W K a A Q A A H A Y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i A A A A A A A A D E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V r d V 9 r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A 4 L T I 1 V D A x O j I 1 O j E 2 L j U w M j E x M z l a I i A v P j x F b n R y e S B U e X B l P S J G a W x s V G F y Z 2 V 0 I i B W Y W x 1 Z T 0 i c 2 J 1 a 3 V f a 2 F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F u Z 2 d h b C Z x d W 9 0 O y w m c X V v d D t N b 2 5 0 a C Z x d W 9 0 O y w m c X V v d D t Z Z W F y J n F 1 b 3 Q 7 L C Z x d W 9 0 O 1 J l Z i Z x d W 9 0 O y w m c X V v d D t E J n F 1 b 3 Q 7 L C Z x d W 9 0 O 0 s m c X V v d D s s J n F 1 b 3 Q 7 R D I m c X V v d D s s J n F 1 b 3 Q 7 S z M m c X V v d D s s J n F 1 b 3 Q 7 R G V z a 3 J p c H N p J n F 1 b 3 Q 7 L C Z x d W 9 0 O 0 F t b 3 V u d C Z x d W 9 0 O y w m c X V v d D t D Y 2 9 t J n F 1 b 3 Q 7 L C Z x d W 9 0 O 0 N y Z W Y m c X V v d D t d I i A v P j x F b n R y e S B U e X B l P S J G a W x s Q 2 9 s d W 1 u V H l w Z X M i I F Z h b H V l P S J z Q n d N R E F B W U d C Z 1 l B Q U F F Q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a 3 V f a 2 F z L 0 F 1 d G 9 S Z W 1 v d m V k Q 2 9 s d W 1 u c z E u e 1 R h b m d n Y W w s M H 0 m c X V v d D s s J n F 1 b 3 Q 7 U 2 V j d G l v b j E v Y n V r d V 9 r Y X M v Q X V 0 b 1 J l b W 9 2 Z W R D b 2 x 1 b W 5 z M S 5 7 T W 9 u d G g s M X 0 m c X V v d D s s J n F 1 b 3 Q 7 U 2 V j d G l v b j E v Y n V r d V 9 r Y X M v Q X V 0 b 1 J l b W 9 2 Z W R D b 2 x 1 b W 5 z M S 5 7 W W V h c i w y f S Z x d W 9 0 O y w m c X V v d D t T Z W N 0 a W 9 u M S 9 i d W t 1 X 2 t h c y 9 B d X R v U m V t b 3 Z l Z E N v b H V t b n M x L n t S Z W Y s M 3 0 m c X V v d D s s J n F 1 b 3 Q 7 U 2 V j d G l v b j E v Y n V r d V 9 r Y X M v Q X V 0 b 1 J l b W 9 2 Z W R D b 2 x 1 b W 5 z M S 5 7 R C w 0 f S Z x d W 9 0 O y w m c X V v d D t T Z W N 0 a W 9 u M S 9 i d W t 1 X 2 t h c y 9 B d X R v U m V t b 3 Z l Z E N v b H V t b n M x L n t L L D V 9 J n F 1 b 3 Q 7 L C Z x d W 9 0 O 1 N l Y 3 R p b 2 4 x L 2 J 1 a 3 V f a 2 F z L 0 F 1 d G 9 S Z W 1 v d m V k Q 2 9 s d W 1 u c z E u e 0 Q y L D Z 9 J n F 1 b 3 Q 7 L C Z x d W 9 0 O 1 N l Y 3 R p b 2 4 x L 2 J 1 a 3 V f a 2 F z L 0 F 1 d G 9 S Z W 1 v d m V k Q 2 9 s d W 1 u c z E u e 0 s z L D d 9 J n F 1 b 3 Q 7 L C Z x d W 9 0 O 1 N l Y 3 R p b 2 4 x L 2 J 1 a 3 V f a 2 F z L 0 F 1 d G 9 S Z W 1 v d m V k Q 2 9 s d W 1 u c z E u e 0 R l c 2 t y a X B z a S w 4 f S Z x d W 9 0 O y w m c X V v d D t T Z W N 0 a W 9 u M S 9 i d W t 1 X 2 t h c y 9 B d X R v U m V t b 3 Z l Z E N v b H V t b n M x L n t B b W 9 1 b n Q s O X 0 m c X V v d D s s J n F 1 b 3 Q 7 U 2 V j d G l v b j E v Y n V r d V 9 r Y X M v Q X V 0 b 1 J l b W 9 2 Z W R D b 2 x 1 b W 5 z M S 5 7 Q 2 N v b S w x M H 0 m c X V v d D s s J n F 1 b 3 Q 7 U 2 V j d G l v b j E v Y n V r d V 9 r Y X M v Q X V 0 b 1 J l b W 9 2 Z W R D b 2 x 1 b W 5 z M S 5 7 Q 3 J l Z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1 a 3 V f a 2 F z L 0 F 1 d G 9 S Z W 1 v d m V k Q 2 9 s d W 1 u c z E u e 1 R h b m d n Y W w s M H 0 m c X V v d D s s J n F 1 b 3 Q 7 U 2 V j d G l v b j E v Y n V r d V 9 r Y X M v Q X V 0 b 1 J l b W 9 2 Z W R D b 2 x 1 b W 5 z M S 5 7 T W 9 u d G g s M X 0 m c X V v d D s s J n F 1 b 3 Q 7 U 2 V j d G l v b j E v Y n V r d V 9 r Y X M v Q X V 0 b 1 J l b W 9 2 Z W R D b 2 x 1 b W 5 z M S 5 7 W W V h c i w y f S Z x d W 9 0 O y w m c X V v d D t T Z W N 0 a W 9 u M S 9 i d W t 1 X 2 t h c y 9 B d X R v U m V t b 3 Z l Z E N v b H V t b n M x L n t S Z W Y s M 3 0 m c X V v d D s s J n F 1 b 3 Q 7 U 2 V j d G l v b j E v Y n V r d V 9 r Y X M v Q X V 0 b 1 J l b W 9 2 Z W R D b 2 x 1 b W 5 z M S 5 7 R C w 0 f S Z x d W 9 0 O y w m c X V v d D t T Z W N 0 a W 9 u M S 9 i d W t 1 X 2 t h c y 9 B d X R v U m V t b 3 Z l Z E N v b H V t b n M x L n t L L D V 9 J n F 1 b 3 Q 7 L C Z x d W 9 0 O 1 N l Y 3 R p b 2 4 x L 2 J 1 a 3 V f a 2 F z L 0 F 1 d G 9 S Z W 1 v d m V k Q 2 9 s d W 1 u c z E u e 0 Q y L D Z 9 J n F 1 b 3 Q 7 L C Z x d W 9 0 O 1 N l Y 3 R p b 2 4 x L 2 J 1 a 3 V f a 2 F z L 0 F 1 d G 9 S Z W 1 v d m V k Q 2 9 s d W 1 u c z E u e 0 s z L D d 9 J n F 1 b 3 Q 7 L C Z x d W 9 0 O 1 N l Y 3 R p b 2 4 x L 2 J 1 a 3 V f a 2 F z L 0 F 1 d G 9 S Z W 1 v d m V k Q 2 9 s d W 1 u c z E u e 0 R l c 2 t y a X B z a S w 4 f S Z x d W 9 0 O y w m c X V v d D t T Z W N 0 a W 9 u M S 9 i d W t 1 X 2 t h c y 9 B d X R v U m V t b 3 Z l Z E N v b H V t b n M x L n t B b W 9 1 b n Q s O X 0 m c X V v d D s s J n F 1 b 3 Q 7 U 2 V j d G l v b j E v Y n V r d V 9 r Y X M v Q X V 0 b 1 J l b W 9 2 Z W R D b 2 x 1 b W 5 z M S 5 7 Q 2 N v b S w x M H 0 m c X V v d D s s J n F 1 b 3 Q 7 U 2 V j d G l v b j E v Y n V r d V 9 r Y X M v Q X V 0 b 1 J l b W 9 2 Z W R D b 2 x 1 b W 5 z M S 5 7 Q 3 J l Z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V k Z G Q x Y W U 0 L W M 1 N D M t N D I w N y 0 5 M T E y L T d h Z T I 0 Z T V i M z U x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1 a 3 V f a 2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a 3 V f a 2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r d V 9 r Y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r d V 9 r Y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z L 0 F 1 d G 9 S Z W 1 v d m V k Q 2 9 s d W 1 u c z E u e 0 N P Q S A j L D B 9 J n F 1 b 3 Q 7 L C Z x d W 9 0 O 1 N l Y 3 R p b 2 4 x L 2 J z L 0 F 1 d G 9 S Z W 1 v d m V k Q 2 9 s d W 1 u c z E u e 0 N P Q S B O Y W 1 l L D F 9 J n F 1 b 3 Q 7 L C Z x d W 9 0 O 1 N l Y 3 R p b 2 4 x L 2 J z L 0 F 1 d G 9 S Z W 1 v d m V k Q 2 9 s d W 1 u c z E u e 1 B v c 2 l z a S w y f S Z x d W 9 0 O y w m c X V v d D t T Z W N 0 a W 9 u M S 9 i c y 9 B d X R v U m V t b 3 Z l Z E N v b H V t b n M x L n t S Z W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n M v Q X V 0 b 1 J l b W 9 2 Z W R D b 2 x 1 b W 5 z M S 5 7 Q 0 9 B I C M s M H 0 m c X V v d D s s J n F 1 b 3 Q 7 U 2 V j d G l v b j E v Y n M v Q X V 0 b 1 J l b W 9 2 Z W R D b 2 x 1 b W 5 z M S 5 7 Q 0 9 B I E 5 h b W U s M X 0 m c X V v d D s s J n F 1 b 3 Q 7 U 2 V j d G l v b j E v Y n M v Q X V 0 b 1 J l b W 9 2 Z W R D b 2 x 1 b W 5 z M S 5 7 U G 9 z a X N p L D J 9 J n F 1 b 3 Q 7 L C Z x d W 9 0 O 1 N l Y 3 R p b 2 4 x L 2 J z L 0 F 1 d G 9 S Z W 1 v d m V k Q 2 9 s d W 1 u c z E u e 1 J l Z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B I C M m c X V v d D s s J n F 1 b 3 Q 7 Q 0 9 B I E 5 h b W U m c X V v d D s s J n F 1 b 3 Q 7 U G 9 z a X N p J n F 1 b 3 Q 7 L C Z x d W 9 0 O 1 J l Z i Z x d W 9 0 O 1 0 i I C 8 + P E V u d H J 5 I F R 5 c G U 9 I k Z p b G x D b 2 x 1 b W 5 U e X B l c y I g V m F s d W U 9 I n N C Z 1 l H Q U E 9 P S I g L z 4 8 R W 5 0 c n k g V H l w Z T 0 i R m l s b E x h c 3 R V c G R h d G V k I i B W Y W x 1 Z T 0 i Z D I w M j M t M D g t M j V U M D E 6 M j U 6 M T Q u N D E y N D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F 1 Z X J 5 S U Q i I F Z h b H V l P S J z M D U 0 Z G Q 3 Y j g t N D I z N S 0 0 O T M z L W J k M T E t N 2 R l N D F i M G Z i Y j J l I i A v P j w v U 3 R h Y m x l R W 5 0 c m l l c z 4 8 L 0 l 0 Z W 0 + P E l 0 Z W 0 + P E l 0 Z W 1 M b 2 N h d G l v b j 4 8 S X R l b V R 5 c G U + R m 9 y b X V s Y T w v S X R l b V R 5 c G U + P E l 0 Z W 1 Q Y X R o P l N l Y 3 R p b 2 4 x L 2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D E 6 M j U 6 M T Q u M z k 2 O D Y w O V o i I C 8 + P E V u d H J 5 I F R 5 c G U 9 I k Z p b G x D b 2 x 1 b W 5 U e X B l c y I g V m F s d W U 9 I n N C Z 1 l H Q U E 9 P S I g L z 4 8 R W 5 0 c n k g V H l w Z T 0 i R m l s b E N v b H V t b k 5 h b W V z I i B W Y W x 1 Z T 0 i c 1 s m c X V v d D t D T 0 E g I y Z x d W 9 0 O y w m c X V v d D t D T 0 E g T m F t Z S Z x d W 9 0 O y w m c X V v d D t Q b 3 N p c 2 k m c X V v d D s s J n F 1 b 3 Q 7 U m V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M v Q X V 0 b 1 J l b W 9 2 Z W R D b 2 x 1 b W 5 z M S 5 7 Q 0 9 B I C M s M H 0 m c X V v d D s s J n F 1 b 3 Q 7 U 2 V j d G l v b j E v a X M v Q X V 0 b 1 J l b W 9 2 Z W R D b 2 x 1 b W 5 z M S 5 7 Q 0 9 B I E 5 h b W U s M X 0 m c X V v d D s s J n F 1 b 3 Q 7 U 2 V j d G l v b j E v a X M v Q X V 0 b 1 J l b W 9 2 Z W R D b 2 x 1 b W 5 z M S 5 7 U G 9 z a X N p L D J 9 J n F 1 b 3 Q 7 L C Z x d W 9 0 O 1 N l Y 3 R p b 2 4 x L 2 l z L 0 F 1 d G 9 S Z W 1 v d m V k Q 2 9 s d W 1 u c z E u e 1 J l Z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c y 9 B d X R v U m V t b 3 Z l Z E N v b H V t b n M x L n t D T 0 E g I y w w f S Z x d W 9 0 O y w m c X V v d D t T Z W N 0 a W 9 u M S 9 p c y 9 B d X R v U m V t b 3 Z l Z E N v b H V t b n M x L n t D T 0 E g T m F t Z S w x f S Z x d W 9 0 O y w m c X V v d D t T Z W N 0 a W 9 u M S 9 p c y 9 B d X R v U m V t b 3 Z l Z E N v b H V t b n M x L n t Q b 3 N p c 2 k s M n 0 m c X V v d D s s J n F 1 b 3 Q 7 U 2 V j d G l v b j E v a X M v Q X V 0 b 1 J l b W 9 2 Z W R D b 2 x 1 b W 5 z M S 5 7 U m V m L D N 9 J n F 1 b 3 Q 7 X S w m c X V v d D t S Z W x h d G l v b n N o a X B J b m Z v J n F 1 b 3 Q 7 O l t d f S I g L z 4 8 R W 5 0 c n k g V H l w Z T 0 i U X V l c n l J R C I g V m F s d W U 9 I n M 4 M G I 0 N T c 4 O S 1 l N z c 3 L T Q 4 Z T I t O D c 1 M y 0 z Y z A w M z U 2 N T Y w Z D Y i I C 8 + P C 9 T d G F i b G V F b n R y a W V z P j w v S X R l b T 4 8 S X R l b T 4 8 S X R l b U x v Y 2 F 0 a W 9 u P j x J d G V t V H l w Z T 5 G b 3 J t d W x h P C 9 J d G V t V H l w Z T 4 8 S X R l b V B h d G g + U 2 V j d G l v b j E v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u 8 S 3 o d q 5 0 q w I k I t h 9 V 8 5 A A A A A A C A A A A A A A Q Z g A A A A E A A C A A A A C + U T r N z D W o j 8 U h + 8 + 5 W I M k F o A z 2 f F A 0 I C D Y k 0 3 9 B V b P w A A A A A O g A A A A A I A A C A A A A D n L o 7 N k K k P J 9 Z r 9 l O 6 O U O t j C S m 8 Z I 6 r i Y s M n 3 c Q z I 3 a V A A A A B z 8 U 2 t v k E 1 / j p 3 N w R X x q L U O E c m 7 6 R e 3 s 2 L g p h r o T 5 5 0 J Y O Y z Z A G 0 p G r m 2 U M M y l d z 7 w V B x 0 y T V / z 4 s S E 1 r m y 2 d S P R k 9 y N 4 S D a 0 R E Z r k L c V j K E A A A A C d m r z F E N l I 5 s G o X K t W S t V s f B I n C f L C N 1 r o X 3 0 i l r 8 P 2 S h c H t 7 D h C 3 s 8 C + H c p S J x 0 q / + Y T z C 6 O 9 b 8 L P w O O Y v 4 O i < / D a t a M a s h u p > 
</file>

<file path=customXml/itemProps1.xml><?xml version="1.0" encoding="utf-8"?>
<ds:datastoreItem xmlns:ds="http://schemas.openxmlformats.org/officeDocument/2006/customXml" ds:itemID="{B51FE79C-56F2-4A33-821F-30A364F6A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</vt:lpstr>
      <vt:lpstr>COA</vt:lpstr>
      <vt:lpstr>bs (2)</vt:lpstr>
      <vt:lpstr>is (2)</vt:lpstr>
      <vt:lpstr>BS</vt:lpstr>
      <vt:lpstr>IS</vt:lpstr>
      <vt:lpstr>CF</vt:lpstr>
      <vt:lpstr>Bank</vt:lpstr>
      <vt:lpstr>Journal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Erfan Huda</cp:lastModifiedBy>
  <cp:lastPrinted>2019-02-28T19:35:22Z</cp:lastPrinted>
  <dcterms:created xsi:type="dcterms:W3CDTF">2019-02-28T19:18:10Z</dcterms:created>
  <dcterms:modified xsi:type="dcterms:W3CDTF">2023-08-25T01:28:01Z</dcterms:modified>
</cp:coreProperties>
</file>