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mma/Desktop/"/>
    </mc:Choice>
  </mc:AlternateContent>
  <xr:revisionPtr revIDLastSave="0" documentId="13_ncr:1_{C8BF8E97-C79F-1044-A354-9573FA2492AC}" xr6:coauthVersionLast="47" xr6:coauthVersionMax="47" xr10:uidLastSave="{00000000-0000-0000-0000-000000000000}"/>
  <bookViews>
    <workbookView xWindow="0" yWindow="500" windowWidth="28800" windowHeight="16400" xr2:uid="{E0C96D94-452A-FD4C-AB64-8090685DAF34}"/>
  </bookViews>
  <sheets>
    <sheet name="Emma" sheetId="2" r:id="rId1"/>
    <sheet name="Sheet1" sheetId="3" r:id="rId2"/>
  </sheets>
  <definedNames>
    <definedName name="_xlnm._FilterDatabase" localSheetId="0" hidden="1">Emma!$A$1:$AV$136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J43" i="2" l="1"/>
  <c r="AV138" i="2"/>
  <c r="AV139" i="2"/>
  <c r="AV140" i="2"/>
  <c r="AV141" i="2"/>
  <c r="AV142" i="2"/>
  <c r="AV137" i="2"/>
  <c r="G21" i="2"/>
  <c r="H19" i="2"/>
  <c r="H20" i="2"/>
  <c r="H18" i="2"/>
  <c r="G19" i="2"/>
  <c r="G20" i="2"/>
  <c r="G18" i="2"/>
  <c r="H16" i="2"/>
  <c r="H17" i="2"/>
  <c r="H15" i="2"/>
  <c r="G16" i="2"/>
  <c r="G17" i="2"/>
  <c r="G15" i="2"/>
  <c r="G13" i="2"/>
  <c r="H13" i="2"/>
  <c r="G14" i="2"/>
  <c r="H14" i="2"/>
  <c r="H12" i="2"/>
  <c r="G12" i="2"/>
  <c r="H3" i="2"/>
  <c r="H4" i="2"/>
  <c r="H5" i="2"/>
  <c r="H6" i="2"/>
  <c r="H7" i="2"/>
  <c r="H8" i="2"/>
  <c r="H9" i="2"/>
  <c r="H10" i="2"/>
  <c r="H11" i="2"/>
  <c r="H2" i="2"/>
  <c r="G3" i="2"/>
  <c r="G4" i="2"/>
  <c r="G5" i="2"/>
  <c r="G6" i="2"/>
  <c r="G7" i="2"/>
  <c r="G8" i="2"/>
  <c r="G9" i="2"/>
  <c r="G10" i="2"/>
  <c r="G11" i="2"/>
  <c r="G2" i="2"/>
  <c r="AD2" i="2"/>
  <c r="AJ2" i="2"/>
  <c r="AV2" i="2"/>
  <c r="AD3" i="2"/>
  <c r="AJ3" i="2"/>
  <c r="AV3" i="2"/>
  <c r="AD4" i="2"/>
  <c r="AJ4" i="2"/>
  <c r="AV4" i="2"/>
  <c r="AD5" i="2"/>
  <c r="AJ5" i="2"/>
  <c r="AV5" i="2"/>
  <c r="AD6" i="2"/>
  <c r="AJ6" i="2"/>
  <c r="AV6" i="2"/>
  <c r="AD7" i="2"/>
  <c r="AJ7" i="2"/>
  <c r="AV7" i="2"/>
  <c r="AD8" i="2"/>
  <c r="AJ8" i="2"/>
  <c r="AV8" i="2"/>
  <c r="AD9" i="2"/>
  <c r="AJ9" i="2"/>
  <c r="AV9" i="2"/>
  <c r="AD10" i="2"/>
  <c r="AJ10" i="2"/>
  <c r="AV10" i="2"/>
  <c r="AD11" i="2"/>
  <c r="AJ11" i="2"/>
  <c r="AV11" i="2"/>
  <c r="AD12" i="2"/>
  <c r="AJ12" i="2"/>
  <c r="AV12" i="2"/>
  <c r="AD13" i="2"/>
  <c r="AJ13" i="2"/>
  <c r="AV13" i="2"/>
  <c r="AD14" i="2"/>
  <c r="AJ14" i="2"/>
  <c r="AV14" i="2"/>
  <c r="AD15" i="2"/>
  <c r="AJ15" i="2"/>
  <c r="AV15" i="2"/>
  <c r="AD16" i="2"/>
  <c r="AJ16" i="2"/>
  <c r="AV16" i="2"/>
  <c r="AD17" i="2"/>
  <c r="AJ17" i="2"/>
  <c r="AV17" i="2"/>
  <c r="AD18" i="2"/>
  <c r="AJ18" i="2"/>
  <c r="AV18" i="2"/>
  <c r="AD19" i="2"/>
  <c r="AJ19" i="2"/>
  <c r="AV19" i="2"/>
  <c r="AD20" i="2"/>
  <c r="AJ20" i="2"/>
  <c r="AV20" i="2"/>
  <c r="AV21" i="2"/>
  <c r="AV22" i="2"/>
  <c r="AV23" i="2"/>
  <c r="AV24" i="2"/>
  <c r="AV25" i="2"/>
  <c r="AV26" i="2"/>
  <c r="AV27" i="2"/>
  <c r="AV28" i="2"/>
  <c r="AV29" i="2"/>
  <c r="AV30" i="2"/>
  <c r="AV31" i="2"/>
  <c r="AV32" i="2"/>
  <c r="AV33" i="2"/>
  <c r="AV34" i="2"/>
  <c r="AV35" i="2"/>
  <c r="AV36" i="2"/>
  <c r="AV37" i="2"/>
  <c r="AV38" i="2"/>
  <c r="AV39" i="2"/>
  <c r="AV40" i="2"/>
  <c r="AV41" i="2"/>
  <c r="AV42" i="2"/>
  <c r="AD43" i="2"/>
  <c r="AV43" i="2"/>
  <c r="AJ44"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D46" i="3"/>
  <c r="AD45" i="3"/>
  <c r="X45" i="3"/>
  <c r="AD44" i="3"/>
  <c r="X44" i="3"/>
  <c r="AD21" i="3"/>
  <c r="X21" i="3"/>
  <c r="AD20" i="3"/>
  <c r="X20" i="3"/>
  <c r="AD19" i="3"/>
  <c r="X19" i="3"/>
  <c r="AD18" i="3"/>
  <c r="X18" i="3"/>
  <c r="AD17" i="3"/>
  <c r="X17" i="3"/>
  <c r="AD16" i="3"/>
  <c r="X16" i="3"/>
  <c r="AD15" i="3"/>
  <c r="X15" i="3"/>
  <c r="AD14" i="3"/>
  <c r="X14" i="3"/>
  <c r="AD13" i="3"/>
  <c r="X13" i="3"/>
  <c r="AD12" i="3"/>
  <c r="X12" i="3"/>
  <c r="AD11" i="3"/>
  <c r="X11" i="3"/>
  <c r="AD10" i="3"/>
  <c r="X10" i="3"/>
  <c r="AD9" i="3"/>
  <c r="X9" i="3"/>
  <c r="AD8" i="3"/>
  <c r="X8" i="3"/>
  <c r="AD7" i="3"/>
  <c r="X7" i="3"/>
  <c r="AD6" i="3"/>
  <c r="X6" i="3"/>
  <c r="AD5" i="3"/>
  <c r="X5" i="3"/>
  <c r="AD4" i="3"/>
  <c r="X4" i="3"/>
  <c r="AD3" i="3"/>
  <c r="X3" i="3"/>
</calcChain>
</file>

<file path=xl/sharedStrings.xml><?xml version="1.0" encoding="utf-8"?>
<sst xmlns="http://schemas.openxmlformats.org/spreadsheetml/2006/main" count="5108" uniqueCount="467">
  <si>
    <t>Author</t>
  </si>
  <si>
    <t>Year</t>
  </si>
  <si>
    <t>Cohort</t>
  </si>
  <si>
    <t>Measure_MH</t>
  </si>
  <si>
    <t>Informant_MH</t>
  </si>
  <si>
    <t>Age_Assessment_MH</t>
  </si>
  <si>
    <t>Q_Exposed_Rep</t>
  </si>
  <si>
    <t>Q_Control_Selec</t>
  </si>
  <si>
    <t>Q_MH_Control</t>
  </si>
  <si>
    <t>Q_Longitud</t>
  </si>
  <si>
    <t>Notes</t>
  </si>
  <si>
    <t>first_author_name</t>
  </si>
  <si>
    <t>year_publication</t>
  </si>
  <si>
    <t>cohort_name_if_applicable</t>
  </si>
  <si>
    <t>country_based</t>
  </si>
  <si>
    <t>percentage_female_of_analytic_sample</t>
  </si>
  <si>
    <t>mental_health_outcome</t>
  </si>
  <si>
    <t>assessment_measure_of_mental_health</t>
  </si>
  <si>
    <t>informant_reporting_mental_health</t>
  </si>
  <si>
    <t>age_when_mental_health_was_assessed</t>
  </si>
  <si>
    <t>control_for_pre-existing_mental_health</t>
  </si>
  <si>
    <t>longitudinal_study</t>
  </si>
  <si>
    <t>notes</t>
  </si>
  <si>
    <t xml:space="preserve">  </t>
  </si>
  <si>
    <t>type_of_exposure_objective</t>
  </si>
  <si>
    <t>type_of_exposure_subjective</t>
  </si>
  <si>
    <t>type_of_subjective_measure</t>
  </si>
  <si>
    <t>binary</t>
  </si>
  <si>
    <t>type_of_objective_measure</t>
  </si>
  <si>
    <t xml:space="preserve">Type_of_psychopathology_measure </t>
  </si>
  <si>
    <t xml:space="preserve">type_of_psychopathology_measure </t>
  </si>
  <si>
    <t>type_of_effect_size_subjective</t>
  </si>
  <si>
    <t>type_of_effect_size_objective</t>
  </si>
  <si>
    <t>effect_size_objective_association_with_mental_health_controlling_for_subjective</t>
  </si>
  <si>
    <t>se_objective_assoc_with_mental_health</t>
  </si>
  <si>
    <t>std_objective_assoc_with_mental_health</t>
  </si>
  <si>
    <t>ci_objective_assoc_with_mental_health</t>
  </si>
  <si>
    <t>p_value_objective_assoc_with_mental_health</t>
  </si>
  <si>
    <t>Effect_size_agreement</t>
  </si>
  <si>
    <t xml:space="preserve">MH_Outcome </t>
  </si>
  <si>
    <t>Q_Exposure_Subj</t>
  </si>
  <si>
    <t>Q_Confound</t>
  </si>
  <si>
    <t>assessment_of_ACE_subjective</t>
  </si>
  <si>
    <t>assessment_of_ACE_similar_expereinces</t>
  </si>
  <si>
    <t>Type_effect_size_agreement</t>
  </si>
  <si>
    <t>type_of_effect_size_agreement</t>
  </si>
  <si>
    <t>effect_size_agreement_subjective_objective_measures</t>
  </si>
  <si>
    <t>SE_agreement</t>
  </si>
  <si>
    <t>Std_error_agreement</t>
  </si>
  <si>
    <t>N_Included</t>
  </si>
  <si>
    <t>sample size for analysis</t>
  </si>
  <si>
    <t>N_total</t>
  </si>
  <si>
    <t>N_obj_only</t>
  </si>
  <si>
    <t>N_subj_only</t>
  </si>
  <si>
    <t>N_obj_and_subj</t>
  </si>
  <si>
    <t>N_none</t>
  </si>
  <si>
    <t>Total_sample_size</t>
  </si>
  <si>
    <t>N_objectivemeasures_nosubjectivemeasure</t>
  </si>
  <si>
    <t>N_subjectivemeasures_noobjectivemeasure</t>
  </si>
  <si>
    <t>N_objective_and_subjective_measures</t>
  </si>
  <si>
    <t>N_no_subjective_no_objective_measure</t>
  </si>
  <si>
    <t>control_for_confounders</t>
  </si>
  <si>
    <t>Q_exposure_time_comparison</t>
  </si>
  <si>
    <t>Time_periods_same_objective_and_subjective_measures</t>
  </si>
  <si>
    <t>objective measure type</t>
  </si>
  <si>
    <t>subjective measure type</t>
  </si>
  <si>
    <t>subjective_observational_period_for_ACE_assessment</t>
  </si>
  <si>
    <t>objective_observational_period_for_ACE_assessment</t>
  </si>
  <si>
    <t>age_when_subjective_ACE_was_assessed</t>
  </si>
  <si>
    <t>Country</t>
  </si>
  <si>
    <t>selection_non-objectiveACE_participants</t>
  </si>
  <si>
    <t>Representativeness_exposed_participants</t>
  </si>
  <si>
    <t>U.S.A</t>
  </si>
  <si>
    <t>child_maltreatment</t>
  </si>
  <si>
    <t>0-12</t>
  </si>
  <si>
    <t>Danese</t>
  </si>
  <si>
    <t>Gromann</t>
  </si>
  <si>
    <t>Zimmer-Gembeck</t>
  </si>
  <si>
    <t>Bouman</t>
  </si>
  <si>
    <t>Graham, Juvonen</t>
  </si>
  <si>
    <t xml:space="preserve">Negriff </t>
  </si>
  <si>
    <t xml:space="preserve">White </t>
  </si>
  <si>
    <t xml:space="preserve">Newbury </t>
  </si>
  <si>
    <t xml:space="preserve">McGee </t>
  </si>
  <si>
    <t>Flanagan</t>
  </si>
  <si>
    <t xml:space="preserve">Mcclain </t>
  </si>
  <si>
    <t xml:space="preserve">Kochel </t>
  </si>
  <si>
    <t xml:space="preserve">Mulder </t>
  </si>
  <si>
    <t>self-report</t>
  </si>
  <si>
    <t>diagnostic_interview_schedule</t>
  </si>
  <si>
    <t>0.78-1.08</t>
  </si>
  <si>
    <t>0.62-1.22</t>
  </si>
  <si>
    <t>0.79-1.16</t>
  </si>
  <si>
    <t>0.37-1.07</t>
  </si>
  <si>
    <t>0.41-2.03</t>
  </si>
  <si>
    <t>0.31-2.19</t>
  </si>
  <si>
    <t>0.73-1.81</t>
  </si>
  <si>
    <t>0.96-5.01</t>
  </si>
  <si>
    <t>0.79-1.20</t>
  </si>
  <si>
    <t>0.38-0.83</t>
  </si>
  <si>
    <t>1.15-1.45</t>
  </si>
  <si>
    <t>1.35-2.21</t>
  </si>
  <si>
    <t>1.10-1.48</t>
  </si>
  <si>
    <t>1.18-2.37</t>
  </si>
  <si>
    <t>1.02-3.43</t>
  </si>
  <si>
    <t>0.61-2.86</t>
  </si>
  <si>
    <t>1.35-2.78</t>
  </si>
  <si>
    <t>2.84-11.28</t>
  </si>
  <si>
    <t>1.05-1.47</t>
  </si>
  <si>
    <t>1.13-1.85</t>
  </si>
  <si>
    <t>depression_diagnosis</t>
  </si>
  <si>
    <t>dysthymia_diagnosis</t>
  </si>
  <si>
    <t>PTSD_diagnosis</t>
  </si>
  <si>
    <t>any_externalising_disorder_diagnosis</t>
  </si>
  <si>
    <t>any_internalising_disorder_diagnosis</t>
  </si>
  <si>
    <t>any_psychopathology_diagnosis</t>
  </si>
  <si>
    <t>generalized_anxiety_disorder_diagnosis</t>
  </si>
  <si>
    <t>antisocial_personality_disorder_diagnosis</t>
  </si>
  <si>
    <t>alcohol_abuse_and_or_dependence__diagnosis</t>
  </si>
  <si>
    <t>drug_abuse_and_or_dependence</t>
  </si>
  <si>
    <t>child_physical_abuse</t>
  </si>
  <si>
    <t>0.64-1.29</t>
  </si>
  <si>
    <t>0.21-1.29</t>
  </si>
  <si>
    <t>0.69-1.49</t>
  </si>
  <si>
    <t>child_sexual_abuse</t>
  </si>
  <si>
    <t>child_neglect</t>
  </si>
  <si>
    <t>1.25-1.45</t>
  </si>
  <si>
    <t>1.25-1.52</t>
  </si>
  <si>
    <t>1.41-1.91</t>
  </si>
  <si>
    <t>0.78-1.20</t>
  </si>
  <si>
    <t>1.18-1.35</t>
  </si>
  <si>
    <t>0.60-1.52</t>
  </si>
  <si>
    <t>1.88-2.43</t>
  </si>
  <si>
    <t>0.73-1.25</t>
  </si>
  <si>
    <t>1.01-1.24</t>
  </si>
  <si>
    <t>0.93-1.14</t>
  </si>
  <si>
    <t>0.89-1.35</t>
  </si>
  <si>
    <t>0.91-1.18</t>
  </si>
  <si>
    <t>1.11-1.37</t>
  </si>
  <si>
    <t>1.49-2.22</t>
  </si>
  <si>
    <t>1.09-1.44</t>
  </si>
  <si>
    <t>Q_Exposure_type_comparison</t>
  </si>
  <si>
    <t>risk_ratio</t>
  </si>
  <si>
    <t>Widom_Midwest</t>
  </si>
  <si>
    <t>Within the present sample of 1,196, 56.5% were abused and/or neglected and 45.4% were neglected, 9.2% physically abused and 8.0% sexually abused. Subjective measures administered at the same time as psychopathology therefore not longitudinal. Matched comparisons on ethnicity ( 62.9% participants were White).</t>
  </si>
  <si>
    <t>self_report_interview</t>
  </si>
  <si>
    <t>Crime_records</t>
  </si>
  <si>
    <t>Everson</t>
  </si>
  <si>
    <t>Gromann_Netherlands</t>
  </si>
  <si>
    <t>Netherlands</t>
  </si>
  <si>
    <t>bullying_victimization</t>
  </si>
  <si>
    <t>peer_nomination</t>
  </si>
  <si>
    <t>self_report_questionnaire</t>
  </si>
  <si>
    <t>10-14</t>
  </si>
  <si>
    <t>diagnostic_interview_schedule_children</t>
  </si>
  <si>
    <t>Zimmer-Gembeck_Australia</t>
  </si>
  <si>
    <t>Australia</t>
  </si>
  <si>
    <t>10-16</t>
  </si>
  <si>
    <t>depressive_symptoms</t>
  </si>
  <si>
    <t>non_clinical_psychotic_experiences_symptoms</t>
  </si>
  <si>
    <t>social_anxiety_symptoms</t>
  </si>
  <si>
    <t>childrens_depression_inventory</t>
  </si>
  <si>
    <t>social_anxiety_scale_for_adolescents</t>
  </si>
  <si>
    <t>continuous</t>
  </si>
  <si>
    <t>standardised_beta</t>
  </si>
  <si>
    <t xml:space="preserve">85% white, 3% Aboriginal Australian or New Zealand Maori, 5% Asian, and 7% other sociocultural background. Q_exposed_rep marked as 1 because SOMEWHAT representative even if private school. Q_exposure_subj marked as 0 because whilst 6/9 self-report measure reliable others were developed on study and no reliability measure is reported for it? Q_MH_control marked as 0 as didn't control for it and referred to potential 'spurious' association. Q_confound marked as 0 as didn't control for any factors other than gender. Q_longitudinal marked as 0 as didn't measure MH health outcomes prior to subejctive measure was at the same time. </t>
  </si>
  <si>
    <t>Bouman_Netherlands</t>
  </si>
  <si>
    <t>revised_child_anxiety_and_depression</t>
  </si>
  <si>
    <t>depression_symptoms</t>
  </si>
  <si>
    <t>anxiety_symptoms</t>
  </si>
  <si>
    <t>USA</t>
  </si>
  <si>
    <t>questionnaire</t>
  </si>
  <si>
    <t>Graham_USA_LA</t>
  </si>
  <si>
    <t>There were 384 children in the 4th grade (Mage=10.2 years; 51.2% girls), 432 children in the 5th grade (Mage= 11.2 years; 50.5% girls), and 376 children in the 6th grade (Mage=12.2; 47.6% girls). Have marked time period of obj and subj as 10.2-12.2 as it's across all these grades. For age of asessment have put 10.2-12.2 as not administered at each grade group but once across all. Ethnic group: Most participants had Dutch parents (83%), whereas the others had at least one parent originating from Turkey, Morocco, Suriname, or a European country other than The Netherlands. Q_Longitudinal marked as 0 as mental health measures taken shortly before other measures. Q_MH_Control marked as 0 as no reference in text as to whether accounted for exisritng MH prior to study assessments being administered. Q_Confound marked as 0 as no indication that controlled for anything other than gender in analysis.  age_subjective have put mean age 11.2 as makes clear is cross-sectional study.</t>
  </si>
  <si>
    <t>Current</t>
  </si>
  <si>
    <t>11.2</t>
  </si>
  <si>
    <t>Did not report ethnic groups of sample. Self-report victimisation time period</t>
  </si>
  <si>
    <t xml:space="preserve">Graham, Bellmore </t>
  </si>
  <si>
    <t>cohens_d</t>
  </si>
  <si>
    <t>unstandardised_beta</t>
  </si>
  <si>
    <t>internalising_symptoms</t>
  </si>
  <si>
    <t>externalising_symptoms</t>
  </si>
  <si>
    <t>CDI</t>
  </si>
  <si>
    <t>SAS_A</t>
  </si>
  <si>
    <t>ICT-T</t>
  </si>
  <si>
    <t>teacher</t>
  </si>
  <si>
    <t>Age for sub-group not reported. For psychological maladjustment a * is next to the data however does not say in the text what the * is so could be p value (significant) but not 100% certain. Q_Exposure_subj marked as 0 because the authors created two additional items for this study. Q_MH_Control marked as 0 because no reference in text to controlling for MH prior to assessment. Q_Logitud is marked as 0 because study was cross-sectional and subjective measure measured at the same time as MH measure. Q_Confound marked as 0 because no indiciation of whether they controlled for confounders or not. Latinos (n = 435; 205 boys, 230 girls) and African Americans (n = 350; 143 boys, 207 girls).</t>
  </si>
  <si>
    <t>LONGSCAN</t>
  </si>
  <si>
    <t>categorical</t>
  </si>
  <si>
    <t>CPS_records</t>
  </si>
  <si>
    <t>0-16</t>
  </si>
  <si>
    <t>12, 16</t>
  </si>
  <si>
    <t>suicidal_symptoms</t>
  </si>
  <si>
    <t>Youth_Risk_Behavior_Surveillance_System</t>
  </si>
  <si>
    <t>Traumatic_symptom_inventory</t>
  </si>
  <si>
    <t>−0.13</t>
  </si>
  <si>
    <t>−0.15</t>
  </si>
  <si>
    <t>−0.02</t>
  </si>
  <si>
    <t>−0.50</t>
  </si>
  <si>
    <t>−0.18</t>
  </si>
  <si>
    <t>−0.05</t>
  </si>
  <si>
    <t>−0.03</t>
  </si>
  <si>
    <t>psychological_safety_and_security</t>
  </si>
  <si>
    <t>acceptance_and_self-esteem</t>
  </si>
  <si>
    <t>autonomy</t>
  </si>
  <si>
    <t>restriction</t>
  </si>
  <si>
    <t>E-RISK</t>
  </si>
  <si>
    <t>UK</t>
  </si>
  <si>
    <t>neighbourhood_disorder</t>
  </si>
  <si>
    <t>neighbourhood_crime</t>
  </si>
  <si>
    <t>0-18</t>
  </si>
  <si>
    <t>interview</t>
  </si>
  <si>
    <t>psychotic_experiences_symptoms</t>
  </si>
  <si>
    <t>ordinal</t>
  </si>
  <si>
    <t>odds_ratio</t>
  </si>
  <si>
    <t>11.5</t>
  </si>
  <si>
    <t>18.4</t>
  </si>
  <si>
    <t>California Health Interview Survey (CHIS)</t>
  </si>
  <si>
    <t>neighbourhood_violence</t>
  </si>
  <si>
    <t>neighbourhood_safety</t>
  </si>
  <si>
    <t>1.47- 5.32</t>
  </si>
  <si>
    <t>0-17</t>
  </si>
  <si>
    <t>serious_psychological_distress_symptoms</t>
  </si>
  <si>
    <t>Kessler_6</t>
  </si>
  <si>
    <t>Hispanic 31.6 %, White 35.0 %, Black 5.6 %, Asian 11.4 %, Other/multiple 16.4 %. Marked 0 for Q_exposure_subj as single-item question not been validated. Marked 0 for Q_exposure_time_comparison as obj measures violence whereas subj measures safety. Q_MH_control marked as 0 as pre-existing ill mental health not controlled for in analysis. Q_confound marked as 0 as no real indication as to whether controlled for confounding factors (despite collecting data on them... although they do mention covariate balance ??). Marked Q_longitud as 0 as in text refers to questions about mental health in prior month</t>
  </si>
  <si>
    <t>Carnochan_Canada</t>
  </si>
  <si>
    <t>Canada</t>
  </si>
  <si>
    <t>family_violence</t>
  </si>
  <si>
    <t>physical_violence</t>
  </si>
  <si>
    <t>sexual</t>
  </si>
  <si>
    <t>emotional</t>
  </si>
  <si>
    <t>neglect</t>
  </si>
  <si>
    <t>Child_Behavior_Checklist_Internalising</t>
  </si>
  <si>
    <t>Child_Behavior_Checklist_Externalising</t>
  </si>
  <si>
    <t>Rudolph_USA</t>
  </si>
  <si>
    <t>current</t>
  </si>
  <si>
    <t>Child_Behavior_Checklist</t>
  </si>
  <si>
    <t>Teacher_Report_Form</t>
  </si>
  <si>
    <t>van_Aken_Netherlands</t>
  </si>
  <si>
    <t>Dutch_Social_Anxiety_Scale_symptoms</t>
  </si>
  <si>
    <t>bullying_victimization_T1</t>
  </si>
  <si>
    <t>bullying_victimization_T2</t>
  </si>
  <si>
    <t>social_anxiety_symptoms_T1</t>
  </si>
  <si>
    <t>social_anxiety_symptoms_T2</t>
  </si>
  <si>
    <t>Elledge_US_Southeastern</t>
  </si>
  <si>
    <t>Child_Behavior_Checklist_Youth_Self_Report</t>
  </si>
  <si>
    <t>Some participants were in an intervention trial?</t>
  </si>
  <si>
    <t>depression_symptoms_T1</t>
  </si>
  <si>
    <t>anxiety_symptoms_T1</t>
  </si>
  <si>
    <t>depression_symptoms_T2</t>
  </si>
  <si>
    <t>anxiety_symptoms_T2</t>
  </si>
  <si>
    <t>Trickett_US_WestCoast</t>
  </si>
  <si>
    <t>Childrens_depression_inventory</t>
  </si>
  <si>
    <t>PTSD_symptoms</t>
  </si>
  <si>
    <t>Youth_Symptom_Survey_Checklist</t>
  </si>
  <si>
    <t>Multidimensional_Anxiety_Scale_for_Children</t>
  </si>
  <si>
    <t xml:space="preserve">primarily African American (43%) or Latino (34%). Group was selected based on exposure so Q_exposure=0. Q_control=0 as no description of the derivation of the unexposed group. Not sure how controlled for prior MH. It is unclear when subjective measures were administered </t>
  </si>
  <si>
    <t>Include on acknowledgements</t>
  </si>
  <si>
    <t>The adolescent participants were primarily African American (80%). Selected based on exposure, with no controls, self-report questions were designed by LONGSCAN study so not standardised scale, not clera controlled for mental health prior, subjective and mental health outcome measured at the same time</t>
  </si>
  <si>
    <t>365 Caucasian (95%), 3 Hispanic (1%), 4 African American (1%) participants, and 11 participants (3%) that endorsed an ‘‘other’’ category.</t>
  </si>
  <si>
    <t>Bierman_US_Pennsylvania.</t>
  </si>
  <si>
    <t>Social_Anxiety_Scale_for_Adolescents</t>
  </si>
  <si>
    <t>17-18</t>
  </si>
  <si>
    <t>Majority (93.7%) were White. Q_exposure_subj marked as 0 as non-validated interview without specific information. Q+exposure_type_comparison marked as 0 as subjective measure measures the perception of neighbourhood disorder whereas the objective measure measure the neighbourhood crime rate. They collected data on MH at age 12 and 18, and the subjectiv emeasure data was collected at age 18 therefore marked Q_longitud as 0. marked exposure_time as 0.... but crime may have stayed same... may put 1 or 0.5</t>
  </si>
  <si>
    <t>peer_victimization</t>
  </si>
  <si>
    <t>The specific items measured (for child malltreatment) acros both objective and subjective measures are not the same (i.e. MCRAI is more specific) but the type of experience the same and is no more different than other studies so this one not coded as 0.</t>
  </si>
  <si>
    <t>depressive_symptoms_grade5</t>
  </si>
  <si>
    <t>depressive_symptoms_grade6</t>
  </si>
  <si>
    <t>depressive_symptoms_grade9</t>
  </si>
  <si>
    <t>depressive_symptoms_grade10</t>
  </si>
  <si>
    <t>There were 384 children in the 4th grade (Mage=10.2 years; 51.2% girls), 432 children in the 5th grade (Mage= 11.2 years; 50.5% girls), and 376 children in the 6th grade (Mage=12.2; 47.6% girls). Have marked time period of obj and subj as 10.2-12.2 as it's across all these grades. For age of asessment have put 10.2-12.2 as not administered at each grade group but once across all. Ethnic group: Most participants had Dutch parents (83%), whereas the others had at least one parent originating from Turkey, Morocco, Suriname, or a European country other than The Netherlands. Q_Longitudinal marked as 0 as mental health measures taken shortly before other measures. Q_MH_Control marked as 0 as no reference in text as to whether accounted for exisritng MH prior to study assessments being administered. Q_Confound marked as 0 as no indication that controlled for anything other than gender in analysis. age_subjective have put mean age 11.2 as makes clear is cross-sectional study. Used two questions from Olwaz questionnaire rather than whole study</t>
  </si>
  <si>
    <t xml:space="preserve">For variable 'Age_subjective_Assessment_ACE' in the methods subjective measure is reported to have been administered accounting for periods birth to 12, and then from last assessment (Age 12) to 16. However Table 4 does not account for this rather as a whole. Q_exposure_time_comparison marked as 0 because obj and subj time periods were different. Q_Exposed_Rep is 0 as cohort is from CPS. Q_control_select is 0 as no description of the derivation of the unexposed group. Q_exposure_subj is 0 as LONGSCAN-developed self-report measure. Q_MH_Control marked as 0 as mental health outcome(s) was not controlled for. Q_confound is 0 as paper only says account for demographics but doesn't give specific details. White 26.0 
African American 55.2 
Hispanic 6.4 
Other 12.5 </t>
  </si>
  <si>
    <t>Resident_report</t>
  </si>
  <si>
    <t>1.27 – 2.05</t>
  </si>
  <si>
    <t>parent</t>
  </si>
  <si>
    <t>correlation</t>
  </si>
  <si>
    <t>cross-sectional 5th grade victimisation &amp; 5th grade depression (teacher report) - Table 1.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</si>
  <si>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- 6th grade victimisation &amp; 6th grade depression (parent 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</si>
  <si>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- 6th grade victimisation &amp; 6th grade depression (teacher 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</si>
  <si>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- 9th grade victimisation &amp; 9th grade deperssion (teacher-report).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</si>
  <si>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- 9th grade victimisation &amp; 9th grade depression (parent 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</si>
  <si>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- 9th grade victimisation &amp; 9th grade depression (self-report).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</si>
  <si>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- 10th grade victimisation and 10th grade depression (parent 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</si>
  <si>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- 10th grade victimisation and 10th grade depression (teacher 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</si>
  <si>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Cross-sectional - 10th grade victimisation and 10th grade depression (self-report).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t>
  </si>
  <si>
    <t>Longitudinal associations: 5th grade victimisation &amp; 6th grade depression (parent report) - Table 1</t>
  </si>
  <si>
    <t>Longitudinal associations: 5th grade victimisation &amp; 6th grade depression (teacher report) - Table 1</t>
  </si>
  <si>
    <t>Longitudinal associations: 9th grade victimisation &amp; 10th grade depression (parent report) - Table 2</t>
  </si>
  <si>
    <t>Longitudinal associations: 9th grade victimisation &amp; 10th grade depression (teacher report) - Table 2</t>
  </si>
  <si>
    <t>Longitudinal associations: 9th grade victimisation &amp; 10th grade depression (self report) - Table 2</t>
  </si>
  <si>
    <t xml:space="preserve">Youth Self Report Form </t>
  </si>
  <si>
    <t xml:space="preserve">Cross-sectional. Time 1 victimisation, time 1 depression. In addition, schools were also diverse in ethnicity: 73% of the schools were in neighborhoods with more than 75% of the population being native Dutch, and 19% of the school were in neighborhoods with less than 75% of the population being native Dutch. Data was missing for 8% of the schools. Q_MH_control and Q_confound marked as 0 as no indication controlled for previous MH or confounders. </t>
  </si>
  <si>
    <t xml:space="preserve">Cross-sectional. Time 2 victimisation and time 2 anxiety. In addition, schools were also diverse in ethnicity: 73% of the schools were in neighborhoods with more than 75% of the population being native Dutch, and 19% of the school were in neighborhoods with less than 75% of the population being native Dutch. Data was missing for 8% of the schools. Q_MH_control and Q_confound marked as 0 as no indication controlled for previous MH or confounders. </t>
  </si>
  <si>
    <t>sexual_abuse</t>
  </si>
  <si>
    <t>marijuana_use</t>
  </si>
  <si>
    <t>Adolescent_Delinquency_Questionnaire</t>
  </si>
  <si>
    <t xml:space="preserve">Marijuana use was last 12 months. primarily African American (43%) or Latino (34%). Group was selected based on exposure so Q_exposure=0. Q_control=0 as no description of the derivation of the unexposed group. Not sure how controlled for prior MH. It is unclear when subjective measures were administered </t>
  </si>
  <si>
    <t>alcohol_use</t>
  </si>
  <si>
    <t xml:space="preserve">Alcohol use was last 12 months. primarily African American (43%) or Latino (34%). Group was selected based on exposure so Q_exposure=0. Q_control=0 as no description of the derivation of the unexposed group. Not sure how controlled for prior MH. It is unclear when subjective measures were administered </t>
  </si>
  <si>
    <t>person_offences_externalising_problems</t>
  </si>
  <si>
    <t>property_offences_externalising_problems</t>
  </si>
  <si>
    <t>physical_abuse</t>
  </si>
  <si>
    <t>emotional_abuse</t>
  </si>
  <si>
    <t>cross-sectional 5th grade victimisation &amp; 5th grade depression (parent report) - Table 1 Caucasian (79.7%) and African American (16.0%) and included a small percentage of
adolescents from Hispanic, mixed race, or other backgrounds (4.3%). Q_MH_control marked as 0 as no indication in text they controlled for previous MH. Q_Confound is 0 as no indication controlled for confounders. Q_longitudinal marked as 0 as whilst study is a longitudinal study it is not clear whether subjective measures were administered prior to MH measures. Look back at quality control and ensure is consistent in the right row.</t>
  </si>
  <si>
    <t>Goldman-Mellor</t>
  </si>
  <si>
    <t>Youth_Self_Report_Internalizing_scale</t>
  </si>
  <si>
    <t>Youth_Self_Report_Externalizing_scale</t>
  </si>
  <si>
    <t>psychological_abuse</t>
  </si>
  <si>
    <t>psychological_adjustment_symptoms</t>
  </si>
  <si>
    <t>TSC_Composite</t>
  </si>
  <si>
    <t>YSR_Total_Problems</t>
  </si>
  <si>
    <t>CBCL_Total_Problems</t>
  </si>
  <si>
    <t>relational_victimisation</t>
  </si>
  <si>
    <t>BOYS - Peer-report relational victimisation – depression (time 1)</t>
  </si>
  <si>
    <t>GIRLS - Peer-report overt victimisation – depression (time 1)</t>
  </si>
  <si>
    <t>GIRLS - Peer-report relational victimisation – depression (time 1)</t>
  </si>
  <si>
    <t>overt_victimization</t>
  </si>
  <si>
    <t>BOYS - Peer-report overt victimisation – anxiety (time 1)</t>
  </si>
  <si>
    <t>Cross-sectional results. BOYS - Peer-report overt victimisation – depression (time 1)</t>
  </si>
  <si>
    <t>Revised_Childrens_Manifest_Anxiety_Scale_Second_Edition_Short_Form</t>
  </si>
  <si>
    <t>the subjective here controls for two objective measures (model 8)</t>
  </si>
  <si>
    <t>1.01-1.26</t>
  </si>
  <si>
    <t>0.73-1.61</t>
  </si>
  <si>
    <t>GIRLS - overt and T2 depression. 66.0% Caucasian, 10.0% African American, 9.1% Bi/Multiracial, and 5.0% Hispanic American, with other racial and ethnic groups comprising 9.9% of the sample. Need to work out correlations. Only controlled for age, race and intervention trial. Subjective measures measured at the same time so Q_Longitudinal=0</t>
  </si>
  <si>
    <t>Longitudinal results. BOYS - overt and T2 depression. 66.0% Caucasian, 10.0% African American, 9.1% Bi/Multiracial, and 5.0% Hispanic American, with other racial and ethnic groups comprising 9.9% of the sample. Need to work out correlations. Only controlled for age, race and intervention trial. Subjective measures measured at the same time so Q_Longitudinal=0</t>
  </si>
  <si>
    <t>BOYS. relational and T2 depression</t>
  </si>
  <si>
    <t>BOYS - overt and T2 anxiety</t>
  </si>
  <si>
    <t>GIRLS relational and T2 depression</t>
  </si>
  <si>
    <t>BOYS - relational and T2 anxiety</t>
  </si>
  <si>
    <t>GIRLS relational and T2 anxiety</t>
  </si>
  <si>
    <t>GIRLS  overt and T2 anxiety</t>
  </si>
  <si>
    <t>BOYS - Peer-report relational victimisation – anxiety (time 1)</t>
  </si>
  <si>
    <t>GIRLS - Peer-report overt victimisation – anxiety (time 1)</t>
  </si>
  <si>
    <t>GIRLS - Peer-report relational victimisation – anxiety (time 1)</t>
  </si>
  <si>
    <t>The Child_Behavior_Checklist_Externalising and internalising scales are the last 6 months. Q_exposed_rep marked as 0 as cohort was taken from cps. Q_Control_Selec = 0 as no control able. Q_MH_control marked as 0 as mental health not controlled for. Q_confound marked as 0 as no indication as to whetther they accounted for confounders. Q_longitud marked as 1 as MH measure time period was past 6 months so prior to subjective measure (if all administered at the same time).</t>
  </si>
  <si>
    <t>0.234-0.761</t>
  </si>
  <si>
    <t>psychological_maladjustment_symptoms not include. Age for sub-group not reported. For psychological maladjustment a * is next to the data however does not say in the text what the * is so could be p value (significant) but not 100% certain. Q_Exposure_subj marked as 0 because the authors created two additional items for this study. Q_MH_Control marked as 0 because no reference in text to controlling for MH prior to assessment. Q_Logitud is marked as 0 because study was cross-sectional and subjective measure measured at the same time as MH measure. Q_Confound marked as 0 because no indiciation of whether they controlled for confounders or not. Latinos (n = 435; 205 boys, 230 girls) and African Americans (n = 350; 143 boys, 207 girls).</t>
  </si>
  <si>
    <t>log_odds</t>
  </si>
  <si>
    <t>SD_Outcome</t>
  </si>
  <si>
    <t>sd_outcome</t>
  </si>
  <si>
    <t>Page 545 - SD for anxiety 1? Marked time period (age) as grade 6-7 USA. One third Latino and one third African American, with the remaining third composed of Whites, Persians (Middle Easterners), Q_MH_control marked as 0 as no reference in text to controlling for pre-existing MH diagnoses/symptoms. Q_Longitud marked as 0 as study was cross-sectional. Q_Congound marked as 0 as no reference in text to control for confounders.</t>
  </si>
  <si>
    <t>Before the analyses, all of the variables were converted into standard scores with a mean of 0 and a standard deviation of 1. Age for sub-group not reported. For psychological maladjustment a * is next to the data however does not say in the text what the * is so could be p value (significant) but not 100% certain. Q_Exposure_subj marked as 0 because the authors created two additional items for this study. Q_MH_Control marked as 0 because no reference in text to controlling for MH prior to assessment. Q_Logitud is marked as 0 because study was cross-sectional and subjective measure measured at the same time as MH measure. Q_Confound marked as 0 because no indiciation of whether they controlled for confounders or not. Latinos (n = 435; 205 boys, 230 girls) and African Americans (n = 350; 143 boys, 207 girls).</t>
  </si>
  <si>
    <t xml:space="preserve">Longitudinal.Time 1  peer-nominated victimisation, self-report victimisation and social anxiety T2 (Table 1). In addition, schools were also diverse in ethnicity: 73% of the schools were in neighborhoods with more than 75% of the population being native Dutch, and 19% of the school were in neighborhoods with less than 75% of the population being native Dutch. Data was missing for 8% of the schools. Q_MH_control and Q_confound marked as 0 as no indication controlled for previous MH or confounders. </t>
  </si>
  <si>
    <t xml:space="preserve">TABLE 4 AND 4 SD??? primarily African American (43%) or Latino (34%). Group was selected based on exposure so Q_exposure=0. Q_control=0 as no description of the derivation of the unexposed group. Not sure how controlled for prior MH. It is unclear when subjective measures were administered </t>
  </si>
  <si>
    <t>STD.LV?</t>
  </si>
  <si>
    <t>percent_female</t>
  </si>
  <si>
    <t>Exposure_type_obj</t>
  </si>
  <si>
    <t>Exposure_type_subj</t>
  </si>
  <si>
    <t>Obj_measure_type</t>
  </si>
  <si>
    <t>Subj_measure_type</t>
  </si>
  <si>
    <t xml:space="preserve">Obj_Obs_Period_ACE </t>
  </si>
  <si>
    <t xml:space="preserve">Subj_Obs_Period_ACE </t>
  </si>
  <si>
    <t xml:space="preserve">Age_subj_Assessment_ACE </t>
  </si>
  <si>
    <t xml:space="preserve">Type_of_obj_measure </t>
  </si>
  <si>
    <t xml:space="preserve">Type_of_subj_measure </t>
  </si>
  <si>
    <t>Type_of_effect_size_obj</t>
  </si>
  <si>
    <t>Effect_size_obj</t>
  </si>
  <si>
    <t>SE_obj</t>
  </si>
  <si>
    <t>Std_obj</t>
  </si>
  <si>
    <t>CI_obj</t>
  </si>
  <si>
    <t>p_value_obj</t>
  </si>
  <si>
    <t>Type_of_effect_size_subj</t>
  </si>
  <si>
    <t>Effect_size_subj</t>
  </si>
  <si>
    <t>SE_subj</t>
  </si>
  <si>
    <t>Std_subj</t>
  </si>
  <si>
    <t>CI_subj</t>
  </si>
  <si>
    <t>p_value_subj</t>
  </si>
  <si>
    <t>prevalence_unexposed</t>
  </si>
  <si>
    <t>Q_total</t>
  </si>
  <si>
    <t>Subj_vs_none</t>
  </si>
  <si>
    <t>SPARK</t>
  </si>
  <si>
    <t>Behavioral Assessment System for Children, Second Edition, Parent Report (BASC-2-PRS)</t>
  </si>
  <si>
    <t>Obj_vs_none</t>
  </si>
  <si>
    <t>Exposure_Type_Obj</t>
  </si>
  <si>
    <t>Exposure_Type_Subj</t>
  </si>
  <si>
    <t>Child_Maltreatment</t>
  </si>
  <si>
    <t>Child_Physical_Abuse</t>
  </si>
  <si>
    <t>Child_Sexual_Abuse</t>
  </si>
  <si>
    <t>Child_Neglect</t>
  </si>
  <si>
    <t>Bullying_Victimization</t>
  </si>
  <si>
    <t>Psychological_Safety_And_Security</t>
  </si>
  <si>
    <t>Acceptance_And_Self-Esteem</t>
  </si>
  <si>
    <t>Autonomy</t>
  </si>
  <si>
    <t>Restriction</t>
  </si>
  <si>
    <t>Neighbourhood_Crime</t>
  </si>
  <si>
    <t>Neighbourhood_Disorder</t>
  </si>
  <si>
    <t>Neighbourhood_Violence</t>
  </si>
  <si>
    <t>Neighbourhood_Safety</t>
  </si>
  <si>
    <t>Physical_Violence</t>
  </si>
  <si>
    <t>Family_Violence</t>
  </si>
  <si>
    <t>Sexual</t>
  </si>
  <si>
    <t>Emotional</t>
  </si>
  <si>
    <t>Neglect</t>
  </si>
  <si>
    <t>Peer_Victimization</t>
  </si>
  <si>
    <t>Bullying_Victimization_T1</t>
  </si>
  <si>
    <t>Bullying_Victimization_T2</t>
  </si>
  <si>
    <t>Overt_Victimization</t>
  </si>
  <si>
    <t>Relational_Victimisation</t>
  </si>
  <si>
    <t>Sexual_Abuse</t>
  </si>
  <si>
    <t>Physical_Abuse</t>
  </si>
  <si>
    <t>Emotional_Abuse</t>
  </si>
  <si>
    <t>Psychological_Abuse</t>
  </si>
  <si>
    <t>Any_Psychopathology_Diagnosis</t>
  </si>
  <si>
    <t>Any_Internalising_Disorder_Diagnosis</t>
  </si>
  <si>
    <t>Any_Externalising_Disorder_Diagnosis</t>
  </si>
  <si>
    <t>Depression_Diagnosis</t>
  </si>
  <si>
    <t>Dysthymia_Diagnosis</t>
  </si>
  <si>
    <t>Generalized_Anxiety_Disorder_Diagnosis</t>
  </si>
  <si>
    <t>Antisocial_Personality_Disorder_Diagnosis</t>
  </si>
  <si>
    <t>Alcohol_Abuse_And_Or_Dependence_Diagnosis</t>
  </si>
  <si>
    <t>Drug_Abuse_And_Or_Dependence</t>
  </si>
  <si>
    <t>Psychotic_Experiences_Symptoms</t>
  </si>
  <si>
    <t>Depressive_Symptoms</t>
  </si>
  <si>
    <t>Social_Anxiety_Symptoms</t>
  </si>
  <si>
    <t>Depression_Symptoms</t>
  </si>
  <si>
    <t>Anxiety_Symptoms</t>
  </si>
  <si>
    <t>Internalising_Symptoms</t>
  </si>
  <si>
    <t>Externalising_Symptoms</t>
  </si>
  <si>
    <t>Serious_Psychological_Distress_Symptoms</t>
  </si>
  <si>
    <t>Social_Anxiety_Symptoms_T1</t>
  </si>
  <si>
    <t>Social_Anxiety_Symptoms_T2</t>
  </si>
  <si>
    <t>Depression_Symptoms_T2</t>
  </si>
  <si>
    <t>Anxiety_Symptoms_T2</t>
  </si>
  <si>
    <t>Depression_Symptoms_T1</t>
  </si>
  <si>
    <t>Anxiety_Symptoms_T1</t>
  </si>
  <si>
    <t>Marijuana_Use</t>
  </si>
  <si>
    <t>Alcohol_Use</t>
  </si>
  <si>
    <t>Person_Offences_Externalising</t>
  </si>
  <si>
    <t>Property_Offences_Externalising</t>
  </si>
  <si>
    <t>PTSD_Diagnosis</t>
  </si>
  <si>
    <t>PTSD_Symptoms</t>
  </si>
  <si>
    <t>Gromann et al.,</t>
  </si>
  <si>
    <t>Zimmer-Gembeck et al.,</t>
  </si>
  <si>
    <t>Bouman et al.,</t>
  </si>
  <si>
    <t>White et al.,</t>
  </si>
  <si>
    <t>Newbury et al.,</t>
  </si>
  <si>
    <t>Goldman-Mellor et al.,</t>
  </si>
  <si>
    <t>McGee et al.,</t>
  </si>
  <si>
    <t>Kochel et al.,</t>
  </si>
  <si>
    <t>Mulder et al.,</t>
  </si>
  <si>
    <t>Mcclain et al.,</t>
  </si>
  <si>
    <t>Negriff et al.,</t>
  </si>
  <si>
    <t>Everson et al.,</t>
  </si>
  <si>
    <t>Flanagan et al.,</t>
  </si>
  <si>
    <t>Cho et al.,</t>
  </si>
  <si>
    <t>records</t>
  </si>
  <si>
    <t>self_report</t>
  </si>
  <si>
    <t>Obj_type_neigh</t>
  </si>
  <si>
    <t>Subj_type_neigh</t>
  </si>
  <si>
    <t>Age_self</t>
  </si>
  <si>
    <t>Suicidal_Thoughts</t>
  </si>
  <si>
    <t>1.96-2.91</t>
  </si>
  <si>
    <t>1.00-1.22</t>
  </si>
  <si>
    <t>Danese &amp; Widom.,</t>
  </si>
  <si>
    <t>Graham, et al.,</t>
  </si>
  <si>
    <t>Graham &amp; Juvonen.,</t>
  </si>
  <si>
    <t>Externalising_Symptoms_CBCL</t>
  </si>
  <si>
    <t>Psychological_Adjustment_Symptoms_TSC</t>
  </si>
  <si>
    <t>Internalising_Symptoms_CBCL</t>
  </si>
  <si>
    <t>Internalising_Symptoms_YSR</t>
  </si>
  <si>
    <t>Externalising_Symptoms_YSR</t>
  </si>
  <si>
    <t>Psychological_Adjustment_Symptoms_YSR</t>
  </si>
  <si>
    <t>Psychological_Adjustment_Symptoms_CBCL</t>
  </si>
  <si>
    <t>Depressive_Symptoms_Grade_5</t>
  </si>
  <si>
    <t>Depressive_Symptoms_Grade_6</t>
  </si>
  <si>
    <t>Depressive_Symptoms_Grade_9</t>
  </si>
  <si>
    <t>Depressive_Symptoms_Grade_10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</si>
</sst>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i/>
      <sz val="12"/>
      <color theme="1"/>
      <name val="Calibri"/>
      <family val="2"/>
      <scheme val="minor"/>
    </font>
    <font>
      <b/>
      <sz val="12"/>
      <color rgb="FF333333"/>
      <name val="Calibri"/>
      <family val="2"/>
      <scheme val="minor"/>
    </font>
    <font>
      <b/>
      <sz val="12"/>
      <color rgb="FF000000"/>
      <name val="Calibri"/>
      <family val="2"/>
      <scheme val="minor"/>
    </font>
    <font>
      <b/>
      <sz val="12"/>
      <color rgb="FFFF0000"/>
      <name val="Calibri"/>
      <family val="2"/>
      <scheme val="minor"/>
    </font>
    <font>
      <sz val="8"/>
      <name val="Calibri"/>
      <family val="2"/>
      <scheme val="minor"/>
    </font>
    <font>
      <sz val="12"/>
      <color rgb="FF202124"/>
      <name val="Calibri"/>
      <family val="2"/>
      <scheme val="minor"/>
    </font>
    <font>
      <sz val="12"/>
      <color rgb="FF000000"/>
      <name val="Calibri"/>
      <family val="2"/>
      <scheme val="minor"/>
    </font>
    <font>
      <b/>
      <sz val="12"/>
      <name val="Calibri"/>
      <family val="2"/>
      <scheme val="minor"/>
    </font>
    <font>
      <sz val="12"/>
      <name val="Calibri"/>
      <family val="2"/>
      <scheme val="minor"/>
    </font>
    <font>
      <i/>
      <sz val="12"/>
      <color rgb="FF000000"/>
      <name val="Calibri"/>
      <family val="2"/>
      <scheme val="minor"/>
    </font>
    <font>
      <sz val="12"/>
      <color theme="1"/>
      <name val="Times New Roman"/>
      <family val="1"/>
    </font>
    <font>
      <sz val="12"/>
      <color theme="1"/>
      <name val="Apple Color Emoji"/>
    </font>
    <font>
      <sz val="14"/>
      <color theme="1"/>
      <name val="Apple Color Emoji"/>
    </font>
  </fonts>
  <fills count="13">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5FFD"/>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81">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9" fillId="0" borderId="0" xfId="0" applyFont="1" applyFill="1" applyAlignment="1">
      <alignment horizontal="left" vertical="top"/>
    </xf>
    <xf numFmtId="0" fontId="10" fillId="0" borderId="0" xfId="0" applyFont="1" applyFill="1" applyAlignment="1">
      <alignment horizontal="left" vertical="top"/>
    </xf>
    <xf numFmtId="0" fontId="4" fillId="0" borderId="0" xfId="0" applyFont="1" applyFill="1" applyAlignment="1">
      <alignment horizontal="left" vertical="top"/>
    </xf>
    <xf numFmtId="0" fontId="8" fillId="0" borderId="0" xfId="0" applyFont="1" applyFill="1" applyAlignment="1">
      <alignment horizontal="left" vertical="top"/>
    </xf>
    <xf numFmtId="0" fontId="1" fillId="0" borderId="0" xfId="0" applyFont="1" applyFill="1" applyAlignment="1">
      <alignment horizontal="left" vertical="top"/>
    </xf>
    <xf numFmtId="0" fontId="1" fillId="6" borderId="0" xfId="0" applyFont="1" applyFill="1" applyAlignment="1">
      <alignment horizontal="left" vertical="top"/>
    </xf>
    <xf numFmtId="0" fontId="0" fillId="0" borderId="0" xfId="0" applyFont="1" applyAlignment="1">
      <alignment horizontal="left" vertical="top"/>
    </xf>
    <xf numFmtId="0" fontId="0" fillId="0" borderId="0" xfId="0" applyFont="1" applyFill="1" applyAlignment="1">
      <alignment horizontal="left" vertical="top"/>
    </xf>
    <xf numFmtId="0" fontId="0" fillId="6" borderId="0" xfId="0" applyFont="1" applyFill="1" applyAlignment="1">
      <alignment horizontal="left" vertical="top"/>
    </xf>
    <xf numFmtId="49" fontId="0" fillId="6" borderId="0" xfId="0" applyNumberFormat="1" applyFont="1" applyFill="1" applyAlignment="1">
      <alignment horizontal="left" vertical="top"/>
    </xf>
    <xf numFmtId="0" fontId="8" fillId="6" borderId="0" xfId="0" applyFont="1" applyFill="1" applyAlignment="1">
      <alignment horizontal="left" vertical="top"/>
    </xf>
    <xf numFmtId="49" fontId="0" fillId="0" borderId="0" xfId="0" applyNumberFormat="1" applyFont="1" applyFill="1" applyAlignment="1">
      <alignment horizontal="left" vertical="top"/>
    </xf>
    <xf numFmtId="0" fontId="0" fillId="10" borderId="0" xfId="0" applyFont="1" applyFill="1" applyAlignment="1">
      <alignment horizontal="left" vertical="top"/>
    </xf>
    <xf numFmtId="0" fontId="1" fillId="3" borderId="0" xfId="0" applyFont="1" applyFill="1" applyAlignment="1">
      <alignment horizontal="left" vertical="top"/>
    </xf>
    <xf numFmtId="0" fontId="4" fillId="3" borderId="0" xfId="0" applyFont="1" applyFill="1"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4" fillId="4" borderId="0" xfId="0" applyFont="1" applyFill="1" applyAlignment="1">
      <alignment horizontal="left" vertical="top"/>
    </xf>
    <xf numFmtId="0" fontId="1" fillId="4" borderId="0" xfId="0" applyFont="1" applyFill="1" applyAlignment="1">
      <alignment horizontal="left" vertical="top"/>
    </xf>
    <xf numFmtId="0" fontId="1" fillId="7" borderId="0" xfId="0" applyFont="1" applyFill="1" applyAlignment="1">
      <alignment horizontal="left" vertical="top"/>
    </xf>
    <xf numFmtId="0" fontId="4" fillId="7" borderId="0" xfId="0" applyFont="1" applyFill="1" applyAlignment="1">
      <alignment horizontal="left" vertical="top"/>
    </xf>
    <xf numFmtId="0" fontId="1" fillId="8" borderId="0" xfId="0" applyFont="1" applyFill="1" applyAlignment="1">
      <alignment horizontal="left" vertical="top"/>
    </xf>
    <xf numFmtId="0" fontId="4" fillId="8" borderId="0" xfId="0" applyFont="1" applyFill="1" applyAlignment="1">
      <alignment horizontal="left" vertical="top"/>
    </xf>
    <xf numFmtId="0" fontId="1" fillId="9" borderId="0" xfId="0" applyFont="1" applyFill="1" applyAlignment="1">
      <alignment horizontal="left" vertical="top"/>
    </xf>
    <xf numFmtId="0" fontId="4" fillId="5" borderId="0" xfId="0" applyFont="1" applyFill="1" applyAlignment="1">
      <alignment horizontal="left" vertical="top"/>
    </xf>
    <xf numFmtId="0" fontId="11" fillId="0" borderId="0" xfId="0" applyFont="1" applyAlignment="1">
      <alignment horizontal="left" vertical="top"/>
    </xf>
    <xf numFmtId="0" fontId="2" fillId="9" borderId="0" xfId="0" applyFont="1" applyFill="1" applyAlignment="1">
      <alignment horizontal="left" vertical="top"/>
    </xf>
    <xf numFmtId="0" fontId="2" fillId="0" borderId="0" xfId="0" applyFont="1" applyFill="1" applyAlignment="1">
      <alignment horizontal="left" vertical="top"/>
    </xf>
    <xf numFmtId="0" fontId="11" fillId="6" borderId="0" xfId="0" applyFont="1" applyFill="1" applyAlignment="1">
      <alignment horizontal="left" vertical="top"/>
    </xf>
    <xf numFmtId="0" fontId="7" fillId="0" borderId="0" xfId="0" applyFont="1" applyFill="1" applyAlignment="1">
      <alignment horizontal="left" vertical="top"/>
    </xf>
    <xf numFmtId="0" fontId="3" fillId="0" borderId="0" xfId="0" applyFont="1" applyFill="1" applyAlignment="1">
      <alignment horizontal="left" vertical="top"/>
    </xf>
    <xf numFmtId="49" fontId="0" fillId="10" borderId="0" xfId="0" applyNumberFormat="1" applyFont="1" applyFill="1" applyAlignment="1">
      <alignment horizontal="left" vertical="top"/>
    </xf>
    <xf numFmtId="0" fontId="13" fillId="0" borderId="0" xfId="0" applyFont="1" applyFill="1" applyAlignment="1">
      <alignment horizontal="left" vertical="top"/>
    </xf>
    <xf numFmtId="2" fontId="0" fillId="0" borderId="0" xfId="0" applyNumberFormat="1" applyFont="1" applyFill="1" applyAlignment="1">
      <alignment horizontal="left" vertical="top"/>
    </xf>
    <xf numFmtId="0" fontId="3" fillId="10" borderId="0" xfId="0" applyFont="1" applyFill="1" applyAlignment="1">
      <alignment horizontal="left" vertical="top"/>
    </xf>
    <xf numFmtId="0" fontId="10" fillId="10" borderId="0" xfId="0" applyFont="1" applyFill="1" applyAlignment="1">
      <alignment horizontal="left" vertical="top"/>
    </xf>
    <xf numFmtId="0" fontId="12" fillId="0" borderId="0" xfId="0" applyFont="1" applyFill="1" applyAlignment="1">
      <alignment horizontal="left" vertical="top"/>
    </xf>
    <xf numFmtId="0" fontId="0" fillId="0" borderId="0" xfId="0" applyFill="1" applyAlignment="1">
      <alignment horizontal="left"/>
    </xf>
    <xf numFmtId="0" fontId="12" fillId="0" borderId="0" xfId="0" applyFont="1" applyFill="1" applyAlignment="1">
      <alignment horizontal="left"/>
    </xf>
    <xf numFmtId="0" fontId="0" fillId="10" borderId="0" xfId="0" applyFont="1" applyFill="1"/>
    <xf numFmtId="0" fontId="0" fillId="0" borderId="0" xfId="0" applyFont="1" applyFill="1"/>
    <xf numFmtId="0" fontId="7" fillId="6" borderId="0" xfId="0" applyFont="1" applyFill="1" applyAlignment="1">
      <alignment horizontal="left" vertical="top"/>
    </xf>
    <xf numFmtId="49" fontId="8" fillId="6" borderId="0" xfId="0" applyNumberFormat="1" applyFont="1" applyFill="1" applyAlignment="1">
      <alignment horizontal="left" vertical="top"/>
    </xf>
    <xf numFmtId="0" fontId="4" fillId="6" borderId="0" xfId="0" applyFont="1" applyFill="1" applyAlignment="1">
      <alignment horizontal="left" vertical="top"/>
    </xf>
    <xf numFmtId="0" fontId="0" fillId="10" borderId="0" xfId="0" applyFont="1" applyFill="1" applyAlignment="1">
      <alignment horizontal="left"/>
    </xf>
    <xf numFmtId="49" fontId="10" fillId="0" borderId="0" xfId="0" applyNumberFormat="1" applyFont="1" applyFill="1" applyAlignment="1">
      <alignment horizontal="left" vertical="top"/>
    </xf>
    <xf numFmtId="0" fontId="0" fillId="0" borderId="0" xfId="0" applyFont="1" applyFill="1" applyAlignment="1">
      <alignment horizontal="left"/>
    </xf>
    <xf numFmtId="0" fontId="0" fillId="0" borderId="0" xfId="0" applyNumberFormat="1" applyFont="1" applyFill="1" applyAlignment="1">
      <alignment horizontal="left" vertical="top"/>
    </xf>
    <xf numFmtId="0" fontId="8" fillId="0" borderId="0" xfId="0" applyFont="1" applyFill="1" applyAlignment="1">
      <alignment horizontal="right"/>
    </xf>
    <xf numFmtId="0" fontId="0" fillId="0" borderId="0" xfId="0" applyFont="1" applyFill="1" applyAlignment="1">
      <alignment horizontal="right" vertical="top"/>
    </xf>
    <xf numFmtId="0" fontId="0" fillId="0" borderId="0" xfId="0" applyFont="1" applyFill="1" applyAlignment="1">
      <alignment horizontal="right"/>
    </xf>
    <xf numFmtId="0" fontId="10" fillId="0" borderId="0" xfId="0" applyFont="1" applyFill="1" applyAlignment="1">
      <alignment horizontal="right" vertical="top"/>
    </xf>
    <xf numFmtId="0" fontId="1" fillId="11" borderId="0" xfId="0" applyFont="1" applyFill="1" applyAlignment="1">
      <alignment horizontal="left" vertical="top"/>
    </xf>
    <xf numFmtId="0" fontId="14" fillId="0" borderId="0" xfId="0" applyFont="1" applyFill="1"/>
    <xf numFmtId="0" fontId="0" fillId="0" borderId="0" xfId="0" applyFill="1"/>
    <xf numFmtId="0" fontId="0" fillId="6" borderId="0" xfId="0" applyFont="1" applyFill="1" applyAlignment="1">
      <alignment horizontal="right" vertical="top"/>
    </xf>
    <xf numFmtId="0" fontId="13" fillId="6" borderId="0" xfId="0" applyFont="1" applyFill="1" applyAlignment="1">
      <alignment horizontal="left" vertical="top"/>
    </xf>
    <xf numFmtId="0" fontId="0" fillId="6" borderId="0" xfId="0" applyFill="1"/>
    <xf numFmtId="0" fontId="0" fillId="0" borderId="0" xfId="0" applyFont="1"/>
    <xf numFmtId="2" fontId="0" fillId="6" borderId="0" xfId="0" applyNumberFormat="1" applyFont="1" applyFill="1" applyAlignment="1">
      <alignment horizontal="left" vertical="top"/>
    </xf>
    <xf numFmtId="0" fontId="10" fillId="0" borderId="0" xfId="0" applyFont="1" applyAlignment="1">
      <alignment horizontal="left" vertical="top"/>
    </xf>
    <xf numFmtId="0" fontId="10" fillId="0" borderId="0" xfId="0" applyFont="1"/>
    <xf numFmtId="0" fontId="10" fillId="6" borderId="0" xfId="0" applyFont="1" applyFill="1" applyAlignment="1">
      <alignment horizontal="left" vertical="top"/>
    </xf>
    <xf numFmtId="0" fontId="0" fillId="6" borderId="0" xfId="0" applyFont="1" applyFill="1"/>
    <xf numFmtId="0" fontId="0" fillId="6" borderId="0" xfId="0" applyFont="1" applyFill="1" applyAlignment="1">
      <alignment horizontal="left"/>
    </xf>
    <xf numFmtId="0" fontId="4" fillId="2" borderId="0" xfId="0" applyFont="1" applyFill="1" applyAlignment="1">
      <alignment vertical="center"/>
    </xf>
    <xf numFmtId="0" fontId="0" fillId="0" borderId="0" xfId="0" applyAlignment="1">
      <alignment vertical="center"/>
    </xf>
    <xf numFmtId="0" fontId="8" fillId="0" borderId="0" xfId="0" applyFont="1" applyAlignment="1">
      <alignment vertical="center"/>
    </xf>
    <xf numFmtId="0" fontId="8" fillId="12" borderId="0" xfId="0" applyFont="1" applyFill="1" applyAlignment="1">
      <alignment vertical="center"/>
    </xf>
    <xf numFmtId="0" fontId="0" fillId="0" borderId="0" xfId="0" applyAlignment="1">
      <alignment vertical="top"/>
    </xf>
    <xf numFmtId="0" fontId="4" fillId="4" borderId="0" xfId="0" applyFont="1" applyFill="1" applyAlignment="1">
      <alignment vertical="center"/>
    </xf>
    <xf numFmtId="0" fontId="0" fillId="0" borderId="0" xfId="0" applyAlignment="1">
      <alignment horizontal="left" vertical="top"/>
    </xf>
    <xf numFmtId="0" fontId="8" fillId="0" borderId="0" xfId="0" applyFont="1" applyFill="1" applyAlignment="1">
      <alignment vertical="center"/>
    </xf>
    <xf numFmtId="0" fontId="0" fillId="0" borderId="0" xfId="0" applyFill="1" applyAlignment="1">
      <alignment horizontal="left" vertical="top"/>
    </xf>
    <xf numFmtId="0" fontId="0" fillId="0" borderId="0" xfId="0" applyFill="1" applyAlignment="1">
      <alignment vertical="center"/>
    </xf>
    <xf numFmtId="0" fontId="14" fillId="0" borderId="0" xfId="0" applyFont="1"/>
  </cellXfs>
  <cellStyles count="1">
    <cellStyle name="Normal" xfId="0" builtinId="0"/>
  </cellStyles>
  <dxfs count="0"/>
  <tableStyles count="0" defaultTableStyle="TableStyleMedium2" defaultPivotStyle="PivotStyleLight16"/>
  <colors>
    <mruColors>
      <color rgb="FFFF5FFD"/>
      <color rgb="FFB34E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1D949-2AF0-B244-ACB1-90C578DE529F}">
  <dimension ref="A1:XEM150"/>
  <sheetViews>
    <sheetView tabSelected="1" topLeftCell="A38" zoomScale="125" zoomScaleNormal="90" workbookViewId="0">
      <pane xSplit="1" topLeftCell="R1" activePane="topRight" state="frozen"/>
      <selection pane="topRight" activeCell="U81" sqref="U81"/>
    </sheetView>
  </sheetViews>
  <sheetFormatPr baseColWidth="10" defaultRowHeight="16" x14ac:dyDescent="0.2"/>
  <cols>
    <col min="1" max="2" width="19.33203125" style="11" customWidth="1"/>
    <col min="3" max="3" width="10.83203125" style="11"/>
    <col min="4" max="4" width="12.5" style="11" customWidth="1"/>
    <col min="5" max="5" width="10.83203125" style="11"/>
    <col min="6" max="6" width="10.83203125" style="13"/>
    <col min="7" max="7" width="11.1640625" style="11" customWidth="1"/>
    <col min="8" max="8" width="10.5" style="11" customWidth="1"/>
    <col min="9" max="9" width="18" style="11" customWidth="1"/>
    <col min="10" max="10" width="20" style="11" customWidth="1"/>
    <col min="11" max="20" width="10.83203125" style="11"/>
    <col min="21" max="21" width="63.33203125" style="11" customWidth="1"/>
    <col min="22" max="22" width="10.83203125" style="11"/>
    <col min="23" max="23" width="11.5" style="11" customWidth="1"/>
    <col min="24" max="24" width="20.83203125" style="12" customWidth="1"/>
    <col min="25" max="25" width="10.83203125" style="11"/>
    <col min="26" max="26" width="10.83203125" style="12"/>
    <col min="27" max="27" width="10.83203125" style="54"/>
    <col min="28" max="28" width="10.83203125" style="11"/>
    <col min="29" max="29" width="15.33203125" style="11" customWidth="1"/>
    <col min="30" max="30" width="15.83203125" style="11" customWidth="1"/>
    <col min="31" max="31" width="13.5" style="11" customWidth="1"/>
    <col min="32" max="32" width="19.1640625" style="11" customWidth="1"/>
    <col min="33" max="34" width="10.83203125" style="11"/>
    <col min="35" max="35" width="15" style="11" customWidth="1"/>
    <col min="36" max="36" width="18.5" style="11" customWidth="1"/>
    <col min="37" max="40" width="10.83203125" style="11"/>
    <col min="41" max="41" width="10.83203125" style="12"/>
    <col min="42" max="48" width="10.83203125" style="11"/>
    <col min="49" max="49" width="71" style="11" customWidth="1"/>
    <col min="61" max="16384" width="10.83203125" style="11"/>
  </cols>
  <sheetData>
    <row r="1" spans="1:60" s="1" customFormat="1" ht="27" customHeight="1" x14ac:dyDescent="0.2">
      <c r="A1" s="18" t="s">
        <v>0</v>
      </c>
      <c r="B1" s="18" t="s">
        <v>1</v>
      </c>
      <c r="C1" s="18" t="s">
        <v>2</v>
      </c>
      <c r="D1" s="18" t="s">
        <v>69</v>
      </c>
      <c r="E1" s="18" t="s">
        <v>345</v>
      </c>
      <c r="F1" s="19" t="s">
        <v>49</v>
      </c>
      <c r="G1" s="19" t="s">
        <v>369</v>
      </c>
      <c r="H1" s="18" t="s">
        <v>372</v>
      </c>
      <c r="I1" s="70" t="s">
        <v>373</v>
      </c>
      <c r="J1" s="70" t="s">
        <v>374</v>
      </c>
      <c r="K1" s="20" t="s">
        <v>348</v>
      </c>
      <c r="L1" s="20" t="s">
        <v>447</v>
      </c>
      <c r="M1" s="20" t="s">
        <v>349</v>
      </c>
      <c r="N1" s="20" t="s">
        <v>448</v>
      </c>
      <c r="O1" s="21" t="s">
        <v>350</v>
      </c>
      <c r="P1" s="21" t="s">
        <v>351</v>
      </c>
      <c r="Q1" s="21" t="s">
        <v>352</v>
      </c>
      <c r="R1" s="21" t="s">
        <v>449</v>
      </c>
      <c r="S1" s="20" t="s">
        <v>353</v>
      </c>
      <c r="T1" s="20" t="s">
        <v>354</v>
      </c>
      <c r="U1" s="75" t="s">
        <v>39</v>
      </c>
      <c r="V1" s="23" t="s">
        <v>3</v>
      </c>
      <c r="W1" s="23" t="s">
        <v>4</v>
      </c>
      <c r="X1" s="23" t="s">
        <v>5</v>
      </c>
      <c r="Y1" s="23" t="s">
        <v>29</v>
      </c>
      <c r="Z1" s="23" t="s">
        <v>338</v>
      </c>
      <c r="AA1" s="57" t="s">
        <v>367</v>
      </c>
      <c r="AB1" s="24" t="s">
        <v>355</v>
      </c>
      <c r="AC1" s="24" t="s">
        <v>356</v>
      </c>
      <c r="AD1" s="24" t="s">
        <v>357</v>
      </c>
      <c r="AE1" s="24" t="s">
        <v>358</v>
      </c>
      <c r="AF1" s="25" t="s">
        <v>359</v>
      </c>
      <c r="AG1" s="25" t="s">
        <v>360</v>
      </c>
      <c r="AH1" s="26" t="s">
        <v>361</v>
      </c>
      <c r="AI1" s="26" t="s">
        <v>362</v>
      </c>
      <c r="AJ1" s="26" t="s">
        <v>363</v>
      </c>
      <c r="AK1" s="26" t="s">
        <v>364</v>
      </c>
      <c r="AL1" s="27" t="s">
        <v>365</v>
      </c>
      <c r="AM1" s="27" t="s">
        <v>366</v>
      </c>
      <c r="AN1" s="29" t="s">
        <v>6</v>
      </c>
      <c r="AO1" s="29" t="s">
        <v>7</v>
      </c>
      <c r="AP1" s="29" t="s">
        <v>40</v>
      </c>
      <c r="AQ1" s="29" t="s">
        <v>141</v>
      </c>
      <c r="AR1" s="29" t="s">
        <v>62</v>
      </c>
      <c r="AS1" s="29" t="s">
        <v>8</v>
      </c>
      <c r="AT1" s="29" t="s">
        <v>41</v>
      </c>
      <c r="AU1" s="29" t="s">
        <v>9</v>
      </c>
      <c r="AV1" s="29" t="s">
        <v>368</v>
      </c>
      <c r="AW1" s="3"/>
      <c r="AX1"/>
      <c r="AY1"/>
      <c r="AZ1"/>
      <c r="BA1"/>
      <c r="BB1"/>
      <c r="BC1"/>
      <c r="BD1"/>
      <c r="BE1"/>
      <c r="BF1"/>
      <c r="BG1"/>
      <c r="BH1"/>
    </row>
    <row r="2" spans="1:60" s="12" customFormat="1" x14ac:dyDescent="0.2">
      <c r="A2" s="9" t="s">
        <v>453</v>
      </c>
      <c r="B2" s="12">
        <v>2020</v>
      </c>
      <c r="C2" s="12" t="s">
        <v>143</v>
      </c>
      <c r="D2" s="12" t="s">
        <v>72</v>
      </c>
      <c r="E2" s="12">
        <v>48.7</v>
      </c>
      <c r="F2" s="13">
        <v>1196</v>
      </c>
      <c r="G2" s="12">
        <f t="shared" ref="G2:G11" si="0">262+252</f>
        <v>514</v>
      </c>
      <c r="H2" s="12">
        <f t="shared" ref="H2:H11" si="1">173+262</f>
        <v>435</v>
      </c>
      <c r="I2" s="72" t="s">
        <v>375</v>
      </c>
      <c r="J2" s="72" t="s">
        <v>375</v>
      </c>
      <c r="K2" s="12" t="s">
        <v>146</v>
      </c>
      <c r="M2" s="12" t="s">
        <v>145</v>
      </c>
      <c r="O2" s="12" t="s">
        <v>74</v>
      </c>
      <c r="P2" s="12" t="s">
        <v>74</v>
      </c>
      <c r="Q2" s="12">
        <v>28.7</v>
      </c>
      <c r="R2" s="76">
        <v>28.7</v>
      </c>
      <c r="S2" s="12" t="s">
        <v>27</v>
      </c>
      <c r="T2" s="12" t="s">
        <v>27</v>
      </c>
      <c r="U2" s="72" t="s">
        <v>402</v>
      </c>
      <c r="V2" s="12" t="s">
        <v>89</v>
      </c>
      <c r="W2" s="12" t="s">
        <v>88</v>
      </c>
      <c r="X2" s="12">
        <v>28.7</v>
      </c>
      <c r="Y2" s="12" t="s">
        <v>27</v>
      </c>
      <c r="AA2" s="53">
        <v>0.61</v>
      </c>
      <c r="AB2" s="8" t="s">
        <v>142</v>
      </c>
      <c r="AC2" s="12">
        <v>0.92</v>
      </c>
      <c r="AD2" s="12">
        <f t="shared" ref="AD2:AD20" si="2">(LN(RIGHT(AF2,4))-(LN(LEFT(AF2,4))))/3.92</f>
        <v>8.3015918478221429E-2</v>
      </c>
      <c r="AF2" s="12" t="s">
        <v>90</v>
      </c>
      <c r="AH2" s="8" t="s">
        <v>142</v>
      </c>
      <c r="AI2" s="12">
        <v>1.29</v>
      </c>
      <c r="AJ2" s="12">
        <f t="shared" ref="AJ2:AJ20" si="3">LN(RIGHT(AL2,4))-(LN(LEFT(AL2,4))/3.92)</f>
        <v>0.33590999970412622</v>
      </c>
      <c r="AL2" s="12" t="s">
        <v>100</v>
      </c>
      <c r="AN2" s="12">
        <v>0</v>
      </c>
      <c r="AO2" s="12">
        <v>1</v>
      </c>
      <c r="AP2" s="12">
        <v>1</v>
      </c>
      <c r="AQ2" s="12">
        <v>1</v>
      </c>
      <c r="AR2" s="12">
        <v>1</v>
      </c>
      <c r="AS2" s="12">
        <v>0</v>
      </c>
      <c r="AT2" s="12">
        <v>1</v>
      </c>
      <c r="AU2" s="12">
        <v>0</v>
      </c>
      <c r="AV2" s="12">
        <f t="shared" ref="AV2:AV33" si="4">SUM(AN2:AU2)</f>
        <v>5</v>
      </c>
      <c r="AX2"/>
      <c r="AY2"/>
      <c r="AZ2"/>
      <c r="BA2"/>
      <c r="BB2"/>
      <c r="BC2"/>
      <c r="BD2"/>
      <c r="BE2"/>
      <c r="BF2"/>
      <c r="BG2"/>
      <c r="BH2"/>
    </row>
    <row r="3" spans="1:60" s="12" customFormat="1" x14ac:dyDescent="0.2">
      <c r="A3" s="9" t="s">
        <v>453</v>
      </c>
      <c r="B3" s="12">
        <v>2020</v>
      </c>
      <c r="C3" s="12" t="s">
        <v>143</v>
      </c>
      <c r="D3" s="12" t="s">
        <v>72</v>
      </c>
      <c r="E3" s="12">
        <v>48.7</v>
      </c>
      <c r="F3" s="13">
        <v>1196</v>
      </c>
      <c r="G3" s="12">
        <f t="shared" si="0"/>
        <v>514</v>
      </c>
      <c r="H3" s="12">
        <f t="shared" si="1"/>
        <v>435</v>
      </c>
      <c r="I3" s="72" t="s">
        <v>375</v>
      </c>
      <c r="J3" s="72" t="s">
        <v>375</v>
      </c>
      <c r="K3" s="12" t="s">
        <v>146</v>
      </c>
      <c r="M3" s="12" t="s">
        <v>145</v>
      </c>
      <c r="O3" s="12" t="s">
        <v>74</v>
      </c>
      <c r="P3" s="12" t="s">
        <v>74</v>
      </c>
      <c r="Q3" s="12">
        <v>28.7</v>
      </c>
      <c r="R3" s="76">
        <v>28.7</v>
      </c>
      <c r="S3" s="12" t="s">
        <v>27</v>
      </c>
      <c r="T3" s="12" t="s">
        <v>27</v>
      </c>
      <c r="U3" s="72" t="s">
        <v>403</v>
      </c>
      <c r="V3" s="12" t="s">
        <v>89</v>
      </c>
      <c r="W3" s="12" t="s">
        <v>88</v>
      </c>
      <c r="X3" s="12">
        <v>28.7</v>
      </c>
      <c r="Y3" s="12" t="s">
        <v>27</v>
      </c>
      <c r="AA3" s="54">
        <v>0.26</v>
      </c>
      <c r="AB3" s="8" t="s">
        <v>142</v>
      </c>
      <c r="AC3" s="12">
        <v>0.87</v>
      </c>
      <c r="AD3" s="12">
        <f t="shared" si="2"/>
        <v>0.17267516828779719</v>
      </c>
      <c r="AF3" s="12" t="s">
        <v>91</v>
      </c>
      <c r="AH3" s="8" t="s">
        <v>142</v>
      </c>
      <c r="AI3" s="12">
        <v>1.73</v>
      </c>
      <c r="AJ3" s="12">
        <f t="shared" si="3"/>
        <v>0.71643522153722827</v>
      </c>
      <c r="AL3" s="12" t="s">
        <v>101</v>
      </c>
      <c r="AN3" s="12">
        <v>0</v>
      </c>
      <c r="AO3" s="12">
        <v>1</v>
      </c>
      <c r="AP3" s="12">
        <v>1</v>
      </c>
      <c r="AQ3" s="12">
        <v>1</v>
      </c>
      <c r="AR3" s="12">
        <v>1</v>
      </c>
      <c r="AS3" s="12">
        <v>0</v>
      </c>
      <c r="AT3" s="12">
        <v>1</v>
      </c>
      <c r="AU3" s="12">
        <v>0</v>
      </c>
      <c r="AV3" s="12">
        <f t="shared" si="4"/>
        <v>5</v>
      </c>
      <c r="AX3"/>
      <c r="AY3"/>
      <c r="AZ3"/>
      <c r="BA3"/>
      <c r="BB3"/>
      <c r="BC3"/>
      <c r="BD3"/>
      <c r="BE3"/>
      <c r="BF3"/>
      <c r="BG3"/>
      <c r="BH3"/>
    </row>
    <row r="4" spans="1:60" s="12" customFormat="1" x14ac:dyDescent="0.2">
      <c r="A4" s="9" t="s">
        <v>453</v>
      </c>
      <c r="B4" s="12">
        <v>2020</v>
      </c>
      <c r="C4" s="12" t="s">
        <v>143</v>
      </c>
      <c r="D4" s="12" t="s">
        <v>72</v>
      </c>
      <c r="E4" s="12">
        <v>48.7</v>
      </c>
      <c r="F4" s="13">
        <v>1196</v>
      </c>
      <c r="G4" s="12">
        <f t="shared" si="0"/>
        <v>514</v>
      </c>
      <c r="H4" s="12">
        <f t="shared" si="1"/>
        <v>435</v>
      </c>
      <c r="I4" s="72" t="s">
        <v>375</v>
      </c>
      <c r="J4" s="72" t="s">
        <v>375</v>
      </c>
      <c r="K4" s="12" t="s">
        <v>146</v>
      </c>
      <c r="M4" s="12" t="s">
        <v>145</v>
      </c>
      <c r="O4" s="12" t="s">
        <v>74</v>
      </c>
      <c r="P4" s="12" t="s">
        <v>74</v>
      </c>
      <c r="Q4" s="12">
        <v>28.7</v>
      </c>
      <c r="R4" s="76">
        <v>28.7</v>
      </c>
      <c r="S4" s="12" t="s">
        <v>27</v>
      </c>
      <c r="T4" s="12" t="s">
        <v>27</v>
      </c>
      <c r="U4" s="72" t="s">
        <v>404</v>
      </c>
      <c r="V4" s="12" t="s">
        <v>89</v>
      </c>
      <c r="W4" s="12" t="s">
        <v>88</v>
      </c>
      <c r="X4" s="12">
        <v>28.7</v>
      </c>
      <c r="Y4" s="12" t="s">
        <v>27</v>
      </c>
      <c r="AA4" s="54">
        <v>0.51</v>
      </c>
      <c r="AB4" s="8" t="s">
        <v>142</v>
      </c>
      <c r="AC4" s="12">
        <v>0.96</v>
      </c>
      <c r="AD4" s="12">
        <f t="shared" si="2"/>
        <v>9.7995494550852824E-2</v>
      </c>
      <c r="AF4" s="12" t="s">
        <v>92</v>
      </c>
      <c r="AH4" s="8" t="s">
        <v>142</v>
      </c>
      <c r="AI4" s="12">
        <v>1.27</v>
      </c>
      <c r="AJ4" s="12">
        <f t="shared" si="3"/>
        <v>0.36772826639736933</v>
      </c>
      <c r="AL4" s="52" t="s">
        <v>102</v>
      </c>
      <c r="AN4" s="12">
        <v>0</v>
      </c>
      <c r="AO4" s="12">
        <v>1</v>
      </c>
      <c r="AP4" s="12">
        <v>1</v>
      </c>
      <c r="AQ4" s="12">
        <v>1</v>
      </c>
      <c r="AR4" s="12">
        <v>1</v>
      </c>
      <c r="AS4" s="12">
        <v>0</v>
      </c>
      <c r="AT4" s="12">
        <v>1</v>
      </c>
      <c r="AU4" s="12">
        <v>0</v>
      </c>
      <c r="AV4" s="12">
        <f t="shared" si="4"/>
        <v>5</v>
      </c>
      <c r="AX4"/>
      <c r="AY4"/>
      <c r="AZ4"/>
      <c r="BA4"/>
      <c r="BB4"/>
      <c r="BC4"/>
      <c r="BD4"/>
      <c r="BE4"/>
      <c r="BF4"/>
      <c r="BG4"/>
      <c r="BH4"/>
    </row>
    <row r="5" spans="1:60" s="12" customFormat="1" x14ac:dyDescent="0.2">
      <c r="A5" s="9" t="s">
        <v>453</v>
      </c>
      <c r="B5" s="12">
        <v>2020</v>
      </c>
      <c r="C5" s="12" t="s">
        <v>143</v>
      </c>
      <c r="D5" s="12" t="s">
        <v>72</v>
      </c>
      <c r="E5" s="12">
        <v>48.7</v>
      </c>
      <c r="F5" s="13">
        <v>1196</v>
      </c>
      <c r="G5" s="12">
        <f t="shared" si="0"/>
        <v>514</v>
      </c>
      <c r="H5" s="12">
        <f t="shared" si="1"/>
        <v>435</v>
      </c>
      <c r="I5" s="72" t="s">
        <v>375</v>
      </c>
      <c r="J5" s="72" t="s">
        <v>375</v>
      </c>
      <c r="K5" s="12" t="s">
        <v>146</v>
      </c>
      <c r="M5" s="12" t="s">
        <v>145</v>
      </c>
      <c r="O5" s="12" t="s">
        <v>74</v>
      </c>
      <c r="P5" s="12" t="s">
        <v>74</v>
      </c>
      <c r="Q5" s="12">
        <v>28.7</v>
      </c>
      <c r="R5" s="76">
        <v>28.7</v>
      </c>
      <c r="S5" s="12" t="s">
        <v>27</v>
      </c>
      <c r="T5" s="12" t="s">
        <v>27</v>
      </c>
      <c r="U5" s="72" t="s">
        <v>405</v>
      </c>
      <c r="V5" s="12" t="s">
        <v>89</v>
      </c>
      <c r="W5" s="12" t="s">
        <v>88</v>
      </c>
      <c r="X5" s="12">
        <v>28.7</v>
      </c>
      <c r="Y5" s="12" t="s">
        <v>27</v>
      </c>
      <c r="AA5" s="54">
        <v>0.15</v>
      </c>
      <c r="AB5" s="8" t="s">
        <v>142</v>
      </c>
      <c r="AC5" s="12">
        <v>0.63</v>
      </c>
      <c r="AD5" s="12">
        <f t="shared" si="2"/>
        <v>0.27089564332083721</v>
      </c>
      <c r="AF5" s="12" t="s">
        <v>93</v>
      </c>
      <c r="AH5" s="8" t="s">
        <v>142</v>
      </c>
      <c r="AI5" s="12">
        <v>1.67</v>
      </c>
      <c r="AJ5" s="12">
        <f t="shared" si="3"/>
        <v>0.82066688410684252</v>
      </c>
      <c r="AL5" s="12" t="s">
        <v>103</v>
      </c>
      <c r="AN5" s="12">
        <v>0</v>
      </c>
      <c r="AO5" s="12">
        <v>1</v>
      </c>
      <c r="AP5" s="12">
        <v>1</v>
      </c>
      <c r="AQ5" s="12">
        <v>1</v>
      </c>
      <c r="AR5" s="12">
        <v>1</v>
      </c>
      <c r="AS5" s="12">
        <v>0</v>
      </c>
      <c r="AT5" s="12">
        <v>1</v>
      </c>
      <c r="AU5" s="12">
        <v>0</v>
      </c>
      <c r="AV5" s="12">
        <f t="shared" si="4"/>
        <v>5</v>
      </c>
      <c r="AX5"/>
      <c r="AY5"/>
      <c r="AZ5"/>
      <c r="BA5"/>
      <c r="BB5"/>
      <c r="BC5"/>
      <c r="BD5"/>
      <c r="BE5"/>
      <c r="BF5"/>
      <c r="BG5"/>
      <c r="BH5"/>
    </row>
    <row r="6" spans="1:60" s="12" customFormat="1" x14ac:dyDescent="0.2">
      <c r="A6" s="9" t="s">
        <v>453</v>
      </c>
      <c r="B6" s="12">
        <v>2020</v>
      </c>
      <c r="C6" s="12" t="s">
        <v>143</v>
      </c>
      <c r="D6" s="12" t="s">
        <v>72</v>
      </c>
      <c r="E6" s="12">
        <v>48.7</v>
      </c>
      <c r="F6" s="13">
        <v>1196</v>
      </c>
      <c r="G6" s="12">
        <f t="shared" si="0"/>
        <v>514</v>
      </c>
      <c r="H6" s="12">
        <f t="shared" si="1"/>
        <v>435</v>
      </c>
      <c r="I6" s="72" t="s">
        <v>375</v>
      </c>
      <c r="J6" s="72" t="s">
        <v>375</v>
      </c>
      <c r="K6" s="12" t="s">
        <v>146</v>
      </c>
      <c r="M6" s="12" t="s">
        <v>145</v>
      </c>
      <c r="O6" s="12" t="s">
        <v>74</v>
      </c>
      <c r="P6" s="12" t="s">
        <v>74</v>
      </c>
      <c r="Q6" s="12">
        <v>28.7</v>
      </c>
      <c r="R6" s="76">
        <v>28.7</v>
      </c>
      <c r="S6" s="12" t="s">
        <v>27</v>
      </c>
      <c r="T6" s="12" t="s">
        <v>27</v>
      </c>
      <c r="U6" s="72" t="s">
        <v>406</v>
      </c>
      <c r="V6" s="12" t="s">
        <v>89</v>
      </c>
      <c r="W6" s="12" t="s">
        <v>88</v>
      </c>
      <c r="X6" s="12">
        <v>28.7</v>
      </c>
      <c r="Y6" s="12" t="s">
        <v>27</v>
      </c>
      <c r="AA6" s="54">
        <v>0.06</v>
      </c>
      <c r="AB6" s="8" t="s">
        <v>142</v>
      </c>
      <c r="AC6" s="12">
        <v>0.91</v>
      </c>
      <c r="AD6" s="12">
        <f t="shared" si="2"/>
        <v>0.40806987559629582</v>
      </c>
      <c r="AF6" s="12" t="s">
        <v>94</v>
      </c>
      <c r="AH6" s="8" t="s">
        <v>142</v>
      </c>
      <c r="AI6" s="12">
        <v>1.87</v>
      </c>
      <c r="AJ6" s="12">
        <f t="shared" si="3"/>
        <v>1.227508570541068</v>
      </c>
      <c r="AL6" s="12" t="s">
        <v>104</v>
      </c>
      <c r="AN6" s="12">
        <v>0</v>
      </c>
      <c r="AO6" s="12">
        <v>1</v>
      </c>
      <c r="AP6" s="12">
        <v>1</v>
      </c>
      <c r="AQ6" s="12">
        <v>1</v>
      </c>
      <c r="AR6" s="12">
        <v>1</v>
      </c>
      <c r="AS6" s="12">
        <v>0</v>
      </c>
      <c r="AT6" s="12">
        <v>1</v>
      </c>
      <c r="AU6" s="12">
        <v>0</v>
      </c>
      <c r="AV6" s="12">
        <f t="shared" si="4"/>
        <v>5</v>
      </c>
      <c r="AX6"/>
      <c r="AY6"/>
      <c r="AZ6"/>
      <c r="BA6"/>
      <c r="BB6"/>
      <c r="BC6"/>
      <c r="BD6"/>
      <c r="BE6"/>
      <c r="BF6"/>
      <c r="BG6"/>
      <c r="BH6"/>
    </row>
    <row r="7" spans="1:60" s="12" customFormat="1" x14ac:dyDescent="0.2">
      <c r="A7" s="9" t="s">
        <v>453</v>
      </c>
      <c r="B7" s="12">
        <v>2020</v>
      </c>
      <c r="C7" s="12" t="s">
        <v>143</v>
      </c>
      <c r="D7" s="12" t="s">
        <v>72</v>
      </c>
      <c r="E7" s="12">
        <v>48.7</v>
      </c>
      <c r="F7" s="13">
        <v>1196</v>
      </c>
      <c r="G7" s="12">
        <f t="shared" si="0"/>
        <v>514</v>
      </c>
      <c r="H7" s="12">
        <f t="shared" si="1"/>
        <v>435</v>
      </c>
      <c r="I7" s="72" t="s">
        <v>375</v>
      </c>
      <c r="J7" s="72" t="s">
        <v>375</v>
      </c>
      <c r="K7" s="12" t="s">
        <v>146</v>
      </c>
      <c r="M7" s="12" t="s">
        <v>145</v>
      </c>
      <c r="O7" s="12" t="s">
        <v>74</v>
      </c>
      <c r="P7" s="12" t="s">
        <v>74</v>
      </c>
      <c r="Q7" s="12">
        <v>28.7</v>
      </c>
      <c r="R7" s="76">
        <v>28.7</v>
      </c>
      <c r="S7" s="12" t="s">
        <v>27</v>
      </c>
      <c r="T7" s="12" t="s">
        <v>27</v>
      </c>
      <c r="U7" s="72" t="s">
        <v>407</v>
      </c>
      <c r="V7" s="12" t="s">
        <v>89</v>
      </c>
      <c r="W7" s="12" t="s">
        <v>88</v>
      </c>
      <c r="X7" s="12">
        <v>28.7</v>
      </c>
      <c r="Y7" s="12" t="s">
        <v>27</v>
      </c>
      <c r="AA7" s="54">
        <v>0.05</v>
      </c>
      <c r="AB7" s="8" t="s">
        <v>142</v>
      </c>
      <c r="AC7" s="12">
        <v>0.83</v>
      </c>
      <c r="AD7" s="12">
        <f t="shared" si="2"/>
        <v>0.49874605238044756</v>
      </c>
      <c r="AF7" s="12" t="s">
        <v>95</v>
      </c>
      <c r="AH7" s="8" t="s">
        <v>142</v>
      </c>
      <c r="AI7" s="12">
        <v>1.32</v>
      </c>
      <c r="AJ7" s="12">
        <f t="shared" si="3"/>
        <v>1.1769176252947153</v>
      </c>
      <c r="AL7" s="12" t="s">
        <v>105</v>
      </c>
      <c r="AN7" s="12">
        <v>0</v>
      </c>
      <c r="AO7" s="12">
        <v>1</v>
      </c>
      <c r="AP7" s="12">
        <v>1</v>
      </c>
      <c r="AQ7" s="12">
        <v>1</v>
      </c>
      <c r="AR7" s="12">
        <v>1</v>
      </c>
      <c r="AS7" s="12">
        <v>0</v>
      </c>
      <c r="AT7" s="12">
        <v>1</v>
      </c>
      <c r="AU7" s="12">
        <v>0</v>
      </c>
      <c r="AV7" s="12">
        <f t="shared" si="4"/>
        <v>5</v>
      </c>
      <c r="AX7"/>
      <c r="AY7"/>
      <c r="AZ7"/>
      <c r="BA7"/>
      <c r="BB7"/>
      <c r="BC7"/>
      <c r="BD7"/>
      <c r="BE7"/>
      <c r="BF7"/>
      <c r="BG7"/>
      <c r="BH7"/>
    </row>
    <row r="8" spans="1:60" s="12" customFormat="1" x14ac:dyDescent="0.2">
      <c r="A8" s="9" t="s">
        <v>453</v>
      </c>
      <c r="B8" s="12">
        <v>2020</v>
      </c>
      <c r="C8" s="12" t="s">
        <v>143</v>
      </c>
      <c r="D8" s="12" t="s">
        <v>72</v>
      </c>
      <c r="E8" s="12">
        <v>48.7</v>
      </c>
      <c r="F8" s="13">
        <v>1196</v>
      </c>
      <c r="G8" s="12">
        <f t="shared" si="0"/>
        <v>514</v>
      </c>
      <c r="H8" s="12">
        <f t="shared" si="1"/>
        <v>435</v>
      </c>
      <c r="I8" s="72" t="s">
        <v>375</v>
      </c>
      <c r="J8" s="72" t="s">
        <v>375</v>
      </c>
      <c r="K8" s="12" t="s">
        <v>146</v>
      </c>
      <c r="M8" s="12" t="s">
        <v>145</v>
      </c>
      <c r="O8" s="12" t="s">
        <v>74</v>
      </c>
      <c r="P8" s="12" t="s">
        <v>74</v>
      </c>
      <c r="Q8" s="12">
        <v>28.7</v>
      </c>
      <c r="R8" s="76">
        <v>28.7</v>
      </c>
      <c r="S8" s="12" t="s">
        <v>27</v>
      </c>
      <c r="T8" s="12" t="s">
        <v>27</v>
      </c>
      <c r="U8" s="72" t="s">
        <v>429</v>
      </c>
      <c r="V8" s="12" t="s">
        <v>89</v>
      </c>
      <c r="W8" s="12" t="s">
        <v>88</v>
      </c>
      <c r="X8" s="12">
        <v>28.7</v>
      </c>
      <c r="Y8" s="12" t="s">
        <v>27</v>
      </c>
      <c r="AA8" s="54">
        <v>0.14000000000000001</v>
      </c>
      <c r="AB8" s="8" t="s">
        <v>142</v>
      </c>
      <c r="AC8" s="12">
        <v>1.1499999999999999</v>
      </c>
      <c r="AD8" s="12">
        <f t="shared" si="2"/>
        <v>0.2316422423768966</v>
      </c>
      <c r="AF8" s="12" t="s">
        <v>96</v>
      </c>
      <c r="AH8" s="8" t="s">
        <v>142</v>
      </c>
      <c r="AI8" s="12">
        <v>1.94</v>
      </c>
      <c r="AJ8" s="12">
        <f t="shared" si="3"/>
        <v>0.94589363371011237</v>
      </c>
      <c r="AL8" s="12" t="s">
        <v>106</v>
      </c>
      <c r="AN8" s="12">
        <v>0</v>
      </c>
      <c r="AO8" s="12">
        <v>1</v>
      </c>
      <c r="AP8" s="12">
        <v>1</v>
      </c>
      <c r="AQ8" s="12">
        <v>1</v>
      </c>
      <c r="AR8" s="12">
        <v>1</v>
      </c>
      <c r="AS8" s="12">
        <v>0</v>
      </c>
      <c r="AT8" s="12">
        <v>1</v>
      </c>
      <c r="AU8" s="12">
        <v>0</v>
      </c>
      <c r="AV8" s="12">
        <f t="shared" si="4"/>
        <v>5</v>
      </c>
      <c r="AX8"/>
      <c r="AY8"/>
      <c r="AZ8"/>
      <c r="BA8"/>
      <c r="BB8"/>
      <c r="BC8"/>
      <c r="BD8"/>
      <c r="BE8"/>
      <c r="BF8"/>
      <c r="BG8"/>
      <c r="BH8"/>
    </row>
    <row r="9" spans="1:60" s="12" customFormat="1" x14ac:dyDescent="0.2">
      <c r="A9" s="9" t="s">
        <v>453</v>
      </c>
      <c r="B9" s="12">
        <v>2020</v>
      </c>
      <c r="C9" s="12" t="s">
        <v>143</v>
      </c>
      <c r="D9" s="12" t="s">
        <v>72</v>
      </c>
      <c r="E9" s="12">
        <v>48.7</v>
      </c>
      <c r="F9" s="13">
        <v>1196</v>
      </c>
      <c r="G9" s="12">
        <f t="shared" si="0"/>
        <v>514</v>
      </c>
      <c r="H9" s="12">
        <f t="shared" si="1"/>
        <v>435</v>
      </c>
      <c r="I9" s="72" t="s">
        <v>375</v>
      </c>
      <c r="J9" s="72" t="s">
        <v>375</v>
      </c>
      <c r="K9" s="12" t="s">
        <v>146</v>
      </c>
      <c r="M9" s="12" t="s">
        <v>145</v>
      </c>
      <c r="O9" s="12" t="s">
        <v>74</v>
      </c>
      <c r="P9" s="12" t="s">
        <v>74</v>
      </c>
      <c r="Q9" s="12">
        <v>28.7</v>
      </c>
      <c r="R9" s="76">
        <v>28.7</v>
      </c>
      <c r="S9" s="12" t="s">
        <v>27</v>
      </c>
      <c r="T9" s="12" t="s">
        <v>27</v>
      </c>
      <c r="U9" s="72" t="s">
        <v>408</v>
      </c>
      <c r="V9" s="12" t="s">
        <v>89</v>
      </c>
      <c r="W9" s="12" t="s">
        <v>88</v>
      </c>
      <c r="X9" s="12">
        <v>28.7</v>
      </c>
      <c r="Y9" s="12" t="s">
        <v>27</v>
      </c>
      <c r="AA9" s="54">
        <v>0.03</v>
      </c>
      <c r="AB9" s="8" t="s">
        <v>142</v>
      </c>
      <c r="AC9" s="12">
        <v>2.19</v>
      </c>
      <c r="AD9" s="12">
        <f t="shared" si="2"/>
        <v>0.4214943646982216</v>
      </c>
      <c r="AF9" s="12" t="s">
        <v>97</v>
      </c>
      <c r="AH9" s="8" t="s">
        <v>142</v>
      </c>
      <c r="AI9" s="12">
        <v>5.66</v>
      </c>
      <c r="AJ9" s="12">
        <f t="shared" si="3"/>
        <v>-1.9416465990187093E-2</v>
      </c>
      <c r="AL9" s="12" t="s">
        <v>107</v>
      </c>
      <c r="AN9" s="12">
        <v>0</v>
      </c>
      <c r="AO9" s="12">
        <v>1</v>
      </c>
      <c r="AP9" s="12">
        <v>1</v>
      </c>
      <c r="AQ9" s="12">
        <v>1</v>
      </c>
      <c r="AR9" s="12">
        <v>1</v>
      </c>
      <c r="AS9" s="12">
        <v>0</v>
      </c>
      <c r="AT9" s="12">
        <v>1</v>
      </c>
      <c r="AU9" s="12">
        <v>0</v>
      </c>
      <c r="AV9" s="12">
        <f t="shared" si="4"/>
        <v>5</v>
      </c>
      <c r="AX9"/>
      <c r="AY9"/>
      <c r="AZ9"/>
      <c r="BA9"/>
      <c r="BB9"/>
      <c r="BC9"/>
      <c r="BD9"/>
      <c r="BE9"/>
      <c r="BF9"/>
      <c r="BG9"/>
      <c r="BH9"/>
    </row>
    <row r="10" spans="1:60" s="12" customFormat="1" x14ac:dyDescent="0.2">
      <c r="A10" s="9" t="s">
        <v>453</v>
      </c>
      <c r="B10" s="12">
        <v>2020</v>
      </c>
      <c r="C10" s="12" t="s">
        <v>143</v>
      </c>
      <c r="D10" s="12" t="s">
        <v>72</v>
      </c>
      <c r="E10" s="12">
        <v>48.7</v>
      </c>
      <c r="F10" s="13">
        <v>1196</v>
      </c>
      <c r="G10" s="12">
        <f t="shared" si="0"/>
        <v>514</v>
      </c>
      <c r="H10" s="12">
        <f t="shared" si="1"/>
        <v>435</v>
      </c>
      <c r="I10" s="72" t="s">
        <v>375</v>
      </c>
      <c r="J10" s="72" t="s">
        <v>375</v>
      </c>
      <c r="K10" s="12" t="s">
        <v>146</v>
      </c>
      <c r="M10" s="12" t="s">
        <v>145</v>
      </c>
      <c r="O10" s="12" t="s">
        <v>74</v>
      </c>
      <c r="P10" s="12" t="s">
        <v>74</v>
      </c>
      <c r="Q10" s="12">
        <v>28.7</v>
      </c>
      <c r="R10" s="76">
        <v>28.7</v>
      </c>
      <c r="S10" s="12" t="s">
        <v>27</v>
      </c>
      <c r="T10" s="12" t="s">
        <v>27</v>
      </c>
      <c r="U10" s="72" t="s">
        <v>409</v>
      </c>
      <c r="V10" s="12" t="s">
        <v>89</v>
      </c>
      <c r="W10" s="12" t="s">
        <v>88</v>
      </c>
      <c r="X10" s="12">
        <v>28.7</v>
      </c>
      <c r="Y10" s="12" t="s">
        <v>27</v>
      </c>
      <c r="AA10" s="54">
        <v>0.46</v>
      </c>
      <c r="AB10" s="8" t="s">
        <v>142</v>
      </c>
      <c r="AC10" s="12">
        <v>0.97</v>
      </c>
      <c r="AD10" s="12">
        <f t="shared" si="2"/>
        <v>0.10664384957015929</v>
      </c>
      <c r="AF10" s="12" t="s">
        <v>98</v>
      </c>
      <c r="AH10" s="8" t="s">
        <v>142</v>
      </c>
      <c r="AI10" s="12">
        <v>1.24</v>
      </c>
      <c r="AJ10" s="12">
        <f t="shared" si="3"/>
        <v>0.37281593033925914</v>
      </c>
      <c r="AL10" s="12" t="s">
        <v>108</v>
      </c>
      <c r="AN10" s="12">
        <v>0</v>
      </c>
      <c r="AO10" s="12">
        <v>1</v>
      </c>
      <c r="AP10" s="12">
        <v>1</v>
      </c>
      <c r="AQ10" s="12">
        <v>1</v>
      </c>
      <c r="AR10" s="12">
        <v>1</v>
      </c>
      <c r="AS10" s="12">
        <v>0</v>
      </c>
      <c r="AT10" s="12">
        <v>1</v>
      </c>
      <c r="AU10" s="12">
        <v>0</v>
      </c>
      <c r="AV10" s="12">
        <f t="shared" si="4"/>
        <v>5</v>
      </c>
      <c r="AX10"/>
      <c r="AY10"/>
      <c r="AZ10"/>
      <c r="BA10"/>
      <c r="BB10"/>
      <c r="BC10"/>
      <c r="BD10"/>
      <c r="BE10"/>
      <c r="BF10"/>
      <c r="BG10"/>
      <c r="BH10"/>
    </row>
    <row r="11" spans="1:60" s="12" customFormat="1" x14ac:dyDescent="0.2">
      <c r="A11" s="9" t="s">
        <v>453</v>
      </c>
      <c r="B11" s="12">
        <v>2020</v>
      </c>
      <c r="C11" s="12" t="s">
        <v>143</v>
      </c>
      <c r="D11" s="12" t="s">
        <v>72</v>
      </c>
      <c r="E11" s="12">
        <v>48.7</v>
      </c>
      <c r="F11" s="13">
        <v>1196</v>
      </c>
      <c r="G11" s="12">
        <f t="shared" si="0"/>
        <v>514</v>
      </c>
      <c r="H11" s="12">
        <f t="shared" si="1"/>
        <v>435</v>
      </c>
      <c r="I11" s="72" t="s">
        <v>375</v>
      </c>
      <c r="J11" s="72" t="s">
        <v>375</v>
      </c>
      <c r="K11" s="12" t="s">
        <v>146</v>
      </c>
      <c r="M11" s="12" t="s">
        <v>145</v>
      </c>
      <c r="O11" s="12" t="s">
        <v>74</v>
      </c>
      <c r="P11" s="12" t="s">
        <v>74</v>
      </c>
      <c r="Q11" s="12">
        <v>28.7</v>
      </c>
      <c r="R11" s="76">
        <v>28.7</v>
      </c>
      <c r="S11" s="12" t="s">
        <v>27</v>
      </c>
      <c r="T11" s="12" t="s">
        <v>27</v>
      </c>
      <c r="U11" s="72" t="s">
        <v>410</v>
      </c>
      <c r="V11" s="12" t="s">
        <v>89</v>
      </c>
      <c r="W11" s="12" t="s">
        <v>88</v>
      </c>
      <c r="X11" s="12">
        <v>28.7</v>
      </c>
      <c r="Y11" s="12" t="s">
        <v>27</v>
      </c>
      <c r="AA11" s="54">
        <v>0.28000000000000003</v>
      </c>
      <c r="AB11" s="8" t="s">
        <v>142</v>
      </c>
      <c r="AC11" s="12">
        <v>0.56000000000000005</v>
      </c>
      <c r="AD11" s="12">
        <f t="shared" si="2"/>
        <v>0.19929960409954392</v>
      </c>
      <c r="AF11" s="12" t="s">
        <v>99</v>
      </c>
      <c r="AH11" s="8" t="s">
        <v>142</v>
      </c>
      <c r="AI11" s="12">
        <v>1.44</v>
      </c>
      <c r="AJ11" s="12">
        <f t="shared" si="3"/>
        <v>0.58400767155853728</v>
      </c>
      <c r="AL11" s="12" t="s">
        <v>109</v>
      </c>
      <c r="AN11" s="12">
        <v>0</v>
      </c>
      <c r="AO11" s="12">
        <v>1</v>
      </c>
      <c r="AP11" s="12">
        <v>1</v>
      </c>
      <c r="AQ11" s="12">
        <v>1</v>
      </c>
      <c r="AR11" s="12">
        <v>1</v>
      </c>
      <c r="AS11" s="12">
        <v>0</v>
      </c>
      <c r="AT11" s="12">
        <v>1</v>
      </c>
      <c r="AU11" s="12">
        <v>0</v>
      </c>
      <c r="AV11" s="12">
        <f t="shared" si="4"/>
        <v>5</v>
      </c>
      <c r="AX11"/>
      <c r="AY11"/>
      <c r="AZ11"/>
      <c r="BA11"/>
      <c r="BB11"/>
      <c r="BC11"/>
      <c r="BD11"/>
      <c r="BE11"/>
      <c r="BF11"/>
      <c r="BG11"/>
      <c r="BH11"/>
    </row>
    <row r="12" spans="1:60" s="12" customFormat="1" x14ac:dyDescent="0.2">
      <c r="A12" s="9" t="s">
        <v>453</v>
      </c>
      <c r="B12" s="12">
        <v>2020</v>
      </c>
      <c r="C12" s="12" t="s">
        <v>143</v>
      </c>
      <c r="D12" s="12" t="s">
        <v>72</v>
      </c>
      <c r="E12" s="12">
        <v>48.7</v>
      </c>
      <c r="F12" s="13">
        <v>1196</v>
      </c>
      <c r="G12" s="12">
        <f>555+527</f>
        <v>1082</v>
      </c>
      <c r="H12" s="12">
        <f>555+25</f>
        <v>580</v>
      </c>
      <c r="I12" s="72" t="s">
        <v>376</v>
      </c>
      <c r="J12" s="72" t="s">
        <v>376</v>
      </c>
      <c r="K12" s="12" t="s">
        <v>146</v>
      </c>
      <c r="M12" s="12" t="s">
        <v>145</v>
      </c>
      <c r="O12" s="12" t="s">
        <v>74</v>
      </c>
      <c r="P12" s="12" t="s">
        <v>74</v>
      </c>
      <c r="Q12" s="12">
        <v>28.7</v>
      </c>
      <c r="R12" s="76">
        <v>28.7</v>
      </c>
      <c r="S12" s="12" t="s">
        <v>27</v>
      </c>
      <c r="T12" s="12" t="s">
        <v>27</v>
      </c>
      <c r="U12" s="72" t="s">
        <v>402</v>
      </c>
      <c r="V12" s="12" t="s">
        <v>89</v>
      </c>
      <c r="W12" s="12" t="s">
        <v>88</v>
      </c>
      <c r="X12" s="12">
        <v>28.7</v>
      </c>
      <c r="Y12" s="12" t="s">
        <v>27</v>
      </c>
      <c r="AA12" s="53">
        <v>0.62</v>
      </c>
      <c r="AB12" s="8" t="s">
        <v>142</v>
      </c>
      <c r="AC12" s="12">
        <v>0.91</v>
      </c>
      <c r="AD12" s="12">
        <f t="shared" si="2"/>
        <v>0.17880850025561232</v>
      </c>
      <c r="AF12" s="12" t="s">
        <v>121</v>
      </c>
      <c r="AH12" s="8" t="s">
        <v>142</v>
      </c>
      <c r="AI12" s="12">
        <v>1.34</v>
      </c>
      <c r="AJ12" s="12">
        <f t="shared" si="3"/>
        <v>0.31463918109722544</v>
      </c>
      <c r="AL12" s="12" t="s">
        <v>126</v>
      </c>
      <c r="AN12" s="12">
        <v>0</v>
      </c>
      <c r="AO12" s="12">
        <v>1</v>
      </c>
      <c r="AP12" s="12">
        <v>1</v>
      </c>
      <c r="AQ12" s="12">
        <v>1</v>
      </c>
      <c r="AR12" s="12">
        <v>1</v>
      </c>
      <c r="AS12" s="12">
        <v>0</v>
      </c>
      <c r="AT12" s="12">
        <v>1</v>
      </c>
      <c r="AU12" s="12">
        <v>0</v>
      </c>
      <c r="AV12" s="12">
        <f t="shared" si="4"/>
        <v>5</v>
      </c>
      <c r="AX12"/>
      <c r="AY12"/>
      <c r="AZ12"/>
      <c r="BA12"/>
      <c r="BB12"/>
      <c r="BC12"/>
      <c r="BD12"/>
      <c r="BE12"/>
      <c r="BF12"/>
      <c r="BG12"/>
      <c r="BH12"/>
    </row>
    <row r="13" spans="1:60" s="12" customFormat="1" x14ac:dyDescent="0.2">
      <c r="A13" s="9" t="s">
        <v>453</v>
      </c>
      <c r="B13" s="12">
        <v>2020</v>
      </c>
      <c r="C13" s="12" t="s">
        <v>143</v>
      </c>
      <c r="D13" s="12" t="s">
        <v>72</v>
      </c>
      <c r="E13" s="12">
        <v>48.7</v>
      </c>
      <c r="F13" s="13">
        <v>1196</v>
      </c>
      <c r="G13" s="12">
        <f>555+527</f>
        <v>1082</v>
      </c>
      <c r="H13" s="12">
        <f>555+25</f>
        <v>580</v>
      </c>
      <c r="I13" s="72" t="s">
        <v>376</v>
      </c>
      <c r="J13" s="72" t="s">
        <v>376</v>
      </c>
      <c r="K13" s="12" t="s">
        <v>146</v>
      </c>
      <c r="M13" s="12" t="s">
        <v>145</v>
      </c>
      <c r="O13" s="12" t="s">
        <v>74</v>
      </c>
      <c r="P13" s="12" t="s">
        <v>74</v>
      </c>
      <c r="Q13" s="12">
        <v>28.7</v>
      </c>
      <c r="R13" s="76">
        <v>28.7</v>
      </c>
      <c r="S13" s="12" t="s">
        <v>27</v>
      </c>
      <c r="T13" s="12" t="s">
        <v>27</v>
      </c>
      <c r="U13" s="72" t="s">
        <v>403</v>
      </c>
      <c r="V13" s="12" t="s">
        <v>89</v>
      </c>
      <c r="W13" s="12" t="s">
        <v>88</v>
      </c>
      <c r="X13" s="12">
        <v>28.7</v>
      </c>
      <c r="Y13" s="12" t="s">
        <v>27</v>
      </c>
      <c r="AA13" s="54">
        <v>0.3</v>
      </c>
      <c r="AB13" s="8" t="s">
        <v>142</v>
      </c>
      <c r="AC13" s="12">
        <v>0.52</v>
      </c>
      <c r="AD13" s="12">
        <f t="shared" si="2"/>
        <v>0.46308417516281869</v>
      </c>
      <c r="AF13" s="12" t="s">
        <v>122</v>
      </c>
      <c r="AH13" s="8" t="s">
        <v>142</v>
      </c>
      <c r="AI13" s="12">
        <v>1.64</v>
      </c>
      <c r="AJ13" s="12">
        <f t="shared" si="3"/>
        <v>0.55945280726515145</v>
      </c>
      <c r="AL13" s="12" t="s">
        <v>128</v>
      </c>
      <c r="AN13" s="12">
        <v>0</v>
      </c>
      <c r="AO13" s="12">
        <v>1</v>
      </c>
      <c r="AP13" s="12">
        <v>1</v>
      </c>
      <c r="AQ13" s="12">
        <v>1</v>
      </c>
      <c r="AR13" s="12">
        <v>1</v>
      </c>
      <c r="AS13" s="12">
        <v>0</v>
      </c>
      <c r="AT13" s="12">
        <v>1</v>
      </c>
      <c r="AU13" s="12">
        <v>0</v>
      </c>
      <c r="AV13" s="12">
        <f t="shared" si="4"/>
        <v>5</v>
      </c>
      <c r="AX13"/>
      <c r="AY13"/>
      <c r="AZ13"/>
      <c r="BA13"/>
      <c r="BB13"/>
      <c r="BC13"/>
      <c r="BD13"/>
      <c r="BE13"/>
      <c r="BF13"/>
      <c r="BG13"/>
      <c r="BH13"/>
    </row>
    <row r="14" spans="1:60" s="12" customFormat="1" x14ac:dyDescent="0.2">
      <c r="A14" s="9" t="s">
        <v>453</v>
      </c>
      <c r="B14" s="12">
        <v>2020</v>
      </c>
      <c r="C14" s="12" t="s">
        <v>143</v>
      </c>
      <c r="D14" s="12" t="s">
        <v>72</v>
      </c>
      <c r="E14" s="12">
        <v>48.7</v>
      </c>
      <c r="F14" s="13">
        <v>1196</v>
      </c>
      <c r="G14" s="12">
        <f>555+527</f>
        <v>1082</v>
      </c>
      <c r="H14" s="12">
        <f>555+25</f>
        <v>580</v>
      </c>
      <c r="I14" s="72" t="s">
        <v>376</v>
      </c>
      <c r="J14" s="72" t="s">
        <v>376</v>
      </c>
      <c r="K14" s="12" t="s">
        <v>146</v>
      </c>
      <c r="M14" s="12" t="s">
        <v>145</v>
      </c>
      <c r="O14" s="12" t="s">
        <v>74</v>
      </c>
      <c r="P14" s="12" t="s">
        <v>74</v>
      </c>
      <c r="Q14" s="12">
        <v>28.7</v>
      </c>
      <c r="R14" s="76">
        <v>28.7</v>
      </c>
      <c r="S14" s="12" t="s">
        <v>27</v>
      </c>
      <c r="T14" s="12" t="s">
        <v>27</v>
      </c>
      <c r="U14" s="72" t="s">
        <v>404</v>
      </c>
      <c r="V14" s="12" t="s">
        <v>89</v>
      </c>
      <c r="W14" s="12" t="s">
        <v>88</v>
      </c>
      <c r="X14" s="12">
        <v>28.7</v>
      </c>
      <c r="Y14" s="12" t="s">
        <v>27</v>
      </c>
      <c r="AA14" s="54">
        <v>0.51</v>
      </c>
      <c r="AB14" s="8" t="s">
        <v>142</v>
      </c>
      <c r="AC14" s="12">
        <v>1.01</v>
      </c>
      <c r="AD14" s="12">
        <f t="shared" si="2"/>
        <v>0.19638770442556119</v>
      </c>
      <c r="AF14" s="12" t="s">
        <v>123</v>
      </c>
      <c r="AH14" s="8" t="s">
        <v>142</v>
      </c>
      <c r="AI14" s="12">
        <v>1.37</v>
      </c>
      <c r="AJ14" s="12">
        <f t="shared" si="3"/>
        <v>0.36178595952292747</v>
      </c>
      <c r="AL14" s="12" t="s">
        <v>127</v>
      </c>
      <c r="AN14" s="12">
        <v>0</v>
      </c>
      <c r="AO14" s="12">
        <v>1</v>
      </c>
      <c r="AP14" s="12">
        <v>1</v>
      </c>
      <c r="AQ14" s="12">
        <v>1</v>
      </c>
      <c r="AR14" s="12">
        <v>1</v>
      </c>
      <c r="AS14" s="12">
        <v>0</v>
      </c>
      <c r="AT14" s="12">
        <v>1</v>
      </c>
      <c r="AU14" s="12">
        <v>0</v>
      </c>
      <c r="AV14" s="12">
        <f t="shared" si="4"/>
        <v>5</v>
      </c>
      <c r="AX14"/>
      <c r="AY14"/>
      <c r="AZ14"/>
      <c r="BA14"/>
      <c r="BB14"/>
      <c r="BC14"/>
      <c r="BD14"/>
      <c r="BE14"/>
      <c r="BF14"/>
      <c r="BG14"/>
      <c r="BH14"/>
    </row>
    <row r="15" spans="1:60" s="12" customFormat="1" x14ac:dyDescent="0.2">
      <c r="A15" s="9" t="s">
        <v>453</v>
      </c>
      <c r="B15" s="12">
        <v>2020</v>
      </c>
      <c r="C15" s="12" t="s">
        <v>143</v>
      </c>
      <c r="D15" s="12" t="s">
        <v>72</v>
      </c>
      <c r="E15" s="12">
        <v>48.7</v>
      </c>
      <c r="F15" s="13">
        <v>1196</v>
      </c>
      <c r="G15" s="12">
        <f>839+241</f>
        <v>1080</v>
      </c>
      <c r="H15" s="12">
        <f>839+42</f>
        <v>881</v>
      </c>
      <c r="I15" s="72" t="s">
        <v>377</v>
      </c>
      <c r="J15" s="72" t="s">
        <v>377</v>
      </c>
      <c r="K15" s="12" t="s">
        <v>146</v>
      </c>
      <c r="M15" s="12" t="s">
        <v>145</v>
      </c>
      <c r="O15" s="12" t="s">
        <v>74</v>
      </c>
      <c r="P15" s="12" t="s">
        <v>74</v>
      </c>
      <c r="Q15" s="12">
        <v>28.7</v>
      </c>
      <c r="R15" s="76">
        <v>28.7</v>
      </c>
      <c r="S15" s="12" t="s">
        <v>27</v>
      </c>
      <c r="T15" s="12" t="s">
        <v>27</v>
      </c>
      <c r="U15" s="72" t="s">
        <v>402</v>
      </c>
      <c r="V15" s="12" t="s">
        <v>89</v>
      </c>
      <c r="W15" s="12" t="s">
        <v>88</v>
      </c>
      <c r="X15" s="12">
        <v>28.7</v>
      </c>
      <c r="Y15" s="12" t="s">
        <v>27</v>
      </c>
      <c r="AA15" s="54">
        <v>0.68</v>
      </c>
      <c r="AB15" s="8" t="s">
        <v>142</v>
      </c>
      <c r="AC15" s="12">
        <v>0.97</v>
      </c>
      <c r="AD15" s="12">
        <f t="shared" si="2"/>
        <v>0.10989360104399343</v>
      </c>
      <c r="AF15" s="12" t="s">
        <v>129</v>
      </c>
      <c r="AH15" s="8" t="s">
        <v>142</v>
      </c>
      <c r="AI15" s="12">
        <v>1.26</v>
      </c>
      <c r="AJ15" s="12">
        <f t="shared" si="3"/>
        <v>0.25788152141014087</v>
      </c>
      <c r="AL15" s="12" t="s">
        <v>130</v>
      </c>
      <c r="AN15" s="12">
        <v>0</v>
      </c>
      <c r="AO15" s="12">
        <v>1</v>
      </c>
      <c r="AP15" s="12">
        <v>1</v>
      </c>
      <c r="AQ15" s="12">
        <v>1</v>
      </c>
      <c r="AR15" s="12">
        <v>1</v>
      </c>
      <c r="AS15" s="12">
        <v>0</v>
      </c>
      <c r="AT15" s="12">
        <v>1</v>
      </c>
      <c r="AU15" s="12">
        <v>0</v>
      </c>
      <c r="AV15" s="12">
        <f t="shared" si="4"/>
        <v>5</v>
      </c>
      <c r="AX15"/>
      <c r="AY15"/>
      <c r="AZ15"/>
      <c r="BA15"/>
      <c r="BB15"/>
      <c r="BC15"/>
      <c r="BD15"/>
      <c r="BE15"/>
      <c r="BF15"/>
      <c r="BG15"/>
      <c r="BH15"/>
    </row>
    <row r="16" spans="1:60" s="12" customFormat="1" x14ac:dyDescent="0.2">
      <c r="A16" s="9" t="s">
        <v>453</v>
      </c>
      <c r="B16" s="12">
        <v>2020</v>
      </c>
      <c r="C16" s="12" t="s">
        <v>143</v>
      </c>
      <c r="D16" s="12" t="s">
        <v>72</v>
      </c>
      <c r="E16" s="12">
        <v>48.7</v>
      </c>
      <c r="F16" s="13">
        <v>1196</v>
      </c>
      <c r="G16" s="12">
        <f>839+241</f>
        <v>1080</v>
      </c>
      <c r="H16" s="12">
        <f>839+42</f>
        <v>881</v>
      </c>
      <c r="I16" s="72" t="s">
        <v>377</v>
      </c>
      <c r="J16" s="72" t="s">
        <v>377</v>
      </c>
      <c r="K16" s="12" t="s">
        <v>146</v>
      </c>
      <c r="M16" s="12" t="s">
        <v>145</v>
      </c>
      <c r="O16" s="12" t="s">
        <v>74</v>
      </c>
      <c r="P16" s="12" t="s">
        <v>74</v>
      </c>
      <c r="Q16" s="12">
        <v>28.7</v>
      </c>
      <c r="R16" s="76">
        <v>28.7</v>
      </c>
      <c r="S16" s="12" t="s">
        <v>27</v>
      </c>
      <c r="T16" s="12" t="s">
        <v>27</v>
      </c>
      <c r="U16" s="72" t="s">
        <v>403</v>
      </c>
      <c r="V16" s="12" t="s">
        <v>89</v>
      </c>
      <c r="W16" s="12" t="s">
        <v>88</v>
      </c>
      <c r="X16" s="12">
        <v>28.7</v>
      </c>
      <c r="Y16" s="12" t="s">
        <v>27</v>
      </c>
      <c r="AA16" s="54">
        <v>0.32</v>
      </c>
      <c r="AB16" s="8" t="s">
        <v>142</v>
      </c>
      <c r="AC16" s="12">
        <v>0.95</v>
      </c>
      <c r="AD16" s="12">
        <f t="shared" si="2"/>
        <v>0.23712652005718771</v>
      </c>
      <c r="AF16" s="12" t="s">
        <v>131</v>
      </c>
      <c r="AH16" s="8" t="s">
        <v>142</v>
      </c>
      <c r="AI16" s="12">
        <v>2.14</v>
      </c>
      <c r="AJ16" s="12">
        <f t="shared" si="3"/>
        <v>0.7268525387703505</v>
      </c>
      <c r="AL16" s="12" t="s">
        <v>132</v>
      </c>
      <c r="AN16" s="12">
        <v>0</v>
      </c>
      <c r="AO16" s="12">
        <v>1</v>
      </c>
      <c r="AP16" s="12">
        <v>1</v>
      </c>
      <c r="AQ16" s="12">
        <v>1</v>
      </c>
      <c r="AR16" s="12">
        <v>1</v>
      </c>
      <c r="AS16" s="12">
        <v>0</v>
      </c>
      <c r="AT16" s="12">
        <v>1</v>
      </c>
      <c r="AU16" s="12">
        <v>0</v>
      </c>
      <c r="AV16" s="12">
        <f t="shared" si="4"/>
        <v>5</v>
      </c>
      <c r="AX16"/>
      <c r="AY16"/>
      <c r="AZ16"/>
      <c r="BA16"/>
      <c r="BB16"/>
      <c r="BC16"/>
      <c r="BD16"/>
      <c r="BE16"/>
      <c r="BF16"/>
      <c r="BG16"/>
      <c r="BH16"/>
    </row>
    <row r="17" spans="1:60" s="12" customFormat="1" x14ac:dyDescent="0.2">
      <c r="A17" s="9" t="s">
        <v>453</v>
      </c>
      <c r="B17" s="12">
        <v>2020</v>
      </c>
      <c r="C17" s="12" t="s">
        <v>143</v>
      </c>
      <c r="D17" s="12" t="s">
        <v>72</v>
      </c>
      <c r="E17" s="12">
        <v>48.7</v>
      </c>
      <c r="F17" s="13">
        <v>1196</v>
      </c>
      <c r="G17" s="12">
        <f>839+241</f>
        <v>1080</v>
      </c>
      <c r="H17" s="12">
        <f>839+42</f>
        <v>881</v>
      </c>
      <c r="I17" s="72" t="s">
        <v>377</v>
      </c>
      <c r="J17" s="72" t="s">
        <v>377</v>
      </c>
      <c r="K17" s="12" t="s">
        <v>146</v>
      </c>
      <c r="M17" s="12" t="s">
        <v>145</v>
      </c>
      <c r="O17" s="12" t="s">
        <v>74</v>
      </c>
      <c r="P17" s="12" t="s">
        <v>74</v>
      </c>
      <c r="Q17" s="12">
        <v>28.7</v>
      </c>
      <c r="R17" s="76">
        <v>28.7</v>
      </c>
      <c r="S17" s="12" t="s">
        <v>27</v>
      </c>
      <c r="T17" s="12" t="s">
        <v>27</v>
      </c>
      <c r="U17" s="72" t="s">
        <v>404</v>
      </c>
      <c r="V17" s="12" t="s">
        <v>89</v>
      </c>
      <c r="W17" s="12" t="s">
        <v>88</v>
      </c>
      <c r="X17" s="12">
        <v>28.7</v>
      </c>
      <c r="Y17" s="12" t="s">
        <v>27</v>
      </c>
      <c r="AA17" s="54">
        <v>0.6</v>
      </c>
      <c r="AB17" s="8" t="s">
        <v>142</v>
      </c>
      <c r="AC17" s="12">
        <v>0.96</v>
      </c>
      <c r="AD17" s="12">
        <f t="shared" si="2"/>
        <v>0.13720772861069133</v>
      </c>
      <c r="AF17" s="12" t="s">
        <v>133</v>
      </c>
      <c r="AH17" s="8" t="s">
        <v>142</v>
      </c>
      <c r="AI17" s="12">
        <v>1.1200000000000001</v>
      </c>
      <c r="AJ17" s="12">
        <f t="shared" si="3"/>
        <v>0.21257302990950463</v>
      </c>
      <c r="AL17" s="12" t="s">
        <v>134</v>
      </c>
      <c r="AN17" s="12">
        <v>0</v>
      </c>
      <c r="AO17" s="12">
        <v>1</v>
      </c>
      <c r="AP17" s="12">
        <v>1</v>
      </c>
      <c r="AQ17" s="12">
        <v>1</v>
      </c>
      <c r="AR17" s="12">
        <v>1</v>
      </c>
      <c r="AS17" s="12">
        <v>0</v>
      </c>
      <c r="AT17" s="12">
        <v>1</v>
      </c>
      <c r="AU17" s="12">
        <v>0</v>
      </c>
      <c r="AV17" s="12">
        <f t="shared" si="4"/>
        <v>5</v>
      </c>
      <c r="AX17"/>
      <c r="AY17"/>
      <c r="AZ17"/>
      <c r="BA17"/>
      <c r="BB17"/>
      <c r="BC17"/>
      <c r="BD17"/>
      <c r="BE17"/>
      <c r="BF17"/>
      <c r="BG17"/>
      <c r="BH17"/>
    </row>
    <row r="18" spans="1:60" s="12" customFormat="1" x14ac:dyDescent="0.2">
      <c r="A18" s="9" t="s">
        <v>453</v>
      </c>
      <c r="B18" s="12">
        <v>2020</v>
      </c>
      <c r="C18" s="12" t="s">
        <v>143</v>
      </c>
      <c r="D18" s="12" t="s">
        <v>72</v>
      </c>
      <c r="E18" s="12">
        <v>48.7</v>
      </c>
      <c r="F18" s="13">
        <v>1196</v>
      </c>
      <c r="G18" s="12">
        <f>524+122</f>
        <v>646</v>
      </c>
      <c r="H18" s="12">
        <f>524+264</f>
        <v>788</v>
      </c>
      <c r="I18" s="72" t="s">
        <v>378</v>
      </c>
      <c r="J18" s="72" t="s">
        <v>378</v>
      </c>
      <c r="K18" s="12" t="s">
        <v>146</v>
      </c>
      <c r="M18" s="12" t="s">
        <v>145</v>
      </c>
      <c r="O18" s="12" t="s">
        <v>74</v>
      </c>
      <c r="P18" s="12" t="s">
        <v>74</v>
      </c>
      <c r="Q18" s="12">
        <v>28.7</v>
      </c>
      <c r="R18" s="76">
        <v>28.7</v>
      </c>
      <c r="S18" s="12" t="s">
        <v>27</v>
      </c>
      <c r="T18" s="12" t="s">
        <v>27</v>
      </c>
      <c r="U18" s="72" t="s">
        <v>402</v>
      </c>
      <c r="V18" s="12" t="s">
        <v>89</v>
      </c>
      <c r="W18" s="12" t="s">
        <v>88</v>
      </c>
      <c r="X18" s="12">
        <v>28.7</v>
      </c>
      <c r="Y18" s="12" t="s">
        <v>27</v>
      </c>
      <c r="AA18" s="54">
        <v>0.6</v>
      </c>
      <c r="AB18" s="8" t="s">
        <v>142</v>
      </c>
      <c r="AC18" s="12">
        <v>1.03</v>
      </c>
      <c r="AD18" s="12">
        <f t="shared" si="2"/>
        <v>5.1938508990112091E-2</v>
      </c>
      <c r="AF18" s="12" t="s">
        <v>135</v>
      </c>
      <c r="AH18" s="8" t="s">
        <v>142</v>
      </c>
      <c r="AI18" s="12">
        <v>1.23</v>
      </c>
      <c r="AJ18" s="12">
        <f t="shared" si="3"/>
        <v>0.28818828695119614</v>
      </c>
      <c r="AL18" s="12" t="s">
        <v>138</v>
      </c>
      <c r="AN18" s="12">
        <v>0</v>
      </c>
      <c r="AO18" s="12">
        <v>1</v>
      </c>
      <c r="AP18" s="12">
        <v>0</v>
      </c>
      <c r="AQ18" s="12">
        <v>1</v>
      </c>
      <c r="AR18" s="12">
        <v>1</v>
      </c>
      <c r="AS18" s="12">
        <v>0</v>
      </c>
      <c r="AT18" s="12">
        <v>1</v>
      </c>
      <c r="AU18" s="12">
        <v>0</v>
      </c>
      <c r="AV18" s="12">
        <f t="shared" si="4"/>
        <v>4</v>
      </c>
      <c r="AX18"/>
      <c r="AY18"/>
      <c r="AZ18"/>
      <c r="BA18"/>
      <c r="BB18"/>
      <c r="BC18"/>
      <c r="BD18"/>
      <c r="BE18"/>
      <c r="BF18"/>
      <c r="BG18"/>
      <c r="BH18"/>
    </row>
    <row r="19" spans="1:60" s="12" customFormat="1" x14ac:dyDescent="0.2">
      <c r="A19" s="9" t="s">
        <v>453</v>
      </c>
      <c r="B19" s="12">
        <v>2020</v>
      </c>
      <c r="C19" s="12" t="s">
        <v>143</v>
      </c>
      <c r="D19" s="12" t="s">
        <v>72</v>
      </c>
      <c r="E19" s="12">
        <v>48.7</v>
      </c>
      <c r="F19" s="13">
        <v>1196</v>
      </c>
      <c r="G19" s="12">
        <f>524+122</f>
        <v>646</v>
      </c>
      <c r="H19" s="12">
        <f>524+264</f>
        <v>788</v>
      </c>
      <c r="I19" s="72" t="s">
        <v>378</v>
      </c>
      <c r="J19" s="72" t="s">
        <v>378</v>
      </c>
      <c r="K19" s="12" t="s">
        <v>146</v>
      </c>
      <c r="M19" s="12" t="s">
        <v>145</v>
      </c>
      <c r="O19" s="12" t="s">
        <v>74</v>
      </c>
      <c r="P19" s="12" t="s">
        <v>74</v>
      </c>
      <c r="Q19" s="12">
        <v>28.7</v>
      </c>
      <c r="R19" s="76">
        <v>28.7</v>
      </c>
      <c r="S19" s="12" t="s">
        <v>27</v>
      </c>
      <c r="T19" s="12" t="s">
        <v>27</v>
      </c>
      <c r="U19" s="72" t="s">
        <v>403</v>
      </c>
      <c r="V19" s="12" t="s">
        <v>89</v>
      </c>
      <c r="W19" s="12" t="s">
        <v>88</v>
      </c>
      <c r="X19" s="12">
        <v>28.7</v>
      </c>
      <c r="Y19" s="12" t="s">
        <v>27</v>
      </c>
      <c r="AA19" s="54">
        <v>0.31</v>
      </c>
      <c r="AB19" s="8" t="s">
        <v>142</v>
      </c>
      <c r="AC19" s="12">
        <v>1.0900000000000001</v>
      </c>
      <c r="AD19" s="12">
        <f t="shared" si="2"/>
        <v>0.10628530834344124</v>
      </c>
      <c r="AF19" s="12" t="s">
        <v>136</v>
      </c>
      <c r="AH19" s="8" t="s">
        <v>142</v>
      </c>
      <c r="AI19" s="12">
        <v>1.82</v>
      </c>
      <c r="AJ19" s="12">
        <f t="shared" si="3"/>
        <v>0.69577859385424745</v>
      </c>
      <c r="AL19" s="12" t="s">
        <v>139</v>
      </c>
      <c r="AN19" s="12">
        <v>0</v>
      </c>
      <c r="AO19" s="12">
        <v>1</v>
      </c>
      <c r="AP19" s="12">
        <v>0</v>
      </c>
      <c r="AQ19" s="12">
        <v>1</v>
      </c>
      <c r="AR19" s="12">
        <v>1</v>
      </c>
      <c r="AS19" s="12">
        <v>0</v>
      </c>
      <c r="AT19" s="12">
        <v>1</v>
      </c>
      <c r="AU19" s="12">
        <v>0</v>
      </c>
      <c r="AV19" s="12">
        <f t="shared" si="4"/>
        <v>4</v>
      </c>
      <c r="AX19"/>
      <c r="AY19"/>
      <c r="AZ19"/>
      <c r="BA19"/>
      <c r="BB19"/>
      <c r="BC19"/>
      <c r="BD19"/>
      <c r="BE19"/>
      <c r="BF19"/>
      <c r="BG19"/>
      <c r="BH19"/>
    </row>
    <row r="20" spans="1:60" s="12" customFormat="1" x14ac:dyDescent="0.2">
      <c r="A20" s="9" t="s">
        <v>453</v>
      </c>
      <c r="B20" s="12">
        <v>2020</v>
      </c>
      <c r="C20" s="12" t="s">
        <v>143</v>
      </c>
      <c r="D20" s="12" t="s">
        <v>72</v>
      </c>
      <c r="E20" s="12">
        <v>48.7</v>
      </c>
      <c r="F20" s="13">
        <v>1196</v>
      </c>
      <c r="G20" s="12">
        <f>524+122</f>
        <v>646</v>
      </c>
      <c r="H20" s="12">
        <f>524+264</f>
        <v>788</v>
      </c>
      <c r="I20" s="72" t="s">
        <v>378</v>
      </c>
      <c r="J20" s="72" t="s">
        <v>378</v>
      </c>
      <c r="K20" s="12" t="s">
        <v>146</v>
      </c>
      <c r="M20" s="12" t="s">
        <v>145</v>
      </c>
      <c r="O20" s="12" t="s">
        <v>74</v>
      </c>
      <c r="P20" s="12" t="s">
        <v>74</v>
      </c>
      <c r="Q20" s="12">
        <v>28.7</v>
      </c>
      <c r="R20" s="76">
        <v>28.7</v>
      </c>
      <c r="S20" s="12" t="s">
        <v>27</v>
      </c>
      <c r="T20" s="12" t="s">
        <v>27</v>
      </c>
      <c r="U20" s="72" t="s">
        <v>404</v>
      </c>
      <c r="V20" s="12" t="s">
        <v>89</v>
      </c>
      <c r="W20" s="12" t="s">
        <v>88</v>
      </c>
      <c r="X20" s="12">
        <v>28.7</v>
      </c>
      <c r="Y20" s="12" t="s">
        <v>27</v>
      </c>
      <c r="AA20" s="54">
        <v>0.55000000000000004</v>
      </c>
      <c r="AB20" s="8" t="s">
        <v>142</v>
      </c>
      <c r="AC20" s="12">
        <v>1.03</v>
      </c>
      <c r="AD20" s="12">
        <f t="shared" si="2"/>
        <v>6.6281917844085367E-2</v>
      </c>
      <c r="AF20" s="12" t="s">
        <v>137</v>
      </c>
      <c r="AH20" s="8" t="s">
        <v>142</v>
      </c>
      <c r="AI20" s="12">
        <v>1.25</v>
      </c>
      <c r="AJ20" s="12">
        <f t="shared" si="3"/>
        <v>0.34265900740396732</v>
      </c>
      <c r="AL20" s="12" t="s">
        <v>140</v>
      </c>
      <c r="AN20" s="12">
        <v>0</v>
      </c>
      <c r="AO20" s="12">
        <v>1</v>
      </c>
      <c r="AP20" s="12">
        <v>0</v>
      </c>
      <c r="AQ20" s="12">
        <v>1</v>
      </c>
      <c r="AR20" s="12">
        <v>1</v>
      </c>
      <c r="AS20" s="12">
        <v>0</v>
      </c>
      <c r="AT20" s="12">
        <v>1</v>
      </c>
      <c r="AU20" s="12">
        <v>0</v>
      </c>
      <c r="AV20" s="12">
        <f t="shared" si="4"/>
        <v>4</v>
      </c>
      <c r="AX20"/>
      <c r="AY20"/>
      <c r="AZ20"/>
      <c r="BA20"/>
      <c r="BB20"/>
      <c r="BC20"/>
      <c r="BD20"/>
      <c r="BE20"/>
      <c r="BF20"/>
      <c r="BG20"/>
      <c r="BH20"/>
    </row>
    <row r="21" spans="1:60" s="12" customFormat="1" ht="17" customHeight="1" x14ac:dyDescent="0.5">
      <c r="A21" s="35" t="s">
        <v>431</v>
      </c>
      <c r="B21" s="12">
        <v>2013</v>
      </c>
      <c r="C21" s="12" t="s">
        <v>148</v>
      </c>
      <c r="D21" s="12" t="s">
        <v>149</v>
      </c>
      <c r="E21" s="12">
        <v>48.3</v>
      </c>
      <c r="F21" s="13">
        <v>724</v>
      </c>
      <c r="G21" s="12">
        <f>79+575</f>
        <v>654</v>
      </c>
      <c r="H21" s="12">
        <v>608</v>
      </c>
      <c r="I21" s="72" t="s">
        <v>379</v>
      </c>
      <c r="J21" s="72" t="s">
        <v>379</v>
      </c>
      <c r="K21" s="12" t="s">
        <v>151</v>
      </c>
      <c r="M21" s="12" t="s">
        <v>152</v>
      </c>
      <c r="O21" s="16" t="s">
        <v>153</v>
      </c>
      <c r="P21" s="16" t="s">
        <v>153</v>
      </c>
      <c r="Q21" s="12">
        <v>11.9</v>
      </c>
      <c r="R21" s="76">
        <v>11.9</v>
      </c>
      <c r="S21" s="12" t="s">
        <v>27</v>
      </c>
      <c r="T21" s="12" t="s">
        <v>27</v>
      </c>
      <c r="U21" s="72" t="s">
        <v>411</v>
      </c>
      <c r="V21" s="12" t="s">
        <v>154</v>
      </c>
      <c r="W21" s="12" t="s">
        <v>88</v>
      </c>
      <c r="X21" s="12">
        <v>11.9</v>
      </c>
      <c r="Y21" s="12" t="s">
        <v>27</v>
      </c>
      <c r="AA21" s="54"/>
      <c r="AB21" s="45" t="s">
        <v>178</v>
      </c>
      <c r="AC21" s="58">
        <v>1.21E-2</v>
      </c>
      <c r="AD21" s="12">
        <v>0.17899999999999999</v>
      </c>
      <c r="AG21" s="12">
        <v>0.85299999999999998</v>
      </c>
      <c r="AH21" s="45" t="s">
        <v>178</v>
      </c>
      <c r="AI21" s="58">
        <v>0.31169999999999998</v>
      </c>
      <c r="AJ21" s="58">
        <v>0.1203</v>
      </c>
      <c r="AL21" s="12" t="s">
        <v>335</v>
      </c>
      <c r="AM21" s="12">
        <v>1E-3</v>
      </c>
      <c r="AN21" s="12">
        <v>1</v>
      </c>
      <c r="AO21" s="12">
        <v>1</v>
      </c>
      <c r="AP21" s="12">
        <v>1</v>
      </c>
      <c r="AQ21" s="12">
        <v>1</v>
      </c>
      <c r="AR21" s="12">
        <v>0</v>
      </c>
      <c r="AS21" s="12">
        <v>0</v>
      </c>
      <c r="AT21" s="12">
        <v>0</v>
      </c>
      <c r="AU21" s="12">
        <v>0</v>
      </c>
      <c r="AV21" s="12">
        <f t="shared" si="4"/>
        <v>4</v>
      </c>
      <c r="AX21" s="59"/>
      <c r="AY21" s="59"/>
      <c r="AZ21" s="59"/>
      <c r="BA21" s="59"/>
      <c r="BB21" s="59"/>
      <c r="BC21" s="59"/>
      <c r="BD21" s="59"/>
      <c r="BE21" s="59"/>
      <c r="BF21" s="59"/>
      <c r="BG21" s="59"/>
      <c r="BH21" s="59"/>
    </row>
    <row r="22" spans="1:60" s="12" customFormat="1" x14ac:dyDescent="0.2">
      <c r="A22" s="35" t="s">
        <v>432</v>
      </c>
      <c r="B22" s="12">
        <v>2012</v>
      </c>
      <c r="C22" s="12" t="s">
        <v>155</v>
      </c>
      <c r="D22" s="12" t="s">
        <v>156</v>
      </c>
      <c r="E22" s="12">
        <v>52.8</v>
      </c>
      <c r="F22" s="13">
        <v>335</v>
      </c>
      <c r="G22" s="12">
        <v>335</v>
      </c>
      <c r="H22" s="12">
        <v>335</v>
      </c>
      <c r="I22" s="72" t="s">
        <v>379</v>
      </c>
      <c r="J22" s="72" t="s">
        <v>379</v>
      </c>
      <c r="K22" s="12" t="s">
        <v>151</v>
      </c>
      <c r="M22" s="12" t="s">
        <v>152</v>
      </c>
      <c r="O22" s="16" t="s">
        <v>157</v>
      </c>
      <c r="P22" s="16" t="s">
        <v>157</v>
      </c>
      <c r="Q22" s="12">
        <v>12.5</v>
      </c>
      <c r="R22" s="76">
        <v>12.5</v>
      </c>
      <c r="S22" s="12" t="s">
        <v>163</v>
      </c>
      <c r="T22" s="12" t="s">
        <v>163</v>
      </c>
      <c r="U22" s="72" t="s">
        <v>412</v>
      </c>
      <c r="V22" s="12" t="s">
        <v>161</v>
      </c>
      <c r="W22" s="12" t="s">
        <v>88</v>
      </c>
      <c r="X22" s="12">
        <v>12.5</v>
      </c>
      <c r="Y22" s="12" t="s">
        <v>163</v>
      </c>
      <c r="Z22" s="42">
        <v>7.02</v>
      </c>
      <c r="AA22" s="55"/>
      <c r="AB22" s="8" t="s">
        <v>179</v>
      </c>
      <c r="AC22" s="12">
        <v>-0.06</v>
      </c>
      <c r="AD22" s="12">
        <v>0.11</v>
      </c>
      <c r="AE22" s="42">
        <v>7.0000000000000007E-2</v>
      </c>
      <c r="AH22" s="8" t="s">
        <v>179</v>
      </c>
      <c r="AI22" s="12">
        <v>0.04</v>
      </c>
      <c r="AJ22" s="12">
        <v>0.01</v>
      </c>
      <c r="AK22" s="42">
        <v>0.25</v>
      </c>
      <c r="AN22" s="12">
        <v>1</v>
      </c>
      <c r="AO22" s="12">
        <v>1</v>
      </c>
      <c r="AP22" s="12">
        <v>0</v>
      </c>
      <c r="AQ22" s="12">
        <v>1</v>
      </c>
      <c r="AR22" s="12">
        <v>1</v>
      </c>
      <c r="AS22" s="12">
        <v>0</v>
      </c>
      <c r="AT22" s="12">
        <v>0</v>
      </c>
      <c r="AU22" s="12">
        <v>0</v>
      </c>
      <c r="AV22" s="12">
        <f t="shared" si="4"/>
        <v>4</v>
      </c>
      <c r="AX22"/>
      <c r="AY22"/>
      <c r="AZ22"/>
      <c r="BA22"/>
      <c r="BB22"/>
      <c r="BC22"/>
      <c r="BD22"/>
      <c r="BE22"/>
      <c r="BF22"/>
      <c r="BG22"/>
      <c r="BH22"/>
    </row>
    <row r="23" spans="1:60" s="12" customFormat="1" x14ac:dyDescent="0.2">
      <c r="A23" s="35" t="s">
        <v>432</v>
      </c>
      <c r="B23" s="12">
        <v>2012</v>
      </c>
      <c r="C23" s="12" t="s">
        <v>155</v>
      </c>
      <c r="D23" s="12" t="s">
        <v>156</v>
      </c>
      <c r="E23" s="12">
        <v>52.8</v>
      </c>
      <c r="F23" s="13">
        <v>335</v>
      </c>
      <c r="G23" s="12">
        <v>335</v>
      </c>
      <c r="H23" s="12">
        <v>335</v>
      </c>
      <c r="I23" s="72" t="s">
        <v>379</v>
      </c>
      <c r="J23" s="72" t="s">
        <v>379</v>
      </c>
      <c r="K23" s="12" t="s">
        <v>151</v>
      </c>
      <c r="M23" s="12" t="s">
        <v>152</v>
      </c>
      <c r="O23" s="16" t="s">
        <v>157</v>
      </c>
      <c r="P23" s="16" t="s">
        <v>157</v>
      </c>
      <c r="Q23" s="12">
        <v>12.5</v>
      </c>
      <c r="R23" s="76">
        <v>12.5</v>
      </c>
      <c r="S23" s="12" t="s">
        <v>163</v>
      </c>
      <c r="T23" s="12" t="s">
        <v>163</v>
      </c>
      <c r="U23" s="72" t="s">
        <v>413</v>
      </c>
      <c r="V23" s="12" t="s">
        <v>162</v>
      </c>
      <c r="W23" s="12" t="s">
        <v>88</v>
      </c>
      <c r="X23" s="12">
        <v>12.5</v>
      </c>
      <c r="Y23" s="12" t="s">
        <v>163</v>
      </c>
      <c r="Z23" s="42">
        <v>13.54</v>
      </c>
      <c r="AA23" s="55"/>
      <c r="AB23" s="8" t="s">
        <v>179</v>
      </c>
      <c r="AC23" s="12">
        <v>-0.35</v>
      </c>
      <c r="AD23" s="12">
        <v>1.07</v>
      </c>
      <c r="AE23" s="42">
        <v>0.13</v>
      </c>
      <c r="AH23" s="8" t="s">
        <v>179</v>
      </c>
      <c r="AI23" s="12">
        <v>0.12</v>
      </c>
      <c r="AJ23" s="12">
        <v>0.11</v>
      </c>
      <c r="AK23" s="42">
        <v>0.55000000000000004</v>
      </c>
      <c r="AN23" s="12">
        <v>1</v>
      </c>
      <c r="AO23" s="12">
        <v>1</v>
      </c>
      <c r="AP23" s="12">
        <v>0</v>
      </c>
      <c r="AQ23" s="12">
        <v>1</v>
      </c>
      <c r="AR23" s="12">
        <v>1</v>
      </c>
      <c r="AS23" s="12">
        <v>0</v>
      </c>
      <c r="AT23" s="12">
        <v>0</v>
      </c>
      <c r="AU23" s="12">
        <v>0</v>
      </c>
      <c r="AV23" s="12">
        <f t="shared" si="4"/>
        <v>4</v>
      </c>
      <c r="AX23"/>
      <c r="AY23"/>
      <c r="AZ23"/>
      <c r="BA23"/>
      <c r="BB23"/>
      <c r="BC23"/>
      <c r="BD23"/>
      <c r="BE23"/>
      <c r="BF23"/>
      <c r="BG23"/>
      <c r="BH23"/>
    </row>
    <row r="24" spans="1:60" s="12" customFormat="1" x14ac:dyDescent="0.2">
      <c r="A24" s="9" t="s">
        <v>433</v>
      </c>
      <c r="B24" s="12">
        <v>2012</v>
      </c>
      <c r="C24" s="12" t="s">
        <v>166</v>
      </c>
      <c r="D24" s="12" t="s">
        <v>149</v>
      </c>
      <c r="E24" s="12">
        <v>49.8</v>
      </c>
      <c r="F24" s="12">
        <v>1192</v>
      </c>
      <c r="G24" s="12">
        <v>1192</v>
      </c>
      <c r="H24" s="12">
        <v>1192</v>
      </c>
      <c r="I24" s="77" t="s">
        <v>379</v>
      </c>
      <c r="J24" s="77" t="s">
        <v>379</v>
      </c>
      <c r="K24" s="12" t="s">
        <v>151</v>
      </c>
      <c r="M24" s="12" t="s">
        <v>145</v>
      </c>
      <c r="O24" s="16" t="s">
        <v>174</v>
      </c>
      <c r="P24" s="16" t="s">
        <v>174</v>
      </c>
      <c r="Q24" s="12">
        <v>11.2</v>
      </c>
      <c r="R24" s="78">
        <v>11.2</v>
      </c>
      <c r="S24" s="12" t="s">
        <v>163</v>
      </c>
      <c r="T24" s="12" t="s">
        <v>163</v>
      </c>
      <c r="U24" s="77" t="s">
        <v>414</v>
      </c>
      <c r="V24" s="12" t="s">
        <v>167</v>
      </c>
      <c r="W24" s="12" t="s">
        <v>88</v>
      </c>
      <c r="X24" s="52">
        <v>11.2</v>
      </c>
      <c r="Y24" s="12" t="s">
        <v>163</v>
      </c>
      <c r="AA24" s="54"/>
      <c r="AB24" s="8" t="s">
        <v>275</v>
      </c>
      <c r="AC24" s="12">
        <v>6.8948410000000002E-2</v>
      </c>
      <c r="AD24" s="12">
        <v>8.5100609999999993E-2</v>
      </c>
      <c r="AH24" s="8" t="s">
        <v>275</v>
      </c>
      <c r="AI24" s="12">
        <v>0.22966269</v>
      </c>
      <c r="AJ24" s="12">
        <v>8.5100609999999993E-2</v>
      </c>
      <c r="AN24" s="12">
        <v>1</v>
      </c>
      <c r="AO24" s="12">
        <v>1</v>
      </c>
      <c r="AP24" s="12">
        <v>1</v>
      </c>
      <c r="AQ24" s="12">
        <v>1</v>
      </c>
      <c r="AR24" s="12">
        <v>1</v>
      </c>
      <c r="AS24" s="12">
        <v>0</v>
      </c>
      <c r="AT24" s="12">
        <v>0</v>
      </c>
      <c r="AU24" s="12">
        <v>0</v>
      </c>
      <c r="AV24" s="12">
        <f t="shared" si="4"/>
        <v>5</v>
      </c>
      <c r="AX24" s="59"/>
      <c r="AY24" s="59"/>
      <c r="AZ24" s="59"/>
      <c r="BA24" s="59"/>
      <c r="BB24" s="59"/>
      <c r="BC24" s="59"/>
      <c r="BD24" s="59"/>
      <c r="BE24" s="59"/>
      <c r="BF24" s="59"/>
      <c r="BG24" s="59"/>
      <c r="BH24" s="59"/>
    </row>
    <row r="25" spans="1:60" s="12" customFormat="1" x14ac:dyDescent="0.2">
      <c r="A25" s="9" t="s">
        <v>433</v>
      </c>
      <c r="B25" s="12">
        <v>2012</v>
      </c>
      <c r="C25" s="12" t="s">
        <v>166</v>
      </c>
      <c r="D25" s="12" t="s">
        <v>149</v>
      </c>
      <c r="E25" s="12">
        <v>49.8</v>
      </c>
      <c r="F25" s="12">
        <v>1192</v>
      </c>
      <c r="G25" s="12">
        <v>1192</v>
      </c>
      <c r="H25" s="12">
        <v>1192</v>
      </c>
      <c r="I25" s="77" t="s">
        <v>379</v>
      </c>
      <c r="J25" s="77" t="s">
        <v>379</v>
      </c>
      <c r="K25" s="12" t="s">
        <v>151</v>
      </c>
      <c r="M25" s="12" t="s">
        <v>145</v>
      </c>
      <c r="O25" s="16" t="s">
        <v>174</v>
      </c>
      <c r="P25" s="16" t="s">
        <v>174</v>
      </c>
      <c r="Q25" s="16" t="s">
        <v>175</v>
      </c>
      <c r="R25" s="78">
        <v>11.2</v>
      </c>
      <c r="S25" s="12" t="s">
        <v>163</v>
      </c>
      <c r="T25" s="12" t="s">
        <v>163</v>
      </c>
      <c r="U25" s="77" t="s">
        <v>415</v>
      </c>
      <c r="V25" s="12" t="s">
        <v>167</v>
      </c>
      <c r="W25" s="12" t="s">
        <v>88</v>
      </c>
      <c r="X25" s="52">
        <v>11.2</v>
      </c>
      <c r="Y25" s="12" t="s">
        <v>163</v>
      </c>
      <c r="AA25" s="54"/>
      <c r="AB25" s="8" t="s">
        <v>275</v>
      </c>
      <c r="AC25" s="12">
        <v>5.4563470000000003E-3</v>
      </c>
      <c r="AD25" s="12">
        <v>8.5731078000000002E-2</v>
      </c>
      <c r="AH25" s="8" t="s">
        <v>275</v>
      </c>
      <c r="AI25" s="12">
        <v>0.23759920800000001</v>
      </c>
      <c r="AJ25" s="12">
        <v>8.5731078000000002E-2</v>
      </c>
      <c r="AN25" s="12">
        <v>1</v>
      </c>
      <c r="AO25" s="12">
        <v>1</v>
      </c>
      <c r="AP25" s="12">
        <v>1</v>
      </c>
      <c r="AQ25" s="12">
        <v>1</v>
      </c>
      <c r="AR25" s="12">
        <v>1</v>
      </c>
      <c r="AS25" s="12">
        <v>0</v>
      </c>
      <c r="AT25" s="12">
        <v>0</v>
      </c>
      <c r="AU25" s="12">
        <v>0</v>
      </c>
      <c r="AV25" s="12">
        <f t="shared" si="4"/>
        <v>5</v>
      </c>
      <c r="AX25" s="59"/>
      <c r="AY25" s="59"/>
      <c r="AZ25" s="59"/>
      <c r="BA25" s="59"/>
      <c r="BB25" s="59"/>
      <c r="BC25" s="59"/>
      <c r="BD25" s="59"/>
      <c r="BE25" s="59"/>
      <c r="BF25" s="59"/>
      <c r="BG25" s="59"/>
      <c r="BH25" s="59"/>
    </row>
    <row r="26" spans="1:60" s="12" customFormat="1" x14ac:dyDescent="0.2">
      <c r="A26" s="9" t="s">
        <v>455</v>
      </c>
      <c r="B26" s="12">
        <v>1998</v>
      </c>
      <c r="C26" s="12" t="s">
        <v>172</v>
      </c>
      <c r="D26" s="12" t="s">
        <v>170</v>
      </c>
      <c r="E26" s="12">
        <v>50.72</v>
      </c>
      <c r="F26" s="13">
        <v>418</v>
      </c>
      <c r="G26" s="12">
        <v>418</v>
      </c>
      <c r="H26" s="12">
        <v>418</v>
      </c>
      <c r="I26" s="72" t="s">
        <v>379</v>
      </c>
      <c r="J26" s="72" t="s">
        <v>379</v>
      </c>
      <c r="K26" s="12" t="s">
        <v>151</v>
      </c>
      <c r="M26" s="12" t="s">
        <v>152</v>
      </c>
      <c r="O26" s="16" t="s">
        <v>174</v>
      </c>
      <c r="P26" s="16" t="s">
        <v>174</v>
      </c>
      <c r="Q26" s="12">
        <v>12.4</v>
      </c>
      <c r="R26" s="76">
        <v>12.4</v>
      </c>
      <c r="S26" s="12" t="s">
        <v>163</v>
      </c>
      <c r="T26" s="12" t="s">
        <v>163</v>
      </c>
      <c r="U26" s="72" t="s">
        <v>413</v>
      </c>
      <c r="V26" s="12" t="s">
        <v>171</v>
      </c>
      <c r="W26" s="12" t="s">
        <v>88</v>
      </c>
      <c r="X26" s="12">
        <v>12.4</v>
      </c>
      <c r="Y26" s="12" t="s">
        <v>163</v>
      </c>
      <c r="AA26" s="54"/>
      <c r="AB26" s="8" t="s">
        <v>164</v>
      </c>
      <c r="AC26" s="12">
        <v>-0.02</v>
      </c>
      <c r="AD26" s="12">
        <v>4.895062E-2</v>
      </c>
      <c r="AH26" s="8" t="s">
        <v>164</v>
      </c>
      <c r="AI26" s="12">
        <v>0.25</v>
      </c>
      <c r="AJ26" s="12">
        <v>4.5909569999999997E-2</v>
      </c>
      <c r="AN26" s="12">
        <v>1</v>
      </c>
      <c r="AO26" s="12">
        <v>1</v>
      </c>
      <c r="AP26" s="12">
        <v>1</v>
      </c>
      <c r="AQ26" s="12">
        <v>1</v>
      </c>
      <c r="AR26" s="12">
        <v>1</v>
      </c>
      <c r="AS26" s="12">
        <v>0</v>
      </c>
      <c r="AT26" s="12">
        <v>0</v>
      </c>
      <c r="AU26" s="12">
        <v>0</v>
      </c>
      <c r="AV26" s="12">
        <f t="shared" si="4"/>
        <v>5</v>
      </c>
      <c r="AX26" s="59"/>
      <c r="AY26" s="59"/>
      <c r="AZ26" s="59"/>
      <c r="BA26" s="59"/>
      <c r="BB26" s="59"/>
      <c r="BC26" s="59"/>
      <c r="BD26" s="59"/>
      <c r="BE26" s="59"/>
      <c r="BF26" s="59"/>
      <c r="BG26" s="59"/>
      <c r="BH26" s="59"/>
    </row>
    <row r="27" spans="1:60" s="13" customFormat="1" x14ac:dyDescent="0.2">
      <c r="A27" s="10" t="s">
        <v>454</v>
      </c>
      <c r="B27" s="13">
        <v>2003</v>
      </c>
      <c r="C27" s="13" t="s">
        <v>172</v>
      </c>
      <c r="D27" s="13" t="s">
        <v>170</v>
      </c>
      <c r="E27" s="46">
        <v>55.67</v>
      </c>
      <c r="F27" s="13">
        <v>785</v>
      </c>
      <c r="G27" s="13">
        <v>785</v>
      </c>
      <c r="H27" s="13">
        <v>785</v>
      </c>
      <c r="I27" s="73" t="s">
        <v>379</v>
      </c>
      <c r="J27" s="73" t="s">
        <v>379</v>
      </c>
      <c r="K27" s="13" t="s">
        <v>151</v>
      </c>
      <c r="M27" s="13" t="s">
        <v>152</v>
      </c>
      <c r="O27" s="14" t="s">
        <v>174</v>
      </c>
      <c r="P27" s="14" t="s">
        <v>174</v>
      </c>
      <c r="Q27" s="14" t="s">
        <v>215</v>
      </c>
      <c r="R27" s="76">
        <v>11.5</v>
      </c>
      <c r="S27" s="13" t="s">
        <v>163</v>
      </c>
      <c r="T27" s="13" t="s">
        <v>163</v>
      </c>
      <c r="U27" s="73" t="s">
        <v>415</v>
      </c>
      <c r="V27" s="13" t="s">
        <v>183</v>
      </c>
      <c r="W27" s="13" t="s">
        <v>88</v>
      </c>
      <c r="X27" s="12">
        <v>11.5</v>
      </c>
      <c r="Y27" s="13" t="s">
        <v>163</v>
      </c>
      <c r="Z27" s="13">
        <v>1</v>
      </c>
      <c r="AA27" s="60"/>
      <c r="AB27" s="15" t="s">
        <v>178</v>
      </c>
      <c r="AC27" s="13">
        <v>-0.12</v>
      </c>
      <c r="AD27" s="13">
        <v>8.6833610000000006E-2</v>
      </c>
      <c r="AH27" s="15" t="s">
        <v>178</v>
      </c>
      <c r="AI27" s="13">
        <v>0.04</v>
      </c>
      <c r="AJ27" s="13">
        <v>8.6774439999999994E-2</v>
      </c>
      <c r="AN27" s="13">
        <v>1</v>
      </c>
      <c r="AO27" s="13">
        <v>1</v>
      </c>
      <c r="AP27" s="13">
        <v>0</v>
      </c>
      <c r="AQ27" s="13">
        <v>1</v>
      </c>
      <c r="AR27" s="13">
        <v>1</v>
      </c>
      <c r="AS27" s="13">
        <v>0</v>
      </c>
      <c r="AT27" s="13">
        <v>0</v>
      </c>
      <c r="AU27" s="13">
        <v>0</v>
      </c>
      <c r="AV27" s="13">
        <f t="shared" si="4"/>
        <v>4</v>
      </c>
      <c r="AX27" s="62"/>
      <c r="AY27" s="62"/>
      <c r="AZ27" s="62"/>
      <c r="BA27" s="62"/>
      <c r="BB27" s="62"/>
      <c r="BC27" s="62"/>
      <c r="BD27" s="62"/>
      <c r="BE27" s="62"/>
      <c r="BF27" s="62"/>
      <c r="BG27" s="62"/>
      <c r="BH27" s="62"/>
    </row>
    <row r="28" spans="1:60" s="13" customFormat="1" x14ac:dyDescent="0.2">
      <c r="A28" s="10" t="s">
        <v>454</v>
      </c>
      <c r="B28" s="13">
        <v>2003</v>
      </c>
      <c r="C28" s="13" t="s">
        <v>172</v>
      </c>
      <c r="D28" s="13" t="s">
        <v>170</v>
      </c>
      <c r="E28" s="46">
        <v>55.67</v>
      </c>
      <c r="F28" s="13">
        <v>785</v>
      </c>
      <c r="G28" s="13">
        <v>785</v>
      </c>
      <c r="H28" s="13">
        <v>785</v>
      </c>
      <c r="I28" s="73" t="s">
        <v>379</v>
      </c>
      <c r="J28" s="73" t="s">
        <v>379</v>
      </c>
      <c r="K28" s="13" t="s">
        <v>151</v>
      </c>
      <c r="M28" s="13" t="s">
        <v>152</v>
      </c>
      <c r="O28" s="14" t="s">
        <v>174</v>
      </c>
      <c r="P28" s="14" t="s">
        <v>174</v>
      </c>
      <c r="Q28" s="14" t="s">
        <v>215</v>
      </c>
      <c r="R28" s="76">
        <v>11.5</v>
      </c>
      <c r="S28" s="13" t="s">
        <v>163</v>
      </c>
      <c r="T28" s="13" t="s">
        <v>163</v>
      </c>
      <c r="U28" s="73" t="s">
        <v>414</v>
      </c>
      <c r="V28" s="13" t="s">
        <v>182</v>
      </c>
      <c r="W28" s="13" t="s">
        <v>88</v>
      </c>
      <c r="X28" s="12">
        <v>11.5</v>
      </c>
      <c r="Y28" s="13" t="s">
        <v>163</v>
      </c>
      <c r="Z28" s="13">
        <v>1</v>
      </c>
      <c r="AA28" s="60"/>
      <c r="AB28" s="15" t="s">
        <v>178</v>
      </c>
      <c r="AC28" s="13">
        <v>0.01</v>
      </c>
      <c r="AD28" s="13">
        <v>8.6767499999999997E-2</v>
      </c>
      <c r="AH28" s="15" t="s">
        <v>178</v>
      </c>
      <c r="AI28" s="13">
        <v>0.47</v>
      </c>
      <c r="AJ28" s="13">
        <v>8.7782719999999995E-2</v>
      </c>
      <c r="AN28" s="13">
        <v>1</v>
      </c>
      <c r="AO28" s="13">
        <v>1</v>
      </c>
      <c r="AP28" s="13">
        <v>0</v>
      </c>
      <c r="AQ28" s="13">
        <v>1</v>
      </c>
      <c r="AR28" s="13">
        <v>1</v>
      </c>
      <c r="AS28" s="13">
        <v>0</v>
      </c>
      <c r="AT28" s="13">
        <v>0</v>
      </c>
      <c r="AU28" s="13">
        <v>0</v>
      </c>
      <c r="AV28" s="13">
        <f t="shared" si="4"/>
        <v>4</v>
      </c>
      <c r="AX28" s="62"/>
      <c r="AY28" s="62"/>
      <c r="AZ28" s="62"/>
      <c r="BA28" s="62"/>
      <c r="BB28" s="62"/>
      <c r="BC28" s="62"/>
      <c r="BD28" s="62"/>
      <c r="BE28" s="62"/>
      <c r="BF28" s="62"/>
      <c r="BG28" s="62"/>
      <c r="BH28" s="62"/>
    </row>
    <row r="29" spans="1:60" s="13" customFormat="1" x14ac:dyDescent="0.2">
      <c r="A29" s="10" t="s">
        <v>454</v>
      </c>
      <c r="B29" s="13">
        <v>2003</v>
      </c>
      <c r="C29" s="13" t="s">
        <v>172</v>
      </c>
      <c r="D29" s="13" t="s">
        <v>170</v>
      </c>
      <c r="E29" s="46">
        <v>55.67</v>
      </c>
      <c r="F29" s="13">
        <v>785</v>
      </c>
      <c r="G29" s="13">
        <v>785</v>
      </c>
      <c r="H29" s="13">
        <v>785</v>
      </c>
      <c r="I29" s="73" t="s">
        <v>379</v>
      </c>
      <c r="J29" s="73" t="s">
        <v>379</v>
      </c>
      <c r="K29" s="13" t="s">
        <v>151</v>
      </c>
      <c r="M29" s="13" t="s">
        <v>152</v>
      </c>
      <c r="O29" s="14" t="s">
        <v>174</v>
      </c>
      <c r="P29" s="14" t="s">
        <v>174</v>
      </c>
      <c r="Q29" s="14" t="s">
        <v>215</v>
      </c>
      <c r="R29" s="76">
        <v>11.5</v>
      </c>
      <c r="S29" s="13" t="s">
        <v>163</v>
      </c>
      <c r="T29" s="13" t="s">
        <v>163</v>
      </c>
      <c r="U29" s="73" t="s">
        <v>416</v>
      </c>
      <c r="V29" s="13" t="s">
        <v>184</v>
      </c>
      <c r="W29" s="13" t="s">
        <v>185</v>
      </c>
      <c r="X29" s="12">
        <v>11.5</v>
      </c>
      <c r="Y29" s="13" t="s">
        <v>163</v>
      </c>
      <c r="Z29" s="13">
        <v>1</v>
      </c>
      <c r="AA29" s="60"/>
      <c r="AB29" s="15" t="s">
        <v>178</v>
      </c>
      <c r="AC29" s="13">
        <v>0.1</v>
      </c>
      <c r="AD29" s="13">
        <v>8.6813269999999998E-2</v>
      </c>
      <c r="AH29" s="15" t="s">
        <v>178</v>
      </c>
      <c r="AI29" s="13">
        <v>0.13</v>
      </c>
      <c r="AJ29" s="13">
        <v>8.6845160000000005E-2</v>
      </c>
      <c r="AN29" s="13">
        <v>1</v>
      </c>
      <c r="AO29" s="13">
        <v>1</v>
      </c>
      <c r="AP29" s="13">
        <v>0</v>
      </c>
      <c r="AQ29" s="13">
        <v>1</v>
      </c>
      <c r="AR29" s="13">
        <v>1</v>
      </c>
      <c r="AS29" s="13">
        <v>0</v>
      </c>
      <c r="AT29" s="13">
        <v>0</v>
      </c>
      <c r="AU29" s="13">
        <v>0</v>
      </c>
      <c r="AV29" s="13">
        <f t="shared" si="4"/>
        <v>4</v>
      </c>
      <c r="AX29" s="62"/>
      <c r="AY29" s="62"/>
      <c r="AZ29" s="62"/>
      <c r="BA29" s="62"/>
      <c r="BB29" s="62"/>
      <c r="BC29" s="62"/>
      <c r="BD29" s="62"/>
      <c r="BE29" s="62"/>
      <c r="BF29" s="62"/>
      <c r="BG29" s="62"/>
      <c r="BH29" s="62"/>
    </row>
    <row r="30" spans="1:60" s="13" customFormat="1" x14ac:dyDescent="0.2">
      <c r="A30" s="10" t="s">
        <v>454</v>
      </c>
      <c r="B30" s="13">
        <v>2003</v>
      </c>
      <c r="C30" s="13" t="s">
        <v>172</v>
      </c>
      <c r="D30" s="13" t="s">
        <v>170</v>
      </c>
      <c r="E30" s="46">
        <v>55.67</v>
      </c>
      <c r="F30" s="13">
        <v>785</v>
      </c>
      <c r="G30" s="13">
        <v>785</v>
      </c>
      <c r="H30" s="13">
        <v>785</v>
      </c>
      <c r="I30" s="73" t="s">
        <v>379</v>
      </c>
      <c r="J30" s="73" t="s">
        <v>379</v>
      </c>
      <c r="K30" s="13" t="s">
        <v>151</v>
      </c>
      <c r="M30" s="13" t="s">
        <v>152</v>
      </c>
      <c r="O30" s="14" t="s">
        <v>174</v>
      </c>
      <c r="P30" s="14" t="s">
        <v>174</v>
      </c>
      <c r="Q30" s="14" t="s">
        <v>215</v>
      </c>
      <c r="R30" s="76">
        <v>11.5</v>
      </c>
      <c r="S30" s="13" t="s">
        <v>163</v>
      </c>
      <c r="T30" s="13" t="s">
        <v>163</v>
      </c>
      <c r="U30" s="73" t="s">
        <v>417</v>
      </c>
      <c r="V30" s="13" t="s">
        <v>184</v>
      </c>
      <c r="W30" s="13" t="s">
        <v>185</v>
      </c>
      <c r="X30" s="12">
        <v>11.5</v>
      </c>
      <c r="Y30" s="13" t="s">
        <v>163</v>
      </c>
      <c r="Z30" s="13">
        <v>1</v>
      </c>
      <c r="AA30" s="60"/>
      <c r="AB30" s="15" t="s">
        <v>178</v>
      </c>
      <c r="AC30" s="13">
        <v>1</v>
      </c>
      <c r="AD30" s="13">
        <v>9.1274789999999995E-2</v>
      </c>
      <c r="AH30" s="15" t="s">
        <v>178</v>
      </c>
      <c r="AI30" s="64">
        <v>0.15</v>
      </c>
      <c r="AJ30" s="13">
        <v>8.6871039999999997E-2</v>
      </c>
      <c r="AN30" s="13">
        <v>1</v>
      </c>
      <c r="AO30" s="13">
        <v>1</v>
      </c>
      <c r="AP30" s="13">
        <v>0</v>
      </c>
      <c r="AQ30" s="13">
        <v>1</v>
      </c>
      <c r="AR30" s="13">
        <v>1</v>
      </c>
      <c r="AS30" s="13">
        <v>0</v>
      </c>
      <c r="AT30" s="13">
        <v>0</v>
      </c>
      <c r="AU30" s="13">
        <v>0</v>
      </c>
      <c r="AV30" s="13">
        <f t="shared" si="4"/>
        <v>4</v>
      </c>
      <c r="AX30" s="62"/>
      <c r="AY30" s="62"/>
      <c r="AZ30" s="62"/>
      <c r="BA30" s="62"/>
      <c r="BB30" s="62"/>
      <c r="BC30" s="62"/>
      <c r="BD30" s="62"/>
      <c r="BE30" s="62"/>
      <c r="BF30" s="62"/>
      <c r="BG30" s="62"/>
      <c r="BH30" s="62"/>
    </row>
    <row r="31" spans="1:60" s="13" customFormat="1" x14ac:dyDescent="0.2">
      <c r="A31" s="10" t="s">
        <v>434</v>
      </c>
      <c r="B31" s="13">
        <v>2016</v>
      </c>
      <c r="C31" s="13" t="s">
        <v>187</v>
      </c>
      <c r="D31" s="13" t="s">
        <v>170</v>
      </c>
      <c r="E31" s="13">
        <v>54.8</v>
      </c>
      <c r="F31" s="13">
        <v>770</v>
      </c>
      <c r="G31" s="13">
        <v>550</v>
      </c>
      <c r="H31" s="13">
        <v>494</v>
      </c>
      <c r="I31" s="73" t="s">
        <v>380</v>
      </c>
      <c r="J31" s="73" t="s">
        <v>380</v>
      </c>
      <c r="K31" s="13" t="s">
        <v>189</v>
      </c>
      <c r="M31" s="13" t="s">
        <v>145</v>
      </c>
      <c r="O31" s="14" t="s">
        <v>190</v>
      </c>
      <c r="P31" s="14" t="s">
        <v>190</v>
      </c>
      <c r="Q31" s="14" t="s">
        <v>191</v>
      </c>
      <c r="R31" s="76">
        <v>14</v>
      </c>
      <c r="S31" s="13" t="s">
        <v>27</v>
      </c>
      <c r="T31" s="13" t="s">
        <v>188</v>
      </c>
      <c r="U31" s="73" t="s">
        <v>415</v>
      </c>
      <c r="V31" s="13" t="s">
        <v>194</v>
      </c>
      <c r="W31" s="13" t="s">
        <v>88</v>
      </c>
      <c r="X31" s="12">
        <v>18</v>
      </c>
      <c r="Y31" s="13" t="s">
        <v>163</v>
      </c>
      <c r="Z31" s="12">
        <v>4.47</v>
      </c>
      <c r="AA31" s="54"/>
      <c r="AB31" s="13" t="s">
        <v>179</v>
      </c>
      <c r="AC31" s="13">
        <v>0.48</v>
      </c>
      <c r="AD31" s="13">
        <v>0.16</v>
      </c>
      <c r="AE31" s="13">
        <v>2.52</v>
      </c>
      <c r="AH31" s="13" t="s">
        <v>179</v>
      </c>
      <c r="AI31" s="13">
        <v>0.46</v>
      </c>
      <c r="AJ31" s="13">
        <v>0.1</v>
      </c>
      <c r="AK31" s="13">
        <v>1.1399999999999999</v>
      </c>
      <c r="AN31" s="13">
        <v>0</v>
      </c>
      <c r="AO31" s="13">
        <v>0</v>
      </c>
      <c r="AP31" s="13">
        <v>1</v>
      </c>
      <c r="AQ31" s="13">
        <v>1</v>
      </c>
      <c r="AR31" s="13">
        <v>1</v>
      </c>
      <c r="AS31" s="13">
        <v>0</v>
      </c>
      <c r="AT31" s="13">
        <v>0</v>
      </c>
      <c r="AU31" s="13">
        <v>1</v>
      </c>
      <c r="AV31" s="12">
        <f t="shared" si="4"/>
        <v>4</v>
      </c>
      <c r="AX31" s="63"/>
      <c r="AY31" s="63"/>
      <c r="AZ31" s="63"/>
      <c r="BA31" s="63"/>
      <c r="BB31" s="63"/>
      <c r="BC31" s="63"/>
      <c r="BD31" s="63"/>
      <c r="BE31" s="63"/>
      <c r="BF31" s="63"/>
      <c r="BG31" s="63"/>
      <c r="BH31" s="63"/>
    </row>
    <row r="32" spans="1:60" s="13" customFormat="1" x14ac:dyDescent="0.2">
      <c r="A32" s="10" t="s">
        <v>434</v>
      </c>
      <c r="B32" s="13">
        <v>2016</v>
      </c>
      <c r="C32" s="13" t="s">
        <v>187</v>
      </c>
      <c r="D32" s="13" t="s">
        <v>170</v>
      </c>
      <c r="E32" s="13">
        <v>54.8</v>
      </c>
      <c r="F32" s="13">
        <v>770</v>
      </c>
      <c r="G32" s="13">
        <v>658</v>
      </c>
      <c r="H32" s="13">
        <v>415</v>
      </c>
      <c r="I32" s="73" t="s">
        <v>381</v>
      </c>
      <c r="J32" s="73" t="s">
        <v>381</v>
      </c>
      <c r="K32" s="13" t="s">
        <v>189</v>
      </c>
      <c r="M32" s="13" t="s">
        <v>145</v>
      </c>
      <c r="O32" s="14" t="s">
        <v>190</v>
      </c>
      <c r="P32" s="14" t="s">
        <v>190</v>
      </c>
      <c r="Q32" s="14" t="s">
        <v>191</v>
      </c>
      <c r="R32" s="76">
        <v>14</v>
      </c>
      <c r="S32" s="13" t="s">
        <v>27</v>
      </c>
      <c r="T32" s="13" t="s">
        <v>188</v>
      </c>
      <c r="U32" s="73" t="s">
        <v>415</v>
      </c>
      <c r="V32" s="13" t="s">
        <v>194</v>
      </c>
      <c r="W32" s="13" t="s">
        <v>88</v>
      </c>
      <c r="X32" s="12">
        <v>18</v>
      </c>
      <c r="Y32" s="13" t="s">
        <v>163</v>
      </c>
      <c r="Z32" s="12">
        <v>4.47</v>
      </c>
      <c r="AA32" s="54"/>
      <c r="AB32" s="13" t="s">
        <v>179</v>
      </c>
      <c r="AC32" s="13">
        <v>-0.13</v>
      </c>
      <c r="AD32" s="13">
        <v>0.32</v>
      </c>
      <c r="AE32" s="13">
        <v>0.6</v>
      </c>
      <c r="AH32" s="13" t="s">
        <v>179</v>
      </c>
      <c r="AI32" s="13">
        <v>-0.02</v>
      </c>
      <c r="AJ32" s="13">
        <v>0.1</v>
      </c>
      <c r="AK32" s="13">
        <v>2.44</v>
      </c>
      <c r="AN32" s="13">
        <v>0</v>
      </c>
      <c r="AO32" s="13">
        <v>0</v>
      </c>
      <c r="AP32" s="13">
        <v>1</v>
      </c>
      <c r="AQ32" s="13">
        <v>1</v>
      </c>
      <c r="AR32" s="13">
        <v>1</v>
      </c>
      <c r="AS32" s="13">
        <v>0</v>
      </c>
      <c r="AT32" s="13">
        <v>0</v>
      </c>
      <c r="AU32" s="13">
        <v>1</v>
      </c>
      <c r="AV32" s="12">
        <f t="shared" si="4"/>
        <v>4</v>
      </c>
      <c r="AX32" s="63"/>
      <c r="AY32" s="63"/>
      <c r="AZ32" s="63"/>
      <c r="BA32" s="63"/>
      <c r="BB32" s="63"/>
      <c r="BC32" s="63"/>
      <c r="BD32" s="63"/>
      <c r="BE32" s="63"/>
      <c r="BF32" s="63"/>
      <c r="BG32" s="63"/>
      <c r="BH32" s="63"/>
    </row>
    <row r="33" spans="1:60" s="13" customFormat="1" x14ac:dyDescent="0.2">
      <c r="A33" s="10" t="s">
        <v>434</v>
      </c>
      <c r="B33" s="13">
        <v>2016</v>
      </c>
      <c r="C33" s="13" t="s">
        <v>187</v>
      </c>
      <c r="D33" s="13" t="s">
        <v>170</v>
      </c>
      <c r="E33" s="13">
        <v>54.8</v>
      </c>
      <c r="F33" s="13">
        <v>770</v>
      </c>
      <c r="G33" s="13">
        <v>730</v>
      </c>
      <c r="H33" s="13">
        <v>659</v>
      </c>
      <c r="I33" s="73" t="s">
        <v>382</v>
      </c>
      <c r="J33" s="73" t="s">
        <v>382</v>
      </c>
      <c r="K33" s="13" t="s">
        <v>189</v>
      </c>
      <c r="M33" s="13" t="s">
        <v>145</v>
      </c>
      <c r="O33" s="14" t="s">
        <v>190</v>
      </c>
      <c r="P33" s="14" t="s">
        <v>190</v>
      </c>
      <c r="Q33" s="14" t="s">
        <v>191</v>
      </c>
      <c r="R33" s="76">
        <v>14</v>
      </c>
      <c r="S33" s="13" t="s">
        <v>27</v>
      </c>
      <c r="T33" s="13" t="s">
        <v>188</v>
      </c>
      <c r="U33" s="73" t="s">
        <v>415</v>
      </c>
      <c r="V33" s="13" t="s">
        <v>194</v>
      </c>
      <c r="W33" s="13" t="s">
        <v>88</v>
      </c>
      <c r="X33" s="12">
        <v>18</v>
      </c>
      <c r="Y33" s="13" t="s">
        <v>163</v>
      </c>
      <c r="Z33" s="12">
        <v>4.47</v>
      </c>
      <c r="AA33" s="54"/>
      <c r="AB33" s="13" t="s">
        <v>179</v>
      </c>
      <c r="AC33" s="13">
        <v>7.0000000000000007E-2</v>
      </c>
      <c r="AD33" s="13">
        <v>0.61</v>
      </c>
      <c r="AE33" s="13">
        <v>0.27</v>
      </c>
      <c r="AH33" s="13" t="s">
        <v>179</v>
      </c>
      <c r="AI33" s="13">
        <v>0.43</v>
      </c>
      <c r="AJ33" s="13">
        <v>0.38</v>
      </c>
      <c r="AK33" s="13">
        <v>0.5</v>
      </c>
      <c r="AN33" s="13">
        <v>0</v>
      </c>
      <c r="AO33" s="13">
        <v>0</v>
      </c>
      <c r="AP33" s="13">
        <v>1</v>
      </c>
      <c r="AQ33" s="13">
        <v>1</v>
      </c>
      <c r="AR33" s="13">
        <v>1</v>
      </c>
      <c r="AS33" s="13">
        <v>0</v>
      </c>
      <c r="AT33" s="13">
        <v>0</v>
      </c>
      <c r="AU33" s="13">
        <v>1</v>
      </c>
      <c r="AV33" s="12">
        <f t="shared" si="4"/>
        <v>4</v>
      </c>
      <c r="AX33" s="63"/>
      <c r="AY33" s="63"/>
      <c r="AZ33" s="63"/>
      <c r="BA33" s="63"/>
      <c r="BB33" s="63"/>
      <c r="BC33" s="63"/>
      <c r="BD33" s="63"/>
      <c r="BE33" s="63"/>
      <c r="BF33" s="63"/>
      <c r="BG33" s="63"/>
      <c r="BH33" s="63"/>
    </row>
    <row r="34" spans="1:60" s="13" customFormat="1" x14ac:dyDescent="0.2">
      <c r="A34" s="10" t="s">
        <v>434</v>
      </c>
      <c r="B34" s="13">
        <v>2016</v>
      </c>
      <c r="C34" s="13" t="s">
        <v>187</v>
      </c>
      <c r="D34" s="13" t="s">
        <v>170</v>
      </c>
      <c r="E34" s="13">
        <v>54.8</v>
      </c>
      <c r="F34" s="13">
        <v>770</v>
      </c>
      <c r="G34" s="13">
        <v>747</v>
      </c>
      <c r="H34" s="13">
        <v>731</v>
      </c>
      <c r="I34" s="73" t="s">
        <v>383</v>
      </c>
      <c r="J34" s="73" t="s">
        <v>383</v>
      </c>
      <c r="K34" s="13" t="s">
        <v>189</v>
      </c>
      <c r="M34" s="13" t="s">
        <v>145</v>
      </c>
      <c r="O34" s="14" t="s">
        <v>190</v>
      </c>
      <c r="P34" s="14" t="s">
        <v>190</v>
      </c>
      <c r="Q34" s="14" t="s">
        <v>191</v>
      </c>
      <c r="R34" s="76">
        <v>14</v>
      </c>
      <c r="S34" s="13" t="s">
        <v>27</v>
      </c>
      <c r="T34" s="13" t="s">
        <v>188</v>
      </c>
      <c r="U34" s="73" t="s">
        <v>415</v>
      </c>
      <c r="V34" s="13" t="s">
        <v>194</v>
      </c>
      <c r="W34" s="13" t="s">
        <v>88</v>
      </c>
      <c r="X34" s="12">
        <v>18</v>
      </c>
      <c r="Y34" s="13" t="s">
        <v>163</v>
      </c>
      <c r="Z34" s="12">
        <v>4.47</v>
      </c>
      <c r="AA34" s="54"/>
      <c r="AB34" s="13" t="s">
        <v>179</v>
      </c>
      <c r="AC34" s="13">
        <v>-0.15</v>
      </c>
      <c r="AD34" s="13">
        <v>0.82</v>
      </c>
      <c r="AE34" s="13">
        <v>0.22</v>
      </c>
      <c r="AH34" s="13" t="s">
        <v>179</v>
      </c>
      <c r="AI34" s="13">
        <v>0.11</v>
      </c>
      <c r="AJ34" s="13">
        <v>0.52</v>
      </c>
      <c r="AK34" s="13">
        <v>0.37</v>
      </c>
      <c r="AN34" s="13">
        <v>0</v>
      </c>
      <c r="AO34" s="13">
        <v>0</v>
      </c>
      <c r="AP34" s="13">
        <v>1</v>
      </c>
      <c r="AQ34" s="13">
        <v>1</v>
      </c>
      <c r="AR34" s="13">
        <v>1</v>
      </c>
      <c r="AS34" s="13">
        <v>0</v>
      </c>
      <c r="AT34" s="13">
        <v>0</v>
      </c>
      <c r="AU34" s="13">
        <v>1</v>
      </c>
      <c r="AV34" s="12">
        <f t="shared" ref="AV34:AV64" si="5">SUM(AN34:AU34)</f>
        <v>4</v>
      </c>
      <c r="AX34" s="63"/>
      <c r="AY34" s="63"/>
      <c r="AZ34" s="63"/>
      <c r="BA34" s="63"/>
      <c r="BB34" s="63"/>
      <c r="BC34" s="63"/>
      <c r="BD34" s="63"/>
      <c r="BE34" s="63"/>
      <c r="BF34" s="63"/>
      <c r="BG34" s="63"/>
      <c r="BH34" s="63"/>
    </row>
    <row r="35" spans="1:60" s="13" customFormat="1" x14ac:dyDescent="0.2">
      <c r="A35" s="10" t="s">
        <v>434</v>
      </c>
      <c r="B35" s="13">
        <v>2016</v>
      </c>
      <c r="C35" s="13" t="s">
        <v>187</v>
      </c>
      <c r="D35" s="13" t="s">
        <v>170</v>
      </c>
      <c r="E35" s="13">
        <v>54.8</v>
      </c>
      <c r="F35" s="13">
        <v>770</v>
      </c>
      <c r="G35" s="13">
        <v>550</v>
      </c>
      <c r="H35" s="13">
        <v>494</v>
      </c>
      <c r="I35" s="73" t="s">
        <v>380</v>
      </c>
      <c r="J35" s="73" t="s">
        <v>380</v>
      </c>
      <c r="K35" s="13" t="s">
        <v>189</v>
      </c>
      <c r="M35" s="13" t="s">
        <v>145</v>
      </c>
      <c r="O35" s="14" t="s">
        <v>190</v>
      </c>
      <c r="P35" s="14" t="s">
        <v>190</v>
      </c>
      <c r="Q35" s="14" t="s">
        <v>191</v>
      </c>
      <c r="R35" s="76">
        <v>14</v>
      </c>
      <c r="S35" s="13" t="s">
        <v>27</v>
      </c>
      <c r="T35" s="13" t="s">
        <v>188</v>
      </c>
      <c r="U35" s="73" t="s">
        <v>414</v>
      </c>
      <c r="V35" s="13" t="s">
        <v>194</v>
      </c>
      <c r="W35" s="13" t="s">
        <v>88</v>
      </c>
      <c r="X35" s="12">
        <v>18</v>
      </c>
      <c r="Y35" s="13" t="s">
        <v>163</v>
      </c>
      <c r="Z35" s="12">
        <v>5.38</v>
      </c>
      <c r="AA35" s="54"/>
      <c r="AB35" s="13" t="s">
        <v>179</v>
      </c>
      <c r="AC35" s="13">
        <v>0.56999999999999995</v>
      </c>
      <c r="AD35" s="13">
        <v>0.2</v>
      </c>
      <c r="AE35" s="13">
        <v>2.52</v>
      </c>
      <c r="AH35" s="13" t="s">
        <v>179</v>
      </c>
      <c r="AI35" s="13">
        <v>0.54</v>
      </c>
      <c r="AJ35" s="13">
        <v>0.12</v>
      </c>
      <c r="AK35" s="13">
        <v>1.1399999999999999</v>
      </c>
      <c r="AN35" s="13">
        <v>0</v>
      </c>
      <c r="AO35" s="13">
        <v>0</v>
      </c>
      <c r="AP35" s="13">
        <v>1</v>
      </c>
      <c r="AQ35" s="13">
        <v>1</v>
      </c>
      <c r="AR35" s="13">
        <v>1</v>
      </c>
      <c r="AS35" s="13">
        <v>0</v>
      </c>
      <c r="AT35" s="13">
        <v>0</v>
      </c>
      <c r="AU35" s="13">
        <v>1</v>
      </c>
      <c r="AV35" s="12">
        <f t="shared" si="5"/>
        <v>4</v>
      </c>
      <c r="AX35" s="63"/>
      <c r="AY35" s="63"/>
      <c r="AZ35" s="63"/>
      <c r="BA35" s="63"/>
      <c r="BB35" s="63"/>
      <c r="BC35" s="63"/>
      <c r="BD35" s="63"/>
      <c r="BE35" s="63"/>
      <c r="BF35" s="63"/>
      <c r="BG35" s="63"/>
      <c r="BH35" s="63"/>
    </row>
    <row r="36" spans="1:60" s="13" customFormat="1" x14ac:dyDescent="0.2">
      <c r="A36" s="10" t="s">
        <v>434</v>
      </c>
      <c r="B36" s="13">
        <v>2016</v>
      </c>
      <c r="C36" s="13" t="s">
        <v>187</v>
      </c>
      <c r="D36" s="13" t="s">
        <v>170</v>
      </c>
      <c r="E36" s="13">
        <v>54.8</v>
      </c>
      <c r="F36" s="13">
        <v>770</v>
      </c>
      <c r="G36" s="13">
        <v>658</v>
      </c>
      <c r="H36" s="13">
        <v>415</v>
      </c>
      <c r="I36" s="73" t="s">
        <v>381</v>
      </c>
      <c r="J36" s="73" t="s">
        <v>381</v>
      </c>
      <c r="K36" s="13" t="s">
        <v>189</v>
      </c>
      <c r="M36" s="13" t="s">
        <v>145</v>
      </c>
      <c r="O36" s="14" t="s">
        <v>190</v>
      </c>
      <c r="P36" s="14" t="s">
        <v>190</v>
      </c>
      <c r="Q36" s="14" t="s">
        <v>191</v>
      </c>
      <c r="R36" s="76">
        <v>14</v>
      </c>
      <c r="S36" s="13" t="s">
        <v>27</v>
      </c>
      <c r="T36" s="13" t="s">
        <v>188</v>
      </c>
      <c r="U36" s="73" t="s">
        <v>414</v>
      </c>
      <c r="V36" s="13" t="s">
        <v>194</v>
      </c>
      <c r="W36" s="13" t="s">
        <v>88</v>
      </c>
      <c r="X36" s="12">
        <v>18</v>
      </c>
      <c r="Y36" s="13" t="s">
        <v>163</v>
      </c>
      <c r="Z36" s="12">
        <v>5.38</v>
      </c>
      <c r="AA36" s="54"/>
      <c r="AB36" s="13" t="s">
        <v>179</v>
      </c>
      <c r="AC36" s="13">
        <v>-0.5</v>
      </c>
      <c r="AD36" s="13">
        <v>0.39</v>
      </c>
      <c r="AE36" s="13">
        <v>0.6</v>
      </c>
      <c r="AH36" s="13" t="s">
        <v>179</v>
      </c>
      <c r="AI36" s="13">
        <v>0.03</v>
      </c>
      <c r="AJ36" s="13">
        <v>0.12</v>
      </c>
      <c r="AK36" s="13">
        <v>2.44</v>
      </c>
      <c r="AN36" s="13">
        <v>0</v>
      </c>
      <c r="AO36" s="13">
        <v>0</v>
      </c>
      <c r="AP36" s="13">
        <v>1</v>
      </c>
      <c r="AQ36" s="13">
        <v>1</v>
      </c>
      <c r="AR36" s="13">
        <v>1</v>
      </c>
      <c r="AS36" s="13">
        <v>0</v>
      </c>
      <c r="AT36" s="13">
        <v>0</v>
      </c>
      <c r="AU36" s="13">
        <v>1</v>
      </c>
      <c r="AV36" s="12">
        <f t="shared" si="5"/>
        <v>4</v>
      </c>
      <c r="AX36" s="63"/>
      <c r="AY36" s="63"/>
      <c r="AZ36" s="63"/>
      <c r="BA36" s="63"/>
      <c r="BB36" s="63"/>
      <c r="BC36" s="63"/>
      <c r="BD36" s="63"/>
      <c r="BE36" s="63"/>
      <c r="BF36" s="63"/>
      <c r="BG36" s="63"/>
      <c r="BH36" s="63"/>
    </row>
    <row r="37" spans="1:60" s="13" customFormat="1" x14ac:dyDescent="0.2">
      <c r="A37" s="10" t="s">
        <v>434</v>
      </c>
      <c r="B37" s="13">
        <v>2016</v>
      </c>
      <c r="C37" s="13" t="s">
        <v>187</v>
      </c>
      <c r="D37" s="13" t="s">
        <v>170</v>
      </c>
      <c r="E37" s="13">
        <v>54.8</v>
      </c>
      <c r="F37" s="13">
        <v>770</v>
      </c>
      <c r="G37" s="13">
        <v>730</v>
      </c>
      <c r="H37" s="13">
        <v>659</v>
      </c>
      <c r="I37" s="73" t="s">
        <v>382</v>
      </c>
      <c r="J37" s="73" t="s">
        <v>382</v>
      </c>
      <c r="K37" s="13" t="s">
        <v>189</v>
      </c>
      <c r="M37" s="13" t="s">
        <v>145</v>
      </c>
      <c r="O37" s="14" t="s">
        <v>190</v>
      </c>
      <c r="P37" s="14" t="s">
        <v>190</v>
      </c>
      <c r="Q37" s="14" t="s">
        <v>191</v>
      </c>
      <c r="R37" s="76">
        <v>14</v>
      </c>
      <c r="S37" s="13" t="s">
        <v>27</v>
      </c>
      <c r="T37" s="13" t="s">
        <v>188</v>
      </c>
      <c r="U37" s="73" t="s">
        <v>414</v>
      </c>
      <c r="V37" s="13" t="s">
        <v>194</v>
      </c>
      <c r="W37" s="13" t="s">
        <v>88</v>
      </c>
      <c r="X37" s="12">
        <v>18</v>
      </c>
      <c r="Y37" s="13" t="s">
        <v>163</v>
      </c>
      <c r="Z37" s="12">
        <v>5.38</v>
      </c>
      <c r="AA37" s="54"/>
      <c r="AB37" s="13" t="s">
        <v>179</v>
      </c>
      <c r="AC37" s="13">
        <v>-0.18</v>
      </c>
      <c r="AD37" s="13">
        <v>0.73</v>
      </c>
      <c r="AE37" s="13">
        <v>0.27</v>
      </c>
      <c r="AH37" s="13" t="s">
        <v>179</v>
      </c>
      <c r="AI37" s="13">
        <v>0.25</v>
      </c>
      <c r="AJ37" s="13">
        <v>0.46</v>
      </c>
      <c r="AK37" s="13">
        <v>0.5</v>
      </c>
      <c r="AN37" s="13">
        <v>0</v>
      </c>
      <c r="AO37" s="13">
        <v>0</v>
      </c>
      <c r="AP37" s="13">
        <v>1</v>
      </c>
      <c r="AQ37" s="13">
        <v>1</v>
      </c>
      <c r="AR37" s="13">
        <v>1</v>
      </c>
      <c r="AS37" s="13">
        <v>0</v>
      </c>
      <c r="AT37" s="13">
        <v>0</v>
      </c>
      <c r="AU37" s="13">
        <v>1</v>
      </c>
      <c r="AV37" s="12">
        <f t="shared" si="5"/>
        <v>4</v>
      </c>
      <c r="AX37" s="63"/>
      <c r="AY37" s="63"/>
      <c r="AZ37" s="63"/>
      <c r="BA37" s="63"/>
      <c r="BB37" s="63"/>
      <c r="BC37" s="63"/>
      <c r="BD37" s="63"/>
      <c r="BE37" s="63"/>
      <c r="BF37" s="63"/>
      <c r="BG37" s="63"/>
      <c r="BH37" s="63"/>
    </row>
    <row r="38" spans="1:60" s="13" customFormat="1" x14ac:dyDescent="0.2">
      <c r="A38" s="10" t="s">
        <v>434</v>
      </c>
      <c r="B38" s="13">
        <v>2016</v>
      </c>
      <c r="C38" s="13" t="s">
        <v>187</v>
      </c>
      <c r="D38" s="13" t="s">
        <v>170</v>
      </c>
      <c r="E38" s="13">
        <v>54.8</v>
      </c>
      <c r="F38" s="13">
        <v>770</v>
      </c>
      <c r="G38" s="13">
        <v>747</v>
      </c>
      <c r="H38" s="13">
        <v>731</v>
      </c>
      <c r="I38" s="73" t="s">
        <v>383</v>
      </c>
      <c r="J38" s="73" t="s">
        <v>383</v>
      </c>
      <c r="K38" s="13" t="s">
        <v>189</v>
      </c>
      <c r="M38" s="13" t="s">
        <v>145</v>
      </c>
      <c r="O38" s="14" t="s">
        <v>190</v>
      </c>
      <c r="P38" s="14" t="s">
        <v>190</v>
      </c>
      <c r="Q38" s="14" t="s">
        <v>191</v>
      </c>
      <c r="R38" s="76">
        <v>14</v>
      </c>
      <c r="S38" s="13" t="s">
        <v>27</v>
      </c>
      <c r="T38" s="13" t="s">
        <v>188</v>
      </c>
      <c r="U38" s="73" t="s">
        <v>414</v>
      </c>
      <c r="V38" s="13" t="s">
        <v>194</v>
      </c>
      <c r="W38" s="13" t="s">
        <v>88</v>
      </c>
      <c r="X38" s="12">
        <v>18</v>
      </c>
      <c r="Y38" s="13" t="s">
        <v>163</v>
      </c>
      <c r="Z38" s="12">
        <v>5.38</v>
      </c>
      <c r="AA38" s="54"/>
      <c r="AB38" s="13" t="s">
        <v>179</v>
      </c>
      <c r="AC38" s="13">
        <v>0.28999999999999998</v>
      </c>
      <c r="AD38" s="13">
        <v>0.98</v>
      </c>
      <c r="AE38" s="13">
        <v>0.22</v>
      </c>
      <c r="AH38" s="13" t="s">
        <v>179</v>
      </c>
      <c r="AI38" s="13">
        <v>0.25</v>
      </c>
      <c r="AJ38" s="13">
        <v>0.62</v>
      </c>
      <c r="AK38" s="13">
        <v>0.37</v>
      </c>
      <c r="AN38" s="13">
        <v>0</v>
      </c>
      <c r="AO38" s="13">
        <v>0</v>
      </c>
      <c r="AP38" s="13">
        <v>1</v>
      </c>
      <c r="AQ38" s="13">
        <v>1</v>
      </c>
      <c r="AR38" s="13">
        <v>1</v>
      </c>
      <c r="AS38" s="13">
        <v>0</v>
      </c>
      <c r="AT38" s="13">
        <v>0</v>
      </c>
      <c r="AU38" s="13">
        <v>1</v>
      </c>
      <c r="AV38" s="12">
        <f t="shared" si="5"/>
        <v>4</v>
      </c>
      <c r="AX38" s="63"/>
      <c r="AY38" s="63"/>
      <c r="AZ38" s="63"/>
      <c r="BA38" s="63"/>
      <c r="BB38" s="63"/>
      <c r="BC38" s="63"/>
      <c r="BD38" s="63"/>
      <c r="BE38" s="63"/>
      <c r="BF38" s="63"/>
      <c r="BG38" s="63"/>
      <c r="BH38" s="63"/>
    </row>
    <row r="39" spans="1:60" s="13" customFormat="1" x14ac:dyDescent="0.2">
      <c r="A39" s="10" t="s">
        <v>434</v>
      </c>
      <c r="B39" s="13">
        <v>2016</v>
      </c>
      <c r="C39" s="13" t="s">
        <v>187</v>
      </c>
      <c r="D39" s="13" t="s">
        <v>170</v>
      </c>
      <c r="E39" s="13">
        <v>54.8</v>
      </c>
      <c r="F39" s="13">
        <v>770</v>
      </c>
      <c r="G39" s="13">
        <v>550</v>
      </c>
      <c r="H39" s="13">
        <v>494</v>
      </c>
      <c r="I39" s="73" t="s">
        <v>380</v>
      </c>
      <c r="J39" s="73" t="s">
        <v>380</v>
      </c>
      <c r="K39" s="13" t="s">
        <v>189</v>
      </c>
      <c r="M39" s="13" t="s">
        <v>145</v>
      </c>
      <c r="O39" s="14" t="s">
        <v>190</v>
      </c>
      <c r="P39" s="14" t="s">
        <v>190</v>
      </c>
      <c r="Q39" s="14" t="s">
        <v>191</v>
      </c>
      <c r="R39" s="76">
        <v>14</v>
      </c>
      <c r="S39" s="13" t="s">
        <v>27</v>
      </c>
      <c r="T39" s="13" t="s">
        <v>188</v>
      </c>
      <c r="U39" s="73" t="s">
        <v>450</v>
      </c>
      <c r="V39" s="13" t="s">
        <v>193</v>
      </c>
      <c r="W39" s="13" t="s">
        <v>88</v>
      </c>
      <c r="X39" s="12">
        <v>18</v>
      </c>
      <c r="Y39" s="13" t="s">
        <v>27</v>
      </c>
      <c r="Z39" s="12"/>
      <c r="AA39" s="54"/>
      <c r="AB39" s="13" t="s">
        <v>337</v>
      </c>
      <c r="AC39" s="13">
        <v>0.02</v>
      </c>
      <c r="AD39" s="13">
        <v>0.01</v>
      </c>
      <c r="AE39" s="13">
        <v>2.52</v>
      </c>
      <c r="AH39" s="13" t="s">
        <v>337</v>
      </c>
      <c r="AI39" s="13">
        <v>0.02</v>
      </c>
      <c r="AJ39" s="13">
        <v>0.01</v>
      </c>
      <c r="AK39" s="13">
        <v>1.1399999999999999</v>
      </c>
      <c r="AN39" s="13">
        <v>0</v>
      </c>
      <c r="AO39" s="13">
        <v>0</v>
      </c>
      <c r="AP39" s="13">
        <v>1</v>
      </c>
      <c r="AQ39" s="13">
        <v>1</v>
      </c>
      <c r="AR39" s="13">
        <v>1</v>
      </c>
      <c r="AS39" s="13">
        <v>0</v>
      </c>
      <c r="AT39" s="13">
        <v>0</v>
      </c>
      <c r="AU39" s="13">
        <v>1</v>
      </c>
      <c r="AV39" s="12">
        <f t="shared" si="5"/>
        <v>4</v>
      </c>
      <c r="AX39" s="63"/>
      <c r="AY39" s="63"/>
      <c r="AZ39" s="63"/>
      <c r="BA39" s="63"/>
      <c r="BB39" s="63"/>
      <c r="BC39" s="63"/>
      <c r="BD39" s="63"/>
      <c r="BE39" s="63"/>
      <c r="BF39" s="63"/>
      <c r="BG39" s="63"/>
      <c r="BH39" s="63"/>
    </row>
    <row r="40" spans="1:60" s="13" customFormat="1" x14ac:dyDescent="0.2">
      <c r="A40" s="10" t="s">
        <v>434</v>
      </c>
      <c r="B40" s="13">
        <v>2016</v>
      </c>
      <c r="C40" s="13" t="s">
        <v>187</v>
      </c>
      <c r="D40" s="13" t="s">
        <v>170</v>
      </c>
      <c r="E40" s="13">
        <v>54.8</v>
      </c>
      <c r="F40" s="13">
        <v>770</v>
      </c>
      <c r="G40" s="13">
        <v>658</v>
      </c>
      <c r="H40" s="13">
        <v>415</v>
      </c>
      <c r="I40" s="73" t="s">
        <v>381</v>
      </c>
      <c r="J40" s="73" t="s">
        <v>381</v>
      </c>
      <c r="K40" s="13" t="s">
        <v>189</v>
      </c>
      <c r="M40" s="13" t="s">
        <v>145</v>
      </c>
      <c r="O40" s="14" t="s">
        <v>190</v>
      </c>
      <c r="P40" s="14" t="s">
        <v>190</v>
      </c>
      <c r="Q40" s="14" t="s">
        <v>191</v>
      </c>
      <c r="R40" s="76">
        <v>14</v>
      </c>
      <c r="S40" s="13" t="s">
        <v>27</v>
      </c>
      <c r="T40" s="13" t="s">
        <v>188</v>
      </c>
      <c r="U40" s="73" t="s">
        <v>450</v>
      </c>
      <c r="V40" s="13" t="s">
        <v>193</v>
      </c>
      <c r="W40" s="13" t="s">
        <v>88</v>
      </c>
      <c r="X40" s="12">
        <v>18</v>
      </c>
      <c r="Y40" s="13" t="s">
        <v>27</v>
      </c>
      <c r="Z40" s="12"/>
      <c r="AA40" s="54"/>
      <c r="AB40" s="13" t="s">
        <v>337</v>
      </c>
      <c r="AC40" s="13">
        <v>0.01</v>
      </c>
      <c r="AD40" s="13">
        <v>0.02</v>
      </c>
      <c r="AE40" s="13">
        <v>0.6</v>
      </c>
      <c r="AH40" s="13" t="s">
        <v>337</v>
      </c>
      <c r="AI40" s="13">
        <v>0</v>
      </c>
      <c r="AJ40" s="13">
        <v>0.01</v>
      </c>
      <c r="AK40" s="13">
        <v>2.44</v>
      </c>
      <c r="AN40" s="13">
        <v>0</v>
      </c>
      <c r="AO40" s="13">
        <v>0</v>
      </c>
      <c r="AP40" s="13">
        <v>1</v>
      </c>
      <c r="AQ40" s="13">
        <v>1</v>
      </c>
      <c r="AR40" s="13">
        <v>1</v>
      </c>
      <c r="AS40" s="13">
        <v>0</v>
      </c>
      <c r="AT40" s="13">
        <v>0</v>
      </c>
      <c r="AU40" s="13">
        <v>1</v>
      </c>
      <c r="AV40" s="12">
        <f t="shared" si="5"/>
        <v>4</v>
      </c>
      <c r="AX40" s="63"/>
      <c r="AY40" s="63"/>
      <c r="AZ40" s="63"/>
      <c r="BA40" s="63"/>
      <c r="BB40" s="63"/>
      <c r="BC40" s="63"/>
      <c r="BD40" s="63"/>
      <c r="BE40" s="63"/>
      <c r="BF40" s="63"/>
      <c r="BG40" s="63"/>
      <c r="BH40" s="63"/>
    </row>
    <row r="41" spans="1:60" s="13" customFormat="1" x14ac:dyDescent="0.2">
      <c r="A41" s="10" t="s">
        <v>434</v>
      </c>
      <c r="B41" s="13">
        <v>2016</v>
      </c>
      <c r="C41" s="13" t="s">
        <v>187</v>
      </c>
      <c r="D41" s="13" t="s">
        <v>170</v>
      </c>
      <c r="E41" s="13">
        <v>54.8</v>
      </c>
      <c r="F41" s="13">
        <v>770</v>
      </c>
      <c r="G41" s="13">
        <v>730</v>
      </c>
      <c r="H41" s="13">
        <v>659</v>
      </c>
      <c r="I41" s="73" t="s">
        <v>382</v>
      </c>
      <c r="J41" s="73" t="s">
        <v>382</v>
      </c>
      <c r="K41" s="13" t="s">
        <v>189</v>
      </c>
      <c r="M41" s="13" t="s">
        <v>145</v>
      </c>
      <c r="O41" s="14" t="s">
        <v>190</v>
      </c>
      <c r="P41" s="14" t="s">
        <v>190</v>
      </c>
      <c r="Q41" s="14" t="s">
        <v>191</v>
      </c>
      <c r="R41" s="76">
        <v>14</v>
      </c>
      <c r="S41" s="13" t="s">
        <v>27</v>
      </c>
      <c r="T41" s="13" t="s">
        <v>188</v>
      </c>
      <c r="U41" s="73" t="s">
        <v>450</v>
      </c>
      <c r="V41" s="13" t="s">
        <v>193</v>
      </c>
      <c r="W41" s="13" t="s">
        <v>88</v>
      </c>
      <c r="X41" s="12">
        <v>18</v>
      </c>
      <c r="Y41" s="13" t="s">
        <v>27</v>
      </c>
      <c r="Z41" s="12"/>
      <c r="AA41" s="54"/>
      <c r="AB41" s="13" t="s">
        <v>337</v>
      </c>
      <c r="AC41" s="13">
        <v>0.02</v>
      </c>
      <c r="AD41" s="13">
        <v>0.03</v>
      </c>
      <c r="AH41" s="13" t="s">
        <v>337</v>
      </c>
      <c r="AI41" s="13">
        <v>-0.03</v>
      </c>
      <c r="AJ41" s="13">
        <v>0.02</v>
      </c>
      <c r="AN41" s="13">
        <v>0</v>
      </c>
      <c r="AO41" s="13">
        <v>0</v>
      </c>
      <c r="AP41" s="13">
        <v>1</v>
      </c>
      <c r="AQ41" s="13">
        <v>1</v>
      </c>
      <c r="AR41" s="13">
        <v>1</v>
      </c>
      <c r="AS41" s="13">
        <v>0</v>
      </c>
      <c r="AT41" s="13">
        <v>0</v>
      </c>
      <c r="AU41" s="13">
        <v>1</v>
      </c>
      <c r="AV41" s="12">
        <f t="shared" si="5"/>
        <v>4</v>
      </c>
      <c r="AX41" s="63"/>
      <c r="AY41" s="63"/>
      <c r="AZ41" s="63"/>
      <c r="BA41" s="63"/>
      <c r="BB41" s="63"/>
      <c r="BC41" s="63"/>
      <c r="BD41" s="63"/>
      <c r="BE41" s="63"/>
      <c r="BF41" s="63"/>
      <c r="BG41" s="63"/>
      <c r="BH41" s="63"/>
    </row>
    <row r="42" spans="1:60" s="13" customFormat="1" x14ac:dyDescent="0.2">
      <c r="A42" s="10" t="s">
        <v>434</v>
      </c>
      <c r="B42" s="13">
        <v>2016</v>
      </c>
      <c r="C42" s="13" t="s">
        <v>187</v>
      </c>
      <c r="D42" s="13" t="s">
        <v>170</v>
      </c>
      <c r="E42" s="13">
        <v>54.8</v>
      </c>
      <c r="F42" s="13">
        <v>770</v>
      </c>
      <c r="G42" s="13">
        <v>747</v>
      </c>
      <c r="H42" s="13">
        <v>731</v>
      </c>
      <c r="I42" s="73" t="s">
        <v>383</v>
      </c>
      <c r="J42" s="73" t="s">
        <v>383</v>
      </c>
      <c r="K42" s="13" t="s">
        <v>189</v>
      </c>
      <c r="M42" s="13" t="s">
        <v>145</v>
      </c>
      <c r="O42" s="14" t="s">
        <v>190</v>
      </c>
      <c r="P42" s="14" t="s">
        <v>190</v>
      </c>
      <c r="Q42" s="14" t="s">
        <v>191</v>
      </c>
      <c r="R42" s="76">
        <v>14</v>
      </c>
      <c r="S42" s="13" t="s">
        <v>27</v>
      </c>
      <c r="T42" s="13" t="s">
        <v>188</v>
      </c>
      <c r="U42" s="73" t="s">
        <v>450</v>
      </c>
      <c r="V42" s="13" t="s">
        <v>193</v>
      </c>
      <c r="W42" s="13" t="s">
        <v>88</v>
      </c>
      <c r="X42" s="12">
        <v>18</v>
      </c>
      <c r="Y42" s="13" t="s">
        <v>27</v>
      </c>
      <c r="Z42" s="12"/>
      <c r="AA42" s="54"/>
      <c r="AB42" s="13" t="s">
        <v>337</v>
      </c>
      <c r="AC42" s="13">
        <v>-0.05</v>
      </c>
      <c r="AD42" s="13">
        <v>0.04</v>
      </c>
      <c r="AH42" s="13" t="s">
        <v>337</v>
      </c>
      <c r="AI42" s="13">
        <v>0.01</v>
      </c>
      <c r="AJ42" s="13">
        <v>0.03</v>
      </c>
      <c r="AN42" s="13">
        <v>0</v>
      </c>
      <c r="AO42" s="13">
        <v>0</v>
      </c>
      <c r="AP42" s="13">
        <v>1</v>
      </c>
      <c r="AQ42" s="13">
        <v>1</v>
      </c>
      <c r="AR42" s="13">
        <v>1</v>
      </c>
      <c r="AS42" s="13">
        <v>0</v>
      </c>
      <c r="AT42" s="13">
        <v>0</v>
      </c>
      <c r="AU42" s="13">
        <v>1</v>
      </c>
      <c r="AV42" s="12">
        <f t="shared" si="5"/>
        <v>4</v>
      </c>
      <c r="AX42" s="63"/>
      <c r="AY42" s="63"/>
      <c r="AZ42" s="63"/>
      <c r="BA42" s="63"/>
      <c r="BB42" s="63"/>
      <c r="BC42" s="63"/>
      <c r="BD42" s="63"/>
      <c r="BE42" s="63"/>
      <c r="BF42" s="63"/>
      <c r="BG42" s="63"/>
      <c r="BH42" s="63"/>
    </row>
    <row r="43" spans="1:60" s="12" customFormat="1" x14ac:dyDescent="0.2">
      <c r="A43" s="9" t="s">
        <v>435</v>
      </c>
      <c r="B43" s="8">
        <v>2017</v>
      </c>
      <c r="C43" s="8" t="s">
        <v>206</v>
      </c>
      <c r="D43" s="8" t="s">
        <v>207</v>
      </c>
      <c r="E43" s="34">
        <v>51</v>
      </c>
      <c r="F43" s="8">
        <v>2066</v>
      </c>
      <c r="G43" s="8">
        <v>2066</v>
      </c>
      <c r="H43" s="8">
        <v>2066</v>
      </c>
      <c r="I43" s="77" t="s">
        <v>384</v>
      </c>
      <c r="J43" s="77" t="s">
        <v>385</v>
      </c>
      <c r="K43" s="8" t="s">
        <v>146</v>
      </c>
      <c r="L43" s="8" t="s">
        <v>445</v>
      </c>
      <c r="M43" s="12" t="s">
        <v>145</v>
      </c>
      <c r="N43" s="12" t="s">
        <v>446</v>
      </c>
      <c r="O43" s="16" t="s">
        <v>262</v>
      </c>
      <c r="P43" s="16" t="s">
        <v>235</v>
      </c>
      <c r="Q43" s="16" t="s">
        <v>216</v>
      </c>
      <c r="R43" s="78">
        <v>18.399999999999999</v>
      </c>
      <c r="S43" s="12" t="s">
        <v>163</v>
      </c>
      <c r="T43" s="12" t="s">
        <v>163</v>
      </c>
      <c r="U43" s="77" t="s">
        <v>411</v>
      </c>
      <c r="V43" s="12" t="s">
        <v>211</v>
      </c>
      <c r="W43" s="12" t="s">
        <v>88</v>
      </c>
      <c r="X43" s="12">
        <v>18.399999999999999</v>
      </c>
      <c r="Y43" s="12" t="s">
        <v>213</v>
      </c>
      <c r="AA43" s="54"/>
      <c r="AB43" s="8" t="s">
        <v>214</v>
      </c>
      <c r="AC43" s="51">
        <v>1.1100000000000001</v>
      </c>
      <c r="AD43" s="12">
        <f>(LN(RIGHT(AF43,4))-(LN(LEFT(AF43,4))))/3.92</f>
        <v>5.0727259883970706E-2</v>
      </c>
      <c r="AF43" s="12" t="s">
        <v>452</v>
      </c>
      <c r="AH43" s="8" t="s">
        <v>214</v>
      </c>
      <c r="AI43" s="51">
        <v>2.39</v>
      </c>
      <c r="AJ43" s="12">
        <f>(LN(RIGHT(AL43,4))-(LN(LEFT(AL43,4))))/3.92</f>
        <v>0.10081852243392231</v>
      </c>
      <c r="AL43" s="12" t="s">
        <v>451</v>
      </c>
      <c r="AN43" s="12">
        <v>1</v>
      </c>
      <c r="AO43" s="12">
        <v>1</v>
      </c>
      <c r="AP43" s="12">
        <v>0</v>
      </c>
      <c r="AQ43" s="12">
        <v>0</v>
      </c>
      <c r="AR43" s="12">
        <v>1</v>
      </c>
      <c r="AS43" s="8">
        <v>1</v>
      </c>
      <c r="AT43" s="12">
        <v>1</v>
      </c>
      <c r="AU43" s="12">
        <v>0</v>
      </c>
      <c r="AV43" s="12">
        <f t="shared" si="5"/>
        <v>5</v>
      </c>
      <c r="AX43" s="59"/>
      <c r="AY43" s="59"/>
      <c r="AZ43" s="59"/>
      <c r="BA43" s="59"/>
      <c r="BB43" s="59"/>
      <c r="BC43" s="59"/>
      <c r="BD43" s="59"/>
      <c r="BE43" s="59"/>
      <c r="BF43" s="59"/>
      <c r="BG43" s="59"/>
      <c r="BH43" s="59"/>
    </row>
    <row r="44" spans="1:60" s="13" customFormat="1" ht="24" x14ac:dyDescent="0.2">
      <c r="A44" s="48" t="s">
        <v>436</v>
      </c>
      <c r="B44" s="15">
        <v>2016</v>
      </c>
      <c r="C44" s="13" t="s">
        <v>217</v>
      </c>
      <c r="D44" s="15" t="s">
        <v>170</v>
      </c>
      <c r="E44" s="13">
        <v>49.2</v>
      </c>
      <c r="F44" s="15">
        <v>4462</v>
      </c>
      <c r="G44" s="15">
        <v>4462</v>
      </c>
      <c r="H44" s="15">
        <v>4462</v>
      </c>
      <c r="I44" s="73" t="s">
        <v>386</v>
      </c>
      <c r="J44" s="73" t="s">
        <v>387</v>
      </c>
      <c r="K44" s="15" t="s">
        <v>146</v>
      </c>
      <c r="L44" s="15" t="s">
        <v>445</v>
      </c>
      <c r="M44" s="13" t="s">
        <v>152</v>
      </c>
      <c r="N44" s="13" t="s">
        <v>446</v>
      </c>
      <c r="O44" s="14" t="s">
        <v>221</v>
      </c>
      <c r="P44" s="14" t="s">
        <v>221</v>
      </c>
      <c r="Q44" s="13">
        <v>14.5</v>
      </c>
      <c r="R44" s="76">
        <v>14.65</v>
      </c>
      <c r="S44" s="13" t="s">
        <v>27</v>
      </c>
      <c r="T44" s="13" t="s">
        <v>27</v>
      </c>
      <c r="U44" s="73" t="s">
        <v>418</v>
      </c>
      <c r="V44" s="13" t="s">
        <v>223</v>
      </c>
      <c r="W44" s="13" t="s">
        <v>88</v>
      </c>
      <c r="X44" s="12">
        <v>14.5</v>
      </c>
      <c r="Y44" s="13" t="s">
        <v>27</v>
      </c>
      <c r="AA44" s="60"/>
      <c r="AB44" s="13" t="s">
        <v>214</v>
      </c>
      <c r="AC44" s="13">
        <v>1.21</v>
      </c>
      <c r="AD44" s="61">
        <v>5.6924379999999997E-2</v>
      </c>
      <c r="AH44" s="15" t="s">
        <v>214</v>
      </c>
      <c r="AI44" s="13">
        <v>2.8</v>
      </c>
      <c r="AJ44" s="61">
        <f>(LN(RIGHT(AL44,4))-(LN(LEFT(AL44,4))))/3.92</f>
        <v>0.32811502616400723</v>
      </c>
      <c r="AL44" s="13" t="s">
        <v>220</v>
      </c>
      <c r="AN44" s="13">
        <v>1</v>
      </c>
      <c r="AO44" s="13">
        <v>1</v>
      </c>
      <c r="AP44" s="13">
        <v>0</v>
      </c>
      <c r="AQ44" s="13">
        <v>0</v>
      </c>
      <c r="AR44" s="13">
        <v>1</v>
      </c>
      <c r="AS44" s="15">
        <v>0</v>
      </c>
      <c r="AT44" s="13">
        <v>1</v>
      </c>
      <c r="AU44" s="13">
        <v>0</v>
      </c>
      <c r="AV44" s="13">
        <f t="shared" si="5"/>
        <v>4</v>
      </c>
      <c r="AX44" s="62"/>
      <c r="AY44" s="62"/>
      <c r="AZ44" s="62"/>
      <c r="BA44" s="62"/>
      <c r="BB44" s="62"/>
      <c r="BC44" s="62"/>
      <c r="BD44" s="62"/>
      <c r="BE44" s="62"/>
      <c r="BF44" s="62"/>
      <c r="BG44" s="62"/>
      <c r="BH44" s="62"/>
    </row>
    <row r="45" spans="1:60" s="12" customFormat="1" ht="28" x14ac:dyDescent="0.5">
      <c r="A45" s="7" t="s">
        <v>437</v>
      </c>
      <c r="B45" s="8">
        <v>1995</v>
      </c>
      <c r="C45" s="12" t="s">
        <v>225</v>
      </c>
      <c r="D45" s="8" t="s">
        <v>226</v>
      </c>
      <c r="E45" s="34">
        <v>56.3</v>
      </c>
      <c r="F45" s="8">
        <v>160</v>
      </c>
      <c r="G45" s="12">
        <v>43</v>
      </c>
      <c r="H45" s="12">
        <v>26</v>
      </c>
      <c r="I45" s="77" t="s">
        <v>388</v>
      </c>
      <c r="J45" s="77" t="s">
        <v>388</v>
      </c>
      <c r="K45" s="12" t="s">
        <v>189</v>
      </c>
      <c r="M45" s="12" t="s">
        <v>145</v>
      </c>
      <c r="O45" s="16" t="s">
        <v>221</v>
      </c>
      <c r="P45" s="16" t="s">
        <v>221</v>
      </c>
      <c r="Q45" s="12">
        <v>13.8</v>
      </c>
      <c r="R45" s="78">
        <v>13.8</v>
      </c>
      <c r="S45" s="12" t="s">
        <v>163</v>
      </c>
      <c r="T45" s="12" t="s">
        <v>163</v>
      </c>
      <c r="U45" s="77" t="s">
        <v>458</v>
      </c>
      <c r="V45" s="12" t="s">
        <v>232</v>
      </c>
      <c r="W45" s="12" t="s">
        <v>88</v>
      </c>
      <c r="X45" s="12">
        <v>13.8</v>
      </c>
      <c r="Y45" s="12" t="s">
        <v>188</v>
      </c>
      <c r="AA45" s="54"/>
      <c r="AB45" s="12" t="s">
        <v>275</v>
      </c>
      <c r="AC45" s="12">
        <v>5.1999999999999998E-2</v>
      </c>
      <c r="AD45" s="37">
        <v>8.1000000000000003E-2</v>
      </c>
      <c r="AF45" s="80"/>
      <c r="AH45" s="12" t="s">
        <v>275</v>
      </c>
      <c r="AI45" s="12">
        <v>0.24299999999999999</v>
      </c>
      <c r="AJ45" s="37">
        <v>8.1000000000000003E-2</v>
      </c>
      <c r="AN45" s="12">
        <v>0</v>
      </c>
      <c r="AO45" s="12">
        <v>1</v>
      </c>
      <c r="AP45" s="12">
        <v>1</v>
      </c>
      <c r="AQ45" s="12">
        <v>1</v>
      </c>
      <c r="AR45" s="12">
        <v>1</v>
      </c>
      <c r="AS45" s="8">
        <v>0</v>
      </c>
      <c r="AT45" s="12">
        <v>0</v>
      </c>
      <c r="AU45" s="12">
        <v>0</v>
      </c>
      <c r="AV45" s="12">
        <f t="shared" si="5"/>
        <v>4</v>
      </c>
      <c r="AX45" s="59"/>
      <c r="AY45" s="59"/>
      <c r="AZ45" s="59"/>
      <c r="BA45" s="59"/>
      <c r="BB45" s="59"/>
      <c r="BC45" s="59"/>
      <c r="BD45" s="59"/>
      <c r="BE45" s="59"/>
      <c r="BF45" s="59"/>
      <c r="BG45" s="59"/>
      <c r="BH45" s="59"/>
    </row>
    <row r="46" spans="1:60" s="12" customFormat="1" ht="24" x14ac:dyDescent="0.2">
      <c r="A46" s="7" t="s">
        <v>437</v>
      </c>
      <c r="B46" s="8">
        <v>1995</v>
      </c>
      <c r="C46" s="12" t="s">
        <v>225</v>
      </c>
      <c r="D46" s="8" t="s">
        <v>226</v>
      </c>
      <c r="E46" s="34">
        <v>56.3</v>
      </c>
      <c r="F46" s="8">
        <v>160</v>
      </c>
      <c r="G46" s="12">
        <v>43</v>
      </c>
      <c r="H46" s="12">
        <v>26</v>
      </c>
      <c r="I46" s="77" t="s">
        <v>388</v>
      </c>
      <c r="J46" s="77" t="s">
        <v>388</v>
      </c>
      <c r="K46" s="12" t="s">
        <v>189</v>
      </c>
      <c r="M46" s="12" t="s">
        <v>145</v>
      </c>
      <c r="O46" s="16" t="s">
        <v>221</v>
      </c>
      <c r="P46" s="16" t="s">
        <v>221</v>
      </c>
      <c r="Q46" s="12">
        <v>13.8</v>
      </c>
      <c r="R46" s="78">
        <v>13.8</v>
      </c>
      <c r="S46" s="12" t="s">
        <v>163</v>
      </c>
      <c r="T46" s="12" t="s">
        <v>163</v>
      </c>
      <c r="U46" s="77" t="s">
        <v>456</v>
      </c>
      <c r="V46" s="12" t="s">
        <v>233</v>
      </c>
      <c r="W46" s="12" t="s">
        <v>88</v>
      </c>
      <c r="X46" s="12">
        <v>13.8</v>
      </c>
      <c r="Y46" s="12" t="s">
        <v>188</v>
      </c>
      <c r="AA46" s="54"/>
      <c r="AB46" s="12" t="s">
        <v>275</v>
      </c>
      <c r="AC46" s="12">
        <v>0.1196057</v>
      </c>
      <c r="AD46" s="37">
        <v>8.6320919999999995E-2</v>
      </c>
      <c r="AH46" s="12" t="s">
        <v>275</v>
      </c>
      <c r="AI46" s="12">
        <v>9.6165859999999999E-4</v>
      </c>
      <c r="AJ46" s="37">
        <v>8.6320919999999995E-2</v>
      </c>
      <c r="AN46" s="12">
        <v>0</v>
      </c>
      <c r="AO46" s="12">
        <v>1</v>
      </c>
      <c r="AP46" s="12">
        <v>1</v>
      </c>
      <c r="AQ46" s="12">
        <v>1</v>
      </c>
      <c r="AR46" s="12">
        <v>1</v>
      </c>
      <c r="AS46" s="8">
        <v>0</v>
      </c>
      <c r="AT46" s="12">
        <v>0</v>
      </c>
      <c r="AU46" s="12">
        <v>0</v>
      </c>
      <c r="AV46" s="12">
        <f t="shared" si="5"/>
        <v>4</v>
      </c>
      <c r="AX46" s="59"/>
      <c r="AY46" s="59"/>
      <c r="AZ46" s="59"/>
      <c r="BA46" s="59"/>
      <c r="BB46" s="59"/>
      <c r="BC46" s="59"/>
      <c r="BD46" s="59"/>
      <c r="BE46" s="59"/>
      <c r="BF46" s="59"/>
      <c r="BG46" s="59"/>
      <c r="BH46" s="59"/>
    </row>
    <row r="47" spans="1:60" s="12" customFormat="1" x14ac:dyDescent="0.2">
      <c r="A47" s="7" t="s">
        <v>437</v>
      </c>
      <c r="B47" s="8">
        <v>1995</v>
      </c>
      <c r="C47" s="12" t="s">
        <v>225</v>
      </c>
      <c r="D47" s="8" t="s">
        <v>226</v>
      </c>
      <c r="E47" s="34">
        <v>56.3</v>
      </c>
      <c r="F47" s="8">
        <v>160</v>
      </c>
      <c r="G47" s="12">
        <v>43</v>
      </c>
      <c r="H47" s="12">
        <v>26</v>
      </c>
      <c r="I47" s="77" t="s">
        <v>388</v>
      </c>
      <c r="J47" s="77" t="s">
        <v>388</v>
      </c>
      <c r="K47" s="12" t="s">
        <v>189</v>
      </c>
      <c r="M47" s="12" t="s">
        <v>145</v>
      </c>
      <c r="O47" s="16" t="s">
        <v>221</v>
      </c>
      <c r="P47" s="16" t="s">
        <v>221</v>
      </c>
      <c r="Q47" s="12">
        <v>13.8</v>
      </c>
      <c r="R47" s="78">
        <v>13.8</v>
      </c>
      <c r="S47" s="12" t="s">
        <v>163</v>
      </c>
      <c r="T47" s="12" t="s">
        <v>163</v>
      </c>
      <c r="U47" s="77" t="s">
        <v>459</v>
      </c>
      <c r="V47" s="12" t="s">
        <v>305</v>
      </c>
      <c r="W47" s="12" t="s">
        <v>88</v>
      </c>
      <c r="X47" s="12">
        <v>13.8</v>
      </c>
      <c r="Y47" s="12" t="s">
        <v>188</v>
      </c>
      <c r="AA47" s="54"/>
      <c r="AB47" s="8" t="s">
        <v>275</v>
      </c>
      <c r="AC47" s="12">
        <v>3.5821609999999997E-2</v>
      </c>
      <c r="AD47" s="12">
        <v>8.4771399999999997E-2</v>
      </c>
      <c r="AH47" s="8" t="s">
        <v>275</v>
      </c>
      <c r="AI47" s="12">
        <v>0.2053131</v>
      </c>
      <c r="AJ47" s="12">
        <v>8.4771399999999997E-2</v>
      </c>
      <c r="AN47" s="12">
        <v>0</v>
      </c>
      <c r="AO47" s="12">
        <v>1</v>
      </c>
      <c r="AP47" s="12">
        <v>1</v>
      </c>
      <c r="AQ47" s="12">
        <v>1</v>
      </c>
      <c r="AR47" s="12">
        <v>1</v>
      </c>
      <c r="AS47" s="8">
        <v>0</v>
      </c>
      <c r="AT47" s="12">
        <v>0</v>
      </c>
      <c r="AU47" s="12">
        <v>0</v>
      </c>
      <c r="AV47" s="12">
        <f t="shared" si="5"/>
        <v>4</v>
      </c>
      <c r="AX47" s="59"/>
      <c r="AY47" s="59"/>
      <c r="AZ47" s="59"/>
      <c r="BA47" s="59"/>
      <c r="BB47" s="59"/>
      <c r="BC47" s="59"/>
      <c r="BD47" s="59"/>
      <c r="BE47" s="59"/>
      <c r="BF47" s="59"/>
      <c r="BG47" s="59"/>
      <c r="BH47" s="59"/>
    </row>
    <row r="48" spans="1:60" s="12" customFormat="1" x14ac:dyDescent="0.2">
      <c r="A48" s="7" t="s">
        <v>437</v>
      </c>
      <c r="B48" s="8">
        <v>1995</v>
      </c>
      <c r="C48" s="12" t="s">
        <v>225</v>
      </c>
      <c r="D48" s="8" t="s">
        <v>226</v>
      </c>
      <c r="E48" s="34">
        <v>56.3</v>
      </c>
      <c r="F48" s="8">
        <v>160</v>
      </c>
      <c r="G48" s="12">
        <v>43</v>
      </c>
      <c r="H48" s="12">
        <v>26</v>
      </c>
      <c r="I48" s="77" t="s">
        <v>388</v>
      </c>
      <c r="J48" s="77" t="s">
        <v>388</v>
      </c>
      <c r="K48" s="12" t="s">
        <v>189</v>
      </c>
      <c r="M48" s="12" t="s">
        <v>145</v>
      </c>
      <c r="O48" s="16" t="s">
        <v>221</v>
      </c>
      <c r="P48" s="16" t="s">
        <v>221</v>
      </c>
      <c r="Q48" s="12">
        <v>13.8</v>
      </c>
      <c r="R48" s="78">
        <v>13.8</v>
      </c>
      <c r="S48" s="12" t="s">
        <v>163</v>
      </c>
      <c r="T48" s="12" t="s">
        <v>163</v>
      </c>
      <c r="U48" s="77" t="s">
        <v>460</v>
      </c>
      <c r="V48" s="12" t="s">
        <v>306</v>
      </c>
      <c r="W48" s="12" t="s">
        <v>88</v>
      </c>
      <c r="X48" s="12">
        <v>13.8</v>
      </c>
      <c r="Y48" s="12" t="s">
        <v>188</v>
      </c>
      <c r="AA48" s="54"/>
      <c r="AB48" s="8" t="s">
        <v>275</v>
      </c>
      <c r="AC48" s="12">
        <v>-2.620507E-2</v>
      </c>
      <c r="AD48" s="12">
        <v>8.6907020000000001E-2</v>
      </c>
      <c r="AH48" s="8" t="s">
        <v>275</v>
      </c>
      <c r="AI48" s="12">
        <v>9.255915E-3</v>
      </c>
      <c r="AJ48" s="12">
        <v>8.6907020000000001E-2</v>
      </c>
      <c r="AN48" s="12">
        <v>0</v>
      </c>
      <c r="AO48" s="12">
        <v>1</v>
      </c>
      <c r="AP48" s="12">
        <v>1</v>
      </c>
      <c r="AQ48" s="12">
        <v>1</v>
      </c>
      <c r="AR48" s="12">
        <v>1</v>
      </c>
      <c r="AS48" s="8">
        <v>0</v>
      </c>
      <c r="AT48" s="12">
        <v>0</v>
      </c>
      <c r="AU48" s="12">
        <v>0</v>
      </c>
      <c r="AV48" s="12">
        <f t="shared" si="5"/>
        <v>4</v>
      </c>
      <c r="AX48" s="59"/>
      <c r="AY48" s="59"/>
      <c r="AZ48" s="59"/>
      <c r="BA48" s="59"/>
      <c r="BB48" s="59"/>
      <c r="BC48" s="59"/>
      <c r="BD48" s="59"/>
      <c r="BE48" s="59"/>
      <c r="BF48" s="59"/>
      <c r="BG48" s="59"/>
      <c r="BH48" s="59"/>
    </row>
    <row r="49" spans="1:16367" s="12" customFormat="1" x14ac:dyDescent="0.2">
      <c r="A49" s="7" t="s">
        <v>437</v>
      </c>
      <c r="B49" s="8">
        <v>1995</v>
      </c>
      <c r="C49" s="12" t="s">
        <v>225</v>
      </c>
      <c r="D49" s="8" t="s">
        <v>226</v>
      </c>
      <c r="E49" s="34">
        <v>56.3</v>
      </c>
      <c r="F49" s="8">
        <v>160</v>
      </c>
      <c r="G49" s="12">
        <v>59</v>
      </c>
      <c r="H49" s="12">
        <v>75</v>
      </c>
      <c r="I49" s="77" t="s">
        <v>389</v>
      </c>
      <c r="J49" s="77" t="s">
        <v>389</v>
      </c>
      <c r="K49" s="12" t="s">
        <v>189</v>
      </c>
      <c r="M49" s="12" t="s">
        <v>145</v>
      </c>
      <c r="O49" s="16" t="s">
        <v>221</v>
      </c>
      <c r="P49" s="16" t="s">
        <v>221</v>
      </c>
      <c r="Q49" s="12">
        <v>13.8</v>
      </c>
      <c r="R49" s="78">
        <v>13.8</v>
      </c>
      <c r="S49" s="12" t="s">
        <v>163</v>
      </c>
      <c r="T49" s="12" t="s">
        <v>163</v>
      </c>
      <c r="U49" s="77" t="s">
        <v>458</v>
      </c>
      <c r="V49" s="12" t="s">
        <v>232</v>
      </c>
      <c r="W49" s="12" t="s">
        <v>88</v>
      </c>
      <c r="X49" s="12">
        <v>13.8</v>
      </c>
      <c r="Y49" s="12" t="s">
        <v>188</v>
      </c>
      <c r="AA49" s="54"/>
      <c r="AB49" s="12" t="s">
        <v>275</v>
      </c>
      <c r="AC49" s="12">
        <v>8.4000000000000005E-2</v>
      </c>
      <c r="AD49" s="12">
        <v>0.105</v>
      </c>
      <c r="AH49" s="12" t="s">
        <v>275</v>
      </c>
      <c r="AI49" s="12">
        <v>2.5000000000000001E-2</v>
      </c>
      <c r="AJ49" s="12">
        <v>0.105</v>
      </c>
      <c r="AN49" s="12">
        <v>0</v>
      </c>
      <c r="AO49" s="12">
        <v>1</v>
      </c>
      <c r="AP49" s="12">
        <v>1</v>
      </c>
      <c r="AQ49" s="12">
        <v>1</v>
      </c>
      <c r="AR49" s="12">
        <v>1</v>
      </c>
      <c r="AS49" s="8">
        <v>0</v>
      </c>
      <c r="AT49" s="12">
        <v>0</v>
      </c>
      <c r="AU49" s="12">
        <v>0</v>
      </c>
      <c r="AV49" s="12">
        <f t="shared" si="5"/>
        <v>4</v>
      </c>
      <c r="AX49" s="59"/>
      <c r="AY49" s="59"/>
      <c r="AZ49" s="59"/>
      <c r="BA49" s="59"/>
      <c r="BB49" s="59"/>
      <c r="BC49" s="59"/>
      <c r="BD49" s="59"/>
      <c r="BE49" s="59"/>
      <c r="BF49" s="59"/>
      <c r="BG49" s="59"/>
      <c r="BH49" s="59"/>
    </row>
    <row r="50" spans="1:16367" s="12" customFormat="1" x14ac:dyDescent="0.2">
      <c r="A50" s="7" t="s">
        <v>437</v>
      </c>
      <c r="B50" s="8">
        <v>1995</v>
      </c>
      <c r="C50" s="12" t="s">
        <v>225</v>
      </c>
      <c r="D50" s="8" t="s">
        <v>226</v>
      </c>
      <c r="E50" s="34">
        <v>56.3</v>
      </c>
      <c r="F50" s="8">
        <v>160</v>
      </c>
      <c r="G50" s="12">
        <v>59</v>
      </c>
      <c r="H50" s="12">
        <v>75</v>
      </c>
      <c r="I50" s="77" t="s">
        <v>389</v>
      </c>
      <c r="J50" s="77" t="s">
        <v>389</v>
      </c>
      <c r="K50" s="12" t="s">
        <v>189</v>
      </c>
      <c r="M50" s="12" t="s">
        <v>145</v>
      </c>
      <c r="O50" s="16" t="s">
        <v>221</v>
      </c>
      <c r="P50" s="16" t="s">
        <v>221</v>
      </c>
      <c r="Q50" s="12">
        <v>13.8</v>
      </c>
      <c r="R50" s="78">
        <v>13.8</v>
      </c>
      <c r="S50" s="12" t="s">
        <v>163</v>
      </c>
      <c r="T50" s="12" t="s">
        <v>163</v>
      </c>
      <c r="U50" s="77" t="s">
        <v>456</v>
      </c>
      <c r="V50" s="12" t="s">
        <v>233</v>
      </c>
      <c r="W50" s="12" t="s">
        <v>88</v>
      </c>
      <c r="X50" s="12">
        <v>13.8</v>
      </c>
      <c r="Y50" s="12" t="s">
        <v>188</v>
      </c>
      <c r="AA50" s="54"/>
      <c r="AB50" s="12" t="s">
        <v>275</v>
      </c>
      <c r="AC50" s="12">
        <v>4.2000000000000003E-2</v>
      </c>
      <c r="AD50" s="12">
        <v>0.105</v>
      </c>
      <c r="AH50" s="12" t="s">
        <v>275</v>
      </c>
      <c r="AI50" s="12">
        <v>4.2000000000000003E-2</v>
      </c>
      <c r="AJ50" s="12">
        <v>0.105</v>
      </c>
      <c r="AN50" s="12">
        <v>0</v>
      </c>
      <c r="AO50" s="12">
        <v>1</v>
      </c>
      <c r="AP50" s="12">
        <v>1</v>
      </c>
      <c r="AQ50" s="12">
        <v>1</v>
      </c>
      <c r="AR50" s="12">
        <v>1</v>
      </c>
      <c r="AS50" s="8">
        <v>0</v>
      </c>
      <c r="AT50" s="12">
        <v>0</v>
      </c>
      <c r="AU50" s="12">
        <v>0</v>
      </c>
      <c r="AV50" s="12">
        <f t="shared" si="5"/>
        <v>4</v>
      </c>
      <c r="AX50" s="59"/>
      <c r="AY50" s="59"/>
      <c r="AZ50" s="59"/>
      <c r="BA50" s="59"/>
      <c r="BB50" s="59"/>
      <c r="BC50" s="59"/>
      <c r="BD50" s="59"/>
      <c r="BE50" s="59"/>
      <c r="BF50" s="59"/>
      <c r="BG50" s="59"/>
      <c r="BH50" s="59"/>
    </row>
    <row r="51" spans="1:16367" s="12" customFormat="1" x14ac:dyDescent="0.2">
      <c r="A51" s="7" t="s">
        <v>437</v>
      </c>
      <c r="B51" s="8">
        <v>1995</v>
      </c>
      <c r="C51" s="12" t="s">
        <v>225</v>
      </c>
      <c r="D51" s="8" t="s">
        <v>226</v>
      </c>
      <c r="E51" s="34">
        <v>56.3</v>
      </c>
      <c r="F51" s="8">
        <v>160</v>
      </c>
      <c r="G51" s="12">
        <v>59</v>
      </c>
      <c r="H51" s="12">
        <v>75</v>
      </c>
      <c r="I51" s="77" t="s">
        <v>389</v>
      </c>
      <c r="J51" s="77" t="s">
        <v>389</v>
      </c>
      <c r="K51" s="12" t="s">
        <v>189</v>
      </c>
      <c r="M51" s="12" t="s">
        <v>145</v>
      </c>
      <c r="O51" s="16" t="s">
        <v>221</v>
      </c>
      <c r="P51" s="16" t="s">
        <v>221</v>
      </c>
      <c r="Q51" s="12">
        <v>13.8</v>
      </c>
      <c r="R51" s="78">
        <v>13.8</v>
      </c>
      <c r="S51" s="12" t="s">
        <v>163</v>
      </c>
      <c r="T51" s="12" t="s">
        <v>163</v>
      </c>
      <c r="U51" s="77" t="s">
        <v>459</v>
      </c>
      <c r="V51" s="12" t="s">
        <v>305</v>
      </c>
      <c r="W51" s="12" t="s">
        <v>88</v>
      </c>
      <c r="X51" s="12">
        <v>13.8</v>
      </c>
      <c r="Y51" s="12" t="s">
        <v>188</v>
      </c>
      <c r="AA51" s="54"/>
      <c r="AB51" s="12" t="s">
        <v>275</v>
      </c>
      <c r="AC51" s="12">
        <v>-0.217</v>
      </c>
      <c r="AD51" s="12">
        <v>0.10299999999999999</v>
      </c>
      <c r="AH51" s="12" t="s">
        <v>275</v>
      </c>
      <c r="AI51" s="12">
        <v>0.253</v>
      </c>
      <c r="AJ51" s="12">
        <v>0.10299999999999999</v>
      </c>
      <c r="AN51" s="12">
        <v>0</v>
      </c>
      <c r="AO51" s="12">
        <v>1</v>
      </c>
      <c r="AP51" s="12">
        <v>1</v>
      </c>
      <c r="AQ51" s="12">
        <v>1</v>
      </c>
      <c r="AR51" s="12">
        <v>1</v>
      </c>
      <c r="AS51" s="8">
        <v>0</v>
      </c>
      <c r="AT51" s="12">
        <v>0</v>
      </c>
      <c r="AU51" s="12">
        <v>0</v>
      </c>
      <c r="AV51" s="12">
        <f t="shared" si="5"/>
        <v>4</v>
      </c>
      <c r="AX51" s="59"/>
      <c r="AY51" s="59"/>
      <c r="AZ51" s="59"/>
      <c r="BA51" s="59"/>
      <c r="BB51" s="59"/>
      <c r="BC51" s="59"/>
      <c r="BD51" s="59"/>
      <c r="BE51" s="59"/>
      <c r="BF51" s="59"/>
      <c r="BG51" s="59"/>
      <c r="BH51" s="59"/>
    </row>
    <row r="52" spans="1:16367" s="12" customFormat="1" x14ac:dyDescent="0.2">
      <c r="A52" s="7" t="s">
        <v>437</v>
      </c>
      <c r="B52" s="8">
        <v>1995</v>
      </c>
      <c r="C52" s="12" t="s">
        <v>225</v>
      </c>
      <c r="D52" s="8" t="s">
        <v>226</v>
      </c>
      <c r="E52" s="34">
        <v>56.3</v>
      </c>
      <c r="F52" s="8">
        <v>160</v>
      </c>
      <c r="G52" s="12">
        <v>59</v>
      </c>
      <c r="H52" s="12">
        <v>75</v>
      </c>
      <c r="I52" s="77" t="s">
        <v>389</v>
      </c>
      <c r="J52" s="77" t="s">
        <v>389</v>
      </c>
      <c r="K52" s="12" t="s">
        <v>189</v>
      </c>
      <c r="M52" s="12" t="s">
        <v>145</v>
      </c>
      <c r="O52" s="16" t="s">
        <v>221</v>
      </c>
      <c r="P52" s="16" t="s">
        <v>221</v>
      </c>
      <c r="Q52" s="12">
        <v>13.8</v>
      </c>
      <c r="R52" s="78">
        <v>13.8</v>
      </c>
      <c r="S52" s="12" t="s">
        <v>163</v>
      </c>
      <c r="T52" s="12" t="s">
        <v>163</v>
      </c>
      <c r="U52" s="77" t="s">
        <v>460</v>
      </c>
      <c r="V52" s="12" t="s">
        <v>306</v>
      </c>
      <c r="W52" s="12" t="s">
        <v>88</v>
      </c>
      <c r="X52" s="12">
        <v>13.8</v>
      </c>
      <c r="Y52" s="12" t="s">
        <v>188</v>
      </c>
      <c r="AA52" s="54"/>
      <c r="AB52" s="12" t="s">
        <v>275</v>
      </c>
      <c r="AC52" s="12">
        <v>-0.21199999999999999</v>
      </c>
      <c r="AD52" s="12">
        <v>0.104</v>
      </c>
      <c r="AH52" s="12" t="s">
        <v>275</v>
      </c>
      <c r="AI52" s="12">
        <v>0.17</v>
      </c>
      <c r="AJ52" s="12">
        <v>0.104</v>
      </c>
      <c r="AN52" s="12">
        <v>0</v>
      </c>
      <c r="AO52" s="12">
        <v>1</v>
      </c>
      <c r="AP52" s="12">
        <v>1</v>
      </c>
      <c r="AQ52" s="12">
        <v>1</v>
      </c>
      <c r="AR52" s="12">
        <v>1</v>
      </c>
      <c r="AS52" s="8">
        <v>0</v>
      </c>
      <c r="AT52" s="12">
        <v>0</v>
      </c>
      <c r="AU52" s="12">
        <v>0</v>
      </c>
      <c r="AV52" s="12">
        <f t="shared" si="5"/>
        <v>4</v>
      </c>
      <c r="AX52" s="59"/>
      <c r="AY52" s="59"/>
      <c r="AZ52" s="59"/>
      <c r="BA52" s="59"/>
      <c r="BB52" s="59"/>
      <c r="BC52" s="59"/>
      <c r="BD52" s="59"/>
      <c r="BE52" s="59"/>
      <c r="BF52" s="59"/>
      <c r="BG52" s="59"/>
      <c r="BH52" s="59"/>
    </row>
    <row r="53" spans="1:16367" s="12" customFormat="1" x14ac:dyDescent="0.2">
      <c r="A53" s="7" t="s">
        <v>437</v>
      </c>
      <c r="B53" s="8">
        <v>1995</v>
      </c>
      <c r="C53" s="12" t="s">
        <v>225</v>
      </c>
      <c r="D53" s="8" t="s">
        <v>226</v>
      </c>
      <c r="E53" s="34">
        <v>56.3</v>
      </c>
      <c r="F53" s="8">
        <v>160</v>
      </c>
      <c r="G53" s="12">
        <v>100</v>
      </c>
      <c r="H53" s="12">
        <v>105</v>
      </c>
      <c r="I53" s="77" t="s">
        <v>390</v>
      </c>
      <c r="J53" s="77" t="s">
        <v>390</v>
      </c>
      <c r="K53" s="12" t="s">
        <v>189</v>
      </c>
      <c r="M53" s="12" t="s">
        <v>145</v>
      </c>
      <c r="O53" s="16" t="s">
        <v>221</v>
      </c>
      <c r="P53" s="16" t="s">
        <v>221</v>
      </c>
      <c r="Q53" s="12">
        <v>13.8</v>
      </c>
      <c r="R53" s="78">
        <v>13.8</v>
      </c>
      <c r="S53" s="12" t="s">
        <v>163</v>
      </c>
      <c r="T53" s="12" t="s">
        <v>163</v>
      </c>
      <c r="U53" s="77" t="s">
        <v>458</v>
      </c>
      <c r="V53" s="12" t="s">
        <v>232</v>
      </c>
      <c r="W53" s="12" t="s">
        <v>88</v>
      </c>
      <c r="X53" s="12">
        <v>13.8</v>
      </c>
      <c r="Y53" s="12" t="s">
        <v>188</v>
      </c>
      <c r="AA53" s="54"/>
      <c r="AB53" s="12" t="s">
        <v>275</v>
      </c>
      <c r="AC53" s="12">
        <v>0.315</v>
      </c>
      <c r="AD53" s="12">
        <v>0.21099999999999999</v>
      </c>
      <c r="AH53" s="12" t="s">
        <v>275</v>
      </c>
      <c r="AI53" s="12">
        <v>-0.113</v>
      </c>
      <c r="AJ53" s="12">
        <v>0.21099999999999999</v>
      </c>
      <c r="AN53" s="12">
        <v>0</v>
      </c>
      <c r="AO53" s="12">
        <v>1</v>
      </c>
      <c r="AP53" s="12">
        <v>1</v>
      </c>
      <c r="AQ53" s="12">
        <v>1</v>
      </c>
      <c r="AR53" s="12">
        <v>1</v>
      </c>
      <c r="AS53" s="8">
        <v>0</v>
      </c>
      <c r="AT53" s="12">
        <v>0</v>
      </c>
      <c r="AU53" s="12">
        <v>0</v>
      </c>
      <c r="AV53" s="12">
        <f t="shared" si="5"/>
        <v>4</v>
      </c>
      <c r="AX53" s="59"/>
      <c r="AY53" s="59"/>
      <c r="AZ53" s="59"/>
      <c r="BA53" s="59"/>
      <c r="BB53" s="59"/>
      <c r="BC53" s="59"/>
      <c r="BD53" s="59"/>
      <c r="BE53" s="59"/>
      <c r="BF53" s="59"/>
      <c r="BG53" s="59"/>
      <c r="BH53" s="59"/>
    </row>
    <row r="54" spans="1:16367" s="12" customFormat="1" x14ac:dyDescent="0.2">
      <c r="A54" s="7" t="s">
        <v>437</v>
      </c>
      <c r="B54" s="8">
        <v>1995</v>
      </c>
      <c r="C54" s="12" t="s">
        <v>225</v>
      </c>
      <c r="D54" s="8" t="s">
        <v>226</v>
      </c>
      <c r="E54" s="34">
        <v>56.3</v>
      </c>
      <c r="F54" s="8">
        <v>160</v>
      </c>
      <c r="G54" s="12">
        <v>100</v>
      </c>
      <c r="H54" s="12">
        <v>105</v>
      </c>
      <c r="I54" s="77" t="s">
        <v>390</v>
      </c>
      <c r="J54" s="77" t="s">
        <v>390</v>
      </c>
      <c r="K54" s="12" t="s">
        <v>189</v>
      </c>
      <c r="M54" s="12" t="s">
        <v>145</v>
      </c>
      <c r="O54" s="16" t="s">
        <v>221</v>
      </c>
      <c r="P54" s="16" t="s">
        <v>221</v>
      </c>
      <c r="Q54" s="12">
        <v>13.8</v>
      </c>
      <c r="R54" s="78">
        <v>13.8</v>
      </c>
      <c r="S54" s="12" t="s">
        <v>163</v>
      </c>
      <c r="T54" s="12" t="s">
        <v>163</v>
      </c>
      <c r="U54" s="77" t="s">
        <v>456</v>
      </c>
      <c r="V54" s="12" t="s">
        <v>233</v>
      </c>
      <c r="W54" s="12" t="s">
        <v>88</v>
      </c>
      <c r="X54" s="12">
        <v>13.8</v>
      </c>
      <c r="Y54" s="12" t="s">
        <v>188</v>
      </c>
      <c r="AA54" s="54"/>
      <c r="AB54" s="12" t="s">
        <v>275</v>
      </c>
      <c r="AC54" s="12">
        <v>0.215</v>
      </c>
      <c r="AD54" s="12">
        <v>0.21299999999999999</v>
      </c>
      <c r="AH54" s="12" t="s">
        <v>275</v>
      </c>
      <c r="AI54" s="12">
        <v>-7.0000000000000007E-2</v>
      </c>
      <c r="AJ54" s="12">
        <v>0.21299999999999999</v>
      </c>
      <c r="AN54" s="12">
        <v>0</v>
      </c>
      <c r="AO54" s="12">
        <v>1</v>
      </c>
      <c r="AP54" s="12">
        <v>1</v>
      </c>
      <c r="AQ54" s="12">
        <v>1</v>
      </c>
      <c r="AR54" s="12">
        <v>1</v>
      </c>
      <c r="AS54" s="8">
        <v>0</v>
      </c>
      <c r="AT54" s="12">
        <v>0</v>
      </c>
      <c r="AU54" s="12">
        <v>0</v>
      </c>
      <c r="AV54" s="12">
        <f t="shared" si="5"/>
        <v>4</v>
      </c>
      <c r="AX54" s="59"/>
      <c r="AY54" s="59"/>
      <c r="AZ54" s="59"/>
      <c r="BA54" s="59"/>
      <c r="BB54" s="59"/>
      <c r="BC54" s="59"/>
      <c r="BD54" s="59"/>
      <c r="BE54" s="59"/>
      <c r="BF54" s="59"/>
      <c r="BG54" s="59"/>
      <c r="BH54" s="59"/>
    </row>
    <row r="55" spans="1:16367" s="12" customFormat="1" x14ac:dyDescent="0.2">
      <c r="A55" s="7" t="s">
        <v>437</v>
      </c>
      <c r="B55" s="8">
        <v>1995</v>
      </c>
      <c r="C55" s="12" t="s">
        <v>225</v>
      </c>
      <c r="D55" s="8" t="s">
        <v>226</v>
      </c>
      <c r="E55" s="34">
        <v>56.3</v>
      </c>
      <c r="F55" s="8">
        <v>160</v>
      </c>
      <c r="G55" s="12">
        <v>100</v>
      </c>
      <c r="H55" s="12">
        <v>105</v>
      </c>
      <c r="I55" s="77" t="s">
        <v>390</v>
      </c>
      <c r="J55" s="77" t="s">
        <v>390</v>
      </c>
      <c r="K55" s="12" t="s">
        <v>189</v>
      </c>
      <c r="M55" s="12" t="s">
        <v>145</v>
      </c>
      <c r="O55" s="16" t="s">
        <v>221</v>
      </c>
      <c r="P55" s="16" t="s">
        <v>221</v>
      </c>
      <c r="Q55" s="12">
        <v>13.8</v>
      </c>
      <c r="R55" s="78">
        <v>13.8</v>
      </c>
      <c r="S55" s="12" t="s">
        <v>163</v>
      </c>
      <c r="T55" s="12" t="s">
        <v>163</v>
      </c>
      <c r="U55" s="77" t="s">
        <v>459</v>
      </c>
      <c r="V55" s="12" t="s">
        <v>305</v>
      </c>
      <c r="W55" s="12" t="s">
        <v>88</v>
      </c>
      <c r="X55" s="12">
        <v>13.8</v>
      </c>
      <c r="Y55" s="12" t="s">
        <v>188</v>
      </c>
      <c r="AA55" s="54"/>
      <c r="AB55" s="12" t="s">
        <v>275</v>
      </c>
      <c r="AC55" s="8">
        <v>0.126</v>
      </c>
      <c r="AD55" s="8">
        <v>0.214</v>
      </c>
      <c r="AH55" s="12" t="s">
        <v>275</v>
      </c>
      <c r="AI55" s="8">
        <v>-1.7000000000000001E-2</v>
      </c>
      <c r="AJ55" s="8">
        <v>0.214</v>
      </c>
      <c r="AN55" s="12">
        <v>0</v>
      </c>
      <c r="AO55" s="12">
        <v>1</v>
      </c>
      <c r="AP55" s="12">
        <v>1</v>
      </c>
      <c r="AQ55" s="12">
        <v>1</v>
      </c>
      <c r="AR55" s="12">
        <v>1</v>
      </c>
      <c r="AS55" s="8">
        <v>0</v>
      </c>
      <c r="AT55" s="12">
        <v>0</v>
      </c>
      <c r="AU55" s="12">
        <v>0</v>
      </c>
      <c r="AV55" s="12">
        <f t="shared" si="5"/>
        <v>4</v>
      </c>
      <c r="AX55" s="59"/>
      <c r="AY55" s="59"/>
      <c r="AZ55" s="59"/>
      <c r="BA55" s="59"/>
      <c r="BB55" s="59"/>
      <c r="BC55" s="59"/>
      <c r="BD55" s="59"/>
      <c r="BE55" s="59"/>
      <c r="BF55" s="59"/>
      <c r="BG55" s="59"/>
      <c r="BH55" s="59"/>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c r="SK55" s="7"/>
      <c r="SL55" s="7"/>
      <c r="SM55" s="7"/>
      <c r="SN55" s="7"/>
      <c r="SO55" s="7"/>
      <c r="SP55" s="7"/>
      <c r="SQ55" s="7"/>
      <c r="SR55" s="7"/>
      <c r="SS55" s="7"/>
      <c r="ST55" s="7"/>
      <c r="SU55" s="7"/>
      <c r="SV55" s="7"/>
      <c r="SW55" s="7"/>
      <c r="SX55" s="7"/>
      <c r="SY55" s="7"/>
      <c r="SZ55" s="7"/>
      <c r="TA55" s="7"/>
      <c r="TB55" s="7"/>
      <c r="TC55" s="7"/>
      <c r="TD55" s="7"/>
      <c r="TE55" s="7"/>
      <c r="TF55" s="7"/>
      <c r="TG55" s="7"/>
      <c r="TH55" s="7"/>
      <c r="TI55" s="7"/>
      <c r="TJ55" s="7"/>
      <c r="TK55" s="7"/>
      <c r="TL55" s="7"/>
      <c r="TM55" s="7"/>
      <c r="TN55" s="7"/>
      <c r="TO55" s="7"/>
      <c r="TP55" s="7"/>
      <c r="TQ55" s="7"/>
      <c r="TR55" s="7"/>
      <c r="TS55" s="7"/>
      <c r="TT55" s="7"/>
      <c r="TU55" s="7"/>
      <c r="TV55" s="7"/>
      <c r="TW55" s="7"/>
      <c r="TX55" s="7"/>
      <c r="TY55" s="7"/>
      <c r="TZ55" s="7"/>
      <c r="UA55" s="7"/>
      <c r="UB55" s="7"/>
      <c r="UC55" s="7"/>
      <c r="UD55" s="7"/>
      <c r="UE55" s="7"/>
      <c r="UF55" s="7"/>
      <c r="UG55" s="7"/>
      <c r="UH55" s="7"/>
      <c r="UI55" s="7"/>
      <c r="UJ55" s="7"/>
      <c r="UK55" s="7"/>
      <c r="UL55" s="7"/>
      <c r="UM55" s="7"/>
      <c r="UN55" s="7"/>
      <c r="UO55" s="7"/>
      <c r="UP55" s="7"/>
      <c r="UQ55" s="7"/>
      <c r="UR55" s="7"/>
      <c r="US55" s="7"/>
      <c r="UT55" s="7"/>
      <c r="UU55" s="7"/>
      <c r="UV55" s="7"/>
      <c r="UW55" s="7"/>
      <c r="UX55" s="7"/>
      <c r="UY55" s="7"/>
      <c r="UZ55" s="7"/>
      <c r="VA55" s="7"/>
      <c r="VB55" s="7"/>
      <c r="VC55" s="7"/>
      <c r="VD55" s="7"/>
      <c r="VE55" s="7"/>
      <c r="VF55" s="7"/>
      <c r="VG55" s="7"/>
      <c r="VH55" s="7"/>
      <c r="VI55" s="7"/>
      <c r="VJ55" s="7"/>
      <c r="VK55" s="7"/>
      <c r="VL55" s="7"/>
      <c r="VM55" s="7"/>
      <c r="VN55" s="7"/>
      <c r="VO55" s="7"/>
      <c r="VP55" s="7"/>
      <c r="VQ55" s="7"/>
      <c r="VR55" s="7"/>
      <c r="VS55" s="7"/>
      <c r="VT55" s="7"/>
      <c r="VU55" s="7"/>
      <c r="VV55" s="7"/>
      <c r="VW55" s="7"/>
      <c r="VX55" s="7"/>
      <c r="VY55" s="7"/>
      <c r="VZ55" s="7"/>
      <c r="WA55" s="7"/>
      <c r="WB55" s="7"/>
      <c r="WC55" s="7"/>
      <c r="WD55" s="7"/>
      <c r="WE55" s="7"/>
      <c r="WF55" s="7"/>
      <c r="WG55" s="7"/>
      <c r="WH55" s="7"/>
      <c r="WI55" s="7"/>
      <c r="WJ55" s="7"/>
      <c r="WK55" s="7"/>
      <c r="WL55" s="7"/>
      <c r="WM55" s="7"/>
      <c r="WN55" s="7"/>
      <c r="WO55" s="7"/>
      <c r="WP55" s="7"/>
      <c r="WQ55" s="7"/>
      <c r="WR55" s="7"/>
      <c r="WS55" s="7"/>
      <c r="WT55" s="7"/>
      <c r="WU55" s="7"/>
      <c r="WV55" s="7"/>
      <c r="WW55" s="7"/>
      <c r="WX55" s="7"/>
      <c r="WY55" s="7"/>
      <c r="WZ55" s="7"/>
      <c r="XA55" s="7"/>
      <c r="XB55" s="7"/>
      <c r="XC55" s="7"/>
      <c r="XD55" s="7"/>
      <c r="XE55" s="7"/>
      <c r="XF55" s="7"/>
      <c r="XG55" s="7"/>
      <c r="XH55" s="7"/>
      <c r="XI55" s="7"/>
      <c r="XJ55" s="7"/>
      <c r="XK55" s="7"/>
      <c r="XL55" s="7"/>
      <c r="XM55" s="7"/>
      <c r="XN55" s="7"/>
      <c r="XO55" s="7"/>
      <c r="XP55" s="7"/>
      <c r="XQ55" s="7"/>
      <c r="XR55" s="7"/>
      <c r="XS55" s="7"/>
      <c r="XT55" s="7"/>
      <c r="XU55" s="7"/>
      <c r="XV55" s="7"/>
      <c r="XW55" s="7"/>
      <c r="XX55" s="7"/>
      <c r="XY55" s="7"/>
      <c r="XZ55" s="7"/>
      <c r="YA55" s="7"/>
      <c r="YB55" s="7"/>
      <c r="YC55" s="7"/>
      <c r="YD55" s="7"/>
      <c r="YE55" s="7"/>
      <c r="YF55" s="7"/>
      <c r="YG55" s="7"/>
      <c r="YH55" s="7"/>
      <c r="YI55" s="7"/>
      <c r="YJ55" s="7"/>
      <c r="YK55" s="7"/>
      <c r="YL55" s="7"/>
      <c r="YM55" s="7"/>
      <c r="YN55" s="7"/>
      <c r="YO55" s="7"/>
      <c r="YP55" s="7"/>
      <c r="YQ55" s="7"/>
      <c r="YR55" s="7"/>
      <c r="YS55" s="7"/>
      <c r="YT55" s="7"/>
      <c r="YU55" s="7"/>
      <c r="YV55" s="7"/>
      <c r="YW55" s="7"/>
      <c r="YX55" s="7"/>
      <c r="YY55" s="7"/>
      <c r="YZ55" s="7"/>
      <c r="ZA55" s="7"/>
      <c r="ZB55" s="7"/>
      <c r="ZC55" s="7"/>
      <c r="ZD55" s="7"/>
      <c r="ZE55" s="7"/>
      <c r="ZF55" s="7"/>
      <c r="ZG55" s="7"/>
      <c r="ZH55" s="7"/>
      <c r="ZI55" s="7"/>
      <c r="ZJ55" s="7"/>
      <c r="ZK55" s="7"/>
      <c r="ZL55" s="7"/>
      <c r="ZM55" s="7"/>
      <c r="ZN55" s="7"/>
      <c r="ZO55" s="7"/>
      <c r="ZP55" s="7"/>
      <c r="ZQ55" s="7"/>
      <c r="ZR55" s="7"/>
      <c r="ZS55" s="7"/>
      <c r="ZT55" s="7"/>
      <c r="ZU55" s="7"/>
      <c r="ZV55" s="7"/>
      <c r="ZW55" s="7"/>
      <c r="ZX55" s="7"/>
      <c r="ZY55" s="7"/>
      <c r="ZZ55" s="7"/>
      <c r="AAA55" s="7"/>
      <c r="AAB55" s="7"/>
      <c r="AAC55" s="7"/>
      <c r="AAD55" s="7"/>
      <c r="AAE55" s="7"/>
      <c r="AAF55" s="7"/>
      <c r="AAG55" s="7"/>
      <c r="AAH55" s="7"/>
      <c r="AAI55" s="7"/>
      <c r="AAJ55" s="7"/>
      <c r="AAK55" s="7"/>
      <c r="AAL55" s="7"/>
      <c r="AAM55" s="7"/>
      <c r="AAN55" s="7"/>
      <c r="AAO55" s="7"/>
      <c r="AAP55" s="7"/>
      <c r="AAQ55" s="7"/>
      <c r="AAR55" s="7"/>
      <c r="AAS55" s="7"/>
      <c r="AAT55" s="7"/>
      <c r="AAU55" s="7"/>
      <c r="AAV55" s="7"/>
      <c r="AAW55" s="7"/>
      <c r="AAX55" s="7"/>
      <c r="AAY55" s="7"/>
      <c r="AAZ55" s="7"/>
      <c r="ABA55" s="7"/>
      <c r="ABB55" s="7"/>
      <c r="ABC55" s="7"/>
      <c r="ABD55" s="7"/>
      <c r="ABE55" s="7"/>
      <c r="ABF55" s="7"/>
      <c r="ABG55" s="7"/>
      <c r="ABH55" s="7"/>
      <c r="ABI55" s="7"/>
      <c r="ABJ55" s="7"/>
      <c r="ABK55" s="7"/>
      <c r="ABL55" s="7"/>
      <c r="ABM55" s="7"/>
      <c r="ABN55" s="7"/>
      <c r="ABO55" s="7"/>
      <c r="ABP55" s="7"/>
      <c r="ABQ55" s="7"/>
      <c r="ABR55" s="7"/>
      <c r="ABS55" s="7"/>
      <c r="ABT55" s="7"/>
      <c r="ABU55" s="7"/>
      <c r="ABV55" s="7"/>
      <c r="ABW55" s="7"/>
      <c r="ABX55" s="7"/>
      <c r="ABY55" s="7"/>
      <c r="ABZ55" s="7"/>
      <c r="ACA55" s="7"/>
      <c r="ACB55" s="7"/>
      <c r="ACC55" s="7"/>
      <c r="ACD55" s="7"/>
      <c r="ACE55" s="7"/>
      <c r="ACF55" s="7"/>
      <c r="ACG55" s="7"/>
      <c r="ACH55" s="7"/>
      <c r="ACI55" s="7"/>
      <c r="ACJ55" s="7"/>
      <c r="ACK55" s="7"/>
      <c r="ACL55" s="7"/>
      <c r="ACM55" s="7"/>
      <c r="ACN55" s="7"/>
      <c r="ACO55" s="7"/>
      <c r="ACP55" s="7"/>
      <c r="ACQ55" s="7"/>
      <c r="ACR55" s="7"/>
      <c r="ACS55" s="7"/>
      <c r="ACT55" s="7"/>
      <c r="ACU55" s="7"/>
      <c r="ACV55" s="7"/>
      <c r="ACW55" s="7"/>
      <c r="ACX55" s="7"/>
      <c r="ACY55" s="7"/>
      <c r="ACZ55" s="7"/>
      <c r="ADA55" s="7"/>
      <c r="ADB55" s="7"/>
      <c r="ADC55" s="7"/>
      <c r="ADD55" s="7"/>
      <c r="ADE55" s="7"/>
      <c r="ADF55" s="7"/>
      <c r="ADG55" s="7"/>
      <c r="ADH55" s="7"/>
      <c r="ADI55" s="7"/>
      <c r="ADJ55" s="7"/>
      <c r="ADK55" s="7"/>
      <c r="ADL55" s="7"/>
      <c r="ADM55" s="7"/>
      <c r="ADN55" s="7"/>
      <c r="ADO55" s="7"/>
      <c r="ADP55" s="7"/>
      <c r="ADQ55" s="7"/>
      <c r="ADR55" s="7"/>
      <c r="ADS55" s="7"/>
      <c r="ADT55" s="7"/>
      <c r="ADU55" s="7"/>
      <c r="ADV55" s="7"/>
      <c r="ADW55" s="7"/>
      <c r="ADX55" s="7"/>
      <c r="ADY55" s="7"/>
      <c r="ADZ55" s="7"/>
      <c r="AEA55" s="7"/>
      <c r="AEB55" s="7"/>
      <c r="AEC55" s="7"/>
      <c r="AED55" s="7"/>
      <c r="AEE55" s="7"/>
      <c r="AEF55" s="7"/>
      <c r="AEG55" s="7"/>
      <c r="AEH55" s="7"/>
      <c r="AEI55" s="7"/>
      <c r="AEJ55" s="7"/>
      <c r="AEK55" s="7"/>
      <c r="AEL55" s="7"/>
      <c r="AEM55" s="7"/>
      <c r="AEN55" s="7"/>
      <c r="AEO55" s="7"/>
      <c r="AEP55" s="7"/>
      <c r="AEQ55" s="7"/>
      <c r="AER55" s="7"/>
      <c r="AES55" s="7"/>
      <c r="AET55" s="7"/>
      <c r="AEU55" s="7"/>
      <c r="AEV55" s="7"/>
      <c r="AEW55" s="7"/>
      <c r="AEX55" s="7"/>
      <c r="AEY55" s="7"/>
      <c r="AEZ55" s="7"/>
      <c r="AFA55" s="7"/>
      <c r="AFB55" s="7"/>
      <c r="AFC55" s="7"/>
      <c r="AFD55" s="7"/>
      <c r="AFE55" s="7"/>
      <c r="AFF55" s="7"/>
      <c r="AFG55" s="7"/>
      <c r="AFH55" s="7"/>
      <c r="AFI55" s="7"/>
      <c r="AFJ55" s="7"/>
      <c r="AFK55" s="7"/>
      <c r="AFL55" s="7"/>
      <c r="AFM55" s="7"/>
      <c r="AFN55" s="7"/>
      <c r="AFO55" s="7"/>
      <c r="AFP55" s="7"/>
      <c r="AFQ55" s="7"/>
      <c r="AFR55" s="7"/>
      <c r="AFS55" s="7"/>
      <c r="AFT55" s="7"/>
      <c r="AFU55" s="7"/>
      <c r="AFV55" s="7"/>
      <c r="AFW55" s="7"/>
      <c r="AFX55" s="7"/>
      <c r="AFY55" s="7"/>
      <c r="AFZ55" s="7"/>
      <c r="AGA55" s="7"/>
      <c r="AGB55" s="7"/>
      <c r="AGC55" s="7"/>
      <c r="AGD55" s="7"/>
      <c r="AGE55" s="7"/>
      <c r="AGF55" s="7"/>
      <c r="AGG55" s="7"/>
      <c r="AGH55" s="7"/>
      <c r="AGI55" s="7"/>
      <c r="AGJ55" s="7"/>
      <c r="AGK55" s="7"/>
      <c r="AGL55" s="7"/>
      <c r="AGM55" s="7"/>
      <c r="AGN55" s="7"/>
      <c r="AGO55" s="7"/>
      <c r="AGP55" s="7"/>
      <c r="AGQ55" s="7"/>
      <c r="AGR55" s="7"/>
      <c r="AGS55" s="7"/>
      <c r="AGT55" s="7"/>
      <c r="AGU55" s="7"/>
      <c r="AGV55" s="7"/>
      <c r="AGW55" s="7"/>
      <c r="AGX55" s="7"/>
      <c r="AGY55" s="7"/>
      <c r="AGZ55" s="7"/>
      <c r="AHA55" s="7"/>
      <c r="AHB55" s="7"/>
      <c r="AHC55" s="7"/>
      <c r="AHD55" s="7"/>
      <c r="AHE55" s="7"/>
      <c r="AHF55" s="7"/>
      <c r="AHG55" s="7"/>
      <c r="AHH55" s="7"/>
      <c r="AHI55" s="7"/>
      <c r="AHJ55" s="7"/>
      <c r="AHK55" s="7"/>
      <c r="AHL55" s="7"/>
      <c r="AHM55" s="7"/>
      <c r="AHN55" s="7"/>
      <c r="AHO55" s="7"/>
      <c r="AHP55" s="7"/>
      <c r="AHQ55" s="7"/>
      <c r="AHR55" s="7"/>
      <c r="AHS55" s="7"/>
      <c r="AHT55" s="7"/>
      <c r="AHU55" s="7"/>
      <c r="AHV55" s="7"/>
      <c r="AHW55" s="7"/>
      <c r="AHX55" s="7"/>
      <c r="AHY55" s="7"/>
      <c r="AHZ55" s="7"/>
      <c r="AIA55" s="7"/>
      <c r="AIB55" s="7"/>
      <c r="AIC55" s="7"/>
      <c r="AID55" s="7"/>
      <c r="AIE55" s="7"/>
      <c r="AIF55" s="7"/>
      <c r="AIG55" s="7"/>
      <c r="AIH55" s="7"/>
      <c r="AII55" s="7"/>
      <c r="AIJ55" s="7"/>
      <c r="AIK55" s="7"/>
      <c r="AIL55" s="7"/>
      <c r="AIM55" s="7"/>
      <c r="AIN55" s="7"/>
      <c r="AIO55" s="7"/>
      <c r="AIP55" s="7"/>
      <c r="AIQ55" s="7"/>
      <c r="AIR55" s="7"/>
      <c r="AIS55" s="7"/>
      <c r="AIT55" s="7"/>
      <c r="AIU55" s="7"/>
      <c r="AIV55" s="7"/>
      <c r="AIW55" s="7"/>
      <c r="AIX55" s="7"/>
      <c r="AIY55" s="7"/>
      <c r="AIZ55" s="7"/>
      <c r="AJA55" s="7"/>
      <c r="AJB55" s="7"/>
      <c r="AJC55" s="7"/>
      <c r="AJD55" s="7"/>
      <c r="AJE55" s="7"/>
      <c r="AJF55" s="7"/>
      <c r="AJG55" s="7"/>
      <c r="AJH55" s="7"/>
      <c r="AJI55" s="7"/>
      <c r="AJJ55" s="7"/>
      <c r="AJK55" s="7"/>
      <c r="AJL55" s="7"/>
      <c r="AJM55" s="7"/>
      <c r="AJN55" s="7"/>
      <c r="AJO55" s="7"/>
      <c r="AJP55" s="7"/>
      <c r="AJQ55" s="7"/>
      <c r="AJR55" s="7"/>
      <c r="AJS55" s="7"/>
      <c r="AJT55" s="7"/>
      <c r="AJU55" s="7"/>
      <c r="AJV55" s="7"/>
      <c r="AJW55" s="7"/>
      <c r="AJX55" s="7"/>
      <c r="AJY55" s="7"/>
      <c r="AJZ55" s="7"/>
      <c r="AKA55" s="7"/>
      <c r="AKB55" s="7"/>
      <c r="AKC55" s="7"/>
      <c r="AKD55" s="7"/>
      <c r="AKE55" s="7"/>
      <c r="AKF55" s="7"/>
      <c r="AKG55" s="7"/>
      <c r="AKH55" s="7"/>
      <c r="AKI55" s="7"/>
      <c r="AKJ55" s="7"/>
      <c r="AKK55" s="7"/>
      <c r="AKL55" s="7"/>
      <c r="AKM55" s="7"/>
      <c r="AKN55" s="7"/>
      <c r="AKO55" s="7"/>
      <c r="AKP55" s="7"/>
      <c r="AKQ55" s="7"/>
      <c r="AKR55" s="7"/>
      <c r="AKS55" s="7"/>
      <c r="AKT55" s="7"/>
      <c r="AKU55" s="7"/>
      <c r="AKV55" s="7"/>
      <c r="AKW55" s="7"/>
      <c r="AKX55" s="7"/>
      <c r="AKY55" s="7"/>
      <c r="AKZ55" s="7"/>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c r="AMC55" s="7"/>
      <c r="AMD55" s="7"/>
      <c r="AME55" s="7"/>
      <c r="AMF55" s="7"/>
      <c r="AMG55" s="7"/>
      <c r="AMH55" s="7"/>
      <c r="AMI55" s="7"/>
      <c r="AMJ55" s="7"/>
      <c r="AMK55" s="7"/>
      <c r="AML55" s="7"/>
      <c r="AMM55" s="7"/>
      <c r="AMN55" s="7"/>
      <c r="AMO55" s="7"/>
      <c r="AMP55" s="7"/>
      <c r="AMQ55" s="7"/>
      <c r="AMR55" s="7"/>
      <c r="AMS55" s="7"/>
      <c r="AMT55" s="7"/>
      <c r="AMU55" s="7"/>
      <c r="AMV55" s="7"/>
      <c r="AMW55" s="7"/>
      <c r="AMX55" s="7"/>
      <c r="AMY55" s="7"/>
      <c r="AMZ55" s="7"/>
      <c r="ANA55" s="7"/>
      <c r="ANB55" s="7"/>
      <c r="ANC55" s="7"/>
      <c r="AND55" s="7"/>
      <c r="ANE55" s="7"/>
      <c r="ANF55" s="7"/>
      <c r="ANG55" s="7"/>
      <c r="ANH55" s="7"/>
      <c r="ANI55" s="7"/>
      <c r="ANJ55" s="7"/>
      <c r="ANK55" s="7"/>
      <c r="ANL55" s="7"/>
      <c r="ANM55" s="7"/>
      <c r="ANN55" s="7"/>
      <c r="ANO55" s="7"/>
      <c r="ANP55" s="7"/>
      <c r="ANQ55" s="7"/>
      <c r="ANR55" s="7"/>
      <c r="ANS55" s="7"/>
      <c r="ANT55" s="7"/>
      <c r="ANU55" s="7"/>
      <c r="ANV55" s="7"/>
      <c r="ANW55" s="7"/>
      <c r="ANX55" s="7"/>
      <c r="ANY55" s="7"/>
      <c r="ANZ55" s="7"/>
      <c r="AOA55" s="7"/>
      <c r="AOB55" s="7"/>
      <c r="AOC55" s="7"/>
      <c r="AOD55" s="7"/>
      <c r="AOE55" s="7"/>
      <c r="AOF55" s="7"/>
      <c r="AOG55" s="7"/>
      <c r="AOH55" s="7"/>
      <c r="AOI55" s="7"/>
      <c r="AOJ55" s="7"/>
      <c r="AOK55" s="7"/>
      <c r="AOL55" s="7"/>
      <c r="AOM55" s="7"/>
      <c r="AON55" s="7"/>
      <c r="AOO55" s="7"/>
      <c r="AOP55" s="7"/>
      <c r="AOQ55" s="7"/>
      <c r="AOR55" s="7"/>
      <c r="AOS55" s="7"/>
      <c r="AOT55" s="7"/>
      <c r="AOU55" s="7"/>
      <c r="AOV55" s="7"/>
      <c r="AOW55" s="7"/>
      <c r="AOX55" s="7"/>
      <c r="AOY55" s="7"/>
      <c r="AOZ55" s="7"/>
      <c r="APA55" s="7"/>
      <c r="APB55" s="7"/>
      <c r="APC55" s="7"/>
      <c r="APD55" s="7"/>
      <c r="APE55" s="7"/>
      <c r="APF55" s="7"/>
      <c r="APG55" s="7"/>
      <c r="APH55" s="7"/>
      <c r="API55" s="7"/>
      <c r="APJ55" s="7"/>
      <c r="APK55" s="7"/>
      <c r="APL55" s="7"/>
      <c r="APM55" s="7"/>
      <c r="APN55" s="7"/>
      <c r="APO55" s="7"/>
      <c r="APP55" s="7"/>
      <c r="APQ55" s="7"/>
      <c r="APR55" s="7"/>
      <c r="APS55" s="7"/>
      <c r="APT55" s="7"/>
      <c r="APU55" s="7"/>
      <c r="APV55" s="7"/>
      <c r="APW55" s="7"/>
      <c r="APX55" s="7"/>
      <c r="APY55" s="7"/>
      <c r="APZ55" s="7"/>
      <c r="AQA55" s="7"/>
      <c r="AQB55" s="7"/>
      <c r="AQC55" s="7"/>
      <c r="AQD55" s="7"/>
      <c r="AQE55" s="7"/>
      <c r="AQF55" s="7"/>
      <c r="AQG55" s="7"/>
      <c r="AQH55" s="7"/>
      <c r="AQI55" s="7"/>
      <c r="AQJ55" s="7"/>
      <c r="AQK55" s="7"/>
      <c r="AQL55" s="7"/>
      <c r="AQM55" s="7"/>
      <c r="AQN55" s="7"/>
      <c r="AQO55" s="7"/>
      <c r="AQP55" s="7"/>
      <c r="AQQ55" s="7"/>
      <c r="AQR55" s="7"/>
      <c r="AQS55" s="7"/>
      <c r="AQT55" s="7"/>
      <c r="AQU55" s="7"/>
      <c r="AQV55" s="7"/>
      <c r="AQW55" s="7"/>
      <c r="AQX55" s="7"/>
      <c r="AQY55" s="7"/>
      <c r="AQZ55" s="7"/>
      <c r="ARA55" s="7"/>
      <c r="ARB55" s="7"/>
      <c r="ARC55" s="7"/>
      <c r="ARD55" s="7"/>
      <c r="ARE55" s="7"/>
      <c r="ARF55" s="7"/>
      <c r="ARG55" s="7"/>
      <c r="ARH55" s="7"/>
      <c r="ARI55" s="7"/>
      <c r="ARJ55" s="7"/>
      <c r="ARK55" s="7"/>
      <c r="ARL55" s="7"/>
      <c r="ARM55" s="7"/>
      <c r="ARN55" s="7"/>
      <c r="ARO55" s="7"/>
      <c r="ARP55" s="7"/>
      <c r="ARQ55" s="7"/>
      <c r="ARR55" s="7"/>
      <c r="ARS55" s="7"/>
      <c r="ART55" s="7"/>
      <c r="ARU55" s="7"/>
      <c r="ARV55" s="7"/>
      <c r="ARW55" s="7"/>
      <c r="ARX55" s="7"/>
      <c r="ARY55" s="7"/>
      <c r="ARZ55" s="7"/>
      <c r="ASA55" s="7"/>
      <c r="ASB55" s="7"/>
      <c r="ASC55" s="7"/>
      <c r="ASD55" s="7"/>
      <c r="ASE55" s="7"/>
      <c r="ASF55" s="7"/>
      <c r="ASG55" s="7"/>
      <c r="ASH55" s="7"/>
      <c r="ASI55" s="7"/>
      <c r="ASJ55" s="7"/>
      <c r="ASK55" s="7"/>
      <c r="ASL55" s="7"/>
      <c r="ASM55" s="7"/>
      <c r="ASN55" s="7"/>
      <c r="ASO55" s="7"/>
      <c r="ASP55" s="7"/>
      <c r="ASQ55" s="7"/>
      <c r="ASR55" s="7"/>
      <c r="ASS55" s="7"/>
      <c r="AST55" s="7"/>
      <c r="ASU55" s="7"/>
      <c r="ASV55" s="7"/>
      <c r="ASW55" s="7"/>
      <c r="ASX55" s="7"/>
      <c r="ASY55" s="7"/>
      <c r="ASZ55" s="7"/>
      <c r="ATA55" s="7"/>
      <c r="ATB55" s="7"/>
      <c r="ATC55" s="7"/>
      <c r="ATD55" s="7"/>
      <c r="ATE55" s="7"/>
      <c r="ATF55" s="7"/>
      <c r="ATG55" s="7"/>
      <c r="ATH55" s="7"/>
      <c r="ATI55" s="7"/>
      <c r="ATJ55" s="7"/>
      <c r="ATK55" s="7"/>
      <c r="ATL55" s="7"/>
      <c r="ATM55" s="7"/>
      <c r="ATN55" s="7"/>
      <c r="ATO55" s="7"/>
      <c r="ATP55" s="7"/>
      <c r="ATQ55" s="7"/>
      <c r="ATR55" s="7"/>
      <c r="ATS55" s="7"/>
      <c r="ATT55" s="7"/>
      <c r="ATU55" s="7"/>
      <c r="ATV55" s="7"/>
      <c r="ATW55" s="7"/>
      <c r="ATX55" s="7"/>
      <c r="ATY55" s="7"/>
      <c r="ATZ55" s="7"/>
      <c r="AUA55" s="7"/>
      <c r="AUB55" s="7"/>
      <c r="AUC55" s="7"/>
      <c r="AUD55" s="7"/>
      <c r="AUE55" s="7"/>
      <c r="AUF55" s="7"/>
      <c r="AUG55" s="7"/>
      <c r="AUH55" s="7"/>
      <c r="AUI55" s="7"/>
      <c r="AUJ55" s="7"/>
      <c r="AUK55" s="7"/>
      <c r="AUL55" s="7"/>
      <c r="AUM55" s="7"/>
      <c r="AUN55" s="7"/>
      <c r="AUO55" s="7"/>
      <c r="AUP55" s="7"/>
      <c r="AUQ55" s="7"/>
      <c r="AUR55" s="7"/>
      <c r="AUS55" s="7"/>
      <c r="AUT55" s="7"/>
      <c r="AUU55" s="7"/>
      <c r="AUV55" s="7"/>
      <c r="AUW55" s="7"/>
      <c r="AUX55" s="7"/>
      <c r="AUY55" s="7"/>
      <c r="AUZ55" s="7"/>
      <c r="AVA55" s="7"/>
      <c r="AVB55" s="7"/>
      <c r="AVC55" s="7"/>
      <c r="AVD55" s="7"/>
      <c r="AVE55" s="7"/>
      <c r="AVF55" s="7"/>
      <c r="AVG55" s="7"/>
      <c r="AVH55" s="7"/>
      <c r="AVI55" s="7"/>
      <c r="AVJ55" s="7"/>
      <c r="AVK55" s="7"/>
      <c r="AVL55" s="7"/>
      <c r="AVM55" s="7"/>
      <c r="AVN55" s="7"/>
      <c r="AVO55" s="7"/>
      <c r="AVP55" s="7"/>
      <c r="AVQ55" s="7"/>
      <c r="AVR55" s="7"/>
      <c r="AVS55" s="7"/>
      <c r="AVT55" s="7"/>
      <c r="AVU55" s="7"/>
      <c r="AVV55" s="7"/>
      <c r="AVW55" s="7"/>
      <c r="AVX55" s="7"/>
      <c r="AVY55" s="7"/>
      <c r="AVZ55" s="7"/>
      <c r="AWA55" s="7"/>
      <c r="AWB55" s="7"/>
      <c r="AWC55" s="7"/>
      <c r="AWD55" s="7"/>
      <c r="AWE55" s="7"/>
      <c r="AWF55" s="7"/>
      <c r="AWG55" s="7"/>
      <c r="AWH55" s="7"/>
      <c r="AWI55" s="7"/>
      <c r="AWJ55" s="7"/>
      <c r="AWK55" s="7"/>
      <c r="AWL55" s="7"/>
      <c r="AWM55" s="7"/>
      <c r="AWN55" s="7"/>
      <c r="AWO55" s="7"/>
      <c r="AWP55" s="7"/>
      <c r="AWQ55" s="7"/>
      <c r="AWR55" s="7"/>
      <c r="AWS55" s="7"/>
      <c r="AWT55" s="7"/>
      <c r="AWU55" s="7"/>
      <c r="AWV55" s="7"/>
      <c r="AWW55" s="7"/>
      <c r="AWX55" s="7"/>
      <c r="AWY55" s="7"/>
      <c r="AWZ55" s="7"/>
      <c r="AXA55" s="7"/>
      <c r="AXB55" s="7"/>
      <c r="AXC55" s="7"/>
      <c r="AXD55" s="7"/>
      <c r="AXE55" s="7"/>
      <c r="AXF55" s="7"/>
      <c r="AXG55" s="7"/>
      <c r="AXH55" s="7"/>
      <c r="AXI55" s="7"/>
      <c r="AXJ55" s="7"/>
      <c r="AXK55" s="7"/>
      <c r="AXL55" s="7"/>
      <c r="AXM55" s="7"/>
      <c r="AXN55" s="7"/>
      <c r="AXO55" s="7"/>
      <c r="AXP55" s="7"/>
      <c r="AXQ55" s="7"/>
      <c r="AXR55" s="7"/>
      <c r="AXS55" s="7"/>
      <c r="AXT55" s="7"/>
      <c r="AXU55" s="7"/>
      <c r="AXV55" s="7"/>
      <c r="AXW55" s="7"/>
      <c r="AXX55" s="7"/>
      <c r="AXY55" s="7"/>
      <c r="AXZ55" s="7"/>
      <c r="AYA55" s="7"/>
      <c r="AYB55" s="7"/>
      <c r="AYC55" s="7"/>
      <c r="AYD55" s="7"/>
      <c r="AYE55" s="7"/>
      <c r="AYF55" s="7"/>
      <c r="AYG55" s="7"/>
      <c r="AYH55" s="7"/>
      <c r="AYI55" s="7"/>
      <c r="AYJ55" s="7"/>
      <c r="AYK55" s="7"/>
      <c r="AYL55" s="7"/>
      <c r="AYM55" s="7"/>
      <c r="AYN55" s="7"/>
      <c r="AYO55" s="7"/>
      <c r="AYP55" s="7"/>
      <c r="AYQ55" s="7"/>
      <c r="AYR55" s="7"/>
      <c r="AYS55" s="7"/>
      <c r="AYT55" s="7"/>
      <c r="AYU55" s="7"/>
      <c r="AYV55" s="7"/>
      <c r="AYW55" s="7"/>
      <c r="AYX55" s="7"/>
      <c r="AYY55" s="7"/>
      <c r="AYZ55" s="7"/>
      <c r="AZA55" s="7"/>
      <c r="AZB55" s="7"/>
      <c r="AZC55" s="7"/>
      <c r="AZD55" s="7"/>
      <c r="AZE55" s="7"/>
      <c r="AZF55" s="7"/>
      <c r="AZG55" s="7"/>
      <c r="AZH55" s="7"/>
      <c r="AZI55" s="7"/>
      <c r="AZJ55" s="7"/>
      <c r="AZK55" s="7"/>
      <c r="AZL55" s="7"/>
      <c r="AZM55" s="7"/>
      <c r="AZN55" s="7"/>
      <c r="AZO55" s="7"/>
      <c r="AZP55" s="7"/>
      <c r="AZQ55" s="7"/>
      <c r="AZR55" s="7"/>
      <c r="AZS55" s="7"/>
      <c r="AZT55" s="7"/>
      <c r="AZU55" s="7"/>
      <c r="AZV55" s="7"/>
      <c r="AZW55" s="7"/>
      <c r="AZX55" s="7"/>
      <c r="AZY55" s="7"/>
      <c r="AZZ55" s="7"/>
      <c r="BAA55" s="7"/>
      <c r="BAB55" s="7"/>
      <c r="BAC55" s="7"/>
      <c r="BAD55" s="7"/>
      <c r="BAE55" s="7"/>
      <c r="BAF55" s="7"/>
      <c r="BAG55" s="7"/>
      <c r="BAH55" s="7"/>
      <c r="BAI55" s="7"/>
      <c r="BAJ55" s="7"/>
      <c r="BAK55" s="7"/>
      <c r="BAL55" s="7"/>
      <c r="BAM55" s="7"/>
      <c r="BAN55" s="7"/>
      <c r="BAO55" s="7"/>
      <c r="BAP55" s="7"/>
      <c r="BAQ55" s="7"/>
      <c r="BAR55" s="7"/>
      <c r="BAS55" s="7"/>
      <c r="BAT55" s="7"/>
      <c r="BAU55" s="7"/>
      <c r="BAV55" s="7"/>
      <c r="BAW55" s="7"/>
      <c r="BAX55" s="7"/>
      <c r="BAY55" s="7"/>
      <c r="BAZ55" s="7"/>
      <c r="BBA55" s="7"/>
      <c r="BBB55" s="7"/>
      <c r="BBC55" s="7"/>
      <c r="BBD55" s="7"/>
      <c r="BBE55" s="7"/>
      <c r="BBF55" s="7"/>
      <c r="BBG55" s="7"/>
      <c r="BBH55" s="7"/>
      <c r="BBI55" s="7"/>
      <c r="BBJ55" s="7"/>
      <c r="BBK55" s="7"/>
      <c r="BBL55" s="7"/>
      <c r="BBM55" s="7"/>
      <c r="BBN55" s="7"/>
      <c r="BBO55" s="7"/>
      <c r="BBP55" s="7"/>
      <c r="BBQ55" s="7"/>
      <c r="BBR55" s="7"/>
      <c r="BBS55" s="7"/>
      <c r="BBT55" s="7"/>
      <c r="BBU55" s="7"/>
      <c r="BBV55" s="7"/>
      <c r="BBW55" s="7"/>
      <c r="BBX55" s="7"/>
      <c r="BBY55" s="7"/>
      <c r="BBZ55" s="7"/>
      <c r="BCA55" s="7"/>
      <c r="BCB55" s="7"/>
      <c r="BCC55" s="7"/>
      <c r="BCD55" s="7"/>
      <c r="BCE55" s="7"/>
      <c r="BCF55" s="7"/>
      <c r="BCG55" s="7"/>
      <c r="BCH55" s="7"/>
      <c r="BCI55" s="7"/>
      <c r="BCJ55" s="7"/>
      <c r="BCK55" s="7"/>
      <c r="BCL55" s="7"/>
      <c r="BCM55" s="7"/>
      <c r="BCN55" s="7"/>
      <c r="BCO55" s="7"/>
      <c r="BCP55" s="7"/>
      <c r="BCQ55" s="7"/>
      <c r="BCR55" s="7"/>
      <c r="BCS55" s="7"/>
      <c r="BCT55" s="7"/>
      <c r="BCU55" s="7"/>
      <c r="BCV55" s="7"/>
      <c r="BCW55" s="7"/>
      <c r="BCX55" s="7"/>
      <c r="BCY55" s="7"/>
      <c r="BCZ55" s="7"/>
      <c r="BDA55" s="7"/>
      <c r="BDB55" s="7"/>
      <c r="BDC55" s="7"/>
      <c r="BDD55" s="7"/>
      <c r="BDE55" s="7"/>
      <c r="BDF55" s="7"/>
      <c r="BDG55" s="7"/>
      <c r="BDH55" s="7"/>
      <c r="BDI55" s="7"/>
      <c r="BDJ55" s="7"/>
      <c r="BDK55" s="7"/>
      <c r="BDL55" s="7"/>
      <c r="BDM55" s="7"/>
      <c r="BDN55" s="7"/>
      <c r="BDO55" s="7"/>
      <c r="BDP55" s="7"/>
      <c r="BDQ55" s="7"/>
      <c r="BDR55" s="7"/>
      <c r="BDS55" s="7"/>
      <c r="BDT55" s="7"/>
      <c r="BDU55" s="7"/>
      <c r="BDV55" s="7"/>
      <c r="BDW55" s="7"/>
      <c r="BDX55" s="7"/>
      <c r="BDY55" s="7"/>
      <c r="BDZ55" s="7"/>
      <c r="BEA55" s="7"/>
      <c r="BEB55" s="7"/>
      <c r="BEC55" s="7"/>
      <c r="BED55" s="7"/>
      <c r="BEE55" s="7"/>
      <c r="BEF55" s="7"/>
      <c r="BEG55" s="7"/>
      <c r="BEH55" s="7"/>
      <c r="BEI55" s="7"/>
      <c r="BEJ55" s="7"/>
      <c r="BEK55" s="7"/>
      <c r="BEL55" s="7"/>
      <c r="BEM55" s="7"/>
      <c r="BEN55" s="7"/>
      <c r="BEO55" s="7"/>
      <c r="BEP55" s="7"/>
      <c r="BEQ55" s="7"/>
      <c r="BER55" s="7"/>
      <c r="BES55" s="7"/>
      <c r="BET55" s="7"/>
      <c r="BEU55" s="7"/>
      <c r="BEV55" s="7"/>
      <c r="BEW55" s="7"/>
      <c r="BEX55" s="7"/>
      <c r="BEY55" s="7"/>
      <c r="BEZ55" s="7"/>
      <c r="BFA55" s="7"/>
      <c r="BFB55" s="7"/>
      <c r="BFC55" s="7"/>
      <c r="BFD55" s="7"/>
      <c r="BFE55" s="7"/>
      <c r="BFF55" s="7"/>
      <c r="BFG55" s="7"/>
      <c r="BFH55" s="7"/>
      <c r="BFI55" s="7"/>
      <c r="BFJ55" s="7"/>
      <c r="BFK55" s="7"/>
      <c r="BFL55" s="7"/>
      <c r="BFM55" s="7"/>
      <c r="BFN55" s="7"/>
      <c r="BFO55" s="7"/>
      <c r="BFP55" s="7"/>
      <c r="BFQ55" s="7"/>
      <c r="BFR55" s="7"/>
      <c r="BFS55" s="7"/>
      <c r="BFT55" s="7"/>
      <c r="BFU55" s="7"/>
      <c r="BFV55" s="7"/>
      <c r="BFW55" s="7"/>
      <c r="BFX55" s="7"/>
      <c r="BFY55" s="7"/>
      <c r="BFZ55" s="7"/>
      <c r="BGA55" s="7"/>
      <c r="BGB55" s="7"/>
      <c r="BGC55" s="7"/>
      <c r="BGD55" s="7"/>
      <c r="BGE55" s="7"/>
      <c r="BGF55" s="7"/>
      <c r="BGG55" s="7"/>
      <c r="BGH55" s="7"/>
      <c r="BGI55" s="7"/>
      <c r="BGJ55" s="7"/>
      <c r="BGK55" s="7"/>
      <c r="BGL55" s="7"/>
      <c r="BGM55" s="7"/>
      <c r="BGN55" s="7"/>
      <c r="BGO55" s="7"/>
      <c r="BGP55" s="7"/>
      <c r="BGQ55" s="7"/>
      <c r="BGR55" s="7"/>
      <c r="BGS55" s="7"/>
      <c r="BGT55" s="7"/>
      <c r="BGU55" s="7"/>
      <c r="BGV55" s="7"/>
      <c r="BGW55" s="7"/>
      <c r="BGX55" s="7"/>
      <c r="BGY55" s="7"/>
      <c r="BGZ55" s="7"/>
      <c r="BHA55" s="7"/>
      <c r="BHB55" s="7"/>
      <c r="BHC55" s="7"/>
      <c r="BHD55" s="7"/>
      <c r="BHE55" s="7"/>
      <c r="BHF55" s="7"/>
      <c r="BHG55" s="7"/>
      <c r="BHH55" s="7"/>
      <c r="BHI55" s="7"/>
      <c r="BHJ55" s="7"/>
      <c r="BHK55" s="7"/>
      <c r="BHL55" s="7"/>
      <c r="BHM55" s="7"/>
      <c r="BHN55" s="7"/>
      <c r="BHO55" s="7"/>
      <c r="BHP55" s="7"/>
      <c r="BHQ55" s="7"/>
      <c r="BHR55" s="7"/>
      <c r="BHS55" s="7"/>
      <c r="BHT55" s="7"/>
      <c r="BHU55" s="7"/>
      <c r="BHV55" s="7"/>
      <c r="BHW55" s="7"/>
      <c r="BHX55" s="7"/>
      <c r="BHY55" s="7"/>
      <c r="BHZ55" s="7"/>
      <c r="BIA55" s="7"/>
      <c r="BIB55" s="7"/>
      <c r="BIC55" s="7"/>
      <c r="BID55" s="7"/>
      <c r="BIE55" s="7"/>
      <c r="BIF55" s="7"/>
      <c r="BIG55" s="7"/>
      <c r="BIH55" s="7"/>
      <c r="BII55" s="7"/>
      <c r="BIJ55" s="7"/>
      <c r="BIK55" s="7"/>
      <c r="BIL55" s="7"/>
      <c r="BIM55" s="7"/>
      <c r="BIN55" s="7"/>
      <c r="BIO55" s="7"/>
      <c r="BIP55" s="7"/>
      <c r="BIQ55" s="7"/>
      <c r="BIR55" s="7"/>
      <c r="BIS55" s="7"/>
      <c r="BIT55" s="7"/>
      <c r="BIU55" s="7"/>
      <c r="BIV55" s="7"/>
      <c r="BIW55" s="7"/>
      <c r="BIX55" s="7"/>
      <c r="BIY55" s="7"/>
      <c r="BIZ55" s="7"/>
      <c r="BJA55" s="7"/>
      <c r="BJB55" s="7"/>
      <c r="BJC55" s="7"/>
      <c r="BJD55" s="7"/>
      <c r="BJE55" s="7"/>
      <c r="BJF55" s="7"/>
      <c r="BJG55" s="7"/>
      <c r="BJH55" s="7"/>
      <c r="BJI55" s="7"/>
      <c r="BJJ55" s="7"/>
      <c r="BJK55" s="7"/>
      <c r="BJL55" s="7"/>
      <c r="BJM55" s="7"/>
      <c r="BJN55" s="7"/>
      <c r="BJO55" s="7"/>
      <c r="BJP55" s="7"/>
      <c r="BJQ55" s="7"/>
      <c r="BJR55" s="7"/>
      <c r="BJS55" s="7"/>
      <c r="BJT55" s="7"/>
      <c r="BJU55" s="7"/>
      <c r="BJV55" s="7"/>
      <c r="BJW55" s="7"/>
      <c r="BJX55" s="7"/>
      <c r="BJY55" s="7"/>
      <c r="BJZ55" s="7"/>
      <c r="BKA55" s="7"/>
      <c r="BKB55" s="7"/>
      <c r="BKC55" s="7"/>
      <c r="BKD55" s="7"/>
      <c r="BKE55" s="7"/>
      <c r="BKF55" s="7"/>
      <c r="BKG55" s="7"/>
      <c r="BKH55" s="7"/>
      <c r="BKI55" s="7"/>
      <c r="BKJ55" s="7"/>
      <c r="BKK55" s="7"/>
      <c r="BKL55" s="7"/>
      <c r="BKM55" s="7"/>
      <c r="BKN55" s="7"/>
      <c r="BKO55" s="7"/>
      <c r="BKP55" s="7"/>
      <c r="BKQ55" s="7"/>
      <c r="BKR55" s="7"/>
      <c r="BKS55" s="7"/>
      <c r="BKT55" s="7"/>
      <c r="BKU55" s="7"/>
      <c r="BKV55" s="7"/>
      <c r="BKW55" s="7"/>
      <c r="BKX55" s="7"/>
      <c r="BKY55" s="7"/>
      <c r="BKZ55" s="7"/>
      <c r="BLA55" s="7"/>
      <c r="BLB55" s="7"/>
      <c r="BLC55" s="7"/>
      <c r="BLD55" s="7"/>
      <c r="BLE55" s="7"/>
      <c r="BLF55" s="7"/>
      <c r="BLG55" s="7"/>
      <c r="BLH55" s="7"/>
      <c r="BLI55" s="7"/>
      <c r="BLJ55" s="7"/>
      <c r="BLK55" s="7"/>
      <c r="BLL55" s="7"/>
      <c r="BLM55" s="7"/>
      <c r="BLN55" s="7"/>
      <c r="BLO55" s="7"/>
      <c r="BLP55" s="7"/>
      <c r="BLQ55" s="7"/>
      <c r="BLR55" s="7"/>
      <c r="BLS55" s="7"/>
      <c r="BLT55" s="7"/>
      <c r="BLU55" s="7"/>
      <c r="BLV55" s="7"/>
      <c r="BLW55" s="7"/>
      <c r="BLX55" s="7"/>
      <c r="BLY55" s="7"/>
      <c r="BLZ55" s="7"/>
      <c r="BMA55" s="7"/>
      <c r="BMB55" s="7"/>
      <c r="BMC55" s="7"/>
      <c r="BMD55" s="7"/>
      <c r="BME55" s="7"/>
      <c r="BMF55" s="7"/>
      <c r="BMG55" s="7"/>
      <c r="BMH55" s="7"/>
      <c r="BMI55" s="7"/>
      <c r="BMJ55" s="7"/>
      <c r="BMK55" s="7"/>
      <c r="BML55" s="7"/>
      <c r="BMM55" s="7"/>
      <c r="BMN55" s="7"/>
      <c r="BMO55" s="7"/>
      <c r="BMP55" s="7"/>
      <c r="BMQ55" s="7"/>
      <c r="BMR55" s="7"/>
      <c r="BMS55" s="7"/>
      <c r="BMT55" s="7"/>
      <c r="BMU55" s="7"/>
      <c r="BMV55" s="7"/>
      <c r="BMW55" s="7"/>
      <c r="BMX55" s="7"/>
      <c r="BMY55" s="7"/>
      <c r="BMZ55" s="7"/>
      <c r="BNA55" s="7"/>
      <c r="BNB55" s="7"/>
      <c r="BNC55" s="7"/>
      <c r="BND55" s="7"/>
      <c r="BNE55" s="7"/>
      <c r="BNF55" s="7"/>
      <c r="BNG55" s="7"/>
      <c r="BNH55" s="7"/>
      <c r="BNI55" s="7"/>
      <c r="BNJ55" s="7"/>
      <c r="BNK55" s="7"/>
      <c r="BNL55" s="7"/>
      <c r="BNM55" s="7"/>
      <c r="BNN55" s="7"/>
      <c r="BNO55" s="7"/>
      <c r="BNP55" s="7"/>
      <c r="BNQ55" s="7"/>
      <c r="BNR55" s="7"/>
      <c r="BNS55" s="7"/>
      <c r="BNT55" s="7"/>
      <c r="BNU55" s="7"/>
      <c r="BNV55" s="7"/>
      <c r="BNW55" s="7"/>
      <c r="BNX55" s="7"/>
      <c r="BNY55" s="7"/>
      <c r="BNZ55" s="7"/>
      <c r="BOA55" s="7"/>
      <c r="BOB55" s="7"/>
      <c r="BOC55" s="7"/>
      <c r="BOD55" s="7"/>
      <c r="BOE55" s="7"/>
      <c r="BOF55" s="7"/>
      <c r="BOG55" s="7"/>
      <c r="BOH55" s="7"/>
      <c r="BOI55" s="7"/>
      <c r="BOJ55" s="7"/>
      <c r="BOK55" s="7"/>
      <c r="BOL55" s="7"/>
      <c r="BOM55" s="7"/>
      <c r="BON55" s="7"/>
      <c r="BOO55" s="7"/>
      <c r="BOP55" s="7"/>
      <c r="BOQ55" s="7"/>
      <c r="BOR55" s="7"/>
      <c r="BOS55" s="7"/>
      <c r="BOT55" s="7"/>
      <c r="BOU55" s="7"/>
      <c r="BOV55" s="7"/>
      <c r="BOW55" s="7"/>
      <c r="BOX55" s="7"/>
      <c r="BOY55" s="7"/>
      <c r="BOZ55" s="7"/>
      <c r="BPA55" s="7"/>
      <c r="BPB55" s="7"/>
      <c r="BPC55" s="7"/>
      <c r="BPD55" s="7"/>
      <c r="BPE55" s="7"/>
      <c r="BPF55" s="7"/>
      <c r="BPG55" s="7"/>
      <c r="BPH55" s="7"/>
      <c r="BPI55" s="7"/>
      <c r="BPJ55" s="7"/>
      <c r="BPK55" s="7"/>
      <c r="BPL55" s="7"/>
      <c r="BPM55" s="7"/>
      <c r="BPN55" s="7"/>
      <c r="BPO55" s="7"/>
      <c r="BPP55" s="7"/>
      <c r="BPQ55" s="7"/>
      <c r="BPR55" s="7"/>
      <c r="BPS55" s="7"/>
      <c r="BPT55" s="7"/>
      <c r="BPU55" s="7"/>
      <c r="BPV55" s="7"/>
      <c r="BPW55" s="7"/>
      <c r="BPX55" s="7"/>
      <c r="BPY55" s="7"/>
      <c r="BPZ55" s="7"/>
      <c r="BQA55" s="7"/>
      <c r="BQB55" s="7"/>
      <c r="BQC55" s="7"/>
      <c r="BQD55" s="7"/>
      <c r="BQE55" s="7"/>
      <c r="BQF55" s="7"/>
      <c r="BQG55" s="7"/>
      <c r="BQH55" s="7"/>
      <c r="BQI55" s="7"/>
      <c r="BQJ55" s="7"/>
      <c r="BQK55" s="7"/>
      <c r="BQL55" s="7"/>
      <c r="BQM55" s="7"/>
      <c r="BQN55" s="7"/>
      <c r="BQO55" s="7"/>
      <c r="BQP55" s="7"/>
      <c r="BQQ55" s="7"/>
      <c r="BQR55" s="7"/>
      <c r="BQS55" s="7"/>
      <c r="BQT55" s="7"/>
      <c r="BQU55" s="7"/>
      <c r="BQV55" s="7"/>
      <c r="BQW55" s="7"/>
      <c r="BQX55" s="7"/>
      <c r="BQY55" s="7"/>
      <c r="BQZ55" s="7"/>
      <c r="BRA55" s="7"/>
      <c r="BRB55" s="7"/>
      <c r="BRC55" s="7"/>
      <c r="BRD55" s="7"/>
      <c r="BRE55" s="7"/>
      <c r="BRF55" s="7"/>
      <c r="BRG55" s="7"/>
      <c r="BRH55" s="7"/>
      <c r="BRI55" s="7"/>
      <c r="BRJ55" s="7"/>
      <c r="BRK55" s="7"/>
      <c r="BRL55" s="7"/>
      <c r="BRM55" s="7"/>
      <c r="BRN55" s="7"/>
      <c r="BRO55" s="7"/>
      <c r="BRP55" s="7"/>
      <c r="BRQ55" s="7"/>
      <c r="BRR55" s="7"/>
      <c r="BRS55" s="7"/>
      <c r="BRT55" s="7"/>
      <c r="BRU55" s="7"/>
      <c r="BRV55" s="7"/>
      <c r="BRW55" s="7"/>
      <c r="BRX55" s="7"/>
      <c r="BRY55" s="7"/>
      <c r="BRZ55" s="7"/>
      <c r="BSA55" s="7"/>
      <c r="BSB55" s="7"/>
      <c r="BSC55" s="7"/>
      <c r="BSD55" s="7"/>
      <c r="BSE55" s="7"/>
      <c r="BSF55" s="7"/>
      <c r="BSG55" s="7"/>
      <c r="BSH55" s="7"/>
      <c r="BSI55" s="7"/>
      <c r="BSJ55" s="7"/>
      <c r="BSK55" s="7"/>
      <c r="BSL55" s="7"/>
      <c r="BSM55" s="7"/>
      <c r="BSN55" s="7"/>
      <c r="BSO55" s="7"/>
      <c r="BSP55" s="7"/>
      <c r="BSQ55" s="7"/>
      <c r="BSR55" s="7"/>
      <c r="BSS55" s="7"/>
      <c r="BST55" s="7"/>
      <c r="BSU55" s="7"/>
      <c r="BSV55" s="7"/>
      <c r="BSW55" s="7"/>
      <c r="BSX55" s="7"/>
      <c r="BSY55" s="7"/>
      <c r="BSZ55" s="7"/>
      <c r="BTA55" s="7"/>
      <c r="BTB55" s="7"/>
      <c r="BTC55" s="7"/>
      <c r="BTD55" s="7"/>
      <c r="BTE55" s="7"/>
      <c r="BTF55" s="7"/>
      <c r="BTG55" s="7"/>
      <c r="BTH55" s="7"/>
      <c r="BTI55" s="7"/>
      <c r="BTJ55" s="7"/>
      <c r="BTK55" s="7"/>
      <c r="BTL55" s="7"/>
      <c r="BTM55" s="7"/>
      <c r="BTN55" s="7"/>
      <c r="BTO55" s="7"/>
      <c r="BTP55" s="7"/>
      <c r="BTQ55" s="7"/>
      <c r="BTR55" s="7"/>
      <c r="BTS55" s="7"/>
      <c r="BTT55" s="7"/>
      <c r="BTU55" s="7"/>
      <c r="BTV55" s="7"/>
      <c r="BTW55" s="7"/>
      <c r="BTX55" s="7"/>
      <c r="BTY55" s="7"/>
      <c r="BTZ55" s="7"/>
      <c r="BUA55" s="7"/>
      <c r="BUB55" s="7"/>
      <c r="BUC55" s="7"/>
      <c r="BUD55" s="7"/>
      <c r="BUE55" s="7"/>
      <c r="BUF55" s="7"/>
      <c r="BUG55" s="7"/>
      <c r="BUH55" s="7"/>
      <c r="BUI55" s="7"/>
      <c r="BUJ55" s="7"/>
      <c r="BUK55" s="7"/>
      <c r="BUL55" s="7"/>
      <c r="BUM55" s="7"/>
      <c r="BUN55" s="7"/>
      <c r="BUO55" s="7"/>
      <c r="BUP55" s="7"/>
      <c r="BUQ55" s="7"/>
      <c r="BUR55" s="7"/>
      <c r="BUS55" s="7"/>
      <c r="BUT55" s="7"/>
      <c r="BUU55" s="7"/>
      <c r="BUV55" s="7"/>
      <c r="BUW55" s="7"/>
      <c r="BUX55" s="7"/>
      <c r="BUY55" s="7"/>
      <c r="BUZ55" s="7"/>
      <c r="BVA55" s="7"/>
      <c r="BVB55" s="7"/>
      <c r="BVC55" s="7"/>
      <c r="BVD55" s="7"/>
      <c r="BVE55" s="7"/>
      <c r="BVF55" s="7"/>
      <c r="BVG55" s="7"/>
      <c r="BVH55" s="7"/>
      <c r="BVI55" s="7"/>
      <c r="BVJ55" s="7"/>
      <c r="BVK55" s="7"/>
      <c r="BVL55" s="7"/>
      <c r="BVM55" s="7"/>
      <c r="BVN55" s="7"/>
      <c r="BVO55" s="7"/>
      <c r="BVP55" s="7"/>
      <c r="BVQ55" s="7"/>
      <c r="BVR55" s="7"/>
      <c r="BVS55" s="7"/>
      <c r="BVT55" s="7"/>
      <c r="BVU55" s="7"/>
      <c r="BVV55" s="7"/>
      <c r="BVW55" s="7"/>
      <c r="BVX55" s="7"/>
      <c r="BVY55" s="7"/>
      <c r="BVZ55" s="7"/>
      <c r="BWA55" s="7"/>
      <c r="BWB55" s="7"/>
      <c r="BWC55" s="7"/>
      <c r="BWD55" s="7"/>
      <c r="BWE55" s="7"/>
      <c r="BWF55" s="7"/>
      <c r="BWG55" s="7"/>
      <c r="BWH55" s="7"/>
      <c r="BWI55" s="7"/>
      <c r="BWJ55" s="7"/>
      <c r="BWK55" s="7"/>
      <c r="BWL55" s="7"/>
      <c r="BWM55" s="7"/>
      <c r="BWN55" s="7"/>
      <c r="BWO55" s="7"/>
      <c r="BWP55" s="7"/>
      <c r="BWQ55" s="7"/>
      <c r="BWR55" s="7"/>
      <c r="BWS55" s="7"/>
      <c r="BWT55" s="7"/>
      <c r="BWU55" s="7"/>
      <c r="BWV55" s="7"/>
      <c r="BWW55" s="7"/>
      <c r="BWX55" s="7"/>
      <c r="BWY55" s="7"/>
      <c r="BWZ55" s="7"/>
      <c r="BXA55" s="7"/>
      <c r="BXB55" s="7"/>
      <c r="BXC55" s="7"/>
      <c r="BXD55" s="7"/>
      <c r="BXE55" s="7"/>
      <c r="BXF55" s="7"/>
      <c r="BXG55" s="7"/>
      <c r="BXH55" s="7"/>
      <c r="BXI55" s="7"/>
      <c r="BXJ55" s="7"/>
      <c r="BXK55" s="7"/>
      <c r="BXL55" s="7"/>
      <c r="BXM55" s="7"/>
      <c r="BXN55" s="7"/>
      <c r="BXO55" s="7"/>
      <c r="BXP55" s="7"/>
      <c r="BXQ55" s="7"/>
      <c r="BXR55" s="7"/>
      <c r="BXS55" s="7"/>
      <c r="BXT55" s="7"/>
      <c r="BXU55" s="7"/>
      <c r="BXV55" s="7"/>
      <c r="BXW55" s="7"/>
      <c r="BXX55" s="7"/>
      <c r="BXY55" s="7"/>
      <c r="BXZ55" s="7"/>
      <c r="BYA55" s="7"/>
      <c r="BYB55" s="7"/>
      <c r="BYC55" s="7"/>
      <c r="BYD55" s="7"/>
      <c r="BYE55" s="7"/>
      <c r="BYF55" s="7"/>
      <c r="BYG55" s="7"/>
      <c r="BYH55" s="7"/>
      <c r="BYI55" s="7"/>
      <c r="BYJ55" s="7"/>
      <c r="BYK55" s="7"/>
      <c r="BYL55" s="7"/>
      <c r="BYM55" s="7"/>
      <c r="BYN55" s="7"/>
      <c r="BYO55" s="7"/>
      <c r="BYP55" s="7"/>
      <c r="BYQ55" s="7"/>
      <c r="BYR55" s="7"/>
      <c r="BYS55" s="7"/>
      <c r="BYT55" s="7"/>
      <c r="BYU55" s="7"/>
      <c r="BYV55" s="7"/>
      <c r="BYW55" s="7"/>
      <c r="BYX55" s="7"/>
      <c r="BYY55" s="7"/>
      <c r="BYZ55" s="7"/>
      <c r="BZA55" s="7"/>
      <c r="BZB55" s="7"/>
      <c r="BZC55" s="7"/>
      <c r="BZD55" s="7"/>
      <c r="BZE55" s="7"/>
      <c r="BZF55" s="7"/>
      <c r="BZG55" s="7"/>
      <c r="BZH55" s="7"/>
      <c r="BZI55" s="7"/>
      <c r="BZJ55" s="7"/>
      <c r="BZK55" s="7"/>
      <c r="BZL55" s="7"/>
      <c r="BZM55" s="7"/>
      <c r="BZN55" s="7"/>
      <c r="BZO55" s="7"/>
      <c r="BZP55" s="7"/>
      <c r="BZQ55" s="7"/>
      <c r="BZR55" s="7"/>
      <c r="BZS55" s="7"/>
      <c r="BZT55" s="7"/>
      <c r="BZU55" s="7"/>
      <c r="BZV55" s="7"/>
      <c r="BZW55" s="7"/>
      <c r="BZX55" s="7"/>
      <c r="BZY55" s="7"/>
      <c r="BZZ55" s="7"/>
      <c r="CAA55" s="7"/>
      <c r="CAB55" s="7"/>
      <c r="CAC55" s="7"/>
      <c r="CAD55" s="7"/>
      <c r="CAE55" s="7"/>
      <c r="CAF55" s="7"/>
      <c r="CAG55" s="7"/>
      <c r="CAH55" s="7"/>
      <c r="CAI55" s="7"/>
      <c r="CAJ55" s="7"/>
      <c r="CAK55" s="7"/>
      <c r="CAL55" s="7"/>
      <c r="CAM55" s="7"/>
      <c r="CAN55" s="7"/>
      <c r="CAO55" s="7"/>
      <c r="CAP55" s="7"/>
      <c r="CAQ55" s="7"/>
      <c r="CAR55" s="7"/>
      <c r="CAS55" s="7"/>
      <c r="CAT55" s="7"/>
      <c r="CAU55" s="7"/>
      <c r="CAV55" s="7"/>
      <c r="CAW55" s="7"/>
      <c r="CAX55" s="7"/>
      <c r="CAY55" s="7"/>
      <c r="CAZ55" s="7"/>
      <c r="CBA55" s="7"/>
      <c r="CBB55" s="7"/>
      <c r="CBC55" s="7"/>
      <c r="CBD55" s="7"/>
      <c r="CBE55" s="7"/>
      <c r="CBF55" s="7"/>
      <c r="CBG55" s="7"/>
      <c r="CBH55" s="7"/>
      <c r="CBI55" s="7"/>
      <c r="CBJ55" s="7"/>
      <c r="CBK55" s="7"/>
      <c r="CBL55" s="7"/>
      <c r="CBM55" s="7"/>
      <c r="CBN55" s="7"/>
      <c r="CBO55" s="7"/>
      <c r="CBP55" s="7"/>
      <c r="CBQ55" s="7"/>
      <c r="CBR55" s="7"/>
      <c r="CBS55" s="7"/>
      <c r="CBT55" s="7"/>
      <c r="CBU55" s="7"/>
      <c r="CBV55" s="7"/>
      <c r="CBW55" s="7"/>
      <c r="CBX55" s="7"/>
      <c r="CBY55" s="7"/>
      <c r="CBZ55" s="7"/>
      <c r="CCA55" s="7"/>
      <c r="CCB55" s="7"/>
      <c r="CCC55" s="7"/>
      <c r="CCD55" s="7"/>
      <c r="CCE55" s="7"/>
      <c r="CCF55" s="7"/>
      <c r="CCG55" s="7"/>
      <c r="CCH55" s="7"/>
      <c r="CCI55" s="7"/>
      <c r="CCJ55" s="7"/>
      <c r="CCK55" s="7"/>
      <c r="CCL55" s="7"/>
      <c r="CCM55" s="7"/>
      <c r="CCN55" s="7"/>
      <c r="CCO55" s="7"/>
      <c r="CCP55" s="7"/>
      <c r="CCQ55" s="7"/>
      <c r="CCR55" s="7"/>
      <c r="CCS55" s="7"/>
      <c r="CCT55" s="7"/>
      <c r="CCU55" s="7"/>
      <c r="CCV55" s="7"/>
      <c r="CCW55" s="7"/>
      <c r="CCX55" s="7"/>
      <c r="CCY55" s="7"/>
      <c r="CCZ55" s="7"/>
      <c r="CDA55" s="7"/>
      <c r="CDB55" s="7"/>
      <c r="CDC55" s="7"/>
      <c r="CDD55" s="7"/>
      <c r="CDE55" s="7"/>
      <c r="CDF55" s="7"/>
      <c r="CDG55" s="7"/>
      <c r="CDH55" s="7"/>
      <c r="CDI55" s="7"/>
      <c r="CDJ55" s="7"/>
      <c r="CDK55" s="7"/>
      <c r="CDL55" s="7"/>
      <c r="CDM55" s="7"/>
      <c r="CDN55" s="7"/>
      <c r="CDO55" s="7"/>
      <c r="CDP55" s="7"/>
      <c r="CDQ55" s="7"/>
      <c r="CDR55" s="7"/>
      <c r="CDS55" s="7"/>
      <c r="CDT55" s="7"/>
      <c r="CDU55" s="7"/>
      <c r="CDV55" s="7"/>
      <c r="CDW55" s="7"/>
      <c r="CDX55" s="7"/>
      <c r="CDY55" s="7"/>
      <c r="CDZ55" s="7"/>
      <c r="CEA55" s="7"/>
      <c r="CEB55" s="7"/>
      <c r="CEC55" s="7"/>
      <c r="CED55" s="7"/>
      <c r="CEE55" s="7"/>
      <c r="CEF55" s="7"/>
      <c r="CEG55" s="7"/>
      <c r="CEH55" s="7"/>
      <c r="CEI55" s="7"/>
      <c r="CEJ55" s="7"/>
      <c r="CEK55" s="7"/>
      <c r="CEL55" s="7"/>
      <c r="CEM55" s="7"/>
      <c r="CEN55" s="7"/>
      <c r="CEO55" s="7"/>
      <c r="CEP55" s="7"/>
      <c r="CEQ55" s="7"/>
      <c r="CER55" s="7"/>
      <c r="CES55" s="7"/>
      <c r="CET55" s="7"/>
      <c r="CEU55" s="7"/>
      <c r="CEV55" s="7"/>
      <c r="CEW55" s="7"/>
      <c r="CEX55" s="7"/>
      <c r="CEY55" s="7"/>
      <c r="CEZ55" s="7"/>
      <c r="CFA55" s="7"/>
      <c r="CFB55" s="7"/>
      <c r="CFC55" s="7"/>
      <c r="CFD55" s="7"/>
      <c r="CFE55" s="7"/>
      <c r="CFF55" s="7"/>
      <c r="CFG55" s="7"/>
      <c r="CFH55" s="7"/>
      <c r="CFI55" s="7"/>
      <c r="CFJ55" s="7"/>
      <c r="CFK55" s="7"/>
      <c r="CFL55" s="7"/>
      <c r="CFM55" s="7"/>
      <c r="CFN55" s="7"/>
      <c r="CFO55" s="7"/>
      <c r="CFP55" s="7"/>
      <c r="CFQ55" s="7"/>
      <c r="CFR55" s="7"/>
      <c r="CFS55" s="7"/>
      <c r="CFT55" s="7"/>
      <c r="CFU55" s="7"/>
      <c r="CFV55" s="7"/>
      <c r="CFW55" s="7"/>
      <c r="CFX55" s="7"/>
      <c r="CFY55" s="7"/>
      <c r="CFZ55" s="7"/>
      <c r="CGA55" s="7"/>
      <c r="CGB55" s="7"/>
      <c r="CGC55" s="7"/>
      <c r="CGD55" s="7"/>
      <c r="CGE55" s="7"/>
      <c r="CGF55" s="7"/>
      <c r="CGG55" s="7"/>
      <c r="CGH55" s="7"/>
      <c r="CGI55" s="7"/>
      <c r="CGJ55" s="7"/>
      <c r="CGK55" s="7"/>
      <c r="CGL55" s="7"/>
      <c r="CGM55" s="7"/>
      <c r="CGN55" s="7"/>
      <c r="CGO55" s="7"/>
      <c r="CGP55" s="7"/>
      <c r="CGQ55" s="7"/>
      <c r="CGR55" s="7"/>
      <c r="CGS55" s="7"/>
      <c r="CGT55" s="7"/>
      <c r="CGU55" s="7"/>
      <c r="CGV55" s="7"/>
      <c r="CGW55" s="7"/>
      <c r="CGX55" s="7"/>
      <c r="CGY55" s="7"/>
      <c r="CGZ55" s="7"/>
      <c r="CHA55" s="7"/>
      <c r="CHB55" s="7"/>
      <c r="CHC55" s="7"/>
      <c r="CHD55" s="7"/>
      <c r="CHE55" s="7"/>
      <c r="CHF55" s="7"/>
      <c r="CHG55" s="7"/>
      <c r="CHH55" s="7"/>
      <c r="CHI55" s="7"/>
      <c r="CHJ55" s="7"/>
      <c r="CHK55" s="7"/>
      <c r="CHL55" s="7"/>
      <c r="CHM55" s="7"/>
      <c r="CHN55" s="7"/>
      <c r="CHO55" s="7"/>
      <c r="CHP55" s="7"/>
      <c r="CHQ55" s="7"/>
      <c r="CHR55" s="7"/>
      <c r="CHS55" s="7"/>
      <c r="CHT55" s="7"/>
      <c r="CHU55" s="7"/>
      <c r="CHV55" s="7"/>
      <c r="CHW55" s="7"/>
      <c r="CHX55" s="7"/>
      <c r="CHY55" s="7"/>
      <c r="CHZ55" s="7"/>
      <c r="CIA55" s="7"/>
      <c r="CIB55" s="7"/>
      <c r="CIC55" s="7"/>
      <c r="CID55" s="7"/>
      <c r="CIE55" s="7"/>
      <c r="CIF55" s="7"/>
      <c r="CIG55" s="7"/>
      <c r="CIH55" s="7"/>
      <c r="CII55" s="7"/>
      <c r="CIJ55" s="7"/>
      <c r="CIK55" s="7"/>
      <c r="CIL55" s="7"/>
      <c r="CIM55" s="7"/>
      <c r="CIN55" s="7"/>
      <c r="CIO55" s="7"/>
      <c r="CIP55" s="7"/>
      <c r="CIQ55" s="7"/>
      <c r="CIR55" s="7"/>
      <c r="CIS55" s="7"/>
      <c r="CIT55" s="7"/>
      <c r="CIU55" s="7"/>
      <c r="CIV55" s="7"/>
      <c r="CIW55" s="7"/>
      <c r="CIX55" s="7"/>
      <c r="CIY55" s="7"/>
      <c r="CIZ55" s="7"/>
      <c r="CJA55" s="7"/>
      <c r="CJB55" s="7"/>
      <c r="CJC55" s="7"/>
      <c r="CJD55" s="7"/>
      <c r="CJE55" s="7"/>
      <c r="CJF55" s="7"/>
      <c r="CJG55" s="7"/>
      <c r="CJH55" s="7"/>
      <c r="CJI55" s="7"/>
      <c r="CJJ55" s="7"/>
      <c r="CJK55" s="7"/>
      <c r="CJL55" s="7"/>
      <c r="CJM55" s="7"/>
      <c r="CJN55" s="7"/>
      <c r="CJO55" s="7"/>
      <c r="CJP55" s="7"/>
      <c r="CJQ55" s="7"/>
      <c r="CJR55" s="7"/>
      <c r="CJS55" s="7"/>
      <c r="CJT55" s="7"/>
      <c r="CJU55" s="7"/>
      <c r="CJV55" s="7"/>
      <c r="CJW55" s="7"/>
      <c r="CJX55" s="7"/>
      <c r="CJY55" s="7"/>
      <c r="CJZ55" s="7"/>
      <c r="CKA55" s="7"/>
      <c r="CKB55" s="7"/>
      <c r="CKC55" s="7"/>
      <c r="CKD55" s="7"/>
      <c r="CKE55" s="7"/>
      <c r="CKF55" s="7"/>
      <c r="CKG55" s="7"/>
      <c r="CKH55" s="7"/>
      <c r="CKI55" s="7"/>
      <c r="CKJ55" s="7"/>
      <c r="CKK55" s="7"/>
      <c r="CKL55" s="7"/>
      <c r="CKM55" s="7"/>
      <c r="CKN55" s="7"/>
      <c r="CKO55" s="7"/>
      <c r="CKP55" s="7"/>
      <c r="CKQ55" s="7"/>
      <c r="CKR55" s="7"/>
      <c r="CKS55" s="7"/>
      <c r="CKT55" s="7"/>
      <c r="CKU55" s="7"/>
      <c r="CKV55" s="7"/>
      <c r="CKW55" s="7"/>
      <c r="CKX55" s="7"/>
      <c r="CKY55" s="7"/>
      <c r="CKZ55" s="7"/>
      <c r="CLA55" s="7"/>
      <c r="CLB55" s="7"/>
      <c r="CLC55" s="7"/>
      <c r="CLD55" s="7"/>
      <c r="CLE55" s="7"/>
      <c r="CLF55" s="7"/>
      <c r="CLG55" s="7"/>
      <c r="CLH55" s="7"/>
      <c r="CLI55" s="7"/>
      <c r="CLJ55" s="7"/>
      <c r="CLK55" s="7"/>
      <c r="CLL55" s="7"/>
      <c r="CLM55" s="7"/>
      <c r="CLN55" s="7"/>
      <c r="CLO55" s="7"/>
      <c r="CLP55" s="7"/>
      <c r="CLQ55" s="7"/>
      <c r="CLR55" s="7"/>
      <c r="CLS55" s="7"/>
      <c r="CLT55" s="7"/>
      <c r="CLU55" s="7"/>
      <c r="CLV55" s="7"/>
      <c r="CLW55" s="7"/>
      <c r="CLX55" s="7"/>
      <c r="CLY55" s="7"/>
      <c r="CLZ55" s="7"/>
      <c r="CMA55" s="7"/>
      <c r="CMB55" s="7"/>
      <c r="CMC55" s="7"/>
      <c r="CMD55" s="7"/>
      <c r="CME55" s="7"/>
      <c r="CMF55" s="7"/>
      <c r="CMG55" s="7"/>
      <c r="CMH55" s="7"/>
      <c r="CMI55" s="7"/>
      <c r="CMJ55" s="7"/>
      <c r="CMK55" s="7"/>
      <c r="CML55" s="7"/>
      <c r="CMM55" s="7"/>
      <c r="CMN55" s="7"/>
      <c r="CMO55" s="7"/>
      <c r="CMP55" s="7"/>
      <c r="CMQ55" s="7"/>
      <c r="CMR55" s="7"/>
      <c r="CMS55" s="7"/>
      <c r="CMT55" s="7"/>
      <c r="CMU55" s="7"/>
      <c r="CMV55" s="7"/>
      <c r="CMW55" s="7"/>
      <c r="CMX55" s="7"/>
      <c r="CMY55" s="7"/>
      <c r="CMZ55" s="7"/>
      <c r="CNA55" s="7"/>
      <c r="CNB55" s="7"/>
      <c r="CNC55" s="7"/>
      <c r="CND55" s="7"/>
      <c r="CNE55" s="7"/>
      <c r="CNF55" s="7"/>
      <c r="CNG55" s="7"/>
      <c r="CNH55" s="7"/>
      <c r="CNI55" s="7"/>
      <c r="CNJ55" s="7"/>
      <c r="CNK55" s="7"/>
      <c r="CNL55" s="7"/>
      <c r="CNM55" s="7"/>
      <c r="CNN55" s="7"/>
      <c r="CNO55" s="7"/>
      <c r="CNP55" s="7"/>
      <c r="CNQ55" s="7"/>
      <c r="CNR55" s="7"/>
      <c r="CNS55" s="7"/>
      <c r="CNT55" s="7"/>
      <c r="CNU55" s="7"/>
      <c r="CNV55" s="7"/>
      <c r="CNW55" s="7"/>
      <c r="CNX55" s="7"/>
      <c r="CNY55" s="7"/>
      <c r="CNZ55" s="7"/>
      <c r="COA55" s="7"/>
      <c r="COB55" s="7"/>
      <c r="COC55" s="7"/>
      <c r="COD55" s="7"/>
      <c r="COE55" s="7"/>
      <c r="COF55" s="7"/>
      <c r="COG55" s="7"/>
      <c r="COH55" s="7"/>
      <c r="COI55" s="7"/>
      <c r="COJ55" s="7"/>
      <c r="COK55" s="7"/>
      <c r="COL55" s="7"/>
      <c r="COM55" s="7"/>
      <c r="CON55" s="7"/>
      <c r="COO55" s="7"/>
      <c r="COP55" s="7"/>
      <c r="COQ55" s="7"/>
      <c r="COR55" s="7"/>
      <c r="COS55" s="7"/>
      <c r="COT55" s="7"/>
      <c r="COU55" s="7"/>
      <c r="COV55" s="7"/>
      <c r="COW55" s="7"/>
      <c r="COX55" s="7"/>
      <c r="COY55" s="7"/>
      <c r="COZ55" s="7"/>
      <c r="CPA55" s="7"/>
      <c r="CPB55" s="7"/>
      <c r="CPC55" s="7"/>
      <c r="CPD55" s="7"/>
      <c r="CPE55" s="7"/>
      <c r="CPF55" s="7"/>
      <c r="CPG55" s="7"/>
      <c r="CPH55" s="7"/>
      <c r="CPI55" s="7"/>
      <c r="CPJ55" s="7"/>
      <c r="CPK55" s="7"/>
      <c r="CPL55" s="7"/>
      <c r="CPM55" s="7"/>
      <c r="CPN55" s="7"/>
      <c r="CPO55" s="7"/>
      <c r="CPP55" s="7"/>
      <c r="CPQ55" s="7"/>
      <c r="CPR55" s="7"/>
      <c r="CPS55" s="7"/>
      <c r="CPT55" s="7"/>
      <c r="CPU55" s="7"/>
      <c r="CPV55" s="7"/>
      <c r="CPW55" s="7"/>
      <c r="CPX55" s="7"/>
      <c r="CPY55" s="7"/>
      <c r="CPZ55" s="7"/>
      <c r="CQA55" s="7"/>
      <c r="CQB55" s="7"/>
      <c r="CQC55" s="7"/>
      <c r="CQD55" s="7"/>
      <c r="CQE55" s="7"/>
      <c r="CQF55" s="7"/>
      <c r="CQG55" s="7"/>
      <c r="CQH55" s="7"/>
      <c r="CQI55" s="7"/>
      <c r="CQJ55" s="7"/>
      <c r="CQK55" s="7"/>
      <c r="CQL55" s="7"/>
      <c r="CQM55" s="7"/>
      <c r="CQN55" s="7"/>
      <c r="CQO55" s="7"/>
      <c r="CQP55" s="7"/>
      <c r="CQQ55" s="7"/>
      <c r="CQR55" s="7"/>
      <c r="CQS55" s="7"/>
      <c r="CQT55" s="7"/>
      <c r="CQU55" s="7"/>
      <c r="CQV55" s="7"/>
      <c r="CQW55" s="7"/>
      <c r="CQX55" s="7"/>
      <c r="CQY55" s="7"/>
      <c r="CQZ55" s="7"/>
      <c r="CRA55" s="7"/>
      <c r="CRB55" s="7"/>
      <c r="CRC55" s="7"/>
      <c r="CRD55" s="7"/>
      <c r="CRE55" s="7"/>
      <c r="CRF55" s="7"/>
      <c r="CRG55" s="7"/>
      <c r="CRH55" s="7"/>
      <c r="CRI55" s="7"/>
      <c r="CRJ55" s="7"/>
      <c r="CRK55" s="7"/>
      <c r="CRL55" s="7"/>
      <c r="CRM55" s="7"/>
      <c r="CRN55" s="7"/>
      <c r="CRO55" s="7"/>
      <c r="CRP55" s="7"/>
      <c r="CRQ55" s="7"/>
      <c r="CRR55" s="7"/>
      <c r="CRS55" s="7"/>
      <c r="CRT55" s="7"/>
      <c r="CRU55" s="7"/>
      <c r="CRV55" s="7"/>
      <c r="CRW55" s="7"/>
      <c r="CRX55" s="7"/>
      <c r="CRY55" s="7"/>
      <c r="CRZ55" s="7"/>
      <c r="CSA55" s="7"/>
      <c r="CSB55" s="7"/>
      <c r="CSC55" s="7"/>
      <c r="CSD55" s="7"/>
      <c r="CSE55" s="7"/>
      <c r="CSF55" s="7"/>
      <c r="CSG55" s="7"/>
      <c r="CSH55" s="7"/>
      <c r="CSI55" s="7"/>
      <c r="CSJ55" s="7"/>
      <c r="CSK55" s="7"/>
      <c r="CSL55" s="7"/>
      <c r="CSM55" s="7"/>
      <c r="CSN55" s="7"/>
      <c r="CSO55" s="7"/>
      <c r="CSP55" s="7"/>
      <c r="CSQ55" s="7"/>
      <c r="CSR55" s="7"/>
      <c r="CSS55" s="7"/>
      <c r="CST55" s="7"/>
      <c r="CSU55" s="7"/>
      <c r="CSV55" s="7"/>
      <c r="CSW55" s="7"/>
      <c r="CSX55" s="7"/>
      <c r="CSY55" s="7"/>
      <c r="CSZ55" s="7"/>
      <c r="CTA55" s="7"/>
      <c r="CTB55" s="7"/>
      <c r="CTC55" s="7"/>
      <c r="CTD55" s="7"/>
      <c r="CTE55" s="7"/>
      <c r="CTF55" s="7"/>
      <c r="CTG55" s="7"/>
      <c r="CTH55" s="7"/>
      <c r="CTI55" s="7"/>
      <c r="CTJ55" s="7"/>
      <c r="CTK55" s="7"/>
      <c r="CTL55" s="7"/>
      <c r="CTM55" s="7"/>
      <c r="CTN55" s="7"/>
      <c r="CTO55" s="7"/>
      <c r="CTP55" s="7"/>
      <c r="CTQ55" s="7"/>
      <c r="CTR55" s="7"/>
      <c r="CTS55" s="7"/>
      <c r="CTT55" s="7"/>
      <c r="CTU55" s="7"/>
      <c r="CTV55" s="7"/>
      <c r="CTW55" s="7"/>
      <c r="CTX55" s="7"/>
      <c r="CTY55" s="7"/>
      <c r="CTZ55" s="7"/>
      <c r="CUA55" s="7"/>
      <c r="CUB55" s="7"/>
      <c r="CUC55" s="7"/>
      <c r="CUD55" s="7"/>
      <c r="CUE55" s="7"/>
      <c r="CUF55" s="7"/>
      <c r="CUG55" s="7"/>
      <c r="CUH55" s="7"/>
      <c r="CUI55" s="7"/>
      <c r="CUJ55" s="7"/>
      <c r="CUK55" s="7"/>
      <c r="CUL55" s="7"/>
      <c r="CUM55" s="7"/>
      <c r="CUN55" s="7"/>
      <c r="CUO55" s="7"/>
      <c r="CUP55" s="7"/>
      <c r="CUQ55" s="7"/>
      <c r="CUR55" s="7"/>
      <c r="CUS55" s="7"/>
      <c r="CUT55" s="7"/>
      <c r="CUU55" s="7"/>
      <c r="CUV55" s="7"/>
      <c r="CUW55" s="7"/>
      <c r="CUX55" s="7"/>
      <c r="CUY55" s="7"/>
      <c r="CUZ55" s="7"/>
      <c r="CVA55" s="7"/>
      <c r="CVB55" s="7"/>
      <c r="CVC55" s="7"/>
      <c r="CVD55" s="7"/>
      <c r="CVE55" s="7"/>
      <c r="CVF55" s="7"/>
      <c r="CVG55" s="7"/>
      <c r="CVH55" s="7"/>
      <c r="CVI55" s="7"/>
      <c r="CVJ55" s="7"/>
      <c r="CVK55" s="7"/>
      <c r="CVL55" s="7"/>
      <c r="CVM55" s="7"/>
      <c r="CVN55" s="7"/>
      <c r="CVO55" s="7"/>
      <c r="CVP55" s="7"/>
      <c r="CVQ55" s="7"/>
      <c r="CVR55" s="7"/>
      <c r="CVS55" s="7"/>
      <c r="CVT55" s="7"/>
      <c r="CVU55" s="7"/>
      <c r="CVV55" s="7"/>
      <c r="CVW55" s="7"/>
      <c r="CVX55" s="7"/>
      <c r="CVY55" s="7"/>
      <c r="CVZ55" s="7"/>
      <c r="CWA55" s="7"/>
      <c r="CWB55" s="7"/>
      <c r="CWC55" s="7"/>
      <c r="CWD55" s="7"/>
      <c r="CWE55" s="7"/>
      <c r="CWF55" s="7"/>
      <c r="CWG55" s="7"/>
      <c r="CWH55" s="7"/>
      <c r="CWI55" s="7"/>
      <c r="CWJ55" s="7"/>
      <c r="CWK55" s="7"/>
      <c r="CWL55" s="7"/>
      <c r="CWM55" s="7"/>
      <c r="CWN55" s="7"/>
      <c r="CWO55" s="7"/>
      <c r="CWP55" s="7"/>
      <c r="CWQ55" s="7"/>
      <c r="CWR55" s="7"/>
      <c r="CWS55" s="7"/>
      <c r="CWT55" s="7"/>
      <c r="CWU55" s="7"/>
      <c r="CWV55" s="7"/>
      <c r="CWW55" s="7"/>
      <c r="CWX55" s="7"/>
      <c r="CWY55" s="7"/>
      <c r="CWZ55" s="7"/>
      <c r="CXA55" s="7"/>
      <c r="CXB55" s="7"/>
      <c r="CXC55" s="7"/>
      <c r="CXD55" s="7"/>
      <c r="CXE55" s="7"/>
      <c r="CXF55" s="7"/>
      <c r="CXG55" s="7"/>
      <c r="CXH55" s="7"/>
      <c r="CXI55" s="7"/>
      <c r="CXJ55" s="7"/>
      <c r="CXK55" s="7"/>
      <c r="CXL55" s="7"/>
      <c r="CXM55" s="7"/>
      <c r="CXN55" s="7"/>
      <c r="CXO55" s="7"/>
      <c r="CXP55" s="7"/>
      <c r="CXQ55" s="7"/>
      <c r="CXR55" s="7"/>
      <c r="CXS55" s="7"/>
      <c r="CXT55" s="7"/>
      <c r="CXU55" s="7"/>
      <c r="CXV55" s="7"/>
      <c r="CXW55" s="7"/>
      <c r="CXX55" s="7"/>
      <c r="CXY55" s="7"/>
      <c r="CXZ55" s="7"/>
      <c r="CYA55" s="7"/>
      <c r="CYB55" s="7"/>
      <c r="CYC55" s="7"/>
      <c r="CYD55" s="7"/>
      <c r="CYE55" s="7"/>
      <c r="CYF55" s="7"/>
      <c r="CYG55" s="7"/>
      <c r="CYH55" s="7"/>
      <c r="CYI55" s="7"/>
      <c r="CYJ55" s="7"/>
      <c r="CYK55" s="7"/>
      <c r="CYL55" s="7"/>
      <c r="CYM55" s="7"/>
      <c r="CYN55" s="7"/>
      <c r="CYO55" s="7"/>
      <c r="CYP55" s="7"/>
      <c r="CYQ55" s="7"/>
      <c r="CYR55" s="7"/>
      <c r="CYS55" s="7"/>
      <c r="CYT55" s="7"/>
      <c r="CYU55" s="7"/>
      <c r="CYV55" s="7"/>
      <c r="CYW55" s="7"/>
      <c r="CYX55" s="7"/>
      <c r="CYY55" s="7"/>
      <c r="CYZ55" s="7"/>
      <c r="CZA55" s="7"/>
      <c r="CZB55" s="7"/>
      <c r="CZC55" s="7"/>
      <c r="CZD55" s="7"/>
      <c r="CZE55" s="7"/>
      <c r="CZF55" s="7"/>
      <c r="CZG55" s="7"/>
      <c r="CZH55" s="7"/>
      <c r="CZI55" s="7"/>
      <c r="CZJ55" s="7"/>
      <c r="CZK55" s="7"/>
      <c r="CZL55" s="7"/>
      <c r="CZM55" s="7"/>
      <c r="CZN55" s="7"/>
      <c r="CZO55" s="7"/>
      <c r="CZP55" s="7"/>
      <c r="CZQ55" s="7"/>
      <c r="CZR55" s="7"/>
      <c r="CZS55" s="7"/>
      <c r="CZT55" s="7"/>
      <c r="CZU55" s="7"/>
      <c r="CZV55" s="7"/>
      <c r="CZW55" s="7"/>
      <c r="CZX55" s="7"/>
      <c r="CZY55" s="7"/>
      <c r="CZZ55" s="7"/>
      <c r="DAA55" s="7"/>
      <c r="DAB55" s="7"/>
      <c r="DAC55" s="7"/>
      <c r="DAD55" s="7"/>
      <c r="DAE55" s="7"/>
      <c r="DAF55" s="7"/>
      <c r="DAG55" s="7"/>
      <c r="DAH55" s="7"/>
      <c r="DAI55" s="7"/>
      <c r="DAJ55" s="7"/>
      <c r="DAK55" s="7"/>
      <c r="DAL55" s="7"/>
      <c r="DAM55" s="7"/>
      <c r="DAN55" s="7"/>
      <c r="DAO55" s="7"/>
      <c r="DAP55" s="7"/>
      <c r="DAQ55" s="7"/>
      <c r="DAR55" s="7"/>
      <c r="DAS55" s="7"/>
      <c r="DAT55" s="7"/>
      <c r="DAU55" s="7"/>
      <c r="DAV55" s="7"/>
      <c r="DAW55" s="7"/>
      <c r="DAX55" s="7"/>
      <c r="DAY55" s="7"/>
      <c r="DAZ55" s="7"/>
      <c r="DBA55" s="7"/>
      <c r="DBB55" s="7"/>
      <c r="DBC55" s="7"/>
      <c r="DBD55" s="7"/>
      <c r="DBE55" s="7"/>
      <c r="DBF55" s="7"/>
      <c r="DBG55" s="7"/>
      <c r="DBH55" s="7"/>
      <c r="DBI55" s="7"/>
      <c r="DBJ55" s="7"/>
      <c r="DBK55" s="7"/>
      <c r="DBL55" s="7"/>
      <c r="DBM55" s="7"/>
      <c r="DBN55" s="7"/>
      <c r="DBO55" s="7"/>
      <c r="DBP55" s="7"/>
      <c r="DBQ55" s="7"/>
      <c r="DBR55" s="7"/>
      <c r="DBS55" s="7"/>
      <c r="DBT55" s="7"/>
      <c r="DBU55" s="7"/>
      <c r="DBV55" s="7"/>
      <c r="DBW55" s="7"/>
      <c r="DBX55" s="7"/>
      <c r="DBY55" s="7"/>
      <c r="DBZ55" s="7"/>
      <c r="DCA55" s="7"/>
      <c r="DCB55" s="7"/>
      <c r="DCC55" s="7"/>
      <c r="DCD55" s="7"/>
      <c r="DCE55" s="7"/>
      <c r="DCF55" s="7"/>
      <c r="DCG55" s="7"/>
      <c r="DCH55" s="7"/>
      <c r="DCI55" s="7"/>
      <c r="DCJ55" s="7"/>
      <c r="DCK55" s="7"/>
      <c r="DCL55" s="7"/>
      <c r="DCM55" s="7"/>
      <c r="DCN55" s="7"/>
      <c r="DCO55" s="7"/>
      <c r="DCP55" s="7"/>
      <c r="DCQ55" s="7"/>
      <c r="DCR55" s="7"/>
      <c r="DCS55" s="7"/>
      <c r="DCT55" s="7"/>
      <c r="DCU55" s="7"/>
      <c r="DCV55" s="7"/>
      <c r="DCW55" s="7"/>
      <c r="DCX55" s="7"/>
      <c r="DCY55" s="7"/>
      <c r="DCZ55" s="7"/>
      <c r="DDA55" s="7"/>
      <c r="DDB55" s="7"/>
      <c r="DDC55" s="7"/>
      <c r="DDD55" s="7"/>
      <c r="DDE55" s="7"/>
      <c r="DDF55" s="7"/>
      <c r="DDG55" s="7"/>
      <c r="DDH55" s="7"/>
      <c r="DDI55" s="7"/>
      <c r="DDJ55" s="7"/>
      <c r="DDK55" s="7"/>
      <c r="DDL55" s="7"/>
      <c r="DDM55" s="7"/>
      <c r="DDN55" s="7"/>
      <c r="DDO55" s="7"/>
      <c r="DDP55" s="7"/>
      <c r="DDQ55" s="7"/>
      <c r="DDR55" s="7"/>
      <c r="DDS55" s="7"/>
      <c r="DDT55" s="7"/>
      <c r="DDU55" s="7"/>
      <c r="DDV55" s="7"/>
      <c r="DDW55" s="7"/>
      <c r="DDX55" s="7"/>
      <c r="DDY55" s="7"/>
      <c r="DDZ55" s="7"/>
      <c r="DEA55" s="7"/>
      <c r="DEB55" s="7"/>
      <c r="DEC55" s="7"/>
      <c r="DED55" s="7"/>
      <c r="DEE55" s="7"/>
      <c r="DEF55" s="7"/>
      <c r="DEG55" s="7"/>
      <c r="DEH55" s="7"/>
      <c r="DEI55" s="7"/>
      <c r="DEJ55" s="7"/>
      <c r="DEK55" s="7"/>
      <c r="DEL55" s="7"/>
      <c r="DEM55" s="7"/>
      <c r="DEN55" s="7"/>
      <c r="DEO55" s="7"/>
      <c r="DEP55" s="7"/>
      <c r="DEQ55" s="7"/>
      <c r="DER55" s="7"/>
      <c r="DES55" s="7"/>
      <c r="DET55" s="7"/>
      <c r="DEU55" s="7"/>
      <c r="DEV55" s="7"/>
      <c r="DEW55" s="7"/>
      <c r="DEX55" s="7"/>
      <c r="DEY55" s="7"/>
      <c r="DEZ55" s="7"/>
      <c r="DFA55" s="7"/>
      <c r="DFB55" s="7"/>
      <c r="DFC55" s="7"/>
      <c r="DFD55" s="7"/>
      <c r="DFE55" s="7"/>
      <c r="DFF55" s="7"/>
      <c r="DFG55" s="7"/>
      <c r="DFH55" s="7"/>
      <c r="DFI55" s="7"/>
      <c r="DFJ55" s="7"/>
      <c r="DFK55" s="7"/>
      <c r="DFL55" s="7"/>
      <c r="DFM55" s="7"/>
      <c r="DFN55" s="7"/>
      <c r="DFO55" s="7"/>
      <c r="DFP55" s="7"/>
      <c r="DFQ55" s="7"/>
      <c r="DFR55" s="7"/>
      <c r="DFS55" s="7"/>
      <c r="DFT55" s="7"/>
      <c r="DFU55" s="7"/>
      <c r="DFV55" s="7"/>
      <c r="DFW55" s="7"/>
      <c r="DFX55" s="7"/>
      <c r="DFY55" s="7"/>
      <c r="DFZ55" s="7"/>
      <c r="DGA55" s="7"/>
      <c r="DGB55" s="7"/>
      <c r="DGC55" s="7"/>
      <c r="DGD55" s="7"/>
      <c r="DGE55" s="7"/>
      <c r="DGF55" s="7"/>
      <c r="DGG55" s="7"/>
      <c r="DGH55" s="7"/>
      <c r="DGI55" s="7"/>
      <c r="DGJ55" s="7"/>
      <c r="DGK55" s="7"/>
      <c r="DGL55" s="7"/>
      <c r="DGM55" s="7"/>
      <c r="DGN55" s="7"/>
      <c r="DGO55" s="7"/>
      <c r="DGP55" s="7"/>
      <c r="DGQ55" s="7"/>
      <c r="DGR55" s="7"/>
      <c r="DGS55" s="7"/>
      <c r="DGT55" s="7"/>
      <c r="DGU55" s="7"/>
      <c r="DGV55" s="7"/>
      <c r="DGW55" s="7"/>
      <c r="DGX55" s="7"/>
      <c r="DGY55" s="7"/>
      <c r="DGZ55" s="7"/>
      <c r="DHA55" s="7"/>
      <c r="DHB55" s="7"/>
      <c r="DHC55" s="7"/>
      <c r="DHD55" s="7"/>
      <c r="DHE55" s="7"/>
      <c r="DHF55" s="7"/>
      <c r="DHG55" s="7"/>
      <c r="DHH55" s="7"/>
      <c r="DHI55" s="7"/>
      <c r="DHJ55" s="7"/>
      <c r="DHK55" s="7"/>
      <c r="DHL55" s="7"/>
      <c r="DHM55" s="7"/>
      <c r="DHN55" s="7"/>
      <c r="DHO55" s="7"/>
      <c r="DHP55" s="7"/>
      <c r="DHQ55" s="7"/>
      <c r="DHR55" s="7"/>
      <c r="DHS55" s="7"/>
      <c r="DHT55" s="7"/>
      <c r="DHU55" s="7"/>
      <c r="DHV55" s="7"/>
      <c r="DHW55" s="7"/>
      <c r="DHX55" s="7"/>
      <c r="DHY55" s="7"/>
      <c r="DHZ55" s="7"/>
      <c r="DIA55" s="7"/>
      <c r="DIB55" s="7"/>
      <c r="DIC55" s="7"/>
      <c r="DID55" s="7"/>
      <c r="DIE55" s="7"/>
      <c r="DIF55" s="7"/>
      <c r="DIG55" s="7"/>
      <c r="DIH55" s="7"/>
      <c r="DII55" s="7"/>
      <c r="DIJ55" s="7"/>
      <c r="DIK55" s="7"/>
      <c r="DIL55" s="7"/>
      <c r="DIM55" s="7"/>
      <c r="DIN55" s="7"/>
      <c r="DIO55" s="7"/>
      <c r="DIP55" s="7"/>
      <c r="DIQ55" s="7"/>
      <c r="DIR55" s="7"/>
      <c r="DIS55" s="7"/>
      <c r="DIT55" s="7"/>
      <c r="DIU55" s="7"/>
      <c r="DIV55" s="7"/>
      <c r="DIW55" s="7"/>
      <c r="DIX55" s="7"/>
      <c r="DIY55" s="7"/>
      <c r="DIZ55" s="7"/>
      <c r="DJA55" s="7"/>
      <c r="DJB55" s="7"/>
      <c r="DJC55" s="7"/>
      <c r="DJD55" s="7"/>
      <c r="DJE55" s="7"/>
      <c r="DJF55" s="7"/>
      <c r="DJG55" s="7"/>
      <c r="DJH55" s="7"/>
      <c r="DJI55" s="7"/>
      <c r="DJJ55" s="7"/>
      <c r="DJK55" s="7"/>
      <c r="DJL55" s="7"/>
      <c r="DJM55" s="7"/>
      <c r="DJN55" s="7"/>
      <c r="DJO55" s="7"/>
      <c r="DJP55" s="7"/>
      <c r="DJQ55" s="7"/>
      <c r="DJR55" s="7"/>
      <c r="DJS55" s="7"/>
      <c r="DJT55" s="7"/>
      <c r="DJU55" s="7"/>
      <c r="DJV55" s="7"/>
      <c r="DJW55" s="7"/>
      <c r="DJX55" s="7"/>
      <c r="DJY55" s="7"/>
      <c r="DJZ55" s="7"/>
      <c r="DKA55" s="7"/>
      <c r="DKB55" s="7"/>
      <c r="DKC55" s="7"/>
      <c r="DKD55" s="7"/>
      <c r="DKE55" s="7"/>
      <c r="DKF55" s="7"/>
      <c r="DKG55" s="7"/>
      <c r="DKH55" s="7"/>
      <c r="DKI55" s="7"/>
      <c r="DKJ55" s="7"/>
      <c r="DKK55" s="7"/>
      <c r="DKL55" s="7"/>
      <c r="DKM55" s="7"/>
      <c r="DKN55" s="7"/>
      <c r="DKO55" s="7"/>
      <c r="DKP55" s="7"/>
      <c r="DKQ55" s="7"/>
      <c r="DKR55" s="7"/>
      <c r="DKS55" s="7"/>
      <c r="DKT55" s="7"/>
      <c r="DKU55" s="7"/>
      <c r="DKV55" s="7"/>
      <c r="DKW55" s="7"/>
      <c r="DKX55" s="7"/>
      <c r="DKY55" s="7"/>
      <c r="DKZ55" s="7"/>
      <c r="DLA55" s="7"/>
      <c r="DLB55" s="7"/>
      <c r="DLC55" s="7"/>
      <c r="DLD55" s="7"/>
      <c r="DLE55" s="7"/>
      <c r="DLF55" s="7"/>
      <c r="DLG55" s="7"/>
      <c r="DLH55" s="7"/>
      <c r="DLI55" s="7"/>
      <c r="DLJ55" s="7"/>
      <c r="DLK55" s="7"/>
      <c r="DLL55" s="7"/>
      <c r="DLM55" s="7"/>
      <c r="DLN55" s="7"/>
      <c r="DLO55" s="7"/>
      <c r="DLP55" s="7"/>
      <c r="DLQ55" s="7"/>
      <c r="DLR55" s="7"/>
      <c r="DLS55" s="7"/>
      <c r="DLT55" s="7"/>
      <c r="DLU55" s="7"/>
      <c r="DLV55" s="7"/>
      <c r="DLW55" s="7"/>
      <c r="DLX55" s="7"/>
      <c r="DLY55" s="7"/>
      <c r="DLZ55" s="7"/>
      <c r="DMA55" s="7"/>
      <c r="DMB55" s="7"/>
      <c r="DMC55" s="7"/>
      <c r="DMD55" s="7"/>
      <c r="DME55" s="7"/>
      <c r="DMF55" s="7"/>
      <c r="DMG55" s="7"/>
      <c r="DMH55" s="7"/>
      <c r="DMI55" s="7"/>
      <c r="DMJ55" s="7"/>
      <c r="DMK55" s="7"/>
      <c r="DML55" s="7"/>
      <c r="DMM55" s="7"/>
      <c r="DMN55" s="7"/>
      <c r="DMO55" s="7"/>
      <c r="DMP55" s="7"/>
      <c r="DMQ55" s="7"/>
      <c r="DMR55" s="7"/>
      <c r="DMS55" s="7"/>
      <c r="DMT55" s="7"/>
      <c r="DMU55" s="7"/>
      <c r="DMV55" s="7"/>
      <c r="DMW55" s="7"/>
      <c r="DMX55" s="7"/>
      <c r="DMY55" s="7"/>
      <c r="DMZ55" s="7"/>
      <c r="DNA55" s="7"/>
      <c r="DNB55" s="7"/>
      <c r="DNC55" s="7"/>
      <c r="DND55" s="7"/>
      <c r="DNE55" s="7"/>
      <c r="DNF55" s="7"/>
      <c r="DNG55" s="7"/>
      <c r="DNH55" s="7"/>
      <c r="DNI55" s="7"/>
      <c r="DNJ55" s="7"/>
      <c r="DNK55" s="7"/>
      <c r="DNL55" s="7"/>
      <c r="DNM55" s="7"/>
      <c r="DNN55" s="7"/>
      <c r="DNO55" s="7"/>
      <c r="DNP55" s="7"/>
      <c r="DNQ55" s="7"/>
      <c r="DNR55" s="7"/>
      <c r="DNS55" s="7"/>
      <c r="DNT55" s="7"/>
      <c r="DNU55" s="7"/>
      <c r="DNV55" s="7"/>
      <c r="DNW55" s="7"/>
      <c r="DNX55" s="7"/>
      <c r="DNY55" s="7"/>
      <c r="DNZ55" s="7"/>
      <c r="DOA55" s="7"/>
      <c r="DOB55" s="7"/>
      <c r="DOC55" s="7"/>
      <c r="DOD55" s="7"/>
      <c r="DOE55" s="7"/>
      <c r="DOF55" s="7"/>
      <c r="DOG55" s="7"/>
      <c r="DOH55" s="7"/>
      <c r="DOI55" s="7"/>
      <c r="DOJ55" s="7"/>
      <c r="DOK55" s="7"/>
      <c r="DOL55" s="7"/>
      <c r="DOM55" s="7"/>
      <c r="DON55" s="7"/>
      <c r="DOO55" s="7"/>
      <c r="DOP55" s="7"/>
      <c r="DOQ55" s="7"/>
      <c r="DOR55" s="7"/>
      <c r="DOS55" s="7"/>
      <c r="DOT55" s="7"/>
      <c r="DOU55" s="7"/>
      <c r="DOV55" s="7"/>
      <c r="DOW55" s="7"/>
      <c r="DOX55" s="7"/>
      <c r="DOY55" s="7"/>
      <c r="DOZ55" s="7"/>
      <c r="DPA55" s="7"/>
      <c r="DPB55" s="7"/>
      <c r="DPC55" s="7"/>
      <c r="DPD55" s="7"/>
      <c r="DPE55" s="7"/>
      <c r="DPF55" s="7"/>
      <c r="DPG55" s="7"/>
      <c r="DPH55" s="7"/>
      <c r="DPI55" s="7"/>
      <c r="DPJ55" s="7"/>
      <c r="DPK55" s="7"/>
      <c r="DPL55" s="7"/>
      <c r="DPM55" s="7"/>
      <c r="DPN55" s="7"/>
      <c r="DPO55" s="7"/>
      <c r="DPP55" s="7"/>
      <c r="DPQ55" s="7"/>
      <c r="DPR55" s="7"/>
      <c r="DPS55" s="7"/>
      <c r="DPT55" s="7"/>
      <c r="DPU55" s="7"/>
      <c r="DPV55" s="7"/>
      <c r="DPW55" s="7"/>
      <c r="DPX55" s="7"/>
      <c r="DPY55" s="7"/>
      <c r="DPZ55" s="7"/>
      <c r="DQA55" s="7"/>
      <c r="DQB55" s="7"/>
      <c r="DQC55" s="7"/>
      <c r="DQD55" s="7"/>
      <c r="DQE55" s="7"/>
      <c r="DQF55" s="7"/>
      <c r="DQG55" s="7"/>
      <c r="DQH55" s="7"/>
      <c r="DQI55" s="7"/>
      <c r="DQJ55" s="7"/>
      <c r="DQK55" s="7"/>
      <c r="DQL55" s="7"/>
      <c r="DQM55" s="7"/>
      <c r="DQN55" s="7"/>
      <c r="DQO55" s="7"/>
      <c r="DQP55" s="7"/>
      <c r="DQQ55" s="7"/>
      <c r="DQR55" s="7"/>
      <c r="DQS55" s="7"/>
      <c r="DQT55" s="7"/>
      <c r="DQU55" s="7"/>
      <c r="DQV55" s="7"/>
      <c r="DQW55" s="7"/>
      <c r="DQX55" s="7"/>
      <c r="DQY55" s="7"/>
      <c r="DQZ55" s="7"/>
      <c r="DRA55" s="7"/>
      <c r="DRB55" s="7"/>
      <c r="DRC55" s="7"/>
      <c r="DRD55" s="7"/>
      <c r="DRE55" s="7"/>
      <c r="DRF55" s="7"/>
      <c r="DRG55" s="7"/>
      <c r="DRH55" s="7"/>
      <c r="DRI55" s="7"/>
      <c r="DRJ55" s="7"/>
      <c r="DRK55" s="7"/>
      <c r="DRL55" s="7"/>
      <c r="DRM55" s="7"/>
      <c r="DRN55" s="7"/>
      <c r="DRO55" s="7"/>
      <c r="DRP55" s="7"/>
      <c r="DRQ55" s="7"/>
      <c r="DRR55" s="7"/>
      <c r="DRS55" s="7"/>
      <c r="DRT55" s="7"/>
      <c r="DRU55" s="7"/>
      <c r="DRV55" s="7"/>
      <c r="DRW55" s="7"/>
      <c r="DRX55" s="7"/>
      <c r="DRY55" s="7"/>
      <c r="DRZ55" s="7"/>
      <c r="DSA55" s="7"/>
      <c r="DSB55" s="7"/>
      <c r="DSC55" s="7"/>
      <c r="DSD55" s="7"/>
      <c r="DSE55" s="7"/>
      <c r="DSF55" s="7"/>
      <c r="DSG55" s="7"/>
      <c r="DSH55" s="7"/>
      <c r="DSI55" s="7"/>
      <c r="DSJ55" s="7"/>
      <c r="DSK55" s="7"/>
      <c r="DSL55" s="7"/>
      <c r="DSM55" s="7"/>
      <c r="DSN55" s="7"/>
      <c r="DSO55" s="7"/>
      <c r="DSP55" s="7"/>
      <c r="DSQ55" s="7"/>
      <c r="DSR55" s="7"/>
      <c r="DSS55" s="7"/>
      <c r="DST55" s="7"/>
      <c r="DSU55" s="7"/>
      <c r="DSV55" s="7"/>
      <c r="DSW55" s="7"/>
      <c r="DSX55" s="7"/>
      <c r="DSY55" s="7"/>
      <c r="DSZ55" s="7"/>
      <c r="DTA55" s="7"/>
      <c r="DTB55" s="7"/>
      <c r="DTC55" s="7"/>
      <c r="DTD55" s="7"/>
      <c r="DTE55" s="7"/>
      <c r="DTF55" s="7"/>
      <c r="DTG55" s="7"/>
      <c r="DTH55" s="7"/>
      <c r="DTI55" s="7"/>
      <c r="DTJ55" s="7"/>
      <c r="DTK55" s="7"/>
      <c r="DTL55" s="7"/>
      <c r="DTM55" s="7"/>
      <c r="DTN55" s="7"/>
      <c r="DTO55" s="7"/>
      <c r="DTP55" s="7"/>
      <c r="DTQ55" s="7"/>
      <c r="DTR55" s="7"/>
      <c r="DTS55" s="7"/>
      <c r="DTT55" s="7"/>
      <c r="DTU55" s="7"/>
      <c r="DTV55" s="7"/>
      <c r="DTW55" s="7"/>
      <c r="DTX55" s="7"/>
      <c r="DTY55" s="7"/>
      <c r="DTZ55" s="7"/>
      <c r="DUA55" s="7"/>
      <c r="DUB55" s="7"/>
      <c r="DUC55" s="7"/>
      <c r="DUD55" s="7"/>
      <c r="DUE55" s="7"/>
      <c r="DUF55" s="7"/>
      <c r="DUG55" s="7"/>
      <c r="DUH55" s="7"/>
      <c r="DUI55" s="7"/>
      <c r="DUJ55" s="7"/>
      <c r="DUK55" s="7"/>
      <c r="DUL55" s="7"/>
      <c r="DUM55" s="7"/>
      <c r="DUN55" s="7"/>
      <c r="DUO55" s="7"/>
      <c r="DUP55" s="7"/>
      <c r="DUQ55" s="7"/>
      <c r="DUR55" s="7"/>
      <c r="DUS55" s="7"/>
      <c r="DUT55" s="7"/>
      <c r="DUU55" s="7"/>
      <c r="DUV55" s="7"/>
      <c r="DUW55" s="7"/>
      <c r="DUX55" s="7"/>
      <c r="DUY55" s="7"/>
      <c r="DUZ55" s="7"/>
      <c r="DVA55" s="7"/>
      <c r="DVB55" s="7"/>
      <c r="DVC55" s="7"/>
      <c r="DVD55" s="7"/>
      <c r="DVE55" s="7"/>
      <c r="DVF55" s="7"/>
      <c r="DVG55" s="7"/>
      <c r="DVH55" s="7"/>
      <c r="DVI55" s="7"/>
      <c r="DVJ55" s="7"/>
      <c r="DVK55" s="7"/>
      <c r="DVL55" s="7"/>
      <c r="DVM55" s="7"/>
      <c r="DVN55" s="7"/>
      <c r="DVO55" s="7"/>
      <c r="DVP55" s="7"/>
      <c r="DVQ55" s="7"/>
      <c r="DVR55" s="7"/>
      <c r="DVS55" s="7"/>
      <c r="DVT55" s="7"/>
      <c r="DVU55" s="7"/>
      <c r="DVV55" s="7"/>
      <c r="DVW55" s="7"/>
      <c r="DVX55" s="7"/>
      <c r="DVY55" s="7"/>
      <c r="DVZ55" s="7"/>
      <c r="DWA55" s="7"/>
      <c r="DWB55" s="7"/>
      <c r="DWC55" s="7"/>
      <c r="DWD55" s="7"/>
      <c r="DWE55" s="7"/>
      <c r="DWF55" s="7"/>
      <c r="DWG55" s="7"/>
      <c r="DWH55" s="7"/>
      <c r="DWI55" s="7"/>
      <c r="DWJ55" s="7"/>
      <c r="DWK55" s="7"/>
      <c r="DWL55" s="7"/>
      <c r="DWM55" s="7"/>
      <c r="DWN55" s="7"/>
      <c r="DWO55" s="7"/>
      <c r="DWP55" s="7"/>
      <c r="DWQ55" s="7"/>
      <c r="DWR55" s="7"/>
      <c r="DWS55" s="7"/>
      <c r="DWT55" s="7"/>
      <c r="DWU55" s="7"/>
      <c r="DWV55" s="7"/>
      <c r="DWW55" s="7"/>
      <c r="DWX55" s="7"/>
      <c r="DWY55" s="7"/>
      <c r="DWZ55" s="7"/>
      <c r="DXA55" s="7"/>
      <c r="DXB55" s="7"/>
      <c r="DXC55" s="7"/>
      <c r="DXD55" s="7"/>
      <c r="DXE55" s="7"/>
      <c r="DXF55" s="7"/>
      <c r="DXG55" s="7"/>
      <c r="DXH55" s="7"/>
      <c r="DXI55" s="7"/>
      <c r="DXJ55" s="7"/>
      <c r="DXK55" s="7"/>
      <c r="DXL55" s="7"/>
      <c r="DXM55" s="7"/>
      <c r="DXN55" s="7"/>
      <c r="DXO55" s="7"/>
      <c r="DXP55" s="7"/>
      <c r="DXQ55" s="7"/>
      <c r="DXR55" s="7"/>
      <c r="DXS55" s="7"/>
      <c r="DXT55" s="7"/>
      <c r="DXU55" s="7"/>
      <c r="DXV55" s="7"/>
      <c r="DXW55" s="7"/>
      <c r="DXX55" s="7"/>
      <c r="DXY55" s="7"/>
      <c r="DXZ55" s="7"/>
      <c r="DYA55" s="7"/>
      <c r="DYB55" s="7"/>
      <c r="DYC55" s="7"/>
      <c r="DYD55" s="7"/>
      <c r="DYE55" s="7"/>
      <c r="DYF55" s="7"/>
      <c r="DYG55" s="7"/>
      <c r="DYH55" s="7"/>
      <c r="DYI55" s="7"/>
      <c r="DYJ55" s="7"/>
      <c r="DYK55" s="7"/>
      <c r="DYL55" s="7"/>
      <c r="DYM55" s="7"/>
      <c r="DYN55" s="7"/>
      <c r="DYO55" s="7"/>
      <c r="DYP55" s="7"/>
      <c r="DYQ55" s="7"/>
      <c r="DYR55" s="7"/>
      <c r="DYS55" s="7"/>
      <c r="DYT55" s="7"/>
      <c r="DYU55" s="7"/>
      <c r="DYV55" s="7"/>
      <c r="DYW55" s="7"/>
      <c r="DYX55" s="7"/>
      <c r="DYY55" s="7"/>
      <c r="DYZ55" s="7"/>
      <c r="DZA55" s="7"/>
      <c r="DZB55" s="7"/>
      <c r="DZC55" s="7"/>
      <c r="DZD55" s="7"/>
      <c r="DZE55" s="7"/>
      <c r="DZF55" s="7"/>
      <c r="DZG55" s="7"/>
      <c r="DZH55" s="7"/>
      <c r="DZI55" s="7"/>
      <c r="DZJ55" s="7"/>
      <c r="DZK55" s="7"/>
      <c r="DZL55" s="7"/>
      <c r="DZM55" s="7"/>
      <c r="DZN55" s="7"/>
      <c r="DZO55" s="7"/>
      <c r="DZP55" s="7"/>
      <c r="DZQ55" s="7"/>
      <c r="DZR55" s="7"/>
      <c r="DZS55" s="7"/>
      <c r="DZT55" s="7"/>
      <c r="DZU55" s="7"/>
      <c r="DZV55" s="7"/>
      <c r="DZW55" s="7"/>
      <c r="DZX55" s="7"/>
      <c r="DZY55" s="7"/>
      <c r="DZZ55" s="7"/>
      <c r="EAA55" s="7"/>
      <c r="EAB55" s="7"/>
      <c r="EAC55" s="7"/>
      <c r="EAD55" s="7"/>
      <c r="EAE55" s="7"/>
      <c r="EAF55" s="7"/>
      <c r="EAG55" s="7"/>
      <c r="EAH55" s="7"/>
      <c r="EAI55" s="7"/>
      <c r="EAJ55" s="7"/>
      <c r="EAK55" s="7"/>
      <c r="EAL55" s="7"/>
      <c r="EAM55" s="7"/>
      <c r="EAN55" s="7"/>
      <c r="EAO55" s="7"/>
      <c r="EAP55" s="7"/>
      <c r="EAQ55" s="7"/>
      <c r="EAR55" s="7"/>
      <c r="EAS55" s="7"/>
      <c r="EAT55" s="7"/>
      <c r="EAU55" s="7"/>
      <c r="EAV55" s="7"/>
      <c r="EAW55" s="7"/>
      <c r="EAX55" s="7"/>
      <c r="EAY55" s="7"/>
      <c r="EAZ55" s="7"/>
      <c r="EBA55" s="7"/>
      <c r="EBB55" s="7"/>
      <c r="EBC55" s="7"/>
      <c r="EBD55" s="7"/>
      <c r="EBE55" s="7"/>
      <c r="EBF55" s="7"/>
      <c r="EBG55" s="7"/>
      <c r="EBH55" s="7"/>
      <c r="EBI55" s="7"/>
      <c r="EBJ55" s="7"/>
      <c r="EBK55" s="7"/>
      <c r="EBL55" s="7"/>
      <c r="EBM55" s="7"/>
      <c r="EBN55" s="7"/>
      <c r="EBO55" s="7"/>
      <c r="EBP55" s="7"/>
      <c r="EBQ55" s="7"/>
      <c r="EBR55" s="7"/>
      <c r="EBS55" s="7"/>
      <c r="EBT55" s="7"/>
      <c r="EBU55" s="7"/>
      <c r="EBV55" s="7"/>
      <c r="EBW55" s="7"/>
      <c r="EBX55" s="7"/>
      <c r="EBY55" s="7"/>
      <c r="EBZ55" s="7"/>
      <c r="ECA55" s="7"/>
      <c r="ECB55" s="7"/>
      <c r="ECC55" s="7"/>
      <c r="ECD55" s="7"/>
      <c r="ECE55" s="7"/>
      <c r="ECF55" s="7"/>
      <c r="ECG55" s="7"/>
      <c r="ECH55" s="7"/>
      <c r="ECI55" s="7"/>
      <c r="ECJ55" s="7"/>
      <c r="ECK55" s="7"/>
      <c r="ECL55" s="7"/>
      <c r="ECM55" s="7"/>
      <c r="ECN55" s="7"/>
      <c r="ECO55" s="7"/>
      <c r="ECP55" s="7"/>
      <c r="ECQ55" s="7"/>
      <c r="ECR55" s="7"/>
      <c r="ECS55" s="7"/>
      <c r="ECT55" s="7"/>
      <c r="ECU55" s="7"/>
      <c r="ECV55" s="7"/>
      <c r="ECW55" s="7"/>
      <c r="ECX55" s="7"/>
      <c r="ECY55" s="7"/>
      <c r="ECZ55" s="7"/>
      <c r="EDA55" s="7"/>
      <c r="EDB55" s="7"/>
      <c r="EDC55" s="7"/>
      <c r="EDD55" s="7"/>
      <c r="EDE55" s="7"/>
      <c r="EDF55" s="7"/>
      <c r="EDG55" s="7"/>
      <c r="EDH55" s="7"/>
      <c r="EDI55" s="7"/>
      <c r="EDJ55" s="7"/>
      <c r="EDK55" s="7"/>
      <c r="EDL55" s="7"/>
      <c r="EDM55" s="7"/>
      <c r="EDN55" s="7"/>
      <c r="EDO55" s="7"/>
      <c r="EDP55" s="7"/>
      <c r="EDQ55" s="7"/>
      <c r="EDR55" s="7"/>
      <c r="EDS55" s="7"/>
      <c r="EDT55" s="7"/>
      <c r="EDU55" s="7"/>
      <c r="EDV55" s="7"/>
      <c r="EDW55" s="7"/>
      <c r="EDX55" s="7"/>
      <c r="EDY55" s="7"/>
      <c r="EDZ55" s="7"/>
      <c r="EEA55" s="7"/>
      <c r="EEB55" s="7"/>
      <c r="EEC55" s="7"/>
      <c r="EED55" s="7"/>
      <c r="EEE55" s="7"/>
      <c r="EEF55" s="7"/>
      <c r="EEG55" s="7"/>
      <c r="EEH55" s="7"/>
      <c r="EEI55" s="7"/>
      <c r="EEJ55" s="7"/>
      <c r="EEK55" s="7"/>
      <c r="EEL55" s="7"/>
      <c r="EEM55" s="7"/>
      <c r="EEN55" s="7"/>
      <c r="EEO55" s="7"/>
      <c r="EEP55" s="7"/>
      <c r="EEQ55" s="7"/>
      <c r="EER55" s="7"/>
      <c r="EES55" s="7"/>
      <c r="EET55" s="7"/>
      <c r="EEU55" s="7"/>
      <c r="EEV55" s="7"/>
      <c r="EEW55" s="7"/>
      <c r="EEX55" s="7"/>
      <c r="EEY55" s="7"/>
      <c r="EEZ55" s="7"/>
      <c r="EFA55" s="7"/>
      <c r="EFB55" s="7"/>
      <c r="EFC55" s="7"/>
      <c r="EFD55" s="7"/>
      <c r="EFE55" s="7"/>
      <c r="EFF55" s="7"/>
      <c r="EFG55" s="7"/>
      <c r="EFH55" s="7"/>
      <c r="EFI55" s="7"/>
      <c r="EFJ55" s="7"/>
      <c r="EFK55" s="7"/>
      <c r="EFL55" s="7"/>
      <c r="EFM55" s="7"/>
      <c r="EFN55" s="7"/>
      <c r="EFO55" s="7"/>
      <c r="EFP55" s="7"/>
      <c r="EFQ55" s="7"/>
      <c r="EFR55" s="7"/>
      <c r="EFS55" s="7"/>
      <c r="EFT55" s="7"/>
      <c r="EFU55" s="7"/>
      <c r="EFV55" s="7"/>
      <c r="EFW55" s="7"/>
      <c r="EFX55" s="7"/>
      <c r="EFY55" s="7"/>
      <c r="EFZ55" s="7"/>
      <c r="EGA55" s="7"/>
      <c r="EGB55" s="7"/>
      <c r="EGC55" s="7"/>
      <c r="EGD55" s="7"/>
      <c r="EGE55" s="7"/>
      <c r="EGF55" s="7"/>
      <c r="EGG55" s="7"/>
      <c r="EGH55" s="7"/>
      <c r="EGI55" s="7"/>
      <c r="EGJ55" s="7"/>
      <c r="EGK55" s="7"/>
      <c r="EGL55" s="7"/>
      <c r="EGM55" s="7"/>
      <c r="EGN55" s="7"/>
      <c r="EGO55" s="7"/>
      <c r="EGP55" s="7"/>
      <c r="EGQ55" s="7"/>
      <c r="EGR55" s="7"/>
      <c r="EGS55" s="7"/>
      <c r="EGT55" s="7"/>
      <c r="EGU55" s="7"/>
      <c r="EGV55" s="7"/>
      <c r="EGW55" s="7"/>
      <c r="EGX55" s="7"/>
      <c r="EGY55" s="7"/>
      <c r="EGZ55" s="7"/>
      <c r="EHA55" s="7"/>
      <c r="EHB55" s="7"/>
      <c r="EHC55" s="7"/>
      <c r="EHD55" s="7"/>
      <c r="EHE55" s="7"/>
      <c r="EHF55" s="7"/>
      <c r="EHG55" s="7"/>
      <c r="EHH55" s="7"/>
      <c r="EHI55" s="7"/>
      <c r="EHJ55" s="7"/>
      <c r="EHK55" s="7"/>
      <c r="EHL55" s="7"/>
      <c r="EHM55" s="7"/>
      <c r="EHN55" s="7"/>
      <c r="EHO55" s="7"/>
      <c r="EHP55" s="7"/>
      <c r="EHQ55" s="7"/>
      <c r="EHR55" s="7"/>
      <c r="EHS55" s="7"/>
      <c r="EHT55" s="7"/>
      <c r="EHU55" s="7"/>
      <c r="EHV55" s="7"/>
      <c r="EHW55" s="7"/>
      <c r="EHX55" s="7"/>
      <c r="EHY55" s="7"/>
      <c r="EHZ55" s="7"/>
      <c r="EIA55" s="7"/>
      <c r="EIB55" s="7"/>
      <c r="EIC55" s="7"/>
      <c r="EID55" s="7"/>
      <c r="EIE55" s="7"/>
      <c r="EIF55" s="7"/>
      <c r="EIG55" s="7"/>
      <c r="EIH55" s="7"/>
      <c r="EII55" s="7"/>
      <c r="EIJ55" s="7"/>
      <c r="EIK55" s="7"/>
      <c r="EIL55" s="7"/>
      <c r="EIM55" s="7"/>
      <c r="EIN55" s="7"/>
      <c r="EIO55" s="7"/>
      <c r="EIP55" s="7"/>
      <c r="EIQ55" s="7"/>
      <c r="EIR55" s="7"/>
      <c r="EIS55" s="7"/>
      <c r="EIT55" s="7"/>
      <c r="EIU55" s="7"/>
      <c r="EIV55" s="7"/>
      <c r="EIW55" s="7"/>
      <c r="EIX55" s="7"/>
      <c r="EIY55" s="7"/>
      <c r="EIZ55" s="7"/>
      <c r="EJA55" s="7"/>
      <c r="EJB55" s="7"/>
      <c r="EJC55" s="7"/>
      <c r="EJD55" s="7"/>
      <c r="EJE55" s="7"/>
      <c r="EJF55" s="7"/>
      <c r="EJG55" s="7"/>
      <c r="EJH55" s="7"/>
      <c r="EJI55" s="7"/>
      <c r="EJJ55" s="7"/>
      <c r="EJK55" s="7"/>
      <c r="EJL55" s="7"/>
      <c r="EJM55" s="7"/>
      <c r="EJN55" s="7"/>
      <c r="EJO55" s="7"/>
      <c r="EJP55" s="7"/>
      <c r="EJQ55" s="7"/>
      <c r="EJR55" s="7"/>
      <c r="EJS55" s="7"/>
      <c r="EJT55" s="7"/>
      <c r="EJU55" s="7"/>
      <c r="EJV55" s="7"/>
      <c r="EJW55" s="7"/>
      <c r="EJX55" s="7"/>
      <c r="EJY55" s="7"/>
      <c r="EJZ55" s="7"/>
      <c r="EKA55" s="7"/>
      <c r="EKB55" s="7"/>
      <c r="EKC55" s="7"/>
      <c r="EKD55" s="7"/>
      <c r="EKE55" s="7"/>
      <c r="EKF55" s="7"/>
      <c r="EKG55" s="7"/>
      <c r="EKH55" s="7"/>
      <c r="EKI55" s="7"/>
      <c r="EKJ55" s="7"/>
      <c r="EKK55" s="7"/>
      <c r="EKL55" s="7"/>
      <c r="EKM55" s="7"/>
      <c r="EKN55" s="7"/>
      <c r="EKO55" s="7"/>
      <c r="EKP55" s="7"/>
      <c r="EKQ55" s="7"/>
      <c r="EKR55" s="7"/>
      <c r="EKS55" s="7"/>
      <c r="EKT55" s="7"/>
      <c r="EKU55" s="7"/>
      <c r="EKV55" s="7"/>
      <c r="EKW55" s="7"/>
      <c r="EKX55" s="7"/>
      <c r="EKY55" s="7"/>
      <c r="EKZ55" s="7"/>
      <c r="ELA55" s="7"/>
      <c r="ELB55" s="7"/>
      <c r="ELC55" s="7"/>
      <c r="ELD55" s="7"/>
      <c r="ELE55" s="7"/>
      <c r="ELF55" s="7"/>
      <c r="ELG55" s="7"/>
      <c r="ELH55" s="7"/>
      <c r="ELI55" s="7"/>
      <c r="ELJ55" s="7"/>
      <c r="ELK55" s="7"/>
      <c r="ELL55" s="7"/>
      <c r="ELM55" s="7"/>
      <c r="ELN55" s="7"/>
      <c r="ELO55" s="7"/>
      <c r="ELP55" s="7"/>
      <c r="ELQ55" s="7"/>
      <c r="ELR55" s="7"/>
      <c r="ELS55" s="7"/>
      <c r="ELT55" s="7"/>
      <c r="ELU55" s="7"/>
      <c r="ELV55" s="7"/>
      <c r="ELW55" s="7"/>
      <c r="ELX55" s="7"/>
      <c r="ELY55" s="7"/>
      <c r="ELZ55" s="7"/>
      <c r="EMA55" s="7"/>
      <c r="EMB55" s="7"/>
      <c r="EMC55" s="7"/>
      <c r="EMD55" s="7"/>
      <c r="EME55" s="7"/>
      <c r="EMF55" s="7"/>
      <c r="EMG55" s="7"/>
      <c r="EMH55" s="7"/>
      <c r="EMI55" s="7"/>
      <c r="EMJ55" s="7"/>
      <c r="EMK55" s="7"/>
      <c r="EML55" s="7"/>
      <c r="EMM55" s="7"/>
      <c r="EMN55" s="7"/>
      <c r="EMO55" s="7"/>
      <c r="EMP55" s="7"/>
      <c r="EMQ55" s="7"/>
      <c r="EMR55" s="7"/>
      <c r="EMS55" s="7"/>
      <c r="EMT55" s="7"/>
      <c r="EMU55" s="7"/>
      <c r="EMV55" s="7"/>
      <c r="EMW55" s="7"/>
      <c r="EMX55" s="7"/>
      <c r="EMY55" s="7"/>
      <c r="EMZ55" s="7"/>
      <c r="ENA55" s="7"/>
      <c r="ENB55" s="7"/>
      <c r="ENC55" s="7"/>
      <c r="END55" s="7"/>
      <c r="ENE55" s="7"/>
      <c r="ENF55" s="7"/>
      <c r="ENG55" s="7"/>
      <c r="ENH55" s="7"/>
      <c r="ENI55" s="7"/>
      <c r="ENJ55" s="7"/>
      <c r="ENK55" s="7"/>
      <c r="ENL55" s="7"/>
      <c r="ENM55" s="7"/>
      <c r="ENN55" s="7"/>
      <c r="ENO55" s="7"/>
      <c r="ENP55" s="7"/>
      <c r="ENQ55" s="7"/>
      <c r="ENR55" s="7"/>
      <c r="ENS55" s="7"/>
      <c r="ENT55" s="7"/>
      <c r="ENU55" s="7"/>
      <c r="ENV55" s="7"/>
      <c r="ENW55" s="7"/>
      <c r="ENX55" s="7"/>
      <c r="ENY55" s="7"/>
      <c r="ENZ55" s="7"/>
      <c r="EOA55" s="7"/>
      <c r="EOB55" s="7"/>
      <c r="EOC55" s="7"/>
      <c r="EOD55" s="7"/>
      <c r="EOE55" s="7"/>
      <c r="EOF55" s="7"/>
      <c r="EOG55" s="7"/>
      <c r="EOH55" s="7"/>
      <c r="EOI55" s="7"/>
      <c r="EOJ55" s="7"/>
      <c r="EOK55" s="7"/>
      <c r="EOL55" s="7"/>
      <c r="EOM55" s="7"/>
      <c r="EON55" s="7"/>
      <c r="EOO55" s="7"/>
      <c r="EOP55" s="7"/>
      <c r="EOQ55" s="7"/>
      <c r="EOR55" s="7"/>
      <c r="EOS55" s="7"/>
      <c r="EOT55" s="7"/>
      <c r="EOU55" s="7"/>
      <c r="EOV55" s="7"/>
      <c r="EOW55" s="7"/>
      <c r="EOX55" s="7"/>
      <c r="EOY55" s="7"/>
      <c r="EOZ55" s="7"/>
      <c r="EPA55" s="7"/>
      <c r="EPB55" s="7"/>
      <c r="EPC55" s="7"/>
      <c r="EPD55" s="7"/>
      <c r="EPE55" s="7"/>
      <c r="EPF55" s="7"/>
      <c r="EPG55" s="7"/>
      <c r="EPH55" s="7"/>
      <c r="EPI55" s="7"/>
      <c r="EPJ55" s="7"/>
      <c r="EPK55" s="7"/>
      <c r="EPL55" s="7"/>
      <c r="EPM55" s="7"/>
      <c r="EPN55" s="7"/>
      <c r="EPO55" s="7"/>
      <c r="EPP55" s="7"/>
      <c r="EPQ55" s="7"/>
      <c r="EPR55" s="7"/>
      <c r="EPS55" s="7"/>
      <c r="EPT55" s="7"/>
      <c r="EPU55" s="7"/>
      <c r="EPV55" s="7"/>
      <c r="EPW55" s="7"/>
      <c r="EPX55" s="7"/>
      <c r="EPY55" s="7"/>
      <c r="EPZ55" s="7"/>
      <c r="EQA55" s="7"/>
      <c r="EQB55" s="7"/>
      <c r="EQC55" s="7"/>
      <c r="EQD55" s="7"/>
      <c r="EQE55" s="7"/>
      <c r="EQF55" s="7"/>
      <c r="EQG55" s="7"/>
      <c r="EQH55" s="7"/>
      <c r="EQI55" s="7"/>
      <c r="EQJ55" s="7"/>
      <c r="EQK55" s="7"/>
      <c r="EQL55" s="7"/>
      <c r="EQM55" s="7"/>
      <c r="EQN55" s="7"/>
      <c r="EQO55" s="7"/>
      <c r="EQP55" s="7"/>
      <c r="EQQ55" s="7"/>
      <c r="EQR55" s="7"/>
      <c r="EQS55" s="7"/>
      <c r="EQT55" s="7"/>
      <c r="EQU55" s="7"/>
      <c r="EQV55" s="7"/>
      <c r="EQW55" s="7"/>
      <c r="EQX55" s="7"/>
      <c r="EQY55" s="7"/>
      <c r="EQZ55" s="7"/>
      <c r="ERA55" s="7"/>
      <c r="ERB55" s="7"/>
      <c r="ERC55" s="7"/>
      <c r="ERD55" s="7"/>
      <c r="ERE55" s="7"/>
      <c r="ERF55" s="7"/>
      <c r="ERG55" s="7"/>
      <c r="ERH55" s="7"/>
      <c r="ERI55" s="7"/>
      <c r="ERJ55" s="7"/>
      <c r="ERK55" s="7"/>
      <c r="ERL55" s="7"/>
      <c r="ERM55" s="7"/>
      <c r="ERN55" s="7"/>
      <c r="ERO55" s="7"/>
      <c r="ERP55" s="7"/>
      <c r="ERQ55" s="7"/>
      <c r="ERR55" s="7"/>
      <c r="ERS55" s="7"/>
      <c r="ERT55" s="7"/>
      <c r="ERU55" s="7"/>
      <c r="ERV55" s="7"/>
      <c r="ERW55" s="7"/>
      <c r="ERX55" s="7"/>
      <c r="ERY55" s="7"/>
      <c r="ERZ55" s="7"/>
      <c r="ESA55" s="7"/>
      <c r="ESB55" s="7"/>
      <c r="ESC55" s="7"/>
      <c r="ESD55" s="7"/>
      <c r="ESE55" s="7"/>
      <c r="ESF55" s="7"/>
      <c r="ESG55" s="7"/>
      <c r="ESH55" s="7"/>
      <c r="ESI55" s="7"/>
      <c r="ESJ55" s="7"/>
      <c r="ESK55" s="7"/>
      <c r="ESL55" s="7"/>
      <c r="ESM55" s="7"/>
      <c r="ESN55" s="7"/>
      <c r="ESO55" s="7"/>
      <c r="ESP55" s="7"/>
      <c r="ESQ55" s="7"/>
      <c r="ESR55" s="7"/>
      <c r="ESS55" s="7"/>
      <c r="EST55" s="7"/>
      <c r="ESU55" s="7"/>
      <c r="ESV55" s="7"/>
      <c r="ESW55" s="7"/>
      <c r="ESX55" s="7"/>
      <c r="ESY55" s="7"/>
      <c r="ESZ55" s="7"/>
      <c r="ETA55" s="7"/>
      <c r="ETB55" s="7"/>
      <c r="ETC55" s="7"/>
      <c r="ETD55" s="7"/>
      <c r="ETE55" s="7"/>
      <c r="ETF55" s="7"/>
      <c r="ETG55" s="7"/>
      <c r="ETH55" s="7"/>
      <c r="ETI55" s="7"/>
      <c r="ETJ55" s="7"/>
      <c r="ETK55" s="7"/>
      <c r="ETL55" s="7"/>
      <c r="ETM55" s="7"/>
      <c r="ETN55" s="7"/>
      <c r="ETO55" s="7"/>
      <c r="ETP55" s="7"/>
      <c r="ETQ55" s="7"/>
      <c r="ETR55" s="7"/>
      <c r="ETS55" s="7"/>
      <c r="ETT55" s="7"/>
      <c r="ETU55" s="7"/>
      <c r="ETV55" s="7"/>
      <c r="ETW55" s="7"/>
      <c r="ETX55" s="7"/>
      <c r="ETY55" s="7"/>
      <c r="ETZ55" s="7"/>
      <c r="EUA55" s="7"/>
      <c r="EUB55" s="7"/>
      <c r="EUC55" s="7"/>
      <c r="EUD55" s="7"/>
      <c r="EUE55" s="7"/>
      <c r="EUF55" s="7"/>
      <c r="EUG55" s="7"/>
      <c r="EUH55" s="7"/>
      <c r="EUI55" s="7"/>
      <c r="EUJ55" s="7"/>
      <c r="EUK55" s="7"/>
      <c r="EUL55" s="7"/>
      <c r="EUM55" s="7"/>
      <c r="EUN55" s="7"/>
      <c r="EUO55" s="7"/>
      <c r="EUP55" s="7"/>
      <c r="EUQ55" s="7"/>
      <c r="EUR55" s="7"/>
      <c r="EUS55" s="7"/>
      <c r="EUT55" s="7"/>
      <c r="EUU55" s="7"/>
      <c r="EUV55" s="7"/>
      <c r="EUW55" s="7"/>
      <c r="EUX55" s="7"/>
      <c r="EUY55" s="7"/>
      <c r="EUZ55" s="7"/>
      <c r="EVA55" s="7"/>
      <c r="EVB55" s="7"/>
      <c r="EVC55" s="7"/>
      <c r="EVD55" s="7"/>
      <c r="EVE55" s="7"/>
      <c r="EVF55" s="7"/>
      <c r="EVG55" s="7"/>
      <c r="EVH55" s="7"/>
      <c r="EVI55" s="7"/>
      <c r="EVJ55" s="7"/>
      <c r="EVK55" s="7"/>
      <c r="EVL55" s="7"/>
      <c r="EVM55" s="7"/>
      <c r="EVN55" s="7"/>
      <c r="EVO55" s="7"/>
      <c r="EVP55" s="7"/>
      <c r="EVQ55" s="7"/>
      <c r="EVR55" s="7"/>
      <c r="EVS55" s="7"/>
      <c r="EVT55" s="7"/>
      <c r="EVU55" s="7"/>
      <c r="EVV55" s="7"/>
      <c r="EVW55" s="7"/>
      <c r="EVX55" s="7"/>
      <c r="EVY55" s="7"/>
      <c r="EVZ55" s="7"/>
      <c r="EWA55" s="7"/>
      <c r="EWB55" s="7"/>
      <c r="EWC55" s="7"/>
      <c r="EWD55" s="7"/>
      <c r="EWE55" s="7"/>
      <c r="EWF55" s="7"/>
      <c r="EWG55" s="7"/>
      <c r="EWH55" s="7"/>
      <c r="EWI55" s="7"/>
      <c r="EWJ55" s="7"/>
      <c r="EWK55" s="7"/>
      <c r="EWL55" s="7"/>
      <c r="EWM55" s="7"/>
      <c r="EWN55" s="7"/>
      <c r="EWO55" s="7"/>
      <c r="EWP55" s="7"/>
      <c r="EWQ55" s="7"/>
      <c r="EWR55" s="7"/>
      <c r="EWS55" s="7"/>
      <c r="EWT55" s="7"/>
      <c r="EWU55" s="7"/>
      <c r="EWV55" s="7"/>
      <c r="EWW55" s="7"/>
      <c r="EWX55" s="7"/>
      <c r="EWY55" s="7"/>
      <c r="EWZ55" s="7"/>
      <c r="EXA55" s="7"/>
      <c r="EXB55" s="7"/>
      <c r="EXC55" s="7"/>
      <c r="EXD55" s="7"/>
      <c r="EXE55" s="7"/>
      <c r="EXF55" s="7"/>
      <c r="EXG55" s="7"/>
      <c r="EXH55" s="7"/>
      <c r="EXI55" s="7"/>
      <c r="EXJ55" s="7"/>
      <c r="EXK55" s="7"/>
      <c r="EXL55" s="7"/>
      <c r="EXM55" s="7"/>
      <c r="EXN55" s="7"/>
      <c r="EXO55" s="7"/>
      <c r="EXP55" s="7"/>
      <c r="EXQ55" s="7"/>
      <c r="EXR55" s="7"/>
      <c r="EXS55" s="7"/>
      <c r="EXT55" s="7"/>
      <c r="EXU55" s="7"/>
      <c r="EXV55" s="7"/>
      <c r="EXW55" s="7"/>
      <c r="EXX55" s="7"/>
      <c r="EXY55" s="7"/>
      <c r="EXZ55" s="7"/>
      <c r="EYA55" s="7"/>
      <c r="EYB55" s="7"/>
      <c r="EYC55" s="7"/>
      <c r="EYD55" s="7"/>
      <c r="EYE55" s="7"/>
      <c r="EYF55" s="7"/>
      <c r="EYG55" s="7"/>
      <c r="EYH55" s="7"/>
      <c r="EYI55" s="7"/>
      <c r="EYJ55" s="7"/>
      <c r="EYK55" s="7"/>
      <c r="EYL55" s="7"/>
      <c r="EYM55" s="7"/>
      <c r="EYN55" s="7"/>
      <c r="EYO55" s="7"/>
      <c r="EYP55" s="7"/>
      <c r="EYQ55" s="7"/>
      <c r="EYR55" s="7"/>
      <c r="EYS55" s="7"/>
      <c r="EYT55" s="7"/>
      <c r="EYU55" s="7"/>
      <c r="EYV55" s="7"/>
      <c r="EYW55" s="7"/>
      <c r="EYX55" s="7"/>
      <c r="EYY55" s="7"/>
      <c r="EYZ55" s="7"/>
      <c r="EZA55" s="7"/>
      <c r="EZB55" s="7"/>
      <c r="EZC55" s="7"/>
      <c r="EZD55" s="7"/>
      <c r="EZE55" s="7"/>
      <c r="EZF55" s="7"/>
      <c r="EZG55" s="7"/>
      <c r="EZH55" s="7"/>
      <c r="EZI55" s="7"/>
      <c r="EZJ55" s="7"/>
      <c r="EZK55" s="7"/>
      <c r="EZL55" s="7"/>
      <c r="EZM55" s="7"/>
      <c r="EZN55" s="7"/>
      <c r="EZO55" s="7"/>
      <c r="EZP55" s="7"/>
      <c r="EZQ55" s="7"/>
      <c r="EZR55" s="7"/>
      <c r="EZS55" s="7"/>
      <c r="EZT55" s="7"/>
      <c r="EZU55" s="7"/>
      <c r="EZV55" s="7"/>
      <c r="EZW55" s="7"/>
      <c r="EZX55" s="7"/>
      <c r="EZY55" s="7"/>
      <c r="EZZ55" s="7"/>
      <c r="FAA55" s="7"/>
      <c r="FAB55" s="7"/>
      <c r="FAC55" s="7"/>
      <c r="FAD55" s="7"/>
      <c r="FAE55" s="7"/>
      <c r="FAF55" s="7"/>
      <c r="FAG55" s="7"/>
      <c r="FAH55" s="7"/>
      <c r="FAI55" s="7"/>
      <c r="FAJ55" s="7"/>
      <c r="FAK55" s="7"/>
      <c r="FAL55" s="7"/>
      <c r="FAM55" s="7"/>
      <c r="FAN55" s="7"/>
      <c r="FAO55" s="7"/>
      <c r="FAP55" s="7"/>
      <c r="FAQ55" s="7"/>
      <c r="FAR55" s="7"/>
      <c r="FAS55" s="7"/>
      <c r="FAT55" s="7"/>
      <c r="FAU55" s="7"/>
      <c r="FAV55" s="7"/>
      <c r="FAW55" s="7"/>
      <c r="FAX55" s="7"/>
      <c r="FAY55" s="7"/>
      <c r="FAZ55" s="7"/>
      <c r="FBA55" s="7"/>
      <c r="FBB55" s="7"/>
      <c r="FBC55" s="7"/>
      <c r="FBD55" s="7"/>
      <c r="FBE55" s="7"/>
      <c r="FBF55" s="7"/>
      <c r="FBG55" s="7"/>
      <c r="FBH55" s="7"/>
      <c r="FBI55" s="7"/>
      <c r="FBJ55" s="7"/>
      <c r="FBK55" s="7"/>
      <c r="FBL55" s="7"/>
      <c r="FBM55" s="7"/>
      <c r="FBN55" s="7"/>
      <c r="FBO55" s="7"/>
      <c r="FBP55" s="7"/>
      <c r="FBQ55" s="7"/>
      <c r="FBR55" s="7"/>
      <c r="FBS55" s="7"/>
      <c r="FBT55" s="7"/>
      <c r="FBU55" s="7"/>
      <c r="FBV55" s="7"/>
      <c r="FBW55" s="7"/>
      <c r="FBX55" s="7"/>
      <c r="FBY55" s="7"/>
      <c r="FBZ55" s="7"/>
      <c r="FCA55" s="7"/>
      <c r="FCB55" s="7"/>
      <c r="FCC55" s="7"/>
      <c r="FCD55" s="7"/>
      <c r="FCE55" s="7"/>
      <c r="FCF55" s="7"/>
      <c r="FCG55" s="7"/>
      <c r="FCH55" s="7"/>
      <c r="FCI55" s="7"/>
      <c r="FCJ55" s="7"/>
      <c r="FCK55" s="7"/>
      <c r="FCL55" s="7"/>
      <c r="FCM55" s="7"/>
      <c r="FCN55" s="7"/>
      <c r="FCO55" s="7"/>
      <c r="FCP55" s="7"/>
      <c r="FCQ55" s="7"/>
      <c r="FCR55" s="7"/>
      <c r="FCS55" s="7"/>
      <c r="FCT55" s="7"/>
      <c r="FCU55" s="7"/>
      <c r="FCV55" s="7"/>
      <c r="FCW55" s="7"/>
      <c r="FCX55" s="7"/>
      <c r="FCY55" s="7"/>
      <c r="FCZ55" s="7"/>
      <c r="FDA55" s="7"/>
      <c r="FDB55" s="7"/>
      <c r="FDC55" s="7"/>
      <c r="FDD55" s="7"/>
      <c r="FDE55" s="7"/>
      <c r="FDF55" s="7"/>
      <c r="FDG55" s="7"/>
      <c r="FDH55" s="7"/>
      <c r="FDI55" s="7"/>
      <c r="FDJ55" s="7"/>
      <c r="FDK55" s="7"/>
      <c r="FDL55" s="7"/>
      <c r="FDM55" s="7"/>
      <c r="FDN55" s="7"/>
      <c r="FDO55" s="7"/>
      <c r="FDP55" s="7"/>
      <c r="FDQ55" s="7"/>
      <c r="FDR55" s="7"/>
      <c r="FDS55" s="7"/>
      <c r="FDT55" s="7"/>
      <c r="FDU55" s="7"/>
      <c r="FDV55" s="7"/>
      <c r="FDW55" s="7"/>
      <c r="FDX55" s="7"/>
      <c r="FDY55" s="7"/>
      <c r="FDZ55" s="7"/>
      <c r="FEA55" s="7"/>
      <c r="FEB55" s="7"/>
      <c r="FEC55" s="7"/>
      <c r="FED55" s="7"/>
      <c r="FEE55" s="7"/>
      <c r="FEF55" s="7"/>
      <c r="FEG55" s="7"/>
      <c r="FEH55" s="7"/>
      <c r="FEI55" s="7"/>
      <c r="FEJ55" s="7"/>
      <c r="FEK55" s="7"/>
      <c r="FEL55" s="7"/>
      <c r="FEM55" s="7"/>
      <c r="FEN55" s="7"/>
      <c r="FEO55" s="7"/>
      <c r="FEP55" s="7"/>
      <c r="FEQ55" s="7"/>
      <c r="FER55" s="7"/>
      <c r="FES55" s="7"/>
      <c r="FET55" s="7"/>
      <c r="FEU55" s="7"/>
      <c r="FEV55" s="7"/>
      <c r="FEW55" s="7"/>
      <c r="FEX55" s="7"/>
      <c r="FEY55" s="7"/>
      <c r="FEZ55" s="7"/>
      <c r="FFA55" s="7"/>
      <c r="FFB55" s="7"/>
      <c r="FFC55" s="7"/>
      <c r="FFD55" s="7"/>
      <c r="FFE55" s="7"/>
      <c r="FFF55" s="7"/>
      <c r="FFG55" s="7"/>
      <c r="FFH55" s="7"/>
      <c r="FFI55" s="7"/>
      <c r="FFJ55" s="7"/>
      <c r="FFK55" s="7"/>
      <c r="FFL55" s="7"/>
      <c r="FFM55" s="7"/>
      <c r="FFN55" s="7"/>
      <c r="FFO55" s="7"/>
      <c r="FFP55" s="7"/>
      <c r="FFQ55" s="7"/>
      <c r="FFR55" s="7"/>
      <c r="FFS55" s="7"/>
      <c r="FFT55" s="7"/>
      <c r="FFU55" s="7"/>
      <c r="FFV55" s="7"/>
      <c r="FFW55" s="7"/>
      <c r="FFX55" s="7"/>
      <c r="FFY55" s="7"/>
      <c r="FFZ55" s="7"/>
      <c r="FGA55" s="7"/>
      <c r="FGB55" s="7"/>
      <c r="FGC55" s="7"/>
      <c r="FGD55" s="7"/>
      <c r="FGE55" s="7"/>
      <c r="FGF55" s="7"/>
      <c r="FGG55" s="7"/>
      <c r="FGH55" s="7"/>
      <c r="FGI55" s="7"/>
      <c r="FGJ55" s="7"/>
      <c r="FGK55" s="7"/>
      <c r="FGL55" s="7"/>
      <c r="FGM55" s="7"/>
      <c r="FGN55" s="7"/>
      <c r="FGO55" s="7"/>
      <c r="FGP55" s="7"/>
      <c r="FGQ55" s="7"/>
      <c r="FGR55" s="7"/>
      <c r="FGS55" s="7"/>
      <c r="FGT55" s="7"/>
      <c r="FGU55" s="7"/>
      <c r="FGV55" s="7"/>
      <c r="FGW55" s="7"/>
      <c r="FGX55" s="7"/>
      <c r="FGY55" s="7"/>
      <c r="FGZ55" s="7"/>
      <c r="FHA55" s="7"/>
      <c r="FHB55" s="7"/>
      <c r="FHC55" s="7"/>
      <c r="FHD55" s="7"/>
      <c r="FHE55" s="7"/>
      <c r="FHF55" s="7"/>
      <c r="FHG55" s="7"/>
      <c r="FHH55" s="7"/>
      <c r="FHI55" s="7"/>
      <c r="FHJ55" s="7"/>
      <c r="FHK55" s="7"/>
      <c r="FHL55" s="7"/>
      <c r="FHM55" s="7"/>
      <c r="FHN55" s="7"/>
      <c r="FHO55" s="7"/>
      <c r="FHP55" s="7"/>
      <c r="FHQ55" s="7"/>
      <c r="FHR55" s="7"/>
      <c r="FHS55" s="7"/>
      <c r="FHT55" s="7"/>
      <c r="FHU55" s="7"/>
      <c r="FHV55" s="7"/>
      <c r="FHW55" s="7"/>
      <c r="FHX55" s="7"/>
      <c r="FHY55" s="7"/>
      <c r="FHZ55" s="7"/>
      <c r="FIA55" s="7"/>
      <c r="FIB55" s="7"/>
      <c r="FIC55" s="7"/>
      <c r="FID55" s="7"/>
      <c r="FIE55" s="7"/>
      <c r="FIF55" s="7"/>
      <c r="FIG55" s="7"/>
      <c r="FIH55" s="7"/>
      <c r="FII55" s="7"/>
      <c r="FIJ55" s="7"/>
      <c r="FIK55" s="7"/>
      <c r="FIL55" s="7"/>
      <c r="FIM55" s="7"/>
      <c r="FIN55" s="7"/>
      <c r="FIO55" s="7"/>
      <c r="FIP55" s="7"/>
      <c r="FIQ55" s="7"/>
      <c r="FIR55" s="7"/>
      <c r="FIS55" s="7"/>
      <c r="FIT55" s="7"/>
      <c r="FIU55" s="7"/>
      <c r="FIV55" s="7"/>
      <c r="FIW55" s="7"/>
      <c r="FIX55" s="7"/>
      <c r="FIY55" s="7"/>
      <c r="FIZ55" s="7"/>
      <c r="FJA55" s="7"/>
      <c r="FJB55" s="7"/>
      <c r="FJC55" s="7"/>
      <c r="FJD55" s="7"/>
      <c r="FJE55" s="7"/>
      <c r="FJF55" s="7"/>
      <c r="FJG55" s="7"/>
      <c r="FJH55" s="7"/>
      <c r="FJI55" s="7"/>
      <c r="FJJ55" s="7"/>
      <c r="FJK55" s="7"/>
      <c r="FJL55" s="7"/>
      <c r="FJM55" s="7"/>
      <c r="FJN55" s="7"/>
      <c r="FJO55" s="7"/>
      <c r="FJP55" s="7"/>
      <c r="FJQ55" s="7"/>
      <c r="FJR55" s="7"/>
      <c r="FJS55" s="7"/>
      <c r="FJT55" s="7"/>
      <c r="FJU55" s="7"/>
      <c r="FJV55" s="7"/>
      <c r="FJW55" s="7"/>
      <c r="FJX55" s="7"/>
      <c r="FJY55" s="7"/>
      <c r="FJZ55" s="7"/>
      <c r="FKA55" s="7"/>
      <c r="FKB55" s="7"/>
      <c r="FKC55" s="7"/>
      <c r="FKD55" s="7"/>
      <c r="FKE55" s="7"/>
      <c r="FKF55" s="7"/>
      <c r="FKG55" s="7"/>
      <c r="FKH55" s="7"/>
      <c r="FKI55" s="7"/>
      <c r="FKJ55" s="7"/>
      <c r="FKK55" s="7"/>
      <c r="FKL55" s="7"/>
      <c r="FKM55" s="7"/>
      <c r="FKN55" s="7"/>
      <c r="FKO55" s="7"/>
      <c r="FKP55" s="7"/>
      <c r="FKQ55" s="7"/>
      <c r="FKR55" s="7"/>
      <c r="FKS55" s="7"/>
      <c r="FKT55" s="7"/>
      <c r="FKU55" s="7"/>
      <c r="FKV55" s="7"/>
      <c r="FKW55" s="7"/>
      <c r="FKX55" s="7"/>
      <c r="FKY55" s="7"/>
      <c r="FKZ55" s="7"/>
      <c r="FLA55" s="7"/>
      <c r="FLB55" s="7"/>
      <c r="FLC55" s="7"/>
      <c r="FLD55" s="7"/>
      <c r="FLE55" s="7"/>
      <c r="FLF55" s="7"/>
      <c r="FLG55" s="7"/>
      <c r="FLH55" s="7"/>
      <c r="FLI55" s="7"/>
      <c r="FLJ55" s="7"/>
      <c r="FLK55" s="7"/>
      <c r="FLL55" s="7"/>
      <c r="FLM55" s="7"/>
      <c r="FLN55" s="7"/>
      <c r="FLO55" s="7"/>
      <c r="FLP55" s="7"/>
      <c r="FLQ55" s="7"/>
      <c r="FLR55" s="7"/>
      <c r="FLS55" s="7"/>
      <c r="FLT55" s="7"/>
      <c r="FLU55" s="7"/>
      <c r="FLV55" s="7"/>
      <c r="FLW55" s="7"/>
      <c r="FLX55" s="7"/>
      <c r="FLY55" s="7"/>
      <c r="FLZ55" s="7"/>
      <c r="FMA55" s="7"/>
      <c r="FMB55" s="7"/>
      <c r="FMC55" s="7"/>
      <c r="FMD55" s="7"/>
      <c r="FME55" s="7"/>
      <c r="FMF55" s="7"/>
      <c r="FMG55" s="7"/>
      <c r="FMH55" s="7"/>
      <c r="FMI55" s="7"/>
      <c r="FMJ55" s="7"/>
      <c r="FMK55" s="7"/>
      <c r="FML55" s="7"/>
      <c r="FMM55" s="7"/>
      <c r="FMN55" s="7"/>
      <c r="FMO55" s="7"/>
      <c r="FMP55" s="7"/>
      <c r="FMQ55" s="7"/>
      <c r="FMR55" s="7"/>
      <c r="FMS55" s="7"/>
      <c r="FMT55" s="7"/>
      <c r="FMU55" s="7"/>
      <c r="FMV55" s="7"/>
      <c r="FMW55" s="7"/>
      <c r="FMX55" s="7"/>
      <c r="FMY55" s="7"/>
      <c r="FMZ55" s="7"/>
      <c r="FNA55" s="7"/>
      <c r="FNB55" s="7"/>
      <c r="FNC55" s="7"/>
      <c r="FND55" s="7"/>
      <c r="FNE55" s="7"/>
      <c r="FNF55" s="7"/>
      <c r="FNG55" s="7"/>
      <c r="FNH55" s="7"/>
      <c r="FNI55" s="7"/>
      <c r="FNJ55" s="7"/>
      <c r="FNK55" s="7"/>
      <c r="FNL55" s="7"/>
      <c r="FNM55" s="7"/>
      <c r="FNN55" s="7"/>
      <c r="FNO55" s="7"/>
      <c r="FNP55" s="7"/>
      <c r="FNQ55" s="7"/>
      <c r="FNR55" s="7"/>
      <c r="FNS55" s="7"/>
      <c r="FNT55" s="7"/>
      <c r="FNU55" s="7"/>
      <c r="FNV55" s="7"/>
      <c r="FNW55" s="7"/>
      <c r="FNX55" s="7"/>
      <c r="FNY55" s="7"/>
      <c r="FNZ55" s="7"/>
      <c r="FOA55" s="7"/>
      <c r="FOB55" s="7"/>
      <c r="FOC55" s="7"/>
      <c r="FOD55" s="7"/>
      <c r="FOE55" s="7"/>
      <c r="FOF55" s="7"/>
      <c r="FOG55" s="7"/>
      <c r="FOH55" s="7"/>
      <c r="FOI55" s="7"/>
      <c r="FOJ55" s="7"/>
      <c r="FOK55" s="7"/>
      <c r="FOL55" s="7"/>
      <c r="FOM55" s="7"/>
      <c r="FON55" s="7"/>
      <c r="FOO55" s="7"/>
      <c r="FOP55" s="7"/>
      <c r="FOQ55" s="7"/>
      <c r="FOR55" s="7"/>
      <c r="FOS55" s="7"/>
      <c r="FOT55" s="7"/>
      <c r="FOU55" s="7"/>
      <c r="FOV55" s="7"/>
      <c r="FOW55" s="7"/>
      <c r="FOX55" s="7"/>
      <c r="FOY55" s="7"/>
      <c r="FOZ55" s="7"/>
      <c r="FPA55" s="7"/>
      <c r="FPB55" s="7"/>
      <c r="FPC55" s="7"/>
      <c r="FPD55" s="7"/>
      <c r="FPE55" s="7"/>
      <c r="FPF55" s="7"/>
      <c r="FPG55" s="7"/>
      <c r="FPH55" s="7"/>
      <c r="FPI55" s="7"/>
      <c r="FPJ55" s="7"/>
      <c r="FPK55" s="7"/>
      <c r="FPL55" s="7"/>
      <c r="FPM55" s="7"/>
      <c r="FPN55" s="7"/>
      <c r="FPO55" s="7"/>
      <c r="FPP55" s="7"/>
      <c r="FPQ55" s="7"/>
      <c r="FPR55" s="7"/>
      <c r="FPS55" s="7"/>
      <c r="FPT55" s="7"/>
      <c r="FPU55" s="7"/>
      <c r="FPV55" s="7"/>
      <c r="FPW55" s="7"/>
      <c r="FPX55" s="7"/>
      <c r="FPY55" s="7"/>
      <c r="FPZ55" s="7"/>
      <c r="FQA55" s="7"/>
      <c r="FQB55" s="7"/>
      <c r="FQC55" s="7"/>
      <c r="FQD55" s="7"/>
      <c r="FQE55" s="7"/>
      <c r="FQF55" s="7"/>
      <c r="FQG55" s="7"/>
      <c r="FQH55" s="7"/>
      <c r="FQI55" s="7"/>
      <c r="FQJ55" s="7"/>
      <c r="FQK55" s="7"/>
      <c r="FQL55" s="7"/>
      <c r="FQM55" s="7"/>
      <c r="FQN55" s="7"/>
      <c r="FQO55" s="7"/>
      <c r="FQP55" s="7"/>
      <c r="FQQ55" s="7"/>
      <c r="FQR55" s="7"/>
      <c r="FQS55" s="7"/>
      <c r="FQT55" s="7"/>
      <c r="FQU55" s="7"/>
      <c r="FQV55" s="7"/>
      <c r="FQW55" s="7"/>
      <c r="FQX55" s="7"/>
      <c r="FQY55" s="7"/>
      <c r="FQZ55" s="7"/>
      <c r="FRA55" s="7"/>
      <c r="FRB55" s="7"/>
      <c r="FRC55" s="7"/>
      <c r="FRD55" s="7"/>
      <c r="FRE55" s="7"/>
      <c r="FRF55" s="7"/>
      <c r="FRG55" s="7"/>
      <c r="FRH55" s="7"/>
      <c r="FRI55" s="7"/>
      <c r="FRJ55" s="7"/>
      <c r="FRK55" s="7"/>
      <c r="FRL55" s="7"/>
      <c r="FRM55" s="7"/>
      <c r="FRN55" s="7"/>
      <c r="FRO55" s="7"/>
      <c r="FRP55" s="7"/>
      <c r="FRQ55" s="7"/>
      <c r="FRR55" s="7"/>
      <c r="FRS55" s="7"/>
      <c r="FRT55" s="7"/>
      <c r="FRU55" s="7"/>
      <c r="FRV55" s="7"/>
      <c r="FRW55" s="7"/>
      <c r="FRX55" s="7"/>
      <c r="FRY55" s="7"/>
      <c r="FRZ55" s="7"/>
      <c r="FSA55" s="7"/>
      <c r="FSB55" s="7"/>
      <c r="FSC55" s="7"/>
      <c r="FSD55" s="7"/>
      <c r="FSE55" s="7"/>
      <c r="FSF55" s="7"/>
      <c r="FSG55" s="7"/>
      <c r="FSH55" s="7"/>
      <c r="FSI55" s="7"/>
      <c r="FSJ55" s="7"/>
      <c r="FSK55" s="7"/>
      <c r="FSL55" s="7"/>
      <c r="FSM55" s="7"/>
      <c r="FSN55" s="7"/>
      <c r="FSO55" s="7"/>
      <c r="FSP55" s="7"/>
      <c r="FSQ55" s="7"/>
      <c r="FSR55" s="7"/>
      <c r="FSS55" s="7"/>
      <c r="FST55" s="7"/>
      <c r="FSU55" s="7"/>
      <c r="FSV55" s="7"/>
      <c r="FSW55" s="7"/>
      <c r="FSX55" s="7"/>
      <c r="FSY55" s="7"/>
      <c r="FSZ55" s="7"/>
      <c r="FTA55" s="7"/>
      <c r="FTB55" s="7"/>
      <c r="FTC55" s="7"/>
      <c r="FTD55" s="7"/>
      <c r="FTE55" s="7"/>
      <c r="FTF55" s="7"/>
      <c r="FTG55" s="7"/>
      <c r="FTH55" s="7"/>
      <c r="FTI55" s="7"/>
      <c r="FTJ55" s="7"/>
      <c r="FTK55" s="7"/>
      <c r="FTL55" s="7"/>
      <c r="FTM55" s="7"/>
      <c r="FTN55" s="7"/>
      <c r="FTO55" s="7"/>
      <c r="FTP55" s="7"/>
      <c r="FTQ55" s="7"/>
      <c r="FTR55" s="7"/>
      <c r="FTS55" s="7"/>
      <c r="FTT55" s="7"/>
      <c r="FTU55" s="7"/>
      <c r="FTV55" s="7"/>
      <c r="FTW55" s="7"/>
      <c r="FTX55" s="7"/>
      <c r="FTY55" s="7"/>
      <c r="FTZ55" s="7"/>
      <c r="FUA55" s="7"/>
      <c r="FUB55" s="7"/>
      <c r="FUC55" s="7"/>
      <c r="FUD55" s="7"/>
      <c r="FUE55" s="7"/>
      <c r="FUF55" s="7"/>
      <c r="FUG55" s="7"/>
      <c r="FUH55" s="7"/>
      <c r="FUI55" s="7"/>
      <c r="FUJ55" s="7"/>
      <c r="FUK55" s="7"/>
      <c r="FUL55" s="7"/>
      <c r="FUM55" s="7"/>
      <c r="FUN55" s="7"/>
      <c r="FUO55" s="7"/>
      <c r="FUP55" s="7"/>
      <c r="FUQ55" s="7"/>
      <c r="FUR55" s="7"/>
      <c r="FUS55" s="7"/>
      <c r="FUT55" s="7"/>
      <c r="FUU55" s="7"/>
      <c r="FUV55" s="7"/>
      <c r="FUW55" s="7"/>
      <c r="FUX55" s="7"/>
      <c r="FUY55" s="7"/>
      <c r="FUZ55" s="7"/>
      <c r="FVA55" s="7"/>
      <c r="FVB55" s="7"/>
      <c r="FVC55" s="7"/>
      <c r="FVD55" s="7"/>
      <c r="FVE55" s="7"/>
      <c r="FVF55" s="7"/>
      <c r="FVG55" s="7"/>
      <c r="FVH55" s="7"/>
      <c r="FVI55" s="7"/>
      <c r="FVJ55" s="7"/>
      <c r="FVK55" s="7"/>
      <c r="FVL55" s="7"/>
      <c r="FVM55" s="7"/>
      <c r="FVN55" s="7"/>
      <c r="FVO55" s="7"/>
      <c r="FVP55" s="7"/>
      <c r="FVQ55" s="7"/>
      <c r="FVR55" s="7"/>
      <c r="FVS55" s="7"/>
      <c r="FVT55" s="7"/>
      <c r="FVU55" s="7"/>
      <c r="FVV55" s="7"/>
      <c r="FVW55" s="7"/>
      <c r="FVX55" s="7"/>
      <c r="FVY55" s="7"/>
      <c r="FVZ55" s="7"/>
      <c r="FWA55" s="7"/>
      <c r="FWB55" s="7"/>
      <c r="FWC55" s="7"/>
      <c r="FWD55" s="7"/>
      <c r="FWE55" s="7"/>
      <c r="FWF55" s="7"/>
      <c r="FWG55" s="7"/>
      <c r="FWH55" s="7"/>
      <c r="FWI55" s="7"/>
      <c r="FWJ55" s="7"/>
      <c r="FWK55" s="7"/>
      <c r="FWL55" s="7"/>
      <c r="FWM55" s="7"/>
      <c r="FWN55" s="7"/>
      <c r="FWO55" s="7"/>
      <c r="FWP55" s="7"/>
      <c r="FWQ55" s="7"/>
      <c r="FWR55" s="7"/>
      <c r="FWS55" s="7"/>
      <c r="FWT55" s="7"/>
      <c r="FWU55" s="7"/>
      <c r="FWV55" s="7"/>
      <c r="FWW55" s="7"/>
      <c r="FWX55" s="7"/>
      <c r="FWY55" s="7"/>
      <c r="FWZ55" s="7"/>
      <c r="FXA55" s="7"/>
      <c r="FXB55" s="7"/>
      <c r="FXC55" s="7"/>
      <c r="FXD55" s="7"/>
      <c r="FXE55" s="7"/>
      <c r="FXF55" s="7"/>
      <c r="FXG55" s="7"/>
      <c r="FXH55" s="7"/>
      <c r="FXI55" s="7"/>
      <c r="FXJ55" s="7"/>
      <c r="FXK55" s="7"/>
      <c r="FXL55" s="7"/>
      <c r="FXM55" s="7"/>
      <c r="FXN55" s="7"/>
      <c r="FXO55" s="7"/>
      <c r="FXP55" s="7"/>
      <c r="FXQ55" s="7"/>
      <c r="FXR55" s="7"/>
      <c r="FXS55" s="7"/>
      <c r="FXT55" s="7"/>
      <c r="FXU55" s="7"/>
      <c r="FXV55" s="7"/>
      <c r="FXW55" s="7"/>
      <c r="FXX55" s="7"/>
      <c r="FXY55" s="7"/>
      <c r="FXZ55" s="7"/>
      <c r="FYA55" s="7"/>
      <c r="FYB55" s="7"/>
      <c r="FYC55" s="7"/>
      <c r="FYD55" s="7"/>
      <c r="FYE55" s="7"/>
      <c r="FYF55" s="7"/>
      <c r="FYG55" s="7"/>
      <c r="FYH55" s="7"/>
      <c r="FYI55" s="7"/>
      <c r="FYJ55" s="7"/>
      <c r="FYK55" s="7"/>
      <c r="FYL55" s="7"/>
      <c r="FYM55" s="7"/>
      <c r="FYN55" s="7"/>
      <c r="FYO55" s="7"/>
      <c r="FYP55" s="7"/>
      <c r="FYQ55" s="7"/>
      <c r="FYR55" s="7"/>
      <c r="FYS55" s="7"/>
      <c r="FYT55" s="7"/>
      <c r="FYU55" s="7"/>
      <c r="FYV55" s="7"/>
      <c r="FYW55" s="7"/>
      <c r="FYX55" s="7"/>
      <c r="FYY55" s="7"/>
      <c r="FYZ55" s="7"/>
      <c r="FZA55" s="7"/>
      <c r="FZB55" s="7"/>
      <c r="FZC55" s="7"/>
      <c r="FZD55" s="7"/>
      <c r="FZE55" s="7"/>
      <c r="FZF55" s="7"/>
      <c r="FZG55" s="7"/>
      <c r="FZH55" s="7"/>
      <c r="FZI55" s="7"/>
      <c r="FZJ55" s="7"/>
      <c r="FZK55" s="7"/>
      <c r="FZL55" s="7"/>
      <c r="FZM55" s="7"/>
      <c r="FZN55" s="7"/>
      <c r="FZO55" s="7"/>
      <c r="FZP55" s="7"/>
      <c r="FZQ55" s="7"/>
      <c r="FZR55" s="7"/>
      <c r="FZS55" s="7"/>
      <c r="FZT55" s="7"/>
      <c r="FZU55" s="7"/>
      <c r="FZV55" s="7"/>
      <c r="FZW55" s="7"/>
      <c r="FZX55" s="7"/>
      <c r="FZY55" s="7"/>
      <c r="FZZ55" s="7"/>
      <c r="GAA55" s="7"/>
      <c r="GAB55" s="7"/>
      <c r="GAC55" s="7"/>
      <c r="GAD55" s="7"/>
      <c r="GAE55" s="7"/>
      <c r="GAF55" s="7"/>
      <c r="GAG55" s="7"/>
      <c r="GAH55" s="7"/>
      <c r="GAI55" s="7"/>
      <c r="GAJ55" s="7"/>
      <c r="GAK55" s="7"/>
      <c r="GAL55" s="7"/>
      <c r="GAM55" s="7"/>
      <c r="GAN55" s="7"/>
      <c r="GAO55" s="7"/>
      <c r="GAP55" s="7"/>
      <c r="GAQ55" s="7"/>
      <c r="GAR55" s="7"/>
      <c r="GAS55" s="7"/>
      <c r="GAT55" s="7"/>
      <c r="GAU55" s="7"/>
      <c r="GAV55" s="7"/>
      <c r="GAW55" s="7"/>
      <c r="GAX55" s="7"/>
      <c r="GAY55" s="7"/>
      <c r="GAZ55" s="7"/>
      <c r="GBA55" s="7"/>
      <c r="GBB55" s="7"/>
      <c r="GBC55" s="7"/>
      <c r="GBD55" s="7"/>
      <c r="GBE55" s="7"/>
      <c r="GBF55" s="7"/>
      <c r="GBG55" s="7"/>
      <c r="GBH55" s="7"/>
      <c r="GBI55" s="7"/>
      <c r="GBJ55" s="7"/>
      <c r="GBK55" s="7"/>
      <c r="GBL55" s="7"/>
      <c r="GBM55" s="7"/>
      <c r="GBN55" s="7"/>
      <c r="GBO55" s="7"/>
      <c r="GBP55" s="7"/>
      <c r="GBQ55" s="7"/>
      <c r="GBR55" s="7"/>
      <c r="GBS55" s="7"/>
      <c r="GBT55" s="7"/>
      <c r="GBU55" s="7"/>
      <c r="GBV55" s="7"/>
      <c r="GBW55" s="7"/>
      <c r="GBX55" s="7"/>
      <c r="GBY55" s="7"/>
      <c r="GBZ55" s="7"/>
      <c r="GCA55" s="7"/>
      <c r="GCB55" s="7"/>
      <c r="GCC55" s="7"/>
      <c r="GCD55" s="7"/>
      <c r="GCE55" s="7"/>
      <c r="GCF55" s="7"/>
      <c r="GCG55" s="7"/>
      <c r="GCH55" s="7"/>
      <c r="GCI55" s="7"/>
      <c r="GCJ55" s="7"/>
      <c r="GCK55" s="7"/>
      <c r="GCL55" s="7"/>
      <c r="GCM55" s="7"/>
      <c r="GCN55" s="7"/>
      <c r="GCO55" s="7"/>
      <c r="GCP55" s="7"/>
      <c r="GCQ55" s="7"/>
      <c r="GCR55" s="7"/>
      <c r="GCS55" s="7"/>
      <c r="GCT55" s="7"/>
      <c r="GCU55" s="7"/>
      <c r="GCV55" s="7"/>
      <c r="GCW55" s="7"/>
      <c r="GCX55" s="7"/>
      <c r="GCY55" s="7"/>
      <c r="GCZ55" s="7"/>
      <c r="GDA55" s="7"/>
      <c r="GDB55" s="7"/>
      <c r="GDC55" s="7"/>
      <c r="GDD55" s="7"/>
      <c r="GDE55" s="7"/>
      <c r="GDF55" s="7"/>
      <c r="GDG55" s="7"/>
      <c r="GDH55" s="7"/>
      <c r="GDI55" s="7"/>
      <c r="GDJ55" s="7"/>
      <c r="GDK55" s="7"/>
      <c r="GDL55" s="7"/>
      <c r="GDM55" s="7"/>
      <c r="GDN55" s="7"/>
      <c r="GDO55" s="7"/>
      <c r="GDP55" s="7"/>
      <c r="GDQ55" s="7"/>
      <c r="GDR55" s="7"/>
      <c r="GDS55" s="7"/>
      <c r="GDT55" s="7"/>
      <c r="GDU55" s="7"/>
      <c r="GDV55" s="7"/>
      <c r="GDW55" s="7"/>
      <c r="GDX55" s="7"/>
      <c r="GDY55" s="7"/>
      <c r="GDZ55" s="7"/>
      <c r="GEA55" s="7"/>
      <c r="GEB55" s="7"/>
      <c r="GEC55" s="7"/>
      <c r="GED55" s="7"/>
      <c r="GEE55" s="7"/>
      <c r="GEF55" s="7"/>
      <c r="GEG55" s="7"/>
      <c r="GEH55" s="7"/>
      <c r="GEI55" s="7"/>
      <c r="GEJ55" s="7"/>
      <c r="GEK55" s="7"/>
      <c r="GEL55" s="7"/>
      <c r="GEM55" s="7"/>
      <c r="GEN55" s="7"/>
      <c r="GEO55" s="7"/>
      <c r="GEP55" s="7"/>
      <c r="GEQ55" s="7"/>
      <c r="GER55" s="7"/>
      <c r="GES55" s="7"/>
      <c r="GET55" s="7"/>
      <c r="GEU55" s="7"/>
      <c r="GEV55" s="7"/>
      <c r="GEW55" s="7"/>
      <c r="GEX55" s="7"/>
      <c r="GEY55" s="7"/>
      <c r="GEZ55" s="7"/>
      <c r="GFA55" s="7"/>
      <c r="GFB55" s="7"/>
      <c r="GFC55" s="7"/>
      <c r="GFD55" s="7"/>
      <c r="GFE55" s="7"/>
      <c r="GFF55" s="7"/>
      <c r="GFG55" s="7"/>
      <c r="GFH55" s="7"/>
      <c r="GFI55" s="7"/>
      <c r="GFJ55" s="7"/>
      <c r="GFK55" s="7"/>
      <c r="GFL55" s="7"/>
      <c r="GFM55" s="7"/>
      <c r="GFN55" s="7"/>
      <c r="GFO55" s="7"/>
      <c r="GFP55" s="7"/>
      <c r="GFQ55" s="7"/>
      <c r="GFR55" s="7"/>
      <c r="GFS55" s="7"/>
      <c r="GFT55" s="7"/>
      <c r="GFU55" s="7"/>
      <c r="GFV55" s="7"/>
      <c r="GFW55" s="7"/>
      <c r="GFX55" s="7"/>
      <c r="GFY55" s="7"/>
      <c r="GFZ55" s="7"/>
      <c r="GGA55" s="7"/>
      <c r="GGB55" s="7"/>
      <c r="GGC55" s="7"/>
      <c r="GGD55" s="7"/>
      <c r="GGE55" s="7"/>
      <c r="GGF55" s="7"/>
      <c r="GGG55" s="7"/>
      <c r="GGH55" s="7"/>
      <c r="GGI55" s="7"/>
      <c r="GGJ55" s="7"/>
      <c r="GGK55" s="7"/>
      <c r="GGL55" s="7"/>
      <c r="GGM55" s="7"/>
      <c r="GGN55" s="7"/>
      <c r="GGO55" s="7"/>
      <c r="GGP55" s="7"/>
      <c r="GGQ55" s="7"/>
      <c r="GGR55" s="7"/>
      <c r="GGS55" s="7"/>
      <c r="GGT55" s="7"/>
      <c r="GGU55" s="7"/>
      <c r="GGV55" s="7"/>
      <c r="GGW55" s="7"/>
      <c r="GGX55" s="7"/>
      <c r="GGY55" s="7"/>
      <c r="GGZ55" s="7"/>
      <c r="GHA55" s="7"/>
      <c r="GHB55" s="7"/>
      <c r="GHC55" s="7"/>
      <c r="GHD55" s="7"/>
      <c r="GHE55" s="7"/>
      <c r="GHF55" s="7"/>
      <c r="GHG55" s="7"/>
      <c r="GHH55" s="7"/>
      <c r="GHI55" s="7"/>
      <c r="GHJ55" s="7"/>
      <c r="GHK55" s="7"/>
      <c r="GHL55" s="7"/>
      <c r="GHM55" s="7"/>
      <c r="GHN55" s="7"/>
      <c r="GHO55" s="7"/>
      <c r="GHP55" s="7"/>
      <c r="GHQ55" s="7"/>
      <c r="GHR55" s="7"/>
      <c r="GHS55" s="7"/>
      <c r="GHT55" s="7"/>
      <c r="GHU55" s="7"/>
      <c r="GHV55" s="7"/>
      <c r="GHW55" s="7"/>
      <c r="GHX55" s="7"/>
      <c r="GHY55" s="7"/>
      <c r="GHZ55" s="7"/>
      <c r="GIA55" s="7"/>
      <c r="GIB55" s="7"/>
      <c r="GIC55" s="7"/>
      <c r="GID55" s="7"/>
      <c r="GIE55" s="7"/>
      <c r="GIF55" s="7"/>
      <c r="GIG55" s="7"/>
      <c r="GIH55" s="7"/>
      <c r="GII55" s="7"/>
      <c r="GIJ55" s="7"/>
      <c r="GIK55" s="7"/>
      <c r="GIL55" s="7"/>
      <c r="GIM55" s="7"/>
      <c r="GIN55" s="7"/>
      <c r="GIO55" s="7"/>
      <c r="GIP55" s="7"/>
      <c r="GIQ55" s="7"/>
      <c r="GIR55" s="7"/>
      <c r="GIS55" s="7"/>
      <c r="GIT55" s="7"/>
      <c r="GIU55" s="7"/>
      <c r="GIV55" s="7"/>
      <c r="GIW55" s="7"/>
      <c r="GIX55" s="7"/>
      <c r="GIY55" s="7"/>
      <c r="GIZ55" s="7"/>
      <c r="GJA55" s="7"/>
      <c r="GJB55" s="7"/>
      <c r="GJC55" s="7"/>
      <c r="GJD55" s="7"/>
      <c r="GJE55" s="7"/>
      <c r="GJF55" s="7"/>
      <c r="GJG55" s="7"/>
      <c r="GJH55" s="7"/>
      <c r="GJI55" s="7"/>
      <c r="GJJ55" s="7"/>
      <c r="GJK55" s="7"/>
      <c r="GJL55" s="7"/>
      <c r="GJM55" s="7"/>
      <c r="GJN55" s="7"/>
      <c r="GJO55" s="7"/>
      <c r="GJP55" s="7"/>
      <c r="GJQ55" s="7"/>
      <c r="GJR55" s="7"/>
      <c r="GJS55" s="7"/>
      <c r="GJT55" s="7"/>
      <c r="GJU55" s="7"/>
      <c r="GJV55" s="7"/>
      <c r="GJW55" s="7"/>
      <c r="GJX55" s="7"/>
      <c r="GJY55" s="7"/>
      <c r="GJZ55" s="7"/>
      <c r="GKA55" s="7"/>
      <c r="GKB55" s="7"/>
      <c r="GKC55" s="7"/>
      <c r="GKD55" s="7"/>
      <c r="GKE55" s="7"/>
      <c r="GKF55" s="7"/>
      <c r="GKG55" s="7"/>
      <c r="GKH55" s="7"/>
      <c r="GKI55" s="7"/>
      <c r="GKJ55" s="7"/>
      <c r="GKK55" s="7"/>
      <c r="GKL55" s="7"/>
      <c r="GKM55" s="7"/>
      <c r="GKN55" s="7"/>
      <c r="GKO55" s="7"/>
      <c r="GKP55" s="7"/>
      <c r="GKQ55" s="7"/>
      <c r="GKR55" s="7"/>
      <c r="GKS55" s="7"/>
      <c r="GKT55" s="7"/>
      <c r="GKU55" s="7"/>
      <c r="GKV55" s="7"/>
      <c r="GKW55" s="7"/>
      <c r="GKX55" s="7"/>
      <c r="GKY55" s="7"/>
      <c r="GKZ55" s="7"/>
      <c r="GLA55" s="7"/>
      <c r="GLB55" s="7"/>
      <c r="GLC55" s="7"/>
      <c r="GLD55" s="7"/>
      <c r="GLE55" s="7"/>
      <c r="GLF55" s="7"/>
      <c r="GLG55" s="7"/>
      <c r="GLH55" s="7"/>
      <c r="GLI55" s="7"/>
      <c r="GLJ55" s="7"/>
      <c r="GLK55" s="7"/>
      <c r="GLL55" s="7"/>
      <c r="GLM55" s="7"/>
      <c r="GLN55" s="7"/>
      <c r="GLO55" s="7"/>
      <c r="GLP55" s="7"/>
      <c r="GLQ55" s="7"/>
      <c r="GLR55" s="7"/>
      <c r="GLS55" s="7"/>
      <c r="GLT55" s="7"/>
      <c r="GLU55" s="7"/>
      <c r="GLV55" s="7"/>
      <c r="GLW55" s="7"/>
      <c r="GLX55" s="7"/>
      <c r="GLY55" s="7"/>
      <c r="GLZ55" s="7"/>
      <c r="GMA55" s="7"/>
      <c r="GMB55" s="7"/>
      <c r="GMC55" s="7"/>
      <c r="GMD55" s="7"/>
      <c r="GME55" s="7"/>
      <c r="GMF55" s="7"/>
      <c r="GMG55" s="7"/>
      <c r="GMH55" s="7"/>
      <c r="GMI55" s="7"/>
      <c r="GMJ55" s="7"/>
      <c r="GMK55" s="7"/>
      <c r="GML55" s="7"/>
      <c r="GMM55" s="7"/>
      <c r="GMN55" s="7"/>
      <c r="GMO55" s="7"/>
      <c r="GMP55" s="7"/>
      <c r="GMQ55" s="7"/>
      <c r="GMR55" s="7"/>
      <c r="GMS55" s="7"/>
      <c r="GMT55" s="7"/>
      <c r="GMU55" s="7"/>
      <c r="GMV55" s="7"/>
      <c r="GMW55" s="7"/>
      <c r="GMX55" s="7"/>
      <c r="GMY55" s="7"/>
      <c r="GMZ55" s="7"/>
      <c r="GNA55" s="7"/>
      <c r="GNB55" s="7"/>
      <c r="GNC55" s="7"/>
      <c r="GND55" s="7"/>
      <c r="GNE55" s="7"/>
      <c r="GNF55" s="7"/>
      <c r="GNG55" s="7"/>
      <c r="GNH55" s="7"/>
      <c r="GNI55" s="7"/>
      <c r="GNJ55" s="7"/>
      <c r="GNK55" s="7"/>
      <c r="GNL55" s="7"/>
      <c r="GNM55" s="7"/>
      <c r="GNN55" s="7"/>
      <c r="GNO55" s="7"/>
      <c r="GNP55" s="7"/>
      <c r="GNQ55" s="7"/>
      <c r="GNR55" s="7"/>
      <c r="GNS55" s="7"/>
      <c r="GNT55" s="7"/>
      <c r="GNU55" s="7"/>
      <c r="GNV55" s="7"/>
      <c r="GNW55" s="7"/>
      <c r="GNX55" s="7"/>
      <c r="GNY55" s="7"/>
      <c r="GNZ55" s="7"/>
      <c r="GOA55" s="7"/>
      <c r="GOB55" s="7"/>
      <c r="GOC55" s="7"/>
      <c r="GOD55" s="7"/>
      <c r="GOE55" s="7"/>
      <c r="GOF55" s="7"/>
      <c r="GOG55" s="7"/>
      <c r="GOH55" s="7"/>
      <c r="GOI55" s="7"/>
      <c r="GOJ55" s="7"/>
      <c r="GOK55" s="7"/>
      <c r="GOL55" s="7"/>
      <c r="GOM55" s="7"/>
      <c r="GON55" s="7"/>
      <c r="GOO55" s="7"/>
      <c r="GOP55" s="7"/>
      <c r="GOQ55" s="7"/>
      <c r="GOR55" s="7"/>
      <c r="GOS55" s="7"/>
      <c r="GOT55" s="7"/>
      <c r="GOU55" s="7"/>
      <c r="GOV55" s="7"/>
      <c r="GOW55" s="7"/>
      <c r="GOX55" s="7"/>
      <c r="GOY55" s="7"/>
      <c r="GOZ55" s="7"/>
      <c r="GPA55" s="7"/>
      <c r="GPB55" s="7"/>
      <c r="GPC55" s="7"/>
      <c r="GPD55" s="7"/>
      <c r="GPE55" s="7"/>
      <c r="GPF55" s="7"/>
      <c r="GPG55" s="7"/>
      <c r="GPH55" s="7"/>
      <c r="GPI55" s="7"/>
      <c r="GPJ55" s="7"/>
      <c r="GPK55" s="7"/>
      <c r="GPL55" s="7"/>
      <c r="GPM55" s="7"/>
      <c r="GPN55" s="7"/>
      <c r="GPO55" s="7"/>
      <c r="GPP55" s="7"/>
      <c r="GPQ55" s="7"/>
      <c r="GPR55" s="7"/>
      <c r="GPS55" s="7"/>
      <c r="GPT55" s="7"/>
      <c r="GPU55" s="7"/>
      <c r="GPV55" s="7"/>
      <c r="GPW55" s="7"/>
      <c r="GPX55" s="7"/>
      <c r="GPY55" s="7"/>
      <c r="GPZ55" s="7"/>
      <c r="GQA55" s="7"/>
      <c r="GQB55" s="7"/>
      <c r="GQC55" s="7"/>
      <c r="GQD55" s="7"/>
      <c r="GQE55" s="7"/>
      <c r="GQF55" s="7"/>
      <c r="GQG55" s="7"/>
      <c r="GQH55" s="7"/>
      <c r="GQI55" s="7"/>
      <c r="GQJ55" s="7"/>
      <c r="GQK55" s="7"/>
      <c r="GQL55" s="7"/>
      <c r="GQM55" s="7"/>
      <c r="GQN55" s="7"/>
      <c r="GQO55" s="7"/>
      <c r="GQP55" s="7"/>
      <c r="GQQ55" s="7"/>
      <c r="GQR55" s="7"/>
      <c r="GQS55" s="7"/>
      <c r="GQT55" s="7"/>
      <c r="GQU55" s="7"/>
      <c r="GQV55" s="7"/>
      <c r="GQW55" s="7"/>
      <c r="GQX55" s="7"/>
      <c r="GQY55" s="7"/>
      <c r="GQZ55" s="7"/>
      <c r="GRA55" s="7"/>
      <c r="GRB55" s="7"/>
      <c r="GRC55" s="7"/>
      <c r="GRD55" s="7"/>
      <c r="GRE55" s="7"/>
      <c r="GRF55" s="7"/>
      <c r="GRG55" s="7"/>
      <c r="GRH55" s="7"/>
      <c r="GRI55" s="7"/>
      <c r="GRJ55" s="7"/>
      <c r="GRK55" s="7"/>
      <c r="GRL55" s="7"/>
      <c r="GRM55" s="7"/>
      <c r="GRN55" s="7"/>
      <c r="GRO55" s="7"/>
      <c r="GRP55" s="7"/>
      <c r="GRQ55" s="7"/>
      <c r="GRR55" s="7"/>
      <c r="GRS55" s="7"/>
      <c r="GRT55" s="7"/>
      <c r="GRU55" s="7"/>
      <c r="GRV55" s="7"/>
      <c r="GRW55" s="7"/>
      <c r="GRX55" s="7"/>
      <c r="GRY55" s="7"/>
      <c r="GRZ55" s="7"/>
      <c r="GSA55" s="7"/>
      <c r="GSB55" s="7"/>
      <c r="GSC55" s="7"/>
      <c r="GSD55" s="7"/>
      <c r="GSE55" s="7"/>
      <c r="GSF55" s="7"/>
      <c r="GSG55" s="7"/>
      <c r="GSH55" s="7"/>
      <c r="GSI55" s="7"/>
      <c r="GSJ55" s="7"/>
      <c r="GSK55" s="7"/>
      <c r="GSL55" s="7"/>
      <c r="GSM55" s="7"/>
      <c r="GSN55" s="7"/>
      <c r="GSO55" s="7"/>
      <c r="GSP55" s="7"/>
      <c r="GSQ55" s="7"/>
      <c r="GSR55" s="7"/>
      <c r="GSS55" s="7"/>
      <c r="GST55" s="7"/>
      <c r="GSU55" s="7"/>
      <c r="GSV55" s="7"/>
      <c r="GSW55" s="7"/>
      <c r="GSX55" s="7"/>
      <c r="GSY55" s="7"/>
      <c r="GSZ55" s="7"/>
      <c r="GTA55" s="7"/>
      <c r="GTB55" s="7"/>
      <c r="GTC55" s="7"/>
      <c r="GTD55" s="7"/>
      <c r="GTE55" s="7"/>
      <c r="GTF55" s="7"/>
      <c r="GTG55" s="7"/>
      <c r="GTH55" s="7"/>
      <c r="GTI55" s="7"/>
      <c r="GTJ55" s="7"/>
      <c r="GTK55" s="7"/>
      <c r="GTL55" s="7"/>
      <c r="GTM55" s="7"/>
      <c r="GTN55" s="7"/>
      <c r="GTO55" s="7"/>
      <c r="GTP55" s="7"/>
      <c r="GTQ55" s="7"/>
      <c r="GTR55" s="7"/>
      <c r="GTS55" s="7"/>
      <c r="GTT55" s="7"/>
      <c r="GTU55" s="7"/>
      <c r="GTV55" s="7"/>
      <c r="GTW55" s="7"/>
      <c r="GTX55" s="7"/>
      <c r="GTY55" s="7"/>
      <c r="GTZ55" s="7"/>
      <c r="GUA55" s="7"/>
      <c r="GUB55" s="7"/>
      <c r="GUC55" s="7"/>
      <c r="GUD55" s="7"/>
      <c r="GUE55" s="7"/>
      <c r="GUF55" s="7"/>
      <c r="GUG55" s="7"/>
      <c r="GUH55" s="7"/>
      <c r="GUI55" s="7"/>
      <c r="GUJ55" s="7"/>
      <c r="GUK55" s="7"/>
      <c r="GUL55" s="7"/>
      <c r="GUM55" s="7"/>
      <c r="GUN55" s="7"/>
      <c r="GUO55" s="7"/>
      <c r="GUP55" s="7"/>
      <c r="GUQ55" s="7"/>
      <c r="GUR55" s="7"/>
      <c r="GUS55" s="7"/>
      <c r="GUT55" s="7"/>
      <c r="GUU55" s="7"/>
      <c r="GUV55" s="7"/>
      <c r="GUW55" s="7"/>
      <c r="GUX55" s="7"/>
      <c r="GUY55" s="7"/>
      <c r="GUZ55" s="7"/>
      <c r="GVA55" s="7"/>
      <c r="GVB55" s="7"/>
      <c r="GVC55" s="7"/>
      <c r="GVD55" s="7"/>
      <c r="GVE55" s="7"/>
      <c r="GVF55" s="7"/>
      <c r="GVG55" s="7"/>
      <c r="GVH55" s="7"/>
      <c r="GVI55" s="7"/>
      <c r="GVJ55" s="7"/>
      <c r="GVK55" s="7"/>
      <c r="GVL55" s="7"/>
      <c r="GVM55" s="7"/>
      <c r="GVN55" s="7"/>
      <c r="GVO55" s="7"/>
      <c r="GVP55" s="7"/>
      <c r="GVQ55" s="7"/>
      <c r="GVR55" s="7"/>
      <c r="GVS55" s="7"/>
      <c r="GVT55" s="7"/>
      <c r="GVU55" s="7"/>
      <c r="GVV55" s="7"/>
      <c r="GVW55" s="7"/>
      <c r="GVX55" s="7"/>
      <c r="GVY55" s="7"/>
      <c r="GVZ55" s="7"/>
      <c r="GWA55" s="7"/>
      <c r="GWB55" s="7"/>
      <c r="GWC55" s="7"/>
      <c r="GWD55" s="7"/>
      <c r="GWE55" s="7"/>
      <c r="GWF55" s="7"/>
      <c r="GWG55" s="7"/>
      <c r="GWH55" s="7"/>
      <c r="GWI55" s="7"/>
      <c r="GWJ55" s="7"/>
      <c r="GWK55" s="7"/>
      <c r="GWL55" s="7"/>
      <c r="GWM55" s="7"/>
      <c r="GWN55" s="7"/>
      <c r="GWO55" s="7"/>
      <c r="GWP55" s="7"/>
      <c r="GWQ55" s="7"/>
      <c r="GWR55" s="7"/>
      <c r="GWS55" s="7"/>
      <c r="GWT55" s="7"/>
      <c r="GWU55" s="7"/>
      <c r="GWV55" s="7"/>
      <c r="GWW55" s="7"/>
      <c r="GWX55" s="7"/>
      <c r="GWY55" s="7"/>
      <c r="GWZ55" s="7"/>
      <c r="GXA55" s="7"/>
      <c r="GXB55" s="7"/>
      <c r="GXC55" s="7"/>
      <c r="GXD55" s="7"/>
      <c r="GXE55" s="7"/>
      <c r="GXF55" s="7"/>
      <c r="GXG55" s="7"/>
      <c r="GXH55" s="7"/>
      <c r="GXI55" s="7"/>
      <c r="GXJ55" s="7"/>
      <c r="GXK55" s="7"/>
      <c r="GXL55" s="7"/>
      <c r="GXM55" s="7"/>
      <c r="GXN55" s="7"/>
      <c r="GXO55" s="7"/>
      <c r="GXP55" s="7"/>
      <c r="GXQ55" s="7"/>
      <c r="GXR55" s="7"/>
      <c r="GXS55" s="7"/>
      <c r="GXT55" s="7"/>
      <c r="GXU55" s="7"/>
      <c r="GXV55" s="7"/>
      <c r="GXW55" s="7"/>
      <c r="GXX55" s="7"/>
      <c r="GXY55" s="7"/>
      <c r="GXZ55" s="7"/>
      <c r="GYA55" s="7"/>
      <c r="GYB55" s="7"/>
      <c r="GYC55" s="7"/>
      <c r="GYD55" s="7"/>
      <c r="GYE55" s="7"/>
      <c r="GYF55" s="7"/>
      <c r="GYG55" s="7"/>
      <c r="GYH55" s="7"/>
      <c r="GYI55" s="7"/>
      <c r="GYJ55" s="7"/>
      <c r="GYK55" s="7"/>
      <c r="GYL55" s="7"/>
      <c r="GYM55" s="7"/>
      <c r="GYN55" s="7"/>
      <c r="GYO55" s="7"/>
      <c r="GYP55" s="7"/>
      <c r="GYQ55" s="7"/>
      <c r="GYR55" s="7"/>
      <c r="GYS55" s="7"/>
      <c r="GYT55" s="7"/>
      <c r="GYU55" s="7"/>
      <c r="GYV55" s="7"/>
      <c r="GYW55" s="7"/>
      <c r="GYX55" s="7"/>
      <c r="GYY55" s="7"/>
      <c r="GYZ55" s="7"/>
      <c r="GZA55" s="7"/>
      <c r="GZB55" s="7"/>
      <c r="GZC55" s="7"/>
      <c r="GZD55" s="7"/>
      <c r="GZE55" s="7"/>
      <c r="GZF55" s="7"/>
      <c r="GZG55" s="7"/>
      <c r="GZH55" s="7"/>
      <c r="GZI55" s="7"/>
      <c r="GZJ55" s="7"/>
      <c r="GZK55" s="7"/>
      <c r="GZL55" s="7"/>
      <c r="GZM55" s="7"/>
      <c r="GZN55" s="7"/>
      <c r="GZO55" s="7"/>
      <c r="GZP55" s="7"/>
      <c r="GZQ55" s="7"/>
      <c r="GZR55" s="7"/>
      <c r="GZS55" s="7"/>
      <c r="GZT55" s="7"/>
      <c r="GZU55" s="7"/>
      <c r="GZV55" s="7"/>
      <c r="GZW55" s="7"/>
      <c r="GZX55" s="7"/>
      <c r="GZY55" s="7"/>
      <c r="GZZ55" s="7"/>
      <c r="HAA55" s="7"/>
      <c r="HAB55" s="7"/>
      <c r="HAC55" s="7"/>
      <c r="HAD55" s="7"/>
      <c r="HAE55" s="7"/>
      <c r="HAF55" s="7"/>
      <c r="HAG55" s="7"/>
      <c r="HAH55" s="7"/>
      <c r="HAI55" s="7"/>
      <c r="HAJ55" s="7"/>
      <c r="HAK55" s="7"/>
      <c r="HAL55" s="7"/>
      <c r="HAM55" s="7"/>
      <c r="HAN55" s="7"/>
      <c r="HAO55" s="7"/>
      <c r="HAP55" s="7"/>
      <c r="HAQ55" s="7"/>
      <c r="HAR55" s="7"/>
      <c r="HAS55" s="7"/>
      <c r="HAT55" s="7"/>
      <c r="HAU55" s="7"/>
      <c r="HAV55" s="7"/>
      <c r="HAW55" s="7"/>
      <c r="HAX55" s="7"/>
      <c r="HAY55" s="7"/>
      <c r="HAZ55" s="7"/>
      <c r="HBA55" s="7"/>
      <c r="HBB55" s="7"/>
      <c r="HBC55" s="7"/>
      <c r="HBD55" s="7"/>
      <c r="HBE55" s="7"/>
      <c r="HBF55" s="7"/>
      <c r="HBG55" s="7"/>
      <c r="HBH55" s="7"/>
      <c r="HBI55" s="7"/>
      <c r="HBJ55" s="7"/>
      <c r="HBK55" s="7"/>
      <c r="HBL55" s="7"/>
      <c r="HBM55" s="7"/>
      <c r="HBN55" s="7"/>
      <c r="HBO55" s="7"/>
      <c r="HBP55" s="7"/>
      <c r="HBQ55" s="7"/>
      <c r="HBR55" s="7"/>
      <c r="HBS55" s="7"/>
      <c r="HBT55" s="7"/>
      <c r="HBU55" s="7"/>
      <c r="HBV55" s="7"/>
      <c r="HBW55" s="7"/>
      <c r="HBX55" s="7"/>
      <c r="HBY55" s="7"/>
      <c r="HBZ55" s="7"/>
      <c r="HCA55" s="7"/>
      <c r="HCB55" s="7"/>
      <c r="HCC55" s="7"/>
      <c r="HCD55" s="7"/>
      <c r="HCE55" s="7"/>
      <c r="HCF55" s="7"/>
      <c r="HCG55" s="7"/>
      <c r="HCH55" s="7"/>
      <c r="HCI55" s="7"/>
      <c r="HCJ55" s="7"/>
      <c r="HCK55" s="7"/>
      <c r="HCL55" s="7"/>
      <c r="HCM55" s="7"/>
      <c r="HCN55" s="7"/>
      <c r="HCO55" s="7"/>
      <c r="HCP55" s="7"/>
      <c r="HCQ55" s="7"/>
      <c r="HCR55" s="7"/>
      <c r="HCS55" s="7"/>
      <c r="HCT55" s="7"/>
      <c r="HCU55" s="7"/>
      <c r="HCV55" s="7"/>
      <c r="HCW55" s="7"/>
      <c r="HCX55" s="7"/>
      <c r="HCY55" s="7"/>
      <c r="HCZ55" s="7"/>
      <c r="HDA55" s="7"/>
      <c r="HDB55" s="7"/>
      <c r="HDC55" s="7"/>
      <c r="HDD55" s="7"/>
      <c r="HDE55" s="7"/>
      <c r="HDF55" s="7"/>
      <c r="HDG55" s="7"/>
      <c r="HDH55" s="7"/>
      <c r="HDI55" s="7"/>
      <c r="HDJ55" s="7"/>
      <c r="HDK55" s="7"/>
      <c r="HDL55" s="7"/>
      <c r="HDM55" s="7"/>
      <c r="HDN55" s="7"/>
      <c r="HDO55" s="7"/>
      <c r="HDP55" s="7"/>
      <c r="HDQ55" s="7"/>
      <c r="HDR55" s="7"/>
      <c r="HDS55" s="7"/>
      <c r="HDT55" s="7"/>
      <c r="HDU55" s="7"/>
      <c r="HDV55" s="7"/>
      <c r="HDW55" s="7"/>
      <c r="HDX55" s="7"/>
      <c r="HDY55" s="7"/>
      <c r="HDZ55" s="7"/>
      <c r="HEA55" s="7"/>
      <c r="HEB55" s="7"/>
      <c r="HEC55" s="7"/>
      <c r="HED55" s="7"/>
      <c r="HEE55" s="7"/>
      <c r="HEF55" s="7"/>
      <c r="HEG55" s="7"/>
      <c r="HEH55" s="7"/>
      <c r="HEI55" s="7"/>
      <c r="HEJ55" s="7"/>
      <c r="HEK55" s="7"/>
      <c r="HEL55" s="7"/>
      <c r="HEM55" s="7"/>
      <c r="HEN55" s="7"/>
      <c r="HEO55" s="7"/>
      <c r="HEP55" s="7"/>
      <c r="HEQ55" s="7"/>
      <c r="HER55" s="7"/>
      <c r="HES55" s="7"/>
      <c r="HET55" s="7"/>
      <c r="HEU55" s="7"/>
      <c r="HEV55" s="7"/>
      <c r="HEW55" s="7"/>
      <c r="HEX55" s="7"/>
      <c r="HEY55" s="7"/>
      <c r="HEZ55" s="7"/>
      <c r="HFA55" s="7"/>
      <c r="HFB55" s="7"/>
      <c r="HFC55" s="7"/>
      <c r="HFD55" s="7"/>
      <c r="HFE55" s="7"/>
      <c r="HFF55" s="7"/>
      <c r="HFG55" s="7"/>
      <c r="HFH55" s="7"/>
      <c r="HFI55" s="7"/>
      <c r="HFJ55" s="7"/>
      <c r="HFK55" s="7"/>
      <c r="HFL55" s="7"/>
      <c r="HFM55" s="7"/>
      <c r="HFN55" s="7"/>
      <c r="HFO55" s="7"/>
      <c r="HFP55" s="7"/>
      <c r="HFQ55" s="7"/>
      <c r="HFR55" s="7"/>
      <c r="HFS55" s="7"/>
      <c r="HFT55" s="7"/>
      <c r="HFU55" s="7"/>
      <c r="HFV55" s="7"/>
      <c r="HFW55" s="7"/>
      <c r="HFX55" s="7"/>
      <c r="HFY55" s="7"/>
      <c r="HFZ55" s="7"/>
      <c r="HGA55" s="7"/>
      <c r="HGB55" s="7"/>
      <c r="HGC55" s="7"/>
      <c r="HGD55" s="7"/>
      <c r="HGE55" s="7"/>
      <c r="HGF55" s="7"/>
      <c r="HGG55" s="7"/>
      <c r="HGH55" s="7"/>
      <c r="HGI55" s="7"/>
      <c r="HGJ55" s="7"/>
      <c r="HGK55" s="7"/>
      <c r="HGL55" s="7"/>
      <c r="HGM55" s="7"/>
      <c r="HGN55" s="7"/>
      <c r="HGO55" s="7"/>
      <c r="HGP55" s="7"/>
      <c r="HGQ55" s="7"/>
      <c r="HGR55" s="7"/>
      <c r="HGS55" s="7"/>
      <c r="HGT55" s="7"/>
      <c r="HGU55" s="7"/>
      <c r="HGV55" s="7"/>
      <c r="HGW55" s="7"/>
      <c r="HGX55" s="7"/>
      <c r="HGY55" s="7"/>
      <c r="HGZ55" s="7"/>
      <c r="HHA55" s="7"/>
      <c r="HHB55" s="7"/>
      <c r="HHC55" s="7"/>
      <c r="HHD55" s="7"/>
      <c r="HHE55" s="7"/>
      <c r="HHF55" s="7"/>
      <c r="HHG55" s="7"/>
      <c r="HHH55" s="7"/>
      <c r="HHI55" s="7"/>
      <c r="HHJ55" s="7"/>
      <c r="HHK55" s="7"/>
      <c r="HHL55" s="7"/>
      <c r="HHM55" s="7"/>
      <c r="HHN55" s="7"/>
      <c r="HHO55" s="7"/>
      <c r="HHP55" s="7"/>
      <c r="HHQ55" s="7"/>
      <c r="HHR55" s="7"/>
      <c r="HHS55" s="7"/>
      <c r="HHT55" s="7"/>
      <c r="HHU55" s="7"/>
      <c r="HHV55" s="7"/>
      <c r="HHW55" s="7"/>
      <c r="HHX55" s="7"/>
      <c r="HHY55" s="7"/>
      <c r="HHZ55" s="7"/>
      <c r="HIA55" s="7"/>
      <c r="HIB55" s="7"/>
      <c r="HIC55" s="7"/>
      <c r="HID55" s="7"/>
      <c r="HIE55" s="7"/>
      <c r="HIF55" s="7"/>
      <c r="HIG55" s="7"/>
      <c r="HIH55" s="7"/>
      <c r="HII55" s="7"/>
      <c r="HIJ55" s="7"/>
      <c r="HIK55" s="7"/>
      <c r="HIL55" s="7"/>
      <c r="HIM55" s="7"/>
      <c r="HIN55" s="7"/>
      <c r="HIO55" s="7"/>
      <c r="HIP55" s="7"/>
      <c r="HIQ55" s="7"/>
      <c r="HIR55" s="7"/>
      <c r="HIS55" s="7"/>
      <c r="HIT55" s="7"/>
      <c r="HIU55" s="7"/>
      <c r="HIV55" s="7"/>
      <c r="HIW55" s="7"/>
      <c r="HIX55" s="7"/>
      <c r="HIY55" s="7"/>
      <c r="HIZ55" s="7"/>
      <c r="HJA55" s="7"/>
      <c r="HJB55" s="7"/>
      <c r="HJC55" s="7"/>
      <c r="HJD55" s="7"/>
      <c r="HJE55" s="7"/>
      <c r="HJF55" s="7"/>
      <c r="HJG55" s="7"/>
      <c r="HJH55" s="7"/>
      <c r="HJI55" s="7"/>
      <c r="HJJ55" s="7"/>
      <c r="HJK55" s="7"/>
      <c r="HJL55" s="7"/>
      <c r="HJM55" s="7"/>
      <c r="HJN55" s="7"/>
      <c r="HJO55" s="7"/>
      <c r="HJP55" s="7"/>
      <c r="HJQ55" s="7"/>
      <c r="HJR55" s="7"/>
      <c r="HJS55" s="7"/>
      <c r="HJT55" s="7"/>
      <c r="HJU55" s="7"/>
      <c r="HJV55" s="7"/>
      <c r="HJW55" s="7"/>
      <c r="HJX55" s="7"/>
      <c r="HJY55" s="7"/>
      <c r="HJZ55" s="7"/>
      <c r="HKA55" s="7"/>
      <c r="HKB55" s="7"/>
      <c r="HKC55" s="7"/>
      <c r="HKD55" s="7"/>
      <c r="HKE55" s="7"/>
      <c r="HKF55" s="7"/>
      <c r="HKG55" s="7"/>
      <c r="HKH55" s="7"/>
      <c r="HKI55" s="7"/>
      <c r="HKJ55" s="7"/>
      <c r="HKK55" s="7"/>
      <c r="HKL55" s="7"/>
      <c r="HKM55" s="7"/>
      <c r="HKN55" s="7"/>
      <c r="HKO55" s="7"/>
      <c r="HKP55" s="7"/>
      <c r="HKQ55" s="7"/>
      <c r="HKR55" s="7"/>
      <c r="HKS55" s="7"/>
      <c r="HKT55" s="7"/>
      <c r="HKU55" s="7"/>
      <c r="HKV55" s="7"/>
      <c r="HKW55" s="7"/>
      <c r="HKX55" s="7"/>
      <c r="HKY55" s="7"/>
      <c r="HKZ55" s="7"/>
      <c r="HLA55" s="7"/>
      <c r="HLB55" s="7"/>
      <c r="HLC55" s="7"/>
      <c r="HLD55" s="7"/>
      <c r="HLE55" s="7"/>
      <c r="HLF55" s="7"/>
      <c r="HLG55" s="7"/>
      <c r="HLH55" s="7"/>
      <c r="HLI55" s="7"/>
      <c r="HLJ55" s="7"/>
      <c r="HLK55" s="7"/>
      <c r="HLL55" s="7"/>
      <c r="HLM55" s="7"/>
      <c r="HLN55" s="7"/>
      <c r="HLO55" s="7"/>
      <c r="HLP55" s="7"/>
      <c r="HLQ55" s="7"/>
      <c r="HLR55" s="7"/>
      <c r="HLS55" s="7"/>
      <c r="HLT55" s="7"/>
      <c r="HLU55" s="7"/>
      <c r="HLV55" s="7"/>
      <c r="HLW55" s="7"/>
      <c r="HLX55" s="7"/>
      <c r="HLY55" s="7"/>
      <c r="HLZ55" s="7"/>
      <c r="HMA55" s="7"/>
      <c r="HMB55" s="7"/>
      <c r="HMC55" s="7"/>
      <c r="HMD55" s="7"/>
      <c r="HME55" s="7"/>
      <c r="HMF55" s="7"/>
      <c r="HMG55" s="7"/>
      <c r="HMH55" s="7"/>
      <c r="HMI55" s="7"/>
      <c r="HMJ55" s="7"/>
      <c r="HMK55" s="7"/>
      <c r="HML55" s="7"/>
      <c r="HMM55" s="7"/>
      <c r="HMN55" s="7"/>
      <c r="HMO55" s="7"/>
      <c r="HMP55" s="7"/>
      <c r="HMQ55" s="7"/>
      <c r="HMR55" s="7"/>
      <c r="HMS55" s="7"/>
      <c r="HMT55" s="7"/>
      <c r="HMU55" s="7"/>
      <c r="HMV55" s="7"/>
      <c r="HMW55" s="7"/>
      <c r="HMX55" s="7"/>
      <c r="HMY55" s="7"/>
      <c r="HMZ55" s="7"/>
      <c r="HNA55" s="7"/>
      <c r="HNB55" s="7"/>
      <c r="HNC55" s="7"/>
      <c r="HND55" s="7"/>
      <c r="HNE55" s="7"/>
      <c r="HNF55" s="7"/>
      <c r="HNG55" s="7"/>
      <c r="HNH55" s="7"/>
      <c r="HNI55" s="7"/>
      <c r="HNJ55" s="7"/>
      <c r="HNK55" s="7"/>
      <c r="HNL55" s="7"/>
      <c r="HNM55" s="7"/>
      <c r="HNN55" s="7"/>
      <c r="HNO55" s="7"/>
      <c r="HNP55" s="7"/>
      <c r="HNQ55" s="7"/>
      <c r="HNR55" s="7"/>
      <c r="HNS55" s="7"/>
      <c r="HNT55" s="7"/>
      <c r="HNU55" s="7"/>
      <c r="HNV55" s="7"/>
      <c r="HNW55" s="7"/>
      <c r="HNX55" s="7"/>
      <c r="HNY55" s="7"/>
      <c r="HNZ55" s="7"/>
      <c r="HOA55" s="7"/>
      <c r="HOB55" s="7"/>
      <c r="HOC55" s="7"/>
      <c r="HOD55" s="7"/>
      <c r="HOE55" s="7"/>
      <c r="HOF55" s="7"/>
      <c r="HOG55" s="7"/>
      <c r="HOH55" s="7"/>
      <c r="HOI55" s="7"/>
      <c r="HOJ55" s="7"/>
      <c r="HOK55" s="7"/>
      <c r="HOL55" s="7"/>
      <c r="HOM55" s="7"/>
      <c r="HON55" s="7"/>
      <c r="HOO55" s="7"/>
      <c r="HOP55" s="7"/>
      <c r="HOQ55" s="7"/>
      <c r="HOR55" s="7"/>
      <c r="HOS55" s="7"/>
      <c r="HOT55" s="7"/>
      <c r="HOU55" s="7"/>
      <c r="HOV55" s="7"/>
      <c r="HOW55" s="7"/>
      <c r="HOX55" s="7"/>
      <c r="HOY55" s="7"/>
      <c r="HOZ55" s="7"/>
      <c r="HPA55" s="7"/>
      <c r="HPB55" s="7"/>
      <c r="HPC55" s="7"/>
      <c r="HPD55" s="7"/>
      <c r="HPE55" s="7"/>
      <c r="HPF55" s="7"/>
      <c r="HPG55" s="7"/>
      <c r="HPH55" s="7"/>
      <c r="HPI55" s="7"/>
      <c r="HPJ55" s="7"/>
      <c r="HPK55" s="7"/>
      <c r="HPL55" s="7"/>
      <c r="HPM55" s="7"/>
      <c r="HPN55" s="7"/>
      <c r="HPO55" s="7"/>
      <c r="HPP55" s="7"/>
      <c r="HPQ55" s="7"/>
      <c r="HPR55" s="7"/>
      <c r="HPS55" s="7"/>
      <c r="HPT55" s="7"/>
      <c r="HPU55" s="7"/>
      <c r="HPV55" s="7"/>
      <c r="HPW55" s="7"/>
      <c r="HPX55" s="7"/>
      <c r="HPY55" s="7"/>
      <c r="HPZ55" s="7"/>
      <c r="HQA55" s="7"/>
      <c r="HQB55" s="7"/>
      <c r="HQC55" s="7"/>
      <c r="HQD55" s="7"/>
      <c r="HQE55" s="7"/>
      <c r="HQF55" s="7"/>
      <c r="HQG55" s="7"/>
      <c r="HQH55" s="7"/>
      <c r="HQI55" s="7"/>
      <c r="HQJ55" s="7"/>
      <c r="HQK55" s="7"/>
      <c r="HQL55" s="7"/>
      <c r="HQM55" s="7"/>
      <c r="HQN55" s="7"/>
      <c r="HQO55" s="7"/>
      <c r="HQP55" s="7"/>
      <c r="HQQ55" s="7"/>
      <c r="HQR55" s="7"/>
      <c r="HQS55" s="7"/>
      <c r="HQT55" s="7"/>
      <c r="HQU55" s="7"/>
      <c r="HQV55" s="7"/>
      <c r="HQW55" s="7"/>
      <c r="HQX55" s="7"/>
      <c r="HQY55" s="7"/>
      <c r="HQZ55" s="7"/>
      <c r="HRA55" s="7"/>
      <c r="HRB55" s="7"/>
      <c r="HRC55" s="7"/>
      <c r="HRD55" s="7"/>
      <c r="HRE55" s="7"/>
      <c r="HRF55" s="7"/>
      <c r="HRG55" s="7"/>
      <c r="HRH55" s="7"/>
      <c r="HRI55" s="7"/>
      <c r="HRJ55" s="7"/>
      <c r="HRK55" s="7"/>
      <c r="HRL55" s="7"/>
      <c r="HRM55" s="7"/>
      <c r="HRN55" s="7"/>
      <c r="HRO55" s="7"/>
      <c r="HRP55" s="7"/>
      <c r="HRQ55" s="7"/>
      <c r="HRR55" s="7"/>
      <c r="HRS55" s="7"/>
      <c r="HRT55" s="7"/>
      <c r="HRU55" s="7"/>
      <c r="HRV55" s="7"/>
      <c r="HRW55" s="7"/>
      <c r="HRX55" s="7"/>
      <c r="HRY55" s="7"/>
      <c r="HRZ55" s="7"/>
      <c r="HSA55" s="7"/>
      <c r="HSB55" s="7"/>
      <c r="HSC55" s="7"/>
      <c r="HSD55" s="7"/>
      <c r="HSE55" s="7"/>
      <c r="HSF55" s="7"/>
      <c r="HSG55" s="7"/>
      <c r="HSH55" s="7"/>
      <c r="HSI55" s="7"/>
      <c r="HSJ55" s="7"/>
      <c r="HSK55" s="7"/>
      <c r="HSL55" s="7"/>
      <c r="HSM55" s="7"/>
      <c r="HSN55" s="7"/>
      <c r="HSO55" s="7"/>
      <c r="HSP55" s="7"/>
      <c r="HSQ55" s="7"/>
      <c r="HSR55" s="7"/>
      <c r="HSS55" s="7"/>
      <c r="HST55" s="7"/>
      <c r="HSU55" s="7"/>
      <c r="HSV55" s="7"/>
      <c r="HSW55" s="7"/>
      <c r="HSX55" s="7"/>
      <c r="HSY55" s="7"/>
      <c r="HSZ55" s="7"/>
      <c r="HTA55" s="7"/>
      <c r="HTB55" s="7"/>
      <c r="HTC55" s="7"/>
      <c r="HTD55" s="7"/>
      <c r="HTE55" s="7"/>
      <c r="HTF55" s="7"/>
      <c r="HTG55" s="7"/>
      <c r="HTH55" s="7"/>
      <c r="HTI55" s="7"/>
      <c r="HTJ55" s="7"/>
      <c r="HTK55" s="7"/>
      <c r="HTL55" s="7"/>
      <c r="HTM55" s="7"/>
      <c r="HTN55" s="7"/>
      <c r="HTO55" s="7"/>
      <c r="HTP55" s="7"/>
      <c r="HTQ55" s="7"/>
      <c r="HTR55" s="7"/>
      <c r="HTS55" s="7"/>
      <c r="HTT55" s="7"/>
      <c r="HTU55" s="7"/>
      <c r="HTV55" s="7"/>
      <c r="HTW55" s="7"/>
      <c r="HTX55" s="7"/>
      <c r="HTY55" s="7"/>
      <c r="HTZ55" s="7"/>
      <c r="HUA55" s="7"/>
      <c r="HUB55" s="7"/>
      <c r="HUC55" s="7"/>
      <c r="HUD55" s="7"/>
      <c r="HUE55" s="7"/>
      <c r="HUF55" s="7"/>
      <c r="HUG55" s="7"/>
      <c r="HUH55" s="7"/>
      <c r="HUI55" s="7"/>
      <c r="HUJ55" s="7"/>
      <c r="HUK55" s="7"/>
      <c r="HUL55" s="7"/>
      <c r="HUM55" s="7"/>
      <c r="HUN55" s="7"/>
      <c r="HUO55" s="7"/>
      <c r="HUP55" s="7"/>
      <c r="HUQ55" s="7"/>
      <c r="HUR55" s="7"/>
      <c r="HUS55" s="7"/>
      <c r="HUT55" s="7"/>
      <c r="HUU55" s="7"/>
      <c r="HUV55" s="7"/>
      <c r="HUW55" s="7"/>
      <c r="HUX55" s="7"/>
      <c r="HUY55" s="7"/>
      <c r="HUZ55" s="7"/>
      <c r="HVA55" s="7"/>
      <c r="HVB55" s="7"/>
      <c r="HVC55" s="7"/>
      <c r="HVD55" s="7"/>
      <c r="HVE55" s="7"/>
      <c r="HVF55" s="7"/>
      <c r="HVG55" s="7"/>
      <c r="HVH55" s="7"/>
      <c r="HVI55" s="7"/>
      <c r="HVJ55" s="7"/>
      <c r="HVK55" s="7"/>
      <c r="HVL55" s="7"/>
      <c r="HVM55" s="7"/>
      <c r="HVN55" s="7"/>
      <c r="HVO55" s="7"/>
      <c r="HVP55" s="7"/>
      <c r="HVQ55" s="7"/>
      <c r="HVR55" s="7"/>
      <c r="HVS55" s="7"/>
      <c r="HVT55" s="7"/>
      <c r="HVU55" s="7"/>
      <c r="HVV55" s="7"/>
      <c r="HVW55" s="7"/>
      <c r="HVX55" s="7"/>
      <c r="HVY55" s="7"/>
      <c r="HVZ55" s="7"/>
      <c r="HWA55" s="7"/>
      <c r="HWB55" s="7"/>
      <c r="HWC55" s="7"/>
      <c r="HWD55" s="7"/>
      <c r="HWE55" s="7"/>
      <c r="HWF55" s="7"/>
      <c r="HWG55" s="7"/>
      <c r="HWH55" s="7"/>
      <c r="HWI55" s="7"/>
      <c r="HWJ55" s="7"/>
      <c r="HWK55" s="7"/>
      <c r="HWL55" s="7"/>
      <c r="HWM55" s="7"/>
      <c r="HWN55" s="7"/>
      <c r="HWO55" s="7"/>
      <c r="HWP55" s="7"/>
      <c r="HWQ55" s="7"/>
      <c r="HWR55" s="7"/>
      <c r="HWS55" s="7"/>
      <c r="HWT55" s="7"/>
      <c r="HWU55" s="7"/>
      <c r="HWV55" s="7"/>
      <c r="HWW55" s="7"/>
      <c r="HWX55" s="7"/>
      <c r="HWY55" s="7"/>
      <c r="HWZ55" s="7"/>
      <c r="HXA55" s="7"/>
      <c r="HXB55" s="7"/>
      <c r="HXC55" s="7"/>
      <c r="HXD55" s="7"/>
      <c r="HXE55" s="7"/>
      <c r="HXF55" s="7"/>
      <c r="HXG55" s="7"/>
      <c r="HXH55" s="7"/>
      <c r="HXI55" s="7"/>
      <c r="HXJ55" s="7"/>
      <c r="HXK55" s="7"/>
      <c r="HXL55" s="7"/>
      <c r="HXM55" s="7"/>
      <c r="HXN55" s="7"/>
      <c r="HXO55" s="7"/>
      <c r="HXP55" s="7"/>
      <c r="HXQ55" s="7"/>
      <c r="HXR55" s="7"/>
      <c r="HXS55" s="7"/>
      <c r="HXT55" s="7"/>
      <c r="HXU55" s="7"/>
      <c r="HXV55" s="7"/>
      <c r="HXW55" s="7"/>
      <c r="HXX55" s="7"/>
      <c r="HXY55" s="7"/>
      <c r="HXZ55" s="7"/>
      <c r="HYA55" s="7"/>
      <c r="HYB55" s="7"/>
      <c r="HYC55" s="7"/>
      <c r="HYD55" s="7"/>
      <c r="HYE55" s="7"/>
      <c r="HYF55" s="7"/>
      <c r="HYG55" s="7"/>
      <c r="HYH55" s="7"/>
      <c r="HYI55" s="7"/>
      <c r="HYJ55" s="7"/>
      <c r="HYK55" s="7"/>
      <c r="HYL55" s="7"/>
      <c r="HYM55" s="7"/>
      <c r="HYN55" s="7"/>
      <c r="HYO55" s="7"/>
      <c r="HYP55" s="7"/>
      <c r="HYQ55" s="7"/>
      <c r="HYR55" s="7"/>
      <c r="HYS55" s="7"/>
      <c r="HYT55" s="7"/>
      <c r="HYU55" s="7"/>
      <c r="HYV55" s="7"/>
      <c r="HYW55" s="7"/>
      <c r="HYX55" s="7"/>
      <c r="HYY55" s="7"/>
      <c r="HYZ55" s="7"/>
      <c r="HZA55" s="7"/>
      <c r="HZB55" s="7"/>
      <c r="HZC55" s="7"/>
      <c r="HZD55" s="7"/>
      <c r="HZE55" s="7"/>
      <c r="HZF55" s="7"/>
      <c r="HZG55" s="7"/>
      <c r="HZH55" s="7"/>
      <c r="HZI55" s="7"/>
      <c r="HZJ55" s="7"/>
      <c r="HZK55" s="7"/>
      <c r="HZL55" s="7"/>
      <c r="HZM55" s="7"/>
      <c r="HZN55" s="7"/>
      <c r="HZO55" s="7"/>
      <c r="HZP55" s="7"/>
      <c r="HZQ55" s="7"/>
      <c r="HZR55" s="7"/>
      <c r="HZS55" s="7"/>
      <c r="HZT55" s="7"/>
      <c r="HZU55" s="7"/>
      <c r="HZV55" s="7"/>
      <c r="HZW55" s="7"/>
      <c r="HZX55" s="7"/>
      <c r="HZY55" s="7"/>
      <c r="HZZ55" s="7"/>
      <c r="IAA55" s="7"/>
      <c r="IAB55" s="7"/>
      <c r="IAC55" s="7"/>
      <c r="IAD55" s="7"/>
      <c r="IAE55" s="7"/>
      <c r="IAF55" s="7"/>
      <c r="IAG55" s="7"/>
      <c r="IAH55" s="7"/>
      <c r="IAI55" s="7"/>
      <c r="IAJ55" s="7"/>
      <c r="IAK55" s="7"/>
      <c r="IAL55" s="7"/>
      <c r="IAM55" s="7"/>
      <c r="IAN55" s="7"/>
      <c r="IAO55" s="7"/>
      <c r="IAP55" s="7"/>
      <c r="IAQ55" s="7"/>
      <c r="IAR55" s="7"/>
      <c r="IAS55" s="7"/>
      <c r="IAT55" s="7"/>
      <c r="IAU55" s="7"/>
      <c r="IAV55" s="7"/>
      <c r="IAW55" s="7"/>
      <c r="IAX55" s="7"/>
      <c r="IAY55" s="7"/>
      <c r="IAZ55" s="7"/>
      <c r="IBA55" s="7"/>
      <c r="IBB55" s="7"/>
      <c r="IBC55" s="7"/>
      <c r="IBD55" s="7"/>
      <c r="IBE55" s="7"/>
      <c r="IBF55" s="7"/>
      <c r="IBG55" s="7"/>
      <c r="IBH55" s="7"/>
      <c r="IBI55" s="7"/>
      <c r="IBJ55" s="7"/>
      <c r="IBK55" s="7"/>
      <c r="IBL55" s="7"/>
      <c r="IBM55" s="7"/>
      <c r="IBN55" s="7"/>
      <c r="IBO55" s="7"/>
      <c r="IBP55" s="7"/>
      <c r="IBQ55" s="7"/>
      <c r="IBR55" s="7"/>
      <c r="IBS55" s="7"/>
      <c r="IBT55" s="7"/>
      <c r="IBU55" s="7"/>
      <c r="IBV55" s="7"/>
      <c r="IBW55" s="7"/>
      <c r="IBX55" s="7"/>
      <c r="IBY55" s="7"/>
      <c r="IBZ55" s="7"/>
      <c r="ICA55" s="7"/>
      <c r="ICB55" s="7"/>
      <c r="ICC55" s="7"/>
      <c r="ICD55" s="7"/>
      <c r="ICE55" s="7"/>
      <c r="ICF55" s="7"/>
      <c r="ICG55" s="7"/>
      <c r="ICH55" s="7"/>
      <c r="ICI55" s="7"/>
      <c r="ICJ55" s="7"/>
      <c r="ICK55" s="7"/>
      <c r="ICL55" s="7"/>
      <c r="ICM55" s="7"/>
      <c r="ICN55" s="7"/>
      <c r="ICO55" s="7"/>
      <c r="ICP55" s="7"/>
      <c r="ICQ55" s="7"/>
      <c r="ICR55" s="7"/>
      <c r="ICS55" s="7"/>
      <c r="ICT55" s="7"/>
      <c r="ICU55" s="7"/>
      <c r="ICV55" s="7"/>
      <c r="ICW55" s="7"/>
      <c r="ICX55" s="7"/>
      <c r="ICY55" s="7"/>
      <c r="ICZ55" s="7"/>
      <c r="IDA55" s="7"/>
      <c r="IDB55" s="7"/>
      <c r="IDC55" s="7"/>
      <c r="IDD55" s="7"/>
      <c r="IDE55" s="7"/>
      <c r="IDF55" s="7"/>
      <c r="IDG55" s="7"/>
      <c r="IDH55" s="7"/>
      <c r="IDI55" s="7"/>
      <c r="IDJ55" s="7"/>
      <c r="IDK55" s="7"/>
      <c r="IDL55" s="7"/>
      <c r="IDM55" s="7"/>
      <c r="IDN55" s="7"/>
      <c r="IDO55" s="7"/>
      <c r="IDP55" s="7"/>
      <c r="IDQ55" s="7"/>
      <c r="IDR55" s="7"/>
      <c r="IDS55" s="7"/>
      <c r="IDT55" s="7"/>
      <c r="IDU55" s="7"/>
      <c r="IDV55" s="7"/>
      <c r="IDW55" s="7"/>
      <c r="IDX55" s="7"/>
      <c r="IDY55" s="7"/>
      <c r="IDZ55" s="7"/>
      <c r="IEA55" s="7"/>
      <c r="IEB55" s="7"/>
      <c r="IEC55" s="7"/>
      <c r="IED55" s="7"/>
      <c r="IEE55" s="7"/>
      <c r="IEF55" s="7"/>
      <c r="IEG55" s="7"/>
      <c r="IEH55" s="7"/>
      <c r="IEI55" s="7"/>
      <c r="IEJ55" s="7"/>
      <c r="IEK55" s="7"/>
      <c r="IEL55" s="7"/>
      <c r="IEM55" s="7"/>
      <c r="IEN55" s="7"/>
      <c r="IEO55" s="7"/>
      <c r="IEP55" s="7"/>
      <c r="IEQ55" s="7"/>
      <c r="IER55" s="7"/>
      <c r="IES55" s="7"/>
      <c r="IET55" s="7"/>
      <c r="IEU55" s="7"/>
      <c r="IEV55" s="7"/>
      <c r="IEW55" s="7"/>
      <c r="IEX55" s="7"/>
      <c r="IEY55" s="7"/>
      <c r="IEZ55" s="7"/>
      <c r="IFA55" s="7"/>
      <c r="IFB55" s="7"/>
      <c r="IFC55" s="7"/>
      <c r="IFD55" s="7"/>
      <c r="IFE55" s="7"/>
      <c r="IFF55" s="7"/>
      <c r="IFG55" s="7"/>
      <c r="IFH55" s="7"/>
      <c r="IFI55" s="7"/>
      <c r="IFJ55" s="7"/>
      <c r="IFK55" s="7"/>
      <c r="IFL55" s="7"/>
      <c r="IFM55" s="7"/>
      <c r="IFN55" s="7"/>
      <c r="IFO55" s="7"/>
      <c r="IFP55" s="7"/>
      <c r="IFQ55" s="7"/>
      <c r="IFR55" s="7"/>
      <c r="IFS55" s="7"/>
      <c r="IFT55" s="7"/>
      <c r="IFU55" s="7"/>
      <c r="IFV55" s="7"/>
      <c r="IFW55" s="7"/>
      <c r="IFX55" s="7"/>
      <c r="IFY55" s="7"/>
      <c r="IFZ55" s="7"/>
      <c r="IGA55" s="7"/>
      <c r="IGB55" s="7"/>
      <c r="IGC55" s="7"/>
      <c r="IGD55" s="7"/>
      <c r="IGE55" s="7"/>
      <c r="IGF55" s="7"/>
      <c r="IGG55" s="7"/>
      <c r="IGH55" s="7"/>
      <c r="IGI55" s="7"/>
      <c r="IGJ55" s="7"/>
      <c r="IGK55" s="7"/>
      <c r="IGL55" s="7"/>
      <c r="IGM55" s="7"/>
      <c r="IGN55" s="7"/>
      <c r="IGO55" s="7"/>
      <c r="IGP55" s="7"/>
      <c r="IGQ55" s="7"/>
      <c r="IGR55" s="7"/>
      <c r="IGS55" s="7"/>
      <c r="IGT55" s="7"/>
      <c r="IGU55" s="7"/>
      <c r="IGV55" s="7"/>
      <c r="IGW55" s="7"/>
      <c r="IGX55" s="7"/>
      <c r="IGY55" s="7"/>
      <c r="IGZ55" s="7"/>
      <c r="IHA55" s="7"/>
      <c r="IHB55" s="7"/>
      <c r="IHC55" s="7"/>
      <c r="IHD55" s="7"/>
      <c r="IHE55" s="7"/>
      <c r="IHF55" s="7"/>
      <c r="IHG55" s="7"/>
      <c r="IHH55" s="7"/>
      <c r="IHI55" s="7"/>
      <c r="IHJ55" s="7"/>
      <c r="IHK55" s="7"/>
      <c r="IHL55" s="7"/>
      <c r="IHM55" s="7"/>
      <c r="IHN55" s="7"/>
      <c r="IHO55" s="7"/>
      <c r="IHP55" s="7"/>
      <c r="IHQ55" s="7"/>
      <c r="IHR55" s="7"/>
      <c r="IHS55" s="7"/>
      <c r="IHT55" s="7"/>
      <c r="IHU55" s="7"/>
      <c r="IHV55" s="7"/>
      <c r="IHW55" s="7"/>
      <c r="IHX55" s="7"/>
      <c r="IHY55" s="7"/>
      <c r="IHZ55" s="7"/>
      <c r="IIA55" s="7"/>
      <c r="IIB55" s="7"/>
      <c r="IIC55" s="7"/>
      <c r="IID55" s="7"/>
      <c r="IIE55" s="7"/>
      <c r="IIF55" s="7"/>
      <c r="IIG55" s="7"/>
      <c r="IIH55" s="7"/>
      <c r="III55" s="7"/>
      <c r="IIJ55" s="7"/>
      <c r="IIK55" s="7"/>
      <c r="IIL55" s="7"/>
      <c r="IIM55" s="7"/>
      <c r="IIN55" s="7"/>
      <c r="IIO55" s="7"/>
      <c r="IIP55" s="7"/>
      <c r="IIQ55" s="7"/>
      <c r="IIR55" s="7"/>
      <c r="IIS55" s="7"/>
      <c r="IIT55" s="7"/>
      <c r="IIU55" s="7"/>
      <c r="IIV55" s="7"/>
      <c r="IIW55" s="7"/>
      <c r="IIX55" s="7"/>
      <c r="IIY55" s="7"/>
      <c r="IIZ55" s="7"/>
      <c r="IJA55" s="7"/>
      <c r="IJB55" s="7"/>
      <c r="IJC55" s="7"/>
      <c r="IJD55" s="7"/>
      <c r="IJE55" s="7"/>
      <c r="IJF55" s="7"/>
      <c r="IJG55" s="7"/>
      <c r="IJH55" s="7"/>
      <c r="IJI55" s="7"/>
      <c r="IJJ55" s="7"/>
      <c r="IJK55" s="7"/>
      <c r="IJL55" s="7"/>
      <c r="IJM55" s="7"/>
      <c r="IJN55" s="7"/>
      <c r="IJO55" s="7"/>
      <c r="IJP55" s="7"/>
      <c r="IJQ55" s="7"/>
      <c r="IJR55" s="7"/>
      <c r="IJS55" s="7"/>
      <c r="IJT55" s="7"/>
      <c r="IJU55" s="7"/>
      <c r="IJV55" s="7"/>
      <c r="IJW55" s="7"/>
      <c r="IJX55" s="7"/>
      <c r="IJY55" s="7"/>
      <c r="IJZ55" s="7"/>
      <c r="IKA55" s="7"/>
      <c r="IKB55" s="7"/>
      <c r="IKC55" s="7"/>
      <c r="IKD55" s="7"/>
      <c r="IKE55" s="7"/>
      <c r="IKF55" s="7"/>
      <c r="IKG55" s="7"/>
      <c r="IKH55" s="7"/>
      <c r="IKI55" s="7"/>
      <c r="IKJ55" s="7"/>
      <c r="IKK55" s="7"/>
      <c r="IKL55" s="7"/>
      <c r="IKM55" s="7"/>
      <c r="IKN55" s="7"/>
      <c r="IKO55" s="7"/>
      <c r="IKP55" s="7"/>
      <c r="IKQ55" s="7"/>
      <c r="IKR55" s="7"/>
      <c r="IKS55" s="7"/>
      <c r="IKT55" s="7"/>
      <c r="IKU55" s="7"/>
      <c r="IKV55" s="7"/>
      <c r="IKW55" s="7"/>
      <c r="IKX55" s="7"/>
      <c r="IKY55" s="7"/>
      <c r="IKZ55" s="7"/>
      <c r="ILA55" s="7"/>
      <c r="ILB55" s="7"/>
      <c r="ILC55" s="7"/>
      <c r="ILD55" s="7"/>
      <c r="ILE55" s="7"/>
      <c r="ILF55" s="7"/>
      <c r="ILG55" s="7"/>
      <c r="ILH55" s="7"/>
      <c r="ILI55" s="7"/>
      <c r="ILJ55" s="7"/>
      <c r="ILK55" s="7"/>
      <c r="ILL55" s="7"/>
      <c r="ILM55" s="7"/>
      <c r="ILN55" s="7"/>
      <c r="ILO55" s="7"/>
      <c r="ILP55" s="7"/>
      <c r="ILQ55" s="7"/>
      <c r="ILR55" s="7"/>
      <c r="ILS55" s="7"/>
      <c r="ILT55" s="7"/>
      <c r="ILU55" s="7"/>
      <c r="ILV55" s="7"/>
      <c r="ILW55" s="7"/>
      <c r="ILX55" s="7"/>
      <c r="ILY55" s="7"/>
      <c r="ILZ55" s="7"/>
      <c r="IMA55" s="7"/>
      <c r="IMB55" s="7"/>
      <c r="IMC55" s="7"/>
      <c r="IMD55" s="7"/>
      <c r="IME55" s="7"/>
      <c r="IMF55" s="7"/>
      <c r="IMG55" s="7"/>
      <c r="IMH55" s="7"/>
      <c r="IMI55" s="7"/>
      <c r="IMJ55" s="7"/>
      <c r="IMK55" s="7"/>
      <c r="IML55" s="7"/>
      <c r="IMM55" s="7"/>
      <c r="IMN55" s="7"/>
      <c r="IMO55" s="7"/>
      <c r="IMP55" s="7"/>
      <c r="IMQ55" s="7"/>
      <c r="IMR55" s="7"/>
      <c r="IMS55" s="7"/>
      <c r="IMT55" s="7"/>
      <c r="IMU55" s="7"/>
      <c r="IMV55" s="7"/>
      <c r="IMW55" s="7"/>
      <c r="IMX55" s="7"/>
      <c r="IMY55" s="7"/>
      <c r="IMZ55" s="7"/>
      <c r="INA55" s="7"/>
      <c r="INB55" s="7"/>
      <c r="INC55" s="7"/>
      <c r="IND55" s="7"/>
      <c r="INE55" s="7"/>
      <c r="INF55" s="7"/>
      <c r="ING55" s="7"/>
      <c r="INH55" s="7"/>
      <c r="INI55" s="7"/>
      <c r="INJ55" s="7"/>
      <c r="INK55" s="7"/>
      <c r="INL55" s="7"/>
      <c r="INM55" s="7"/>
      <c r="INN55" s="7"/>
      <c r="INO55" s="7"/>
      <c r="INP55" s="7"/>
      <c r="INQ55" s="7"/>
      <c r="INR55" s="7"/>
      <c r="INS55" s="7"/>
      <c r="INT55" s="7"/>
      <c r="INU55" s="7"/>
      <c r="INV55" s="7"/>
      <c r="INW55" s="7"/>
      <c r="INX55" s="7"/>
      <c r="INY55" s="7"/>
      <c r="INZ55" s="7"/>
      <c r="IOA55" s="7"/>
      <c r="IOB55" s="7"/>
      <c r="IOC55" s="7"/>
      <c r="IOD55" s="7"/>
      <c r="IOE55" s="7"/>
      <c r="IOF55" s="7"/>
      <c r="IOG55" s="7"/>
      <c r="IOH55" s="7"/>
      <c r="IOI55" s="7"/>
      <c r="IOJ55" s="7"/>
      <c r="IOK55" s="7"/>
      <c r="IOL55" s="7"/>
      <c r="IOM55" s="7"/>
      <c r="ION55" s="7"/>
      <c r="IOO55" s="7"/>
      <c r="IOP55" s="7"/>
      <c r="IOQ55" s="7"/>
      <c r="IOR55" s="7"/>
      <c r="IOS55" s="7"/>
      <c r="IOT55" s="7"/>
      <c r="IOU55" s="7"/>
      <c r="IOV55" s="7"/>
      <c r="IOW55" s="7"/>
      <c r="IOX55" s="7"/>
      <c r="IOY55" s="7"/>
      <c r="IOZ55" s="7"/>
      <c r="IPA55" s="7"/>
      <c r="IPB55" s="7"/>
      <c r="IPC55" s="7"/>
      <c r="IPD55" s="7"/>
      <c r="IPE55" s="7"/>
      <c r="IPF55" s="7"/>
      <c r="IPG55" s="7"/>
      <c r="IPH55" s="7"/>
      <c r="IPI55" s="7"/>
      <c r="IPJ55" s="7"/>
      <c r="IPK55" s="7"/>
      <c r="IPL55" s="7"/>
      <c r="IPM55" s="7"/>
      <c r="IPN55" s="7"/>
      <c r="IPO55" s="7"/>
      <c r="IPP55" s="7"/>
      <c r="IPQ55" s="7"/>
      <c r="IPR55" s="7"/>
      <c r="IPS55" s="7"/>
      <c r="IPT55" s="7"/>
      <c r="IPU55" s="7"/>
      <c r="IPV55" s="7"/>
      <c r="IPW55" s="7"/>
      <c r="IPX55" s="7"/>
      <c r="IPY55" s="7"/>
      <c r="IPZ55" s="7"/>
      <c r="IQA55" s="7"/>
      <c r="IQB55" s="7"/>
      <c r="IQC55" s="7"/>
      <c r="IQD55" s="7"/>
      <c r="IQE55" s="7"/>
      <c r="IQF55" s="7"/>
      <c r="IQG55" s="7"/>
      <c r="IQH55" s="7"/>
      <c r="IQI55" s="7"/>
      <c r="IQJ55" s="7"/>
      <c r="IQK55" s="7"/>
      <c r="IQL55" s="7"/>
      <c r="IQM55" s="7"/>
      <c r="IQN55" s="7"/>
      <c r="IQO55" s="7"/>
      <c r="IQP55" s="7"/>
      <c r="IQQ55" s="7"/>
      <c r="IQR55" s="7"/>
      <c r="IQS55" s="7"/>
      <c r="IQT55" s="7"/>
      <c r="IQU55" s="7"/>
      <c r="IQV55" s="7"/>
      <c r="IQW55" s="7"/>
      <c r="IQX55" s="7"/>
      <c r="IQY55" s="7"/>
      <c r="IQZ55" s="7"/>
      <c r="IRA55" s="7"/>
      <c r="IRB55" s="7"/>
      <c r="IRC55" s="7"/>
      <c r="IRD55" s="7"/>
      <c r="IRE55" s="7"/>
      <c r="IRF55" s="7"/>
      <c r="IRG55" s="7"/>
      <c r="IRH55" s="7"/>
      <c r="IRI55" s="7"/>
      <c r="IRJ55" s="7"/>
      <c r="IRK55" s="7"/>
      <c r="IRL55" s="7"/>
      <c r="IRM55" s="7"/>
      <c r="IRN55" s="7"/>
      <c r="IRO55" s="7"/>
      <c r="IRP55" s="7"/>
      <c r="IRQ55" s="7"/>
      <c r="IRR55" s="7"/>
      <c r="IRS55" s="7"/>
      <c r="IRT55" s="7"/>
      <c r="IRU55" s="7"/>
      <c r="IRV55" s="7"/>
      <c r="IRW55" s="7"/>
      <c r="IRX55" s="7"/>
      <c r="IRY55" s="7"/>
      <c r="IRZ55" s="7"/>
      <c r="ISA55" s="7"/>
      <c r="ISB55" s="7"/>
      <c r="ISC55" s="7"/>
      <c r="ISD55" s="7"/>
      <c r="ISE55" s="7"/>
      <c r="ISF55" s="7"/>
      <c r="ISG55" s="7"/>
      <c r="ISH55" s="7"/>
      <c r="ISI55" s="7"/>
      <c r="ISJ55" s="7"/>
      <c r="ISK55" s="7"/>
      <c r="ISL55" s="7"/>
      <c r="ISM55" s="7"/>
      <c r="ISN55" s="7"/>
      <c r="ISO55" s="7"/>
      <c r="ISP55" s="7"/>
      <c r="ISQ55" s="7"/>
      <c r="ISR55" s="7"/>
      <c r="ISS55" s="7"/>
      <c r="IST55" s="7"/>
      <c r="ISU55" s="7"/>
      <c r="ISV55" s="7"/>
      <c r="ISW55" s="7"/>
      <c r="ISX55" s="7"/>
      <c r="ISY55" s="7"/>
      <c r="ISZ55" s="7"/>
      <c r="ITA55" s="7"/>
      <c r="ITB55" s="7"/>
      <c r="ITC55" s="7"/>
      <c r="ITD55" s="7"/>
      <c r="ITE55" s="7"/>
      <c r="ITF55" s="7"/>
      <c r="ITG55" s="7"/>
      <c r="ITH55" s="7"/>
      <c r="ITI55" s="7"/>
      <c r="ITJ55" s="7"/>
      <c r="ITK55" s="7"/>
      <c r="ITL55" s="7"/>
      <c r="ITM55" s="7"/>
      <c r="ITN55" s="7"/>
      <c r="ITO55" s="7"/>
      <c r="ITP55" s="7"/>
      <c r="ITQ55" s="7"/>
      <c r="ITR55" s="7"/>
      <c r="ITS55" s="7"/>
      <c r="ITT55" s="7"/>
      <c r="ITU55" s="7"/>
      <c r="ITV55" s="7"/>
      <c r="ITW55" s="7"/>
      <c r="ITX55" s="7"/>
      <c r="ITY55" s="7"/>
      <c r="ITZ55" s="7"/>
      <c r="IUA55" s="7"/>
      <c r="IUB55" s="7"/>
      <c r="IUC55" s="7"/>
      <c r="IUD55" s="7"/>
      <c r="IUE55" s="7"/>
      <c r="IUF55" s="7"/>
      <c r="IUG55" s="7"/>
      <c r="IUH55" s="7"/>
      <c r="IUI55" s="7"/>
      <c r="IUJ55" s="7"/>
      <c r="IUK55" s="7"/>
      <c r="IUL55" s="7"/>
      <c r="IUM55" s="7"/>
      <c r="IUN55" s="7"/>
      <c r="IUO55" s="7"/>
      <c r="IUP55" s="7"/>
      <c r="IUQ55" s="7"/>
      <c r="IUR55" s="7"/>
      <c r="IUS55" s="7"/>
      <c r="IUT55" s="7"/>
      <c r="IUU55" s="7"/>
      <c r="IUV55" s="7"/>
      <c r="IUW55" s="7"/>
      <c r="IUX55" s="7"/>
      <c r="IUY55" s="7"/>
      <c r="IUZ55" s="7"/>
      <c r="IVA55" s="7"/>
      <c r="IVB55" s="7"/>
      <c r="IVC55" s="7"/>
      <c r="IVD55" s="7"/>
      <c r="IVE55" s="7"/>
      <c r="IVF55" s="7"/>
      <c r="IVG55" s="7"/>
      <c r="IVH55" s="7"/>
      <c r="IVI55" s="7"/>
      <c r="IVJ55" s="7"/>
      <c r="IVK55" s="7"/>
      <c r="IVL55" s="7"/>
      <c r="IVM55" s="7"/>
      <c r="IVN55" s="7"/>
      <c r="IVO55" s="7"/>
      <c r="IVP55" s="7"/>
      <c r="IVQ55" s="7"/>
      <c r="IVR55" s="7"/>
      <c r="IVS55" s="7"/>
      <c r="IVT55" s="7"/>
      <c r="IVU55" s="7"/>
      <c r="IVV55" s="7"/>
      <c r="IVW55" s="7"/>
      <c r="IVX55" s="7"/>
      <c r="IVY55" s="7"/>
      <c r="IVZ55" s="7"/>
      <c r="IWA55" s="7"/>
      <c r="IWB55" s="7"/>
      <c r="IWC55" s="7"/>
      <c r="IWD55" s="7"/>
      <c r="IWE55" s="7"/>
      <c r="IWF55" s="7"/>
      <c r="IWG55" s="7"/>
      <c r="IWH55" s="7"/>
      <c r="IWI55" s="7"/>
      <c r="IWJ55" s="7"/>
      <c r="IWK55" s="7"/>
      <c r="IWL55" s="7"/>
      <c r="IWM55" s="7"/>
      <c r="IWN55" s="7"/>
      <c r="IWO55" s="7"/>
      <c r="IWP55" s="7"/>
      <c r="IWQ55" s="7"/>
      <c r="IWR55" s="7"/>
      <c r="IWS55" s="7"/>
      <c r="IWT55" s="7"/>
      <c r="IWU55" s="7"/>
      <c r="IWV55" s="7"/>
      <c r="IWW55" s="7"/>
      <c r="IWX55" s="7"/>
      <c r="IWY55" s="7"/>
      <c r="IWZ55" s="7"/>
      <c r="IXA55" s="7"/>
      <c r="IXB55" s="7"/>
      <c r="IXC55" s="7"/>
      <c r="IXD55" s="7"/>
      <c r="IXE55" s="7"/>
      <c r="IXF55" s="7"/>
      <c r="IXG55" s="7"/>
      <c r="IXH55" s="7"/>
      <c r="IXI55" s="7"/>
      <c r="IXJ55" s="7"/>
      <c r="IXK55" s="7"/>
      <c r="IXL55" s="7"/>
      <c r="IXM55" s="7"/>
      <c r="IXN55" s="7"/>
      <c r="IXO55" s="7"/>
      <c r="IXP55" s="7"/>
      <c r="IXQ55" s="7"/>
      <c r="IXR55" s="7"/>
      <c r="IXS55" s="7"/>
      <c r="IXT55" s="7"/>
      <c r="IXU55" s="7"/>
      <c r="IXV55" s="7"/>
      <c r="IXW55" s="7"/>
      <c r="IXX55" s="7"/>
      <c r="IXY55" s="7"/>
      <c r="IXZ55" s="7"/>
      <c r="IYA55" s="7"/>
      <c r="IYB55" s="7"/>
      <c r="IYC55" s="7"/>
      <c r="IYD55" s="7"/>
      <c r="IYE55" s="7"/>
      <c r="IYF55" s="7"/>
      <c r="IYG55" s="7"/>
      <c r="IYH55" s="7"/>
      <c r="IYI55" s="7"/>
      <c r="IYJ55" s="7"/>
      <c r="IYK55" s="7"/>
      <c r="IYL55" s="7"/>
      <c r="IYM55" s="7"/>
      <c r="IYN55" s="7"/>
      <c r="IYO55" s="7"/>
      <c r="IYP55" s="7"/>
      <c r="IYQ55" s="7"/>
      <c r="IYR55" s="7"/>
      <c r="IYS55" s="7"/>
      <c r="IYT55" s="7"/>
      <c r="IYU55" s="7"/>
      <c r="IYV55" s="7"/>
      <c r="IYW55" s="7"/>
      <c r="IYX55" s="7"/>
      <c r="IYY55" s="7"/>
      <c r="IYZ55" s="7"/>
      <c r="IZA55" s="7"/>
      <c r="IZB55" s="7"/>
      <c r="IZC55" s="7"/>
      <c r="IZD55" s="7"/>
      <c r="IZE55" s="7"/>
      <c r="IZF55" s="7"/>
      <c r="IZG55" s="7"/>
      <c r="IZH55" s="7"/>
      <c r="IZI55" s="7"/>
      <c r="IZJ55" s="7"/>
      <c r="IZK55" s="7"/>
      <c r="IZL55" s="7"/>
      <c r="IZM55" s="7"/>
      <c r="IZN55" s="7"/>
      <c r="IZO55" s="7"/>
      <c r="IZP55" s="7"/>
      <c r="IZQ55" s="7"/>
      <c r="IZR55" s="7"/>
      <c r="IZS55" s="7"/>
      <c r="IZT55" s="7"/>
      <c r="IZU55" s="7"/>
      <c r="IZV55" s="7"/>
      <c r="IZW55" s="7"/>
      <c r="IZX55" s="7"/>
      <c r="IZY55" s="7"/>
      <c r="IZZ55" s="7"/>
      <c r="JAA55" s="7"/>
      <c r="JAB55" s="7"/>
      <c r="JAC55" s="7"/>
      <c r="JAD55" s="7"/>
      <c r="JAE55" s="7"/>
      <c r="JAF55" s="7"/>
      <c r="JAG55" s="7"/>
      <c r="JAH55" s="7"/>
      <c r="JAI55" s="7"/>
      <c r="JAJ55" s="7"/>
      <c r="JAK55" s="7"/>
      <c r="JAL55" s="7"/>
      <c r="JAM55" s="7"/>
      <c r="JAN55" s="7"/>
      <c r="JAO55" s="7"/>
      <c r="JAP55" s="7"/>
      <c r="JAQ55" s="7"/>
      <c r="JAR55" s="7"/>
      <c r="JAS55" s="7"/>
      <c r="JAT55" s="7"/>
      <c r="JAU55" s="7"/>
      <c r="JAV55" s="7"/>
      <c r="JAW55" s="7"/>
      <c r="JAX55" s="7"/>
      <c r="JAY55" s="7"/>
      <c r="JAZ55" s="7"/>
      <c r="JBA55" s="7"/>
      <c r="JBB55" s="7"/>
      <c r="JBC55" s="7"/>
      <c r="JBD55" s="7"/>
      <c r="JBE55" s="7"/>
      <c r="JBF55" s="7"/>
      <c r="JBG55" s="7"/>
      <c r="JBH55" s="7"/>
      <c r="JBI55" s="7"/>
      <c r="JBJ55" s="7"/>
      <c r="JBK55" s="7"/>
      <c r="JBL55" s="7"/>
      <c r="JBM55" s="7"/>
      <c r="JBN55" s="7"/>
      <c r="JBO55" s="7"/>
      <c r="JBP55" s="7"/>
      <c r="JBQ55" s="7"/>
      <c r="JBR55" s="7"/>
      <c r="JBS55" s="7"/>
      <c r="JBT55" s="7"/>
      <c r="JBU55" s="7"/>
      <c r="JBV55" s="7"/>
      <c r="JBW55" s="7"/>
      <c r="JBX55" s="7"/>
      <c r="JBY55" s="7"/>
      <c r="JBZ55" s="7"/>
      <c r="JCA55" s="7"/>
      <c r="JCB55" s="7"/>
      <c r="JCC55" s="7"/>
      <c r="JCD55" s="7"/>
      <c r="JCE55" s="7"/>
      <c r="JCF55" s="7"/>
      <c r="JCG55" s="7"/>
      <c r="JCH55" s="7"/>
      <c r="JCI55" s="7"/>
      <c r="JCJ55" s="7"/>
      <c r="JCK55" s="7"/>
      <c r="JCL55" s="7"/>
      <c r="JCM55" s="7"/>
      <c r="JCN55" s="7"/>
      <c r="JCO55" s="7"/>
      <c r="JCP55" s="7"/>
      <c r="JCQ55" s="7"/>
      <c r="JCR55" s="7"/>
      <c r="JCS55" s="7"/>
      <c r="JCT55" s="7"/>
      <c r="JCU55" s="7"/>
      <c r="JCV55" s="7"/>
      <c r="JCW55" s="7"/>
      <c r="JCX55" s="7"/>
      <c r="JCY55" s="7"/>
      <c r="JCZ55" s="7"/>
      <c r="JDA55" s="7"/>
      <c r="JDB55" s="7"/>
      <c r="JDC55" s="7"/>
      <c r="JDD55" s="7"/>
      <c r="JDE55" s="7"/>
      <c r="JDF55" s="7"/>
      <c r="JDG55" s="7"/>
      <c r="JDH55" s="7"/>
      <c r="JDI55" s="7"/>
      <c r="JDJ55" s="7"/>
      <c r="JDK55" s="7"/>
      <c r="JDL55" s="7"/>
      <c r="JDM55" s="7"/>
      <c r="JDN55" s="7"/>
      <c r="JDO55" s="7"/>
      <c r="JDP55" s="7"/>
      <c r="JDQ55" s="7"/>
      <c r="JDR55" s="7"/>
      <c r="JDS55" s="7"/>
      <c r="JDT55" s="7"/>
      <c r="JDU55" s="7"/>
      <c r="JDV55" s="7"/>
      <c r="JDW55" s="7"/>
      <c r="JDX55" s="7"/>
      <c r="JDY55" s="7"/>
      <c r="JDZ55" s="7"/>
      <c r="JEA55" s="7"/>
      <c r="JEB55" s="7"/>
      <c r="JEC55" s="7"/>
      <c r="JED55" s="7"/>
      <c r="JEE55" s="7"/>
      <c r="JEF55" s="7"/>
      <c r="JEG55" s="7"/>
      <c r="JEH55" s="7"/>
      <c r="JEI55" s="7"/>
      <c r="JEJ55" s="7"/>
      <c r="JEK55" s="7"/>
      <c r="JEL55" s="7"/>
      <c r="JEM55" s="7"/>
      <c r="JEN55" s="7"/>
      <c r="JEO55" s="7"/>
      <c r="JEP55" s="7"/>
      <c r="JEQ55" s="7"/>
      <c r="JER55" s="7"/>
      <c r="JES55" s="7"/>
      <c r="JET55" s="7"/>
      <c r="JEU55" s="7"/>
      <c r="JEV55" s="7"/>
      <c r="JEW55" s="7"/>
      <c r="JEX55" s="7"/>
      <c r="JEY55" s="7"/>
      <c r="JEZ55" s="7"/>
      <c r="JFA55" s="7"/>
      <c r="JFB55" s="7"/>
      <c r="JFC55" s="7"/>
      <c r="JFD55" s="7"/>
      <c r="JFE55" s="7"/>
      <c r="JFF55" s="7"/>
      <c r="JFG55" s="7"/>
      <c r="JFH55" s="7"/>
      <c r="JFI55" s="7"/>
      <c r="JFJ55" s="7"/>
      <c r="JFK55" s="7"/>
      <c r="JFL55" s="7"/>
      <c r="JFM55" s="7"/>
      <c r="JFN55" s="7"/>
      <c r="JFO55" s="7"/>
      <c r="JFP55" s="7"/>
      <c r="JFQ55" s="7"/>
      <c r="JFR55" s="7"/>
      <c r="JFS55" s="7"/>
      <c r="JFT55" s="7"/>
      <c r="JFU55" s="7"/>
      <c r="JFV55" s="7"/>
      <c r="JFW55" s="7"/>
      <c r="JFX55" s="7"/>
      <c r="JFY55" s="7"/>
      <c r="JFZ55" s="7"/>
      <c r="JGA55" s="7"/>
      <c r="JGB55" s="7"/>
      <c r="JGC55" s="7"/>
      <c r="JGD55" s="7"/>
      <c r="JGE55" s="7"/>
      <c r="JGF55" s="7"/>
      <c r="JGG55" s="7"/>
      <c r="JGH55" s="7"/>
      <c r="JGI55" s="7"/>
      <c r="JGJ55" s="7"/>
      <c r="JGK55" s="7"/>
      <c r="JGL55" s="7"/>
      <c r="JGM55" s="7"/>
      <c r="JGN55" s="7"/>
      <c r="JGO55" s="7"/>
      <c r="JGP55" s="7"/>
      <c r="JGQ55" s="7"/>
      <c r="JGR55" s="7"/>
      <c r="JGS55" s="7"/>
      <c r="JGT55" s="7"/>
      <c r="JGU55" s="7"/>
      <c r="JGV55" s="7"/>
      <c r="JGW55" s="7"/>
      <c r="JGX55" s="7"/>
      <c r="JGY55" s="7"/>
      <c r="JGZ55" s="7"/>
      <c r="JHA55" s="7"/>
      <c r="JHB55" s="7"/>
      <c r="JHC55" s="7"/>
      <c r="JHD55" s="7"/>
      <c r="JHE55" s="7"/>
      <c r="JHF55" s="7"/>
      <c r="JHG55" s="7"/>
      <c r="JHH55" s="7"/>
      <c r="JHI55" s="7"/>
      <c r="JHJ55" s="7"/>
      <c r="JHK55" s="7"/>
      <c r="JHL55" s="7"/>
      <c r="JHM55" s="7"/>
      <c r="JHN55" s="7"/>
      <c r="JHO55" s="7"/>
      <c r="JHP55" s="7"/>
      <c r="JHQ55" s="7"/>
      <c r="JHR55" s="7"/>
      <c r="JHS55" s="7"/>
      <c r="JHT55" s="7"/>
      <c r="JHU55" s="7"/>
      <c r="JHV55" s="7"/>
      <c r="JHW55" s="7"/>
      <c r="JHX55" s="7"/>
      <c r="JHY55" s="7"/>
      <c r="JHZ55" s="7"/>
      <c r="JIA55" s="7"/>
      <c r="JIB55" s="7"/>
      <c r="JIC55" s="7"/>
      <c r="JID55" s="7"/>
      <c r="JIE55" s="7"/>
      <c r="JIF55" s="7"/>
      <c r="JIG55" s="7"/>
      <c r="JIH55" s="7"/>
      <c r="JII55" s="7"/>
      <c r="JIJ55" s="7"/>
      <c r="JIK55" s="7"/>
      <c r="JIL55" s="7"/>
      <c r="JIM55" s="7"/>
      <c r="JIN55" s="7"/>
      <c r="JIO55" s="7"/>
      <c r="JIP55" s="7"/>
      <c r="JIQ55" s="7"/>
      <c r="JIR55" s="7"/>
      <c r="JIS55" s="7"/>
      <c r="JIT55" s="7"/>
      <c r="JIU55" s="7"/>
      <c r="JIV55" s="7"/>
      <c r="JIW55" s="7"/>
      <c r="JIX55" s="7"/>
      <c r="JIY55" s="7"/>
      <c r="JIZ55" s="7"/>
      <c r="JJA55" s="7"/>
      <c r="JJB55" s="7"/>
      <c r="JJC55" s="7"/>
      <c r="JJD55" s="7"/>
      <c r="JJE55" s="7"/>
      <c r="JJF55" s="7"/>
      <c r="JJG55" s="7"/>
      <c r="JJH55" s="7"/>
      <c r="JJI55" s="7"/>
      <c r="JJJ55" s="7"/>
      <c r="JJK55" s="7"/>
      <c r="JJL55" s="7"/>
      <c r="JJM55" s="7"/>
      <c r="JJN55" s="7"/>
      <c r="JJO55" s="7"/>
      <c r="JJP55" s="7"/>
      <c r="JJQ55" s="7"/>
      <c r="JJR55" s="7"/>
      <c r="JJS55" s="7"/>
      <c r="JJT55" s="7"/>
      <c r="JJU55" s="7"/>
      <c r="JJV55" s="7"/>
      <c r="JJW55" s="7"/>
      <c r="JJX55" s="7"/>
      <c r="JJY55" s="7"/>
      <c r="JJZ55" s="7"/>
      <c r="JKA55" s="7"/>
      <c r="JKB55" s="7"/>
      <c r="JKC55" s="7"/>
      <c r="JKD55" s="7"/>
      <c r="JKE55" s="7"/>
      <c r="JKF55" s="7"/>
      <c r="JKG55" s="7"/>
      <c r="JKH55" s="7"/>
      <c r="JKI55" s="7"/>
      <c r="JKJ55" s="7"/>
      <c r="JKK55" s="7"/>
      <c r="JKL55" s="7"/>
      <c r="JKM55" s="7"/>
      <c r="JKN55" s="7"/>
      <c r="JKO55" s="7"/>
      <c r="JKP55" s="7"/>
      <c r="JKQ55" s="7"/>
      <c r="JKR55" s="7"/>
      <c r="JKS55" s="7"/>
      <c r="JKT55" s="7"/>
      <c r="JKU55" s="7"/>
      <c r="JKV55" s="7"/>
      <c r="JKW55" s="7"/>
      <c r="JKX55" s="7"/>
      <c r="JKY55" s="7"/>
      <c r="JKZ55" s="7"/>
      <c r="JLA55" s="7"/>
      <c r="JLB55" s="7"/>
      <c r="JLC55" s="7"/>
      <c r="JLD55" s="7"/>
      <c r="JLE55" s="7"/>
      <c r="JLF55" s="7"/>
      <c r="JLG55" s="7"/>
      <c r="JLH55" s="7"/>
      <c r="JLI55" s="7"/>
      <c r="JLJ55" s="7"/>
      <c r="JLK55" s="7"/>
      <c r="JLL55" s="7"/>
      <c r="JLM55" s="7"/>
      <c r="JLN55" s="7"/>
      <c r="JLO55" s="7"/>
      <c r="JLP55" s="7"/>
      <c r="JLQ55" s="7"/>
      <c r="JLR55" s="7"/>
      <c r="JLS55" s="7"/>
      <c r="JLT55" s="7"/>
      <c r="JLU55" s="7"/>
      <c r="JLV55" s="7"/>
      <c r="JLW55" s="7"/>
      <c r="JLX55" s="7"/>
      <c r="JLY55" s="7"/>
      <c r="JLZ55" s="7"/>
      <c r="JMA55" s="7"/>
      <c r="JMB55" s="7"/>
      <c r="JMC55" s="7"/>
      <c r="JMD55" s="7"/>
      <c r="JME55" s="7"/>
      <c r="JMF55" s="7"/>
      <c r="JMG55" s="7"/>
      <c r="JMH55" s="7"/>
      <c r="JMI55" s="7"/>
      <c r="JMJ55" s="7"/>
      <c r="JMK55" s="7"/>
      <c r="JML55" s="7"/>
      <c r="JMM55" s="7"/>
      <c r="JMN55" s="7"/>
      <c r="JMO55" s="7"/>
      <c r="JMP55" s="7"/>
      <c r="JMQ55" s="7"/>
      <c r="JMR55" s="7"/>
      <c r="JMS55" s="7"/>
      <c r="JMT55" s="7"/>
      <c r="JMU55" s="7"/>
      <c r="JMV55" s="7"/>
      <c r="JMW55" s="7"/>
      <c r="JMX55" s="7"/>
      <c r="JMY55" s="7"/>
      <c r="JMZ55" s="7"/>
      <c r="JNA55" s="7"/>
      <c r="JNB55" s="7"/>
      <c r="JNC55" s="7"/>
      <c r="JND55" s="7"/>
      <c r="JNE55" s="7"/>
      <c r="JNF55" s="7"/>
      <c r="JNG55" s="7"/>
      <c r="JNH55" s="7"/>
      <c r="JNI55" s="7"/>
      <c r="JNJ55" s="7"/>
      <c r="JNK55" s="7"/>
      <c r="JNL55" s="7"/>
      <c r="JNM55" s="7"/>
      <c r="JNN55" s="7"/>
      <c r="JNO55" s="7"/>
      <c r="JNP55" s="7"/>
      <c r="JNQ55" s="7"/>
      <c r="JNR55" s="7"/>
      <c r="JNS55" s="7"/>
      <c r="JNT55" s="7"/>
      <c r="JNU55" s="7"/>
      <c r="JNV55" s="7"/>
      <c r="JNW55" s="7"/>
      <c r="JNX55" s="7"/>
      <c r="JNY55" s="7"/>
      <c r="JNZ55" s="7"/>
      <c r="JOA55" s="7"/>
      <c r="JOB55" s="7"/>
      <c r="JOC55" s="7"/>
      <c r="JOD55" s="7"/>
      <c r="JOE55" s="7"/>
      <c r="JOF55" s="7"/>
      <c r="JOG55" s="7"/>
      <c r="JOH55" s="7"/>
      <c r="JOI55" s="7"/>
      <c r="JOJ55" s="7"/>
      <c r="JOK55" s="7"/>
      <c r="JOL55" s="7"/>
      <c r="JOM55" s="7"/>
      <c r="JON55" s="7"/>
      <c r="JOO55" s="7"/>
      <c r="JOP55" s="7"/>
      <c r="JOQ55" s="7"/>
      <c r="JOR55" s="7"/>
      <c r="JOS55" s="7"/>
      <c r="JOT55" s="7"/>
      <c r="JOU55" s="7"/>
      <c r="JOV55" s="7"/>
      <c r="JOW55" s="7"/>
      <c r="JOX55" s="7"/>
      <c r="JOY55" s="7"/>
      <c r="JOZ55" s="7"/>
      <c r="JPA55" s="7"/>
      <c r="JPB55" s="7"/>
      <c r="JPC55" s="7"/>
      <c r="JPD55" s="7"/>
      <c r="JPE55" s="7"/>
      <c r="JPF55" s="7"/>
      <c r="JPG55" s="7"/>
      <c r="JPH55" s="7"/>
      <c r="JPI55" s="7"/>
      <c r="JPJ55" s="7"/>
      <c r="JPK55" s="7"/>
      <c r="JPL55" s="7"/>
      <c r="JPM55" s="7"/>
      <c r="JPN55" s="7"/>
      <c r="JPO55" s="7"/>
      <c r="JPP55" s="7"/>
      <c r="JPQ55" s="7"/>
      <c r="JPR55" s="7"/>
      <c r="JPS55" s="7"/>
      <c r="JPT55" s="7"/>
      <c r="JPU55" s="7"/>
      <c r="JPV55" s="7"/>
      <c r="JPW55" s="7"/>
      <c r="JPX55" s="7"/>
      <c r="JPY55" s="7"/>
      <c r="JPZ55" s="7"/>
      <c r="JQA55" s="7"/>
      <c r="JQB55" s="7"/>
      <c r="JQC55" s="7"/>
      <c r="JQD55" s="7"/>
      <c r="JQE55" s="7"/>
      <c r="JQF55" s="7"/>
      <c r="JQG55" s="7"/>
      <c r="JQH55" s="7"/>
      <c r="JQI55" s="7"/>
      <c r="JQJ55" s="7"/>
      <c r="JQK55" s="7"/>
      <c r="JQL55" s="7"/>
      <c r="JQM55" s="7"/>
      <c r="JQN55" s="7"/>
      <c r="JQO55" s="7"/>
      <c r="JQP55" s="7"/>
      <c r="JQQ55" s="7"/>
      <c r="JQR55" s="7"/>
      <c r="JQS55" s="7"/>
      <c r="JQT55" s="7"/>
      <c r="JQU55" s="7"/>
      <c r="JQV55" s="7"/>
      <c r="JQW55" s="7"/>
      <c r="JQX55" s="7"/>
      <c r="JQY55" s="7"/>
      <c r="JQZ55" s="7"/>
      <c r="JRA55" s="7"/>
      <c r="JRB55" s="7"/>
      <c r="JRC55" s="7"/>
      <c r="JRD55" s="7"/>
      <c r="JRE55" s="7"/>
      <c r="JRF55" s="7"/>
      <c r="JRG55" s="7"/>
      <c r="JRH55" s="7"/>
      <c r="JRI55" s="7"/>
      <c r="JRJ55" s="7"/>
      <c r="JRK55" s="7"/>
      <c r="JRL55" s="7"/>
      <c r="JRM55" s="7"/>
      <c r="JRN55" s="7"/>
      <c r="JRO55" s="7"/>
      <c r="JRP55" s="7"/>
      <c r="JRQ55" s="7"/>
      <c r="JRR55" s="7"/>
      <c r="JRS55" s="7"/>
      <c r="JRT55" s="7"/>
      <c r="JRU55" s="7"/>
      <c r="JRV55" s="7"/>
      <c r="JRW55" s="7"/>
      <c r="JRX55" s="7"/>
      <c r="JRY55" s="7"/>
      <c r="JRZ55" s="7"/>
      <c r="JSA55" s="7"/>
      <c r="JSB55" s="7"/>
      <c r="JSC55" s="7"/>
      <c r="JSD55" s="7"/>
      <c r="JSE55" s="7"/>
      <c r="JSF55" s="7"/>
      <c r="JSG55" s="7"/>
      <c r="JSH55" s="7"/>
      <c r="JSI55" s="7"/>
      <c r="JSJ55" s="7"/>
      <c r="JSK55" s="7"/>
      <c r="JSL55" s="7"/>
      <c r="JSM55" s="7"/>
      <c r="JSN55" s="7"/>
      <c r="JSO55" s="7"/>
      <c r="JSP55" s="7"/>
      <c r="JSQ55" s="7"/>
      <c r="JSR55" s="7"/>
      <c r="JSS55" s="7"/>
      <c r="JST55" s="7"/>
      <c r="JSU55" s="7"/>
      <c r="JSV55" s="7"/>
      <c r="JSW55" s="7"/>
      <c r="JSX55" s="7"/>
      <c r="JSY55" s="7"/>
      <c r="JSZ55" s="7"/>
      <c r="JTA55" s="7"/>
      <c r="JTB55" s="7"/>
      <c r="JTC55" s="7"/>
      <c r="JTD55" s="7"/>
      <c r="JTE55" s="7"/>
      <c r="JTF55" s="7"/>
      <c r="JTG55" s="7"/>
      <c r="JTH55" s="7"/>
      <c r="JTI55" s="7"/>
      <c r="JTJ55" s="7"/>
      <c r="JTK55" s="7"/>
      <c r="JTL55" s="7"/>
      <c r="JTM55" s="7"/>
      <c r="JTN55" s="7"/>
      <c r="JTO55" s="7"/>
      <c r="JTP55" s="7"/>
      <c r="JTQ55" s="7"/>
      <c r="JTR55" s="7"/>
      <c r="JTS55" s="7"/>
      <c r="JTT55" s="7"/>
      <c r="JTU55" s="7"/>
      <c r="JTV55" s="7"/>
      <c r="JTW55" s="7"/>
      <c r="JTX55" s="7"/>
      <c r="JTY55" s="7"/>
      <c r="JTZ55" s="7"/>
      <c r="JUA55" s="7"/>
      <c r="JUB55" s="7"/>
      <c r="JUC55" s="7"/>
      <c r="JUD55" s="7"/>
      <c r="JUE55" s="7"/>
      <c r="JUF55" s="7"/>
      <c r="JUG55" s="7"/>
      <c r="JUH55" s="7"/>
      <c r="JUI55" s="7"/>
      <c r="JUJ55" s="7"/>
      <c r="JUK55" s="7"/>
      <c r="JUL55" s="7"/>
      <c r="JUM55" s="7"/>
      <c r="JUN55" s="7"/>
      <c r="JUO55" s="7"/>
      <c r="JUP55" s="7"/>
      <c r="JUQ55" s="7"/>
      <c r="JUR55" s="7"/>
      <c r="JUS55" s="7"/>
      <c r="JUT55" s="7"/>
      <c r="JUU55" s="7"/>
      <c r="JUV55" s="7"/>
      <c r="JUW55" s="7"/>
      <c r="JUX55" s="7"/>
      <c r="JUY55" s="7"/>
      <c r="JUZ55" s="7"/>
      <c r="JVA55" s="7"/>
      <c r="JVB55" s="7"/>
      <c r="JVC55" s="7"/>
      <c r="JVD55" s="7"/>
      <c r="JVE55" s="7"/>
      <c r="JVF55" s="7"/>
      <c r="JVG55" s="7"/>
      <c r="JVH55" s="7"/>
      <c r="JVI55" s="7"/>
      <c r="JVJ55" s="7"/>
      <c r="JVK55" s="7"/>
      <c r="JVL55" s="7"/>
      <c r="JVM55" s="7"/>
      <c r="JVN55" s="7"/>
      <c r="JVO55" s="7"/>
      <c r="JVP55" s="7"/>
      <c r="JVQ55" s="7"/>
      <c r="JVR55" s="7"/>
      <c r="JVS55" s="7"/>
      <c r="JVT55" s="7"/>
      <c r="JVU55" s="7"/>
      <c r="JVV55" s="7"/>
      <c r="JVW55" s="7"/>
      <c r="JVX55" s="7"/>
      <c r="JVY55" s="7"/>
      <c r="JVZ55" s="7"/>
      <c r="JWA55" s="7"/>
      <c r="JWB55" s="7"/>
      <c r="JWC55" s="7"/>
      <c r="JWD55" s="7"/>
      <c r="JWE55" s="7"/>
      <c r="JWF55" s="7"/>
      <c r="JWG55" s="7"/>
      <c r="JWH55" s="7"/>
      <c r="JWI55" s="7"/>
      <c r="JWJ55" s="7"/>
      <c r="JWK55" s="7"/>
      <c r="JWL55" s="7"/>
      <c r="JWM55" s="7"/>
      <c r="JWN55" s="7"/>
      <c r="JWO55" s="7"/>
      <c r="JWP55" s="7"/>
      <c r="JWQ55" s="7"/>
      <c r="JWR55" s="7"/>
      <c r="JWS55" s="7"/>
      <c r="JWT55" s="7"/>
      <c r="JWU55" s="7"/>
      <c r="JWV55" s="7"/>
      <c r="JWW55" s="7"/>
      <c r="JWX55" s="7"/>
      <c r="JWY55" s="7"/>
      <c r="JWZ55" s="7"/>
      <c r="JXA55" s="7"/>
      <c r="JXB55" s="7"/>
      <c r="JXC55" s="7"/>
      <c r="JXD55" s="7"/>
      <c r="JXE55" s="7"/>
      <c r="JXF55" s="7"/>
      <c r="JXG55" s="7"/>
      <c r="JXH55" s="7"/>
      <c r="JXI55" s="7"/>
      <c r="JXJ55" s="7"/>
      <c r="JXK55" s="7"/>
      <c r="JXL55" s="7"/>
      <c r="JXM55" s="7"/>
      <c r="JXN55" s="7"/>
      <c r="JXO55" s="7"/>
      <c r="JXP55" s="7"/>
      <c r="JXQ55" s="7"/>
      <c r="JXR55" s="7"/>
      <c r="JXS55" s="7"/>
      <c r="JXT55" s="7"/>
      <c r="JXU55" s="7"/>
      <c r="JXV55" s="7"/>
      <c r="JXW55" s="7"/>
      <c r="JXX55" s="7"/>
      <c r="JXY55" s="7"/>
      <c r="JXZ55" s="7"/>
      <c r="JYA55" s="7"/>
      <c r="JYB55" s="7"/>
      <c r="JYC55" s="7"/>
      <c r="JYD55" s="7"/>
      <c r="JYE55" s="7"/>
      <c r="JYF55" s="7"/>
      <c r="JYG55" s="7"/>
      <c r="JYH55" s="7"/>
      <c r="JYI55" s="7"/>
      <c r="JYJ55" s="7"/>
      <c r="JYK55" s="7"/>
      <c r="JYL55" s="7"/>
      <c r="JYM55" s="7"/>
      <c r="JYN55" s="7"/>
      <c r="JYO55" s="7"/>
      <c r="JYP55" s="7"/>
      <c r="JYQ55" s="7"/>
      <c r="JYR55" s="7"/>
      <c r="JYS55" s="7"/>
      <c r="JYT55" s="7"/>
      <c r="JYU55" s="7"/>
      <c r="JYV55" s="7"/>
      <c r="JYW55" s="7"/>
      <c r="JYX55" s="7"/>
      <c r="JYY55" s="7"/>
      <c r="JYZ55" s="7"/>
      <c r="JZA55" s="7"/>
      <c r="JZB55" s="7"/>
      <c r="JZC55" s="7"/>
      <c r="JZD55" s="7"/>
      <c r="JZE55" s="7"/>
      <c r="JZF55" s="7"/>
      <c r="JZG55" s="7"/>
      <c r="JZH55" s="7"/>
      <c r="JZI55" s="7"/>
      <c r="JZJ55" s="7"/>
      <c r="JZK55" s="7"/>
      <c r="JZL55" s="7"/>
      <c r="JZM55" s="7"/>
      <c r="JZN55" s="7"/>
      <c r="JZO55" s="7"/>
      <c r="JZP55" s="7"/>
      <c r="JZQ55" s="7"/>
      <c r="JZR55" s="7"/>
      <c r="JZS55" s="7"/>
      <c r="JZT55" s="7"/>
      <c r="JZU55" s="7"/>
      <c r="JZV55" s="7"/>
      <c r="JZW55" s="7"/>
      <c r="JZX55" s="7"/>
      <c r="JZY55" s="7"/>
      <c r="JZZ55" s="7"/>
      <c r="KAA55" s="7"/>
      <c r="KAB55" s="7"/>
      <c r="KAC55" s="7"/>
      <c r="KAD55" s="7"/>
      <c r="KAE55" s="7"/>
      <c r="KAF55" s="7"/>
      <c r="KAG55" s="7"/>
      <c r="KAH55" s="7"/>
      <c r="KAI55" s="7"/>
      <c r="KAJ55" s="7"/>
      <c r="KAK55" s="7"/>
      <c r="KAL55" s="7"/>
      <c r="KAM55" s="7"/>
      <c r="KAN55" s="7"/>
      <c r="KAO55" s="7"/>
      <c r="KAP55" s="7"/>
      <c r="KAQ55" s="7"/>
      <c r="KAR55" s="7"/>
      <c r="KAS55" s="7"/>
      <c r="KAT55" s="7"/>
      <c r="KAU55" s="7"/>
      <c r="KAV55" s="7"/>
      <c r="KAW55" s="7"/>
      <c r="KAX55" s="7"/>
      <c r="KAY55" s="7"/>
      <c r="KAZ55" s="7"/>
      <c r="KBA55" s="7"/>
      <c r="KBB55" s="7"/>
      <c r="KBC55" s="7"/>
      <c r="KBD55" s="7"/>
      <c r="KBE55" s="7"/>
      <c r="KBF55" s="7"/>
      <c r="KBG55" s="7"/>
      <c r="KBH55" s="7"/>
      <c r="KBI55" s="7"/>
      <c r="KBJ55" s="7"/>
      <c r="KBK55" s="7"/>
      <c r="KBL55" s="7"/>
      <c r="KBM55" s="7"/>
      <c r="KBN55" s="7"/>
      <c r="KBO55" s="7"/>
      <c r="KBP55" s="7"/>
      <c r="KBQ55" s="7"/>
      <c r="KBR55" s="7"/>
      <c r="KBS55" s="7"/>
      <c r="KBT55" s="7"/>
      <c r="KBU55" s="7"/>
      <c r="KBV55" s="7"/>
      <c r="KBW55" s="7"/>
      <c r="KBX55" s="7"/>
      <c r="KBY55" s="7"/>
      <c r="KBZ55" s="7"/>
      <c r="KCA55" s="7"/>
      <c r="KCB55" s="7"/>
      <c r="KCC55" s="7"/>
      <c r="KCD55" s="7"/>
      <c r="KCE55" s="7"/>
      <c r="KCF55" s="7"/>
      <c r="KCG55" s="7"/>
      <c r="KCH55" s="7"/>
      <c r="KCI55" s="7"/>
      <c r="KCJ55" s="7"/>
      <c r="KCK55" s="7"/>
      <c r="KCL55" s="7"/>
      <c r="KCM55" s="7"/>
      <c r="KCN55" s="7"/>
      <c r="KCO55" s="7"/>
      <c r="KCP55" s="7"/>
      <c r="KCQ55" s="7"/>
      <c r="KCR55" s="7"/>
      <c r="KCS55" s="7"/>
      <c r="KCT55" s="7"/>
      <c r="KCU55" s="7"/>
      <c r="KCV55" s="7"/>
      <c r="KCW55" s="7"/>
      <c r="KCX55" s="7"/>
      <c r="KCY55" s="7"/>
      <c r="KCZ55" s="7"/>
      <c r="KDA55" s="7"/>
      <c r="KDB55" s="7"/>
      <c r="KDC55" s="7"/>
      <c r="KDD55" s="7"/>
      <c r="KDE55" s="7"/>
      <c r="KDF55" s="7"/>
      <c r="KDG55" s="7"/>
      <c r="KDH55" s="7"/>
      <c r="KDI55" s="7"/>
      <c r="KDJ55" s="7"/>
      <c r="KDK55" s="7"/>
      <c r="KDL55" s="7"/>
      <c r="KDM55" s="7"/>
      <c r="KDN55" s="7"/>
      <c r="KDO55" s="7"/>
      <c r="KDP55" s="7"/>
      <c r="KDQ55" s="7"/>
      <c r="KDR55" s="7"/>
      <c r="KDS55" s="7"/>
      <c r="KDT55" s="7"/>
      <c r="KDU55" s="7"/>
      <c r="KDV55" s="7"/>
      <c r="KDW55" s="7"/>
      <c r="KDX55" s="7"/>
      <c r="KDY55" s="7"/>
      <c r="KDZ55" s="7"/>
      <c r="KEA55" s="7"/>
      <c r="KEB55" s="7"/>
      <c r="KEC55" s="7"/>
      <c r="KED55" s="7"/>
      <c r="KEE55" s="7"/>
      <c r="KEF55" s="7"/>
      <c r="KEG55" s="7"/>
      <c r="KEH55" s="7"/>
      <c r="KEI55" s="7"/>
      <c r="KEJ55" s="7"/>
      <c r="KEK55" s="7"/>
      <c r="KEL55" s="7"/>
      <c r="KEM55" s="7"/>
      <c r="KEN55" s="7"/>
      <c r="KEO55" s="7"/>
      <c r="KEP55" s="7"/>
      <c r="KEQ55" s="7"/>
      <c r="KER55" s="7"/>
      <c r="KES55" s="7"/>
      <c r="KET55" s="7"/>
      <c r="KEU55" s="7"/>
      <c r="KEV55" s="7"/>
      <c r="KEW55" s="7"/>
      <c r="KEX55" s="7"/>
      <c r="KEY55" s="7"/>
      <c r="KEZ55" s="7"/>
      <c r="KFA55" s="7"/>
      <c r="KFB55" s="7"/>
      <c r="KFC55" s="7"/>
      <c r="KFD55" s="7"/>
      <c r="KFE55" s="7"/>
      <c r="KFF55" s="7"/>
      <c r="KFG55" s="7"/>
      <c r="KFH55" s="7"/>
      <c r="KFI55" s="7"/>
      <c r="KFJ55" s="7"/>
      <c r="KFK55" s="7"/>
      <c r="KFL55" s="7"/>
      <c r="KFM55" s="7"/>
      <c r="KFN55" s="7"/>
      <c r="KFO55" s="7"/>
      <c r="KFP55" s="7"/>
      <c r="KFQ55" s="7"/>
      <c r="KFR55" s="7"/>
      <c r="KFS55" s="7"/>
      <c r="KFT55" s="7"/>
      <c r="KFU55" s="7"/>
      <c r="KFV55" s="7"/>
      <c r="KFW55" s="7"/>
      <c r="KFX55" s="7"/>
      <c r="KFY55" s="7"/>
      <c r="KFZ55" s="7"/>
      <c r="KGA55" s="7"/>
      <c r="KGB55" s="7"/>
      <c r="KGC55" s="7"/>
      <c r="KGD55" s="7"/>
      <c r="KGE55" s="7"/>
      <c r="KGF55" s="7"/>
      <c r="KGG55" s="7"/>
      <c r="KGH55" s="7"/>
      <c r="KGI55" s="7"/>
      <c r="KGJ55" s="7"/>
      <c r="KGK55" s="7"/>
      <c r="KGL55" s="7"/>
      <c r="KGM55" s="7"/>
      <c r="KGN55" s="7"/>
      <c r="KGO55" s="7"/>
      <c r="KGP55" s="7"/>
      <c r="KGQ55" s="7"/>
      <c r="KGR55" s="7"/>
      <c r="KGS55" s="7"/>
      <c r="KGT55" s="7"/>
      <c r="KGU55" s="7"/>
      <c r="KGV55" s="7"/>
      <c r="KGW55" s="7"/>
      <c r="KGX55" s="7"/>
      <c r="KGY55" s="7"/>
      <c r="KGZ55" s="7"/>
      <c r="KHA55" s="7"/>
      <c r="KHB55" s="7"/>
      <c r="KHC55" s="7"/>
      <c r="KHD55" s="7"/>
      <c r="KHE55" s="7"/>
      <c r="KHF55" s="7"/>
      <c r="KHG55" s="7"/>
      <c r="KHH55" s="7"/>
      <c r="KHI55" s="7"/>
      <c r="KHJ55" s="7"/>
      <c r="KHK55" s="7"/>
      <c r="KHL55" s="7"/>
      <c r="KHM55" s="7"/>
      <c r="KHN55" s="7"/>
      <c r="KHO55" s="7"/>
      <c r="KHP55" s="7"/>
      <c r="KHQ55" s="7"/>
      <c r="KHR55" s="7"/>
      <c r="KHS55" s="7"/>
      <c r="KHT55" s="7"/>
      <c r="KHU55" s="7"/>
      <c r="KHV55" s="7"/>
      <c r="KHW55" s="7"/>
      <c r="KHX55" s="7"/>
      <c r="KHY55" s="7"/>
      <c r="KHZ55" s="7"/>
      <c r="KIA55" s="7"/>
      <c r="KIB55" s="7"/>
      <c r="KIC55" s="7"/>
      <c r="KID55" s="7"/>
      <c r="KIE55" s="7"/>
      <c r="KIF55" s="7"/>
      <c r="KIG55" s="7"/>
      <c r="KIH55" s="7"/>
      <c r="KII55" s="7"/>
      <c r="KIJ55" s="7"/>
      <c r="KIK55" s="7"/>
      <c r="KIL55" s="7"/>
      <c r="KIM55" s="7"/>
      <c r="KIN55" s="7"/>
      <c r="KIO55" s="7"/>
      <c r="KIP55" s="7"/>
      <c r="KIQ55" s="7"/>
      <c r="KIR55" s="7"/>
      <c r="KIS55" s="7"/>
      <c r="KIT55" s="7"/>
      <c r="KIU55" s="7"/>
      <c r="KIV55" s="7"/>
      <c r="KIW55" s="7"/>
      <c r="KIX55" s="7"/>
      <c r="KIY55" s="7"/>
      <c r="KIZ55" s="7"/>
      <c r="KJA55" s="7"/>
      <c r="KJB55" s="7"/>
      <c r="KJC55" s="7"/>
      <c r="KJD55" s="7"/>
      <c r="KJE55" s="7"/>
      <c r="KJF55" s="7"/>
      <c r="KJG55" s="7"/>
      <c r="KJH55" s="7"/>
      <c r="KJI55" s="7"/>
      <c r="KJJ55" s="7"/>
      <c r="KJK55" s="7"/>
      <c r="KJL55" s="7"/>
      <c r="KJM55" s="7"/>
      <c r="KJN55" s="7"/>
      <c r="KJO55" s="7"/>
      <c r="KJP55" s="7"/>
      <c r="KJQ55" s="7"/>
      <c r="KJR55" s="7"/>
      <c r="KJS55" s="7"/>
      <c r="KJT55" s="7"/>
      <c r="KJU55" s="7"/>
      <c r="KJV55" s="7"/>
      <c r="KJW55" s="7"/>
      <c r="KJX55" s="7"/>
      <c r="KJY55" s="7"/>
      <c r="KJZ55" s="7"/>
      <c r="KKA55" s="7"/>
      <c r="KKB55" s="7"/>
      <c r="KKC55" s="7"/>
      <c r="KKD55" s="7"/>
      <c r="KKE55" s="7"/>
      <c r="KKF55" s="7"/>
      <c r="KKG55" s="7"/>
      <c r="KKH55" s="7"/>
      <c r="KKI55" s="7"/>
      <c r="KKJ55" s="7"/>
      <c r="KKK55" s="7"/>
      <c r="KKL55" s="7"/>
      <c r="KKM55" s="7"/>
      <c r="KKN55" s="7"/>
      <c r="KKO55" s="7"/>
      <c r="KKP55" s="7"/>
      <c r="KKQ55" s="7"/>
      <c r="KKR55" s="7"/>
      <c r="KKS55" s="7"/>
      <c r="KKT55" s="7"/>
      <c r="KKU55" s="7"/>
      <c r="KKV55" s="7"/>
      <c r="KKW55" s="7"/>
      <c r="KKX55" s="7"/>
      <c r="KKY55" s="7"/>
      <c r="KKZ55" s="7"/>
      <c r="KLA55" s="7"/>
      <c r="KLB55" s="7"/>
      <c r="KLC55" s="7"/>
      <c r="KLD55" s="7"/>
      <c r="KLE55" s="7"/>
      <c r="KLF55" s="7"/>
      <c r="KLG55" s="7"/>
      <c r="KLH55" s="7"/>
      <c r="KLI55" s="7"/>
      <c r="KLJ55" s="7"/>
      <c r="KLK55" s="7"/>
      <c r="KLL55" s="7"/>
      <c r="KLM55" s="7"/>
      <c r="KLN55" s="7"/>
      <c r="KLO55" s="7"/>
      <c r="KLP55" s="7"/>
      <c r="KLQ55" s="7"/>
      <c r="KLR55" s="7"/>
      <c r="KLS55" s="7"/>
      <c r="KLT55" s="7"/>
      <c r="KLU55" s="7"/>
      <c r="KLV55" s="7"/>
      <c r="KLW55" s="7"/>
      <c r="KLX55" s="7"/>
      <c r="KLY55" s="7"/>
      <c r="KLZ55" s="7"/>
      <c r="KMA55" s="7"/>
      <c r="KMB55" s="7"/>
      <c r="KMC55" s="7"/>
      <c r="KMD55" s="7"/>
      <c r="KME55" s="7"/>
      <c r="KMF55" s="7"/>
      <c r="KMG55" s="7"/>
      <c r="KMH55" s="7"/>
      <c r="KMI55" s="7"/>
      <c r="KMJ55" s="7"/>
      <c r="KMK55" s="7"/>
      <c r="KML55" s="7"/>
      <c r="KMM55" s="7"/>
      <c r="KMN55" s="7"/>
      <c r="KMO55" s="7"/>
      <c r="KMP55" s="7"/>
      <c r="KMQ55" s="7"/>
      <c r="KMR55" s="7"/>
      <c r="KMS55" s="7"/>
      <c r="KMT55" s="7"/>
      <c r="KMU55" s="7"/>
      <c r="KMV55" s="7"/>
      <c r="KMW55" s="7"/>
      <c r="KMX55" s="7"/>
      <c r="KMY55" s="7"/>
      <c r="KMZ55" s="7"/>
      <c r="KNA55" s="7"/>
      <c r="KNB55" s="7"/>
      <c r="KNC55" s="7"/>
      <c r="KND55" s="7"/>
      <c r="KNE55" s="7"/>
      <c r="KNF55" s="7"/>
      <c r="KNG55" s="7"/>
      <c r="KNH55" s="7"/>
      <c r="KNI55" s="7"/>
      <c r="KNJ55" s="7"/>
      <c r="KNK55" s="7"/>
      <c r="KNL55" s="7"/>
      <c r="KNM55" s="7"/>
      <c r="KNN55" s="7"/>
      <c r="KNO55" s="7"/>
      <c r="KNP55" s="7"/>
      <c r="KNQ55" s="7"/>
      <c r="KNR55" s="7"/>
      <c r="KNS55" s="7"/>
      <c r="KNT55" s="7"/>
      <c r="KNU55" s="7"/>
      <c r="KNV55" s="7"/>
      <c r="KNW55" s="7"/>
      <c r="KNX55" s="7"/>
      <c r="KNY55" s="7"/>
      <c r="KNZ55" s="7"/>
      <c r="KOA55" s="7"/>
      <c r="KOB55" s="7"/>
      <c r="KOC55" s="7"/>
      <c r="KOD55" s="7"/>
      <c r="KOE55" s="7"/>
      <c r="KOF55" s="7"/>
      <c r="KOG55" s="7"/>
      <c r="KOH55" s="7"/>
      <c r="KOI55" s="7"/>
      <c r="KOJ55" s="7"/>
      <c r="KOK55" s="7"/>
      <c r="KOL55" s="7"/>
      <c r="KOM55" s="7"/>
      <c r="KON55" s="7"/>
      <c r="KOO55" s="7"/>
      <c r="KOP55" s="7"/>
      <c r="KOQ55" s="7"/>
      <c r="KOR55" s="7"/>
      <c r="KOS55" s="7"/>
      <c r="KOT55" s="7"/>
      <c r="KOU55" s="7"/>
      <c r="KOV55" s="7"/>
      <c r="KOW55" s="7"/>
      <c r="KOX55" s="7"/>
      <c r="KOY55" s="7"/>
      <c r="KOZ55" s="7"/>
      <c r="KPA55" s="7"/>
      <c r="KPB55" s="7"/>
      <c r="KPC55" s="7"/>
      <c r="KPD55" s="7"/>
      <c r="KPE55" s="7"/>
      <c r="KPF55" s="7"/>
      <c r="KPG55" s="7"/>
      <c r="KPH55" s="7"/>
      <c r="KPI55" s="7"/>
      <c r="KPJ55" s="7"/>
      <c r="KPK55" s="7"/>
      <c r="KPL55" s="7"/>
      <c r="KPM55" s="7"/>
      <c r="KPN55" s="7"/>
      <c r="KPO55" s="7"/>
      <c r="KPP55" s="7"/>
      <c r="KPQ55" s="7"/>
      <c r="KPR55" s="7"/>
      <c r="KPS55" s="7"/>
      <c r="KPT55" s="7"/>
      <c r="KPU55" s="7"/>
      <c r="KPV55" s="7"/>
      <c r="KPW55" s="7"/>
      <c r="KPX55" s="7"/>
      <c r="KPY55" s="7"/>
      <c r="KPZ55" s="7"/>
      <c r="KQA55" s="7"/>
      <c r="KQB55" s="7"/>
      <c r="KQC55" s="7"/>
      <c r="KQD55" s="7"/>
      <c r="KQE55" s="7"/>
      <c r="KQF55" s="7"/>
      <c r="KQG55" s="7"/>
      <c r="KQH55" s="7"/>
      <c r="KQI55" s="7"/>
      <c r="KQJ55" s="7"/>
      <c r="KQK55" s="7"/>
      <c r="KQL55" s="7"/>
      <c r="KQM55" s="7"/>
      <c r="KQN55" s="7"/>
      <c r="KQO55" s="7"/>
      <c r="KQP55" s="7"/>
      <c r="KQQ55" s="7"/>
      <c r="KQR55" s="7"/>
      <c r="KQS55" s="7"/>
      <c r="KQT55" s="7"/>
      <c r="KQU55" s="7"/>
      <c r="KQV55" s="7"/>
      <c r="KQW55" s="7"/>
      <c r="KQX55" s="7"/>
      <c r="KQY55" s="7"/>
      <c r="KQZ55" s="7"/>
      <c r="KRA55" s="7"/>
      <c r="KRB55" s="7"/>
      <c r="KRC55" s="7"/>
      <c r="KRD55" s="7"/>
      <c r="KRE55" s="7"/>
      <c r="KRF55" s="7"/>
      <c r="KRG55" s="7"/>
      <c r="KRH55" s="7"/>
      <c r="KRI55" s="7"/>
      <c r="KRJ55" s="7"/>
      <c r="KRK55" s="7"/>
      <c r="KRL55" s="7"/>
      <c r="KRM55" s="7"/>
      <c r="KRN55" s="7"/>
      <c r="KRO55" s="7"/>
      <c r="KRP55" s="7"/>
      <c r="KRQ55" s="7"/>
      <c r="KRR55" s="7"/>
      <c r="KRS55" s="7"/>
      <c r="KRT55" s="7"/>
      <c r="KRU55" s="7"/>
      <c r="KRV55" s="7"/>
      <c r="KRW55" s="7"/>
      <c r="KRX55" s="7"/>
      <c r="KRY55" s="7"/>
      <c r="KRZ55" s="7"/>
      <c r="KSA55" s="7"/>
      <c r="KSB55" s="7"/>
      <c r="KSC55" s="7"/>
      <c r="KSD55" s="7"/>
      <c r="KSE55" s="7"/>
      <c r="KSF55" s="7"/>
      <c r="KSG55" s="7"/>
      <c r="KSH55" s="7"/>
      <c r="KSI55" s="7"/>
      <c r="KSJ55" s="7"/>
      <c r="KSK55" s="7"/>
      <c r="KSL55" s="7"/>
      <c r="KSM55" s="7"/>
      <c r="KSN55" s="7"/>
      <c r="KSO55" s="7"/>
      <c r="KSP55" s="7"/>
      <c r="KSQ55" s="7"/>
      <c r="KSR55" s="7"/>
      <c r="KSS55" s="7"/>
      <c r="KST55" s="7"/>
      <c r="KSU55" s="7"/>
      <c r="KSV55" s="7"/>
      <c r="KSW55" s="7"/>
      <c r="KSX55" s="7"/>
      <c r="KSY55" s="7"/>
      <c r="KSZ55" s="7"/>
      <c r="KTA55" s="7"/>
      <c r="KTB55" s="7"/>
      <c r="KTC55" s="7"/>
      <c r="KTD55" s="7"/>
      <c r="KTE55" s="7"/>
      <c r="KTF55" s="7"/>
      <c r="KTG55" s="7"/>
      <c r="KTH55" s="7"/>
      <c r="KTI55" s="7"/>
      <c r="KTJ55" s="7"/>
      <c r="KTK55" s="7"/>
      <c r="KTL55" s="7"/>
      <c r="KTM55" s="7"/>
      <c r="KTN55" s="7"/>
      <c r="KTO55" s="7"/>
      <c r="KTP55" s="7"/>
      <c r="KTQ55" s="7"/>
      <c r="KTR55" s="7"/>
      <c r="KTS55" s="7"/>
      <c r="KTT55" s="7"/>
      <c r="KTU55" s="7"/>
      <c r="KTV55" s="7"/>
      <c r="KTW55" s="7"/>
      <c r="KTX55" s="7"/>
      <c r="KTY55" s="7"/>
      <c r="KTZ55" s="7"/>
      <c r="KUA55" s="7"/>
      <c r="KUB55" s="7"/>
      <c r="KUC55" s="7"/>
      <c r="KUD55" s="7"/>
      <c r="KUE55" s="7"/>
      <c r="KUF55" s="7"/>
      <c r="KUG55" s="7"/>
      <c r="KUH55" s="7"/>
      <c r="KUI55" s="7"/>
      <c r="KUJ55" s="7"/>
      <c r="KUK55" s="7"/>
      <c r="KUL55" s="7"/>
      <c r="KUM55" s="7"/>
      <c r="KUN55" s="7"/>
      <c r="KUO55" s="7"/>
      <c r="KUP55" s="7"/>
      <c r="KUQ55" s="7"/>
      <c r="KUR55" s="7"/>
      <c r="KUS55" s="7"/>
      <c r="KUT55" s="7"/>
      <c r="KUU55" s="7"/>
      <c r="KUV55" s="7"/>
      <c r="KUW55" s="7"/>
      <c r="KUX55" s="7"/>
      <c r="KUY55" s="7"/>
      <c r="KUZ55" s="7"/>
      <c r="KVA55" s="7"/>
      <c r="KVB55" s="7"/>
      <c r="KVC55" s="7"/>
      <c r="KVD55" s="7"/>
      <c r="KVE55" s="7"/>
      <c r="KVF55" s="7"/>
      <c r="KVG55" s="7"/>
      <c r="KVH55" s="7"/>
      <c r="KVI55" s="7"/>
      <c r="KVJ55" s="7"/>
      <c r="KVK55" s="7"/>
      <c r="KVL55" s="7"/>
      <c r="KVM55" s="7"/>
      <c r="KVN55" s="7"/>
      <c r="KVO55" s="7"/>
      <c r="KVP55" s="7"/>
      <c r="KVQ55" s="7"/>
      <c r="KVR55" s="7"/>
      <c r="KVS55" s="7"/>
      <c r="KVT55" s="7"/>
      <c r="KVU55" s="7"/>
      <c r="KVV55" s="7"/>
      <c r="KVW55" s="7"/>
      <c r="KVX55" s="7"/>
      <c r="KVY55" s="7"/>
      <c r="KVZ55" s="7"/>
      <c r="KWA55" s="7"/>
      <c r="KWB55" s="7"/>
      <c r="KWC55" s="7"/>
      <c r="KWD55" s="7"/>
      <c r="KWE55" s="7"/>
      <c r="KWF55" s="7"/>
      <c r="KWG55" s="7"/>
      <c r="KWH55" s="7"/>
      <c r="KWI55" s="7"/>
      <c r="KWJ55" s="7"/>
      <c r="KWK55" s="7"/>
      <c r="KWL55" s="7"/>
      <c r="KWM55" s="7"/>
      <c r="KWN55" s="7"/>
      <c r="KWO55" s="7"/>
      <c r="KWP55" s="7"/>
      <c r="KWQ55" s="7"/>
      <c r="KWR55" s="7"/>
      <c r="KWS55" s="7"/>
      <c r="KWT55" s="7"/>
      <c r="KWU55" s="7"/>
      <c r="KWV55" s="7"/>
      <c r="KWW55" s="7"/>
      <c r="KWX55" s="7"/>
      <c r="KWY55" s="7"/>
      <c r="KWZ55" s="7"/>
      <c r="KXA55" s="7"/>
      <c r="KXB55" s="7"/>
      <c r="KXC55" s="7"/>
      <c r="KXD55" s="7"/>
      <c r="KXE55" s="7"/>
      <c r="KXF55" s="7"/>
      <c r="KXG55" s="7"/>
      <c r="KXH55" s="7"/>
      <c r="KXI55" s="7"/>
      <c r="KXJ55" s="7"/>
      <c r="KXK55" s="7"/>
      <c r="KXL55" s="7"/>
      <c r="KXM55" s="7"/>
      <c r="KXN55" s="7"/>
      <c r="KXO55" s="7"/>
      <c r="KXP55" s="7"/>
      <c r="KXQ55" s="7"/>
      <c r="KXR55" s="7"/>
      <c r="KXS55" s="7"/>
      <c r="KXT55" s="7"/>
      <c r="KXU55" s="7"/>
      <c r="KXV55" s="7"/>
      <c r="KXW55" s="7"/>
      <c r="KXX55" s="7"/>
      <c r="KXY55" s="7"/>
      <c r="KXZ55" s="7"/>
      <c r="KYA55" s="7"/>
      <c r="KYB55" s="7"/>
      <c r="KYC55" s="7"/>
      <c r="KYD55" s="7"/>
      <c r="KYE55" s="7"/>
      <c r="KYF55" s="7"/>
      <c r="KYG55" s="7"/>
      <c r="KYH55" s="7"/>
      <c r="KYI55" s="7"/>
      <c r="KYJ55" s="7"/>
      <c r="KYK55" s="7"/>
      <c r="KYL55" s="7"/>
      <c r="KYM55" s="7"/>
      <c r="KYN55" s="7"/>
      <c r="KYO55" s="7"/>
      <c r="KYP55" s="7"/>
      <c r="KYQ55" s="7"/>
      <c r="KYR55" s="7"/>
      <c r="KYS55" s="7"/>
      <c r="KYT55" s="7"/>
      <c r="KYU55" s="7"/>
      <c r="KYV55" s="7"/>
      <c r="KYW55" s="7"/>
      <c r="KYX55" s="7"/>
      <c r="KYY55" s="7"/>
      <c r="KYZ55" s="7"/>
      <c r="KZA55" s="7"/>
      <c r="KZB55" s="7"/>
      <c r="KZC55" s="7"/>
      <c r="KZD55" s="7"/>
      <c r="KZE55" s="7"/>
      <c r="KZF55" s="7"/>
      <c r="KZG55" s="7"/>
      <c r="KZH55" s="7"/>
      <c r="KZI55" s="7"/>
      <c r="KZJ55" s="7"/>
      <c r="KZK55" s="7"/>
      <c r="KZL55" s="7"/>
      <c r="KZM55" s="7"/>
      <c r="KZN55" s="7"/>
      <c r="KZO55" s="7"/>
      <c r="KZP55" s="7"/>
      <c r="KZQ55" s="7"/>
      <c r="KZR55" s="7"/>
      <c r="KZS55" s="7"/>
      <c r="KZT55" s="7"/>
      <c r="KZU55" s="7"/>
      <c r="KZV55" s="7"/>
      <c r="KZW55" s="7"/>
      <c r="KZX55" s="7"/>
      <c r="KZY55" s="7"/>
      <c r="KZZ55" s="7"/>
      <c r="LAA55" s="7"/>
      <c r="LAB55" s="7"/>
      <c r="LAC55" s="7"/>
      <c r="LAD55" s="7"/>
      <c r="LAE55" s="7"/>
      <c r="LAF55" s="7"/>
      <c r="LAG55" s="7"/>
      <c r="LAH55" s="7"/>
      <c r="LAI55" s="7"/>
      <c r="LAJ55" s="7"/>
      <c r="LAK55" s="7"/>
      <c r="LAL55" s="7"/>
      <c r="LAM55" s="7"/>
      <c r="LAN55" s="7"/>
      <c r="LAO55" s="7"/>
      <c r="LAP55" s="7"/>
      <c r="LAQ55" s="7"/>
      <c r="LAR55" s="7"/>
      <c r="LAS55" s="7"/>
      <c r="LAT55" s="7"/>
      <c r="LAU55" s="7"/>
      <c r="LAV55" s="7"/>
      <c r="LAW55" s="7"/>
      <c r="LAX55" s="7"/>
      <c r="LAY55" s="7"/>
      <c r="LAZ55" s="7"/>
      <c r="LBA55" s="7"/>
      <c r="LBB55" s="7"/>
      <c r="LBC55" s="7"/>
      <c r="LBD55" s="7"/>
      <c r="LBE55" s="7"/>
      <c r="LBF55" s="7"/>
      <c r="LBG55" s="7"/>
      <c r="LBH55" s="7"/>
      <c r="LBI55" s="7"/>
      <c r="LBJ55" s="7"/>
      <c r="LBK55" s="7"/>
      <c r="LBL55" s="7"/>
      <c r="LBM55" s="7"/>
      <c r="LBN55" s="7"/>
      <c r="LBO55" s="7"/>
      <c r="LBP55" s="7"/>
      <c r="LBQ55" s="7"/>
      <c r="LBR55" s="7"/>
      <c r="LBS55" s="7"/>
      <c r="LBT55" s="7"/>
      <c r="LBU55" s="7"/>
      <c r="LBV55" s="7"/>
      <c r="LBW55" s="7"/>
      <c r="LBX55" s="7"/>
      <c r="LBY55" s="7"/>
      <c r="LBZ55" s="7"/>
      <c r="LCA55" s="7"/>
      <c r="LCB55" s="7"/>
      <c r="LCC55" s="7"/>
      <c r="LCD55" s="7"/>
      <c r="LCE55" s="7"/>
      <c r="LCF55" s="7"/>
      <c r="LCG55" s="7"/>
      <c r="LCH55" s="7"/>
      <c r="LCI55" s="7"/>
      <c r="LCJ55" s="7"/>
      <c r="LCK55" s="7"/>
      <c r="LCL55" s="7"/>
      <c r="LCM55" s="7"/>
      <c r="LCN55" s="7"/>
      <c r="LCO55" s="7"/>
      <c r="LCP55" s="7"/>
      <c r="LCQ55" s="7"/>
      <c r="LCR55" s="7"/>
      <c r="LCS55" s="7"/>
      <c r="LCT55" s="7"/>
      <c r="LCU55" s="7"/>
      <c r="LCV55" s="7"/>
      <c r="LCW55" s="7"/>
      <c r="LCX55" s="7"/>
      <c r="LCY55" s="7"/>
      <c r="LCZ55" s="7"/>
      <c r="LDA55" s="7"/>
      <c r="LDB55" s="7"/>
      <c r="LDC55" s="7"/>
      <c r="LDD55" s="7"/>
      <c r="LDE55" s="7"/>
      <c r="LDF55" s="7"/>
      <c r="LDG55" s="7"/>
      <c r="LDH55" s="7"/>
      <c r="LDI55" s="7"/>
      <c r="LDJ55" s="7"/>
      <c r="LDK55" s="7"/>
      <c r="LDL55" s="7"/>
      <c r="LDM55" s="7"/>
      <c r="LDN55" s="7"/>
      <c r="LDO55" s="7"/>
      <c r="LDP55" s="7"/>
      <c r="LDQ55" s="7"/>
      <c r="LDR55" s="7"/>
      <c r="LDS55" s="7"/>
      <c r="LDT55" s="7"/>
      <c r="LDU55" s="7"/>
      <c r="LDV55" s="7"/>
      <c r="LDW55" s="7"/>
      <c r="LDX55" s="7"/>
      <c r="LDY55" s="7"/>
      <c r="LDZ55" s="7"/>
      <c r="LEA55" s="7"/>
      <c r="LEB55" s="7"/>
      <c r="LEC55" s="7"/>
      <c r="LED55" s="7"/>
      <c r="LEE55" s="7"/>
      <c r="LEF55" s="7"/>
      <c r="LEG55" s="7"/>
      <c r="LEH55" s="7"/>
      <c r="LEI55" s="7"/>
      <c r="LEJ55" s="7"/>
      <c r="LEK55" s="7"/>
      <c r="LEL55" s="7"/>
      <c r="LEM55" s="7"/>
      <c r="LEN55" s="7"/>
      <c r="LEO55" s="7"/>
      <c r="LEP55" s="7"/>
      <c r="LEQ55" s="7"/>
      <c r="LER55" s="7"/>
      <c r="LES55" s="7"/>
      <c r="LET55" s="7"/>
      <c r="LEU55" s="7"/>
      <c r="LEV55" s="7"/>
      <c r="LEW55" s="7"/>
      <c r="LEX55" s="7"/>
      <c r="LEY55" s="7"/>
      <c r="LEZ55" s="7"/>
      <c r="LFA55" s="7"/>
      <c r="LFB55" s="7"/>
      <c r="LFC55" s="7"/>
      <c r="LFD55" s="7"/>
      <c r="LFE55" s="7"/>
      <c r="LFF55" s="7"/>
      <c r="LFG55" s="7"/>
      <c r="LFH55" s="7"/>
      <c r="LFI55" s="7"/>
      <c r="LFJ55" s="7"/>
      <c r="LFK55" s="7"/>
      <c r="LFL55" s="7"/>
      <c r="LFM55" s="7"/>
      <c r="LFN55" s="7"/>
      <c r="LFO55" s="7"/>
      <c r="LFP55" s="7"/>
      <c r="LFQ55" s="7"/>
      <c r="LFR55" s="7"/>
      <c r="LFS55" s="7"/>
      <c r="LFT55" s="7"/>
      <c r="LFU55" s="7"/>
      <c r="LFV55" s="7"/>
      <c r="LFW55" s="7"/>
      <c r="LFX55" s="7"/>
      <c r="LFY55" s="7"/>
      <c r="LFZ55" s="7"/>
      <c r="LGA55" s="7"/>
      <c r="LGB55" s="7"/>
      <c r="LGC55" s="7"/>
      <c r="LGD55" s="7"/>
      <c r="LGE55" s="7"/>
      <c r="LGF55" s="7"/>
      <c r="LGG55" s="7"/>
      <c r="LGH55" s="7"/>
      <c r="LGI55" s="7"/>
      <c r="LGJ55" s="7"/>
      <c r="LGK55" s="7"/>
      <c r="LGL55" s="7"/>
      <c r="LGM55" s="7"/>
      <c r="LGN55" s="7"/>
      <c r="LGO55" s="7"/>
      <c r="LGP55" s="7"/>
      <c r="LGQ55" s="7"/>
      <c r="LGR55" s="7"/>
      <c r="LGS55" s="7"/>
      <c r="LGT55" s="7"/>
      <c r="LGU55" s="7"/>
      <c r="LGV55" s="7"/>
      <c r="LGW55" s="7"/>
      <c r="LGX55" s="7"/>
      <c r="LGY55" s="7"/>
      <c r="LGZ55" s="7"/>
      <c r="LHA55" s="7"/>
      <c r="LHB55" s="7"/>
      <c r="LHC55" s="7"/>
      <c r="LHD55" s="7"/>
      <c r="LHE55" s="7"/>
      <c r="LHF55" s="7"/>
      <c r="LHG55" s="7"/>
      <c r="LHH55" s="7"/>
      <c r="LHI55" s="7"/>
      <c r="LHJ55" s="7"/>
      <c r="LHK55" s="7"/>
      <c r="LHL55" s="7"/>
      <c r="LHM55" s="7"/>
      <c r="LHN55" s="7"/>
      <c r="LHO55" s="7"/>
      <c r="LHP55" s="7"/>
      <c r="LHQ55" s="7"/>
      <c r="LHR55" s="7"/>
      <c r="LHS55" s="7"/>
      <c r="LHT55" s="7"/>
      <c r="LHU55" s="7"/>
      <c r="LHV55" s="7"/>
      <c r="LHW55" s="7"/>
      <c r="LHX55" s="7"/>
      <c r="LHY55" s="7"/>
      <c r="LHZ55" s="7"/>
      <c r="LIA55" s="7"/>
      <c r="LIB55" s="7"/>
      <c r="LIC55" s="7"/>
      <c r="LID55" s="7"/>
      <c r="LIE55" s="7"/>
      <c r="LIF55" s="7"/>
      <c r="LIG55" s="7"/>
      <c r="LIH55" s="7"/>
      <c r="LII55" s="7"/>
      <c r="LIJ55" s="7"/>
      <c r="LIK55" s="7"/>
      <c r="LIL55" s="7"/>
      <c r="LIM55" s="7"/>
      <c r="LIN55" s="7"/>
      <c r="LIO55" s="7"/>
      <c r="LIP55" s="7"/>
      <c r="LIQ55" s="7"/>
      <c r="LIR55" s="7"/>
      <c r="LIS55" s="7"/>
      <c r="LIT55" s="7"/>
      <c r="LIU55" s="7"/>
      <c r="LIV55" s="7"/>
      <c r="LIW55" s="7"/>
      <c r="LIX55" s="7"/>
      <c r="LIY55" s="7"/>
      <c r="LIZ55" s="7"/>
      <c r="LJA55" s="7"/>
      <c r="LJB55" s="7"/>
      <c r="LJC55" s="7"/>
      <c r="LJD55" s="7"/>
      <c r="LJE55" s="7"/>
      <c r="LJF55" s="7"/>
      <c r="LJG55" s="7"/>
      <c r="LJH55" s="7"/>
      <c r="LJI55" s="7"/>
      <c r="LJJ55" s="7"/>
      <c r="LJK55" s="7"/>
      <c r="LJL55" s="7"/>
      <c r="LJM55" s="7"/>
      <c r="LJN55" s="7"/>
      <c r="LJO55" s="7"/>
      <c r="LJP55" s="7"/>
      <c r="LJQ55" s="7"/>
      <c r="LJR55" s="7"/>
      <c r="LJS55" s="7"/>
      <c r="LJT55" s="7"/>
      <c r="LJU55" s="7"/>
      <c r="LJV55" s="7"/>
      <c r="LJW55" s="7"/>
      <c r="LJX55" s="7"/>
      <c r="LJY55" s="7"/>
      <c r="LJZ55" s="7"/>
      <c r="LKA55" s="7"/>
      <c r="LKB55" s="7"/>
      <c r="LKC55" s="7"/>
      <c r="LKD55" s="7"/>
      <c r="LKE55" s="7"/>
      <c r="LKF55" s="7"/>
      <c r="LKG55" s="7"/>
      <c r="LKH55" s="7"/>
      <c r="LKI55" s="7"/>
      <c r="LKJ55" s="7"/>
      <c r="LKK55" s="7"/>
      <c r="LKL55" s="7"/>
      <c r="LKM55" s="7"/>
      <c r="LKN55" s="7"/>
      <c r="LKO55" s="7"/>
      <c r="LKP55" s="7"/>
      <c r="LKQ55" s="7"/>
      <c r="LKR55" s="7"/>
      <c r="LKS55" s="7"/>
      <c r="LKT55" s="7"/>
      <c r="LKU55" s="7"/>
      <c r="LKV55" s="7"/>
      <c r="LKW55" s="7"/>
      <c r="LKX55" s="7"/>
      <c r="LKY55" s="7"/>
      <c r="LKZ55" s="7"/>
      <c r="LLA55" s="7"/>
      <c r="LLB55" s="7"/>
      <c r="LLC55" s="7"/>
      <c r="LLD55" s="7"/>
      <c r="LLE55" s="7"/>
      <c r="LLF55" s="7"/>
      <c r="LLG55" s="7"/>
      <c r="LLH55" s="7"/>
      <c r="LLI55" s="7"/>
      <c r="LLJ55" s="7"/>
      <c r="LLK55" s="7"/>
      <c r="LLL55" s="7"/>
      <c r="LLM55" s="7"/>
      <c r="LLN55" s="7"/>
      <c r="LLO55" s="7"/>
      <c r="LLP55" s="7"/>
      <c r="LLQ55" s="7"/>
      <c r="LLR55" s="7"/>
      <c r="LLS55" s="7"/>
      <c r="LLT55" s="7"/>
      <c r="LLU55" s="7"/>
      <c r="LLV55" s="7"/>
      <c r="LLW55" s="7"/>
      <c r="LLX55" s="7"/>
      <c r="LLY55" s="7"/>
      <c r="LLZ55" s="7"/>
      <c r="LMA55" s="7"/>
      <c r="LMB55" s="7"/>
      <c r="LMC55" s="7"/>
      <c r="LMD55" s="7"/>
      <c r="LME55" s="7"/>
      <c r="LMF55" s="7"/>
      <c r="LMG55" s="7"/>
      <c r="LMH55" s="7"/>
      <c r="LMI55" s="7"/>
      <c r="LMJ55" s="7"/>
      <c r="LMK55" s="7"/>
      <c r="LML55" s="7"/>
      <c r="LMM55" s="7"/>
      <c r="LMN55" s="7"/>
      <c r="LMO55" s="7"/>
      <c r="LMP55" s="7"/>
      <c r="LMQ55" s="7"/>
      <c r="LMR55" s="7"/>
      <c r="LMS55" s="7"/>
      <c r="LMT55" s="7"/>
      <c r="LMU55" s="7"/>
      <c r="LMV55" s="7"/>
      <c r="LMW55" s="7"/>
      <c r="LMX55" s="7"/>
      <c r="LMY55" s="7"/>
      <c r="LMZ55" s="7"/>
      <c r="LNA55" s="7"/>
      <c r="LNB55" s="7"/>
      <c r="LNC55" s="7"/>
      <c r="LND55" s="7"/>
      <c r="LNE55" s="7"/>
      <c r="LNF55" s="7"/>
      <c r="LNG55" s="7"/>
      <c r="LNH55" s="7"/>
      <c r="LNI55" s="7"/>
      <c r="LNJ55" s="7"/>
      <c r="LNK55" s="7"/>
      <c r="LNL55" s="7"/>
      <c r="LNM55" s="7"/>
      <c r="LNN55" s="7"/>
      <c r="LNO55" s="7"/>
      <c r="LNP55" s="7"/>
      <c r="LNQ55" s="7"/>
      <c r="LNR55" s="7"/>
      <c r="LNS55" s="7"/>
      <c r="LNT55" s="7"/>
      <c r="LNU55" s="7"/>
      <c r="LNV55" s="7"/>
      <c r="LNW55" s="7"/>
      <c r="LNX55" s="7"/>
      <c r="LNY55" s="7"/>
      <c r="LNZ55" s="7"/>
      <c r="LOA55" s="7"/>
      <c r="LOB55" s="7"/>
      <c r="LOC55" s="7"/>
      <c r="LOD55" s="7"/>
      <c r="LOE55" s="7"/>
      <c r="LOF55" s="7"/>
      <c r="LOG55" s="7"/>
      <c r="LOH55" s="7"/>
      <c r="LOI55" s="7"/>
      <c r="LOJ55" s="7"/>
      <c r="LOK55" s="7"/>
      <c r="LOL55" s="7"/>
      <c r="LOM55" s="7"/>
      <c r="LON55" s="7"/>
      <c r="LOO55" s="7"/>
      <c r="LOP55" s="7"/>
      <c r="LOQ55" s="7"/>
      <c r="LOR55" s="7"/>
      <c r="LOS55" s="7"/>
      <c r="LOT55" s="7"/>
      <c r="LOU55" s="7"/>
      <c r="LOV55" s="7"/>
      <c r="LOW55" s="7"/>
      <c r="LOX55" s="7"/>
      <c r="LOY55" s="7"/>
      <c r="LOZ55" s="7"/>
      <c r="LPA55" s="7"/>
      <c r="LPB55" s="7"/>
      <c r="LPC55" s="7"/>
      <c r="LPD55" s="7"/>
      <c r="LPE55" s="7"/>
      <c r="LPF55" s="7"/>
      <c r="LPG55" s="7"/>
      <c r="LPH55" s="7"/>
      <c r="LPI55" s="7"/>
      <c r="LPJ55" s="7"/>
      <c r="LPK55" s="7"/>
      <c r="LPL55" s="7"/>
      <c r="LPM55" s="7"/>
      <c r="LPN55" s="7"/>
      <c r="LPO55" s="7"/>
      <c r="LPP55" s="7"/>
      <c r="LPQ55" s="7"/>
      <c r="LPR55" s="7"/>
      <c r="LPS55" s="7"/>
      <c r="LPT55" s="7"/>
      <c r="LPU55" s="7"/>
      <c r="LPV55" s="7"/>
      <c r="LPW55" s="7"/>
      <c r="LPX55" s="7"/>
      <c r="LPY55" s="7"/>
      <c r="LPZ55" s="7"/>
      <c r="LQA55" s="7"/>
      <c r="LQB55" s="7"/>
      <c r="LQC55" s="7"/>
      <c r="LQD55" s="7"/>
      <c r="LQE55" s="7"/>
      <c r="LQF55" s="7"/>
      <c r="LQG55" s="7"/>
      <c r="LQH55" s="7"/>
      <c r="LQI55" s="7"/>
      <c r="LQJ55" s="7"/>
      <c r="LQK55" s="7"/>
      <c r="LQL55" s="7"/>
      <c r="LQM55" s="7"/>
      <c r="LQN55" s="7"/>
      <c r="LQO55" s="7"/>
      <c r="LQP55" s="7"/>
      <c r="LQQ55" s="7"/>
      <c r="LQR55" s="7"/>
      <c r="LQS55" s="7"/>
      <c r="LQT55" s="7"/>
      <c r="LQU55" s="7"/>
      <c r="LQV55" s="7"/>
      <c r="LQW55" s="7"/>
      <c r="LQX55" s="7"/>
      <c r="LQY55" s="7"/>
      <c r="LQZ55" s="7"/>
      <c r="LRA55" s="7"/>
      <c r="LRB55" s="7"/>
      <c r="LRC55" s="7"/>
      <c r="LRD55" s="7"/>
      <c r="LRE55" s="7"/>
      <c r="LRF55" s="7"/>
      <c r="LRG55" s="7"/>
      <c r="LRH55" s="7"/>
      <c r="LRI55" s="7"/>
      <c r="LRJ55" s="7"/>
      <c r="LRK55" s="7"/>
      <c r="LRL55" s="7"/>
      <c r="LRM55" s="7"/>
      <c r="LRN55" s="7"/>
      <c r="LRO55" s="7"/>
      <c r="LRP55" s="7"/>
      <c r="LRQ55" s="7"/>
      <c r="LRR55" s="7"/>
      <c r="LRS55" s="7"/>
      <c r="LRT55" s="7"/>
      <c r="LRU55" s="7"/>
      <c r="LRV55" s="7"/>
      <c r="LRW55" s="7"/>
      <c r="LRX55" s="7"/>
      <c r="LRY55" s="7"/>
      <c r="LRZ55" s="7"/>
      <c r="LSA55" s="7"/>
      <c r="LSB55" s="7"/>
      <c r="LSC55" s="7"/>
      <c r="LSD55" s="7"/>
      <c r="LSE55" s="7"/>
      <c r="LSF55" s="7"/>
      <c r="LSG55" s="7"/>
      <c r="LSH55" s="7"/>
      <c r="LSI55" s="7"/>
      <c r="LSJ55" s="7"/>
      <c r="LSK55" s="7"/>
      <c r="LSL55" s="7"/>
      <c r="LSM55" s="7"/>
      <c r="LSN55" s="7"/>
      <c r="LSO55" s="7"/>
      <c r="LSP55" s="7"/>
      <c r="LSQ55" s="7"/>
      <c r="LSR55" s="7"/>
      <c r="LSS55" s="7"/>
      <c r="LST55" s="7"/>
      <c r="LSU55" s="7"/>
      <c r="LSV55" s="7"/>
      <c r="LSW55" s="7"/>
      <c r="LSX55" s="7"/>
      <c r="LSY55" s="7"/>
      <c r="LSZ55" s="7"/>
      <c r="LTA55" s="7"/>
      <c r="LTB55" s="7"/>
      <c r="LTC55" s="7"/>
      <c r="LTD55" s="7"/>
      <c r="LTE55" s="7"/>
      <c r="LTF55" s="7"/>
      <c r="LTG55" s="7"/>
      <c r="LTH55" s="7"/>
      <c r="LTI55" s="7"/>
      <c r="LTJ55" s="7"/>
      <c r="LTK55" s="7"/>
      <c r="LTL55" s="7"/>
      <c r="LTM55" s="7"/>
      <c r="LTN55" s="7"/>
      <c r="LTO55" s="7"/>
      <c r="LTP55" s="7"/>
      <c r="LTQ55" s="7"/>
      <c r="LTR55" s="7"/>
      <c r="LTS55" s="7"/>
      <c r="LTT55" s="7"/>
      <c r="LTU55" s="7"/>
      <c r="LTV55" s="7"/>
      <c r="LTW55" s="7"/>
      <c r="LTX55" s="7"/>
      <c r="LTY55" s="7"/>
      <c r="LTZ55" s="7"/>
      <c r="LUA55" s="7"/>
      <c r="LUB55" s="7"/>
      <c r="LUC55" s="7"/>
      <c r="LUD55" s="7"/>
      <c r="LUE55" s="7"/>
      <c r="LUF55" s="7"/>
      <c r="LUG55" s="7"/>
      <c r="LUH55" s="7"/>
      <c r="LUI55" s="7"/>
      <c r="LUJ55" s="7"/>
      <c r="LUK55" s="7"/>
      <c r="LUL55" s="7"/>
      <c r="LUM55" s="7"/>
      <c r="LUN55" s="7"/>
      <c r="LUO55" s="7"/>
      <c r="LUP55" s="7"/>
      <c r="LUQ55" s="7"/>
      <c r="LUR55" s="7"/>
      <c r="LUS55" s="7"/>
      <c r="LUT55" s="7"/>
      <c r="LUU55" s="7"/>
      <c r="LUV55" s="7"/>
      <c r="LUW55" s="7"/>
      <c r="LUX55" s="7"/>
      <c r="LUY55" s="7"/>
      <c r="LUZ55" s="7"/>
      <c r="LVA55" s="7"/>
      <c r="LVB55" s="7"/>
      <c r="LVC55" s="7"/>
      <c r="LVD55" s="7"/>
      <c r="LVE55" s="7"/>
      <c r="LVF55" s="7"/>
      <c r="LVG55" s="7"/>
      <c r="LVH55" s="7"/>
      <c r="LVI55" s="7"/>
      <c r="LVJ55" s="7"/>
      <c r="LVK55" s="7"/>
      <c r="LVL55" s="7"/>
      <c r="LVM55" s="7"/>
      <c r="LVN55" s="7"/>
      <c r="LVO55" s="7"/>
      <c r="LVP55" s="7"/>
      <c r="LVQ55" s="7"/>
      <c r="LVR55" s="7"/>
      <c r="LVS55" s="7"/>
      <c r="LVT55" s="7"/>
      <c r="LVU55" s="7"/>
      <c r="LVV55" s="7"/>
      <c r="LVW55" s="7"/>
      <c r="LVX55" s="7"/>
      <c r="LVY55" s="7"/>
      <c r="LVZ55" s="7"/>
      <c r="LWA55" s="7"/>
      <c r="LWB55" s="7"/>
      <c r="LWC55" s="7"/>
      <c r="LWD55" s="7"/>
      <c r="LWE55" s="7"/>
      <c r="LWF55" s="7"/>
      <c r="LWG55" s="7"/>
      <c r="LWH55" s="7"/>
      <c r="LWI55" s="7"/>
      <c r="LWJ55" s="7"/>
      <c r="LWK55" s="7"/>
      <c r="LWL55" s="7"/>
      <c r="LWM55" s="7"/>
      <c r="LWN55" s="7"/>
      <c r="LWO55" s="7"/>
      <c r="LWP55" s="7"/>
      <c r="LWQ55" s="7"/>
      <c r="LWR55" s="7"/>
      <c r="LWS55" s="7"/>
      <c r="LWT55" s="7"/>
      <c r="LWU55" s="7"/>
      <c r="LWV55" s="7"/>
      <c r="LWW55" s="7"/>
      <c r="LWX55" s="7"/>
      <c r="LWY55" s="7"/>
      <c r="LWZ55" s="7"/>
      <c r="LXA55" s="7"/>
      <c r="LXB55" s="7"/>
      <c r="LXC55" s="7"/>
      <c r="LXD55" s="7"/>
      <c r="LXE55" s="7"/>
      <c r="LXF55" s="7"/>
      <c r="LXG55" s="7"/>
      <c r="LXH55" s="7"/>
      <c r="LXI55" s="7"/>
      <c r="LXJ55" s="7"/>
      <c r="LXK55" s="7"/>
      <c r="LXL55" s="7"/>
      <c r="LXM55" s="7"/>
      <c r="LXN55" s="7"/>
      <c r="LXO55" s="7"/>
      <c r="LXP55" s="7"/>
      <c r="LXQ55" s="7"/>
      <c r="LXR55" s="7"/>
      <c r="LXS55" s="7"/>
      <c r="LXT55" s="7"/>
      <c r="LXU55" s="7"/>
      <c r="LXV55" s="7"/>
      <c r="LXW55" s="7"/>
      <c r="LXX55" s="7"/>
      <c r="LXY55" s="7"/>
      <c r="LXZ55" s="7"/>
      <c r="LYA55" s="7"/>
      <c r="LYB55" s="7"/>
      <c r="LYC55" s="7"/>
      <c r="LYD55" s="7"/>
      <c r="LYE55" s="7"/>
      <c r="LYF55" s="7"/>
      <c r="LYG55" s="7"/>
      <c r="LYH55" s="7"/>
      <c r="LYI55" s="7"/>
      <c r="LYJ55" s="7"/>
      <c r="LYK55" s="7"/>
      <c r="LYL55" s="7"/>
      <c r="LYM55" s="7"/>
      <c r="LYN55" s="7"/>
      <c r="LYO55" s="7"/>
      <c r="LYP55" s="7"/>
      <c r="LYQ55" s="7"/>
      <c r="LYR55" s="7"/>
      <c r="LYS55" s="7"/>
      <c r="LYT55" s="7"/>
      <c r="LYU55" s="7"/>
      <c r="LYV55" s="7"/>
      <c r="LYW55" s="7"/>
      <c r="LYX55" s="7"/>
      <c r="LYY55" s="7"/>
      <c r="LYZ55" s="7"/>
      <c r="LZA55" s="7"/>
      <c r="LZB55" s="7"/>
      <c r="LZC55" s="7"/>
      <c r="LZD55" s="7"/>
      <c r="LZE55" s="7"/>
      <c r="LZF55" s="7"/>
      <c r="LZG55" s="7"/>
      <c r="LZH55" s="7"/>
      <c r="LZI55" s="7"/>
      <c r="LZJ55" s="7"/>
      <c r="LZK55" s="7"/>
      <c r="LZL55" s="7"/>
      <c r="LZM55" s="7"/>
      <c r="LZN55" s="7"/>
      <c r="LZO55" s="7"/>
      <c r="LZP55" s="7"/>
      <c r="LZQ55" s="7"/>
      <c r="LZR55" s="7"/>
      <c r="LZS55" s="7"/>
      <c r="LZT55" s="7"/>
      <c r="LZU55" s="7"/>
      <c r="LZV55" s="7"/>
      <c r="LZW55" s="7"/>
      <c r="LZX55" s="7"/>
      <c r="LZY55" s="7"/>
      <c r="LZZ55" s="7"/>
      <c r="MAA55" s="7"/>
      <c r="MAB55" s="7"/>
      <c r="MAC55" s="7"/>
      <c r="MAD55" s="7"/>
      <c r="MAE55" s="7"/>
      <c r="MAF55" s="7"/>
      <c r="MAG55" s="7"/>
      <c r="MAH55" s="7"/>
      <c r="MAI55" s="7"/>
      <c r="MAJ55" s="7"/>
      <c r="MAK55" s="7"/>
      <c r="MAL55" s="7"/>
      <c r="MAM55" s="7"/>
      <c r="MAN55" s="7"/>
      <c r="MAO55" s="7"/>
      <c r="MAP55" s="7"/>
      <c r="MAQ55" s="7"/>
      <c r="MAR55" s="7"/>
      <c r="MAS55" s="7"/>
      <c r="MAT55" s="7"/>
      <c r="MAU55" s="7"/>
      <c r="MAV55" s="7"/>
      <c r="MAW55" s="7"/>
      <c r="MAX55" s="7"/>
      <c r="MAY55" s="7"/>
      <c r="MAZ55" s="7"/>
      <c r="MBA55" s="7"/>
      <c r="MBB55" s="7"/>
      <c r="MBC55" s="7"/>
      <c r="MBD55" s="7"/>
      <c r="MBE55" s="7"/>
      <c r="MBF55" s="7"/>
      <c r="MBG55" s="7"/>
      <c r="MBH55" s="7"/>
      <c r="MBI55" s="7"/>
      <c r="MBJ55" s="7"/>
      <c r="MBK55" s="7"/>
      <c r="MBL55" s="7"/>
      <c r="MBM55" s="7"/>
      <c r="MBN55" s="7"/>
      <c r="MBO55" s="7"/>
      <c r="MBP55" s="7"/>
      <c r="MBQ55" s="7"/>
      <c r="MBR55" s="7"/>
      <c r="MBS55" s="7"/>
      <c r="MBT55" s="7"/>
      <c r="MBU55" s="7"/>
      <c r="MBV55" s="7"/>
      <c r="MBW55" s="7"/>
      <c r="MBX55" s="7"/>
      <c r="MBY55" s="7"/>
      <c r="MBZ55" s="7"/>
      <c r="MCA55" s="7"/>
      <c r="MCB55" s="7"/>
      <c r="MCC55" s="7"/>
      <c r="MCD55" s="7"/>
      <c r="MCE55" s="7"/>
      <c r="MCF55" s="7"/>
      <c r="MCG55" s="7"/>
      <c r="MCH55" s="7"/>
      <c r="MCI55" s="7"/>
      <c r="MCJ55" s="7"/>
      <c r="MCK55" s="7"/>
      <c r="MCL55" s="7"/>
      <c r="MCM55" s="7"/>
      <c r="MCN55" s="7"/>
      <c r="MCO55" s="7"/>
      <c r="MCP55" s="7"/>
      <c r="MCQ55" s="7"/>
      <c r="MCR55" s="7"/>
      <c r="MCS55" s="7"/>
      <c r="MCT55" s="7"/>
      <c r="MCU55" s="7"/>
      <c r="MCV55" s="7"/>
      <c r="MCW55" s="7"/>
      <c r="MCX55" s="7"/>
      <c r="MCY55" s="7"/>
      <c r="MCZ55" s="7"/>
      <c r="MDA55" s="7"/>
      <c r="MDB55" s="7"/>
      <c r="MDC55" s="7"/>
      <c r="MDD55" s="7"/>
      <c r="MDE55" s="7"/>
      <c r="MDF55" s="7"/>
      <c r="MDG55" s="7"/>
      <c r="MDH55" s="7"/>
      <c r="MDI55" s="7"/>
      <c r="MDJ55" s="7"/>
      <c r="MDK55" s="7"/>
      <c r="MDL55" s="7"/>
      <c r="MDM55" s="7"/>
      <c r="MDN55" s="7"/>
      <c r="MDO55" s="7"/>
      <c r="MDP55" s="7"/>
      <c r="MDQ55" s="7"/>
      <c r="MDR55" s="7"/>
      <c r="MDS55" s="7"/>
      <c r="MDT55" s="7"/>
      <c r="MDU55" s="7"/>
      <c r="MDV55" s="7"/>
      <c r="MDW55" s="7"/>
      <c r="MDX55" s="7"/>
      <c r="MDY55" s="7"/>
      <c r="MDZ55" s="7"/>
      <c r="MEA55" s="7"/>
      <c r="MEB55" s="7"/>
      <c r="MEC55" s="7"/>
      <c r="MED55" s="7"/>
      <c r="MEE55" s="7"/>
      <c r="MEF55" s="7"/>
      <c r="MEG55" s="7"/>
      <c r="MEH55" s="7"/>
      <c r="MEI55" s="7"/>
      <c r="MEJ55" s="7"/>
      <c r="MEK55" s="7"/>
      <c r="MEL55" s="7"/>
      <c r="MEM55" s="7"/>
      <c r="MEN55" s="7"/>
      <c r="MEO55" s="7"/>
      <c r="MEP55" s="7"/>
      <c r="MEQ55" s="7"/>
      <c r="MER55" s="7"/>
      <c r="MES55" s="7"/>
      <c r="MET55" s="7"/>
      <c r="MEU55" s="7"/>
      <c r="MEV55" s="7"/>
      <c r="MEW55" s="7"/>
      <c r="MEX55" s="7"/>
      <c r="MEY55" s="7"/>
      <c r="MEZ55" s="7"/>
      <c r="MFA55" s="7"/>
      <c r="MFB55" s="7"/>
      <c r="MFC55" s="7"/>
      <c r="MFD55" s="7"/>
      <c r="MFE55" s="7"/>
      <c r="MFF55" s="7"/>
      <c r="MFG55" s="7"/>
      <c r="MFH55" s="7"/>
      <c r="MFI55" s="7"/>
      <c r="MFJ55" s="7"/>
      <c r="MFK55" s="7"/>
      <c r="MFL55" s="7"/>
      <c r="MFM55" s="7"/>
      <c r="MFN55" s="7"/>
      <c r="MFO55" s="7"/>
      <c r="MFP55" s="7"/>
      <c r="MFQ55" s="7"/>
      <c r="MFR55" s="7"/>
      <c r="MFS55" s="7"/>
      <c r="MFT55" s="7"/>
      <c r="MFU55" s="7"/>
      <c r="MFV55" s="7"/>
      <c r="MFW55" s="7"/>
      <c r="MFX55" s="7"/>
      <c r="MFY55" s="7"/>
      <c r="MFZ55" s="7"/>
      <c r="MGA55" s="7"/>
      <c r="MGB55" s="7"/>
      <c r="MGC55" s="7"/>
      <c r="MGD55" s="7"/>
      <c r="MGE55" s="7"/>
      <c r="MGF55" s="7"/>
      <c r="MGG55" s="7"/>
      <c r="MGH55" s="7"/>
      <c r="MGI55" s="7"/>
      <c r="MGJ55" s="7"/>
      <c r="MGK55" s="7"/>
      <c r="MGL55" s="7"/>
      <c r="MGM55" s="7"/>
      <c r="MGN55" s="7"/>
      <c r="MGO55" s="7"/>
      <c r="MGP55" s="7"/>
      <c r="MGQ55" s="7"/>
      <c r="MGR55" s="7"/>
      <c r="MGS55" s="7"/>
      <c r="MGT55" s="7"/>
      <c r="MGU55" s="7"/>
      <c r="MGV55" s="7"/>
      <c r="MGW55" s="7"/>
      <c r="MGX55" s="7"/>
      <c r="MGY55" s="7"/>
      <c r="MGZ55" s="7"/>
      <c r="MHA55" s="7"/>
      <c r="MHB55" s="7"/>
      <c r="MHC55" s="7"/>
      <c r="MHD55" s="7"/>
      <c r="MHE55" s="7"/>
      <c r="MHF55" s="7"/>
      <c r="MHG55" s="7"/>
      <c r="MHH55" s="7"/>
      <c r="MHI55" s="7"/>
      <c r="MHJ55" s="7"/>
      <c r="MHK55" s="7"/>
      <c r="MHL55" s="7"/>
      <c r="MHM55" s="7"/>
      <c r="MHN55" s="7"/>
      <c r="MHO55" s="7"/>
      <c r="MHP55" s="7"/>
      <c r="MHQ55" s="7"/>
      <c r="MHR55" s="7"/>
      <c r="MHS55" s="7"/>
      <c r="MHT55" s="7"/>
      <c r="MHU55" s="7"/>
      <c r="MHV55" s="7"/>
      <c r="MHW55" s="7"/>
      <c r="MHX55" s="7"/>
      <c r="MHY55" s="7"/>
      <c r="MHZ55" s="7"/>
      <c r="MIA55" s="7"/>
      <c r="MIB55" s="7"/>
      <c r="MIC55" s="7"/>
      <c r="MID55" s="7"/>
      <c r="MIE55" s="7"/>
      <c r="MIF55" s="7"/>
      <c r="MIG55" s="7"/>
      <c r="MIH55" s="7"/>
      <c r="MII55" s="7"/>
      <c r="MIJ55" s="7"/>
      <c r="MIK55" s="7"/>
      <c r="MIL55" s="7"/>
      <c r="MIM55" s="7"/>
      <c r="MIN55" s="7"/>
      <c r="MIO55" s="7"/>
      <c r="MIP55" s="7"/>
      <c r="MIQ55" s="7"/>
      <c r="MIR55" s="7"/>
      <c r="MIS55" s="7"/>
      <c r="MIT55" s="7"/>
      <c r="MIU55" s="7"/>
      <c r="MIV55" s="7"/>
      <c r="MIW55" s="7"/>
      <c r="MIX55" s="7"/>
      <c r="MIY55" s="7"/>
      <c r="MIZ55" s="7"/>
      <c r="MJA55" s="7"/>
      <c r="MJB55" s="7"/>
      <c r="MJC55" s="7"/>
      <c r="MJD55" s="7"/>
      <c r="MJE55" s="7"/>
      <c r="MJF55" s="7"/>
      <c r="MJG55" s="7"/>
      <c r="MJH55" s="7"/>
      <c r="MJI55" s="7"/>
      <c r="MJJ55" s="7"/>
      <c r="MJK55" s="7"/>
      <c r="MJL55" s="7"/>
      <c r="MJM55" s="7"/>
      <c r="MJN55" s="7"/>
      <c r="MJO55" s="7"/>
      <c r="MJP55" s="7"/>
      <c r="MJQ55" s="7"/>
      <c r="MJR55" s="7"/>
      <c r="MJS55" s="7"/>
      <c r="MJT55" s="7"/>
      <c r="MJU55" s="7"/>
      <c r="MJV55" s="7"/>
      <c r="MJW55" s="7"/>
      <c r="MJX55" s="7"/>
      <c r="MJY55" s="7"/>
      <c r="MJZ55" s="7"/>
      <c r="MKA55" s="7"/>
      <c r="MKB55" s="7"/>
      <c r="MKC55" s="7"/>
      <c r="MKD55" s="7"/>
      <c r="MKE55" s="7"/>
      <c r="MKF55" s="7"/>
      <c r="MKG55" s="7"/>
      <c r="MKH55" s="7"/>
      <c r="MKI55" s="7"/>
      <c r="MKJ55" s="7"/>
      <c r="MKK55" s="7"/>
      <c r="MKL55" s="7"/>
      <c r="MKM55" s="7"/>
      <c r="MKN55" s="7"/>
      <c r="MKO55" s="7"/>
      <c r="MKP55" s="7"/>
      <c r="MKQ55" s="7"/>
      <c r="MKR55" s="7"/>
      <c r="MKS55" s="7"/>
      <c r="MKT55" s="7"/>
      <c r="MKU55" s="7"/>
      <c r="MKV55" s="7"/>
      <c r="MKW55" s="7"/>
      <c r="MKX55" s="7"/>
      <c r="MKY55" s="7"/>
      <c r="MKZ55" s="7"/>
      <c r="MLA55" s="7"/>
      <c r="MLB55" s="7"/>
      <c r="MLC55" s="7"/>
      <c r="MLD55" s="7"/>
      <c r="MLE55" s="7"/>
      <c r="MLF55" s="7"/>
      <c r="MLG55" s="7"/>
      <c r="MLH55" s="7"/>
      <c r="MLI55" s="7"/>
      <c r="MLJ55" s="7"/>
      <c r="MLK55" s="7"/>
      <c r="MLL55" s="7"/>
      <c r="MLM55" s="7"/>
      <c r="MLN55" s="7"/>
      <c r="MLO55" s="7"/>
      <c r="MLP55" s="7"/>
      <c r="MLQ55" s="7"/>
      <c r="MLR55" s="7"/>
      <c r="MLS55" s="7"/>
      <c r="MLT55" s="7"/>
      <c r="MLU55" s="7"/>
      <c r="MLV55" s="7"/>
      <c r="MLW55" s="7"/>
      <c r="MLX55" s="7"/>
      <c r="MLY55" s="7"/>
      <c r="MLZ55" s="7"/>
      <c r="MMA55" s="7"/>
      <c r="MMB55" s="7"/>
      <c r="MMC55" s="7"/>
      <c r="MMD55" s="7"/>
      <c r="MME55" s="7"/>
      <c r="MMF55" s="7"/>
      <c r="MMG55" s="7"/>
      <c r="MMH55" s="7"/>
      <c r="MMI55" s="7"/>
      <c r="MMJ55" s="7"/>
      <c r="MMK55" s="7"/>
      <c r="MML55" s="7"/>
      <c r="MMM55" s="7"/>
      <c r="MMN55" s="7"/>
      <c r="MMO55" s="7"/>
      <c r="MMP55" s="7"/>
      <c r="MMQ55" s="7"/>
      <c r="MMR55" s="7"/>
      <c r="MMS55" s="7"/>
      <c r="MMT55" s="7"/>
      <c r="MMU55" s="7"/>
      <c r="MMV55" s="7"/>
      <c r="MMW55" s="7"/>
      <c r="MMX55" s="7"/>
      <c r="MMY55" s="7"/>
      <c r="MMZ55" s="7"/>
      <c r="MNA55" s="7"/>
      <c r="MNB55" s="7"/>
      <c r="MNC55" s="7"/>
      <c r="MND55" s="7"/>
      <c r="MNE55" s="7"/>
      <c r="MNF55" s="7"/>
      <c r="MNG55" s="7"/>
      <c r="MNH55" s="7"/>
      <c r="MNI55" s="7"/>
      <c r="MNJ55" s="7"/>
      <c r="MNK55" s="7"/>
      <c r="MNL55" s="7"/>
      <c r="MNM55" s="7"/>
      <c r="MNN55" s="7"/>
      <c r="MNO55" s="7"/>
      <c r="MNP55" s="7"/>
      <c r="MNQ55" s="7"/>
      <c r="MNR55" s="7"/>
      <c r="MNS55" s="7"/>
      <c r="MNT55" s="7"/>
      <c r="MNU55" s="7"/>
      <c r="MNV55" s="7"/>
      <c r="MNW55" s="7"/>
      <c r="MNX55" s="7"/>
      <c r="MNY55" s="7"/>
      <c r="MNZ55" s="7"/>
      <c r="MOA55" s="7"/>
      <c r="MOB55" s="7"/>
      <c r="MOC55" s="7"/>
      <c r="MOD55" s="7"/>
      <c r="MOE55" s="7"/>
      <c r="MOF55" s="7"/>
      <c r="MOG55" s="7"/>
      <c r="MOH55" s="7"/>
      <c r="MOI55" s="7"/>
      <c r="MOJ55" s="7"/>
      <c r="MOK55" s="7"/>
      <c r="MOL55" s="7"/>
      <c r="MOM55" s="7"/>
      <c r="MON55" s="7"/>
      <c r="MOO55" s="7"/>
      <c r="MOP55" s="7"/>
      <c r="MOQ55" s="7"/>
      <c r="MOR55" s="7"/>
      <c r="MOS55" s="7"/>
      <c r="MOT55" s="7"/>
      <c r="MOU55" s="7"/>
      <c r="MOV55" s="7"/>
      <c r="MOW55" s="7"/>
      <c r="MOX55" s="7"/>
      <c r="MOY55" s="7"/>
      <c r="MOZ55" s="7"/>
      <c r="MPA55" s="7"/>
      <c r="MPB55" s="7"/>
      <c r="MPC55" s="7"/>
      <c r="MPD55" s="7"/>
      <c r="MPE55" s="7"/>
      <c r="MPF55" s="7"/>
      <c r="MPG55" s="7"/>
      <c r="MPH55" s="7"/>
      <c r="MPI55" s="7"/>
      <c r="MPJ55" s="7"/>
      <c r="MPK55" s="7"/>
      <c r="MPL55" s="7"/>
      <c r="MPM55" s="7"/>
      <c r="MPN55" s="7"/>
      <c r="MPO55" s="7"/>
      <c r="MPP55" s="7"/>
      <c r="MPQ55" s="7"/>
      <c r="MPR55" s="7"/>
      <c r="MPS55" s="7"/>
      <c r="MPT55" s="7"/>
      <c r="MPU55" s="7"/>
      <c r="MPV55" s="7"/>
      <c r="MPW55" s="7"/>
      <c r="MPX55" s="7"/>
      <c r="MPY55" s="7"/>
      <c r="MPZ55" s="7"/>
      <c r="MQA55" s="7"/>
      <c r="MQB55" s="7"/>
      <c r="MQC55" s="7"/>
      <c r="MQD55" s="7"/>
      <c r="MQE55" s="7"/>
      <c r="MQF55" s="7"/>
      <c r="MQG55" s="7"/>
      <c r="MQH55" s="7"/>
      <c r="MQI55" s="7"/>
      <c r="MQJ55" s="7"/>
      <c r="MQK55" s="7"/>
      <c r="MQL55" s="7"/>
      <c r="MQM55" s="7"/>
      <c r="MQN55" s="7"/>
      <c r="MQO55" s="7"/>
      <c r="MQP55" s="7"/>
      <c r="MQQ55" s="7"/>
      <c r="MQR55" s="7"/>
      <c r="MQS55" s="7"/>
      <c r="MQT55" s="7"/>
      <c r="MQU55" s="7"/>
      <c r="MQV55" s="7"/>
      <c r="MQW55" s="7"/>
      <c r="MQX55" s="7"/>
      <c r="MQY55" s="7"/>
      <c r="MQZ55" s="7"/>
      <c r="MRA55" s="7"/>
      <c r="MRB55" s="7"/>
      <c r="MRC55" s="7"/>
      <c r="MRD55" s="7"/>
      <c r="MRE55" s="7"/>
      <c r="MRF55" s="7"/>
      <c r="MRG55" s="7"/>
      <c r="MRH55" s="7"/>
      <c r="MRI55" s="7"/>
      <c r="MRJ55" s="7"/>
      <c r="MRK55" s="7"/>
      <c r="MRL55" s="7"/>
      <c r="MRM55" s="7"/>
      <c r="MRN55" s="7"/>
      <c r="MRO55" s="7"/>
      <c r="MRP55" s="7"/>
      <c r="MRQ55" s="7"/>
      <c r="MRR55" s="7"/>
      <c r="MRS55" s="7"/>
      <c r="MRT55" s="7"/>
      <c r="MRU55" s="7"/>
      <c r="MRV55" s="7"/>
      <c r="MRW55" s="7"/>
      <c r="MRX55" s="7"/>
      <c r="MRY55" s="7"/>
      <c r="MRZ55" s="7"/>
      <c r="MSA55" s="7"/>
      <c r="MSB55" s="7"/>
      <c r="MSC55" s="7"/>
      <c r="MSD55" s="7"/>
      <c r="MSE55" s="7"/>
      <c r="MSF55" s="7"/>
      <c r="MSG55" s="7"/>
      <c r="MSH55" s="7"/>
      <c r="MSI55" s="7"/>
      <c r="MSJ55" s="7"/>
      <c r="MSK55" s="7"/>
      <c r="MSL55" s="7"/>
      <c r="MSM55" s="7"/>
      <c r="MSN55" s="7"/>
      <c r="MSO55" s="7"/>
      <c r="MSP55" s="7"/>
      <c r="MSQ55" s="7"/>
      <c r="MSR55" s="7"/>
      <c r="MSS55" s="7"/>
      <c r="MST55" s="7"/>
      <c r="MSU55" s="7"/>
      <c r="MSV55" s="7"/>
      <c r="MSW55" s="7"/>
      <c r="MSX55" s="7"/>
      <c r="MSY55" s="7"/>
      <c r="MSZ55" s="7"/>
      <c r="MTA55" s="7"/>
      <c r="MTB55" s="7"/>
      <c r="MTC55" s="7"/>
      <c r="MTD55" s="7"/>
      <c r="MTE55" s="7"/>
      <c r="MTF55" s="7"/>
      <c r="MTG55" s="7"/>
      <c r="MTH55" s="7"/>
      <c r="MTI55" s="7"/>
      <c r="MTJ55" s="7"/>
      <c r="MTK55" s="7"/>
      <c r="MTL55" s="7"/>
      <c r="MTM55" s="7"/>
      <c r="MTN55" s="7"/>
      <c r="MTO55" s="7"/>
      <c r="MTP55" s="7"/>
      <c r="MTQ55" s="7"/>
      <c r="MTR55" s="7"/>
      <c r="MTS55" s="7"/>
      <c r="MTT55" s="7"/>
      <c r="MTU55" s="7"/>
      <c r="MTV55" s="7"/>
      <c r="MTW55" s="7"/>
      <c r="MTX55" s="7"/>
      <c r="MTY55" s="7"/>
      <c r="MTZ55" s="7"/>
      <c r="MUA55" s="7"/>
      <c r="MUB55" s="7"/>
      <c r="MUC55" s="7"/>
      <c r="MUD55" s="7"/>
      <c r="MUE55" s="7"/>
      <c r="MUF55" s="7"/>
      <c r="MUG55" s="7"/>
      <c r="MUH55" s="7"/>
      <c r="MUI55" s="7"/>
      <c r="MUJ55" s="7"/>
      <c r="MUK55" s="7"/>
      <c r="MUL55" s="7"/>
      <c r="MUM55" s="7"/>
      <c r="MUN55" s="7"/>
      <c r="MUO55" s="7"/>
      <c r="MUP55" s="7"/>
      <c r="MUQ55" s="7"/>
      <c r="MUR55" s="7"/>
      <c r="MUS55" s="7"/>
      <c r="MUT55" s="7"/>
      <c r="MUU55" s="7"/>
      <c r="MUV55" s="7"/>
      <c r="MUW55" s="7"/>
      <c r="MUX55" s="7"/>
      <c r="MUY55" s="7"/>
      <c r="MUZ55" s="7"/>
      <c r="MVA55" s="7"/>
      <c r="MVB55" s="7"/>
      <c r="MVC55" s="7"/>
      <c r="MVD55" s="7"/>
      <c r="MVE55" s="7"/>
      <c r="MVF55" s="7"/>
      <c r="MVG55" s="7"/>
      <c r="MVH55" s="7"/>
      <c r="MVI55" s="7"/>
      <c r="MVJ55" s="7"/>
      <c r="MVK55" s="7"/>
      <c r="MVL55" s="7"/>
      <c r="MVM55" s="7"/>
      <c r="MVN55" s="7"/>
      <c r="MVO55" s="7"/>
      <c r="MVP55" s="7"/>
      <c r="MVQ55" s="7"/>
      <c r="MVR55" s="7"/>
      <c r="MVS55" s="7"/>
      <c r="MVT55" s="7"/>
      <c r="MVU55" s="7"/>
      <c r="MVV55" s="7"/>
      <c r="MVW55" s="7"/>
      <c r="MVX55" s="7"/>
      <c r="MVY55" s="7"/>
      <c r="MVZ55" s="7"/>
      <c r="MWA55" s="7"/>
      <c r="MWB55" s="7"/>
      <c r="MWC55" s="7"/>
      <c r="MWD55" s="7"/>
      <c r="MWE55" s="7"/>
      <c r="MWF55" s="7"/>
      <c r="MWG55" s="7"/>
      <c r="MWH55" s="7"/>
      <c r="MWI55" s="7"/>
      <c r="MWJ55" s="7"/>
      <c r="MWK55" s="7"/>
      <c r="MWL55" s="7"/>
      <c r="MWM55" s="7"/>
      <c r="MWN55" s="7"/>
      <c r="MWO55" s="7"/>
      <c r="MWP55" s="7"/>
      <c r="MWQ55" s="7"/>
      <c r="MWR55" s="7"/>
      <c r="MWS55" s="7"/>
      <c r="MWT55" s="7"/>
      <c r="MWU55" s="7"/>
      <c r="MWV55" s="7"/>
      <c r="MWW55" s="7"/>
      <c r="MWX55" s="7"/>
      <c r="MWY55" s="7"/>
      <c r="MWZ55" s="7"/>
      <c r="MXA55" s="7"/>
      <c r="MXB55" s="7"/>
      <c r="MXC55" s="7"/>
      <c r="MXD55" s="7"/>
      <c r="MXE55" s="7"/>
      <c r="MXF55" s="7"/>
      <c r="MXG55" s="7"/>
      <c r="MXH55" s="7"/>
      <c r="MXI55" s="7"/>
      <c r="MXJ55" s="7"/>
      <c r="MXK55" s="7"/>
      <c r="MXL55" s="7"/>
      <c r="MXM55" s="7"/>
      <c r="MXN55" s="7"/>
      <c r="MXO55" s="7"/>
      <c r="MXP55" s="7"/>
      <c r="MXQ55" s="7"/>
      <c r="MXR55" s="7"/>
      <c r="MXS55" s="7"/>
      <c r="MXT55" s="7"/>
      <c r="MXU55" s="7"/>
      <c r="MXV55" s="7"/>
      <c r="MXW55" s="7"/>
      <c r="MXX55" s="7"/>
      <c r="MXY55" s="7"/>
      <c r="MXZ55" s="7"/>
      <c r="MYA55" s="7"/>
      <c r="MYB55" s="7"/>
      <c r="MYC55" s="7"/>
      <c r="MYD55" s="7"/>
      <c r="MYE55" s="7"/>
      <c r="MYF55" s="7"/>
      <c r="MYG55" s="7"/>
      <c r="MYH55" s="7"/>
      <c r="MYI55" s="7"/>
      <c r="MYJ55" s="7"/>
      <c r="MYK55" s="7"/>
      <c r="MYL55" s="7"/>
      <c r="MYM55" s="7"/>
      <c r="MYN55" s="7"/>
      <c r="MYO55" s="7"/>
      <c r="MYP55" s="7"/>
      <c r="MYQ55" s="7"/>
      <c r="MYR55" s="7"/>
      <c r="MYS55" s="7"/>
      <c r="MYT55" s="7"/>
      <c r="MYU55" s="7"/>
      <c r="MYV55" s="7"/>
      <c r="MYW55" s="7"/>
      <c r="MYX55" s="7"/>
      <c r="MYY55" s="7"/>
      <c r="MYZ55" s="7"/>
      <c r="MZA55" s="7"/>
      <c r="MZB55" s="7"/>
      <c r="MZC55" s="7"/>
      <c r="MZD55" s="7"/>
      <c r="MZE55" s="7"/>
      <c r="MZF55" s="7"/>
      <c r="MZG55" s="7"/>
      <c r="MZH55" s="7"/>
      <c r="MZI55" s="7"/>
      <c r="MZJ55" s="7"/>
      <c r="MZK55" s="7"/>
      <c r="MZL55" s="7"/>
      <c r="MZM55" s="7"/>
      <c r="MZN55" s="7"/>
      <c r="MZO55" s="7"/>
      <c r="MZP55" s="7"/>
      <c r="MZQ55" s="7"/>
      <c r="MZR55" s="7"/>
      <c r="MZS55" s="7"/>
      <c r="MZT55" s="7"/>
      <c r="MZU55" s="7"/>
      <c r="MZV55" s="7"/>
      <c r="MZW55" s="7"/>
      <c r="MZX55" s="7"/>
      <c r="MZY55" s="7"/>
      <c r="MZZ55" s="7"/>
      <c r="NAA55" s="7"/>
      <c r="NAB55" s="7"/>
      <c r="NAC55" s="7"/>
      <c r="NAD55" s="7"/>
      <c r="NAE55" s="7"/>
      <c r="NAF55" s="7"/>
      <c r="NAG55" s="7"/>
      <c r="NAH55" s="7"/>
      <c r="NAI55" s="7"/>
      <c r="NAJ55" s="7"/>
      <c r="NAK55" s="7"/>
      <c r="NAL55" s="7"/>
      <c r="NAM55" s="7"/>
      <c r="NAN55" s="7"/>
      <c r="NAO55" s="7"/>
      <c r="NAP55" s="7"/>
      <c r="NAQ55" s="7"/>
      <c r="NAR55" s="7"/>
      <c r="NAS55" s="7"/>
      <c r="NAT55" s="7"/>
      <c r="NAU55" s="7"/>
      <c r="NAV55" s="7"/>
      <c r="NAW55" s="7"/>
      <c r="NAX55" s="7"/>
      <c r="NAY55" s="7"/>
      <c r="NAZ55" s="7"/>
      <c r="NBA55" s="7"/>
      <c r="NBB55" s="7"/>
      <c r="NBC55" s="7"/>
      <c r="NBD55" s="7"/>
      <c r="NBE55" s="7"/>
      <c r="NBF55" s="7"/>
      <c r="NBG55" s="7"/>
      <c r="NBH55" s="7"/>
      <c r="NBI55" s="7"/>
      <c r="NBJ55" s="7"/>
      <c r="NBK55" s="7"/>
      <c r="NBL55" s="7"/>
      <c r="NBM55" s="7"/>
      <c r="NBN55" s="7"/>
      <c r="NBO55" s="7"/>
      <c r="NBP55" s="7"/>
      <c r="NBQ55" s="7"/>
      <c r="NBR55" s="7"/>
      <c r="NBS55" s="7"/>
      <c r="NBT55" s="7"/>
      <c r="NBU55" s="7"/>
      <c r="NBV55" s="7"/>
      <c r="NBW55" s="7"/>
      <c r="NBX55" s="7"/>
      <c r="NBY55" s="7"/>
      <c r="NBZ55" s="7"/>
      <c r="NCA55" s="7"/>
      <c r="NCB55" s="7"/>
      <c r="NCC55" s="7"/>
      <c r="NCD55" s="7"/>
      <c r="NCE55" s="7"/>
      <c r="NCF55" s="7"/>
      <c r="NCG55" s="7"/>
      <c r="NCH55" s="7"/>
      <c r="NCI55" s="7"/>
      <c r="NCJ55" s="7"/>
      <c r="NCK55" s="7"/>
      <c r="NCL55" s="7"/>
      <c r="NCM55" s="7"/>
      <c r="NCN55" s="7"/>
      <c r="NCO55" s="7"/>
      <c r="NCP55" s="7"/>
      <c r="NCQ55" s="7"/>
      <c r="NCR55" s="7"/>
      <c r="NCS55" s="7"/>
      <c r="NCT55" s="7"/>
      <c r="NCU55" s="7"/>
      <c r="NCV55" s="7"/>
      <c r="NCW55" s="7"/>
      <c r="NCX55" s="7"/>
      <c r="NCY55" s="7"/>
      <c r="NCZ55" s="7"/>
      <c r="NDA55" s="7"/>
      <c r="NDB55" s="7"/>
      <c r="NDC55" s="7"/>
      <c r="NDD55" s="7"/>
      <c r="NDE55" s="7"/>
      <c r="NDF55" s="7"/>
      <c r="NDG55" s="7"/>
      <c r="NDH55" s="7"/>
      <c r="NDI55" s="7"/>
      <c r="NDJ55" s="7"/>
      <c r="NDK55" s="7"/>
      <c r="NDL55" s="7"/>
      <c r="NDM55" s="7"/>
      <c r="NDN55" s="7"/>
      <c r="NDO55" s="7"/>
      <c r="NDP55" s="7"/>
      <c r="NDQ55" s="7"/>
      <c r="NDR55" s="7"/>
      <c r="NDS55" s="7"/>
      <c r="NDT55" s="7"/>
      <c r="NDU55" s="7"/>
      <c r="NDV55" s="7"/>
      <c r="NDW55" s="7"/>
      <c r="NDX55" s="7"/>
      <c r="NDY55" s="7"/>
      <c r="NDZ55" s="7"/>
      <c r="NEA55" s="7"/>
      <c r="NEB55" s="7"/>
      <c r="NEC55" s="7"/>
      <c r="NED55" s="7"/>
      <c r="NEE55" s="7"/>
      <c r="NEF55" s="7"/>
      <c r="NEG55" s="7"/>
      <c r="NEH55" s="7"/>
      <c r="NEI55" s="7"/>
      <c r="NEJ55" s="7"/>
      <c r="NEK55" s="7"/>
      <c r="NEL55" s="7"/>
      <c r="NEM55" s="7"/>
      <c r="NEN55" s="7"/>
      <c r="NEO55" s="7"/>
      <c r="NEP55" s="7"/>
      <c r="NEQ55" s="7"/>
      <c r="NER55" s="7"/>
      <c r="NES55" s="7"/>
      <c r="NET55" s="7"/>
      <c r="NEU55" s="7"/>
      <c r="NEV55" s="7"/>
      <c r="NEW55" s="7"/>
      <c r="NEX55" s="7"/>
      <c r="NEY55" s="7"/>
      <c r="NEZ55" s="7"/>
      <c r="NFA55" s="7"/>
      <c r="NFB55" s="7"/>
      <c r="NFC55" s="7"/>
      <c r="NFD55" s="7"/>
      <c r="NFE55" s="7"/>
      <c r="NFF55" s="7"/>
      <c r="NFG55" s="7"/>
      <c r="NFH55" s="7"/>
      <c r="NFI55" s="7"/>
      <c r="NFJ55" s="7"/>
      <c r="NFK55" s="7"/>
      <c r="NFL55" s="7"/>
      <c r="NFM55" s="7"/>
      <c r="NFN55" s="7"/>
      <c r="NFO55" s="7"/>
      <c r="NFP55" s="7"/>
      <c r="NFQ55" s="7"/>
      <c r="NFR55" s="7"/>
      <c r="NFS55" s="7"/>
      <c r="NFT55" s="7"/>
      <c r="NFU55" s="7"/>
      <c r="NFV55" s="7"/>
      <c r="NFW55" s="7"/>
      <c r="NFX55" s="7"/>
      <c r="NFY55" s="7"/>
      <c r="NFZ55" s="7"/>
      <c r="NGA55" s="7"/>
      <c r="NGB55" s="7"/>
      <c r="NGC55" s="7"/>
      <c r="NGD55" s="7"/>
      <c r="NGE55" s="7"/>
      <c r="NGF55" s="7"/>
      <c r="NGG55" s="7"/>
      <c r="NGH55" s="7"/>
      <c r="NGI55" s="7"/>
      <c r="NGJ55" s="7"/>
      <c r="NGK55" s="7"/>
      <c r="NGL55" s="7"/>
      <c r="NGM55" s="7"/>
      <c r="NGN55" s="7"/>
      <c r="NGO55" s="7"/>
      <c r="NGP55" s="7"/>
      <c r="NGQ55" s="7"/>
      <c r="NGR55" s="7"/>
      <c r="NGS55" s="7"/>
      <c r="NGT55" s="7"/>
      <c r="NGU55" s="7"/>
      <c r="NGV55" s="7"/>
      <c r="NGW55" s="7"/>
      <c r="NGX55" s="7"/>
      <c r="NGY55" s="7"/>
      <c r="NGZ55" s="7"/>
      <c r="NHA55" s="7"/>
      <c r="NHB55" s="7"/>
      <c r="NHC55" s="7"/>
      <c r="NHD55" s="7"/>
      <c r="NHE55" s="7"/>
      <c r="NHF55" s="7"/>
      <c r="NHG55" s="7"/>
      <c r="NHH55" s="7"/>
      <c r="NHI55" s="7"/>
      <c r="NHJ55" s="7"/>
      <c r="NHK55" s="7"/>
      <c r="NHL55" s="7"/>
      <c r="NHM55" s="7"/>
      <c r="NHN55" s="7"/>
      <c r="NHO55" s="7"/>
      <c r="NHP55" s="7"/>
      <c r="NHQ55" s="7"/>
      <c r="NHR55" s="7"/>
      <c r="NHS55" s="7"/>
      <c r="NHT55" s="7"/>
      <c r="NHU55" s="7"/>
      <c r="NHV55" s="7"/>
      <c r="NHW55" s="7"/>
      <c r="NHX55" s="7"/>
      <c r="NHY55" s="7"/>
      <c r="NHZ55" s="7"/>
      <c r="NIA55" s="7"/>
      <c r="NIB55" s="7"/>
      <c r="NIC55" s="7"/>
      <c r="NID55" s="7"/>
      <c r="NIE55" s="7"/>
      <c r="NIF55" s="7"/>
      <c r="NIG55" s="7"/>
      <c r="NIH55" s="7"/>
      <c r="NII55" s="7"/>
      <c r="NIJ55" s="7"/>
      <c r="NIK55" s="7"/>
      <c r="NIL55" s="7"/>
      <c r="NIM55" s="7"/>
      <c r="NIN55" s="7"/>
      <c r="NIO55" s="7"/>
      <c r="NIP55" s="7"/>
      <c r="NIQ55" s="7"/>
      <c r="NIR55" s="7"/>
      <c r="NIS55" s="7"/>
      <c r="NIT55" s="7"/>
      <c r="NIU55" s="7"/>
      <c r="NIV55" s="7"/>
      <c r="NIW55" s="7"/>
      <c r="NIX55" s="7"/>
      <c r="NIY55" s="7"/>
      <c r="NIZ55" s="7"/>
      <c r="NJA55" s="7"/>
      <c r="NJB55" s="7"/>
      <c r="NJC55" s="7"/>
      <c r="NJD55" s="7"/>
      <c r="NJE55" s="7"/>
      <c r="NJF55" s="7"/>
      <c r="NJG55" s="7"/>
      <c r="NJH55" s="7"/>
      <c r="NJI55" s="7"/>
      <c r="NJJ55" s="7"/>
      <c r="NJK55" s="7"/>
      <c r="NJL55" s="7"/>
      <c r="NJM55" s="7"/>
      <c r="NJN55" s="7"/>
      <c r="NJO55" s="7"/>
      <c r="NJP55" s="7"/>
      <c r="NJQ55" s="7"/>
      <c r="NJR55" s="7"/>
      <c r="NJS55" s="7"/>
      <c r="NJT55" s="7"/>
      <c r="NJU55" s="7"/>
      <c r="NJV55" s="7"/>
      <c r="NJW55" s="7"/>
      <c r="NJX55" s="7"/>
      <c r="NJY55" s="7"/>
      <c r="NJZ55" s="7"/>
      <c r="NKA55" s="7"/>
      <c r="NKB55" s="7"/>
      <c r="NKC55" s="7"/>
      <c r="NKD55" s="7"/>
      <c r="NKE55" s="7"/>
      <c r="NKF55" s="7"/>
      <c r="NKG55" s="7"/>
      <c r="NKH55" s="7"/>
      <c r="NKI55" s="7"/>
      <c r="NKJ55" s="7"/>
      <c r="NKK55" s="7"/>
      <c r="NKL55" s="7"/>
      <c r="NKM55" s="7"/>
      <c r="NKN55" s="7"/>
      <c r="NKO55" s="7"/>
      <c r="NKP55" s="7"/>
      <c r="NKQ55" s="7"/>
      <c r="NKR55" s="7"/>
      <c r="NKS55" s="7"/>
      <c r="NKT55" s="7"/>
      <c r="NKU55" s="7"/>
      <c r="NKV55" s="7"/>
      <c r="NKW55" s="7"/>
      <c r="NKX55" s="7"/>
      <c r="NKY55" s="7"/>
      <c r="NKZ55" s="7"/>
      <c r="NLA55" s="7"/>
      <c r="NLB55" s="7"/>
      <c r="NLC55" s="7"/>
      <c r="NLD55" s="7"/>
      <c r="NLE55" s="7"/>
      <c r="NLF55" s="7"/>
      <c r="NLG55" s="7"/>
      <c r="NLH55" s="7"/>
      <c r="NLI55" s="7"/>
      <c r="NLJ55" s="7"/>
      <c r="NLK55" s="7"/>
      <c r="NLL55" s="7"/>
      <c r="NLM55" s="7"/>
      <c r="NLN55" s="7"/>
      <c r="NLO55" s="7"/>
      <c r="NLP55" s="7"/>
      <c r="NLQ55" s="7"/>
      <c r="NLR55" s="7"/>
      <c r="NLS55" s="7"/>
      <c r="NLT55" s="7"/>
      <c r="NLU55" s="7"/>
      <c r="NLV55" s="7"/>
      <c r="NLW55" s="7"/>
      <c r="NLX55" s="7"/>
      <c r="NLY55" s="7"/>
      <c r="NLZ55" s="7"/>
      <c r="NMA55" s="7"/>
      <c r="NMB55" s="7"/>
      <c r="NMC55" s="7"/>
      <c r="NMD55" s="7"/>
      <c r="NME55" s="7"/>
      <c r="NMF55" s="7"/>
      <c r="NMG55" s="7"/>
      <c r="NMH55" s="7"/>
      <c r="NMI55" s="7"/>
      <c r="NMJ55" s="7"/>
      <c r="NMK55" s="7"/>
      <c r="NML55" s="7"/>
      <c r="NMM55" s="7"/>
      <c r="NMN55" s="7"/>
      <c r="NMO55" s="7"/>
      <c r="NMP55" s="7"/>
      <c r="NMQ55" s="7"/>
      <c r="NMR55" s="7"/>
      <c r="NMS55" s="7"/>
      <c r="NMT55" s="7"/>
      <c r="NMU55" s="7"/>
      <c r="NMV55" s="7"/>
      <c r="NMW55" s="7"/>
      <c r="NMX55" s="7"/>
      <c r="NMY55" s="7"/>
      <c r="NMZ55" s="7"/>
      <c r="NNA55" s="7"/>
      <c r="NNB55" s="7"/>
      <c r="NNC55" s="7"/>
      <c r="NND55" s="7"/>
      <c r="NNE55" s="7"/>
      <c r="NNF55" s="7"/>
      <c r="NNG55" s="7"/>
      <c r="NNH55" s="7"/>
      <c r="NNI55" s="7"/>
      <c r="NNJ55" s="7"/>
      <c r="NNK55" s="7"/>
      <c r="NNL55" s="7"/>
      <c r="NNM55" s="7"/>
      <c r="NNN55" s="7"/>
      <c r="NNO55" s="7"/>
      <c r="NNP55" s="7"/>
      <c r="NNQ55" s="7"/>
      <c r="NNR55" s="7"/>
      <c r="NNS55" s="7"/>
      <c r="NNT55" s="7"/>
      <c r="NNU55" s="7"/>
      <c r="NNV55" s="7"/>
      <c r="NNW55" s="7"/>
      <c r="NNX55" s="7"/>
      <c r="NNY55" s="7"/>
      <c r="NNZ55" s="7"/>
      <c r="NOA55" s="7"/>
      <c r="NOB55" s="7"/>
      <c r="NOC55" s="7"/>
      <c r="NOD55" s="7"/>
      <c r="NOE55" s="7"/>
      <c r="NOF55" s="7"/>
      <c r="NOG55" s="7"/>
      <c r="NOH55" s="7"/>
      <c r="NOI55" s="7"/>
      <c r="NOJ55" s="7"/>
      <c r="NOK55" s="7"/>
      <c r="NOL55" s="7"/>
      <c r="NOM55" s="7"/>
      <c r="NON55" s="7"/>
      <c r="NOO55" s="7"/>
      <c r="NOP55" s="7"/>
      <c r="NOQ55" s="7"/>
      <c r="NOR55" s="7"/>
      <c r="NOS55" s="7"/>
      <c r="NOT55" s="7"/>
      <c r="NOU55" s="7"/>
      <c r="NOV55" s="7"/>
      <c r="NOW55" s="7"/>
      <c r="NOX55" s="7"/>
      <c r="NOY55" s="7"/>
      <c r="NOZ55" s="7"/>
      <c r="NPA55" s="7"/>
      <c r="NPB55" s="7"/>
      <c r="NPC55" s="7"/>
      <c r="NPD55" s="7"/>
      <c r="NPE55" s="7"/>
      <c r="NPF55" s="7"/>
      <c r="NPG55" s="7"/>
      <c r="NPH55" s="7"/>
      <c r="NPI55" s="7"/>
      <c r="NPJ55" s="7"/>
      <c r="NPK55" s="7"/>
      <c r="NPL55" s="7"/>
      <c r="NPM55" s="7"/>
      <c r="NPN55" s="7"/>
      <c r="NPO55" s="7"/>
      <c r="NPP55" s="7"/>
      <c r="NPQ55" s="7"/>
      <c r="NPR55" s="7"/>
      <c r="NPS55" s="7"/>
      <c r="NPT55" s="7"/>
      <c r="NPU55" s="7"/>
      <c r="NPV55" s="7"/>
      <c r="NPW55" s="7"/>
      <c r="NPX55" s="7"/>
      <c r="NPY55" s="7"/>
      <c r="NPZ55" s="7"/>
      <c r="NQA55" s="7"/>
      <c r="NQB55" s="7"/>
      <c r="NQC55" s="7"/>
      <c r="NQD55" s="7"/>
      <c r="NQE55" s="7"/>
      <c r="NQF55" s="7"/>
      <c r="NQG55" s="7"/>
      <c r="NQH55" s="7"/>
      <c r="NQI55" s="7"/>
      <c r="NQJ55" s="7"/>
      <c r="NQK55" s="7"/>
      <c r="NQL55" s="7"/>
      <c r="NQM55" s="7"/>
      <c r="NQN55" s="7"/>
      <c r="NQO55" s="7"/>
      <c r="NQP55" s="7"/>
      <c r="NQQ55" s="7"/>
      <c r="NQR55" s="7"/>
      <c r="NQS55" s="7"/>
      <c r="NQT55" s="7"/>
      <c r="NQU55" s="7"/>
      <c r="NQV55" s="7"/>
      <c r="NQW55" s="7"/>
      <c r="NQX55" s="7"/>
      <c r="NQY55" s="7"/>
      <c r="NQZ55" s="7"/>
      <c r="NRA55" s="7"/>
      <c r="NRB55" s="7"/>
      <c r="NRC55" s="7"/>
      <c r="NRD55" s="7"/>
      <c r="NRE55" s="7"/>
      <c r="NRF55" s="7"/>
      <c r="NRG55" s="7"/>
      <c r="NRH55" s="7"/>
      <c r="NRI55" s="7"/>
      <c r="NRJ55" s="7"/>
      <c r="NRK55" s="7"/>
      <c r="NRL55" s="7"/>
      <c r="NRM55" s="7"/>
      <c r="NRN55" s="7"/>
      <c r="NRO55" s="7"/>
      <c r="NRP55" s="7"/>
      <c r="NRQ55" s="7"/>
      <c r="NRR55" s="7"/>
      <c r="NRS55" s="7"/>
      <c r="NRT55" s="7"/>
      <c r="NRU55" s="7"/>
      <c r="NRV55" s="7"/>
      <c r="NRW55" s="7"/>
      <c r="NRX55" s="7"/>
      <c r="NRY55" s="7"/>
      <c r="NRZ55" s="7"/>
      <c r="NSA55" s="7"/>
      <c r="NSB55" s="7"/>
      <c r="NSC55" s="7"/>
      <c r="NSD55" s="7"/>
      <c r="NSE55" s="7"/>
      <c r="NSF55" s="7"/>
      <c r="NSG55" s="7"/>
      <c r="NSH55" s="7"/>
      <c r="NSI55" s="7"/>
      <c r="NSJ55" s="7"/>
      <c r="NSK55" s="7"/>
      <c r="NSL55" s="7"/>
      <c r="NSM55" s="7"/>
      <c r="NSN55" s="7"/>
      <c r="NSO55" s="7"/>
      <c r="NSP55" s="7"/>
      <c r="NSQ55" s="7"/>
      <c r="NSR55" s="7"/>
      <c r="NSS55" s="7"/>
      <c r="NST55" s="7"/>
      <c r="NSU55" s="7"/>
      <c r="NSV55" s="7"/>
      <c r="NSW55" s="7"/>
      <c r="NSX55" s="7"/>
      <c r="NSY55" s="7"/>
      <c r="NSZ55" s="7"/>
      <c r="NTA55" s="7"/>
      <c r="NTB55" s="7"/>
      <c r="NTC55" s="7"/>
      <c r="NTD55" s="7"/>
      <c r="NTE55" s="7"/>
      <c r="NTF55" s="7"/>
      <c r="NTG55" s="7"/>
      <c r="NTH55" s="7"/>
      <c r="NTI55" s="7"/>
      <c r="NTJ55" s="7"/>
      <c r="NTK55" s="7"/>
      <c r="NTL55" s="7"/>
      <c r="NTM55" s="7"/>
      <c r="NTN55" s="7"/>
      <c r="NTO55" s="7"/>
      <c r="NTP55" s="7"/>
      <c r="NTQ55" s="7"/>
      <c r="NTR55" s="7"/>
      <c r="NTS55" s="7"/>
      <c r="NTT55" s="7"/>
      <c r="NTU55" s="7"/>
      <c r="NTV55" s="7"/>
      <c r="NTW55" s="7"/>
      <c r="NTX55" s="7"/>
      <c r="NTY55" s="7"/>
      <c r="NTZ55" s="7"/>
      <c r="NUA55" s="7"/>
      <c r="NUB55" s="7"/>
      <c r="NUC55" s="7"/>
      <c r="NUD55" s="7"/>
      <c r="NUE55" s="7"/>
      <c r="NUF55" s="7"/>
      <c r="NUG55" s="7"/>
      <c r="NUH55" s="7"/>
      <c r="NUI55" s="7"/>
      <c r="NUJ55" s="7"/>
      <c r="NUK55" s="7"/>
      <c r="NUL55" s="7"/>
      <c r="NUM55" s="7"/>
      <c r="NUN55" s="7"/>
      <c r="NUO55" s="7"/>
      <c r="NUP55" s="7"/>
      <c r="NUQ55" s="7"/>
      <c r="NUR55" s="7"/>
      <c r="NUS55" s="7"/>
      <c r="NUT55" s="7"/>
      <c r="NUU55" s="7"/>
      <c r="NUV55" s="7"/>
      <c r="NUW55" s="7"/>
      <c r="NUX55" s="7"/>
      <c r="NUY55" s="7"/>
      <c r="NUZ55" s="7"/>
      <c r="NVA55" s="7"/>
      <c r="NVB55" s="7"/>
      <c r="NVC55" s="7"/>
      <c r="NVD55" s="7"/>
      <c r="NVE55" s="7"/>
      <c r="NVF55" s="7"/>
      <c r="NVG55" s="7"/>
      <c r="NVH55" s="7"/>
      <c r="NVI55" s="7"/>
      <c r="NVJ55" s="7"/>
      <c r="NVK55" s="7"/>
      <c r="NVL55" s="7"/>
      <c r="NVM55" s="7"/>
      <c r="NVN55" s="7"/>
      <c r="NVO55" s="7"/>
      <c r="NVP55" s="7"/>
      <c r="NVQ55" s="7"/>
      <c r="NVR55" s="7"/>
      <c r="NVS55" s="7"/>
      <c r="NVT55" s="7"/>
      <c r="NVU55" s="7"/>
      <c r="NVV55" s="7"/>
      <c r="NVW55" s="7"/>
      <c r="NVX55" s="7"/>
      <c r="NVY55" s="7"/>
      <c r="NVZ55" s="7"/>
      <c r="NWA55" s="7"/>
      <c r="NWB55" s="7"/>
      <c r="NWC55" s="7"/>
      <c r="NWD55" s="7"/>
      <c r="NWE55" s="7"/>
      <c r="NWF55" s="7"/>
      <c r="NWG55" s="7"/>
      <c r="NWH55" s="7"/>
      <c r="NWI55" s="7"/>
      <c r="NWJ55" s="7"/>
      <c r="NWK55" s="7"/>
      <c r="NWL55" s="7"/>
      <c r="NWM55" s="7"/>
      <c r="NWN55" s="7"/>
      <c r="NWO55" s="7"/>
      <c r="NWP55" s="7"/>
      <c r="NWQ55" s="7"/>
      <c r="NWR55" s="7"/>
      <c r="NWS55" s="7"/>
      <c r="NWT55" s="7"/>
      <c r="NWU55" s="7"/>
      <c r="NWV55" s="7"/>
      <c r="NWW55" s="7"/>
      <c r="NWX55" s="7"/>
      <c r="NWY55" s="7"/>
      <c r="NWZ55" s="7"/>
      <c r="NXA55" s="7"/>
      <c r="NXB55" s="7"/>
      <c r="NXC55" s="7"/>
      <c r="NXD55" s="7"/>
      <c r="NXE55" s="7"/>
      <c r="NXF55" s="7"/>
      <c r="NXG55" s="7"/>
      <c r="NXH55" s="7"/>
      <c r="NXI55" s="7"/>
      <c r="NXJ55" s="7"/>
      <c r="NXK55" s="7"/>
      <c r="NXL55" s="7"/>
      <c r="NXM55" s="7"/>
      <c r="NXN55" s="7"/>
      <c r="NXO55" s="7"/>
      <c r="NXP55" s="7"/>
      <c r="NXQ55" s="7"/>
      <c r="NXR55" s="7"/>
      <c r="NXS55" s="7"/>
      <c r="NXT55" s="7"/>
      <c r="NXU55" s="7"/>
      <c r="NXV55" s="7"/>
      <c r="NXW55" s="7"/>
      <c r="NXX55" s="7"/>
      <c r="NXY55" s="7"/>
      <c r="NXZ55" s="7"/>
      <c r="NYA55" s="7"/>
      <c r="NYB55" s="7"/>
      <c r="NYC55" s="7"/>
      <c r="NYD55" s="7"/>
      <c r="NYE55" s="7"/>
      <c r="NYF55" s="7"/>
      <c r="NYG55" s="7"/>
      <c r="NYH55" s="7"/>
      <c r="NYI55" s="7"/>
      <c r="NYJ55" s="7"/>
      <c r="NYK55" s="7"/>
      <c r="NYL55" s="7"/>
      <c r="NYM55" s="7"/>
      <c r="NYN55" s="7"/>
      <c r="NYO55" s="7"/>
      <c r="NYP55" s="7"/>
      <c r="NYQ55" s="7"/>
      <c r="NYR55" s="7"/>
      <c r="NYS55" s="7"/>
      <c r="NYT55" s="7"/>
      <c r="NYU55" s="7"/>
      <c r="NYV55" s="7"/>
      <c r="NYW55" s="7"/>
      <c r="NYX55" s="7"/>
      <c r="NYY55" s="7"/>
      <c r="NYZ55" s="7"/>
      <c r="NZA55" s="7"/>
      <c r="NZB55" s="7"/>
      <c r="NZC55" s="7"/>
      <c r="NZD55" s="7"/>
      <c r="NZE55" s="7"/>
      <c r="NZF55" s="7"/>
      <c r="NZG55" s="7"/>
      <c r="NZH55" s="7"/>
      <c r="NZI55" s="7"/>
      <c r="NZJ55" s="7"/>
      <c r="NZK55" s="7"/>
      <c r="NZL55" s="7"/>
      <c r="NZM55" s="7"/>
      <c r="NZN55" s="7"/>
      <c r="NZO55" s="7"/>
      <c r="NZP55" s="7"/>
      <c r="NZQ55" s="7"/>
      <c r="NZR55" s="7"/>
      <c r="NZS55" s="7"/>
      <c r="NZT55" s="7"/>
      <c r="NZU55" s="7"/>
      <c r="NZV55" s="7"/>
      <c r="NZW55" s="7"/>
      <c r="NZX55" s="7"/>
      <c r="NZY55" s="7"/>
      <c r="NZZ55" s="7"/>
      <c r="OAA55" s="7"/>
      <c r="OAB55" s="7"/>
      <c r="OAC55" s="7"/>
      <c r="OAD55" s="7"/>
      <c r="OAE55" s="7"/>
      <c r="OAF55" s="7"/>
      <c r="OAG55" s="7"/>
      <c r="OAH55" s="7"/>
      <c r="OAI55" s="7"/>
      <c r="OAJ55" s="7"/>
      <c r="OAK55" s="7"/>
      <c r="OAL55" s="7"/>
      <c r="OAM55" s="7"/>
      <c r="OAN55" s="7"/>
      <c r="OAO55" s="7"/>
      <c r="OAP55" s="7"/>
      <c r="OAQ55" s="7"/>
      <c r="OAR55" s="7"/>
      <c r="OAS55" s="7"/>
      <c r="OAT55" s="7"/>
      <c r="OAU55" s="7"/>
      <c r="OAV55" s="7"/>
      <c r="OAW55" s="7"/>
      <c r="OAX55" s="7"/>
      <c r="OAY55" s="7"/>
      <c r="OAZ55" s="7"/>
      <c r="OBA55" s="7"/>
      <c r="OBB55" s="7"/>
      <c r="OBC55" s="7"/>
      <c r="OBD55" s="7"/>
      <c r="OBE55" s="7"/>
      <c r="OBF55" s="7"/>
      <c r="OBG55" s="7"/>
      <c r="OBH55" s="7"/>
      <c r="OBI55" s="7"/>
      <c r="OBJ55" s="7"/>
      <c r="OBK55" s="7"/>
      <c r="OBL55" s="7"/>
      <c r="OBM55" s="7"/>
      <c r="OBN55" s="7"/>
      <c r="OBO55" s="7"/>
      <c r="OBP55" s="7"/>
      <c r="OBQ55" s="7"/>
      <c r="OBR55" s="7"/>
      <c r="OBS55" s="7"/>
      <c r="OBT55" s="7"/>
      <c r="OBU55" s="7"/>
      <c r="OBV55" s="7"/>
      <c r="OBW55" s="7"/>
      <c r="OBX55" s="7"/>
      <c r="OBY55" s="7"/>
      <c r="OBZ55" s="7"/>
      <c r="OCA55" s="7"/>
      <c r="OCB55" s="7"/>
      <c r="OCC55" s="7"/>
      <c r="OCD55" s="7"/>
      <c r="OCE55" s="7"/>
      <c r="OCF55" s="7"/>
      <c r="OCG55" s="7"/>
      <c r="OCH55" s="7"/>
      <c r="OCI55" s="7"/>
      <c r="OCJ55" s="7"/>
      <c r="OCK55" s="7"/>
      <c r="OCL55" s="7"/>
      <c r="OCM55" s="7"/>
      <c r="OCN55" s="7"/>
      <c r="OCO55" s="7"/>
      <c r="OCP55" s="7"/>
      <c r="OCQ55" s="7"/>
      <c r="OCR55" s="7"/>
      <c r="OCS55" s="7"/>
      <c r="OCT55" s="7"/>
      <c r="OCU55" s="7"/>
      <c r="OCV55" s="7"/>
      <c r="OCW55" s="7"/>
      <c r="OCX55" s="7"/>
      <c r="OCY55" s="7"/>
      <c r="OCZ55" s="7"/>
      <c r="ODA55" s="7"/>
      <c r="ODB55" s="7"/>
      <c r="ODC55" s="7"/>
      <c r="ODD55" s="7"/>
      <c r="ODE55" s="7"/>
      <c r="ODF55" s="7"/>
      <c r="ODG55" s="7"/>
      <c r="ODH55" s="7"/>
      <c r="ODI55" s="7"/>
      <c r="ODJ55" s="7"/>
      <c r="ODK55" s="7"/>
      <c r="ODL55" s="7"/>
      <c r="ODM55" s="7"/>
      <c r="ODN55" s="7"/>
      <c r="ODO55" s="7"/>
      <c r="ODP55" s="7"/>
      <c r="ODQ55" s="7"/>
      <c r="ODR55" s="7"/>
      <c r="ODS55" s="7"/>
      <c r="ODT55" s="7"/>
      <c r="ODU55" s="7"/>
      <c r="ODV55" s="7"/>
      <c r="ODW55" s="7"/>
      <c r="ODX55" s="7"/>
      <c r="ODY55" s="7"/>
      <c r="ODZ55" s="7"/>
      <c r="OEA55" s="7"/>
      <c r="OEB55" s="7"/>
      <c r="OEC55" s="7"/>
      <c r="OED55" s="7"/>
      <c r="OEE55" s="7"/>
      <c r="OEF55" s="7"/>
      <c r="OEG55" s="7"/>
      <c r="OEH55" s="7"/>
      <c r="OEI55" s="7"/>
      <c r="OEJ55" s="7"/>
      <c r="OEK55" s="7"/>
      <c r="OEL55" s="7"/>
      <c r="OEM55" s="7"/>
      <c r="OEN55" s="7"/>
      <c r="OEO55" s="7"/>
      <c r="OEP55" s="7"/>
      <c r="OEQ55" s="7"/>
      <c r="OER55" s="7"/>
      <c r="OES55" s="7"/>
      <c r="OET55" s="7"/>
      <c r="OEU55" s="7"/>
      <c r="OEV55" s="7"/>
      <c r="OEW55" s="7"/>
      <c r="OEX55" s="7"/>
      <c r="OEY55" s="7"/>
      <c r="OEZ55" s="7"/>
      <c r="OFA55" s="7"/>
      <c r="OFB55" s="7"/>
      <c r="OFC55" s="7"/>
      <c r="OFD55" s="7"/>
      <c r="OFE55" s="7"/>
      <c r="OFF55" s="7"/>
      <c r="OFG55" s="7"/>
      <c r="OFH55" s="7"/>
      <c r="OFI55" s="7"/>
      <c r="OFJ55" s="7"/>
      <c r="OFK55" s="7"/>
      <c r="OFL55" s="7"/>
      <c r="OFM55" s="7"/>
      <c r="OFN55" s="7"/>
      <c r="OFO55" s="7"/>
      <c r="OFP55" s="7"/>
      <c r="OFQ55" s="7"/>
      <c r="OFR55" s="7"/>
      <c r="OFS55" s="7"/>
      <c r="OFT55" s="7"/>
      <c r="OFU55" s="7"/>
      <c r="OFV55" s="7"/>
      <c r="OFW55" s="7"/>
      <c r="OFX55" s="7"/>
      <c r="OFY55" s="7"/>
      <c r="OFZ55" s="7"/>
      <c r="OGA55" s="7"/>
      <c r="OGB55" s="7"/>
      <c r="OGC55" s="7"/>
      <c r="OGD55" s="7"/>
      <c r="OGE55" s="7"/>
      <c r="OGF55" s="7"/>
      <c r="OGG55" s="7"/>
      <c r="OGH55" s="7"/>
      <c r="OGI55" s="7"/>
      <c r="OGJ55" s="7"/>
      <c r="OGK55" s="7"/>
      <c r="OGL55" s="7"/>
      <c r="OGM55" s="7"/>
      <c r="OGN55" s="7"/>
      <c r="OGO55" s="7"/>
      <c r="OGP55" s="7"/>
      <c r="OGQ55" s="7"/>
      <c r="OGR55" s="7"/>
      <c r="OGS55" s="7"/>
      <c r="OGT55" s="7"/>
      <c r="OGU55" s="7"/>
      <c r="OGV55" s="7"/>
      <c r="OGW55" s="7"/>
      <c r="OGX55" s="7"/>
      <c r="OGY55" s="7"/>
      <c r="OGZ55" s="7"/>
      <c r="OHA55" s="7"/>
      <c r="OHB55" s="7"/>
      <c r="OHC55" s="7"/>
      <c r="OHD55" s="7"/>
      <c r="OHE55" s="7"/>
      <c r="OHF55" s="7"/>
      <c r="OHG55" s="7"/>
      <c r="OHH55" s="7"/>
      <c r="OHI55" s="7"/>
      <c r="OHJ55" s="7"/>
      <c r="OHK55" s="7"/>
      <c r="OHL55" s="7"/>
      <c r="OHM55" s="7"/>
      <c r="OHN55" s="7"/>
      <c r="OHO55" s="7"/>
      <c r="OHP55" s="7"/>
      <c r="OHQ55" s="7"/>
      <c r="OHR55" s="7"/>
      <c r="OHS55" s="7"/>
      <c r="OHT55" s="7"/>
      <c r="OHU55" s="7"/>
      <c r="OHV55" s="7"/>
      <c r="OHW55" s="7"/>
      <c r="OHX55" s="7"/>
      <c r="OHY55" s="7"/>
      <c r="OHZ55" s="7"/>
      <c r="OIA55" s="7"/>
      <c r="OIB55" s="7"/>
      <c r="OIC55" s="7"/>
      <c r="OID55" s="7"/>
      <c r="OIE55" s="7"/>
      <c r="OIF55" s="7"/>
      <c r="OIG55" s="7"/>
      <c r="OIH55" s="7"/>
      <c r="OII55" s="7"/>
      <c r="OIJ55" s="7"/>
      <c r="OIK55" s="7"/>
      <c r="OIL55" s="7"/>
      <c r="OIM55" s="7"/>
      <c r="OIN55" s="7"/>
      <c r="OIO55" s="7"/>
      <c r="OIP55" s="7"/>
      <c r="OIQ55" s="7"/>
      <c r="OIR55" s="7"/>
      <c r="OIS55" s="7"/>
      <c r="OIT55" s="7"/>
      <c r="OIU55" s="7"/>
      <c r="OIV55" s="7"/>
      <c r="OIW55" s="7"/>
      <c r="OIX55" s="7"/>
      <c r="OIY55" s="7"/>
      <c r="OIZ55" s="7"/>
      <c r="OJA55" s="7"/>
      <c r="OJB55" s="7"/>
      <c r="OJC55" s="7"/>
      <c r="OJD55" s="7"/>
      <c r="OJE55" s="7"/>
      <c r="OJF55" s="7"/>
      <c r="OJG55" s="7"/>
      <c r="OJH55" s="7"/>
      <c r="OJI55" s="7"/>
      <c r="OJJ55" s="7"/>
      <c r="OJK55" s="7"/>
      <c r="OJL55" s="7"/>
      <c r="OJM55" s="7"/>
      <c r="OJN55" s="7"/>
      <c r="OJO55" s="7"/>
      <c r="OJP55" s="7"/>
      <c r="OJQ55" s="7"/>
      <c r="OJR55" s="7"/>
      <c r="OJS55" s="7"/>
      <c r="OJT55" s="7"/>
      <c r="OJU55" s="7"/>
      <c r="OJV55" s="7"/>
      <c r="OJW55" s="7"/>
      <c r="OJX55" s="7"/>
      <c r="OJY55" s="7"/>
      <c r="OJZ55" s="7"/>
      <c r="OKA55" s="7"/>
      <c r="OKB55" s="7"/>
      <c r="OKC55" s="7"/>
      <c r="OKD55" s="7"/>
      <c r="OKE55" s="7"/>
      <c r="OKF55" s="7"/>
      <c r="OKG55" s="7"/>
      <c r="OKH55" s="7"/>
      <c r="OKI55" s="7"/>
      <c r="OKJ55" s="7"/>
      <c r="OKK55" s="7"/>
      <c r="OKL55" s="7"/>
      <c r="OKM55" s="7"/>
      <c r="OKN55" s="7"/>
      <c r="OKO55" s="7"/>
      <c r="OKP55" s="7"/>
      <c r="OKQ55" s="7"/>
      <c r="OKR55" s="7"/>
      <c r="OKS55" s="7"/>
      <c r="OKT55" s="7"/>
      <c r="OKU55" s="7"/>
      <c r="OKV55" s="7"/>
      <c r="OKW55" s="7"/>
      <c r="OKX55" s="7"/>
      <c r="OKY55" s="7"/>
      <c r="OKZ55" s="7"/>
      <c r="OLA55" s="7"/>
      <c r="OLB55" s="7"/>
      <c r="OLC55" s="7"/>
      <c r="OLD55" s="7"/>
      <c r="OLE55" s="7"/>
      <c r="OLF55" s="7"/>
      <c r="OLG55" s="7"/>
      <c r="OLH55" s="7"/>
      <c r="OLI55" s="7"/>
      <c r="OLJ55" s="7"/>
      <c r="OLK55" s="7"/>
      <c r="OLL55" s="7"/>
      <c r="OLM55" s="7"/>
      <c r="OLN55" s="7"/>
      <c r="OLO55" s="7"/>
      <c r="OLP55" s="7"/>
      <c r="OLQ55" s="7"/>
      <c r="OLR55" s="7"/>
      <c r="OLS55" s="7"/>
      <c r="OLT55" s="7"/>
      <c r="OLU55" s="7"/>
      <c r="OLV55" s="7"/>
      <c r="OLW55" s="7"/>
      <c r="OLX55" s="7"/>
      <c r="OLY55" s="7"/>
      <c r="OLZ55" s="7"/>
      <c r="OMA55" s="7"/>
      <c r="OMB55" s="7"/>
      <c r="OMC55" s="7"/>
      <c r="OMD55" s="7"/>
      <c r="OME55" s="7"/>
      <c r="OMF55" s="7"/>
      <c r="OMG55" s="7"/>
      <c r="OMH55" s="7"/>
      <c r="OMI55" s="7"/>
      <c r="OMJ55" s="7"/>
      <c r="OMK55" s="7"/>
      <c r="OML55" s="7"/>
      <c r="OMM55" s="7"/>
      <c r="OMN55" s="7"/>
      <c r="OMO55" s="7"/>
      <c r="OMP55" s="7"/>
      <c r="OMQ55" s="7"/>
      <c r="OMR55" s="7"/>
      <c r="OMS55" s="7"/>
      <c r="OMT55" s="7"/>
      <c r="OMU55" s="7"/>
      <c r="OMV55" s="7"/>
      <c r="OMW55" s="7"/>
      <c r="OMX55" s="7"/>
      <c r="OMY55" s="7"/>
      <c r="OMZ55" s="7"/>
      <c r="ONA55" s="7"/>
      <c r="ONB55" s="7"/>
      <c r="ONC55" s="7"/>
      <c r="OND55" s="7"/>
      <c r="ONE55" s="7"/>
      <c r="ONF55" s="7"/>
      <c r="ONG55" s="7"/>
      <c r="ONH55" s="7"/>
      <c r="ONI55" s="7"/>
      <c r="ONJ55" s="7"/>
      <c r="ONK55" s="7"/>
      <c r="ONL55" s="7"/>
      <c r="ONM55" s="7"/>
      <c r="ONN55" s="7"/>
      <c r="ONO55" s="7"/>
      <c r="ONP55" s="7"/>
      <c r="ONQ55" s="7"/>
      <c r="ONR55" s="7"/>
      <c r="ONS55" s="7"/>
      <c r="ONT55" s="7"/>
      <c r="ONU55" s="7"/>
      <c r="ONV55" s="7"/>
      <c r="ONW55" s="7"/>
      <c r="ONX55" s="7"/>
      <c r="ONY55" s="7"/>
      <c r="ONZ55" s="7"/>
      <c r="OOA55" s="7"/>
      <c r="OOB55" s="7"/>
      <c r="OOC55" s="7"/>
      <c r="OOD55" s="7"/>
      <c r="OOE55" s="7"/>
      <c r="OOF55" s="7"/>
      <c r="OOG55" s="7"/>
      <c r="OOH55" s="7"/>
      <c r="OOI55" s="7"/>
      <c r="OOJ55" s="7"/>
      <c r="OOK55" s="7"/>
      <c r="OOL55" s="7"/>
      <c r="OOM55" s="7"/>
      <c r="OON55" s="7"/>
      <c r="OOO55" s="7"/>
      <c r="OOP55" s="7"/>
      <c r="OOQ55" s="7"/>
      <c r="OOR55" s="7"/>
      <c r="OOS55" s="7"/>
      <c r="OOT55" s="7"/>
      <c r="OOU55" s="7"/>
      <c r="OOV55" s="7"/>
      <c r="OOW55" s="7"/>
      <c r="OOX55" s="7"/>
      <c r="OOY55" s="7"/>
      <c r="OOZ55" s="7"/>
      <c r="OPA55" s="7"/>
      <c r="OPB55" s="7"/>
      <c r="OPC55" s="7"/>
      <c r="OPD55" s="7"/>
      <c r="OPE55" s="7"/>
      <c r="OPF55" s="7"/>
      <c r="OPG55" s="7"/>
      <c r="OPH55" s="7"/>
      <c r="OPI55" s="7"/>
      <c r="OPJ55" s="7"/>
      <c r="OPK55" s="7"/>
      <c r="OPL55" s="7"/>
      <c r="OPM55" s="7"/>
      <c r="OPN55" s="7"/>
      <c r="OPO55" s="7"/>
      <c r="OPP55" s="7"/>
      <c r="OPQ55" s="7"/>
      <c r="OPR55" s="7"/>
      <c r="OPS55" s="7"/>
      <c r="OPT55" s="7"/>
      <c r="OPU55" s="7"/>
      <c r="OPV55" s="7"/>
      <c r="OPW55" s="7"/>
      <c r="OPX55" s="7"/>
      <c r="OPY55" s="7"/>
      <c r="OPZ55" s="7"/>
      <c r="OQA55" s="7"/>
      <c r="OQB55" s="7"/>
      <c r="OQC55" s="7"/>
      <c r="OQD55" s="7"/>
      <c r="OQE55" s="7"/>
      <c r="OQF55" s="7"/>
      <c r="OQG55" s="7"/>
      <c r="OQH55" s="7"/>
      <c r="OQI55" s="7"/>
      <c r="OQJ55" s="7"/>
      <c r="OQK55" s="7"/>
      <c r="OQL55" s="7"/>
      <c r="OQM55" s="7"/>
      <c r="OQN55" s="7"/>
      <c r="OQO55" s="7"/>
      <c r="OQP55" s="7"/>
      <c r="OQQ55" s="7"/>
      <c r="OQR55" s="7"/>
      <c r="OQS55" s="7"/>
      <c r="OQT55" s="7"/>
      <c r="OQU55" s="7"/>
      <c r="OQV55" s="7"/>
      <c r="OQW55" s="7"/>
      <c r="OQX55" s="7"/>
      <c r="OQY55" s="7"/>
      <c r="OQZ55" s="7"/>
      <c r="ORA55" s="7"/>
      <c r="ORB55" s="7"/>
      <c r="ORC55" s="7"/>
      <c r="ORD55" s="7"/>
      <c r="ORE55" s="7"/>
      <c r="ORF55" s="7"/>
      <c r="ORG55" s="7"/>
      <c r="ORH55" s="7"/>
      <c r="ORI55" s="7"/>
      <c r="ORJ55" s="7"/>
      <c r="ORK55" s="7"/>
      <c r="ORL55" s="7"/>
      <c r="ORM55" s="7"/>
      <c r="ORN55" s="7"/>
      <c r="ORO55" s="7"/>
      <c r="ORP55" s="7"/>
      <c r="ORQ55" s="7"/>
      <c r="ORR55" s="7"/>
      <c r="ORS55" s="7"/>
      <c r="ORT55" s="7"/>
      <c r="ORU55" s="7"/>
      <c r="ORV55" s="7"/>
      <c r="ORW55" s="7"/>
      <c r="ORX55" s="7"/>
      <c r="ORY55" s="7"/>
      <c r="ORZ55" s="7"/>
      <c r="OSA55" s="7"/>
      <c r="OSB55" s="7"/>
      <c r="OSC55" s="7"/>
      <c r="OSD55" s="7"/>
      <c r="OSE55" s="7"/>
      <c r="OSF55" s="7"/>
      <c r="OSG55" s="7"/>
      <c r="OSH55" s="7"/>
      <c r="OSI55" s="7"/>
      <c r="OSJ55" s="7"/>
      <c r="OSK55" s="7"/>
      <c r="OSL55" s="7"/>
      <c r="OSM55" s="7"/>
      <c r="OSN55" s="7"/>
      <c r="OSO55" s="7"/>
      <c r="OSP55" s="7"/>
      <c r="OSQ55" s="7"/>
      <c r="OSR55" s="7"/>
      <c r="OSS55" s="7"/>
      <c r="OST55" s="7"/>
      <c r="OSU55" s="7"/>
      <c r="OSV55" s="7"/>
      <c r="OSW55" s="7"/>
      <c r="OSX55" s="7"/>
      <c r="OSY55" s="7"/>
      <c r="OSZ55" s="7"/>
      <c r="OTA55" s="7"/>
      <c r="OTB55" s="7"/>
      <c r="OTC55" s="7"/>
      <c r="OTD55" s="7"/>
      <c r="OTE55" s="7"/>
      <c r="OTF55" s="7"/>
      <c r="OTG55" s="7"/>
      <c r="OTH55" s="7"/>
      <c r="OTI55" s="7"/>
      <c r="OTJ55" s="7"/>
      <c r="OTK55" s="7"/>
      <c r="OTL55" s="7"/>
      <c r="OTM55" s="7"/>
      <c r="OTN55" s="7"/>
      <c r="OTO55" s="7"/>
      <c r="OTP55" s="7"/>
      <c r="OTQ55" s="7"/>
      <c r="OTR55" s="7"/>
      <c r="OTS55" s="7"/>
      <c r="OTT55" s="7"/>
      <c r="OTU55" s="7"/>
      <c r="OTV55" s="7"/>
      <c r="OTW55" s="7"/>
      <c r="OTX55" s="7"/>
      <c r="OTY55" s="7"/>
      <c r="OTZ55" s="7"/>
      <c r="OUA55" s="7"/>
      <c r="OUB55" s="7"/>
      <c r="OUC55" s="7"/>
      <c r="OUD55" s="7"/>
      <c r="OUE55" s="7"/>
      <c r="OUF55" s="7"/>
      <c r="OUG55" s="7"/>
      <c r="OUH55" s="7"/>
      <c r="OUI55" s="7"/>
      <c r="OUJ55" s="7"/>
      <c r="OUK55" s="7"/>
      <c r="OUL55" s="7"/>
      <c r="OUM55" s="7"/>
      <c r="OUN55" s="7"/>
      <c r="OUO55" s="7"/>
      <c r="OUP55" s="7"/>
      <c r="OUQ55" s="7"/>
      <c r="OUR55" s="7"/>
      <c r="OUS55" s="7"/>
      <c r="OUT55" s="7"/>
      <c r="OUU55" s="7"/>
      <c r="OUV55" s="7"/>
      <c r="OUW55" s="7"/>
      <c r="OUX55" s="7"/>
      <c r="OUY55" s="7"/>
      <c r="OUZ55" s="7"/>
      <c r="OVA55" s="7"/>
      <c r="OVB55" s="7"/>
      <c r="OVC55" s="7"/>
      <c r="OVD55" s="7"/>
      <c r="OVE55" s="7"/>
      <c r="OVF55" s="7"/>
      <c r="OVG55" s="7"/>
      <c r="OVH55" s="7"/>
      <c r="OVI55" s="7"/>
      <c r="OVJ55" s="7"/>
      <c r="OVK55" s="7"/>
      <c r="OVL55" s="7"/>
      <c r="OVM55" s="7"/>
      <c r="OVN55" s="7"/>
      <c r="OVO55" s="7"/>
      <c r="OVP55" s="7"/>
      <c r="OVQ55" s="7"/>
      <c r="OVR55" s="7"/>
      <c r="OVS55" s="7"/>
      <c r="OVT55" s="7"/>
      <c r="OVU55" s="7"/>
      <c r="OVV55" s="7"/>
      <c r="OVW55" s="7"/>
      <c r="OVX55" s="7"/>
      <c r="OVY55" s="7"/>
      <c r="OVZ55" s="7"/>
      <c r="OWA55" s="7"/>
      <c r="OWB55" s="7"/>
      <c r="OWC55" s="7"/>
      <c r="OWD55" s="7"/>
      <c r="OWE55" s="7"/>
      <c r="OWF55" s="7"/>
      <c r="OWG55" s="7"/>
      <c r="OWH55" s="7"/>
      <c r="OWI55" s="7"/>
      <c r="OWJ55" s="7"/>
      <c r="OWK55" s="7"/>
      <c r="OWL55" s="7"/>
      <c r="OWM55" s="7"/>
      <c r="OWN55" s="7"/>
      <c r="OWO55" s="7"/>
      <c r="OWP55" s="7"/>
      <c r="OWQ55" s="7"/>
      <c r="OWR55" s="7"/>
      <c r="OWS55" s="7"/>
      <c r="OWT55" s="7"/>
      <c r="OWU55" s="7"/>
      <c r="OWV55" s="7"/>
      <c r="OWW55" s="7"/>
      <c r="OWX55" s="7"/>
      <c r="OWY55" s="7"/>
      <c r="OWZ55" s="7"/>
      <c r="OXA55" s="7"/>
      <c r="OXB55" s="7"/>
      <c r="OXC55" s="7"/>
      <c r="OXD55" s="7"/>
      <c r="OXE55" s="7"/>
      <c r="OXF55" s="7"/>
      <c r="OXG55" s="7"/>
      <c r="OXH55" s="7"/>
      <c r="OXI55" s="7"/>
      <c r="OXJ55" s="7"/>
      <c r="OXK55" s="7"/>
      <c r="OXL55" s="7"/>
      <c r="OXM55" s="7"/>
      <c r="OXN55" s="7"/>
      <c r="OXO55" s="7"/>
      <c r="OXP55" s="7"/>
      <c r="OXQ55" s="7"/>
      <c r="OXR55" s="7"/>
      <c r="OXS55" s="7"/>
      <c r="OXT55" s="7"/>
      <c r="OXU55" s="7"/>
      <c r="OXV55" s="7"/>
      <c r="OXW55" s="7"/>
      <c r="OXX55" s="7"/>
      <c r="OXY55" s="7"/>
      <c r="OXZ55" s="7"/>
      <c r="OYA55" s="7"/>
      <c r="OYB55" s="7"/>
      <c r="OYC55" s="7"/>
      <c r="OYD55" s="7"/>
      <c r="OYE55" s="7"/>
      <c r="OYF55" s="7"/>
      <c r="OYG55" s="7"/>
      <c r="OYH55" s="7"/>
      <c r="OYI55" s="7"/>
      <c r="OYJ55" s="7"/>
      <c r="OYK55" s="7"/>
      <c r="OYL55" s="7"/>
      <c r="OYM55" s="7"/>
      <c r="OYN55" s="7"/>
      <c r="OYO55" s="7"/>
      <c r="OYP55" s="7"/>
      <c r="OYQ55" s="7"/>
      <c r="OYR55" s="7"/>
      <c r="OYS55" s="7"/>
      <c r="OYT55" s="7"/>
      <c r="OYU55" s="7"/>
      <c r="OYV55" s="7"/>
      <c r="OYW55" s="7"/>
      <c r="OYX55" s="7"/>
      <c r="OYY55" s="7"/>
      <c r="OYZ55" s="7"/>
      <c r="OZA55" s="7"/>
      <c r="OZB55" s="7"/>
      <c r="OZC55" s="7"/>
      <c r="OZD55" s="7"/>
      <c r="OZE55" s="7"/>
      <c r="OZF55" s="7"/>
      <c r="OZG55" s="7"/>
      <c r="OZH55" s="7"/>
      <c r="OZI55" s="7"/>
      <c r="OZJ55" s="7"/>
      <c r="OZK55" s="7"/>
      <c r="OZL55" s="7"/>
      <c r="OZM55" s="7"/>
      <c r="OZN55" s="7"/>
      <c r="OZO55" s="7"/>
      <c r="OZP55" s="7"/>
      <c r="OZQ55" s="7"/>
      <c r="OZR55" s="7"/>
      <c r="OZS55" s="7"/>
      <c r="OZT55" s="7"/>
      <c r="OZU55" s="7"/>
      <c r="OZV55" s="7"/>
      <c r="OZW55" s="7"/>
      <c r="OZX55" s="7"/>
      <c r="OZY55" s="7"/>
      <c r="OZZ55" s="7"/>
      <c r="PAA55" s="7"/>
      <c r="PAB55" s="7"/>
      <c r="PAC55" s="7"/>
      <c r="PAD55" s="7"/>
      <c r="PAE55" s="7"/>
      <c r="PAF55" s="7"/>
      <c r="PAG55" s="7"/>
      <c r="PAH55" s="7"/>
      <c r="PAI55" s="7"/>
      <c r="PAJ55" s="7"/>
      <c r="PAK55" s="7"/>
      <c r="PAL55" s="7"/>
      <c r="PAM55" s="7"/>
      <c r="PAN55" s="7"/>
      <c r="PAO55" s="7"/>
      <c r="PAP55" s="7"/>
      <c r="PAQ55" s="7"/>
      <c r="PAR55" s="7"/>
      <c r="PAS55" s="7"/>
      <c r="PAT55" s="7"/>
      <c r="PAU55" s="7"/>
      <c r="PAV55" s="7"/>
      <c r="PAW55" s="7"/>
      <c r="PAX55" s="7"/>
      <c r="PAY55" s="7"/>
      <c r="PAZ55" s="7"/>
      <c r="PBA55" s="7"/>
      <c r="PBB55" s="7"/>
      <c r="PBC55" s="7"/>
      <c r="PBD55" s="7"/>
      <c r="PBE55" s="7"/>
      <c r="PBF55" s="7"/>
      <c r="PBG55" s="7"/>
      <c r="PBH55" s="7"/>
      <c r="PBI55" s="7"/>
      <c r="PBJ55" s="7"/>
      <c r="PBK55" s="7"/>
      <c r="PBL55" s="7"/>
      <c r="PBM55" s="7"/>
      <c r="PBN55" s="7"/>
      <c r="PBO55" s="7"/>
      <c r="PBP55" s="7"/>
      <c r="PBQ55" s="7"/>
      <c r="PBR55" s="7"/>
      <c r="PBS55" s="7"/>
      <c r="PBT55" s="7"/>
      <c r="PBU55" s="7"/>
      <c r="PBV55" s="7"/>
      <c r="PBW55" s="7"/>
      <c r="PBX55" s="7"/>
      <c r="PBY55" s="7"/>
      <c r="PBZ55" s="7"/>
      <c r="PCA55" s="7"/>
      <c r="PCB55" s="7"/>
      <c r="PCC55" s="7"/>
      <c r="PCD55" s="7"/>
      <c r="PCE55" s="7"/>
      <c r="PCF55" s="7"/>
      <c r="PCG55" s="7"/>
      <c r="PCH55" s="7"/>
      <c r="PCI55" s="7"/>
      <c r="PCJ55" s="7"/>
      <c r="PCK55" s="7"/>
      <c r="PCL55" s="7"/>
      <c r="PCM55" s="7"/>
      <c r="PCN55" s="7"/>
      <c r="PCO55" s="7"/>
      <c r="PCP55" s="7"/>
      <c r="PCQ55" s="7"/>
      <c r="PCR55" s="7"/>
      <c r="PCS55" s="7"/>
      <c r="PCT55" s="7"/>
      <c r="PCU55" s="7"/>
      <c r="PCV55" s="7"/>
      <c r="PCW55" s="7"/>
      <c r="PCX55" s="7"/>
      <c r="PCY55" s="7"/>
      <c r="PCZ55" s="7"/>
      <c r="PDA55" s="7"/>
      <c r="PDB55" s="7"/>
      <c r="PDC55" s="7"/>
      <c r="PDD55" s="7"/>
      <c r="PDE55" s="7"/>
      <c r="PDF55" s="7"/>
      <c r="PDG55" s="7"/>
      <c r="PDH55" s="7"/>
      <c r="PDI55" s="7"/>
      <c r="PDJ55" s="7"/>
      <c r="PDK55" s="7"/>
      <c r="PDL55" s="7"/>
      <c r="PDM55" s="7"/>
      <c r="PDN55" s="7"/>
      <c r="PDO55" s="7"/>
      <c r="PDP55" s="7"/>
      <c r="PDQ55" s="7"/>
      <c r="PDR55" s="7"/>
      <c r="PDS55" s="7"/>
      <c r="PDT55" s="7"/>
      <c r="PDU55" s="7"/>
      <c r="PDV55" s="7"/>
      <c r="PDW55" s="7"/>
      <c r="PDX55" s="7"/>
      <c r="PDY55" s="7"/>
      <c r="PDZ55" s="7"/>
      <c r="PEA55" s="7"/>
      <c r="PEB55" s="7"/>
      <c r="PEC55" s="7"/>
      <c r="PED55" s="7"/>
      <c r="PEE55" s="7"/>
      <c r="PEF55" s="7"/>
      <c r="PEG55" s="7"/>
      <c r="PEH55" s="7"/>
      <c r="PEI55" s="7"/>
      <c r="PEJ55" s="7"/>
      <c r="PEK55" s="7"/>
      <c r="PEL55" s="7"/>
      <c r="PEM55" s="7"/>
      <c r="PEN55" s="7"/>
      <c r="PEO55" s="7"/>
      <c r="PEP55" s="7"/>
      <c r="PEQ55" s="7"/>
      <c r="PER55" s="7"/>
      <c r="PES55" s="7"/>
      <c r="PET55" s="7"/>
      <c r="PEU55" s="7"/>
      <c r="PEV55" s="7"/>
      <c r="PEW55" s="7"/>
      <c r="PEX55" s="7"/>
      <c r="PEY55" s="7"/>
      <c r="PEZ55" s="7"/>
      <c r="PFA55" s="7"/>
      <c r="PFB55" s="7"/>
      <c r="PFC55" s="7"/>
      <c r="PFD55" s="7"/>
      <c r="PFE55" s="7"/>
      <c r="PFF55" s="7"/>
      <c r="PFG55" s="7"/>
      <c r="PFH55" s="7"/>
      <c r="PFI55" s="7"/>
      <c r="PFJ55" s="7"/>
      <c r="PFK55" s="7"/>
      <c r="PFL55" s="7"/>
      <c r="PFM55" s="7"/>
      <c r="PFN55" s="7"/>
      <c r="PFO55" s="7"/>
      <c r="PFP55" s="7"/>
      <c r="PFQ55" s="7"/>
      <c r="PFR55" s="7"/>
      <c r="PFS55" s="7"/>
      <c r="PFT55" s="7"/>
      <c r="PFU55" s="7"/>
      <c r="PFV55" s="7"/>
      <c r="PFW55" s="7"/>
      <c r="PFX55" s="7"/>
      <c r="PFY55" s="7"/>
      <c r="PFZ55" s="7"/>
      <c r="PGA55" s="7"/>
      <c r="PGB55" s="7"/>
      <c r="PGC55" s="7"/>
      <c r="PGD55" s="7"/>
      <c r="PGE55" s="7"/>
      <c r="PGF55" s="7"/>
      <c r="PGG55" s="7"/>
      <c r="PGH55" s="7"/>
      <c r="PGI55" s="7"/>
      <c r="PGJ55" s="7"/>
      <c r="PGK55" s="7"/>
      <c r="PGL55" s="7"/>
      <c r="PGM55" s="7"/>
      <c r="PGN55" s="7"/>
      <c r="PGO55" s="7"/>
      <c r="PGP55" s="7"/>
      <c r="PGQ55" s="7"/>
      <c r="PGR55" s="7"/>
      <c r="PGS55" s="7"/>
      <c r="PGT55" s="7"/>
      <c r="PGU55" s="7"/>
      <c r="PGV55" s="7"/>
      <c r="PGW55" s="7"/>
      <c r="PGX55" s="7"/>
      <c r="PGY55" s="7"/>
      <c r="PGZ55" s="7"/>
      <c r="PHA55" s="7"/>
      <c r="PHB55" s="7"/>
      <c r="PHC55" s="7"/>
      <c r="PHD55" s="7"/>
      <c r="PHE55" s="7"/>
      <c r="PHF55" s="7"/>
      <c r="PHG55" s="7"/>
      <c r="PHH55" s="7"/>
      <c r="PHI55" s="7"/>
      <c r="PHJ55" s="7"/>
      <c r="PHK55" s="7"/>
      <c r="PHL55" s="7"/>
      <c r="PHM55" s="7"/>
      <c r="PHN55" s="7"/>
      <c r="PHO55" s="7"/>
      <c r="PHP55" s="7"/>
      <c r="PHQ55" s="7"/>
      <c r="PHR55" s="7"/>
      <c r="PHS55" s="7"/>
      <c r="PHT55" s="7"/>
      <c r="PHU55" s="7"/>
      <c r="PHV55" s="7"/>
      <c r="PHW55" s="7"/>
      <c r="PHX55" s="7"/>
      <c r="PHY55" s="7"/>
      <c r="PHZ55" s="7"/>
      <c r="PIA55" s="7"/>
      <c r="PIB55" s="7"/>
      <c r="PIC55" s="7"/>
      <c r="PID55" s="7"/>
      <c r="PIE55" s="7"/>
      <c r="PIF55" s="7"/>
      <c r="PIG55" s="7"/>
      <c r="PIH55" s="7"/>
      <c r="PII55" s="7"/>
      <c r="PIJ55" s="7"/>
      <c r="PIK55" s="7"/>
      <c r="PIL55" s="7"/>
      <c r="PIM55" s="7"/>
      <c r="PIN55" s="7"/>
      <c r="PIO55" s="7"/>
      <c r="PIP55" s="7"/>
      <c r="PIQ55" s="7"/>
      <c r="PIR55" s="7"/>
      <c r="PIS55" s="7"/>
      <c r="PIT55" s="7"/>
      <c r="PIU55" s="7"/>
      <c r="PIV55" s="7"/>
      <c r="PIW55" s="7"/>
      <c r="PIX55" s="7"/>
      <c r="PIY55" s="7"/>
      <c r="PIZ55" s="7"/>
      <c r="PJA55" s="7"/>
      <c r="PJB55" s="7"/>
      <c r="PJC55" s="7"/>
      <c r="PJD55" s="7"/>
      <c r="PJE55" s="7"/>
      <c r="PJF55" s="7"/>
      <c r="PJG55" s="7"/>
      <c r="PJH55" s="7"/>
      <c r="PJI55" s="7"/>
      <c r="PJJ55" s="7"/>
      <c r="PJK55" s="7"/>
      <c r="PJL55" s="7"/>
      <c r="PJM55" s="7"/>
      <c r="PJN55" s="7"/>
      <c r="PJO55" s="7"/>
      <c r="PJP55" s="7"/>
      <c r="PJQ55" s="7"/>
      <c r="PJR55" s="7"/>
      <c r="PJS55" s="7"/>
      <c r="PJT55" s="7"/>
      <c r="PJU55" s="7"/>
      <c r="PJV55" s="7"/>
      <c r="PJW55" s="7"/>
      <c r="PJX55" s="7"/>
      <c r="PJY55" s="7"/>
      <c r="PJZ55" s="7"/>
      <c r="PKA55" s="7"/>
      <c r="PKB55" s="7"/>
      <c r="PKC55" s="7"/>
      <c r="PKD55" s="7"/>
      <c r="PKE55" s="7"/>
      <c r="PKF55" s="7"/>
      <c r="PKG55" s="7"/>
      <c r="PKH55" s="7"/>
      <c r="PKI55" s="7"/>
      <c r="PKJ55" s="7"/>
      <c r="PKK55" s="7"/>
      <c r="PKL55" s="7"/>
      <c r="PKM55" s="7"/>
      <c r="PKN55" s="7"/>
      <c r="PKO55" s="7"/>
      <c r="PKP55" s="7"/>
      <c r="PKQ55" s="7"/>
      <c r="PKR55" s="7"/>
      <c r="PKS55" s="7"/>
      <c r="PKT55" s="7"/>
      <c r="PKU55" s="7"/>
      <c r="PKV55" s="7"/>
      <c r="PKW55" s="7"/>
      <c r="PKX55" s="7"/>
      <c r="PKY55" s="7"/>
      <c r="PKZ55" s="7"/>
      <c r="PLA55" s="7"/>
      <c r="PLB55" s="7"/>
      <c r="PLC55" s="7"/>
      <c r="PLD55" s="7"/>
      <c r="PLE55" s="7"/>
      <c r="PLF55" s="7"/>
      <c r="PLG55" s="7"/>
      <c r="PLH55" s="7"/>
      <c r="PLI55" s="7"/>
      <c r="PLJ55" s="7"/>
      <c r="PLK55" s="7"/>
      <c r="PLL55" s="7"/>
      <c r="PLM55" s="7"/>
      <c r="PLN55" s="7"/>
      <c r="PLO55" s="7"/>
      <c r="PLP55" s="7"/>
      <c r="PLQ55" s="7"/>
      <c r="PLR55" s="7"/>
      <c r="PLS55" s="7"/>
      <c r="PLT55" s="7"/>
      <c r="PLU55" s="7"/>
      <c r="PLV55" s="7"/>
      <c r="PLW55" s="7"/>
      <c r="PLX55" s="7"/>
      <c r="PLY55" s="7"/>
      <c r="PLZ55" s="7"/>
      <c r="PMA55" s="7"/>
      <c r="PMB55" s="7"/>
      <c r="PMC55" s="7"/>
      <c r="PMD55" s="7"/>
      <c r="PME55" s="7"/>
      <c r="PMF55" s="7"/>
      <c r="PMG55" s="7"/>
      <c r="PMH55" s="7"/>
      <c r="PMI55" s="7"/>
      <c r="PMJ55" s="7"/>
      <c r="PMK55" s="7"/>
      <c r="PML55" s="7"/>
      <c r="PMM55" s="7"/>
      <c r="PMN55" s="7"/>
      <c r="PMO55" s="7"/>
      <c r="PMP55" s="7"/>
      <c r="PMQ55" s="7"/>
      <c r="PMR55" s="7"/>
      <c r="PMS55" s="7"/>
      <c r="PMT55" s="7"/>
      <c r="PMU55" s="7"/>
      <c r="PMV55" s="7"/>
      <c r="PMW55" s="7"/>
      <c r="PMX55" s="7"/>
      <c r="PMY55" s="7"/>
      <c r="PMZ55" s="7"/>
      <c r="PNA55" s="7"/>
      <c r="PNB55" s="7"/>
      <c r="PNC55" s="7"/>
      <c r="PND55" s="7"/>
      <c r="PNE55" s="7"/>
      <c r="PNF55" s="7"/>
      <c r="PNG55" s="7"/>
      <c r="PNH55" s="7"/>
      <c r="PNI55" s="7"/>
      <c r="PNJ55" s="7"/>
      <c r="PNK55" s="7"/>
      <c r="PNL55" s="7"/>
      <c r="PNM55" s="7"/>
      <c r="PNN55" s="7"/>
      <c r="PNO55" s="7"/>
      <c r="PNP55" s="7"/>
      <c r="PNQ55" s="7"/>
      <c r="PNR55" s="7"/>
      <c r="PNS55" s="7"/>
      <c r="PNT55" s="7"/>
      <c r="PNU55" s="7"/>
      <c r="PNV55" s="7"/>
      <c r="PNW55" s="7"/>
      <c r="PNX55" s="7"/>
      <c r="PNY55" s="7"/>
      <c r="PNZ55" s="7"/>
      <c r="POA55" s="7"/>
      <c r="POB55" s="7"/>
      <c r="POC55" s="7"/>
      <c r="POD55" s="7"/>
      <c r="POE55" s="7"/>
      <c r="POF55" s="7"/>
      <c r="POG55" s="7"/>
      <c r="POH55" s="7"/>
      <c r="POI55" s="7"/>
      <c r="POJ55" s="7"/>
      <c r="POK55" s="7"/>
      <c r="POL55" s="7"/>
      <c r="POM55" s="7"/>
      <c r="PON55" s="7"/>
      <c r="POO55" s="7"/>
      <c r="POP55" s="7"/>
      <c r="POQ55" s="7"/>
      <c r="POR55" s="7"/>
      <c r="POS55" s="7"/>
      <c r="POT55" s="7"/>
      <c r="POU55" s="7"/>
      <c r="POV55" s="7"/>
      <c r="POW55" s="7"/>
      <c r="POX55" s="7"/>
      <c r="POY55" s="7"/>
      <c r="POZ55" s="7"/>
      <c r="PPA55" s="7"/>
      <c r="PPB55" s="7"/>
      <c r="PPC55" s="7"/>
      <c r="PPD55" s="7"/>
      <c r="PPE55" s="7"/>
      <c r="PPF55" s="7"/>
      <c r="PPG55" s="7"/>
      <c r="PPH55" s="7"/>
      <c r="PPI55" s="7"/>
      <c r="PPJ55" s="7"/>
      <c r="PPK55" s="7"/>
      <c r="PPL55" s="7"/>
      <c r="PPM55" s="7"/>
      <c r="PPN55" s="7"/>
      <c r="PPO55" s="7"/>
      <c r="PPP55" s="7"/>
      <c r="PPQ55" s="7"/>
      <c r="PPR55" s="7"/>
      <c r="PPS55" s="7"/>
      <c r="PPT55" s="7"/>
      <c r="PPU55" s="7"/>
      <c r="PPV55" s="7"/>
      <c r="PPW55" s="7"/>
      <c r="PPX55" s="7"/>
      <c r="PPY55" s="7"/>
      <c r="PPZ55" s="7"/>
      <c r="PQA55" s="7"/>
      <c r="PQB55" s="7"/>
      <c r="PQC55" s="7"/>
      <c r="PQD55" s="7"/>
      <c r="PQE55" s="7"/>
      <c r="PQF55" s="7"/>
      <c r="PQG55" s="7"/>
      <c r="PQH55" s="7"/>
      <c r="PQI55" s="7"/>
      <c r="PQJ55" s="7"/>
      <c r="PQK55" s="7"/>
      <c r="PQL55" s="7"/>
      <c r="PQM55" s="7"/>
      <c r="PQN55" s="7"/>
      <c r="PQO55" s="7"/>
      <c r="PQP55" s="7"/>
      <c r="PQQ55" s="7"/>
      <c r="PQR55" s="7"/>
      <c r="PQS55" s="7"/>
      <c r="PQT55" s="7"/>
      <c r="PQU55" s="7"/>
      <c r="PQV55" s="7"/>
      <c r="PQW55" s="7"/>
      <c r="PQX55" s="7"/>
      <c r="PQY55" s="7"/>
      <c r="PQZ55" s="7"/>
      <c r="PRA55" s="7"/>
      <c r="PRB55" s="7"/>
      <c r="PRC55" s="7"/>
      <c r="PRD55" s="7"/>
      <c r="PRE55" s="7"/>
      <c r="PRF55" s="7"/>
      <c r="PRG55" s="7"/>
      <c r="PRH55" s="7"/>
      <c r="PRI55" s="7"/>
      <c r="PRJ55" s="7"/>
      <c r="PRK55" s="7"/>
      <c r="PRL55" s="7"/>
      <c r="PRM55" s="7"/>
      <c r="PRN55" s="7"/>
      <c r="PRO55" s="7"/>
      <c r="PRP55" s="7"/>
      <c r="PRQ55" s="7"/>
      <c r="PRR55" s="7"/>
      <c r="PRS55" s="7"/>
      <c r="PRT55" s="7"/>
      <c r="PRU55" s="7"/>
      <c r="PRV55" s="7"/>
      <c r="PRW55" s="7"/>
      <c r="PRX55" s="7"/>
      <c r="PRY55" s="7"/>
      <c r="PRZ55" s="7"/>
      <c r="PSA55" s="7"/>
      <c r="PSB55" s="7"/>
      <c r="PSC55" s="7"/>
      <c r="PSD55" s="7"/>
      <c r="PSE55" s="7"/>
      <c r="PSF55" s="7"/>
      <c r="PSG55" s="7"/>
      <c r="PSH55" s="7"/>
      <c r="PSI55" s="7"/>
      <c r="PSJ55" s="7"/>
      <c r="PSK55" s="7"/>
      <c r="PSL55" s="7"/>
      <c r="PSM55" s="7"/>
      <c r="PSN55" s="7"/>
      <c r="PSO55" s="7"/>
      <c r="PSP55" s="7"/>
      <c r="PSQ55" s="7"/>
      <c r="PSR55" s="7"/>
      <c r="PSS55" s="7"/>
      <c r="PST55" s="7"/>
      <c r="PSU55" s="7"/>
      <c r="PSV55" s="7"/>
      <c r="PSW55" s="7"/>
      <c r="PSX55" s="7"/>
      <c r="PSY55" s="7"/>
      <c r="PSZ55" s="7"/>
      <c r="PTA55" s="7"/>
      <c r="PTB55" s="7"/>
      <c r="PTC55" s="7"/>
      <c r="PTD55" s="7"/>
      <c r="PTE55" s="7"/>
      <c r="PTF55" s="7"/>
      <c r="PTG55" s="7"/>
      <c r="PTH55" s="7"/>
      <c r="PTI55" s="7"/>
      <c r="PTJ55" s="7"/>
      <c r="PTK55" s="7"/>
      <c r="PTL55" s="7"/>
      <c r="PTM55" s="7"/>
      <c r="PTN55" s="7"/>
      <c r="PTO55" s="7"/>
      <c r="PTP55" s="7"/>
      <c r="PTQ55" s="7"/>
      <c r="PTR55" s="7"/>
      <c r="PTS55" s="7"/>
      <c r="PTT55" s="7"/>
      <c r="PTU55" s="7"/>
      <c r="PTV55" s="7"/>
      <c r="PTW55" s="7"/>
      <c r="PTX55" s="7"/>
      <c r="PTY55" s="7"/>
      <c r="PTZ55" s="7"/>
      <c r="PUA55" s="7"/>
      <c r="PUB55" s="7"/>
      <c r="PUC55" s="7"/>
      <c r="PUD55" s="7"/>
      <c r="PUE55" s="7"/>
      <c r="PUF55" s="7"/>
      <c r="PUG55" s="7"/>
      <c r="PUH55" s="7"/>
      <c r="PUI55" s="7"/>
      <c r="PUJ55" s="7"/>
      <c r="PUK55" s="7"/>
      <c r="PUL55" s="7"/>
      <c r="PUM55" s="7"/>
      <c r="PUN55" s="7"/>
      <c r="PUO55" s="7"/>
      <c r="PUP55" s="7"/>
      <c r="PUQ55" s="7"/>
      <c r="PUR55" s="7"/>
      <c r="PUS55" s="7"/>
      <c r="PUT55" s="7"/>
      <c r="PUU55" s="7"/>
      <c r="PUV55" s="7"/>
      <c r="PUW55" s="7"/>
      <c r="PUX55" s="7"/>
      <c r="PUY55" s="7"/>
      <c r="PUZ55" s="7"/>
      <c r="PVA55" s="7"/>
      <c r="PVB55" s="7"/>
      <c r="PVC55" s="7"/>
      <c r="PVD55" s="7"/>
      <c r="PVE55" s="7"/>
      <c r="PVF55" s="7"/>
      <c r="PVG55" s="7"/>
      <c r="PVH55" s="7"/>
      <c r="PVI55" s="7"/>
      <c r="PVJ55" s="7"/>
      <c r="PVK55" s="7"/>
      <c r="PVL55" s="7"/>
      <c r="PVM55" s="7"/>
      <c r="PVN55" s="7"/>
      <c r="PVO55" s="7"/>
      <c r="PVP55" s="7"/>
      <c r="PVQ55" s="7"/>
      <c r="PVR55" s="7"/>
      <c r="PVS55" s="7"/>
      <c r="PVT55" s="7"/>
      <c r="PVU55" s="7"/>
      <c r="PVV55" s="7"/>
      <c r="PVW55" s="7"/>
      <c r="PVX55" s="7"/>
      <c r="PVY55" s="7"/>
      <c r="PVZ55" s="7"/>
      <c r="PWA55" s="7"/>
      <c r="PWB55" s="7"/>
      <c r="PWC55" s="7"/>
      <c r="PWD55" s="7"/>
      <c r="PWE55" s="7"/>
      <c r="PWF55" s="7"/>
      <c r="PWG55" s="7"/>
      <c r="PWH55" s="7"/>
      <c r="PWI55" s="7"/>
      <c r="PWJ55" s="7"/>
      <c r="PWK55" s="7"/>
      <c r="PWL55" s="7"/>
      <c r="PWM55" s="7"/>
      <c r="PWN55" s="7"/>
      <c r="PWO55" s="7"/>
      <c r="PWP55" s="7"/>
      <c r="PWQ55" s="7"/>
      <c r="PWR55" s="7"/>
      <c r="PWS55" s="7"/>
      <c r="PWT55" s="7"/>
      <c r="PWU55" s="7"/>
      <c r="PWV55" s="7"/>
      <c r="PWW55" s="7"/>
      <c r="PWX55" s="7"/>
      <c r="PWY55" s="7"/>
      <c r="PWZ55" s="7"/>
      <c r="PXA55" s="7"/>
      <c r="PXB55" s="7"/>
      <c r="PXC55" s="7"/>
      <c r="PXD55" s="7"/>
      <c r="PXE55" s="7"/>
      <c r="PXF55" s="7"/>
      <c r="PXG55" s="7"/>
      <c r="PXH55" s="7"/>
      <c r="PXI55" s="7"/>
      <c r="PXJ55" s="7"/>
      <c r="PXK55" s="7"/>
      <c r="PXL55" s="7"/>
      <c r="PXM55" s="7"/>
      <c r="PXN55" s="7"/>
      <c r="PXO55" s="7"/>
      <c r="PXP55" s="7"/>
      <c r="PXQ55" s="7"/>
      <c r="PXR55" s="7"/>
      <c r="PXS55" s="7"/>
      <c r="PXT55" s="7"/>
      <c r="PXU55" s="7"/>
      <c r="PXV55" s="7"/>
      <c r="PXW55" s="7"/>
      <c r="PXX55" s="7"/>
      <c r="PXY55" s="7"/>
      <c r="PXZ55" s="7"/>
      <c r="PYA55" s="7"/>
      <c r="PYB55" s="7"/>
      <c r="PYC55" s="7"/>
      <c r="PYD55" s="7"/>
      <c r="PYE55" s="7"/>
      <c r="PYF55" s="7"/>
      <c r="PYG55" s="7"/>
      <c r="PYH55" s="7"/>
      <c r="PYI55" s="7"/>
      <c r="PYJ55" s="7"/>
      <c r="PYK55" s="7"/>
      <c r="PYL55" s="7"/>
      <c r="PYM55" s="7"/>
      <c r="PYN55" s="7"/>
      <c r="PYO55" s="7"/>
      <c r="PYP55" s="7"/>
      <c r="PYQ55" s="7"/>
      <c r="PYR55" s="7"/>
      <c r="PYS55" s="7"/>
      <c r="PYT55" s="7"/>
      <c r="PYU55" s="7"/>
      <c r="PYV55" s="7"/>
      <c r="PYW55" s="7"/>
      <c r="PYX55" s="7"/>
      <c r="PYY55" s="7"/>
      <c r="PYZ55" s="7"/>
      <c r="PZA55" s="7"/>
      <c r="PZB55" s="7"/>
      <c r="PZC55" s="7"/>
      <c r="PZD55" s="7"/>
      <c r="PZE55" s="7"/>
      <c r="PZF55" s="7"/>
      <c r="PZG55" s="7"/>
      <c r="PZH55" s="7"/>
      <c r="PZI55" s="7"/>
      <c r="PZJ55" s="7"/>
      <c r="PZK55" s="7"/>
      <c r="PZL55" s="7"/>
      <c r="PZM55" s="7"/>
      <c r="PZN55" s="7"/>
      <c r="PZO55" s="7"/>
      <c r="PZP55" s="7"/>
      <c r="PZQ55" s="7"/>
      <c r="PZR55" s="7"/>
      <c r="PZS55" s="7"/>
      <c r="PZT55" s="7"/>
      <c r="PZU55" s="7"/>
      <c r="PZV55" s="7"/>
      <c r="PZW55" s="7"/>
      <c r="PZX55" s="7"/>
      <c r="PZY55" s="7"/>
      <c r="PZZ55" s="7"/>
      <c r="QAA55" s="7"/>
      <c r="QAB55" s="7"/>
      <c r="QAC55" s="7"/>
      <c r="QAD55" s="7"/>
      <c r="QAE55" s="7"/>
      <c r="QAF55" s="7"/>
      <c r="QAG55" s="7"/>
      <c r="QAH55" s="7"/>
      <c r="QAI55" s="7"/>
      <c r="QAJ55" s="7"/>
      <c r="QAK55" s="7"/>
      <c r="QAL55" s="7"/>
      <c r="QAM55" s="7"/>
      <c r="QAN55" s="7"/>
      <c r="QAO55" s="7"/>
      <c r="QAP55" s="7"/>
      <c r="QAQ55" s="7"/>
      <c r="QAR55" s="7"/>
      <c r="QAS55" s="7"/>
      <c r="QAT55" s="7"/>
      <c r="QAU55" s="7"/>
      <c r="QAV55" s="7"/>
      <c r="QAW55" s="7"/>
      <c r="QAX55" s="7"/>
      <c r="QAY55" s="7"/>
      <c r="QAZ55" s="7"/>
      <c r="QBA55" s="7"/>
      <c r="QBB55" s="7"/>
      <c r="QBC55" s="7"/>
      <c r="QBD55" s="7"/>
      <c r="QBE55" s="7"/>
      <c r="QBF55" s="7"/>
      <c r="QBG55" s="7"/>
      <c r="QBH55" s="7"/>
      <c r="QBI55" s="7"/>
      <c r="QBJ55" s="7"/>
      <c r="QBK55" s="7"/>
      <c r="QBL55" s="7"/>
      <c r="QBM55" s="7"/>
      <c r="QBN55" s="7"/>
      <c r="QBO55" s="7"/>
      <c r="QBP55" s="7"/>
      <c r="QBQ55" s="7"/>
      <c r="QBR55" s="7"/>
      <c r="QBS55" s="7"/>
      <c r="QBT55" s="7"/>
      <c r="QBU55" s="7"/>
      <c r="QBV55" s="7"/>
      <c r="QBW55" s="7"/>
      <c r="QBX55" s="7"/>
      <c r="QBY55" s="7"/>
      <c r="QBZ55" s="7"/>
      <c r="QCA55" s="7"/>
      <c r="QCB55" s="7"/>
      <c r="QCC55" s="7"/>
      <c r="QCD55" s="7"/>
      <c r="QCE55" s="7"/>
      <c r="QCF55" s="7"/>
      <c r="QCG55" s="7"/>
      <c r="QCH55" s="7"/>
      <c r="QCI55" s="7"/>
      <c r="QCJ55" s="7"/>
      <c r="QCK55" s="7"/>
      <c r="QCL55" s="7"/>
      <c r="QCM55" s="7"/>
      <c r="QCN55" s="7"/>
      <c r="QCO55" s="7"/>
      <c r="QCP55" s="7"/>
      <c r="QCQ55" s="7"/>
      <c r="QCR55" s="7"/>
      <c r="QCS55" s="7"/>
      <c r="QCT55" s="7"/>
      <c r="QCU55" s="7"/>
      <c r="QCV55" s="7"/>
      <c r="QCW55" s="7"/>
      <c r="QCX55" s="7"/>
      <c r="QCY55" s="7"/>
      <c r="QCZ55" s="7"/>
      <c r="QDA55" s="7"/>
      <c r="QDB55" s="7"/>
      <c r="QDC55" s="7"/>
      <c r="QDD55" s="7"/>
      <c r="QDE55" s="7"/>
      <c r="QDF55" s="7"/>
      <c r="QDG55" s="7"/>
      <c r="QDH55" s="7"/>
      <c r="QDI55" s="7"/>
      <c r="QDJ55" s="7"/>
      <c r="QDK55" s="7"/>
      <c r="QDL55" s="7"/>
      <c r="QDM55" s="7"/>
      <c r="QDN55" s="7"/>
      <c r="QDO55" s="7"/>
      <c r="QDP55" s="7"/>
      <c r="QDQ55" s="7"/>
      <c r="QDR55" s="7"/>
      <c r="QDS55" s="7"/>
      <c r="QDT55" s="7"/>
      <c r="QDU55" s="7"/>
      <c r="QDV55" s="7"/>
      <c r="QDW55" s="7"/>
      <c r="QDX55" s="7"/>
      <c r="QDY55" s="7"/>
      <c r="QDZ55" s="7"/>
      <c r="QEA55" s="7"/>
      <c r="QEB55" s="7"/>
      <c r="QEC55" s="7"/>
      <c r="QED55" s="7"/>
      <c r="QEE55" s="7"/>
      <c r="QEF55" s="7"/>
      <c r="QEG55" s="7"/>
      <c r="QEH55" s="7"/>
      <c r="QEI55" s="7"/>
      <c r="QEJ55" s="7"/>
      <c r="QEK55" s="7"/>
      <c r="QEL55" s="7"/>
      <c r="QEM55" s="7"/>
      <c r="QEN55" s="7"/>
      <c r="QEO55" s="7"/>
      <c r="QEP55" s="7"/>
      <c r="QEQ55" s="7"/>
      <c r="QER55" s="7"/>
      <c r="QES55" s="7"/>
      <c r="QET55" s="7"/>
      <c r="QEU55" s="7"/>
      <c r="QEV55" s="7"/>
      <c r="QEW55" s="7"/>
      <c r="QEX55" s="7"/>
      <c r="QEY55" s="7"/>
      <c r="QEZ55" s="7"/>
      <c r="QFA55" s="7"/>
      <c r="QFB55" s="7"/>
      <c r="QFC55" s="7"/>
      <c r="QFD55" s="7"/>
      <c r="QFE55" s="7"/>
      <c r="QFF55" s="7"/>
      <c r="QFG55" s="7"/>
      <c r="QFH55" s="7"/>
      <c r="QFI55" s="7"/>
      <c r="QFJ55" s="7"/>
      <c r="QFK55" s="7"/>
      <c r="QFL55" s="7"/>
      <c r="QFM55" s="7"/>
      <c r="QFN55" s="7"/>
      <c r="QFO55" s="7"/>
      <c r="QFP55" s="7"/>
      <c r="QFQ55" s="7"/>
      <c r="QFR55" s="7"/>
      <c r="QFS55" s="7"/>
      <c r="QFT55" s="7"/>
      <c r="QFU55" s="7"/>
      <c r="QFV55" s="7"/>
      <c r="QFW55" s="7"/>
      <c r="QFX55" s="7"/>
      <c r="QFY55" s="7"/>
      <c r="QFZ55" s="7"/>
      <c r="QGA55" s="7"/>
      <c r="QGB55" s="7"/>
      <c r="QGC55" s="7"/>
      <c r="QGD55" s="7"/>
      <c r="QGE55" s="7"/>
      <c r="QGF55" s="7"/>
      <c r="QGG55" s="7"/>
      <c r="QGH55" s="7"/>
      <c r="QGI55" s="7"/>
      <c r="QGJ55" s="7"/>
      <c r="QGK55" s="7"/>
      <c r="QGL55" s="7"/>
      <c r="QGM55" s="7"/>
      <c r="QGN55" s="7"/>
      <c r="QGO55" s="7"/>
      <c r="QGP55" s="7"/>
      <c r="QGQ55" s="7"/>
      <c r="QGR55" s="7"/>
      <c r="QGS55" s="7"/>
      <c r="QGT55" s="7"/>
      <c r="QGU55" s="7"/>
      <c r="QGV55" s="7"/>
      <c r="QGW55" s="7"/>
      <c r="QGX55" s="7"/>
      <c r="QGY55" s="7"/>
      <c r="QGZ55" s="7"/>
      <c r="QHA55" s="7"/>
      <c r="QHB55" s="7"/>
      <c r="QHC55" s="7"/>
      <c r="QHD55" s="7"/>
      <c r="QHE55" s="7"/>
      <c r="QHF55" s="7"/>
      <c r="QHG55" s="7"/>
      <c r="QHH55" s="7"/>
      <c r="QHI55" s="7"/>
      <c r="QHJ55" s="7"/>
      <c r="QHK55" s="7"/>
      <c r="QHL55" s="7"/>
      <c r="QHM55" s="7"/>
      <c r="QHN55" s="7"/>
      <c r="QHO55" s="7"/>
      <c r="QHP55" s="7"/>
      <c r="QHQ55" s="7"/>
      <c r="QHR55" s="7"/>
      <c r="QHS55" s="7"/>
      <c r="QHT55" s="7"/>
      <c r="QHU55" s="7"/>
      <c r="QHV55" s="7"/>
      <c r="QHW55" s="7"/>
      <c r="QHX55" s="7"/>
      <c r="QHY55" s="7"/>
      <c r="QHZ55" s="7"/>
      <c r="QIA55" s="7"/>
      <c r="QIB55" s="7"/>
      <c r="QIC55" s="7"/>
      <c r="QID55" s="7"/>
      <c r="QIE55" s="7"/>
      <c r="QIF55" s="7"/>
      <c r="QIG55" s="7"/>
      <c r="QIH55" s="7"/>
      <c r="QII55" s="7"/>
      <c r="QIJ55" s="7"/>
      <c r="QIK55" s="7"/>
      <c r="QIL55" s="7"/>
      <c r="QIM55" s="7"/>
      <c r="QIN55" s="7"/>
      <c r="QIO55" s="7"/>
      <c r="QIP55" s="7"/>
      <c r="QIQ55" s="7"/>
      <c r="QIR55" s="7"/>
      <c r="QIS55" s="7"/>
      <c r="QIT55" s="7"/>
      <c r="QIU55" s="7"/>
      <c r="QIV55" s="7"/>
      <c r="QIW55" s="7"/>
      <c r="QIX55" s="7"/>
      <c r="QIY55" s="7"/>
      <c r="QIZ55" s="7"/>
      <c r="QJA55" s="7"/>
      <c r="QJB55" s="7"/>
      <c r="QJC55" s="7"/>
      <c r="QJD55" s="7"/>
      <c r="QJE55" s="7"/>
      <c r="QJF55" s="7"/>
      <c r="QJG55" s="7"/>
      <c r="QJH55" s="7"/>
      <c r="QJI55" s="7"/>
      <c r="QJJ55" s="7"/>
      <c r="QJK55" s="7"/>
      <c r="QJL55" s="7"/>
      <c r="QJM55" s="7"/>
      <c r="QJN55" s="7"/>
      <c r="QJO55" s="7"/>
      <c r="QJP55" s="7"/>
      <c r="QJQ55" s="7"/>
      <c r="QJR55" s="7"/>
      <c r="QJS55" s="7"/>
      <c r="QJT55" s="7"/>
      <c r="QJU55" s="7"/>
      <c r="QJV55" s="7"/>
      <c r="QJW55" s="7"/>
      <c r="QJX55" s="7"/>
      <c r="QJY55" s="7"/>
      <c r="QJZ55" s="7"/>
      <c r="QKA55" s="7"/>
      <c r="QKB55" s="7"/>
      <c r="QKC55" s="7"/>
      <c r="QKD55" s="7"/>
      <c r="QKE55" s="7"/>
      <c r="QKF55" s="7"/>
      <c r="QKG55" s="7"/>
      <c r="QKH55" s="7"/>
      <c r="QKI55" s="7"/>
      <c r="QKJ55" s="7"/>
      <c r="QKK55" s="7"/>
      <c r="QKL55" s="7"/>
      <c r="QKM55" s="7"/>
      <c r="QKN55" s="7"/>
      <c r="QKO55" s="7"/>
      <c r="QKP55" s="7"/>
      <c r="QKQ55" s="7"/>
      <c r="QKR55" s="7"/>
      <c r="QKS55" s="7"/>
      <c r="QKT55" s="7"/>
      <c r="QKU55" s="7"/>
      <c r="QKV55" s="7"/>
      <c r="QKW55" s="7"/>
      <c r="QKX55" s="7"/>
      <c r="QKY55" s="7"/>
      <c r="QKZ55" s="7"/>
      <c r="QLA55" s="7"/>
      <c r="QLB55" s="7"/>
      <c r="QLC55" s="7"/>
      <c r="QLD55" s="7"/>
      <c r="QLE55" s="7"/>
      <c r="QLF55" s="7"/>
      <c r="QLG55" s="7"/>
      <c r="QLH55" s="7"/>
      <c r="QLI55" s="7"/>
      <c r="QLJ55" s="7"/>
      <c r="QLK55" s="7"/>
      <c r="QLL55" s="7"/>
      <c r="QLM55" s="7"/>
      <c r="QLN55" s="7"/>
      <c r="QLO55" s="7"/>
      <c r="QLP55" s="7"/>
      <c r="QLQ55" s="7"/>
      <c r="QLR55" s="7"/>
      <c r="QLS55" s="7"/>
      <c r="QLT55" s="7"/>
      <c r="QLU55" s="7"/>
      <c r="QLV55" s="7"/>
      <c r="QLW55" s="7"/>
      <c r="QLX55" s="7"/>
      <c r="QLY55" s="7"/>
      <c r="QLZ55" s="7"/>
      <c r="QMA55" s="7"/>
      <c r="QMB55" s="7"/>
      <c r="QMC55" s="7"/>
      <c r="QMD55" s="7"/>
      <c r="QME55" s="7"/>
      <c r="QMF55" s="7"/>
      <c r="QMG55" s="7"/>
      <c r="QMH55" s="7"/>
      <c r="QMI55" s="7"/>
      <c r="QMJ55" s="7"/>
      <c r="QMK55" s="7"/>
      <c r="QML55" s="7"/>
      <c r="QMM55" s="7"/>
      <c r="QMN55" s="7"/>
      <c r="QMO55" s="7"/>
      <c r="QMP55" s="7"/>
      <c r="QMQ55" s="7"/>
      <c r="QMR55" s="7"/>
      <c r="QMS55" s="7"/>
      <c r="QMT55" s="7"/>
      <c r="QMU55" s="7"/>
      <c r="QMV55" s="7"/>
      <c r="QMW55" s="7"/>
      <c r="QMX55" s="7"/>
      <c r="QMY55" s="7"/>
      <c r="QMZ55" s="7"/>
      <c r="QNA55" s="7"/>
      <c r="QNB55" s="7"/>
      <c r="QNC55" s="7"/>
      <c r="QND55" s="7"/>
      <c r="QNE55" s="7"/>
      <c r="QNF55" s="7"/>
      <c r="QNG55" s="7"/>
      <c r="QNH55" s="7"/>
      <c r="QNI55" s="7"/>
      <c r="QNJ55" s="7"/>
      <c r="QNK55" s="7"/>
      <c r="QNL55" s="7"/>
      <c r="QNM55" s="7"/>
      <c r="QNN55" s="7"/>
      <c r="QNO55" s="7"/>
      <c r="QNP55" s="7"/>
      <c r="QNQ55" s="7"/>
      <c r="QNR55" s="7"/>
      <c r="QNS55" s="7"/>
      <c r="QNT55" s="7"/>
      <c r="QNU55" s="7"/>
      <c r="QNV55" s="7"/>
      <c r="QNW55" s="7"/>
      <c r="QNX55" s="7"/>
      <c r="QNY55" s="7"/>
      <c r="QNZ55" s="7"/>
      <c r="QOA55" s="7"/>
      <c r="QOB55" s="7"/>
      <c r="QOC55" s="7"/>
      <c r="QOD55" s="7"/>
      <c r="QOE55" s="7"/>
      <c r="QOF55" s="7"/>
      <c r="QOG55" s="7"/>
      <c r="QOH55" s="7"/>
      <c r="QOI55" s="7"/>
      <c r="QOJ55" s="7"/>
      <c r="QOK55" s="7"/>
      <c r="QOL55" s="7"/>
      <c r="QOM55" s="7"/>
      <c r="QON55" s="7"/>
      <c r="QOO55" s="7"/>
      <c r="QOP55" s="7"/>
      <c r="QOQ55" s="7"/>
      <c r="QOR55" s="7"/>
      <c r="QOS55" s="7"/>
      <c r="QOT55" s="7"/>
      <c r="QOU55" s="7"/>
      <c r="QOV55" s="7"/>
      <c r="QOW55" s="7"/>
      <c r="QOX55" s="7"/>
      <c r="QOY55" s="7"/>
      <c r="QOZ55" s="7"/>
      <c r="QPA55" s="7"/>
      <c r="QPB55" s="7"/>
      <c r="QPC55" s="7"/>
      <c r="QPD55" s="7"/>
      <c r="QPE55" s="7"/>
      <c r="QPF55" s="7"/>
      <c r="QPG55" s="7"/>
      <c r="QPH55" s="7"/>
      <c r="QPI55" s="7"/>
      <c r="QPJ55" s="7"/>
      <c r="QPK55" s="7"/>
      <c r="QPL55" s="7"/>
      <c r="QPM55" s="7"/>
      <c r="QPN55" s="7"/>
      <c r="QPO55" s="7"/>
      <c r="QPP55" s="7"/>
      <c r="QPQ55" s="7"/>
      <c r="QPR55" s="7"/>
      <c r="QPS55" s="7"/>
      <c r="QPT55" s="7"/>
      <c r="QPU55" s="7"/>
      <c r="QPV55" s="7"/>
      <c r="QPW55" s="7"/>
      <c r="QPX55" s="7"/>
      <c r="QPY55" s="7"/>
      <c r="QPZ55" s="7"/>
      <c r="QQA55" s="7"/>
      <c r="QQB55" s="7"/>
      <c r="QQC55" s="7"/>
      <c r="QQD55" s="7"/>
      <c r="QQE55" s="7"/>
      <c r="QQF55" s="7"/>
      <c r="QQG55" s="7"/>
      <c r="QQH55" s="7"/>
      <c r="QQI55" s="7"/>
      <c r="QQJ55" s="7"/>
      <c r="QQK55" s="7"/>
      <c r="QQL55" s="7"/>
      <c r="QQM55" s="7"/>
      <c r="QQN55" s="7"/>
      <c r="QQO55" s="7"/>
      <c r="QQP55" s="7"/>
      <c r="QQQ55" s="7"/>
      <c r="QQR55" s="7"/>
      <c r="QQS55" s="7"/>
      <c r="QQT55" s="7"/>
      <c r="QQU55" s="7"/>
      <c r="QQV55" s="7"/>
      <c r="QQW55" s="7"/>
      <c r="QQX55" s="7"/>
      <c r="QQY55" s="7"/>
      <c r="QQZ55" s="7"/>
      <c r="QRA55" s="7"/>
      <c r="QRB55" s="7"/>
      <c r="QRC55" s="7"/>
      <c r="QRD55" s="7"/>
      <c r="QRE55" s="7"/>
      <c r="QRF55" s="7"/>
      <c r="QRG55" s="7"/>
      <c r="QRH55" s="7"/>
      <c r="QRI55" s="7"/>
      <c r="QRJ55" s="7"/>
      <c r="QRK55" s="7"/>
      <c r="QRL55" s="7"/>
      <c r="QRM55" s="7"/>
      <c r="QRN55" s="7"/>
      <c r="QRO55" s="7"/>
      <c r="QRP55" s="7"/>
      <c r="QRQ55" s="7"/>
      <c r="QRR55" s="7"/>
      <c r="QRS55" s="7"/>
      <c r="QRT55" s="7"/>
      <c r="QRU55" s="7"/>
      <c r="QRV55" s="7"/>
      <c r="QRW55" s="7"/>
      <c r="QRX55" s="7"/>
      <c r="QRY55" s="7"/>
      <c r="QRZ55" s="7"/>
      <c r="QSA55" s="7"/>
      <c r="QSB55" s="7"/>
      <c r="QSC55" s="7"/>
      <c r="QSD55" s="7"/>
      <c r="QSE55" s="7"/>
      <c r="QSF55" s="7"/>
      <c r="QSG55" s="7"/>
      <c r="QSH55" s="7"/>
      <c r="QSI55" s="7"/>
      <c r="QSJ55" s="7"/>
      <c r="QSK55" s="7"/>
      <c r="QSL55" s="7"/>
      <c r="QSM55" s="7"/>
      <c r="QSN55" s="7"/>
      <c r="QSO55" s="7"/>
      <c r="QSP55" s="7"/>
      <c r="QSQ55" s="7"/>
      <c r="QSR55" s="7"/>
      <c r="QSS55" s="7"/>
      <c r="QST55" s="7"/>
      <c r="QSU55" s="7"/>
      <c r="QSV55" s="7"/>
      <c r="QSW55" s="7"/>
      <c r="QSX55" s="7"/>
      <c r="QSY55" s="7"/>
      <c r="QSZ55" s="7"/>
      <c r="QTA55" s="7"/>
      <c r="QTB55" s="7"/>
      <c r="QTC55" s="7"/>
      <c r="QTD55" s="7"/>
      <c r="QTE55" s="7"/>
      <c r="QTF55" s="7"/>
      <c r="QTG55" s="7"/>
      <c r="QTH55" s="7"/>
      <c r="QTI55" s="7"/>
      <c r="QTJ55" s="7"/>
      <c r="QTK55" s="7"/>
      <c r="QTL55" s="7"/>
      <c r="QTM55" s="7"/>
      <c r="QTN55" s="7"/>
      <c r="QTO55" s="7"/>
      <c r="QTP55" s="7"/>
      <c r="QTQ55" s="7"/>
      <c r="QTR55" s="7"/>
      <c r="QTS55" s="7"/>
      <c r="QTT55" s="7"/>
      <c r="QTU55" s="7"/>
      <c r="QTV55" s="7"/>
      <c r="QTW55" s="7"/>
      <c r="QTX55" s="7"/>
      <c r="QTY55" s="7"/>
      <c r="QTZ55" s="7"/>
      <c r="QUA55" s="7"/>
      <c r="QUB55" s="7"/>
      <c r="QUC55" s="7"/>
      <c r="QUD55" s="7"/>
      <c r="QUE55" s="7"/>
      <c r="QUF55" s="7"/>
      <c r="QUG55" s="7"/>
      <c r="QUH55" s="7"/>
      <c r="QUI55" s="7"/>
      <c r="QUJ55" s="7"/>
      <c r="QUK55" s="7"/>
      <c r="QUL55" s="7"/>
      <c r="QUM55" s="7"/>
      <c r="QUN55" s="7"/>
      <c r="QUO55" s="7"/>
      <c r="QUP55" s="7"/>
      <c r="QUQ55" s="7"/>
      <c r="QUR55" s="7"/>
      <c r="QUS55" s="7"/>
      <c r="QUT55" s="7"/>
      <c r="QUU55" s="7"/>
      <c r="QUV55" s="7"/>
      <c r="QUW55" s="7"/>
      <c r="QUX55" s="7"/>
      <c r="QUY55" s="7"/>
      <c r="QUZ55" s="7"/>
      <c r="QVA55" s="7"/>
      <c r="QVB55" s="7"/>
      <c r="QVC55" s="7"/>
      <c r="QVD55" s="7"/>
      <c r="QVE55" s="7"/>
      <c r="QVF55" s="7"/>
      <c r="QVG55" s="7"/>
      <c r="QVH55" s="7"/>
      <c r="QVI55" s="7"/>
      <c r="QVJ55" s="7"/>
      <c r="QVK55" s="7"/>
      <c r="QVL55" s="7"/>
      <c r="QVM55" s="7"/>
      <c r="QVN55" s="7"/>
      <c r="QVO55" s="7"/>
      <c r="QVP55" s="7"/>
      <c r="QVQ55" s="7"/>
      <c r="QVR55" s="7"/>
      <c r="QVS55" s="7"/>
      <c r="QVT55" s="7"/>
      <c r="QVU55" s="7"/>
      <c r="QVV55" s="7"/>
      <c r="QVW55" s="7"/>
      <c r="QVX55" s="7"/>
      <c r="QVY55" s="7"/>
      <c r="QVZ55" s="7"/>
      <c r="QWA55" s="7"/>
      <c r="QWB55" s="7"/>
      <c r="QWC55" s="7"/>
      <c r="QWD55" s="7"/>
      <c r="QWE55" s="7"/>
      <c r="QWF55" s="7"/>
      <c r="QWG55" s="7"/>
      <c r="QWH55" s="7"/>
      <c r="QWI55" s="7"/>
      <c r="QWJ55" s="7"/>
      <c r="QWK55" s="7"/>
      <c r="QWL55" s="7"/>
      <c r="QWM55" s="7"/>
      <c r="QWN55" s="7"/>
      <c r="QWO55" s="7"/>
      <c r="QWP55" s="7"/>
      <c r="QWQ55" s="7"/>
      <c r="QWR55" s="7"/>
      <c r="QWS55" s="7"/>
      <c r="QWT55" s="7"/>
      <c r="QWU55" s="7"/>
      <c r="QWV55" s="7"/>
      <c r="QWW55" s="7"/>
      <c r="QWX55" s="7"/>
      <c r="QWY55" s="7"/>
      <c r="QWZ55" s="7"/>
      <c r="QXA55" s="7"/>
      <c r="QXB55" s="7"/>
      <c r="QXC55" s="7"/>
      <c r="QXD55" s="7"/>
      <c r="QXE55" s="7"/>
      <c r="QXF55" s="7"/>
      <c r="QXG55" s="7"/>
      <c r="QXH55" s="7"/>
      <c r="QXI55" s="7"/>
      <c r="QXJ55" s="7"/>
      <c r="QXK55" s="7"/>
      <c r="QXL55" s="7"/>
      <c r="QXM55" s="7"/>
      <c r="QXN55" s="7"/>
      <c r="QXO55" s="7"/>
      <c r="QXP55" s="7"/>
      <c r="QXQ55" s="7"/>
      <c r="QXR55" s="7"/>
      <c r="QXS55" s="7"/>
      <c r="QXT55" s="7"/>
      <c r="QXU55" s="7"/>
      <c r="QXV55" s="7"/>
      <c r="QXW55" s="7"/>
      <c r="QXX55" s="7"/>
      <c r="QXY55" s="7"/>
      <c r="QXZ55" s="7"/>
      <c r="QYA55" s="7"/>
      <c r="QYB55" s="7"/>
      <c r="QYC55" s="7"/>
      <c r="QYD55" s="7"/>
      <c r="QYE55" s="7"/>
      <c r="QYF55" s="7"/>
      <c r="QYG55" s="7"/>
      <c r="QYH55" s="7"/>
      <c r="QYI55" s="7"/>
      <c r="QYJ55" s="7"/>
      <c r="QYK55" s="7"/>
      <c r="QYL55" s="7"/>
      <c r="QYM55" s="7"/>
      <c r="QYN55" s="7"/>
      <c r="QYO55" s="7"/>
      <c r="QYP55" s="7"/>
      <c r="QYQ55" s="7"/>
      <c r="QYR55" s="7"/>
      <c r="QYS55" s="7"/>
      <c r="QYT55" s="7"/>
      <c r="QYU55" s="7"/>
      <c r="QYV55" s="7"/>
      <c r="QYW55" s="7"/>
      <c r="QYX55" s="7"/>
      <c r="QYY55" s="7"/>
      <c r="QYZ55" s="7"/>
      <c r="QZA55" s="7"/>
      <c r="QZB55" s="7"/>
      <c r="QZC55" s="7"/>
      <c r="QZD55" s="7"/>
      <c r="QZE55" s="7"/>
      <c r="QZF55" s="7"/>
      <c r="QZG55" s="7"/>
      <c r="QZH55" s="7"/>
      <c r="QZI55" s="7"/>
      <c r="QZJ55" s="7"/>
      <c r="QZK55" s="7"/>
      <c r="QZL55" s="7"/>
      <c r="QZM55" s="7"/>
      <c r="QZN55" s="7"/>
      <c r="QZO55" s="7"/>
      <c r="QZP55" s="7"/>
      <c r="QZQ55" s="7"/>
      <c r="QZR55" s="7"/>
      <c r="QZS55" s="7"/>
      <c r="QZT55" s="7"/>
      <c r="QZU55" s="7"/>
      <c r="QZV55" s="7"/>
      <c r="QZW55" s="7"/>
      <c r="QZX55" s="7"/>
      <c r="QZY55" s="7"/>
      <c r="QZZ55" s="7"/>
      <c r="RAA55" s="7"/>
      <c r="RAB55" s="7"/>
      <c r="RAC55" s="7"/>
      <c r="RAD55" s="7"/>
      <c r="RAE55" s="7"/>
      <c r="RAF55" s="7"/>
      <c r="RAG55" s="7"/>
      <c r="RAH55" s="7"/>
      <c r="RAI55" s="7"/>
      <c r="RAJ55" s="7"/>
      <c r="RAK55" s="7"/>
      <c r="RAL55" s="7"/>
      <c r="RAM55" s="7"/>
      <c r="RAN55" s="7"/>
      <c r="RAO55" s="7"/>
      <c r="RAP55" s="7"/>
      <c r="RAQ55" s="7"/>
      <c r="RAR55" s="7"/>
      <c r="RAS55" s="7"/>
      <c r="RAT55" s="7"/>
      <c r="RAU55" s="7"/>
      <c r="RAV55" s="7"/>
      <c r="RAW55" s="7"/>
      <c r="RAX55" s="7"/>
      <c r="RAY55" s="7"/>
      <c r="RAZ55" s="7"/>
      <c r="RBA55" s="7"/>
      <c r="RBB55" s="7"/>
      <c r="RBC55" s="7"/>
      <c r="RBD55" s="7"/>
      <c r="RBE55" s="7"/>
      <c r="RBF55" s="7"/>
      <c r="RBG55" s="7"/>
      <c r="RBH55" s="7"/>
      <c r="RBI55" s="7"/>
      <c r="RBJ55" s="7"/>
      <c r="RBK55" s="7"/>
      <c r="RBL55" s="7"/>
      <c r="RBM55" s="7"/>
      <c r="RBN55" s="7"/>
      <c r="RBO55" s="7"/>
      <c r="RBP55" s="7"/>
      <c r="RBQ55" s="7"/>
      <c r="RBR55" s="7"/>
      <c r="RBS55" s="7"/>
      <c r="RBT55" s="7"/>
      <c r="RBU55" s="7"/>
      <c r="RBV55" s="7"/>
      <c r="RBW55" s="7"/>
      <c r="RBX55" s="7"/>
      <c r="RBY55" s="7"/>
      <c r="RBZ55" s="7"/>
      <c r="RCA55" s="7"/>
      <c r="RCB55" s="7"/>
      <c r="RCC55" s="7"/>
      <c r="RCD55" s="7"/>
      <c r="RCE55" s="7"/>
      <c r="RCF55" s="7"/>
      <c r="RCG55" s="7"/>
      <c r="RCH55" s="7"/>
      <c r="RCI55" s="7"/>
      <c r="RCJ55" s="7"/>
      <c r="RCK55" s="7"/>
      <c r="RCL55" s="7"/>
      <c r="RCM55" s="7"/>
      <c r="RCN55" s="7"/>
      <c r="RCO55" s="7"/>
      <c r="RCP55" s="7"/>
      <c r="RCQ55" s="7"/>
      <c r="RCR55" s="7"/>
      <c r="RCS55" s="7"/>
      <c r="RCT55" s="7"/>
      <c r="RCU55" s="7"/>
      <c r="RCV55" s="7"/>
      <c r="RCW55" s="7"/>
      <c r="RCX55" s="7"/>
      <c r="RCY55" s="7"/>
      <c r="RCZ55" s="7"/>
      <c r="RDA55" s="7"/>
      <c r="RDB55" s="7"/>
      <c r="RDC55" s="7"/>
      <c r="RDD55" s="7"/>
      <c r="RDE55" s="7"/>
      <c r="RDF55" s="7"/>
      <c r="RDG55" s="7"/>
      <c r="RDH55" s="7"/>
      <c r="RDI55" s="7"/>
      <c r="RDJ55" s="7"/>
      <c r="RDK55" s="7"/>
      <c r="RDL55" s="7"/>
      <c r="RDM55" s="7"/>
      <c r="RDN55" s="7"/>
      <c r="RDO55" s="7"/>
      <c r="RDP55" s="7"/>
      <c r="RDQ55" s="7"/>
      <c r="RDR55" s="7"/>
      <c r="RDS55" s="7"/>
      <c r="RDT55" s="7"/>
      <c r="RDU55" s="7"/>
      <c r="RDV55" s="7"/>
      <c r="RDW55" s="7"/>
      <c r="RDX55" s="7"/>
      <c r="RDY55" s="7"/>
      <c r="RDZ55" s="7"/>
      <c r="REA55" s="7"/>
      <c r="REB55" s="7"/>
      <c r="REC55" s="7"/>
      <c r="RED55" s="7"/>
      <c r="REE55" s="7"/>
      <c r="REF55" s="7"/>
      <c r="REG55" s="7"/>
      <c r="REH55" s="7"/>
      <c r="REI55" s="7"/>
      <c r="REJ55" s="7"/>
      <c r="REK55" s="7"/>
      <c r="REL55" s="7"/>
      <c r="REM55" s="7"/>
      <c r="REN55" s="7"/>
      <c r="REO55" s="7"/>
      <c r="REP55" s="7"/>
      <c r="REQ55" s="7"/>
      <c r="RER55" s="7"/>
      <c r="RES55" s="7"/>
      <c r="RET55" s="7"/>
      <c r="REU55" s="7"/>
      <c r="REV55" s="7"/>
      <c r="REW55" s="7"/>
      <c r="REX55" s="7"/>
      <c r="REY55" s="7"/>
      <c r="REZ55" s="7"/>
      <c r="RFA55" s="7"/>
      <c r="RFB55" s="7"/>
      <c r="RFC55" s="7"/>
      <c r="RFD55" s="7"/>
      <c r="RFE55" s="7"/>
      <c r="RFF55" s="7"/>
      <c r="RFG55" s="7"/>
      <c r="RFH55" s="7"/>
      <c r="RFI55" s="7"/>
      <c r="RFJ55" s="7"/>
      <c r="RFK55" s="7"/>
      <c r="RFL55" s="7"/>
      <c r="RFM55" s="7"/>
      <c r="RFN55" s="7"/>
      <c r="RFO55" s="7"/>
      <c r="RFP55" s="7"/>
      <c r="RFQ55" s="7"/>
      <c r="RFR55" s="7"/>
      <c r="RFS55" s="7"/>
      <c r="RFT55" s="7"/>
      <c r="RFU55" s="7"/>
      <c r="RFV55" s="7"/>
      <c r="RFW55" s="7"/>
      <c r="RFX55" s="7"/>
      <c r="RFY55" s="7"/>
      <c r="RFZ55" s="7"/>
      <c r="RGA55" s="7"/>
      <c r="RGB55" s="7"/>
      <c r="RGC55" s="7"/>
      <c r="RGD55" s="7"/>
      <c r="RGE55" s="7"/>
      <c r="RGF55" s="7"/>
      <c r="RGG55" s="7"/>
      <c r="RGH55" s="7"/>
      <c r="RGI55" s="7"/>
      <c r="RGJ55" s="7"/>
      <c r="RGK55" s="7"/>
      <c r="RGL55" s="7"/>
      <c r="RGM55" s="7"/>
      <c r="RGN55" s="7"/>
      <c r="RGO55" s="7"/>
      <c r="RGP55" s="7"/>
      <c r="RGQ55" s="7"/>
      <c r="RGR55" s="7"/>
      <c r="RGS55" s="7"/>
      <c r="RGT55" s="7"/>
      <c r="RGU55" s="7"/>
      <c r="RGV55" s="7"/>
      <c r="RGW55" s="7"/>
      <c r="RGX55" s="7"/>
      <c r="RGY55" s="7"/>
      <c r="RGZ55" s="7"/>
      <c r="RHA55" s="7"/>
      <c r="RHB55" s="7"/>
      <c r="RHC55" s="7"/>
      <c r="RHD55" s="7"/>
      <c r="RHE55" s="7"/>
      <c r="RHF55" s="7"/>
      <c r="RHG55" s="7"/>
      <c r="RHH55" s="7"/>
      <c r="RHI55" s="7"/>
      <c r="RHJ55" s="7"/>
      <c r="RHK55" s="7"/>
      <c r="RHL55" s="7"/>
      <c r="RHM55" s="7"/>
      <c r="RHN55" s="7"/>
      <c r="RHO55" s="7"/>
      <c r="RHP55" s="7"/>
      <c r="RHQ55" s="7"/>
      <c r="RHR55" s="7"/>
      <c r="RHS55" s="7"/>
      <c r="RHT55" s="7"/>
      <c r="RHU55" s="7"/>
      <c r="RHV55" s="7"/>
      <c r="RHW55" s="7"/>
      <c r="RHX55" s="7"/>
      <c r="RHY55" s="7"/>
      <c r="RHZ55" s="7"/>
      <c r="RIA55" s="7"/>
      <c r="RIB55" s="7"/>
      <c r="RIC55" s="7"/>
      <c r="RID55" s="7"/>
      <c r="RIE55" s="7"/>
      <c r="RIF55" s="7"/>
      <c r="RIG55" s="7"/>
      <c r="RIH55" s="7"/>
      <c r="RII55" s="7"/>
      <c r="RIJ55" s="7"/>
      <c r="RIK55" s="7"/>
      <c r="RIL55" s="7"/>
      <c r="RIM55" s="7"/>
      <c r="RIN55" s="7"/>
      <c r="RIO55" s="7"/>
      <c r="RIP55" s="7"/>
      <c r="RIQ55" s="7"/>
      <c r="RIR55" s="7"/>
      <c r="RIS55" s="7"/>
      <c r="RIT55" s="7"/>
      <c r="RIU55" s="7"/>
      <c r="RIV55" s="7"/>
      <c r="RIW55" s="7"/>
      <c r="RIX55" s="7"/>
      <c r="RIY55" s="7"/>
      <c r="RIZ55" s="7"/>
      <c r="RJA55" s="7"/>
      <c r="RJB55" s="7"/>
      <c r="RJC55" s="7"/>
      <c r="RJD55" s="7"/>
      <c r="RJE55" s="7"/>
      <c r="RJF55" s="7"/>
      <c r="RJG55" s="7"/>
      <c r="RJH55" s="7"/>
      <c r="RJI55" s="7"/>
      <c r="RJJ55" s="7"/>
      <c r="RJK55" s="7"/>
      <c r="RJL55" s="7"/>
      <c r="RJM55" s="7"/>
      <c r="RJN55" s="7"/>
      <c r="RJO55" s="7"/>
      <c r="RJP55" s="7"/>
      <c r="RJQ55" s="7"/>
      <c r="RJR55" s="7"/>
      <c r="RJS55" s="7"/>
      <c r="RJT55" s="7"/>
      <c r="RJU55" s="7"/>
      <c r="RJV55" s="7"/>
      <c r="RJW55" s="7"/>
      <c r="RJX55" s="7"/>
      <c r="RJY55" s="7"/>
      <c r="RJZ55" s="7"/>
      <c r="RKA55" s="7"/>
      <c r="RKB55" s="7"/>
      <c r="RKC55" s="7"/>
      <c r="RKD55" s="7"/>
      <c r="RKE55" s="7"/>
      <c r="RKF55" s="7"/>
      <c r="RKG55" s="7"/>
      <c r="RKH55" s="7"/>
      <c r="RKI55" s="7"/>
      <c r="RKJ55" s="7"/>
      <c r="RKK55" s="7"/>
      <c r="RKL55" s="7"/>
      <c r="RKM55" s="7"/>
      <c r="RKN55" s="7"/>
      <c r="RKO55" s="7"/>
      <c r="RKP55" s="7"/>
      <c r="RKQ55" s="7"/>
      <c r="RKR55" s="7"/>
      <c r="RKS55" s="7"/>
      <c r="RKT55" s="7"/>
      <c r="RKU55" s="7"/>
      <c r="RKV55" s="7"/>
      <c r="RKW55" s="7"/>
      <c r="RKX55" s="7"/>
      <c r="RKY55" s="7"/>
      <c r="RKZ55" s="7"/>
      <c r="RLA55" s="7"/>
      <c r="RLB55" s="7"/>
      <c r="RLC55" s="7"/>
      <c r="RLD55" s="7"/>
      <c r="RLE55" s="7"/>
      <c r="RLF55" s="7"/>
      <c r="RLG55" s="7"/>
      <c r="RLH55" s="7"/>
      <c r="RLI55" s="7"/>
      <c r="RLJ55" s="7"/>
      <c r="RLK55" s="7"/>
      <c r="RLL55" s="7"/>
      <c r="RLM55" s="7"/>
      <c r="RLN55" s="7"/>
      <c r="RLO55" s="7"/>
      <c r="RLP55" s="7"/>
      <c r="RLQ55" s="7"/>
      <c r="RLR55" s="7"/>
      <c r="RLS55" s="7"/>
      <c r="RLT55" s="7"/>
      <c r="RLU55" s="7"/>
      <c r="RLV55" s="7"/>
      <c r="RLW55" s="7"/>
      <c r="RLX55" s="7"/>
      <c r="RLY55" s="7"/>
      <c r="RLZ55" s="7"/>
      <c r="RMA55" s="7"/>
      <c r="RMB55" s="7"/>
      <c r="RMC55" s="7"/>
      <c r="RMD55" s="7"/>
      <c r="RME55" s="7"/>
      <c r="RMF55" s="7"/>
      <c r="RMG55" s="7"/>
      <c r="RMH55" s="7"/>
      <c r="RMI55" s="7"/>
      <c r="RMJ55" s="7"/>
      <c r="RMK55" s="7"/>
      <c r="RML55" s="7"/>
      <c r="RMM55" s="7"/>
      <c r="RMN55" s="7"/>
      <c r="RMO55" s="7"/>
      <c r="RMP55" s="7"/>
      <c r="RMQ55" s="7"/>
      <c r="RMR55" s="7"/>
      <c r="RMS55" s="7"/>
      <c r="RMT55" s="7"/>
      <c r="RMU55" s="7"/>
      <c r="RMV55" s="7"/>
      <c r="RMW55" s="7"/>
      <c r="RMX55" s="7"/>
      <c r="RMY55" s="7"/>
      <c r="RMZ55" s="7"/>
      <c r="RNA55" s="7"/>
      <c r="RNB55" s="7"/>
      <c r="RNC55" s="7"/>
      <c r="RND55" s="7"/>
      <c r="RNE55" s="7"/>
      <c r="RNF55" s="7"/>
      <c r="RNG55" s="7"/>
      <c r="RNH55" s="7"/>
      <c r="RNI55" s="7"/>
      <c r="RNJ55" s="7"/>
      <c r="RNK55" s="7"/>
      <c r="RNL55" s="7"/>
      <c r="RNM55" s="7"/>
      <c r="RNN55" s="7"/>
      <c r="RNO55" s="7"/>
      <c r="RNP55" s="7"/>
      <c r="RNQ55" s="7"/>
      <c r="RNR55" s="7"/>
      <c r="RNS55" s="7"/>
      <c r="RNT55" s="7"/>
      <c r="RNU55" s="7"/>
      <c r="RNV55" s="7"/>
      <c r="RNW55" s="7"/>
      <c r="RNX55" s="7"/>
      <c r="RNY55" s="7"/>
      <c r="RNZ55" s="7"/>
      <c r="ROA55" s="7"/>
      <c r="ROB55" s="7"/>
      <c r="ROC55" s="7"/>
      <c r="ROD55" s="7"/>
      <c r="ROE55" s="7"/>
      <c r="ROF55" s="7"/>
      <c r="ROG55" s="7"/>
      <c r="ROH55" s="7"/>
      <c r="ROI55" s="7"/>
      <c r="ROJ55" s="7"/>
      <c r="ROK55" s="7"/>
      <c r="ROL55" s="7"/>
      <c r="ROM55" s="7"/>
      <c r="RON55" s="7"/>
      <c r="ROO55" s="7"/>
      <c r="ROP55" s="7"/>
      <c r="ROQ55" s="7"/>
      <c r="ROR55" s="7"/>
      <c r="ROS55" s="7"/>
      <c r="ROT55" s="7"/>
      <c r="ROU55" s="7"/>
      <c r="ROV55" s="7"/>
      <c r="ROW55" s="7"/>
      <c r="ROX55" s="7"/>
      <c r="ROY55" s="7"/>
      <c r="ROZ55" s="7"/>
      <c r="RPA55" s="7"/>
      <c r="RPB55" s="7"/>
      <c r="RPC55" s="7"/>
      <c r="RPD55" s="7"/>
      <c r="RPE55" s="7"/>
      <c r="RPF55" s="7"/>
      <c r="RPG55" s="7"/>
      <c r="RPH55" s="7"/>
      <c r="RPI55" s="7"/>
      <c r="RPJ55" s="7"/>
      <c r="RPK55" s="7"/>
      <c r="RPL55" s="7"/>
      <c r="RPM55" s="7"/>
      <c r="RPN55" s="7"/>
      <c r="RPO55" s="7"/>
      <c r="RPP55" s="7"/>
      <c r="RPQ55" s="7"/>
      <c r="RPR55" s="7"/>
      <c r="RPS55" s="7"/>
      <c r="RPT55" s="7"/>
      <c r="RPU55" s="7"/>
      <c r="RPV55" s="7"/>
      <c r="RPW55" s="7"/>
      <c r="RPX55" s="7"/>
      <c r="RPY55" s="7"/>
      <c r="RPZ55" s="7"/>
      <c r="RQA55" s="7"/>
      <c r="RQB55" s="7"/>
      <c r="RQC55" s="7"/>
      <c r="RQD55" s="7"/>
      <c r="RQE55" s="7"/>
      <c r="RQF55" s="7"/>
      <c r="RQG55" s="7"/>
      <c r="RQH55" s="7"/>
      <c r="RQI55" s="7"/>
      <c r="RQJ55" s="7"/>
      <c r="RQK55" s="7"/>
      <c r="RQL55" s="7"/>
      <c r="RQM55" s="7"/>
      <c r="RQN55" s="7"/>
      <c r="RQO55" s="7"/>
      <c r="RQP55" s="7"/>
      <c r="RQQ55" s="7"/>
      <c r="RQR55" s="7"/>
      <c r="RQS55" s="7"/>
      <c r="RQT55" s="7"/>
      <c r="RQU55" s="7"/>
      <c r="RQV55" s="7"/>
      <c r="RQW55" s="7"/>
      <c r="RQX55" s="7"/>
      <c r="RQY55" s="7"/>
      <c r="RQZ55" s="7"/>
      <c r="RRA55" s="7"/>
      <c r="RRB55" s="7"/>
      <c r="RRC55" s="7"/>
      <c r="RRD55" s="7"/>
      <c r="RRE55" s="7"/>
      <c r="RRF55" s="7"/>
      <c r="RRG55" s="7"/>
      <c r="RRH55" s="7"/>
      <c r="RRI55" s="7"/>
      <c r="RRJ55" s="7"/>
      <c r="RRK55" s="7"/>
      <c r="RRL55" s="7"/>
      <c r="RRM55" s="7"/>
      <c r="RRN55" s="7"/>
      <c r="RRO55" s="7"/>
      <c r="RRP55" s="7"/>
      <c r="RRQ55" s="7"/>
      <c r="RRR55" s="7"/>
      <c r="RRS55" s="7"/>
      <c r="RRT55" s="7"/>
      <c r="RRU55" s="7"/>
      <c r="RRV55" s="7"/>
      <c r="RRW55" s="7"/>
      <c r="RRX55" s="7"/>
      <c r="RRY55" s="7"/>
      <c r="RRZ55" s="7"/>
      <c r="RSA55" s="7"/>
      <c r="RSB55" s="7"/>
      <c r="RSC55" s="7"/>
      <c r="RSD55" s="7"/>
      <c r="RSE55" s="7"/>
      <c r="RSF55" s="7"/>
      <c r="RSG55" s="7"/>
      <c r="RSH55" s="7"/>
      <c r="RSI55" s="7"/>
      <c r="RSJ55" s="7"/>
      <c r="RSK55" s="7"/>
      <c r="RSL55" s="7"/>
      <c r="RSM55" s="7"/>
      <c r="RSN55" s="7"/>
      <c r="RSO55" s="7"/>
      <c r="RSP55" s="7"/>
      <c r="RSQ55" s="7"/>
      <c r="RSR55" s="7"/>
      <c r="RSS55" s="7"/>
      <c r="RST55" s="7"/>
      <c r="RSU55" s="7"/>
      <c r="RSV55" s="7"/>
      <c r="RSW55" s="7"/>
      <c r="RSX55" s="7"/>
      <c r="RSY55" s="7"/>
      <c r="RSZ55" s="7"/>
      <c r="RTA55" s="7"/>
      <c r="RTB55" s="7"/>
      <c r="RTC55" s="7"/>
      <c r="RTD55" s="7"/>
      <c r="RTE55" s="7"/>
      <c r="RTF55" s="7"/>
      <c r="RTG55" s="7"/>
      <c r="RTH55" s="7"/>
      <c r="RTI55" s="7"/>
      <c r="RTJ55" s="7"/>
      <c r="RTK55" s="7"/>
      <c r="RTL55" s="7"/>
      <c r="RTM55" s="7"/>
      <c r="RTN55" s="7"/>
      <c r="RTO55" s="7"/>
      <c r="RTP55" s="7"/>
      <c r="RTQ55" s="7"/>
      <c r="RTR55" s="7"/>
      <c r="RTS55" s="7"/>
      <c r="RTT55" s="7"/>
      <c r="RTU55" s="7"/>
      <c r="RTV55" s="7"/>
      <c r="RTW55" s="7"/>
      <c r="RTX55" s="7"/>
      <c r="RTY55" s="7"/>
      <c r="RTZ55" s="7"/>
      <c r="RUA55" s="7"/>
      <c r="RUB55" s="7"/>
      <c r="RUC55" s="7"/>
      <c r="RUD55" s="7"/>
      <c r="RUE55" s="7"/>
      <c r="RUF55" s="7"/>
      <c r="RUG55" s="7"/>
      <c r="RUH55" s="7"/>
      <c r="RUI55" s="7"/>
      <c r="RUJ55" s="7"/>
      <c r="RUK55" s="7"/>
      <c r="RUL55" s="7"/>
      <c r="RUM55" s="7"/>
      <c r="RUN55" s="7"/>
      <c r="RUO55" s="7"/>
      <c r="RUP55" s="7"/>
      <c r="RUQ55" s="7"/>
      <c r="RUR55" s="7"/>
      <c r="RUS55" s="7"/>
      <c r="RUT55" s="7"/>
      <c r="RUU55" s="7"/>
      <c r="RUV55" s="7"/>
      <c r="RUW55" s="7"/>
      <c r="RUX55" s="7"/>
      <c r="RUY55" s="7"/>
      <c r="RUZ55" s="7"/>
      <c r="RVA55" s="7"/>
      <c r="RVB55" s="7"/>
      <c r="RVC55" s="7"/>
      <c r="RVD55" s="7"/>
      <c r="RVE55" s="7"/>
      <c r="RVF55" s="7"/>
      <c r="RVG55" s="7"/>
      <c r="RVH55" s="7"/>
      <c r="RVI55" s="7"/>
      <c r="RVJ55" s="7"/>
      <c r="RVK55" s="7"/>
      <c r="RVL55" s="7"/>
      <c r="RVM55" s="7"/>
      <c r="RVN55" s="7"/>
      <c r="RVO55" s="7"/>
      <c r="RVP55" s="7"/>
      <c r="RVQ55" s="7"/>
      <c r="RVR55" s="7"/>
      <c r="RVS55" s="7"/>
      <c r="RVT55" s="7"/>
      <c r="RVU55" s="7"/>
      <c r="RVV55" s="7"/>
      <c r="RVW55" s="7"/>
      <c r="RVX55" s="7"/>
      <c r="RVY55" s="7"/>
      <c r="RVZ55" s="7"/>
      <c r="RWA55" s="7"/>
      <c r="RWB55" s="7"/>
      <c r="RWC55" s="7"/>
      <c r="RWD55" s="7"/>
      <c r="RWE55" s="7"/>
      <c r="RWF55" s="7"/>
      <c r="RWG55" s="7"/>
      <c r="RWH55" s="7"/>
      <c r="RWI55" s="7"/>
      <c r="RWJ55" s="7"/>
      <c r="RWK55" s="7"/>
      <c r="RWL55" s="7"/>
      <c r="RWM55" s="7"/>
      <c r="RWN55" s="7"/>
      <c r="RWO55" s="7"/>
      <c r="RWP55" s="7"/>
      <c r="RWQ55" s="7"/>
      <c r="RWR55" s="7"/>
      <c r="RWS55" s="7"/>
      <c r="RWT55" s="7"/>
      <c r="RWU55" s="7"/>
      <c r="RWV55" s="7"/>
      <c r="RWW55" s="7"/>
      <c r="RWX55" s="7"/>
      <c r="RWY55" s="7"/>
      <c r="RWZ55" s="7"/>
      <c r="RXA55" s="7"/>
      <c r="RXB55" s="7"/>
      <c r="RXC55" s="7"/>
      <c r="RXD55" s="7"/>
      <c r="RXE55" s="7"/>
      <c r="RXF55" s="7"/>
      <c r="RXG55" s="7"/>
      <c r="RXH55" s="7"/>
      <c r="RXI55" s="7"/>
      <c r="RXJ55" s="7"/>
      <c r="RXK55" s="7"/>
      <c r="RXL55" s="7"/>
      <c r="RXM55" s="7"/>
      <c r="RXN55" s="7"/>
      <c r="RXO55" s="7"/>
      <c r="RXP55" s="7"/>
      <c r="RXQ55" s="7"/>
      <c r="RXR55" s="7"/>
      <c r="RXS55" s="7"/>
      <c r="RXT55" s="7"/>
      <c r="RXU55" s="7"/>
      <c r="RXV55" s="7"/>
      <c r="RXW55" s="7"/>
      <c r="RXX55" s="7"/>
      <c r="RXY55" s="7"/>
      <c r="RXZ55" s="7"/>
      <c r="RYA55" s="7"/>
      <c r="RYB55" s="7"/>
      <c r="RYC55" s="7"/>
      <c r="RYD55" s="7"/>
      <c r="RYE55" s="7"/>
      <c r="RYF55" s="7"/>
      <c r="RYG55" s="7"/>
      <c r="RYH55" s="7"/>
      <c r="RYI55" s="7"/>
      <c r="RYJ55" s="7"/>
      <c r="RYK55" s="7"/>
      <c r="RYL55" s="7"/>
      <c r="RYM55" s="7"/>
      <c r="RYN55" s="7"/>
      <c r="RYO55" s="7"/>
      <c r="RYP55" s="7"/>
      <c r="RYQ55" s="7"/>
      <c r="RYR55" s="7"/>
      <c r="RYS55" s="7"/>
      <c r="RYT55" s="7"/>
      <c r="RYU55" s="7"/>
      <c r="RYV55" s="7"/>
      <c r="RYW55" s="7"/>
      <c r="RYX55" s="7"/>
      <c r="RYY55" s="7"/>
      <c r="RYZ55" s="7"/>
      <c r="RZA55" s="7"/>
      <c r="RZB55" s="7"/>
      <c r="RZC55" s="7"/>
      <c r="RZD55" s="7"/>
      <c r="RZE55" s="7"/>
      <c r="RZF55" s="7"/>
      <c r="RZG55" s="7"/>
      <c r="RZH55" s="7"/>
      <c r="RZI55" s="7"/>
      <c r="RZJ55" s="7"/>
      <c r="RZK55" s="7"/>
      <c r="RZL55" s="7"/>
      <c r="RZM55" s="7"/>
      <c r="RZN55" s="7"/>
      <c r="RZO55" s="7"/>
      <c r="RZP55" s="7"/>
      <c r="RZQ55" s="7"/>
      <c r="RZR55" s="7"/>
      <c r="RZS55" s="7"/>
      <c r="RZT55" s="7"/>
      <c r="RZU55" s="7"/>
      <c r="RZV55" s="7"/>
      <c r="RZW55" s="7"/>
      <c r="RZX55" s="7"/>
      <c r="RZY55" s="7"/>
      <c r="RZZ55" s="7"/>
      <c r="SAA55" s="7"/>
      <c r="SAB55" s="7"/>
      <c r="SAC55" s="7"/>
      <c r="SAD55" s="7"/>
      <c r="SAE55" s="7"/>
      <c r="SAF55" s="7"/>
      <c r="SAG55" s="7"/>
      <c r="SAH55" s="7"/>
      <c r="SAI55" s="7"/>
      <c r="SAJ55" s="7"/>
      <c r="SAK55" s="7"/>
      <c r="SAL55" s="7"/>
      <c r="SAM55" s="7"/>
      <c r="SAN55" s="7"/>
      <c r="SAO55" s="7"/>
      <c r="SAP55" s="7"/>
      <c r="SAQ55" s="7"/>
      <c r="SAR55" s="7"/>
      <c r="SAS55" s="7"/>
      <c r="SAT55" s="7"/>
      <c r="SAU55" s="7"/>
      <c r="SAV55" s="7"/>
      <c r="SAW55" s="7"/>
      <c r="SAX55" s="7"/>
      <c r="SAY55" s="7"/>
      <c r="SAZ55" s="7"/>
      <c r="SBA55" s="7"/>
      <c r="SBB55" s="7"/>
      <c r="SBC55" s="7"/>
      <c r="SBD55" s="7"/>
      <c r="SBE55" s="7"/>
      <c r="SBF55" s="7"/>
      <c r="SBG55" s="7"/>
      <c r="SBH55" s="7"/>
      <c r="SBI55" s="7"/>
      <c r="SBJ55" s="7"/>
      <c r="SBK55" s="7"/>
      <c r="SBL55" s="7"/>
      <c r="SBM55" s="7"/>
      <c r="SBN55" s="7"/>
      <c r="SBO55" s="7"/>
      <c r="SBP55" s="7"/>
      <c r="SBQ55" s="7"/>
      <c r="SBR55" s="7"/>
      <c r="SBS55" s="7"/>
      <c r="SBT55" s="7"/>
      <c r="SBU55" s="7"/>
      <c r="SBV55" s="7"/>
      <c r="SBW55" s="7"/>
      <c r="SBX55" s="7"/>
      <c r="SBY55" s="7"/>
      <c r="SBZ55" s="7"/>
      <c r="SCA55" s="7"/>
      <c r="SCB55" s="7"/>
      <c r="SCC55" s="7"/>
      <c r="SCD55" s="7"/>
      <c r="SCE55" s="7"/>
      <c r="SCF55" s="7"/>
      <c r="SCG55" s="7"/>
      <c r="SCH55" s="7"/>
      <c r="SCI55" s="7"/>
      <c r="SCJ55" s="7"/>
      <c r="SCK55" s="7"/>
      <c r="SCL55" s="7"/>
      <c r="SCM55" s="7"/>
      <c r="SCN55" s="7"/>
      <c r="SCO55" s="7"/>
      <c r="SCP55" s="7"/>
      <c r="SCQ55" s="7"/>
      <c r="SCR55" s="7"/>
      <c r="SCS55" s="7"/>
      <c r="SCT55" s="7"/>
      <c r="SCU55" s="7"/>
      <c r="SCV55" s="7"/>
      <c r="SCW55" s="7"/>
      <c r="SCX55" s="7"/>
      <c r="SCY55" s="7"/>
      <c r="SCZ55" s="7"/>
      <c r="SDA55" s="7"/>
      <c r="SDB55" s="7"/>
      <c r="SDC55" s="7"/>
      <c r="SDD55" s="7"/>
      <c r="SDE55" s="7"/>
      <c r="SDF55" s="7"/>
      <c r="SDG55" s="7"/>
      <c r="SDH55" s="7"/>
      <c r="SDI55" s="7"/>
      <c r="SDJ55" s="7"/>
      <c r="SDK55" s="7"/>
      <c r="SDL55" s="7"/>
      <c r="SDM55" s="7"/>
      <c r="SDN55" s="7"/>
      <c r="SDO55" s="7"/>
      <c r="SDP55" s="7"/>
      <c r="SDQ55" s="7"/>
      <c r="SDR55" s="7"/>
      <c r="SDS55" s="7"/>
      <c r="SDT55" s="7"/>
      <c r="SDU55" s="7"/>
      <c r="SDV55" s="7"/>
      <c r="SDW55" s="7"/>
      <c r="SDX55" s="7"/>
      <c r="SDY55" s="7"/>
      <c r="SDZ55" s="7"/>
      <c r="SEA55" s="7"/>
      <c r="SEB55" s="7"/>
      <c r="SEC55" s="7"/>
      <c r="SED55" s="7"/>
      <c r="SEE55" s="7"/>
      <c r="SEF55" s="7"/>
      <c r="SEG55" s="7"/>
      <c r="SEH55" s="7"/>
      <c r="SEI55" s="7"/>
      <c r="SEJ55" s="7"/>
      <c r="SEK55" s="7"/>
      <c r="SEL55" s="7"/>
      <c r="SEM55" s="7"/>
      <c r="SEN55" s="7"/>
      <c r="SEO55" s="7"/>
      <c r="SEP55" s="7"/>
      <c r="SEQ55" s="7"/>
      <c r="SER55" s="7"/>
      <c r="SES55" s="7"/>
      <c r="SET55" s="7"/>
      <c r="SEU55" s="7"/>
      <c r="SEV55" s="7"/>
      <c r="SEW55" s="7"/>
      <c r="SEX55" s="7"/>
      <c r="SEY55" s="7"/>
      <c r="SEZ55" s="7"/>
      <c r="SFA55" s="7"/>
      <c r="SFB55" s="7"/>
      <c r="SFC55" s="7"/>
      <c r="SFD55" s="7"/>
      <c r="SFE55" s="7"/>
      <c r="SFF55" s="7"/>
      <c r="SFG55" s="7"/>
      <c r="SFH55" s="7"/>
      <c r="SFI55" s="7"/>
      <c r="SFJ55" s="7"/>
      <c r="SFK55" s="7"/>
      <c r="SFL55" s="7"/>
      <c r="SFM55" s="7"/>
      <c r="SFN55" s="7"/>
      <c r="SFO55" s="7"/>
      <c r="SFP55" s="7"/>
      <c r="SFQ55" s="7"/>
      <c r="SFR55" s="7"/>
      <c r="SFS55" s="7"/>
      <c r="SFT55" s="7"/>
      <c r="SFU55" s="7"/>
      <c r="SFV55" s="7"/>
      <c r="SFW55" s="7"/>
      <c r="SFX55" s="7"/>
      <c r="SFY55" s="7"/>
      <c r="SFZ55" s="7"/>
      <c r="SGA55" s="7"/>
      <c r="SGB55" s="7"/>
      <c r="SGC55" s="7"/>
      <c r="SGD55" s="7"/>
      <c r="SGE55" s="7"/>
      <c r="SGF55" s="7"/>
      <c r="SGG55" s="7"/>
      <c r="SGH55" s="7"/>
      <c r="SGI55" s="7"/>
      <c r="SGJ55" s="7"/>
      <c r="SGK55" s="7"/>
      <c r="SGL55" s="7"/>
      <c r="SGM55" s="7"/>
      <c r="SGN55" s="7"/>
      <c r="SGO55" s="7"/>
      <c r="SGP55" s="7"/>
      <c r="SGQ55" s="7"/>
      <c r="SGR55" s="7"/>
      <c r="SGS55" s="7"/>
      <c r="SGT55" s="7"/>
      <c r="SGU55" s="7"/>
      <c r="SGV55" s="7"/>
      <c r="SGW55" s="7"/>
      <c r="SGX55" s="7"/>
      <c r="SGY55" s="7"/>
      <c r="SGZ55" s="7"/>
      <c r="SHA55" s="7"/>
      <c r="SHB55" s="7"/>
      <c r="SHC55" s="7"/>
      <c r="SHD55" s="7"/>
      <c r="SHE55" s="7"/>
      <c r="SHF55" s="7"/>
      <c r="SHG55" s="7"/>
      <c r="SHH55" s="7"/>
      <c r="SHI55" s="7"/>
      <c r="SHJ55" s="7"/>
      <c r="SHK55" s="7"/>
      <c r="SHL55" s="7"/>
      <c r="SHM55" s="7"/>
      <c r="SHN55" s="7"/>
      <c r="SHO55" s="7"/>
      <c r="SHP55" s="7"/>
      <c r="SHQ55" s="7"/>
      <c r="SHR55" s="7"/>
      <c r="SHS55" s="7"/>
      <c r="SHT55" s="7"/>
      <c r="SHU55" s="7"/>
      <c r="SHV55" s="7"/>
      <c r="SHW55" s="7"/>
      <c r="SHX55" s="7"/>
      <c r="SHY55" s="7"/>
      <c r="SHZ55" s="7"/>
      <c r="SIA55" s="7"/>
      <c r="SIB55" s="7"/>
      <c r="SIC55" s="7"/>
      <c r="SID55" s="7"/>
      <c r="SIE55" s="7"/>
      <c r="SIF55" s="7"/>
      <c r="SIG55" s="7"/>
      <c r="SIH55" s="7"/>
      <c r="SII55" s="7"/>
      <c r="SIJ55" s="7"/>
      <c r="SIK55" s="7"/>
      <c r="SIL55" s="7"/>
      <c r="SIM55" s="7"/>
      <c r="SIN55" s="7"/>
      <c r="SIO55" s="7"/>
      <c r="SIP55" s="7"/>
      <c r="SIQ55" s="7"/>
      <c r="SIR55" s="7"/>
      <c r="SIS55" s="7"/>
      <c r="SIT55" s="7"/>
      <c r="SIU55" s="7"/>
      <c r="SIV55" s="7"/>
      <c r="SIW55" s="7"/>
      <c r="SIX55" s="7"/>
      <c r="SIY55" s="7"/>
      <c r="SIZ55" s="7"/>
      <c r="SJA55" s="7"/>
      <c r="SJB55" s="7"/>
      <c r="SJC55" s="7"/>
      <c r="SJD55" s="7"/>
      <c r="SJE55" s="7"/>
      <c r="SJF55" s="7"/>
      <c r="SJG55" s="7"/>
      <c r="SJH55" s="7"/>
      <c r="SJI55" s="7"/>
      <c r="SJJ55" s="7"/>
      <c r="SJK55" s="7"/>
      <c r="SJL55" s="7"/>
      <c r="SJM55" s="7"/>
      <c r="SJN55" s="7"/>
      <c r="SJO55" s="7"/>
      <c r="SJP55" s="7"/>
      <c r="SJQ55" s="7"/>
      <c r="SJR55" s="7"/>
      <c r="SJS55" s="7"/>
      <c r="SJT55" s="7"/>
      <c r="SJU55" s="7"/>
      <c r="SJV55" s="7"/>
      <c r="SJW55" s="7"/>
      <c r="SJX55" s="7"/>
      <c r="SJY55" s="7"/>
      <c r="SJZ55" s="7"/>
      <c r="SKA55" s="7"/>
      <c r="SKB55" s="7"/>
      <c r="SKC55" s="7"/>
      <c r="SKD55" s="7"/>
      <c r="SKE55" s="7"/>
      <c r="SKF55" s="7"/>
      <c r="SKG55" s="7"/>
      <c r="SKH55" s="7"/>
      <c r="SKI55" s="7"/>
      <c r="SKJ55" s="7"/>
      <c r="SKK55" s="7"/>
      <c r="SKL55" s="7"/>
      <c r="SKM55" s="7"/>
      <c r="SKN55" s="7"/>
      <c r="SKO55" s="7"/>
      <c r="SKP55" s="7"/>
      <c r="SKQ55" s="7"/>
      <c r="SKR55" s="7"/>
      <c r="SKS55" s="7"/>
      <c r="SKT55" s="7"/>
      <c r="SKU55" s="7"/>
      <c r="SKV55" s="7"/>
      <c r="SKW55" s="7"/>
      <c r="SKX55" s="7"/>
      <c r="SKY55" s="7"/>
      <c r="SKZ55" s="7"/>
      <c r="SLA55" s="7"/>
      <c r="SLB55" s="7"/>
      <c r="SLC55" s="7"/>
      <c r="SLD55" s="7"/>
      <c r="SLE55" s="7"/>
      <c r="SLF55" s="7"/>
      <c r="SLG55" s="7"/>
      <c r="SLH55" s="7"/>
      <c r="SLI55" s="7"/>
      <c r="SLJ55" s="7"/>
      <c r="SLK55" s="7"/>
      <c r="SLL55" s="7"/>
      <c r="SLM55" s="7"/>
      <c r="SLN55" s="7"/>
      <c r="SLO55" s="7"/>
      <c r="SLP55" s="7"/>
      <c r="SLQ55" s="7"/>
      <c r="SLR55" s="7"/>
      <c r="SLS55" s="7"/>
      <c r="SLT55" s="7"/>
      <c r="SLU55" s="7"/>
      <c r="SLV55" s="7"/>
      <c r="SLW55" s="7"/>
      <c r="SLX55" s="7"/>
      <c r="SLY55" s="7"/>
      <c r="SLZ55" s="7"/>
      <c r="SMA55" s="7"/>
      <c r="SMB55" s="7"/>
      <c r="SMC55" s="7"/>
      <c r="SMD55" s="7"/>
      <c r="SME55" s="7"/>
      <c r="SMF55" s="7"/>
      <c r="SMG55" s="7"/>
      <c r="SMH55" s="7"/>
      <c r="SMI55" s="7"/>
      <c r="SMJ55" s="7"/>
      <c r="SMK55" s="7"/>
      <c r="SML55" s="7"/>
      <c r="SMM55" s="7"/>
      <c r="SMN55" s="7"/>
      <c r="SMO55" s="7"/>
      <c r="SMP55" s="7"/>
      <c r="SMQ55" s="7"/>
      <c r="SMR55" s="7"/>
      <c r="SMS55" s="7"/>
      <c r="SMT55" s="7"/>
      <c r="SMU55" s="7"/>
      <c r="SMV55" s="7"/>
      <c r="SMW55" s="7"/>
      <c r="SMX55" s="7"/>
      <c r="SMY55" s="7"/>
      <c r="SMZ55" s="7"/>
      <c r="SNA55" s="7"/>
      <c r="SNB55" s="7"/>
      <c r="SNC55" s="7"/>
      <c r="SND55" s="7"/>
      <c r="SNE55" s="7"/>
      <c r="SNF55" s="7"/>
      <c r="SNG55" s="7"/>
      <c r="SNH55" s="7"/>
      <c r="SNI55" s="7"/>
      <c r="SNJ55" s="7"/>
      <c r="SNK55" s="7"/>
      <c r="SNL55" s="7"/>
      <c r="SNM55" s="7"/>
      <c r="SNN55" s="7"/>
      <c r="SNO55" s="7"/>
      <c r="SNP55" s="7"/>
      <c r="SNQ55" s="7"/>
      <c r="SNR55" s="7"/>
      <c r="SNS55" s="7"/>
      <c r="SNT55" s="7"/>
      <c r="SNU55" s="7"/>
      <c r="SNV55" s="7"/>
      <c r="SNW55" s="7"/>
      <c r="SNX55" s="7"/>
      <c r="SNY55" s="7"/>
      <c r="SNZ55" s="7"/>
      <c r="SOA55" s="7"/>
      <c r="SOB55" s="7"/>
      <c r="SOC55" s="7"/>
      <c r="SOD55" s="7"/>
      <c r="SOE55" s="7"/>
      <c r="SOF55" s="7"/>
      <c r="SOG55" s="7"/>
      <c r="SOH55" s="7"/>
      <c r="SOI55" s="7"/>
      <c r="SOJ55" s="7"/>
      <c r="SOK55" s="7"/>
      <c r="SOL55" s="7"/>
      <c r="SOM55" s="7"/>
      <c r="SON55" s="7"/>
      <c r="SOO55" s="7"/>
      <c r="SOP55" s="7"/>
      <c r="SOQ55" s="7"/>
      <c r="SOR55" s="7"/>
      <c r="SOS55" s="7"/>
      <c r="SOT55" s="7"/>
      <c r="SOU55" s="7"/>
      <c r="SOV55" s="7"/>
      <c r="SOW55" s="7"/>
      <c r="SOX55" s="7"/>
      <c r="SOY55" s="7"/>
      <c r="SOZ55" s="7"/>
      <c r="SPA55" s="7"/>
      <c r="SPB55" s="7"/>
      <c r="SPC55" s="7"/>
      <c r="SPD55" s="7"/>
      <c r="SPE55" s="7"/>
      <c r="SPF55" s="7"/>
      <c r="SPG55" s="7"/>
      <c r="SPH55" s="7"/>
      <c r="SPI55" s="7"/>
      <c r="SPJ55" s="7"/>
      <c r="SPK55" s="7"/>
      <c r="SPL55" s="7"/>
      <c r="SPM55" s="7"/>
      <c r="SPN55" s="7"/>
      <c r="SPO55" s="7"/>
      <c r="SPP55" s="7"/>
      <c r="SPQ55" s="7"/>
      <c r="SPR55" s="7"/>
      <c r="SPS55" s="7"/>
      <c r="SPT55" s="7"/>
      <c r="SPU55" s="7"/>
      <c r="SPV55" s="7"/>
      <c r="SPW55" s="7"/>
      <c r="SPX55" s="7"/>
      <c r="SPY55" s="7"/>
      <c r="SPZ55" s="7"/>
      <c r="SQA55" s="7"/>
      <c r="SQB55" s="7"/>
      <c r="SQC55" s="7"/>
      <c r="SQD55" s="7"/>
      <c r="SQE55" s="7"/>
      <c r="SQF55" s="7"/>
      <c r="SQG55" s="7"/>
      <c r="SQH55" s="7"/>
      <c r="SQI55" s="7"/>
      <c r="SQJ55" s="7"/>
      <c r="SQK55" s="7"/>
      <c r="SQL55" s="7"/>
      <c r="SQM55" s="7"/>
      <c r="SQN55" s="7"/>
      <c r="SQO55" s="7"/>
      <c r="SQP55" s="7"/>
      <c r="SQQ55" s="7"/>
      <c r="SQR55" s="7"/>
      <c r="SQS55" s="7"/>
      <c r="SQT55" s="7"/>
      <c r="SQU55" s="7"/>
      <c r="SQV55" s="7"/>
      <c r="SQW55" s="7"/>
      <c r="SQX55" s="7"/>
      <c r="SQY55" s="7"/>
      <c r="SQZ55" s="7"/>
      <c r="SRA55" s="7"/>
      <c r="SRB55" s="7"/>
      <c r="SRC55" s="7"/>
      <c r="SRD55" s="7"/>
      <c r="SRE55" s="7"/>
      <c r="SRF55" s="7"/>
      <c r="SRG55" s="7"/>
      <c r="SRH55" s="7"/>
      <c r="SRI55" s="7"/>
      <c r="SRJ55" s="7"/>
      <c r="SRK55" s="7"/>
      <c r="SRL55" s="7"/>
      <c r="SRM55" s="7"/>
      <c r="SRN55" s="7"/>
      <c r="SRO55" s="7"/>
      <c r="SRP55" s="7"/>
      <c r="SRQ55" s="7"/>
      <c r="SRR55" s="7"/>
      <c r="SRS55" s="7"/>
      <c r="SRT55" s="7"/>
      <c r="SRU55" s="7"/>
      <c r="SRV55" s="7"/>
      <c r="SRW55" s="7"/>
      <c r="SRX55" s="7"/>
      <c r="SRY55" s="7"/>
      <c r="SRZ55" s="7"/>
      <c r="SSA55" s="7"/>
      <c r="SSB55" s="7"/>
      <c r="SSC55" s="7"/>
      <c r="SSD55" s="7"/>
      <c r="SSE55" s="7"/>
      <c r="SSF55" s="7"/>
      <c r="SSG55" s="7"/>
      <c r="SSH55" s="7"/>
      <c r="SSI55" s="7"/>
      <c r="SSJ55" s="7"/>
      <c r="SSK55" s="7"/>
      <c r="SSL55" s="7"/>
      <c r="SSM55" s="7"/>
      <c r="SSN55" s="7"/>
      <c r="SSO55" s="7"/>
      <c r="SSP55" s="7"/>
      <c r="SSQ55" s="7"/>
      <c r="SSR55" s="7"/>
      <c r="SSS55" s="7"/>
      <c r="SST55" s="7"/>
      <c r="SSU55" s="7"/>
      <c r="SSV55" s="7"/>
      <c r="SSW55" s="7"/>
      <c r="SSX55" s="7"/>
      <c r="SSY55" s="7"/>
      <c r="SSZ55" s="7"/>
      <c r="STA55" s="7"/>
      <c r="STB55" s="7"/>
      <c r="STC55" s="7"/>
      <c r="STD55" s="7"/>
      <c r="STE55" s="7"/>
      <c r="STF55" s="7"/>
      <c r="STG55" s="7"/>
      <c r="STH55" s="7"/>
      <c r="STI55" s="7"/>
      <c r="STJ55" s="7"/>
      <c r="STK55" s="7"/>
      <c r="STL55" s="7"/>
      <c r="STM55" s="7"/>
      <c r="STN55" s="7"/>
      <c r="STO55" s="7"/>
      <c r="STP55" s="7"/>
      <c r="STQ55" s="7"/>
      <c r="STR55" s="7"/>
      <c r="STS55" s="7"/>
      <c r="STT55" s="7"/>
      <c r="STU55" s="7"/>
      <c r="STV55" s="7"/>
      <c r="STW55" s="7"/>
      <c r="STX55" s="7"/>
      <c r="STY55" s="7"/>
      <c r="STZ55" s="7"/>
      <c r="SUA55" s="7"/>
      <c r="SUB55" s="7"/>
      <c r="SUC55" s="7"/>
      <c r="SUD55" s="7"/>
      <c r="SUE55" s="7"/>
      <c r="SUF55" s="7"/>
      <c r="SUG55" s="7"/>
      <c r="SUH55" s="7"/>
      <c r="SUI55" s="7"/>
      <c r="SUJ55" s="7"/>
      <c r="SUK55" s="7"/>
      <c r="SUL55" s="7"/>
      <c r="SUM55" s="7"/>
      <c r="SUN55" s="7"/>
      <c r="SUO55" s="7"/>
      <c r="SUP55" s="7"/>
      <c r="SUQ55" s="7"/>
      <c r="SUR55" s="7"/>
      <c r="SUS55" s="7"/>
      <c r="SUT55" s="7"/>
      <c r="SUU55" s="7"/>
      <c r="SUV55" s="7"/>
      <c r="SUW55" s="7"/>
      <c r="SUX55" s="7"/>
      <c r="SUY55" s="7"/>
      <c r="SUZ55" s="7"/>
      <c r="SVA55" s="7"/>
      <c r="SVB55" s="7"/>
      <c r="SVC55" s="7"/>
      <c r="SVD55" s="7"/>
      <c r="SVE55" s="7"/>
      <c r="SVF55" s="7"/>
      <c r="SVG55" s="7"/>
      <c r="SVH55" s="7"/>
      <c r="SVI55" s="7"/>
      <c r="SVJ55" s="7"/>
      <c r="SVK55" s="7"/>
      <c r="SVL55" s="7"/>
      <c r="SVM55" s="7"/>
      <c r="SVN55" s="7"/>
      <c r="SVO55" s="7"/>
      <c r="SVP55" s="7"/>
      <c r="SVQ55" s="7"/>
      <c r="SVR55" s="7"/>
      <c r="SVS55" s="7"/>
      <c r="SVT55" s="7"/>
      <c r="SVU55" s="7"/>
      <c r="SVV55" s="7"/>
      <c r="SVW55" s="7"/>
      <c r="SVX55" s="7"/>
      <c r="SVY55" s="7"/>
      <c r="SVZ55" s="7"/>
      <c r="SWA55" s="7"/>
      <c r="SWB55" s="7"/>
      <c r="SWC55" s="7"/>
      <c r="SWD55" s="7"/>
      <c r="SWE55" s="7"/>
      <c r="SWF55" s="7"/>
      <c r="SWG55" s="7"/>
      <c r="SWH55" s="7"/>
      <c r="SWI55" s="7"/>
      <c r="SWJ55" s="7"/>
      <c r="SWK55" s="7"/>
      <c r="SWL55" s="7"/>
      <c r="SWM55" s="7"/>
      <c r="SWN55" s="7"/>
      <c r="SWO55" s="7"/>
      <c r="SWP55" s="7"/>
      <c r="SWQ55" s="7"/>
      <c r="SWR55" s="7"/>
      <c r="SWS55" s="7"/>
      <c r="SWT55" s="7"/>
      <c r="SWU55" s="7"/>
      <c r="SWV55" s="7"/>
      <c r="SWW55" s="7"/>
      <c r="SWX55" s="7"/>
      <c r="SWY55" s="7"/>
      <c r="SWZ55" s="7"/>
      <c r="SXA55" s="7"/>
      <c r="SXB55" s="7"/>
      <c r="SXC55" s="7"/>
      <c r="SXD55" s="7"/>
      <c r="SXE55" s="7"/>
      <c r="SXF55" s="7"/>
      <c r="SXG55" s="7"/>
      <c r="SXH55" s="7"/>
      <c r="SXI55" s="7"/>
      <c r="SXJ55" s="7"/>
      <c r="SXK55" s="7"/>
      <c r="SXL55" s="7"/>
      <c r="SXM55" s="7"/>
      <c r="SXN55" s="7"/>
      <c r="SXO55" s="7"/>
      <c r="SXP55" s="7"/>
      <c r="SXQ55" s="7"/>
      <c r="SXR55" s="7"/>
      <c r="SXS55" s="7"/>
      <c r="SXT55" s="7"/>
      <c r="SXU55" s="7"/>
      <c r="SXV55" s="7"/>
      <c r="SXW55" s="7"/>
      <c r="SXX55" s="7"/>
      <c r="SXY55" s="7"/>
      <c r="SXZ55" s="7"/>
      <c r="SYA55" s="7"/>
      <c r="SYB55" s="7"/>
      <c r="SYC55" s="7"/>
      <c r="SYD55" s="7"/>
      <c r="SYE55" s="7"/>
      <c r="SYF55" s="7"/>
      <c r="SYG55" s="7"/>
      <c r="SYH55" s="7"/>
      <c r="SYI55" s="7"/>
      <c r="SYJ55" s="7"/>
      <c r="SYK55" s="7"/>
      <c r="SYL55" s="7"/>
      <c r="SYM55" s="7"/>
      <c r="SYN55" s="7"/>
      <c r="SYO55" s="7"/>
      <c r="SYP55" s="7"/>
      <c r="SYQ55" s="7"/>
      <c r="SYR55" s="7"/>
      <c r="SYS55" s="7"/>
      <c r="SYT55" s="7"/>
      <c r="SYU55" s="7"/>
      <c r="SYV55" s="7"/>
      <c r="SYW55" s="7"/>
      <c r="SYX55" s="7"/>
      <c r="SYY55" s="7"/>
      <c r="SYZ55" s="7"/>
      <c r="SZA55" s="7"/>
      <c r="SZB55" s="7"/>
      <c r="SZC55" s="7"/>
      <c r="SZD55" s="7"/>
      <c r="SZE55" s="7"/>
      <c r="SZF55" s="7"/>
      <c r="SZG55" s="7"/>
      <c r="SZH55" s="7"/>
      <c r="SZI55" s="7"/>
      <c r="SZJ55" s="7"/>
      <c r="SZK55" s="7"/>
      <c r="SZL55" s="7"/>
      <c r="SZM55" s="7"/>
      <c r="SZN55" s="7"/>
      <c r="SZO55" s="7"/>
      <c r="SZP55" s="7"/>
      <c r="SZQ55" s="7"/>
      <c r="SZR55" s="7"/>
      <c r="SZS55" s="7"/>
      <c r="SZT55" s="7"/>
      <c r="SZU55" s="7"/>
      <c r="SZV55" s="7"/>
      <c r="SZW55" s="7"/>
      <c r="SZX55" s="7"/>
      <c r="SZY55" s="7"/>
      <c r="SZZ55" s="7"/>
      <c r="TAA55" s="7"/>
      <c r="TAB55" s="7"/>
      <c r="TAC55" s="7"/>
      <c r="TAD55" s="7"/>
      <c r="TAE55" s="7"/>
      <c r="TAF55" s="7"/>
      <c r="TAG55" s="7"/>
      <c r="TAH55" s="7"/>
      <c r="TAI55" s="7"/>
      <c r="TAJ55" s="7"/>
      <c r="TAK55" s="7"/>
      <c r="TAL55" s="7"/>
      <c r="TAM55" s="7"/>
      <c r="TAN55" s="7"/>
      <c r="TAO55" s="7"/>
      <c r="TAP55" s="7"/>
      <c r="TAQ55" s="7"/>
      <c r="TAR55" s="7"/>
      <c r="TAS55" s="7"/>
      <c r="TAT55" s="7"/>
      <c r="TAU55" s="7"/>
      <c r="TAV55" s="7"/>
      <c r="TAW55" s="7"/>
      <c r="TAX55" s="7"/>
      <c r="TAY55" s="7"/>
      <c r="TAZ55" s="7"/>
      <c r="TBA55" s="7"/>
      <c r="TBB55" s="7"/>
      <c r="TBC55" s="7"/>
      <c r="TBD55" s="7"/>
      <c r="TBE55" s="7"/>
      <c r="TBF55" s="7"/>
      <c r="TBG55" s="7"/>
      <c r="TBH55" s="7"/>
      <c r="TBI55" s="7"/>
      <c r="TBJ55" s="7"/>
      <c r="TBK55" s="7"/>
      <c r="TBL55" s="7"/>
      <c r="TBM55" s="7"/>
      <c r="TBN55" s="7"/>
      <c r="TBO55" s="7"/>
      <c r="TBP55" s="7"/>
      <c r="TBQ55" s="7"/>
      <c r="TBR55" s="7"/>
      <c r="TBS55" s="7"/>
      <c r="TBT55" s="7"/>
      <c r="TBU55" s="7"/>
      <c r="TBV55" s="7"/>
      <c r="TBW55" s="7"/>
      <c r="TBX55" s="7"/>
      <c r="TBY55" s="7"/>
      <c r="TBZ55" s="7"/>
      <c r="TCA55" s="7"/>
      <c r="TCB55" s="7"/>
      <c r="TCC55" s="7"/>
      <c r="TCD55" s="7"/>
      <c r="TCE55" s="7"/>
      <c r="TCF55" s="7"/>
      <c r="TCG55" s="7"/>
      <c r="TCH55" s="7"/>
      <c r="TCI55" s="7"/>
      <c r="TCJ55" s="7"/>
      <c r="TCK55" s="7"/>
      <c r="TCL55" s="7"/>
      <c r="TCM55" s="7"/>
      <c r="TCN55" s="7"/>
      <c r="TCO55" s="7"/>
      <c r="TCP55" s="7"/>
      <c r="TCQ55" s="7"/>
      <c r="TCR55" s="7"/>
      <c r="TCS55" s="7"/>
      <c r="TCT55" s="7"/>
      <c r="TCU55" s="7"/>
      <c r="TCV55" s="7"/>
      <c r="TCW55" s="7"/>
      <c r="TCX55" s="7"/>
      <c r="TCY55" s="7"/>
      <c r="TCZ55" s="7"/>
      <c r="TDA55" s="7"/>
      <c r="TDB55" s="7"/>
      <c r="TDC55" s="7"/>
      <c r="TDD55" s="7"/>
      <c r="TDE55" s="7"/>
      <c r="TDF55" s="7"/>
      <c r="TDG55" s="7"/>
      <c r="TDH55" s="7"/>
      <c r="TDI55" s="7"/>
      <c r="TDJ55" s="7"/>
      <c r="TDK55" s="7"/>
      <c r="TDL55" s="7"/>
      <c r="TDM55" s="7"/>
      <c r="TDN55" s="7"/>
      <c r="TDO55" s="7"/>
      <c r="TDP55" s="7"/>
      <c r="TDQ55" s="7"/>
      <c r="TDR55" s="7"/>
      <c r="TDS55" s="7"/>
      <c r="TDT55" s="7"/>
      <c r="TDU55" s="7"/>
      <c r="TDV55" s="7"/>
      <c r="TDW55" s="7"/>
      <c r="TDX55" s="7"/>
      <c r="TDY55" s="7"/>
      <c r="TDZ55" s="7"/>
      <c r="TEA55" s="7"/>
      <c r="TEB55" s="7"/>
      <c r="TEC55" s="7"/>
      <c r="TED55" s="7"/>
      <c r="TEE55" s="7"/>
      <c r="TEF55" s="7"/>
      <c r="TEG55" s="7"/>
      <c r="TEH55" s="7"/>
      <c r="TEI55" s="7"/>
      <c r="TEJ55" s="7"/>
      <c r="TEK55" s="7"/>
      <c r="TEL55" s="7"/>
      <c r="TEM55" s="7"/>
      <c r="TEN55" s="7"/>
      <c r="TEO55" s="7"/>
      <c r="TEP55" s="7"/>
      <c r="TEQ55" s="7"/>
      <c r="TER55" s="7"/>
      <c r="TES55" s="7"/>
      <c r="TET55" s="7"/>
      <c r="TEU55" s="7"/>
      <c r="TEV55" s="7"/>
      <c r="TEW55" s="7"/>
      <c r="TEX55" s="7"/>
      <c r="TEY55" s="7"/>
      <c r="TEZ55" s="7"/>
      <c r="TFA55" s="7"/>
      <c r="TFB55" s="7"/>
      <c r="TFC55" s="7"/>
      <c r="TFD55" s="7"/>
      <c r="TFE55" s="7"/>
      <c r="TFF55" s="7"/>
      <c r="TFG55" s="7"/>
      <c r="TFH55" s="7"/>
      <c r="TFI55" s="7"/>
      <c r="TFJ55" s="7"/>
      <c r="TFK55" s="7"/>
      <c r="TFL55" s="7"/>
      <c r="TFM55" s="7"/>
      <c r="TFN55" s="7"/>
      <c r="TFO55" s="7"/>
      <c r="TFP55" s="7"/>
      <c r="TFQ55" s="7"/>
      <c r="TFR55" s="7"/>
      <c r="TFS55" s="7"/>
      <c r="TFT55" s="7"/>
      <c r="TFU55" s="7"/>
      <c r="TFV55" s="7"/>
      <c r="TFW55" s="7"/>
      <c r="TFX55" s="7"/>
      <c r="TFY55" s="7"/>
      <c r="TFZ55" s="7"/>
      <c r="TGA55" s="7"/>
      <c r="TGB55" s="7"/>
      <c r="TGC55" s="7"/>
      <c r="TGD55" s="7"/>
      <c r="TGE55" s="7"/>
      <c r="TGF55" s="7"/>
      <c r="TGG55" s="7"/>
      <c r="TGH55" s="7"/>
      <c r="TGI55" s="7"/>
      <c r="TGJ55" s="7"/>
      <c r="TGK55" s="7"/>
      <c r="TGL55" s="7"/>
      <c r="TGM55" s="7"/>
      <c r="TGN55" s="7"/>
      <c r="TGO55" s="7"/>
      <c r="TGP55" s="7"/>
      <c r="TGQ55" s="7"/>
      <c r="TGR55" s="7"/>
      <c r="TGS55" s="7"/>
      <c r="TGT55" s="7"/>
      <c r="TGU55" s="7"/>
      <c r="TGV55" s="7"/>
      <c r="TGW55" s="7"/>
      <c r="TGX55" s="7"/>
      <c r="TGY55" s="7"/>
      <c r="TGZ55" s="7"/>
      <c r="THA55" s="7"/>
      <c r="THB55" s="7"/>
      <c r="THC55" s="7"/>
      <c r="THD55" s="7"/>
      <c r="THE55" s="7"/>
      <c r="THF55" s="7"/>
      <c r="THG55" s="7"/>
      <c r="THH55" s="7"/>
      <c r="THI55" s="7"/>
      <c r="THJ55" s="7"/>
      <c r="THK55" s="7"/>
      <c r="THL55" s="7"/>
      <c r="THM55" s="7"/>
      <c r="THN55" s="7"/>
      <c r="THO55" s="7"/>
      <c r="THP55" s="7"/>
      <c r="THQ55" s="7"/>
      <c r="THR55" s="7"/>
      <c r="THS55" s="7"/>
      <c r="THT55" s="7"/>
      <c r="THU55" s="7"/>
      <c r="THV55" s="7"/>
      <c r="THW55" s="7"/>
      <c r="THX55" s="7"/>
      <c r="THY55" s="7"/>
      <c r="THZ55" s="7"/>
      <c r="TIA55" s="7"/>
      <c r="TIB55" s="7"/>
      <c r="TIC55" s="7"/>
      <c r="TID55" s="7"/>
      <c r="TIE55" s="7"/>
      <c r="TIF55" s="7"/>
      <c r="TIG55" s="7"/>
      <c r="TIH55" s="7"/>
      <c r="TII55" s="7"/>
      <c r="TIJ55" s="7"/>
      <c r="TIK55" s="7"/>
      <c r="TIL55" s="7"/>
      <c r="TIM55" s="7"/>
      <c r="TIN55" s="7"/>
      <c r="TIO55" s="7"/>
      <c r="TIP55" s="7"/>
      <c r="TIQ55" s="7"/>
      <c r="TIR55" s="7"/>
      <c r="TIS55" s="7"/>
      <c r="TIT55" s="7"/>
      <c r="TIU55" s="7"/>
      <c r="TIV55" s="7"/>
      <c r="TIW55" s="7"/>
      <c r="TIX55" s="7"/>
      <c r="TIY55" s="7"/>
      <c r="TIZ55" s="7"/>
      <c r="TJA55" s="7"/>
      <c r="TJB55" s="7"/>
      <c r="TJC55" s="7"/>
      <c r="TJD55" s="7"/>
      <c r="TJE55" s="7"/>
      <c r="TJF55" s="7"/>
      <c r="TJG55" s="7"/>
      <c r="TJH55" s="7"/>
      <c r="TJI55" s="7"/>
      <c r="TJJ55" s="7"/>
      <c r="TJK55" s="7"/>
      <c r="TJL55" s="7"/>
      <c r="TJM55" s="7"/>
      <c r="TJN55" s="7"/>
      <c r="TJO55" s="7"/>
      <c r="TJP55" s="7"/>
      <c r="TJQ55" s="7"/>
      <c r="TJR55" s="7"/>
      <c r="TJS55" s="7"/>
      <c r="TJT55" s="7"/>
      <c r="TJU55" s="7"/>
      <c r="TJV55" s="7"/>
      <c r="TJW55" s="7"/>
      <c r="TJX55" s="7"/>
      <c r="TJY55" s="7"/>
      <c r="TJZ55" s="7"/>
      <c r="TKA55" s="7"/>
      <c r="TKB55" s="7"/>
      <c r="TKC55" s="7"/>
      <c r="TKD55" s="7"/>
      <c r="TKE55" s="7"/>
      <c r="TKF55" s="7"/>
      <c r="TKG55" s="7"/>
      <c r="TKH55" s="7"/>
      <c r="TKI55" s="7"/>
      <c r="TKJ55" s="7"/>
      <c r="TKK55" s="7"/>
      <c r="TKL55" s="7"/>
      <c r="TKM55" s="7"/>
      <c r="TKN55" s="7"/>
      <c r="TKO55" s="7"/>
      <c r="TKP55" s="7"/>
      <c r="TKQ55" s="7"/>
      <c r="TKR55" s="7"/>
      <c r="TKS55" s="7"/>
      <c r="TKT55" s="7"/>
      <c r="TKU55" s="7"/>
      <c r="TKV55" s="7"/>
      <c r="TKW55" s="7"/>
      <c r="TKX55" s="7"/>
      <c r="TKY55" s="7"/>
      <c r="TKZ55" s="7"/>
      <c r="TLA55" s="7"/>
      <c r="TLB55" s="7"/>
      <c r="TLC55" s="7"/>
      <c r="TLD55" s="7"/>
      <c r="TLE55" s="7"/>
      <c r="TLF55" s="7"/>
      <c r="TLG55" s="7"/>
      <c r="TLH55" s="7"/>
      <c r="TLI55" s="7"/>
      <c r="TLJ55" s="7"/>
      <c r="TLK55" s="7"/>
      <c r="TLL55" s="7"/>
      <c r="TLM55" s="7"/>
      <c r="TLN55" s="7"/>
      <c r="TLO55" s="7"/>
      <c r="TLP55" s="7"/>
      <c r="TLQ55" s="7"/>
      <c r="TLR55" s="7"/>
      <c r="TLS55" s="7"/>
      <c r="TLT55" s="7"/>
      <c r="TLU55" s="7"/>
      <c r="TLV55" s="7"/>
      <c r="TLW55" s="7"/>
      <c r="TLX55" s="7"/>
      <c r="TLY55" s="7"/>
      <c r="TLZ55" s="7"/>
      <c r="TMA55" s="7"/>
      <c r="TMB55" s="7"/>
      <c r="TMC55" s="7"/>
      <c r="TMD55" s="7"/>
      <c r="TME55" s="7"/>
      <c r="TMF55" s="7"/>
      <c r="TMG55" s="7"/>
      <c r="TMH55" s="7"/>
      <c r="TMI55" s="7"/>
      <c r="TMJ55" s="7"/>
      <c r="TMK55" s="7"/>
      <c r="TML55" s="7"/>
      <c r="TMM55" s="7"/>
      <c r="TMN55" s="7"/>
      <c r="TMO55" s="7"/>
      <c r="TMP55" s="7"/>
      <c r="TMQ55" s="7"/>
      <c r="TMR55" s="7"/>
      <c r="TMS55" s="7"/>
      <c r="TMT55" s="7"/>
      <c r="TMU55" s="7"/>
      <c r="TMV55" s="7"/>
      <c r="TMW55" s="7"/>
      <c r="TMX55" s="7"/>
      <c r="TMY55" s="7"/>
      <c r="TMZ55" s="7"/>
      <c r="TNA55" s="7"/>
      <c r="TNB55" s="7"/>
      <c r="TNC55" s="7"/>
      <c r="TND55" s="7"/>
      <c r="TNE55" s="7"/>
      <c r="TNF55" s="7"/>
      <c r="TNG55" s="7"/>
      <c r="TNH55" s="7"/>
      <c r="TNI55" s="7"/>
      <c r="TNJ55" s="7"/>
      <c r="TNK55" s="7"/>
      <c r="TNL55" s="7"/>
      <c r="TNM55" s="7"/>
      <c r="TNN55" s="7"/>
      <c r="TNO55" s="7"/>
      <c r="TNP55" s="7"/>
      <c r="TNQ55" s="7"/>
      <c r="TNR55" s="7"/>
      <c r="TNS55" s="7"/>
      <c r="TNT55" s="7"/>
      <c r="TNU55" s="7"/>
      <c r="TNV55" s="7"/>
      <c r="TNW55" s="7"/>
      <c r="TNX55" s="7"/>
      <c r="TNY55" s="7"/>
      <c r="TNZ55" s="7"/>
      <c r="TOA55" s="7"/>
      <c r="TOB55" s="7"/>
      <c r="TOC55" s="7"/>
      <c r="TOD55" s="7"/>
      <c r="TOE55" s="7"/>
      <c r="TOF55" s="7"/>
      <c r="TOG55" s="7"/>
      <c r="TOH55" s="7"/>
      <c r="TOI55" s="7"/>
      <c r="TOJ55" s="7"/>
      <c r="TOK55" s="7"/>
      <c r="TOL55" s="7"/>
      <c r="TOM55" s="7"/>
      <c r="TON55" s="7"/>
      <c r="TOO55" s="7"/>
      <c r="TOP55" s="7"/>
      <c r="TOQ55" s="7"/>
      <c r="TOR55" s="7"/>
      <c r="TOS55" s="7"/>
      <c r="TOT55" s="7"/>
      <c r="TOU55" s="7"/>
      <c r="TOV55" s="7"/>
      <c r="TOW55" s="7"/>
      <c r="TOX55" s="7"/>
      <c r="TOY55" s="7"/>
      <c r="TOZ55" s="7"/>
      <c r="TPA55" s="7"/>
      <c r="TPB55" s="7"/>
      <c r="TPC55" s="7"/>
      <c r="TPD55" s="7"/>
      <c r="TPE55" s="7"/>
      <c r="TPF55" s="7"/>
      <c r="TPG55" s="7"/>
      <c r="TPH55" s="7"/>
      <c r="TPI55" s="7"/>
      <c r="TPJ55" s="7"/>
      <c r="TPK55" s="7"/>
      <c r="TPL55" s="7"/>
      <c r="TPM55" s="7"/>
      <c r="TPN55" s="7"/>
      <c r="TPO55" s="7"/>
      <c r="TPP55" s="7"/>
      <c r="TPQ55" s="7"/>
      <c r="TPR55" s="7"/>
      <c r="TPS55" s="7"/>
      <c r="TPT55" s="7"/>
      <c r="TPU55" s="7"/>
      <c r="TPV55" s="7"/>
      <c r="TPW55" s="7"/>
      <c r="TPX55" s="7"/>
      <c r="TPY55" s="7"/>
      <c r="TPZ55" s="7"/>
      <c r="TQA55" s="7"/>
      <c r="TQB55" s="7"/>
      <c r="TQC55" s="7"/>
      <c r="TQD55" s="7"/>
      <c r="TQE55" s="7"/>
      <c r="TQF55" s="7"/>
      <c r="TQG55" s="7"/>
      <c r="TQH55" s="7"/>
      <c r="TQI55" s="7"/>
      <c r="TQJ55" s="7"/>
      <c r="TQK55" s="7"/>
      <c r="TQL55" s="7"/>
      <c r="TQM55" s="7"/>
      <c r="TQN55" s="7"/>
      <c r="TQO55" s="7"/>
      <c r="TQP55" s="7"/>
      <c r="TQQ55" s="7"/>
      <c r="TQR55" s="7"/>
      <c r="TQS55" s="7"/>
      <c r="TQT55" s="7"/>
      <c r="TQU55" s="7"/>
      <c r="TQV55" s="7"/>
      <c r="TQW55" s="7"/>
      <c r="TQX55" s="7"/>
      <c r="TQY55" s="7"/>
      <c r="TQZ55" s="7"/>
      <c r="TRA55" s="7"/>
      <c r="TRB55" s="7"/>
      <c r="TRC55" s="7"/>
      <c r="TRD55" s="7"/>
      <c r="TRE55" s="7"/>
      <c r="TRF55" s="7"/>
      <c r="TRG55" s="7"/>
      <c r="TRH55" s="7"/>
      <c r="TRI55" s="7"/>
      <c r="TRJ55" s="7"/>
      <c r="TRK55" s="7"/>
      <c r="TRL55" s="7"/>
      <c r="TRM55" s="7"/>
      <c r="TRN55" s="7"/>
      <c r="TRO55" s="7"/>
      <c r="TRP55" s="7"/>
      <c r="TRQ55" s="7"/>
      <c r="TRR55" s="7"/>
      <c r="TRS55" s="7"/>
      <c r="TRT55" s="7"/>
      <c r="TRU55" s="7"/>
      <c r="TRV55" s="7"/>
      <c r="TRW55" s="7"/>
      <c r="TRX55" s="7"/>
      <c r="TRY55" s="7"/>
      <c r="TRZ55" s="7"/>
      <c r="TSA55" s="7"/>
      <c r="TSB55" s="7"/>
      <c r="TSC55" s="7"/>
      <c r="TSD55" s="7"/>
      <c r="TSE55" s="7"/>
      <c r="TSF55" s="7"/>
      <c r="TSG55" s="7"/>
      <c r="TSH55" s="7"/>
      <c r="TSI55" s="7"/>
      <c r="TSJ55" s="7"/>
      <c r="TSK55" s="7"/>
      <c r="TSL55" s="7"/>
      <c r="TSM55" s="7"/>
      <c r="TSN55" s="7"/>
      <c r="TSO55" s="7"/>
      <c r="TSP55" s="7"/>
      <c r="TSQ55" s="7"/>
      <c r="TSR55" s="7"/>
      <c r="TSS55" s="7"/>
      <c r="TST55" s="7"/>
      <c r="TSU55" s="7"/>
      <c r="TSV55" s="7"/>
      <c r="TSW55" s="7"/>
      <c r="TSX55" s="7"/>
      <c r="TSY55" s="7"/>
      <c r="TSZ55" s="7"/>
      <c r="TTA55" s="7"/>
      <c r="TTB55" s="7"/>
      <c r="TTC55" s="7"/>
      <c r="TTD55" s="7"/>
      <c r="TTE55" s="7"/>
      <c r="TTF55" s="7"/>
      <c r="TTG55" s="7"/>
      <c r="TTH55" s="7"/>
      <c r="TTI55" s="7"/>
      <c r="TTJ55" s="7"/>
      <c r="TTK55" s="7"/>
      <c r="TTL55" s="7"/>
      <c r="TTM55" s="7"/>
      <c r="TTN55" s="7"/>
      <c r="TTO55" s="7"/>
      <c r="TTP55" s="7"/>
      <c r="TTQ55" s="7"/>
      <c r="TTR55" s="7"/>
      <c r="TTS55" s="7"/>
      <c r="TTT55" s="7"/>
      <c r="TTU55" s="7"/>
      <c r="TTV55" s="7"/>
      <c r="TTW55" s="7"/>
      <c r="TTX55" s="7"/>
      <c r="TTY55" s="7"/>
      <c r="TTZ55" s="7"/>
      <c r="TUA55" s="7"/>
      <c r="TUB55" s="7"/>
      <c r="TUC55" s="7"/>
      <c r="TUD55" s="7"/>
      <c r="TUE55" s="7"/>
      <c r="TUF55" s="7"/>
      <c r="TUG55" s="7"/>
      <c r="TUH55" s="7"/>
      <c r="TUI55" s="7"/>
      <c r="TUJ55" s="7"/>
      <c r="TUK55" s="7"/>
      <c r="TUL55" s="7"/>
      <c r="TUM55" s="7"/>
      <c r="TUN55" s="7"/>
      <c r="TUO55" s="7"/>
      <c r="TUP55" s="7"/>
      <c r="TUQ55" s="7"/>
      <c r="TUR55" s="7"/>
      <c r="TUS55" s="7"/>
      <c r="TUT55" s="7"/>
      <c r="TUU55" s="7"/>
      <c r="TUV55" s="7"/>
      <c r="TUW55" s="7"/>
      <c r="TUX55" s="7"/>
      <c r="TUY55" s="7"/>
      <c r="TUZ55" s="7"/>
      <c r="TVA55" s="7"/>
      <c r="TVB55" s="7"/>
      <c r="TVC55" s="7"/>
      <c r="TVD55" s="7"/>
      <c r="TVE55" s="7"/>
      <c r="TVF55" s="7"/>
      <c r="TVG55" s="7"/>
      <c r="TVH55" s="7"/>
      <c r="TVI55" s="7"/>
      <c r="TVJ55" s="7"/>
      <c r="TVK55" s="7"/>
      <c r="TVL55" s="7"/>
      <c r="TVM55" s="7"/>
      <c r="TVN55" s="7"/>
      <c r="TVO55" s="7"/>
      <c r="TVP55" s="7"/>
      <c r="TVQ55" s="7"/>
      <c r="TVR55" s="7"/>
      <c r="TVS55" s="7"/>
      <c r="TVT55" s="7"/>
      <c r="TVU55" s="7"/>
      <c r="TVV55" s="7"/>
      <c r="TVW55" s="7"/>
      <c r="TVX55" s="7"/>
      <c r="TVY55" s="7"/>
      <c r="TVZ55" s="7"/>
      <c r="TWA55" s="7"/>
      <c r="TWB55" s="7"/>
      <c r="TWC55" s="7"/>
      <c r="TWD55" s="7"/>
      <c r="TWE55" s="7"/>
      <c r="TWF55" s="7"/>
      <c r="TWG55" s="7"/>
      <c r="TWH55" s="7"/>
      <c r="TWI55" s="7"/>
      <c r="TWJ55" s="7"/>
      <c r="TWK55" s="7"/>
      <c r="TWL55" s="7"/>
      <c r="TWM55" s="7"/>
      <c r="TWN55" s="7"/>
      <c r="TWO55" s="7"/>
      <c r="TWP55" s="7"/>
      <c r="TWQ55" s="7"/>
      <c r="TWR55" s="7"/>
      <c r="TWS55" s="7"/>
      <c r="TWT55" s="7"/>
      <c r="TWU55" s="7"/>
      <c r="TWV55" s="7"/>
      <c r="TWW55" s="7"/>
      <c r="TWX55" s="7"/>
      <c r="TWY55" s="7"/>
      <c r="TWZ55" s="7"/>
      <c r="TXA55" s="7"/>
      <c r="TXB55" s="7"/>
      <c r="TXC55" s="7"/>
      <c r="TXD55" s="7"/>
      <c r="TXE55" s="7"/>
      <c r="TXF55" s="7"/>
      <c r="TXG55" s="7"/>
      <c r="TXH55" s="7"/>
      <c r="TXI55" s="7"/>
      <c r="TXJ55" s="7"/>
      <c r="TXK55" s="7"/>
      <c r="TXL55" s="7"/>
      <c r="TXM55" s="7"/>
      <c r="TXN55" s="7"/>
      <c r="TXO55" s="7"/>
      <c r="TXP55" s="7"/>
      <c r="TXQ55" s="7"/>
      <c r="TXR55" s="7"/>
      <c r="TXS55" s="7"/>
      <c r="TXT55" s="7"/>
      <c r="TXU55" s="7"/>
      <c r="TXV55" s="7"/>
      <c r="TXW55" s="7"/>
      <c r="TXX55" s="7"/>
      <c r="TXY55" s="7"/>
      <c r="TXZ55" s="7"/>
      <c r="TYA55" s="7"/>
      <c r="TYB55" s="7"/>
      <c r="TYC55" s="7"/>
      <c r="TYD55" s="7"/>
      <c r="TYE55" s="7"/>
      <c r="TYF55" s="7"/>
      <c r="TYG55" s="7"/>
      <c r="TYH55" s="7"/>
      <c r="TYI55" s="7"/>
      <c r="TYJ55" s="7"/>
      <c r="TYK55" s="7"/>
      <c r="TYL55" s="7"/>
      <c r="TYM55" s="7"/>
      <c r="TYN55" s="7"/>
      <c r="TYO55" s="7"/>
      <c r="TYP55" s="7"/>
      <c r="TYQ55" s="7"/>
      <c r="TYR55" s="7"/>
      <c r="TYS55" s="7"/>
      <c r="TYT55" s="7"/>
      <c r="TYU55" s="7"/>
      <c r="TYV55" s="7"/>
      <c r="TYW55" s="7"/>
      <c r="TYX55" s="7"/>
      <c r="TYY55" s="7"/>
      <c r="TYZ55" s="7"/>
      <c r="TZA55" s="7"/>
      <c r="TZB55" s="7"/>
      <c r="TZC55" s="7"/>
      <c r="TZD55" s="7"/>
      <c r="TZE55" s="7"/>
      <c r="TZF55" s="7"/>
      <c r="TZG55" s="7"/>
      <c r="TZH55" s="7"/>
      <c r="TZI55" s="7"/>
      <c r="TZJ55" s="7"/>
      <c r="TZK55" s="7"/>
      <c r="TZL55" s="7"/>
      <c r="TZM55" s="7"/>
      <c r="TZN55" s="7"/>
      <c r="TZO55" s="7"/>
      <c r="TZP55" s="7"/>
      <c r="TZQ55" s="7"/>
      <c r="TZR55" s="7"/>
      <c r="TZS55" s="7"/>
      <c r="TZT55" s="7"/>
      <c r="TZU55" s="7"/>
      <c r="TZV55" s="7"/>
      <c r="TZW55" s="7"/>
      <c r="TZX55" s="7"/>
      <c r="TZY55" s="7"/>
      <c r="TZZ55" s="7"/>
      <c r="UAA55" s="7"/>
      <c r="UAB55" s="7"/>
      <c r="UAC55" s="7"/>
      <c r="UAD55" s="7"/>
      <c r="UAE55" s="7"/>
      <c r="UAF55" s="7"/>
      <c r="UAG55" s="7"/>
      <c r="UAH55" s="7"/>
      <c r="UAI55" s="7"/>
      <c r="UAJ55" s="7"/>
      <c r="UAK55" s="7"/>
      <c r="UAL55" s="7"/>
      <c r="UAM55" s="7"/>
      <c r="UAN55" s="7"/>
      <c r="UAO55" s="7"/>
      <c r="UAP55" s="7"/>
      <c r="UAQ55" s="7"/>
      <c r="UAR55" s="7"/>
      <c r="UAS55" s="7"/>
      <c r="UAT55" s="7"/>
      <c r="UAU55" s="7"/>
      <c r="UAV55" s="7"/>
      <c r="UAW55" s="7"/>
      <c r="UAX55" s="7"/>
      <c r="UAY55" s="7"/>
      <c r="UAZ55" s="7"/>
      <c r="UBA55" s="7"/>
      <c r="UBB55" s="7"/>
      <c r="UBC55" s="7"/>
      <c r="UBD55" s="7"/>
      <c r="UBE55" s="7"/>
      <c r="UBF55" s="7"/>
      <c r="UBG55" s="7"/>
      <c r="UBH55" s="7"/>
      <c r="UBI55" s="7"/>
      <c r="UBJ55" s="7"/>
      <c r="UBK55" s="7"/>
      <c r="UBL55" s="7"/>
      <c r="UBM55" s="7"/>
      <c r="UBN55" s="7"/>
      <c r="UBO55" s="7"/>
      <c r="UBP55" s="7"/>
      <c r="UBQ55" s="7"/>
      <c r="UBR55" s="7"/>
      <c r="UBS55" s="7"/>
      <c r="UBT55" s="7"/>
      <c r="UBU55" s="7"/>
      <c r="UBV55" s="7"/>
      <c r="UBW55" s="7"/>
      <c r="UBX55" s="7"/>
      <c r="UBY55" s="7"/>
      <c r="UBZ55" s="7"/>
      <c r="UCA55" s="7"/>
      <c r="UCB55" s="7"/>
      <c r="UCC55" s="7"/>
      <c r="UCD55" s="7"/>
      <c r="UCE55" s="7"/>
      <c r="UCF55" s="7"/>
      <c r="UCG55" s="7"/>
      <c r="UCH55" s="7"/>
      <c r="UCI55" s="7"/>
      <c r="UCJ55" s="7"/>
      <c r="UCK55" s="7"/>
      <c r="UCL55" s="7"/>
      <c r="UCM55" s="7"/>
      <c r="UCN55" s="7"/>
      <c r="UCO55" s="7"/>
      <c r="UCP55" s="7"/>
      <c r="UCQ55" s="7"/>
      <c r="UCR55" s="7"/>
      <c r="UCS55" s="7"/>
      <c r="UCT55" s="7"/>
      <c r="UCU55" s="7"/>
      <c r="UCV55" s="7"/>
      <c r="UCW55" s="7"/>
      <c r="UCX55" s="7"/>
      <c r="UCY55" s="7"/>
      <c r="UCZ55" s="7"/>
      <c r="UDA55" s="7"/>
      <c r="UDB55" s="7"/>
      <c r="UDC55" s="7"/>
      <c r="UDD55" s="7"/>
      <c r="UDE55" s="7"/>
      <c r="UDF55" s="7"/>
      <c r="UDG55" s="7"/>
      <c r="UDH55" s="7"/>
      <c r="UDI55" s="7"/>
      <c r="UDJ55" s="7"/>
      <c r="UDK55" s="7"/>
      <c r="UDL55" s="7"/>
      <c r="UDM55" s="7"/>
      <c r="UDN55" s="7"/>
      <c r="UDO55" s="7"/>
      <c r="UDP55" s="7"/>
      <c r="UDQ55" s="7"/>
      <c r="UDR55" s="7"/>
      <c r="UDS55" s="7"/>
      <c r="UDT55" s="7"/>
      <c r="UDU55" s="7"/>
      <c r="UDV55" s="7"/>
      <c r="UDW55" s="7"/>
      <c r="UDX55" s="7"/>
      <c r="UDY55" s="7"/>
      <c r="UDZ55" s="7"/>
      <c r="UEA55" s="7"/>
      <c r="UEB55" s="7"/>
      <c r="UEC55" s="7"/>
      <c r="UED55" s="7"/>
      <c r="UEE55" s="7"/>
      <c r="UEF55" s="7"/>
      <c r="UEG55" s="7"/>
      <c r="UEH55" s="7"/>
      <c r="UEI55" s="7"/>
      <c r="UEJ55" s="7"/>
      <c r="UEK55" s="7"/>
      <c r="UEL55" s="7"/>
      <c r="UEM55" s="7"/>
      <c r="UEN55" s="7"/>
      <c r="UEO55" s="7"/>
      <c r="UEP55" s="7"/>
      <c r="UEQ55" s="7"/>
      <c r="UER55" s="7"/>
      <c r="UES55" s="7"/>
      <c r="UET55" s="7"/>
      <c r="UEU55" s="7"/>
      <c r="UEV55" s="7"/>
      <c r="UEW55" s="7"/>
      <c r="UEX55" s="7"/>
      <c r="UEY55" s="7"/>
      <c r="UEZ55" s="7"/>
      <c r="UFA55" s="7"/>
      <c r="UFB55" s="7"/>
      <c r="UFC55" s="7"/>
      <c r="UFD55" s="7"/>
      <c r="UFE55" s="7"/>
      <c r="UFF55" s="7"/>
      <c r="UFG55" s="7"/>
      <c r="UFH55" s="7"/>
      <c r="UFI55" s="7"/>
      <c r="UFJ55" s="7"/>
      <c r="UFK55" s="7"/>
      <c r="UFL55" s="7"/>
      <c r="UFM55" s="7"/>
      <c r="UFN55" s="7"/>
      <c r="UFO55" s="7"/>
      <c r="UFP55" s="7"/>
      <c r="UFQ55" s="7"/>
      <c r="UFR55" s="7"/>
      <c r="UFS55" s="7"/>
      <c r="UFT55" s="7"/>
      <c r="UFU55" s="7"/>
      <c r="UFV55" s="7"/>
      <c r="UFW55" s="7"/>
      <c r="UFX55" s="7"/>
      <c r="UFY55" s="7"/>
      <c r="UFZ55" s="7"/>
      <c r="UGA55" s="7"/>
      <c r="UGB55" s="7"/>
      <c r="UGC55" s="7"/>
      <c r="UGD55" s="7"/>
      <c r="UGE55" s="7"/>
      <c r="UGF55" s="7"/>
      <c r="UGG55" s="7"/>
      <c r="UGH55" s="7"/>
      <c r="UGI55" s="7"/>
      <c r="UGJ55" s="7"/>
      <c r="UGK55" s="7"/>
      <c r="UGL55" s="7"/>
      <c r="UGM55" s="7"/>
      <c r="UGN55" s="7"/>
      <c r="UGO55" s="7"/>
      <c r="UGP55" s="7"/>
      <c r="UGQ55" s="7"/>
      <c r="UGR55" s="7"/>
      <c r="UGS55" s="7"/>
      <c r="UGT55" s="7"/>
      <c r="UGU55" s="7"/>
      <c r="UGV55" s="7"/>
      <c r="UGW55" s="7"/>
      <c r="UGX55" s="7"/>
      <c r="UGY55" s="7"/>
      <c r="UGZ55" s="7"/>
      <c r="UHA55" s="7"/>
      <c r="UHB55" s="7"/>
      <c r="UHC55" s="7"/>
      <c r="UHD55" s="7"/>
      <c r="UHE55" s="7"/>
      <c r="UHF55" s="7"/>
      <c r="UHG55" s="7"/>
      <c r="UHH55" s="7"/>
      <c r="UHI55" s="7"/>
      <c r="UHJ55" s="7"/>
      <c r="UHK55" s="7"/>
      <c r="UHL55" s="7"/>
      <c r="UHM55" s="7"/>
      <c r="UHN55" s="7"/>
      <c r="UHO55" s="7"/>
      <c r="UHP55" s="7"/>
      <c r="UHQ55" s="7"/>
      <c r="UHR55" s="7"/>
      <c r="UHS55" s="7"/>
      <c r="UHT55" s="7"/>
      <c r="UHU55" s="7"/>
      <c r="UHV55" s="7"/>
      <c r="UHW55" s="7"/>
      <c r="UHX55" s="7"/>
      <c r="UHY55" s="7"/>
      <c r="UHZ55" s="7"/>
      <c r="UIA55" s="7"/>
      <c r="UIB55" s="7"/>
      <c r="UIC55" s="7"/>
      <c r="UID55" s="7"/>
      <c r="UIE55" s="7"/>
      <c r="UIF55" s="7"/>
      <c r="UIG55" s="7"/>
      <c r="UIH55" s="7"/>
      <c r="UII55" s="7"/>
      <c r="UIJ55" s="7"/>
      <c r="UIK55" s="7"/>
      <c r="UIL55" s="7"/>
      <c r="UIM55" s="7"/>
      <c r="UIN55" s="7"/>
      <c r="UIO55" s="7"/>
      <c r="UIP55" s="7"/>
      <c r="UIQ55" s="7"/>
      <c r="UIR55" s="7"/>
      <c r="UIS55" s="7"/>
      <c r="UIT55" s="7"/>
      <c r="UIU55" s="7"/>
      <c r="UIV55" s="7"/>
      <c r="UIW55" s="7"/>
      <c r="UIX55" s="7"/>
      <c r="UIY55" s="7"/>
      <c r="UIZ55" s="7"/>
      <c r="UJA55" s="7"/>
      <c r="UJB55" s="7"/>
      <c r="UJC55" s="7"/>
      <c r="UJD55" s="7"/>
      <c r="UJE55" s="7"/>
      <c r="UJF55" s="7"/>
      <c r="UJG55" s="7"/>
      <c r="UJH55" s="7"/>
      <c r="UJI55" s="7"/>
      <c r="UJJ55" s="7"/>
      <c r="UJK55" s="7"/>
      <c r="UJL55" s="7"/>
      <c r="UJM55" s="7"/>
      <c r="UJN55" s="7"/>
      <c r="UJO55" s="7"/>
      <c r="UJP55" s="7"/>
      <c r="UJQ55" s="7"/>
      <c r="UJR55" s="7"/>
      <c r="UJS55" s="7"/>
      <c r="UJT55" s="7"/>
      <c r="UJU55" s="7"/>
      <c r="UJV55" s="7"/>
      <c r="UJW55" s="7"/>
      <c r="UJX55" s="7"/>
      <c r="UJY55" s="7"/>
      <c r="UJZ55" s="7"/>
      <c r="UKA55" s="7"/>
      <c r="UKB55" s="7"/>
      <c r="UKC55" s="7"/>
      <c r="UKD55" s="7"/>
      <c r="UKE55" s="7"/>
      <c r="UKF55" s="7"/>
      <c r="UKG55" s="7"/>
      <c r="UKH55" s="7"/>
      <c r="UKI55" s="7"/>
      <c r="UKJ55" s="7"/>
      <c r="UKK55" s="7"/>
      <c r="UKL55" s="7"/>
      <c r="UKM55" s="7"/>
      <c r="UKN55" s="7"/>
      <c r="UKO55" s="7"/>
      <c r="UKP55" s="7"/>
      <c r="UKQ55" s="7"/>
      <c r="UKR55" s="7"/>
      <c r="UKS55" s="7"/>
      <c r="UKT55" s="7"/>
      <c r="UKU55" s="7"/>
      <c r="UKV55" s="7"/>
      <c r="UKW55" s="7"/>
      <c r="UKX55" s="7"/>
      <c r="UKY55" s="7"/>
      <c r="UKZ55" s="7"/>
      <c r="ULA55" s="7"/>
      <c r="ULB55" s="7"/>
      <c r="ULC55" s="7"/>
      <c r="ULD55" s="7"/>
      <c r="ULE55" s="7"/>
      <c r="ULF55" s="7"/>
      <c r="ULG55" s="7"/>
      <c r="ULH55" s="7"/>
      <c r="ULI55" s="7"/>
      <c r="ULJ55" s="7"/>
      <c r="ULK55" s="7"/>
      <c r="ULL55" s="7"/>
      <c r="ULM55" s="7"/>
      <c r="ULN55" s="7"/>
      <c r="ULO55" s="7"/>
      <c r="ULP55" s="7"/>
      <c r="ULQ55" s="7"/>
      <c r="ULR55" s="7"/>
      <c r="ULS55" s="7"/>
      <c r="ULT55" s="7"/>
      <c r="ULU55" s="7"/>
      <c r="ULV55" s="7"/>
      <c r="ULW55" s="7"/>
      <c r="ULX55" s="7"/>
      <c r="ULY55" s="7"/>
      <c r="ULZ55" s="7"/>
      <c r="UMA55" s="7"/>
      <c r="UMB55" s="7"/>
      <c r="UMC55" s="7"/>
      <c r="UMD55" s="7"/>
      <c r="UME55" s="7"/>
      <c r="UMF55" s="7"/>
      <c r="UMG55" s="7"/>
      <c r="UMH55" s="7"/>
      <c r="UMI55" s="7"/>
      <c r="UMJ55" s="7"/>
      <c r="UMK55" s="7"/>
      <c r="UML55" s="7"/>
      <c r="UMM55" s="7"/>
      <c r="UMN55" s="7"/>
      <c r="UMO55" s="7"/>
      <c r="UMP55" s="7"/>
      <c r="UMQ55" s="7"/>
      <c r="UMR55" s="7"/>
      <c r="UMS55" s="7"/>
      <c r="UMT55" s="7"/>
      <c r="UMU55" s="7"/>
      <c r="UMV55" s="7"/>
      <c r="UMW55" s="7"/>
      <c r="UMX55" s="7"/>
      <c r="UMY55" s="7"/>
      <c r="UMZ55" s="7"/>
      <c r="UNA55" s="7"/>
      <c r="UNB55" s="7"/>
      <c r="UNC55" s="7"/>
      <c r="UND55" s="7"/>
      <c r="UNE55" s="7"/>
      <c r="UNF55" s="7"/>
      <c r="UNG55" s="7"/>
      <c r="UNH55" s="7"/>
      <c r="UNI55" s="7"/>
      <c r="UNJ55" s="7"/>
      <c r="UNK55" s="7"/>
      <c r="UNL55" s="7"/>
      <c r="UNM55" s="7"/>
      <c r="UNN55" s="7"/>
      <c r="UNO55" s="7"/>
      <c r="UNP55" s="7"/>
      <c r="UNQ55" s="7"/>
      <c r="UNR55" s="7"/>
      <c r="UNS55" s="7"/>
      <c r="UNT55" s="7"/>
      <c r="UNU55" s="7"/>
      <c r="UNV55" s="7"/>
      <c r="UNW55" s="7"/>
      <c r="UNX55" s="7"/>
      <c r="UNY55" s="7"/>
      <c r="UNZ55" s="7"/>
      <c r="UOA55" s="7"/>
      <c r="UOB55" s="7"/>
      <c r="UOC55" s="7"/>
      <c r="UOD55" s="7"/>
      <c r="UOE55" s="7"/>
      <c r="UOF55" s="7"/>
      <c r="UOG55" s="7"/>
      <c r="UOH55" s="7"/>
      <c r="UOI55" s="7"/>
      <c r="UOJ55" s="7"/>
      <c r="UOK55" s="7"/>
      <c r="UOL55" s="7"/>
      <c r="UOM55" s="7"/>
      <c r="UON55" s="7"/>
      <c r="UOO55" s="7"/>
      <c r="UOP55" s="7"/>
      <c r="UOQ55" s="7"/>
      <c r="UOR55" s="7"/>
      <c r="UOS55" s="7"/>
      <c r="UOT55" s="7"/>
      <c r="UOU55" s="7"/>
      <c r="UOV55" s="7"/>
      <c r="UOW55" s="7"/>
      <c r="UOX55" s="7"/>
      <c r="UOY55" s="7"/>
      <c r="UOZ55" s="7"/>
      <c r="UPA55" s="7"/>
      <c r="UPB55" s="7"/>
      <c r="UPC55" s="7"/>
      <c r="UPD55" s="7"/>
      <c r="UPE55" s="7"/>
      <c r="UPF55" s="7"/>
      <c r="UPG55" s="7"/>
      <c r="UPH55" s="7"/>
      <c r="UPI55" s="7"/>
      <c r="UPJ55" s="7"/>
      <c r="UPK55" s="7"/>
      <c r="UPL55" s="7"/>
      <c r="UPM55" s="7"/>
      <c r="UPN55" s="7"/>
      <c r="UPO55" s="7"/>
      <c r="UPP55" s="7"/>
      <c r="UPQ55" s="7"/>
      <c r="UPR55" s="7"/>
      <c r="UPS55" s="7"/>
      <c r="UPT55" s="7"/>
      <c r="UPU55" s="7"/>
      <c r="UPV55" s="7"/>
      <c r="UPW55" s="7"/>
      <c r="UPX55" s="7"/>
      <c r="UPY55" s="7"/>
      <c r="UPZ55" s="7"/>
      <c r="UQA55" s="7"/>
      <c r="UQB55" s="7"/>
      <c r="UQC55" s="7"/>
      <c r="UQD55" s="7"/>
      <c r="UQE55" s="7"/>
      <c r="UQF55" s="7"/>
      <c r="UQG55" s="7"/>
      <c r="UQH55" s="7"/>
      <c r="UQI55" s="7"/>
      <c r="UQJ55" s="7"/>
      <c r="UQK55" s="7"/>
      <c r="UQL55" s="7"/>
      <c r="UQM55" s="7"/>
      <c r="UQN55" s="7"/>
      <c r="UQO55" s="7"/>
      <c r="UQP55" s="7"/>
      <c r="UQQ55" s="7"/>
      <c r="UQR55" s="7"/>
      <c r="UQS55" s="7"/>
      <c r="UQT55" s="7"/>
      <c r="UQU55" s="7"/>
      <c r="UQV55" s="7"/>
      <c r="UQW55" s="7"/>
      <c r="UQX55" s="7"/>
      <c r="UQY55" s="7"/>
      <c r="UQZ55" s="7"/>
      <c r="URA55" s="7"/>
      <c r="URB55" s="7"/>
      <c r="URC55" s="7"/>
      <c r="URD55" s="7"/>
      <c r="URE55" s="7"/>
      <c r="URF55" s="7"/>
      <c r="URG55" s="7"/>
      <c r="URH55" s="7"/>
      <c r="URI55" s="7"/>
      <c r="URJ55" s="7"/>
      <c r="URK55" s="7"/>
      <c r="URL55" s="7"/>
      <c r="URM55" s="7"/>
      <c r="URN55" s="7"/>
      <c r="URO55" s="7"/>
      <c r="URP55" s="7"/>
      <c r="URQ55" s="7"/>
      <c r="URR55" s="7"/>
      <c r="URS55" s="7"/>
      <c r="URT55" s="7"/>
      <c r="URU55" s="7"/>
      <c r="URV55" s="7"/>
      <c r="URW55" s="7"/>
      <c r="URX55" s="7"/>
      <c r="URY55" s="7"/>
      <c r="URZ55" s="7"/>
      <c r="USA55" s="7"/>
      <c r="USB55" s="7"/>
      <c r="USC55" s="7"/>
      <c r="USD55" s="7"/>
      <c r="USE55" s="7"/>
      <c r="USF55" s="7"/>
      <c r="USG55" s="7"/>
      <c r="USH55" s="7"/>
      <c r="USI55" s="7"/>
      <c r="USJ55" s="7"/>
      <c r="USK55" s="7"/>
      <c r="USL55" s="7"/>
      <c r="USM55" s="7"/>
      <c r="USN55" s="7"/>
      <c r="USO55" s="7"/>
      <c r="USP55" s="7"/>
      <c r="USQ55" s="7"/>
      <c r="USR55" s="7"/>
      <c r="USS55" s="7"/>
      <c r="UST55" s="7"/>
      <c r="USU55" s="7"/>
      <c r="USV55" s="7"/>
      <c r="USW55" s="7"/>
      <c r="USX55" s="7"/>
      <c r="USY55" s="7"/>
      <c r="USZ55" s="7"/>
      <c r="UTA55" s="7"/>
      <c r="UTB55" s="7"/>
      <c r="UTC55" s="7"/>
      <c r="UTD55" s="7"/>
      <c r="UTE55" s="7"/>
      <c r="UTF55" s="7"/>
      <c r="UTG55" s="7"/>
      <c r="UTH55" s="7"/>
      <c r="UTI55" s="7"/>
      <c r="UTJ55" s="7"/>
      <c r="UTK55" s="7"/>
      <c r="UTL55" s="7"/>
      <c r="UTM55" s="7"/>
      <c r="UTN55" s="7"/>
      <c r="UTO55" s="7"/>
      <c r="UTP55" s="7"/>
      <c r="UTQ55" s="7"/>
      <c r="UTR55" s="7"/>
      <c r="UTS55" s="7"/>
      <c r="UTT55" s="7"/>
      <c r="UTU55" s="7"/>
      <c r="UTV55" s="7"/>
      <c r="UTW55" s="7"/>
      <c r="UTX55" s="7"/>
      <c r="UTY55" s="7"/>
      <c r="UTZ55" s="7"/>
      <c r="UUA55" s="7"/>
      <c r="UUB55" s="7"/>
      <c r="UUC55" s="7"/>
      <c r="UUD55" s="7"/>
      <c r="UUE55" s="7"/>
      <c r="UUF55" s="7"/>
      <c r="UUG55" s="7"/>
      <c r="UUH55" s="7"/>
      <c r="UUI55" s="7"/>
      <c r="UUJ55" s="7"/>
      <c r="UUK55" s="7"/>
      <c r="UUL55" s="7"/>
      <c r="UUM55" s="7"/>
      <c r="UUN55" s="7"/>
      <c r="UUO55" s="7"/>
      <c r="UUP55" s="7"/>
      <c r="UUQ55" s="7"/>
      <c r="UUR55" s="7"/>
      <c r="UUS55" s="7"/>
      <c r="UUT55" s="7"/>
      <c r="UUU55" s="7"/>
      <c r="UUV55" s="7"/>
      <c r="UUW55" s="7"/>
      <c r="UUX55" s="7"/>
      <c r="UUY55" s="7"/>
      <c r="UUZ55" s="7"/>
      <c r="UVA55" s="7"/>
      <c r="UVB55" s="7"/>
      <c r="UVC55" s="7"/>
      <c r="UVD55" s="7"/>
      <c r="UVE55" s="7"/>
      <c r="UVF55" s="7"/>
      <c r="UVG55" s="7"/>
      <c r="UVH55" s="7"/>
      <c r="UVI55" s="7"/>
      <c r="UVJ55" s="7"/>
      <c r="UVK55" s="7"/>
      <c r="UVL55" s="7"/>
      <c r="UVM55" s="7"/>
      <c r="UVN55" s="7"/>
      <c r="UVO55" s="7"/>
      <c r="UVP55" s="7"/>
      <c r="UVQ55" s="7"/>
      <c r="UVR55" s="7"/>
      <c r="UVS55" s="7"/>
      <c r="UVT55" s="7"/>
      <c r="UVU55" s="7"/>
      <c r="UVV55" s="7"/>
      <c r="UVW55" s="7"/>
      <c r="UVX55" s="7"/>
      <c r="UVY55" s="7"/>
      <c r="UVZ55" s="7"/>
      <c r="UWA55" s="7"/>
      <c r="UWB55" s="7"/>
      <c r="UWC55" s="7"/>
      <c r="UWD55" s="7"/>
      <c r="UWE55" s="7"/>
      <c r="UWF55" s="7"/>
      <c r="UWG55" s="7"/>
      <c r="UWH55" s="7"/>
      <c r="UWI55" s="7"/>
      <c r="UWJ55" s="7"/>
      <c r="UWK55" s="7"/>
      <c r="UWL55" s="7"/>
      <c r="UWM55" s="7"/>
      <c r="UWN55" s="7"/>
      <c r="UWO55" s="7"/>
      <c r="UWP55" s="7"/>
      <c r="UWQ55" s="7"/>
      <c r="UWR55" s="7"/>
      <c r="UWS55" s="7"/>
      <c r="UWT55" s="7"/>
      <c r="UWU55" s="7"/>
      <c r="UWV55" s="7"/>
      <c r="UWW55" s="7"/>
      <c r="UWX55" s="7"/>
      <c r="UWY55" s="7"/>
      <c r="UWZ55" s="7"/>
      <c r="UXA55" s="7"/>
      <c r="UXB55" s="7"/>
      <c r="UXC55" s="7"/>
      <c r="UXD55" s="7"/>
      <c r="UXE55" s="7"/>
      <c r="UXF55" s="7"/>
      <c r="UXG55" s="7"/>
      <c r="UXH55" s="7"/>
      <c r="UXI55" s="7"/>
      <c r="UXJ55" s="7"/>
      <c r="UXK55" s="7"/>
      <c r="UXL55" s="7"/>
      <c r="UXM55" s="7"/>
      <c r="UXN55" s="7"/>
      <c r="UXO55" s="7"/>
      <c r="UXP55" s="7"/>
      <c r="UXQ55" s="7"/>
      <c r="UXR55" s="7"/>
      <c r="UXS55" s="7"/>
      <c r="UXT55" s="7"/>
      <c r="UXU55" s="7"/>
      <c r="UXV55" s="7"/>
      <c r="UXW55" s="7"/>
      <c r="UXX55" s="7"/>
      <c r="UXY55" s="7"/>
      <c r="UXZ55" s="7"/>
      <c r="UYA55" s="7"/>
      <c r="UYB55" s="7"/>
      <c r="UYC55" s="7"/>
      <c r="UYD55" s="7"/>
      <c r="UYE55" s="7"/>
      <c r="UYF55" s="7"/>
      <c r="UYG55" s="7"/>
      <c r="UYH55" s="7"/>
      <c r="UYI55" s="7"/>
      <c r="UYJ55" s="7"/>
      <c r="UYK55" s="7"/>
      <c r="UYL55" s="7"/>
      <c r="UYM55" s="7"/>
      <c r="UYN55" s="7"/>
      <c r="UYO55" s="7"/>
      <c r="UYP55" s="7"/>
      <c r="UYQ55" s="7"/>
      <c r="UYR55" s="7"/>
      <c r="UYS55" s="7"/>
      <c r="UYT55" s="7"/>
      <c r="UYU55" s="7"/>
      <c r="UYV55" s="7"/>
      <c r="UYW55" s="7"/>
      <c r="UYX55" s="7"/>
      <c r="UYY55" s="7"/>
      <c r="UYZ55" s="7"/>
      <c r="UZA55" s="7"/>
      <c r="UZB55" s="7"/>
      <c r="UZC55" s="7"/>
      <c r="UZD55" s="7"/>
      <c r="UZE55" s="7"/>
      <c r="UZF55" s="7"/>
      <c r="UZG55" s="7"/>
      <c r="UZH55" s="7"/>
      <c r="UZI55" s="7"/>
      <c r="UZJ55" s="7"/>
      <c r="UZK55" s="7"/>
      <c r="UZL55" s="7"/>
      <c r="UZM55" s="7"/>
      <c r="UZN55" s="7"/>
      <c r="UZO55" s="7"/>
      <c r="UZP55" s="7"/>
      <c r="UZQ55" s="7"/>
      <c r="UZR55" s="7"/>
      <c r="UZS55" s="7"/>
      <c r="UZT55" s="7"/>
      <c r="UZU55" s="7"/>
      <c r="UZV55" s="7"/>
      <c r="UZW55" s="7"/>
      <c r="UZX55" s="7"/>
      <c r="UZY55" s="7"/>
      <c r="UZZ55" s="7"/>
      <c r="VAA55" s="7"/>
      <c r="VAB55" s="7"/>
      <c r="VAC55" s="7"/>
      <c r="VAD55" s="7"/>
      <c r="VAE55" s="7"/>
      <c r="VAF55" s="7"/>
      <c r="VAG55" s="7"/>
      <c r="VAH55" s="7"/>
      <c r="VAI55" s="7"/>
      <c r="VAJ55" s="7"/>
      <c r="VAK55" s="7"/>
      <c r="VAL55" s="7"/>
      <c r="VAM55" s="7"/>
      <c r="VAN55" s="7"/>
      <c r="VAO55" s="7"/>
      <c r="VAP55" s="7"/>
      <c r="VAQ55" s="7"/>
      <c r="VAR55" s="7"/>
      <c r="VAS55" s="7"/>
      <c r="VAT55" s="7"/>
      <c r="VAU55" s="7"/>
      <c r="VAV55" s="7"/>
      <c r="VAW55" s="7"/>
      <c r="VAX55" s="7"/>
      <c r="VAY55" s="7"/>
      <c r="VAZ55" s="7"/>
      <c r="VBA55" s="7"/>
      <c r="VBB55" s="7"/>
      <c r="VBC55" s="7"/>
      <c r="VBD55" s="7"/>
      <c r="VBE55" s="7"/>
      <c r="VBF55" s="7"/>
      <c r="VBG55" s="7"/>
      <c r="VBH55" s="7"/>
      <c r="VBI55" s="7"/>
      <c r="VBJ55" s="7"/>
      <c r="VBK55" s="7"/>
      <c r="VBL55" s="7"/>
      <c r="VBM55" s="7"/>
      <c r="VBN55" s="7"/>
      <c r="VBO55" s="7"/>
      <c r="VBP55" s="7"/>
      <c r="VBQ55" s="7"/>
      <c r="VBR55" s="7"/>
      <c r="VBS55" s="7"/>
      <c r="VBT55" s="7"/>
      <c r="VBU55" s="7"/>
      <c r="VBV55" s="7"/>
      <c r="VBW55" s="7"/>
      <c r="VBX55" s="7"/>
      <c r="VBY55" s="7"/>
      <c r="VBZ55" s="7"/>
      <c r="VCA55" s="7"/>
      <c r="VCB55" s="7"/>
      <c r="VCC55" s="7"/>
      <c r="VCD55" s="7"/>
      <c r="VCE55" s="7"/>
      <c r="VCF55" s="7"/>
      <c r="VCG55" s="7"/>
      <c r="VCH55" s="7"/>
      <c r="VCI55" s="7"/>
      <c r="VCJ55" s="7"/>
      <c r="VCK55" s="7"/>
      <c r="VCL55" s="7"/>
      <c r="VCM55" s="7"/>
      <c r="VCN55" s="7"/>
      <c r="VCO55" s="7"/>
      <c r="VCP55" s="7"/>
      <c r="VCQ55" s="7"/>
      <c r="VCR55" s="7"/>
      <c r="VCS55" s="7"/>
      <c r="VCT55" s="7"/>
      <c r="VCU55" s="7"/>
      <c r="VCV55" s="7"/>
      <c r="VCW55" s="7"/>
      <c r="VCX55" s="7"/>
      <c r="VCY55" s="7"/>
      <c r="VCZ55" s="7"/>
      <c r="VDA55" s="7"/>
      <c r="VDB55" s="7"/>
      <c r="VDC55" s="7"/>
      <c r="VDD55" s="7"/>
      <c r="VDE55" s="7"/>
      <c r="VDF55" s="7"/>
      <c r="VDG55" s="7"/>
      <c r="VDH55" s="7"/>
      <c r="VDI55" s="7"/>
      <c r="VDJ55" s="7"/>
      <c r="VDK55" s="7"/>
      <c r="VDL55" s="7"/>
      <c r="VDM55" s="7"/>
      <c r="VDN55" s="7"/>
      <c r="VDO55" s="7"/>
      <c r="VDP55" s="7"/>
      <c r="VDQ55" s="7"/>
      <c r="VDR55" s="7"/>
      <c r="VDS55" s="7"/>
      <c r="VDT55" s="7"/>
      <c r="VDU55" s="7"/>
      <c r="VDV55" s="7"/>
      <c r="VDW55" s="7"/>
      <c r="VDX55" s="7"/>
      <c r="VDY55" s="7"/>
      <c r="VDZ55" s="7"/>
      <c r="VEA55" s="7"/>
      <c r="VEB55" s="7"/>
      <c r="VEC55" s="7"/>
      <c r="VED55" s="7"/>
      <c r="VEE55" s="7"/>
      <c r="VEF55" s="7"/>
      <c r="VEG55" s="7"/>
      <c r="VEH55" s="7"/>
      <c r="VEI55" s="7"/>
      <c r="VEJ55" s="7"/>
      <c r="VEK55" s="7"/>
      <c r="VEL55" s="7"/>
      <c r="VEM55" s="7"/>
      <c r="VEN55" s="7"/>
      <c r="VEO55" s="7"/>
      <c r="VEP55" s="7"/>
      <c r="VEQ55" s="7"/>
      <c r="VER55" s="7"/>
      <c r="VES55" s="7"/>
      <c r="VET55" s="7"/>
      <c r="VEU55" s="7"/>
      <c r="VEV55" s="7"/>
      <c r="VEW55" s="7"/>
      <c r="VEX55" s="7"/>
      <c r="VEY55" s="7"/>
      <c r="VEZ55" s="7"/>
      <c r="VFA55" s="7"/>
      <c r="VFB55" s="7"/>
      <c r="VFC55" s="7"/>
      <c r="VFD55" s="7"/>
      <c r="VFE55" s="7"/>
      <c r="VFF55" s="7"/>
      <c r="VFG55" s="7"/>
      <c r="VFH55" s="7"/>
      <c r="VFI55" s="7"/>
      <c r="VFJ55" s="7"/>
      <c r="VFK55" s="7"/>
      <c r="VFL55" s="7"/>
      <c r="VFM55" s="7"/>
      <c r="VFN55" s="7"/>
      <c r="VFO55" s="7"/>
      <c r="VFP55" s="7"/>
      <c r="VFQ55" s="7"/>
      <c r="VFR55" s="7"/>
      <c r="VFS55" s="7"/>
      <c r="VFT55" s="7"/>
      <c r="VFU55" s="7"/>
      <c r="VFV55" s="7"/>
      <c r="VFW55" s="7"/>
      <c r="VFX55" s="7"/>
      <c r="VFY55" s="7"/>
      <c r="VFZ55" s="7"/>
      <c r="VGA55" s="7"/>
      <c r="VGB55" s="7"/>
      <c r="VGC55" s="7"/>
      <c r="VGD55" s="7"/>
      <c r="VGE55" s="7"/>
      <c r="VGF55" s="7"/>
      <c r="VGG55" s="7"/>
      <c r="VGH55" s="7"/>
      <c r="VGI55" s="7"/>
      <c r="VGJ55" s="7"/>
      <c r="VGK55" s="7"/>
      <c r="VGL55" s="7"/>
      <c r="VGM55" s="7"/>
      <c r="VGN55" s="7"/>
      <c r="VGO55" s="7"/>
      <c r="VGP55" s="7"/>
      <c r="VGQ55" s="7"/>
      <c r="VGR55" s="7"/>
      <c r="VGS55" s="7"/>
      <c r="VGT55" s="7"/>
      <c r="VGU55" s="7"/>
      <c r="VGV55" s="7"/>
      <c r="VGW55" s="7"/>
      <c r="VGX55" s="7"/>
      <c r="VGY55" s="7"/>
      <c r="VGZ55" s="7"/>
      <c r="VHA55" s="7"/>
      <c r="VHB55" s="7"/>
      <c r="VHC55" s="7"/>
      <c r="VHD55" s="7"/>
      <c r="VHE55" s="7"/>
      <c r="VHF55" s="7"/>
      <c r="VHG55" s="7"/>
      <c r="VHH55" s="7"/>
      <c r="VHI55" s="7"/>
      <c r="VHJ55" s="7"/>
      <c r="VHK55" s="7"/>
      <c r="VHL55" s="7"/>
      <c r="VHM55" s="7"/>
      <c r="VHN55" s="7"/>
      <c r="VHO55" s="7"/>
      <c r="VHP55" s="7"/>
      <c r="VHQ55" s="7"/>
      <c r="VHR55" s="7"/>
      <c r="VHS55" s="7"/>
      <c r="VHT55" s="7"/>
      <c r="VHU55" s="7"/>
      <c r="VHV55" s="7"/>
      <c r="VHW55" s="7"/>
      <c r="VHX55" s="7"/>
      <c r="VHY55" s="7"/>
      <c r="VHZ55" s="7"/>
      <c r="VIA55" s="7"/>
      <c r="VIB55" s="7"/>
      <c r="VIC55" s="7"/>
      <c r="VID55" s="7"/>
      <c r="VIE55" s="7"/>
      <c r="VIF55" s="7"/>
      <c r="VIG55" s="7"/>
      <c r="VIH55" s="7"/>
      <c r="VII55" s="7"/>
      <c r="VIJ55" s="7"/>
      <c r="VIK55" s="7"/>
      <c r="VIL55" s="7"/>
      <c r="VIM55" s="7"/>
      <c r="VIN55" s="7"/>
      <c r="VIO55" s="7"/>
      <c r="VIP55" s="7"/>
      <c r="VIQ55" s="7"/>
      <c r="VIR55" s="7"/>
      <c r="VIS55" s="7"/>
      <c r="VIT55" s="7"/>
      <c r="VIU55" s="7"/>
      <c r="VIV55" s="7"/>
      <c r="VIW55" s="7"/>
      <c r="VIX55" s="7"/>
      <c r="VIY55" s="7"/>
      <c r="VIZ55" s="7"/>
      <c r="VJA55" s="7"/>
      <c r="VJB55" s="7"/>
      <c r="VJC55" s="7"/>
      <c r="VJD55" s="7"/>
      <c r="VJE55" s="7"/>
      <c r="VJF55" s="7"/>
      <c r="VJG55" s="7"/>
      <c r="VJH55" s="7"/>
      <c r="VJI55" s="7"/>
      <c r="VJJ55" s="7"/>
      <c r="VJK55" s="7"/>
      <c r="VJL55" s="7"/>
      <c r="VJM55" s="7"/>
      <c r="VJN55" s="7"/>
      <c r="VJO55" s="7"/>
      <c r="VJP55" s="7"/>
      <c r="VJQ55" s="7"/>
      <c r="VJR55" s="7"/>
      <c r="VJS55" s="7"/>
      <c r="VJT55" s="7"/>
      <c r="VJU55" s="7"/>
      <c r="VJV55" s="7"/>
      <c r="VJW55" s="7"/>
      <c r="VJX55" s="7"/>
      <c r="VJY55" s="7"/>
      <c r="VJZ55" s="7"/>
      <c r="VKA55" s="7"/>
      <c r="VKB55" s="7"/>
      <c r="VKC55" s="7"/>
      <c r="VKD55" s="7"/>
      <c r="VKE55" s="7"/>
      <c r="VKF55" s="7"/>
      <c r="VKG55" s="7"/>
      <c r="VKH55" s="7"/>
      <c r="VKI55" s="7"/>
      <c r="VKJ55" s="7"/>
      <c r="VKK55" s="7"/>
      <c r="VKL55" s="7"/>
      <c r="VKM55" s="7"/>
      <c r="VKN55" s="7"/>
      <c r="VKO55" s="7"/>
      <c r="VKP55" s="7"/>
      <c r="VKQ55" s="7"/>
      <c r="VKR55" s="7"/>
      <c r="VKS55" s="7"/>
      <c r="VKT55" s="7"/>
      <c r="VKU55" s="7"/>
      <c r="VKV55" s="7"/>
      <c r="VKW55" s="7"/>
      <c r="VKX55" s="7"/>
      <c r="VKY55" s="7"/>
      <c r="VKZ55" s="7"/>
      <c r="VLA55" s="7"/>
      <c r="VLB55" s="7"/>
      <c r="VLC55" s="7"/>
      <c r="VLD55" s="7"/>
      <c r="VLE55" s="7"/>
      <c r="VLF55" s="7"/>
      <c r="VLG55" s="7"/>
      <c r="VLH55" s="7"/>
      <c r="VLI55" s="7"/>
      <c r="VLJ55" s="7"/>
      <c r="VLK55" s="7"/>
      <c r="VLL55" s="7"/>
      <c r="VLM55" s="7"/>
      <c r="VLN55" s="7"/>
      <c r="VLO55" s="7"/>
      <c r="VLP55" s="7"/>
      <c r="VLQ55" s="7"/>
      <c r="VLR55" s="7"/>
      <c r="VLS55" s="7"/>
      <c r="VLT55" s="7"/>
      <c r="VLU55" s="7"/>
      <c r="VLV55" s="7"/>
      <c r="VLW55" s="7"/>
      <c r="VLX55" s="7"/>
      <c r="VLY55" s="7"/>
      <c r="VLZ55" s="7"/>
      <c r="VMA55" s="7"/>
      <c r="VMB55" s="7"/>
      <c r="VMC55" s="7"/>
      <c r="VMD55" s="7"/>
      <c r="VME55" s="7"/>
      <c r="VMF55" s="7"/>
      <c r="VMG55" s="7"/>
      <c r="VMH55" s="7"/>
      <c r="VMI55" s="7"/>
      <c r="VMJ55" s="7"/>
      <c r="VMK55" s="7"/>
      <c r="VML55" s="7"/>
      <c r="VMM55" s="7"/>
      <c r="VMN55" s="7"/>
      <c r="VMO55" s="7"/>
      <c r="VMP55" s="7"/>
      <c r="VMQ55" s="7"/>
      <c r="VMR55" s="7"/>
      <c r="VMS55" s="7"/>
      <c r="VMT55" s="7"/>
      <c r="VMU55" s="7"/>
      <c r="VMV55" s="7"/>
      <c r="VMW55" s="7"/>
      <c r="VMX55" s="7"/>
      <c r="VMY55" s="7"/>
      <c r="VMZ55" s="7"/>
      <c r="VNA55" s="7"/>
      <c r="VNB55" s="7"/>
      <c r="VNC55" s="7"/>
      <c r="VND55" s="7"/>
      <c r="VNE55" s="7"/>
      <c r="VNF55" s="7"/>
      <c r="VNG55" s="7"/>
      <c r="VNH55" s="7"/>
      <c r="VNI55" s="7"/>
      <c r="VNJ55" s="7"/>
      <c r="VNK55" s="7"/>
      <c r="VNL55" s="7"/>
      <c r="VNM55" s="7"/>
      <c r="VNN55" s="7"/>
      <c r="VNO55" s="7"/>
      <c r="VNP55" s="7"/>
      <c r="VNQ55" s="7"/>
      <c r="VNR55" s="7"/>
      <c r="VNS55" s="7"/>
      <c r="VNT55" s="7"/>
      <c r="VNU55" s="7"/>
      <c r="VNV55" s="7"/>
      <c r="VNW55" s="7"/>
      <c r="VNX55" s="7"/>
      <c r="VNY55" s="7"/>
      <c r="VNZ55" s="7"/>
      <c r="VOA55" s="7"/>
      <c r="VOB55" s="7"/>
      <c r="VOC55" s="7"/>
      <c r="VOD55" s="7"/>
      <c r="VOE55" s="7"/>
      <c r="VOF55" s="7"/>
      <c r="VOG55" s="7"/>
      <c r="VOH55" s="7"/>
      <c r="VOI55" s="7"/>
      <c r="VOJ55" s="7"/>
      <c r="VOK55" s="7"/>
      <c r="VOL55" s="7"/>
      <c r="VOM55" s="7"/>
      <c r="VON55" s="7"/>
      <c r="VOO55" s="7"/>
      <c r="VOP55" s="7"/>
      <c r="VOQ55" s="7"/>
      <c r="VOR55" s="7"/>
      <c r="VOS55" s="7"/>
      <c r="VOT55" s="7"/>
      <c r="VOU55" s="7"/>
      <c r="VOV55" s="7"/>
      <c r="VOW55" s="7"/>
      <c r="VOX55" s="7"/>
      <c r="VOY55" s="7"/>
      <c r="VOZ55" s="7"/>
      <c r="VPA55" s="7"/>
      <c r="VPB55" s="7"/>
      <c r="VPC55" s="7"/>
      <c r="VPD55" s="7"/>
      <c r="VPE55" s="7"/>
      <c r="VPF55" s="7"/>
      <c r="VPG55" s="7"/>
      <c r="VPH55" s="7"/>
      <c r="VPI55" s="7"/>
      <c r="VPJ55" s="7"/>
      <c r="VPK55" s="7"/>
      <c r="VPL55" s="7"/>
      <c r="VPM55" s="7"/>
      <c r="VPN55" s="7"/>
      <c r="VPO55" s="7"/>
      <c r="VPP55" s="7"/>
      <c r="VPQ55" s="7"/>
      <c r="VPR55" s="7"/>
      <c r="VPS55" s="7"/>
      <c r="VPT55" s="7"/>
      <c r="VPU55" s="7"/>
      <c r="VPV55" s="7"/>
      <c r="VPW55" s="7"/>
      <c r="VPX55" s="7"/>
      <c r="VPY55" s="7"/>
      <c r="VPZ55" s="7"/>
      <c r="VQA55" s="7"/>
      <c r="VQB55" s="7"/>
      <c r="VQC55" s="7"/>
      <c r="VQD55" s="7"/>
      <c r="VQE55" s="7"/>
      <c r="VQF55" s="7"/>
      <c r="VQG55" s="7"/>
      <c r="VQH55" s="7"/>
      <c r="VQI55" s="7"/>
      <c r="VQJ55" s="7"/>
      <c r="VQK55" s="7"/>
      <c r="VQL55" s="7"/>
      <c r="VQM55" s="7"/>
      <c r="VQN55" s="7"/>
      <c r="VQO55" s="7"/>
      <c r="VQP55" s="7"/>
      <c r="VQQ55" s="7"/>
      <c r="VQR55" s="7"/>
      <c r="VQS55" s="7"/>
      <c r="VQT55" s="7"/>
      <c r="VQU55" s="7"/>
      <c r="VQV55" s="7"/>
      <c r="VQW55" s="7"/>
      <c r="VQX55" s="7"/>
      <c r="VQY55" s="7"/>
      <c r="VQZ55" s="7"/>
      <c r="VRA55" s="7"/>
      <c r="VRB55" s="7"/>
      <c r="VRC55" s="7"/>
      <c r="VRD55" s="7"/>
      <c r="VRE55" s="7"/>
      <c r="VRF55" s="7"/>
      <c r="VRG55" s="7"/>
      <c r="VRH55" s="7"/>
      <c r="VRI55" s="7"/>
      <c r="VRJ55" s="7"/>
      <c r="VRK55" s="7"/>
      <c r="VRL55" s="7"/>
      <c r="VRM55" s="7"/>
      <c r="VRN55" s="7"/>
      <c r="VRO55" s="7"/>
      <c r="VRP55" s="7"/>
      <c r="VRQ55" s="7"/>
      <c r="VRR55" s="7"/>
      <c r="VRS55" s="7"/>
      <c r="VRT55" s="7"/>
      <c r="VRU55" s="7"/>
      <c r="VRV55" s="7"/>
      <c r="VRW55" s="7"/>
      <c r="VRX55" s="7"/>
      <c r="VRY55" s="7"/>
      <c r="VRZ55" s="7"/>
      <c r="VSA55" s="7"/>
      <c r="VSB55" s="7"/>
      <c r="VSC55" s="7"/>
      <c r="VSD55" s="7"/>
      <c r="VSE55" s="7"/>
      <c r="VSF55" s="7"/>
      <c r="VSG55" s="7"/>
      <c r="VSH55" s="7"/>
      <c r="VSI55" s="7"/>
      <c r="VSJ55" s="7"/>
      <c r="VSK55" s="7"/>
      <c r="VSL55" s="7"/>
      <c r="VSM55" s="7"/>
      <c r="VSN55" s="7"/>
      <c r="VSO55" s="7"/>
      <c r="VSP55" s="7"/>
      <c r="VSQ55" s="7"/>
      <c r="VSR55" s="7"/>
      <c r="VSS55" s="7"/>
      <c r="VST55" s="7"/>
      <c r="VSU55" s="7"/>
      <c r="VSV55" s="7"/>
      <c r="VSW55" s="7"/>
      <c r="VSX55" s="7"/>
      <c r="VSY55" s="7"/>
      <c r="VSZ55" s="7"/>
      <c r="VTA55" s="7"/>
      <c r="VTB55" s="7"/>
      <c r="VTC55" s="7"/>
      <c r="VTD55" s="7"/>
      <c r="VTE55" s="7"/>
      <c r="VTF55" s="7"/>
      <c r="VTG55" s="7"/>
      <c r="VTH55" s="7"/>
      <c r="VTI55" s="7"/>
      <c r="VTJ55" s="7"/>
      <c r="VTK55" s="7"/>
      <c r="VTL55" s="7"/>
      <c r="VTM55" s="7"/>
      <c r="VTN55" s="7"/>
      <c r="VTO55" s="7"/>
      <c r="VTP55" s="7"/>
      <c r="VTQ55" s="7"/>
      <c r="VTR55" s="7"/>
      <c r="VTS55" s="7"/>
      <c r="VTT55" s="7"/>
      <c r="VTU55" s="7"/>
      <c r="VTV55" s="7"/>
      <c r="VTW55" s="7"/>
      <c r="VTX55" s="7"/>
      <c r="VTY55" s="7"/>
      <c r="VTZ55" s="7"/>
      <c r="VUA55" s="7"/>
      <c r="VUB55" s="7"/>
      <c r="VUC55" s="7"/>
      <c r="VUD55" s="7"/>
      <c r="VUE55" s="7"/>
      <c r="VUF55" s="7"/>
      <c r="VUG55" s="7"/>
      <c r="VUH55" s="7"/>
      <c r="VUI55" s="7"/>
      <c r="VUJ55" s="7"/>
      <c r="VUK55" s="7"/>
      <c r="VUL55" s="7"/>
      <c r="VUM55" s="7"/>
      <c r="VUN55" s="7"/>
      <c r="VUO55" s="7"/>
      <c r="VUP55" s="7"/>
      <c r="VUQ55" s="7"/>
      <c r="VUR55" s="7"/>
      <c r="VUS55" s="7"/>
      <c r="VUT55" s="7"/>
      <c r="VUU55" s="7"/>
      <c r="VUV55" s="7"/>
      <c r="VUW55" s="7"/>
      <c r="VUX55" s="7"/>
      <c r="VUY55" s="7"/>
      <c r="VUZ55" s="7"/>
      <c r="VVA55" s="7"/>
      <c r="VVB55" s="7"/>
      <c r="VVC55" s="7"/>
      <c r="VVD55" s="7"/>
      <c r="VVE55" s="7"/>
      <c r="VVF55" s="7"/>
      <c r="VVG55" s="7"/>
      <c r="VVH55" s="7"/>
      <c r="VVI55" s="7"/>
      <c r="VVJ55" s="7"/>
      <c r="VVK55" s="7"/>
      <c r="VVL55" s="7"/>
      <c r="VVM55" s="7"/>
      <c r="VVN55" s="7"/>
      <c r="VVO55" s="7"/>
      <c r="VVP55" s="7"/>
      <c r="VVQ55" s="7"/>
      <c r="VVR55" s="7"/>
      <c r="VVS55" s="7"/>
      <c r="VVT55" s="7"/>
      <c r="VVU55" s="7"/>
      <c r="VVV55" s="7"/>
      <c r="VVW55" s="7"/>
      <c r="VVX55" s="7"/>
      <c r="VVY55" s="7"/>
      <c r="VVZ55" s="7"/>
      <c r="VWA55" s="7"/>
      <c r="VWB55" s="7"/>
      <c r="VWC55" s="7"/>
      <c r="VWD55" s="7"/>
      <c r="VWE55" s="7"/>
      <c r="VWF55" s="7"/>
      <c r="VWG55" s="7"/>
      <c r="VWH55" s="7"/>
      <c r="VWI55" s="7"/>
      <c r="VWJ55" s="7"/>
      <c r="VWK55" s="7"/>
      <c r="VWL55" s="7"/>
      <c r="VWM55" s="7"/>
      <c r="VWN55" s="7"/>
      <c r="VWO55" s="7"/>
      <c r="VWP55" s="7"/>
      <c r="VWQ55" s="7"/>
      <c r="VWR55" s="7"/>
      <c r="VWS55" s="7"/>
      <c r="VWT55" s="7"/>
      <c r="VWU55" s="7"/>
      <c r="VWV55" s="7"/>
      <c r="VWW55" s="7"/>
      <c r="VWX55" s="7"/>
      <c r="VWY55" s="7"/>
      <c r="VWZ55" s="7"/>
      <c r="VXA55" s="7"/>
      <c r="VXB55" s="7"/>
      <c r="VXC55" s="7"/>
      <c r="VXD55" s="7"/>
      <c r="VXE55" s="7"/>
      <c r="VXF55" s="7"/>
      <c r="VXG55" s="7"/>
      <c r="VXH55" s="7"/>
      <c r="VXI55" s="7"/>
      <c r="VXJ55" s="7"/>
      <c r="VXK55" s="7"/>
      <c r="VXL55" s="7"/>
      <c r="VXM55" s="7"/>
      <c r="VXN55" s="7"/>
      <c r="VXO55" s="7"/>
      <c r="VXP55" s="7"/>
      <c r="VXQ55" s="7"/>
      <c r="VXR55" s="7"/>
      <c r="VXS55" s="7"/>
      <c r="VXT55" s="7"/>
      <c r="VXU55" s="7"/>
      <c r="VXV55" s="7"/>
      <c r="VXW55" s="7"/>
      <c r="VXX55" s="7"/>
      <c r="VXY55" s="7"/>
      <c r="VXZ55" s="7"/>
      <c r="VYA55" s="7"/>
      <c r="VYB55" s="7"/>
      <c r="VYC55" s="7"/>
      <c r="VYD55" s="7"/>
      <c r="VYE55" s="7"/>
      <c r="VYF55" s="7"/>
      <c r="VYG55" s="7"/>
      <c r="VYH55" s="7"/>
      <c r="VYI55" s="7"/>
      <c r="VYJ55" s="7"/>
      <c r="VYK55" s="7"/>
      <c r="VYL55" s="7"/>
      <c r="VYM55" s="7"/>
      <c r="VYN55" s="7"/>
      <c r="VYO55" s="7"/>
      <c r="VYP55" s="7"/>
      <c r="VYQ55" s="7"/>
      <c r="VYR55" s="7"/>
      <c r="VYS55" s="7"/>
      <c r="VYT55" s="7"/>
      <c r="VYU55" s="7"/>
      <c r="VYV55" s="7"/>
      <c r="VYW55" s="7"/>
      <c r="VYX55" s="7"/>
      <c r="VYY55" s="7"/>
      <c r="VYZ55" s="7"/>
      <c r="VZA55" s="7"/>
      <c r="VZB55" s="7"/>
      <c r="VZC55" s="7"/>
      <c r="VZD55" s="7"/>
      <c r="VZE55" s="7"/>
      <c r="VZF55" s="7"/>
      <c r="VZG55" s="7"/>
      <c r="VZH55" s="7"/>
      <c r="VZI55" s="7"/>
      <c r="VZJ55" s="7"/>
      <c r="VZK55" s="7"/>
      <c r="VZL55" s="7"/>
      <c r="VZM55" s="7"/>
      <c r="VZN55" s="7"/>
      <c r="VZO55" s="7"/>
      <c r="VZP55" s="7"/>
      <c r="VZQ55" s="7"/>
      <c r="VZR55" s="7"/>
      <c r="VZS55" s="7"/>
      <c r="VZT55" s="7"/>
      <c r="VZU55" s="7"/>
      <c r="VZV55" s="7"/>
      <c r="VZW55" s="7"/>
      <c r="VZX55" s="7"/>
      <c r="VZY55" s="7"/>
      <c r="VZZ55" s="7"/>
      <c r="WAA55" s="7"/>
      <c r="WAB55" s="7"/>
      <c r="WAC55" s="7"/>
      <c r="WAD55" s="7"/>
      <c r="WAE55" s="7"/>
      <c r="WAF55" s="7"/>
      <c r="WAG55" s="7"/>
      <c r="WAH55" s="7"/>
      <c r="WAI55" s="7"/>
      <c r="WAJ55" s="7"/>
      <c r="WAK55" s="7"/>
      <c r="WAL55" s="7"/>
      <c r="WAM55" s="7"/>
      <c r="WAN55" s="7"/>
      <c r="WAO55" s="7"/>
      <c r="WAP55" s="7"/>
      <c r="WAQ55" s="7"/>
      <c r="WAR55" s="7"/>
      <c r="WAS55" s="7"/>
      <c r="WAT55" s="7"/>
      <c r="WAU55" s="7"/>
      <c r="WAV55" s="7"/>
      <c r="WAW55" s="7"/>
      <c r="WAX55" s="7"/>
      <c r="WAY55" s="7"/>
      <c r="WAZ55" s="7"/>
      <c r="WBA55" s="7"/>
      <c r="WBB55" s="7"/>
      <c r="WBC55" s="7"/>
      <c r="WBD55" s="7"/>
      <c r="WBE55" s="7"/>
      <c r="WBF55" s="7"/>
      <c r="WBG55" s="7"/>
      <c r="WBH55" s="7"/>
      <c r="WBI55" s="7"/>
      <c r="WBJ55" s="7"/>
      <c r="WBK55" s="7"/>
      <c r="WBL55" s="7"/>
      <c r="WBM55" s="7"/>
      <c r="WBN55" s="7"/>
      <c r="WBO55" s="7"/>
      <c r="WBP55" s="7"/>
      <c r="WBQ55" s="7"/>
      <c r="WBR55" s="7"/>
      <c r="WBS55" s="7"/>
      <c r="WBT55" s="7"/>
      <c r="WBU55" s="7"/>
      <c r="WBV55" s="7"/>
      <c r="WBW55" s="7"/>
      <c r="WBX55" s="7"/>
      <c r="WBY55" s="7"/>
      <c r="WBZ55" s="7"/>
      <c r="WCA55" s="7"/>
      <c r="WCB55" s="7"/>
      <c r="WCC55" s="7"/>
      <c r="WCD55" s="7"/>
      <c r="WCE55" s="7"/>
      <c r="WCF55" s="7"/>
      <c r="WCG55" s="7"/>
      <c r="WCH55" s="7"/>
      <c r="WCI55" s="7"/>
      <c r="WCJ55" s="7"/>
      <c r="WCK55" s="7"/>
      <c r="WCL55" s="7"/>
      <c r="WCM55" s="7"/>
      <c r="WCN55" s="7"/>
      <c r="WCO55" s="7"/>
      <c r="WCP55" s="7"/>
      <c r="WCQ55" s="7"/>
      <c r="WCR55" s="7"/>
      <c r="WCS55" s="7"/>
      <c r="WCT55" s="7"/>
      <c r="WCU55" s="7"/>
      <c r="WCV55" s="7"/>
      <c r="WCW55" s="7"/>
      <c r="WCX55" s="7"/>
      <c r="WCY55" s="7"/>
      <c r="WCZ55" s="7"/>
      <c r="WDA55" s="7"/>
      <c r="WDB55" s="7"/>
      <c r="WDC55" s="7"/>
      <c r="WDD55" s="7"/>
      <c r="WDE55" s="7"/>
      <c r="WDF55" s="7"/>
      <c r="WDG55" s="7"/>
      <c r="WDH55" s="7"/>
      <c r="WDI55" s="7"/>
      <c r="WDJ55" s="7"/>
      <c r="WDK55" s="7"/>
      <c r="WDL55" s="7"/>
      <c r="WDM55" s="7"/>
      <c r="WDN55" s="7"/>
      <c r="WDO55" s="7"/>
      <c r="WDP55" s="7"/>
      <c r="WDQ55" s="7"/>
      <c r="WDR55" s="7"/>
      <c r="WDS55" s="7"/>
      <c r="WDT55" s="7"/>
      <c r="WDU55" s="7"/>
      <c r="WDV55" s="7"/>
      <c r="WDW55" s="7"/>
      <c r="WDX55" s="7"/>
      <c r="WDY55" s="7"/>
      <c r="WDZ55" s="7"/>
      <c r="WEA55" s="7"/>
      <c r="WEB55" s="7"/>
      <c r="WEC55" s="7"/>
      <c r="WED55" s="7"/>
      <c r="WEE55" s="7"/>
      <c r="WEF55" s="7"/>
      <c r="WEG55" s="7"/>
      <c r="WEH55" s="7"/>
      <c r="WEI55" s="7"/>
      <c r="WEJ55" s="7"/>
      <c r="WEK55" s="7"/>
      <c r="WEL55" s="7"/>
      <c r="WEM55" s="7"/>
      <c r="WEN55" s="7"/>
      <c r="WEO55" s="7"/>
      <c r="WEP55" s="7"/>
      <c r="WEQ55" s="7"/>
      <c r="WER55" s="7"/>
      <c r="WES55" s="7"/>
      <c r="WET55" s="7"/>
      <c r="WEU55" s="7"/>
      <c r="WEV55" s="7"/>
      <c r="WEW55" s="7"/>
      <c r="WEX55" s="7"/>
      <c r="WEY55" s="7"/>
      <c r="WEZ55" s="7"/>
      <c r="WFA55" s="7"/>
      <c r="WFB55" s="7"/>
      <c r="WFC55" s="7"/>
      <c r="WFD55" s="7"/>
      <c r="WFE55" s="7"/>
      <c r="WFF55" s="7"/>
      <c r="WFG55" s="7"/>
      <c r="WFH55" s="7"/>
      <c r="WFI55" s="7"/>
      <c r="WFJ55" s="7"/>
      <c r="WFK55" s="7"/>
      <c r="WFL55" s="7"/>
      <c r="WFM55" s="7"/>
      <c r="WFN55" s="7"/>
      <c r="WFO55" s="7"/>
      <c r="WFP55" s="7"/>
      <c r="WFQ55" s="7"/>
      <c r="WFR55" s="7"/>
      <c r="WFS55" s="7"/>
      <c r="WFT55" s="7"/>
      <c r="WFU55" s="7"/>
      <c r="WFV55" s="7"/>
      <c r="WFW55" s="7"/>
      <c r="WFX55" s="7"/>
      <c r="WFY55" s="7"/>
      <c r="WFZ55" s="7"/>
      <c r="WGA55" s="7"/>
      <c r="WGB55" s="7"/>
      <c r="WGC55" s="7"/>
      <c r="WGD55" s="7"/>
      <c r="WGE55" s="7"/>
      <c r="WGF55" s="7"/>
      <c r="WGG55" s="7"/>
      <c r="WGH55" s="7"/>
      <c r="WGI55" s="7"/>
      <c r="WGJ55" s="7"/>
      <c r="WGK55" s="7"/>
      <c r="WGL55" s="7"/>
      <c r="WGM55" s="7"/>
      <c r="WGN55" s="7"/>
      <c r="WGO55" s="7"/>
      <c r="WGP55" s="7"/>
      <c r="WGQ55" s="7"/>
      <c r="WGR55" s="7"/>
      <c r="WGS55" s="7"/>
      <c r="WGT55" s="7"/>
      <c r="WGU55" s="7"/>
      <c r="WGV55" s="7"/>
      <c r="WGW55" s="7"/>
      <c r="WGX55" s="7"/>
      <c r="WGY55" s="7"/>
      <c r="WGZ55" s="7"/>
      <c r="WHA55" s="7"/>
      <c r="WHB55" s="7"/>
      <c r="WHC55" s="7"/>
      <c r="WHD55" s="7"/>
      <c r="WHE55" s="7"/>
      <c r="WHF55" s="7"/>
      <c r="WHG55" s="7"/>
      <c r="WHH55" s="7"/>
      <c r="WHI55" s="7"/>
      <c r="WHJ55" s="7"/>
      <c r="WHK55" s="7"/>
      <c r="WHL55" s="7"/>
      <c r="WHM55" s="7"/>
      <c r="WHN55" s="7"/>
      <c r="WHO55" s="7"/>
      <c r="WHP55" s="7"/>
      <c r="WHQ55" s="7"/>
      <c r="WHR55" s="7"/>
      <c r="WHS55" s="7"/>
      <c r="WHT55" s="7"/>
      <c r="WHU55" s="7"/>
      <c r="WHV55" s="7"/>
      <c r="WHW55" s="7"/>
      <c r="WHX55" s="7"/>
      <c r="WHY55" s="7"/>
      <c r="WHZ55" s="7"/>
      <c r="WIA55" s="7"/>
      <c r="WIB55" s="7"/>
      <c r="WIC55" s="7"/>
      <c r="WID55" s="7"/>
      <c r="WIE55" s="7"/>
      <c r="WIF55" s="7"/>
      <c r="WIG55" s="7"/>
      <c r="WIH55" s="7"/>
      <c r="WII55" s="7"/>
      <c r="WIJ55" s="7"/>
      <c r="WIK55" s="7"/>
      <c r="WIL55" s="7"/>
      <c r="WIM55" s="7"/>
      <c r="WIN55" s="7"/>
      <c r="WIO55" s="7"/>
      <c r="WIP55" s="7"/>
      <c r="WIQ55" s="7"/>
      <c r="WIR55" s="7"/>
      <c r="WIS55" s="7"/>
      <c r="WIT55" s="7"/>
      <c r="WIU55" s="7"/>
      <c r="WIV55" s="7"/>
      <c r="WIW55" s="7"/>
      <c r="WIX55" s="7"/>
      <c r="WIY55" s="7"/>
      <c r="WIZ55" s="7"/>
      <c r="WJA55" s="7"/>
      <c r="WJB55" s="7"/>
      <c r="WJC55" s="7"/>
      <c r="WJD55" s="7"/>
      <c r="WJE55" s="7"/>
      <c r="WJF55" s="7"/>
      <c r="WJG55" s="7"/>
      <c r="WJH55" s="7"/>
      <c r="WJI55" s="7"/>
      <c r="WJJ55" s="7"/>
      <c r="WJK55" s="7"/>
      <c r="WJL55" s="7"/>
      <c r="WJM55" s="7"/>
      <c r="WJN55" s="7"/>
      <c r="WJO55" s="7"/>
      <c r="WJP55" s="7"/>
      <c r="WJQ55" s="7"/>
      <c r="WJR55" s="7"/>
      <c r="WJS55" s="7"/>
      <c r="WJT55" s="7"/>
      <c r="WJU55" s="7"/>
      <c r="WJV55" s="7"/>
      <c r="WJW55" s="7"/>
      <c r="WJX55" s="7"/>
      <c r="WJY55" s="7"/>
      <c r="WJZ55" s="7"/>
      <c r="WKA55" s="7"/>
      <c r="WKB55" s="7"/>
      <c r="WKC55" s="7"/>
      <c r="WKD55" s="7"/>
      <c r="WKE55" s="7"/>
      <c r="WKF55" s="7"/>
      <c r="WKG55" s="7"/>
      <c r="WKH55" s="7"/>
      <c r="WKI55" s="7"/>
      <c r="WKJ55" s="7"/>
      <c r="WKK55" s="7"/>
      <c r="WKL55" s="7"/>
      <c r="WKM55" s="7"/>
      <c r="WKN55" s="7"/>
      <c r="WKO55" s="7"/>
      <c r="WKP55" s="7"/>
      <c r="WKQ55" s="7"/>
      <c r="WKR55" s="7"/>
      <c r="WKS55" s="7"/>
      <c r="WKT55" s="7"/>
      <c r="WKU55" s="7"/>
      <c r="WKV55" s="7"/>
      <c r="WKW55" s="7"/>
      <c r="WKX55" s="7"/>
      <c r="WKY55" s="7"/>
      <c r="WKZ55" s="7"/>
      <c r="WLA55" s="7"/>
      <c r="WLB55" s="7"/>
      <c r="WLC55" s="7"/>
      <c r="WLD55" s="7"/>
      <c r="WLE55" s="7"/>
      <c r="WLF55" s="7"/>
      <c r="WLG55" s="7"/>
      <c r="WLH55" s="7"/>
      <c r="WLI55" s="7"/>
      <c r="WLJ55" s="7"/>
      <c r="WLK55" s="7"/>
      <c r="WLL55" s="7"/>
      <c r="WLM55" s="7"/>
      <c r="WLN55" s="7"/>
      <c r="WLO55" s="7"/>
      <c r="WLP55" s="7"/>
      <c r="WLQ55" s="7"/>
      <c r="WLR55" s="7"/>
      <c r="WLS55" s="7"/>
      <c r="WLT55" s="7"/>
      <c r="WLU55" s="7"/>
      <c r="WLV55" s="7"/>
      <c r="WLW55" s="7"/>
      <c r="WLX55" s="7"/>
      <c r="WLY55" s="7"/>
      <c r="WLZ55" s="7"/>
      <c r="WMA55" s="7"/>
      <c r="WMB55" s="7"/>
      <c r="WMC55" s="7"/>
      <c r="WMD55" s="7"/>
      <c r="WME55" s="7"/>
      <c r="WMF55" s="7"/>
      <c r="WMG55" s="7"/>
      <c r="WMH55" s="7"/>
      <c r="WMI55" s="7"/>
      <c r="WMJ55" s="7"/>
      <c r="WMK55" s="7"/>
      <c r="WML55" s="7"/>
      <c r="WMM55" s="7"/>
      <c r="WMN55" s="7"/>
      <c r="WMO55" s="7"/>
      <c r="WMP55" s="7"/>
      <c r="WMQ55" s="7"/>
      <c r="WMR55" s="7"/>
      <c r="WMS55" s="7"/>
      <c r="WMT55" s="7"/>
      <c r="WMU55" s="7"/>
      <c r="WMV55" s="7"/>
      <c r="WMW55" s="7"/>
      <c r="WMX55" s="7"/>
      <c r="WMY55" s="7"/>
      <c r="WMZ55" s="7"/>
      <c r="WNA55" s="7"/>
      <c r="WNB55" s="7"/>
      <c r="WNC55" s="7"/>
      <c r="WND55" s="7"/>
      <c r="WNE55" s="7"/>
      <c r="WNF55" s="7"/>
      <c r="WNG55" s="7"/>
      <c r="WNH55" s="7"/>
      <c r="WNI55" s="7"/>
      <c r="WNJ55" s="7"/>
      <c r="WNK55" s="7"/>
      <c r="WNL55" s="7"/>
      <c r="WNM55" s="7"/>
      <c r="WNN55" s="7"/>
      <c r="WNO55" s="7"/>
      <c r="WNP55" s="7"/>
      <c r="WNQ55" s="7"/>
      <c r="WNR55" s="7"/>
      <c r="WNS55" s="7"/>
      <c r="WNT55" s="7"/>
      <c r="WNU55" s="7"/>
      <c r="WNV55" s="7"/>
      <c r="WNW55" s="7"/>
      <c r="WNX55" s="7"/>
      <c r="WNY55" s="7"/>
      <c r="WNZ55" s="7"/>
      <c r="WOA55" s="7"/>
      <c r="WOB55" s="7"/>
      <c r="WOC55" s="7"/>
      <c r="WOD55" s="7"/>
      <c r="WOE55" s="7"/>
      <c r="WOF55" s="7"/>
      <c r="WOG55" s="7"/>
      <c r="WOH55" s="7"/>
      <c r="WOI55" s="7"/>
      <c r="WOJ55" s="7"/>
      <c r="WOK55" s="7"/>
      <c r="WOL55" s="7"/>
      <c r="WOM55" s="7"/>
      <c r="WON55" s="7"/>
      <c r="WOO55" s="7"/>
      <c r="WOP55" s="7"/>
      <c r="WOQ55" s="7"/>
      <c r="WOR55" s="7"/>
      <c r="WOS55" s="7"/>
      <c r="WOT55" s="7"/>
      <c r="WOU55" s="7"/>
      <c r="WOV55" s="7"/>
      <c r="WOW55" s="7"/>
      <c r="WOX55" s="7"/>
      <c r="WOY55" s="7"/>
      <c r="WOZ55" s="7"/>
      <c r="WPA55" s="7"/>
      <c r="WPB55" s="7"/>
      <c r="WPC55" s="7"/>
      <c r="WPD55" s="7"/>
      <c r="WPE55" s="7"/>
      <c r="WPF55" s="7"/>
      <c r="WPG55" s="7"/>
      <c r="WPH55" s="7"/>
      <c r="WPI55" s="7"/>
      <c r="WPJ55" s="7"/>
      <c r="WPK55" s="7"/>
      <c r="WPL55" s="7"/>
      <c r="WPM55" s="7"/>
      <c r="WPN55" s="7"/>
      <c r="WPO55" s="7"/>
      <c r="WPP55" s="7"/>
      <c r="WPQ55" s="7"/>
      <c r="WPR55" s="7"/>
      <c r="WPS55" s="7"/>
      <c r="WPT55" s="7"/>
      <c r="WPU55" s="7"/>
      <c r="WPV55" s="7"/>
      <c r="WPW55" s="7"/>
      <c r="WPX55" s="7"/>
      <c r="WPY55" s="7"/>
      <c r="WPZ55" s="7"/>
      <c r="WQA55" s="7"/>
      <c r="WQB55" s="7"/>
      <c r="WQC55" s="7"/>
      <c r="WQD55" s="7"/>
      <c r="WQE55" s="7"/>
      <c r="WQF55" s="7"/>
      <c r="WQG55" s="7"/>
      <c r="WQH55" s="7"/>
      <c r="WQI55" s="7"/>
      <c r="WQJ55" s="7"/>
      <c r="WQK55" s="7"/>
      <c r="WQL55" s="7"/>
      <c r="WQM55" s="7"/>
      <c r="WQN55" s="7"/>
      <c r="WQO55" s="7"/>
      <c r="WQP55" s="7"/>
      <c r="WQQ55" s="7"/>
      <c r="WQR55" s="7"/>
      <c r="WQS55" s="7"/>
      <c r="WQT55" s="7"/>
      <c r="WQU55" s="7"/>
      <c r="WQV55" s="7"/>
      <c r="WQW55" s="7"/>
      <c r="WQX55" s="7"/>
      <c r="WQY55" s="7"/>
      <c r="WQZ55" s="7"/>
      <c r="WRA55" s="7"/>
      <c r="WRB55" s="7"/>
      <c r="WRC55" s="7"/>
      <c r="WRD55" s="7"/>
      <c r="WRE55" s="7"/>
      <c r="WRF55" s="7"/>
      <c r="WRG55" s="7"/>
      <c r="WRH55" s="7"/>
      <c r="WRI55" s="7"/>
      <c r="WRJ55" s="7"/>
      <c r="WRK55" s="7"/>
      <c r="WRL55" s="7"/>
      <c r="WRM55" s="7"/>
      <c r="WRN55" s="7"/>
      <c r="WRO55" s="7"/>
      <c r="WRP55" s="7"/>
      <c r="WRQ55" s="7"/>
      <c r="WRR55" s="7"/>
      <c r="WRS55" s="7"/>
      <c r="WRT55" s="7"/>
      <c r="WRU55" s="7"/>
      <c r="WRV55" s="7"/>
      <c r="WRW55" s="7"/>
      <c r="WRX55" s="7"/>
      <c r="WRY55" s="7"/>
      <c r="WRZ55" s="7"/>
      <c r="WSA55" s="7"/>
      <c r="WSB55" s="7"/>
      <c r="WSC55" s="7"/>
      <c r="WSD55" s="7"/>
      <c r="WSE55" s="7"/>
      <c r="WSF55" s="7"/>
      <c r="WSG55" s="7"/>
      <c r="WSH55" s="7"/>
      <c r="WSI55" s="7"/>
      <c r="WSJ55" s="7"/>
      <c r="WSK55" s="7"/>
      <c r="WSL55" s="7"/>
      <c r="WSM55" s="7"/>
      <c r="WSN55" s="7"/>
      <c r="WSO55" s="7"/>
      <c r="WSP55" s="7"/>
      <c r="WSQ55" s="7"/>
      <c r="WSR55" s="7"/>
      <c r="WSS55" s="7"/>
      <c r="WST55" s="7"/>
      <c r="WSU55" s="7"/>
      <c r="WSV55" s="7"/>
      <c r="WSW55" s="7"/>
      <c r="WSX55" s="7"/>
      <c r="WSY55" s="7"/>
      <c r="WSZ55" s="7"/>
      <c r="WTA55" s="7"/>
      <c r="WTB55" s="7"/>
      <c r="WTC55" s="7"/>
      <c r="WTD55" s="7"/>
      <c r="WTE55" s="7"/>
      <c r="WTF55" s="7"/>
      <c r="WTG55" s="7"/>
      <c r="WTH55" s="7"/>
      <c r="WTI55" s="7"/>
      <c r="WTJ55" s="7"/>
      <c r="WTK55" s="7"/>
      <c r="WTL55" s="7"/>
      <c r="WTM55" s="7"/>
      <c r="WTN55" s="7"/>
      <c r="WTO55" s="7"/>
      <c r="WTP55" s="7"/>
      <c r="WTQ55" s="7"/>
      <c r="WTR55" s="7"/>
      <c r="WTS55" s="7"/>
      <c r="WTT55" s="7"/>
      <c r="WTU55" s="7"/>
      <c r="WTV55" s="7"/>
      <c r="WTW55" s="7"/>
      <c r="WTX55" s="7"/>
      <c r="WTY55" s="7"/>
      <c r="WTZ55" s="7"/>
      <c r="WUA55" s="7"/>
      <c r="WUB55" s="7"/>
      <c r="WUC55" s="7"/>
      <c r="WUD55" s="7"/>
      <c r="WUE55" s="7"/>
      <c r="WUF55" s="7"/>
      <c r="WUG55" s="7"/>
      <c r="WUH55" s="7"/>
      <c r="WUI55" s="7"/>
      <c r="WUJ55" s="7"/>
      <c r="WUK55" s="7"/>
      <c r="WUL55" s="7"/>
      <c r="WUM55" s="7"/>
      <c r="WUN55" s="7"/>
      <c r="WUO55" s="7"/>
      <c r="WUP55" s="7"/>
      <c r="WUQ55" s="7"/>
      <c r="WUR55" s="7"/>
      <c r="WUS55" s="7"/>
      <c r="WUT55" s="7"/>
      <c r="WUU55" s="7"/>
      <c r="WUV55" s="7"/>
      <c r="WUW55" s="7"/>
      <c r="WUX55" s="7"/>
      <c r="WUY55" s="7"/>
      <c r="WUZ55" s="7"/>
      <c r="WVA55" s="7"/>
      <c r="WVB55" s="7"/>
      <c r="WVC55" s="7"/>
      <c r="WVD55" s="7"/>
      <c r="WVE55" s="7"/>
      <c r="WVF55" s="7"/>
      <c r="WVG55" s="7"/>
      <c r="WVH55" s="7"/>
      <c r="WVI55" s="7"/>
      <c r="WVJ55" s="7"/>
      <c r="WVK55" s="7"/>
      <c r="WVL55" s="7"/>
      <c r="WVM55" s="7"/>
      <c r="WVN55" s="7"/>
      <c r="WVO55" s="7"/>
      <c r="WVP55" s="7"/>
      <c r="WVQ55" s="7"/>
      <c r="WVR55" s="7"/>
      <c r="WVS55" s="7"/>
      <c r="WVT55" s="7"/>
      <c r="WVU55" s="7"/>
      <c r="WVV55" s="7"/>
      <c r="WVW55" s="7"/>
      <c r="WVX55" s="7"/>
      <c r="WVY55" s="7"/>
      <c r="WVZ55" s="7"/>
      <c r="WWA55" s="7"/>
      <c r="WWB55" s="7"/>
      <c r="WWC55" s="7"/>
      <c r="WWD55" s="7"/>
      <c r="WWE55" s="7"/>
      <c r="WWF55" s="7"/>
      <c r="WWG55" s="7"/>
      <c r="WWH55" s="7"/>
      <c r="WWI55" s="7"/>
      <c r="WWJ55" s="7"/>
      <c r="WWK55" s="7"/>
      <c r="WWL55" s="7"/>
      <c r="WWM55" s="7"/>
      <c r="WWN55" s="7"/>
      <c r="WWO55" s="7"/>
      <c r="WWP55" s="7"/>
      <c r="WWQ55" s="7"/>
      <c r="WWR55" s="7"/>
      <c r="WWS55" s="7"/>
      <c r="WWT55" s="7"/>
      <c r="WWU55" s="7"/>
      <c r="WWV55" s="7"/>
      <c r="WWW55" s="7"/>
      <c r="WWX55" s="7"/>
      <c r="WWY55" s="7"/>
      <c r="WWZ55" s="7"/>
      <c r="WXA55" s="7"/>
      <c r="WXB55" s="7"/>
      <c r="WXC55" s="7"/>
      <c r="WXD55" s="7"/>
      <c r="WXE55" s="7"/>
      <c r="WXF55" s="7"/>
      <c r="WXG55" s="7"/>
      <c r="WXH55" s="7"/>
      <c r="WXI55" s="7"/>
      <c r="WXJ55" s="7"/>
      <c r="WXK55" s="7"/>
      <c r="WXL55" s="7"/>
      <c r="WXM55" s="7"/>
      <c r="WXN55" s="7"/>
      <c r="WXO55" s="7"/>
      <c r="WXP55" s="7"/>
      <c r="WXQ55" s="7"/>
      <c r="WXR55" s="7"/>
      <c r="WXS55" s="7"/>
      <c r="WXT55" s="7"/>
      <c r="WXU55" s="7"/>
      <c r="WXV55" s="7"/>
      <c r="WXW55" s="7"/>
      <c r="WXX55" s="7"/>
      <c r="WXY55" s="7"/>
      <c r="WXZ55" s="7"/>
      <c r="WYA55" s="7"/>
      <c r="WYB55" s="7"/>
      <c r="WYC55" s="7"/>
      <c r="WYD55" s="7"/>
      <c r="WYE55" s="7"/>
      <c r="WYF55" s="7"/>
      <c r="WYG55" s="7"/>
      <c r="WYH55" s="7"/>
      <c r="WYI55" s="7"/>
      <c r="WYJ55" s="7"/>
      <c r="WYK55" s="7"/>
      <c r="WYL55" s="7"/>
      <c r="WYM55" s="7"/>
      <c r="WYN55" s="7"/>
      <c r="WYO55" s="7"/>
      <c r="WYP55" s="7"/>
      <c r="WYQ55" s="7"/>
      <c r="WYR55" s="7"/>
      <c r="WYS55" s="7"/>
      <c r="WYT55" s="7"/>
      <c r="WYU55" s="7"/>
      <c r="WYV55" s="7"/>
      <c r="WYW55" s="7"/>
      <c r="WYX55" s="7"/>
      <c r="WYY55" s="7"/>
      <c r="WYZ55" s="7"/>
      <c r="WZA55" s="7"/>
      <c r="WZB55" s="7"/>
      <c r="WZC55" s="7"/>
      <c r="WZD55" s="7"/>
      <c r="WZE55" s="7"/>
      <c r="WZF55" s="7"/>
      <c r="WZG55" s="7"/>
      <c r="WZH55" s="7"/>
      <c r="WZI55" s="7"/>
      <c r="WZJ55" s="7"/>
      <c r="WZK55" s="7"/>
      <c r="WZL55" s="7"/>
      <c r="WZM55" s="7"/>
      <c r="WZN55" s="7"/>
      <c r="WZO55" s="7"/>
      <c r="WZP55" s="7"/>
      <c r="WZQ55" s="7"/>
      <c r="WZR55" s="7"/>
      <c r="WZS55" s="7"/>
      <c r="WZT55" s="7"/>
      <c r="WZU55" s="7"/>
      <c r="WZV55" s="7"/>
      <c r="WZW55" s="7"/>
      <c r="WZX55" s="7"/>
      <c r="WZY55" s="7"/>
      <c r="WZZ55" s="7"/>
      <c r="XAA55" s="7"/>
      <c r="XAB55" s="7"/>
      <c r="XAC55" s="7"/>
      <c r="XAD55" s="7"/>
      <c r="XAE55" s="7"/>
      <c r="XAF55" s="7"/>
      <c r="XAG55" s="7"/>
      <c r="XAH55" s="7"/>
      <c r="XAI55" s="7"/>
      <c r="XAJ55" s="7"/>
      <c r="XAK55" s="7"/>
      <c r="XAL55" s="7"/>
      <c r="XAM55" s="7"/>
      <c r="XAN55" s="7"/>
      <c r="XAO55" s="7"/>
      <c r="XAP55" s="7"/>
      <c r="XAQ55" s="7"/>
      <c r="XAR55" s="7"/>
      <c r="XAS55" s="7"/>
      <c r="XAT55" s="7"/>
      <c r="XAU55" s="7"/>
      <c r="XAV55" s="7"/>
      <c r="XAW55" s="7"/>
      <c r="XAX55" s="7"/>
      <c r="XAY55" s="7"/>
      <c r="XAZ55" s="7"/>
      <c r="XBA55" s="7"/>
      <c r="XBB55" s="7"/>
      <c r="XBC55" s="7"/>
      <c r="XBD55" s="7"/>
      <c r="XBE55" s="7"/>
      <c r="XBF55" s="7"/>
      <c r="XBG55" s="7"/>
      <c r="XBH55" s="7"/>
      <c r="XBI55" s="7"/>
      <c r="XBJ55" s="7"/>
      <c r="XBK55" s="7"/>
      <c r="XBL55" s="7"/>
      <c r="XBM55" s="7"/>
      <c r="XBN55" s="7"/>
      <c r="XBO55" s="7"/>
      <c r="XBP55" s="7"/>
      <c r="XBQ55" s="7"/>
      <c r="XBR55" s="7"/>
      <c r="XBS55" s="7"/>
      <c r="XBT55" s="7"/>
      <c r="XBU55" s="7"/>
      <c r="XBV55" s="7"/>
      <c r="XBW55" s="7"/>
      <c r="XBX55" s="7"/>
      <c r="XBY55" s="7"/>
      <c r="XBZ55" s="7"/>
      <c r="XCA55" s="7"/>
      <c r="XCB55" s="7"/>
      <c r="XCC55" s="7"/>
      <c r="XCD55" s="7"/>
      <c r="XCE55" s="7"/>
      <c r="XCF55" s="7"/>
      <c r="XCG55" s="7"/>
      <c r="XCH55" s="7"/>
      <c r="XCI55" s="7"/>
      <c r="XCJ55" s="7"/>
      <c r="XCK55" s="7"/>
      <c r="XCL55" s="7"/>
      <c r="XCM55" s="7"/>
      <c r="XCN55" s="7"/>
      <c r="XCO55" s="7"/>
      <c r="XCP55" s="7"/>
      <c r="XCQ55" s="7"/>
      <c r="XCR55" s="7"/>
      <c r="XCS55" s="7"/>
      <c r="XCT55" s="7"/>
      <c r="XCU55" s="7"/>
      <c r="XCV55" s="7"/>
      <c r="XCW55" s="7"/>
      <c r="XCX55" s="7"/>
      <c r="XCY55" s="7"/>
      <c r="XCZ55" s="7"/>
      <c r="XDA55" s="7"/>
      <c r="XDB55" s="7"/>
      <c r="XDC55" s="7"/>
      <c r="XDD55" s="7"/>
      <c r="XDE55" s="7"/>
      <c r="XDF55" s="7"/>
      <c r="XDG55" s="7"/>
      <c r="XDH55" s="7"/>
      <c r="XDI55" s="7"/>
      <c r="XDJ55" s="7"/>
      <c r="XDK55" s="7"/>
      <c r="XDL55" s="7"/>
      <c r="XDM55" s="7"/>
      <c r="XDN55" s="7"/>
      <c r="XDO55" s="7"/>
      <c r="XDP55" s="7"/>
      <c r="XDQ55" s="7"/>
      <c r="XDR55" s="7"/>
      <c r="XDS55" s="7"/>
      <c r="XDT55" s="7"/>
      <c r="XDU55" s="7"/>
      <c r="XDV55" s="7"/>
      <c r="XDW55" s="7"/>
      <c r="XDX55" s="7"/>
      <c r="XDY55" s="7"/>
      <c r="XDZ55" s="7"/>
      <c r="XEA55" s="7"/>
      <c r="XEB55" s="7"/>
      <c r="XEC55" s="7"/>
      <c r="XED55" s="7"/>
      <c r="XEE55" s="7"/>
      <c r="XEF55" s="7"/>
      <c r="XEG55" s="7"/>
      <c r="XEH55" s="7"/>
      <c r="XEI55" s="7"/>
      <c r="XEJ55" s="7"/>
      <c r="XEK55" s="7"/>
      <c r="XEL55" s="7"/>
      <c r="XEM55" s="7"/>
    </row>
    <row r="56" spans="1:16367" s="12" customFormat="1" x14ac:dyDescent="0.2">
      <c r="A56" s="7" t="s">
        <v>437</v>
      </c>
      <c r="B56" s="8">
        <v>1995</v>
      </c>
      <c r="C56" s="12" t="s">
        <v>225</v>
      </c>
      <c r="D56" s="8" t="s">
        <v>226</v>
      </c>
      <c r="E56" s="34">
        <v>56.3</v>
      </c>
      <c r="F56" s="8">
        <v>160</v>
      </c>
      <c r="G56" s="12">
        <v>100</v>
      </c>
      <c r="H56" s="12">
        <v>105</v>
      </c>
      <c r="I56" s="77" t="s">
        <v>390</v>
      </c>
      <c r="J56" s="77" t="s">
        <v>390</v>
      </c>
      <c r="K56" s="12" t="s">
        <v>189</v>
      </c>
      <c r="M56" s="12" t="s">
        <v>145</v>
      </c>
      <c r="O56" s="16" t="s">
        <v>221</v>
      </c>
      <c r="P56" s="16" t="s">
        <v>221</v>
      </c>
      <c r="Q56" s="12">
        <v>13.8</v>
      </c>
      <c r="R56" s="78">
        <v>13.8</v>
      </c>
      <c r="S56" s="12" t="s">
        <v>163</v>
      </c>
      <c r="T56" s="12" t="s">
        <v>163</v>
      </c>
      <c r="U56" s="77" t="s">
        <v>460</v>
      </c>
      <c r="V56" s="12" t="s">
        <v>306</v>
      </c>
      <c r="W56" s="12" t="s">
        <v>88</v>
      </c>
      <c r="X56" s="12">
        <v>13.8</v>
      </c>
      <c r="Y56" s="12" t="s">
        <v>188</v>
      </c>
      <c r="AA56" s="54"/>
      <c r="AB56" s="12" t="s">
        <v>275</v>
      </c>
      <c r="AC56" s="12">
        <v>-0.34399999999999997</v>
      </c>
      <c r="AD56" s="12">
        <v>0.214</v>
      </c>
      <c r="AH56" s="12" t="s">
        <v>275</v>
      </c>
      <c r="AI56" s="12">
        <v>0.37</v>
      </c>
      <c r="AJ56" s="12">
        <v>0.214</v>
      </c>
      <c r="AN56" s="12">
        <v>0</v>
      </c>
      <c r="AO56" s="12">
        <v>1</v>
      </c>
      <c r="AP56" s="12">
        <v>1</v>
      </c>
      <c r="AQ56" s="12">
        <v>1</v>
      </c>
      <c r="AR56" s="12">
        <v>1</v>
      </c>
      <c r="AS56" s="8">
        <v>0</v>
      </c>
      <c r="AT56" s="12">
        <v>0</v>
      </c>
      <c r="AU56" s="12">
        <v>0</v>
      </c>
      <c r="AV56" s="12">
        <f t="shared" si="5"/>
        <v>4</v>
      </c>
      <c r="AX56" s="59"/>
      <c r="AY56" s="59"/>
      <c r="AZ56" s="59"/>
      <c r="BA56" s="59"/>
      <c r="BB56" s="59"/>
      <c r="BC56" s="59"/>
      <c r="BD56" s="59"/>
      <c r="BE56" s="59"/>
      <c r="BF56" s="59"/>
      <c r="BG56" s="59"/>
      <c r="BH56" s="5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9"/>
      <c r="OD56" s="9"/>
      <c r="OE56" s="9"/>
      <c r="OF56" s="9"/>
      <c r="OG56" s="9"/>
      <c r="OH56" s="9"/>
      <c r="OI56" s="9"/>
      <c r="OJ56" s="9"/>
      <c r="OK56" s="9"/>
      <c r="OL56" s="9"/>
      <c r="OM56" s="9"/>
      <c r="ON56" s="9"/>
      <c r="OO56" s="9"/>
      <c r="OP56" s="9"/>
      <c r="OQ56" s="9"/>
      <c r="OR56" s="9"/>
      <c r="OS56" s="9"/>
      <c r="OT56" s="9"/>
      <c r="OU56" s="9"/>
      <c r="OV56" s="9"/>
      <c r="OW56" s="9"/>
      <c r="OX56" s="9"/>
      <c r="OY56" s="9"/>
      <c r="OZ56" s="9"/>
      <c r="PA56" s="9"/>
      <c r="PB56" s="9"/>
      <c r="PC56" s="9"/>
      <c r="PD56" s="9"/>
      <c r="PE56" s="9"/>
      <c r="PF56" s="9"/>
      <c r="PG56" s="9"/>
      <c r="PH56" s="9"/>
      <c r="PI56" s="9"/>
      <c r="PJ56" s="9"/>
      <c r="PK56" s="9"/>
      <c r="PL56" s="9"/>
      <c r="PM56" s="9"/>
      <c r="PN56" s="9"/>
      <c r="PO56" s="9"/>
      <c r="PP56" s="9"/>
      <c r="PQ56" s="9"/>
      <c r="PR56" s="9"/>
      <c r="PS56" s="9"/>
      <c r="PT56" s="9"/>
      <c r="PU56" s="9"/>
      <c r="PV56" s="9"/>
      <c r="PW56" s="9"/>
      <c r="PX56" s="9"/>
      <c r="PY56" s="9"/>
      <c r="PZ56" s="9"/>
      <c r="QA56" s="9"/>
      <c r="QB56" s="9"/>
      <c r="QC56" s="9"/>
      <c r="QD56" s="9"/>
      <c r="QE56" s="9"/>
      <c r="QF56" s="9"/>
      <c r="QG56" s="9"/>
      <c r="QH56" s="9"/>
      <c r="QI56" s="9"/>
      <c r="QJ56" s="9"/>
      <c r="QK56" s="9"/>
      <c r="QL56" s="9"/>
      <c r="QM56" s="9"/>
      <c r="QN56" s="9"/>
      <c r="QO56" s="9"/>
      <c r="QP56" s="9"/>
      <c r="QQ56" s="9"/>
      <c r="QR56" s="9"/>
      <c r="QS56" s="9"/>
      <c r="QT56" s="9"/>
      <c r="QU56" s="9"/>
      <c r="QV56" s="9"/>
      <c r="QW56" s="9"/>
      <c r="QX56" s="9"/>
      <c r="QY56" s="9"/>
      <c r="QZ56" s="9"/>
      <c r="RA56" s="9"/>
      <c r="RB56" s="9"/>
      <c r="RC56" s="9"/>
      <c r="RD56" s="9"/>
      <c r="RE56" s="9"/>
      <c r="RF56" s="9"/>
      <c r="RG56" s="9"/>
      <c r="RH56" s="9"/>
      <c r="RI56" s="9"/>
      <c r="RJ56" s="9"/>
      <c r="RK56" s="9"/>
      <c r="RL56" s="9"/>
      <c r="RM56" s="9"/>
      <c r="RN56" s="9"/>
      <c r="RO56" s="9"/>
      <c r="RP56" s="9"/>
      <c r="RQ56" s="9"/>
      <c r="RR56" s="9"/>
      <c r="RS56" s="9"/>
      <c r="RT56" s="9"/>
      <c r="RU56" s="9"/>
      <c r="RV56" s="9"/>
      <c r="RW56" s="9"/>
      <c r="RX56" s="9"/>
      <c r="RY56" s="9"/>
      <c r="RZ56" s="9"/>
      <c r="SA56" s="9"/>
      <c r="SB56" s="9"/>
      <c r="SC56" s="9"/>
      <c r="SD56" s="9"/>
      <c r="SE56" s="9"/>
      <c r="SF56" s="9"/>
      <c r="SG56" s="9"/>
      <c r="SH56" s="9"/>
      <c r="SI56" s="9"/>
      <c r="SJ56" s="9"/>
      <c r="SK56" s="9"/>
      <c r="SL56" s="9"/>
      <c r="SM56" s="9"/>
      <c r="SN56" s="9"/>
      <c r="SO56" s="9"/>
      <c r="SP56" s="9"/>
      <c r="SQ56" s="9"/>
      <c r="SR56" s="9"/>
      <c r="SS56" s="9"/>
      <c r="ST56" s="9"/>
      <c r="SU56" s="9"/>
      <c r="SV56" s="9"/>
      <c r="SW56" s="9"/>
      <c r="SX56" s="9"/>
      <c r="SY56" s="9"/>
      <c r="SZ56" s="9"/>
      <c r="TA56" s="9"/>
      <c r="TB56" s="9"/>
      <c r="TC56" s="9"/>
      <c r="TD56" s="9"/>
      <c r="TE56" s="9"/>
      <c r="TF56" s="9"/>
      <c r="TG56" s="9"/>
      <c r="TH56" s="9"/>
      <c r="TI56" s="9"/>
      <c r="TJ56" s="9"/>
      <c r="TK56" s="9"/>
      <c r="TL56" s="9"/>
      <c r="TM56" s="9"/>
      <c r="TN56" s="9"/>
      <c r="TO56" s="9"/>
      <c r="TP56" s="9"/>
      <c r="TQ56" s="9"/>
      <c r="TR56" s="9"/>
      <c r="TS56" s="9"/>
      <c r="TT56" s="9"/>
      <c r="TU56" s="9"/>
      <c r="TV56" s="9"/>
      <c r="TW56" s="9"/>
      <c r="TX56" s="9"/>
      <c r="TY56" s="9"/>
      <c r="TZ56" s="9"/>
      <c r="UA56" s="9"/>
      <c r="UB56" s="9"/>
      <c r="UC56" s="9"/>
      <c r="UD56" s="9"/>
      <c r="UE56" s="9"/>
      <c r="UF56" s="9"/>
      <c r="UG56" s="9"/>
      <c r="UH56" s="9"/>
      <c r="UI56" s="9"/>
      <c r="UJ56" s="9"/>
      <c r="UK56" s="9"/>
      <c r="UL56" s="9"/>
      <c r="UM56" s="9"/>
      <c r="UN56" s="9"/>
      <c r="UO56" s="9"/>
      <c r="UP56" s="9"/>
      <c r="UQ56" s="9"/>
      <c r="UR56" s="9"/>
      <c r="US56" s="9"/>
      <c r="UT56" s="9"/>
      <c r="UU56" s="9"/>
      <c r="UV56" s="9"/>
      <c r="UW56" s="9"/>
      <c r="UX56" s="9"/>
      <c r="UY56" s="9"/>
      <c r="UZ56" s="9"/>
      <c r="VA56" s="9"/>
      <c r="VB56" s="9"/>
      <c r="VC56" s="9"/>
      <c r="VD56" s="9"/>
      <c r="VE56" s="9"/>
      <c r="VF56" s="9"/>
      <c r="VG56" s="9"/>
      <c r="VH56" s="9"/>
      <c r="VI56" s="9"/>
      <c r="VJ56" s="9"/>
      <c r="VK56" s="9"/>
      <c r="VL56" s="9"/>
      <c r="VM56" s="9"/>
      <c r="VN56" s="9"/>
      <c r="VO56" s="9"/>
      <c r="VP56" s="9"/>
      <c r="VQ56" s="9"/>
      <c r="VR56" s="9"/>
      <c r="VS56" s="9"/>
      <c r="VT56" s="9"/>
      <c r="VU56" s="9"/>
      <c r="VV56" s="9"/>
      <c r="VW56" s="9"/>
      <c r="VX56" s="9"/>
      <c r="VY56" s="9"/>
      <c r="VZ56" s="9"/>
      <c r="WA56" s="9"/>
      <c r="WB56" s="9"/>
      <c r="WC56" s="9"/>
      <c r="WD56" s="9"/>
      <c r="WE56" s="9"/>
      <c r="WF56" s="9"/>
      <c r="WG56" s="9"/>
      <c r="WH56" s="9"/>
      <c r="WI56" s="9"/>
      <c r="WJ56" s="9"/>
      <c r="WK56" s="9"/>
      <c r="WL56" s="9"/>
      <c r="WM56" s="9"/>
      <c r="WN56" s="9"/>
      <c r="WO56" s="9"/>
      <c r="WP56" s="9"/>
      <c r="WQ56" s="9"/>
      <c r="WR56" s="9"/>
      <c r="WS56" s="9"/>
      <c r="WT56" s="9"/>
      <c r="WU56" s="9"/>
      <c r="WV56" s="9"/>
      <c r="WW56" s="9"/>
      <c r="WX56" s="9"/>
      <c r="WY56" s="9"/>
      <c r="WZ56" s="9"/>
      <c r="XA56" s="9"/>
      <c r="XB56" s="9"/>
      <c r="XC56" s="9"/>
      <c r="XD56" s="9"/>
      <c r="XE56" s="9"/>
      <c r="XF56" s="9"/>
      <c r="XG56" s="9"/>
      <c r="XH56" s="9"/>
      <c r="XI56" s="9"/>
      <c r="XJ56" s="9"/>
      <c r="XK56" s="9"/>
      <c r="XL56" s="9"/>
      <c r="XM56" s="9"/>
      <c r="XN56" s="9"/>
      <c r="XO56" s="9"/>
      <c r="XP56" s="9"/>
      <c r="XQ56" s="9"/>
      <c r="XR56" s="9"/>
      <c r="XS56" s="9"/>
      <c r="XT56" s="9"/>
      <c r="XU56" s="9"/>
      <c r="XV56" s="9"/>
      <c r="XW56" s="9"/>
      <c r="XX56" s="9"/>
      <c r="XY56" s="9"/>
      <c r="XZ56" s="9"/>
      <c r="YA56" s="9"/>
      <c r="YB56" s="9"/>
      <c r="YC56" s="9"/>
      <c r="YD56" s="9"/>
      <c r="YE56" s="9"/>
      <c r="YF56" s="9"/>
      <c r="YG56" s="9"/>
      <c r="YH56" s="9"/>
      <c r="YI56" s="9"/>
      <c r="YJ56" s="9"/>
      <c r="YK56" s="9"/>
      <c r="YL56" s="9"/>
      <c r="YM56" s="9"/>
      <c r="YN56" s="9"/>
      <c r="YO56" s="9"/>
      <c r="YP56" s="9"/>
      <c r="YQ56" s="9"/>
      <c r="YR56" s="9"/>
      <c r="YS56" s="9"/>
      <c r="YT56" s="9"/>
      <c r="YU56" s="9"/>
      <c r="YV56" s="9"/>
      <c r="YW56" s="9"/>
      <c r="YX56" s="9"/>
      <c r="YY56" s="9"/>
      <c r="YZ56" s="9"/>
      <c r="ZA56" s="9"/>
      <c r="ZB56" s="9"/>
      <c r="ZC56" s="9"/>
      <c r="ZD56" s="9"/>
      <c r="ZE56" s="9"/>
      <c r="ZF56" s="9"/>
      <c r="ZG56" s="9"/>
      <c r="ZH56" s="9"/>
      <c r="ZI56" s="9"/>
      <c r="ZJ56" s="9"/>
      <c r="ZK56" s="9"/>
      <c r="ZL56" s="9"/>
      <c r="ZM56" s="9"/>
      <c r="ZN56" s="9"/>
      <c r="ZO56" s="9"/>
      <c r="ZP56" s="9"/>
      <c r="ZQ56" s="9"/>
      <c r="ZR56" s="9"/>
      <c r="ZS56" s="9"/>
      <c r="ZT56" s="9"/>
      <c r="ZU56" s="9"/>
      <c r="ZV56" s="9"/>
      <c r="ZW56" s="9"/>
      <c r="ZX56" s="9"/>
      <c r="ZY56" s="9"/>
      <c r="ZZ56" s="9"/>
      <c r="AAA56" s="9"/>
      <c r="AAB56" s="9"/>
      <c r="AAC56" s="9"/>
      <c r="AAD56" s="9"/>
      <c r="AAE56" s="9"/>
      <c r="AAF56" s="9"/>
      <c r="AAG56" s="9"/>
      <c r="AAH56" s="9"/>
      <c r="AAI56" s="9"/>
      <c r="AAJ56" s="9"/>
      <c r="AAK56" s="9"/>
      <c r="AAL56" s="9"/>
      <c r="AAM56" s="9"/>
      <c r="AAN56" s="9"/>
      <c r="AAO56" s="9"/>
      <c r="AAP56" s="9"/>
      <c r="AAQ56" s="9"/>
      <c r="AAR56" s="9"/>
      <c r="AAS56" s="9"/>
      <c r="AAT56" s="9"/>
      <c r="AAU56" s="9"/>
      <c r="AAV56" s="9"/>
      <c r="AAW56" s="9"/>
      <c r="AAX56" s="9"/>
      <c r="AAY56" s="9"/>
      <c r="AAZ56" s="9"/>
      <c r="ABA56" s="9"/>
      <c r="ABB56" s="9"/>
      <c r="ABC56" s="9"/>
      <c r="ABD56" s="9"/>
      <c r="ABE56" s="9"/>
      <c r="ABF56" s="9"/>
      <c r="ABG56" s="9"/>
      <c r="ABH56" s="9"/>
      <c r="ABI56" s="9"/>
      <c r="ABJ56" s="9"/>
      <c r="ABK56" s="9"/>
      <c r="ABL56" s="9"/>
      <c r="ABM56" s="9"/>
      <c r="ABN56" s="9"/>
      <c r="ABO56" s="9"/>
      <c r="ABP56" s="9"/>
      <c r="ABQ56" s="9"/>
      <c r="ABR56" s="9"/>
      <c r="ABS56" s="9"/>
      <c r="ABT56" s="9"/>
      <c r="ABU56" s="9"/>
      <c r="ABV56" s="9"/>
      <c r="ABW56" s="9"/>
      <c r="ABX56" s="9"/>
      <c r="ABY56" s="9"/>
      <c r="ABZ56" s="9"/>
      <c r="ACA56" s="9"/>
      <c r="ACB56" s="9"/>
      <c r="ACC56" s="9"/>
      <c r="ACD56" s="9"/>
      <c r="ACE56" s="9"/>
      <c r="ACF56" s="9"/>
      <c r="ACG56" s="9"/>
      <c r="ACH56" s="9"/>
      <c r="ACI56" s="9"/>
      <c r="ACJ56" s="9"/>
      <c r="ACK56" s="9"/>
      <c r="ACL56" s="9"/>
      <c r="ACM56" s="9"/>
      <c r="ACN56" s="9"/>
      <c r="ACO56" s="9"/>
      <c r="ACP56" s="9"/>
      <c r="ACQ56" s="9"/>
      <c r="ACR56" s="9"/>
      <c r="ACS56" s="9"/>
      <c r="ACT56" s="9"/>
      <c r="ACU56" s="9"/>
      <c r="ACV56" s="9"/>
      <c r="ACW56" s="9"/>
      <c r="ACX56" s="9"/>
      <c r="ACY56" s="9"/>
      <c r="ACZ56" s="9"/>
      <c r="ADA56" s="9"/>
      <c r="ADB56" s="9"/>
      <c r="ADC56" s="9"/>
      <c r="ADD56" s="9"/>
      <c r="ADE56" s="9"/>
      <c r="ADF56" s="9"/>
      <c r="ADG56" s="9"/>
      <c r="ADH56" s="9"/>
      <c r="ADI56" s="9"/>
      <c r="ADJ56" s="9"/>
      <c r="ADK56" s="9"/>
      <c r="ADL56" s="9"/>
      <c r="ADM56" s="9"/>
      <c r="ADN56" s="9"/>
      <c r="ADO56" s="9"/>
      <c r="ADP56" s="9"/>
      <c r="ADQ56" s="9"/>
      <c r="ADR56" s="9"/>
      <c r="ADS56" s="9"/>
      <c r="ADT56" s="9"/>
      <c r="ADU56" s="9"/>
      <c r="ADV56" s="9"/>
      <c r="ADW56" s="9"/>
      <c r="ADX56" s="9"/>
      <c r="ADY56" s="9"/>
      <c r="ADZ56" s="9"/>
      <c r="AEA56" s="9"/>
      <c r="AEB56" s="9"/>
      <c r="AEC56" s="9"/>
      <c r="AED56" s="9"/>
      <c r="AEE56" s="9"/>
      <c r="AEF56" s="9"/>
      <c r="AEG56" s="9"/>
      <c r="AEH56" s="9"/>
      <c r="AEI56" s="9"/>
      <c r="AEJ56" s="9"/>
      <c r="AEK56" s="9"/>
      <c r="AEL56" s="9"/>
      <c r="AEM56" s="9"/>
      <c r="AEN56" s="9"/>
      <c r="AEO56" s="9"/>
      <c r="AEP56" s="9"/>
      <c r="AEQ56" s="9"/>
      <c r="AER56" s="9"/>
      <c r="AES56" s="9"/>
      <c r="AET56" s="9"/>
      <c r="AEU56" s="9"/>
      <c r="AEV56" s="9"/>
      <c r="AEW56" s="9"/>
      <c r="AEX56" s="9"/>
      <c r="AEY56" s="9"/>
      <c r="AEZ56" s="9"/>
      <c r="AFA56" s="9"/>
      <c r="AFB56" s="9"/>
      <c r="AFC56" s="9"/>
      <c r="AFD56" s="9"/>
      <c r="AFE56" s="9"/>
      <c r="AFF56" s="9"/>
      <c r="AFG56" s="9"/>
      <c r="AFH56" s="9"/>
      <c r="AFI56" s="9"/>
      <c r="AFJ56" s="9"/>
      <c r="AFK56" s="9"/>
      <c r="AFL56" s="9"/>
      <c r="AFM56" s="9"/>
      <c r="AFN56" s="9"/>
      <c r="AFO56" s="9"/>
      <c r="AFP56" s="9"/>
      <c r="AFQ56" s="9"/>
      <c r="AFR56" s="9"/>
      <c r="AFS56" s="9"/>
      <c r="AFT56" s="9"/>
      <c r="AFU56" s="9"/>
      <c r="AFV56" s="9"/>
      <c r="AFW56" s="9"/>
      <c r="AFX56" s="9"/>
      <c r="AFY56" s="9"/>
      <c r="AFZ56" s="9"/>
      <c r="AGA56" s="9"/>
      <c r="AGB56" s="9"/>
      <c r="AGC56" s="9"/>
      <c r="AGD56" s="9"/>
      <c r="AGE56" s="9"/>
      <c r="AGF56" s="9"/>
      <c r="AGG56" s="9"/>
      <c r="AGH56" s="9"/>
      <c r="AGI56" s="9"/>
      <c r="AGJ56" s="9"/>
      <c r="AGK56" s="9"/>
      <c r="AGL56" s="9"/>
      <c r="AGM56" s="9"/>
      <c r="AGN56" s="9"/>
      <c r="AGO56" s="9"/>
      <c r="AGP56" s="9"/>
      <c r="AGQ56" s="9"/>
      <c r="AGR56" s="9"/>
      <c r="AGS56" s="9"/>
      <c r="AGT56" s="9"/>
      <c r="AGU56" s="9"/>
      <c r="AGV56" s="9"/>
      <c r="AGW56" s="9"/>
      <c r="AGX56" s="9"/>
      <c r="AGY56" s="9"/>
      <c r="AGZ56" s="9"/>
      <c r="AHA56" s="9"/>
      <c r="AHB56" s="9"/>
      <c r="AHC56" s="9"/>
      <c r="AHD56" s="9"/>
      <c r="AHE56" s="9"/>
      <c r="AHF56" s="9"/>
      <c r="AHG56" s="9"/>
      <c r="AHH56" s="9"/>
      <c r="AHI56" s="9"/>
      <c r="AHJ56" s="9"/>
      <c r="AHK56" s="9"/>
      <c r="AHL56" s="9"/>
      <c r="AHM56" s="9"/>
      <c r="AHN56" s="9"/>
      <c r="AHO56" s="9"/>
      <c r="AHP56" s="9"/>
      <c r="AHQ56" s="9"/>
      <c r="AHR56" s="9"/>
      <c r="AHS56" s="9"/>
      <c r="AHT56" s="9"/>
      <c r="AHU56" s="9"/>
      <c r="AHV56" s="9"/>
      <c r="AHW56" s="9"/>
      <c r="AHX56" s="9"/>
      <c r="AHY56" s="9"/>
      <c r="AHZ56" s="9"/>
      <c r="AIA56" s="9"/>
      <c r="AIB56" s="9"/>
      <c r="AIC56" s="9"/>
      <c r="AID56" s="9"/>
      <c r="AIE56" s="9"/>
      <c r="AIF56" s="9"/>
      <c r="AIG56" s="9"/>
      <c r="AIH56" s="9"/>
      <c r="AII56" s="9"/>
      <c r="AIJ56" s="9"/>
      <c r="AIK56" s="9"/>
      <c r="AIL56" s="9"/>
      <c r="AIM56" s="9"/>
      <c r="AIN56" s="9"/>
      <c r="AIO56" s="9"/>
      <c r="AIP56" s="9"/>
      <c r="AIQ56" s="9"/>
      <c r="AIR56" s="9"/>
      <c r="AIS56" s="9"/>
      <c r="AIT56" s="9"/>
      <c r="AIU56" s="9"/>
      <c r="AIV56" s="9"/>
      <c r="AIW56" s="9"/>
      <c r="AIX56" s="9"/>
      <c r="AIY56" s="9"/>
      <c r="AIZ56" s="9"/>
      <c r="AJA56" s="9"/>
      <c r="AJB56" s="9"/>
      <c r="AJC56" s="9"/>
      <c r="AJD56" s="9"/>
      <c r="AJE56" s="9"/>
      <c r="AJF56" s="9"/>
      <c r="AJG56" s="9"/>
      <c r="AJH56" s="9"/>
      <c r="AJI56" s="9"/>
      <c r="AJJ56" s="9"/>
      <c r="AJK56" s="9"/>
      <c r="AJL56" s="9"/>
      <c r="AJM56" s="9"/>
      <c r="AJN56" s="9"/>
      <c r="AJO56" s="9"/>
      <c r="AJP56" s="9"/>
      <c r="AJQ56" s="9"/>
      <c r="AJR56" s="9"/>
      <c r="AJS56" s="9"/>
      <c r="AJT56" s="9"/>
      <c r="AJU56" s="9"/>
      <c r="AJV56" s="9"/>
      <c r="AJW56" s="9"/>
      <c r="AJX56" s="9"/>
      <c r="AJY56" s="9"/>
      <c r="AJZ56" s="9"/>
      <c r="AKA56" s="9"/>
      <c r="AKB56" s="9"/>
      <c r="AKC56" s="9"/>
      <c r="AKD56" s="9"/>
      <c r="AKE56" s="9"/>
      <c r="AKF56" s="9"/>
      <c r="AKG56" s="9"/>
      <c r="AKH56" s="9"/>
      <c r="AKI56" s="9"/>
      <c r="AKJ56" s="9"/>
      <c r="AKK56" s="9"/>
      <c r="AKL56" s="9"/>
      <c r="AKM56" s="9"/>
      <c r="AKN56" s="9"/>
      <c r="AKO56" s="9"/>
      <c r="AKP56" s="9"/>
      <c r="AKQ56" s="9"/>
      <c r="AKR56" s="9"/>
      <c r="AKS56" s="9"/>
      <c r="AKT56" s="9"/>
      <c r="AKU56" s="9"/>
      <c r="AKV56" s="9"/>
      <c r="AKW56" s="9"/>
      <c r="AKX56" s="9"/>
      <c r="AKY56" s="9"/>
      <c r="AKZ56" s="9"/>
      <c r="ALA56" s="9"/>
      <c r="ALB56" s="9"/>
      <c r="ALC56" s="9"/>
      <c r="ALD56" s="9"/>
      <c r="ALE56" s="9"/>
      <c r="ALF56" s="9"/>
      <c r="ALG56" s="9"/>
      <c r="ALH56" s="9"/>
      <c r="ALI56" s="9"/>
      <c r="ALJ56" s="9"/>
      <c r="ALK56" s="9"/>
      <c r="ALL56" s="9"/>
      <c r="ALM56" s="9"/>
      <c r="ALN56" s="9"/>
      <c r="ALO56" s="9"/>
      <c r="ALP56" s="9"/>
      <c r="ALQ56" s="9"/>
      <c r="ALR56" s="9"/>
      <c r="ALS56" s="9"/>
      <c r="ALT56" s="9"/>
      <c r="ALU56" s="9"/>
      <c r="ALV56" s="9"/>
      <c r="ALW56" s="9"/>
      <c r="ALX56" s="9"/>
      <c r="ALY56" s="9"/>
      <c r="ALZ56" s="9"/>
      <c r="AMA56" s="9"/>
      <c r="AMB56" s="9"/>
      <c r="AMC56" s="9"/>
      <c r="AMD56" s="9"/>
      <c r="AME56" s="9"/>
      <c r="AMF56" s="9"/>
      <c r="AMG56" s="9"/>
      <c r="AMH56" s="9"/>
      <c r="AMI56" s="9"/>
      <c r="AMJ56" s="9"/>
      <c r="AMK56" s="9"/>
      <c r="AML56" s="9"/>
      <c r="AMM56" s="9"/>
      <c r="AMN56" s="9"/>
      <c r="AMO56" s="9"/>
      <c r="AMP56" s="9"/>
      <c r="AMQ56" s="9"/>
      <c r="AMR56" s="9"/>
      <c r="AMS56" s="9"/>
      <c r="AMT56" s="9"/>
      <c r="AMU56" s="9"/>
      <c r="AMV56" s="9"/>
      <c r="AMW56" s="9"/>
      <c r="AMX56" s="9"/>
      <c r="AMY56" s="9"/>
      <c r="AMZ56" s="9"/>
      <c r="ANA56" s="9"/>
      <c r="ANB56" s="9"/>
      <c r="ANC56" s="9"/>
      <c r="AND56" s="9"/>
      <c r="ANE56" s="9"/>
      <c r="ANF56" s="9"/>
      <c r="ANG56" s="9"/>
      <c r="ANH56" s="9"/>
      <c r="ANI56" s="9"/>
      <c r="ANJ56" s="9"/>
      <c r="ANK56" s="9"/>
      <c r="ANL56" s="9"/>
      <c r="ANM56" s="9"/>
      <c r="ANN56" s="9"/>
      <c r="ANO56" s="9"/>
      <c r="ANP56" s="9"/>
      <c r="ANQ56" s="9"/>
      <c r="ANR56" s="9"/>
      <c r="ANS56" s="9"/>
      <c r="ANT56" s="9"/>
      <c r="ANU56" s="9"/>
      <c r="ANV56" s="9"/>
      <c r="ANW56" s="9"/>
      <c r="ANX56" s="9"/>
      <c r="ANY56" s="9"/>
      <c r="ANZ56" s="9"/>
      <c r="AOA56" s="9"/>
      <c r="AOB56" s="9"/>
      <c r="AOC56" s="9"/>
      <c r="AOD56" s="9"/>
      <c r="AOE56" s="9"/>
      <c r="AOF56" s="9"/>
      <c r="AOG56" s="9"/>
      <c r="AOH56" s="9"/>
      <c r="AOI56" s="9"/>
      <c r="AOJ56" s="9"/>
      <c r="AOK56" s="9"/>
      <c r="AOL56" s="9"/>
      <c r="AOM56" s="9"/>
      <c r="AON56" s="9"/>
      <c r="AOO56" s="9"/>
      <c r="AOP56" s="9"/>
      <c r="AOQ56" s="9"/>
      <c r="AOR56" s="9"/>
      <c r="AOS56" s="9"/>
      <c r="AOT56" s="9"/>
      <c r="AOU56" s="9"/>
      <c r="AOV56" s="9"/>
      <c r="AOW56" s="9"/>
      <c r="AOX56" s="9"/>
      <c r="AOY56" s="9"/>
      <c r="AOZ56" s="9"/>
      <c r="APA56" s="9"/>
      <c r="APB56" s="9"/>
      <c r="APC56" s="9"/>
      <c r="APD56" s="9"/>
      <c r="APE56" s="9"/>
      <c r="APF56" s="9"/>
      <c r="APG56" s="9"/>
      <c r="APH56" s="9"/>
      <c r="API56" s="9"/>
      <c r="APJ56" s="9"/>
      <c r="APK56" s="9"/>
      <c r="APL56" s="9"/>
      <c r="APM56" s="9"/>
      <c r="APN56" s="9"/>
      <c r="APO56" s="9"/>
      <c r="APP56" s="9"/>
      <c r="APQ56" s="9"/>
      <c r="APR56" s="9"/>
      <c r="APS56" s="9"/>
      <c r="APT56" s="9"/>
      <c r="APU56" s="9"/>
      <c r="APV56" s="9"/>
      <c r="APW56" s="9"/>
      <c r="APX56" s="9"/>
      <c r="APY56" s="9"/>
      <c r="APZ56" s="9"/>
      <c r="AQA56" s="9"/>
      <c r="AQB56" s="9"/>
      <c r="AQC56" s="9"/>
      <c r="AQD56" s="9"/>
      <c r="AQE56" s="9"/>
      <c r="AQF56" s="9"/>
      <c r="AQG56" s="9"/>
      <c r="AQH56" s="9"/>
      <c r="AQI56" s="9"/>
      <c r="AQJ56" s="9"/>
      <c r="AQK56" s="9"/>
      <c r="AQL56" s="9"/>
      <c r="AQM56" s="9"/>
      <c r="AQN56" s="9"/>
      <c r="AQO56" s="9"/>
      <c r="AQP56" s="9"/>
      <c r="AQQ56" s="9"/>
      <c r="AQR56" s="9"/>
      <c r="AQS56" s="9"/>
      <c r="AQT56" s="9"/>
      <c r="AQU56" s="9"/>
      <c r="AQV56" s="9"/>
      <c r="AQW56" s="9"/>
      <c r="AQX56" s="9"/>
      <c r="AQY56" s="9"/>
      <c r="AQZ56" s="9"/>
      <c r="ARA56" s="9"/>
      <c r="ARB56" s="9"/>
      <c r="ARC56" s="9"/>
      <c r="ARD56" s="9"/>
      <c r="ARE56" s="9"/>
      <c r="ARF56" s="9"/>
      <c r="ARG56" s="9"/>
      <c r="ARH56" s="9"/>
      <c r="ARI56" s="9"/>
      <c r="ARJ56" s="9"/>
      <c r="ARK56" s="9"/>
      <c r="ARL56" s="9"/>
      <c r="ARM56" s="9"/>
      <c r="ARN56" s="9"/>
      <c r="ARO56" s="9"/>
      <c r="ARP56" s="9"/>
      <c r="ARQ56" s="9"/>
      <c r="ARR56" s="9"/>
      <c r="ARS56" s="9"/>
      <c r="ART56" s="9"/>
      <c r="ARU56" s="9"/>
      <c r="ARV56" s="9"/>
      <c r="ARW56" s="9"/>
      <c r="ARX56" s="9"/>
      <c r="ARY56" s="9"/>
      <c r="ARZ56" s="9"/>
      <c r="ASA56" s="9"/>
      <c r="ASB56" s="9"/>
      <c r="ASC56" s="9"/>
      <c r="ASD56" s="9"/>
      <c r="ASE56" s="9"/>
      <c r="ASF56" s="9"/>
      <c r="ASG56" s="9"/>
      <c r="ASH56" s="9"/>
      <c r="ASI56" s="9"/>
      <c r="ASJ56" s="9"/>
      <c r="ASK56" s="9"/>
      <c r="ASL56" s="9"/>
      <c r="ASM56" s="9"/>
      <c r="ASN56" s="9"/>
      <c r="ASO56" s="9"/>
      <c r="ASP56" s="9"/>
      <c r="ASQ56" s="9"/>
      <c r="ASR56" s="9"/>
      <c r="ASS56" s="9"/>
      <c r="AST56" s="9"/>
      <c r="ASU56" s="9"/>
      <c r="ASV56" s="9"/>
      <c r="ASW56" s="9"/>
      <c r="ASX56" s="9"/>
      <c r="ASY56" s="9"/>
      <c r="ASZ56" s="9"/>
      <c r="ATA56" s="9"/>
      <c r="ATB56" s="9"/>
      <c r="ATC56" s="9"/>
      <c r="ATD56" s="9"/>
      <c r="ATE56" s="9"/>
      <c r="ATF56" s="9"/>
      <c r="ATG56" s="9"/>
      <c r="ATH56" s="9"/>
      <c r="ATI56" s="9"/>
      <c r="ATJ56" s="9"/>
      <c r="ATK56" s="9"/>
      <c r="ATL56" s="9"/>
      <c r="ATM56" s="9"/>
      <c r="ATN56" s="9"/>
      <c r="ATO56" s="9"/>
      <c r="ATP56" s="9"/>
      <c r="ATQ56" s="9"/>
      <c r="ATR56" s="9"/>
      <c r="ATS56" s="9"/>
      <c r="ATT56" s="9"/>
      <c r="ATU56" s="9"/>
      <c r="ATV56" s="9"/>
      <c r="ATW56" s="9"/>
      <c r="ATX56" s="9"/>
      <c r="ATY56" s="9"/>
      <c r="ATZ56" s="9"/>
      <c r="AUA56" s="9"/>
      <c r="AUB56" s="9"/>
      <c r="AUC56" s="9"/>
      <c r="AUD56" s="9"/>
      <c r="AUE56" s="9"/>
      <c r="AUF56" s="9"/>
      <c r="AUG56" s="9"/>
      <c r="AUH56" s="9"/>
      <c r="AUI56" s="9"/>
      <c r="AUJ56" s="9"/>
      <c r="AUK56" s="9"/>
      <c r="AUL56" s="9"/>
      <c r="AUM56" s="9"/>
      <c r="AUN56" s="9"/>
      <c r="AUO56" s="9"/>
      <c r="AUP56" s="9"/>
      <c r="AUQ56" s="9"/>
      <c r="AUR56" s="9"/>
      <c r="AUS56" s="9"/>
      <c r="AUT56" s="9"/>
      <c r="AUU56" s="9"/>
      <c r="AUV56" s="9"/>
      <c r="AUW56" s="9"/>
      <c r="AUX56" s="9"/>
      <c r="AUY56" s="9"/>
      <c r="AUZ56" s="9"/>
      <c r="AVA56" s="9"/>
      <c r="AVB56" s="9"/>
      <c r="AVC56" s="9"/>
      <c r="AVD56" s="9"/>
      <c r="AVE56" s="9"/>
      <c r="AVF56" s="9"/>
      <c r="AVG56" s="9"/>
      <c r="AVH56" s="9"/>
      <c r="AVI56" s="9"/>
      <c r="AVJ56" s="9"/>
      <c r="AVK56" s="9"/>
      <c r="AVL56" s="9"/>
      <c r="AVM56" s="9"/>
      <c r="AVN56" s="9"/>
      <c r="AVO56" s="9"/>
      <c r="AVP56" s="9"/>
      <c r="AVQ56" s="9"/>
      <c r="AVR56" s="9"/>
      <c r="AVS56" s="9"/>
      <c r="AVT56" s="9"/>
      <c r="AVU56" s="9"/>
      <c r="AVV56" s="9"/>
      <c r="AVW56" s="9"/>
      <c r="AVX56" s="9"/>
      <c r="AVY56" s="9"/>
      <c r="AVZ56" s="9"/>
      <c r="AWA56" s="9"/>
      <c r="AWB56" s="9"/>
      <c r="AWC56" s="9"/>
      <c r="AWD56" s="9"/>
      <c r="AWE56" s="9"/>
      <c r="AWF56" s="9"/>
      <c r="AWG56" s="9"/>
      <c r="AWH56" s="9"/>
      <c r="AWI56" s="9"/>
      <c r="AWJ56" s="9"/>
      <c r="AWK56" s="9"/>
      <c r="AWL56" s="9"/>
      <c r="AWM56" s="9"/>
      <c r="AWN56" s="9"/>
      <c r="AWO56" s="9"/>
      <c r="AWP56" s="9"/>
      <c r="AWQ56" s="9"/>
      <c r="AWR56" s="9"/>
      <c r="AWS56" s="9"/>
      <c r="AWT56" s="9"/>
      <c r="AWU56" s="9"/>
      <c r="AWV56" s="9"/>
      <c r="AWW56" s="9"/>
      <c r="AWX56" s="9"/>
      <c r="AWY56" s="9"/>
      <c r="AWZ56" s="9"/>
      <c r="AXA56" s="9"/>
      <c r="AXB56" s="9"/>
      <c r="AXC56" s="9"/>
      <c r="AXD56" s="9"/>
      <c r="AXE56" s="9"/>
      <c r="AXF56" s="9"/>
      <c r="AXG56" s="9"/>
      <c r="AXH56" s="9"/>
      <c r="AXI56" s="9"/>
      <c r="AXJ56" s="9"/>
      <c r="AXK56" s="9"/>
      <c r="AXL56" s="9"/>
      <c r="AXM56" s="9"/>
      <c r="AXN56" s="9"/>
      <c r="AXO56" s="9"/>
      <c r="AXP56" s="9"/>
      <c r="AXQ56" s="9"/>
      <c r="AXR56" s="9"/>
      <c r="AXS56" s="9"/>
      <c r="AXT56" s="9"/>
      <c r="AXU56" s="9"/>
      <c r="AXV56" s="9"/>
      <c r="AXW56" s="9"/>
      <c r="AXX56" s="9"/>
      <c r="AXY56" s="9"/>
      <c r="AXZ56" s="9"/>
      <c r="AYA56" s="9"/>
      <c r="AYB56" s="9"/>
      <c r="AYC56" s="9"/>
      <c r="AYD56" s="9"/>
      <c r="AYE56" s="9"/>
      <c r="AYF56" s="9"/>
      <c r="AYG56" s="9"/>
      <c r="AYH56" s="9"/>
      <c r="AYI56" s="9"/>
      <c r="AYJ56" s="9"/>
      <c r="AYK56" s="9"/>
      <c r="AYL56" s="9"/>
      <c r="AYM56" s="9"/>
      <c r="AYN56" s="9"/>
      <c r="AYO56" s="9"/>
      <c r="AYP56" s="9"/>
      <c r="AYQ56" s="9"/>
      <c r="AYR56" s="9"/>
      <c r="AYS56" s="9"/>
      <c r="AYT56" s="9"/>
      <c r="AYU56" s="9"/>
      <c r="AYV56" s="9"/>
      <c r="AYW56" s="9"/>
      <c r="AYX56" s="9"/>
      <c r="AYY56" s="9"/>
      <c r="AYZ56" s="9"/>
      <c r="AZA56" s="9"/>
      <c r="AZB56" s="9"/>
      <c r="AZC56" s="9"/>
      <c r="AZD56" s="9"/>
      <c r="AZE56" s="9"/>
      <c r="AZF56" s="9"/>
      <c r="AZG56" s="9"/>
      <c r="AZH56" s="9"/>
      <c r="AZI56" s="9"/>
      <c r="AZJ56" s="9"/>
      <c r="AZK56" s="9"/>
      <c r="AZL56" s="9"/>
      <c r="AZM56" s="9"/>
      <c r="AZN56" s="9"/>
      <c r="AZO56" s="9"/>
      <c r="AZP56" s="9"/>
      <c r="AZQ56" s="9"/>
      <c r="AZR56" s="9"/>
      <c r="AZS56" s="9"/>
      <c r="AZT56" s="9"/>
      <c r="AZU56" s="9"/>
      <c r="AZV56" s="9"/>
      <c r="AZW56" s="9"/>
      <c r="AZX56" s="9"/>
      <c r="AZY56" s="9"/>
      <c r="AZZ56" s="9"/>
      <c r="BAA56" s="9"/>
      <c r="BAB56" s="9"/>
      <c r="BAC56" s="9"/>
      <c r="BAD56" s="9"/>
      <c r="BAE56" s="9"/>
      <c r="BAF56" s="9"/>
      <c r="BAG56" s="9"/>
      <c r="BAH56" s="9"/>
      <c r="BAI56" s="9"/>
      <c r="BAJ56" s="9"/>
      <c r="BAK56" s="9"/>
      <c r="BAL56" s="9"/>
      <c r="BAM56" s="9"/>
      <c r="BAN56" s="9"/>
      <c r="BAO56" s="9"/>
      <c r="BAP56" s="9"/>
      <c r="BAQ56" s="9"/>
      <c r="BAR56" s="9"/>
      <c r="BAS56" s="9"/>
      <c r="BAT56" s="9"/>
      <c r="BAU56" s="9"/>
      <c r="BAV56" s="9"/>
      <c r="BAW56" s="9"/>
      <c r="BAX56" s="9"/>
      <c r="BAY56" s="9"/>
      <c r="BAZ56" s="9"/>
      <c r="BBA56" s="9"/>
      <c r="BBB56" s="9"/>
      <c r="BBC56" s="9"/>
      <c r="BBD56" s="9"/>
      <c r="BBE56" s="9"/>
      <c r="BBF56" s="9"/>
      <c r="BBG56" s="9"/>
      <c r="BBH56" s="9"/>
      <c r="BBI56" s="9"/>
      <c r="BBJ56" s="9"/>
      <c r="BBK56" s="9"/>
      <c r="BBL56" s="9"/>
      <c r="BBM56" s="9"/>
      <c r="BBN56" s="9"/>
      <c r="BBO56" s="9"/>
      <c r="BBP56" s="9"/>
      <c r="BBQ56" s="9"/>
      <c r="BBR56" s="9"/>
      <c r="BBS56" s="9"/>
      <c r="BBT56" s="9"/>
      <c r="BBU56" s="9"/>
      <c r="BBV56" s="9"/>
      <c r="BBW56" s="9"/>
      <c r="BBX56" s="9"/>
      <c r="BBY56" s="9"/>
      <c r="BBZ56" s="9"/>
      <c r="BCA56" s="9"/>
      <c r="BCB56" s="9"/>
      <c r="BCC56" s="9"/>
      <c r="BCD56" s="9"/>
      <c r="BCE56" s="9"/>
      <c r="BCF56" s="9"/>
      <c r="BCG56" s="9"/>
      <c r="BCH56" s="9"/>
      <c r="BCI56" s="9"/>
      <c r="BCJ56" s="9"/>
      <c r="BCK56" s="9"/>
      <c r="BCL56" s="9"/>
      <c r="BCM56" s="9"/>
      <c r="BCN56" s="9"/>
      <c r="BCO56" s="9"/>
      <c r="BCP56" s="9"/>
      <c r="BCQ56" s="9"/>
      <c r="BCR56" s="9"/>
      <c r="BCS56" s="9"/>
      <c r="BCT56" s="9"/>
      <c r="BCU56" s="9"/>
      <c r="BCV56" s="9"/>
      <c r="BCW56" s="9"/>
      <c r="BCX56" s="9"/>
      <c r="BCY56" s="9"/>
      <c r="BCZ56" s="9"/>
      <c r="BDA56" s="9"/>
      <c r="BDB56" s="9"/>
      <c r="BDC56" s="9"/>
      <c r="BDD56" s="9"/>
      <c r="BDE56" s="9"/>
      <c r="BDF56" s="9"/>
      <c r="BDG56" s="9"/>
      <c r="BDH56" s="9"/>
      <c r="BDI56" s="9"/>
      <c r="BDJ56" s="9"/>
      <c r="BDK56" s="9"/>
      <c r="BDL56" s="9"/>
      <c r="BDM56" s="9"/>
      <c r="BDN56" s="9"/>
      <c r="BDO56" s="9"/>
      <c r="BDP56" s="9"/>
      <c r="BDQ56" s="9"/>
      <c r="BDR56" s="9"/>
      <c r="BDS56" s="9"/>
      <c r="BDT56" s="9"/>
      <c r="BDU56" s="9"/>
      <c r="BDV56" s="9"/>
      <c r="BDW56" s="9"/>
      <c r="BDX56" s="9"/>
      <c r="BDY56" s="9"/>
      <c r="BDZ56" s="9"/>
      <c r="BEA56" s="9"/>
      <c r="BEB56" s="9"/>
      <c r="BEC56" s="9"/>
      <c r="BED56" s="9"/>
      <c r="BEE56" s="9"/>
      <c r="BEF56" s="9"/>
      <c r="BEG56" s="9"/>
      <c r="BEH56" s="9"/>
      <c r="BEI56" s="9"/>
      <c r="BEJ56" s="9"/>
      <c r="BEK56" s="9"/>
      <c r="BEL56" s="9"/>
      <c r="BEM56" s="9"/>
      <c r="BEN56" s="9"/>
      <c r="BEO56" s="9"/>
      <c r="BEP56" s="9"/>
      <c r="BEQ56" s="9"/>
      <c r="BER56" s="9"/>
      <c r="BES56" s="9"/>
      <c r="BET56" s="9"/>
      <c r="BEU56" s="9"/>
      <c r="BEV56" s="9"/>
      <c r="BEW56" s="9"/>
      <c r="BEX56" s="9"/>
      <c r="BEY56" s="9"/>
      <c r="BEZ56" s="9"/>
      <c r="BFA56" s="9"/>
      <c r="BFB56" s="9"/>
      <c r="BFC56" s="9"/>
      <c r="BFD56" s="9"/>
      <c r="BFE56" s="9"/>
      <c r="BFF56" s="9"/>
      <c r="BFG56" s="9"/>
      <c r="BFH56" s="9"/>
      <c r="BFI56" s="9"/>
      <c r="BFJ56" s="9"/>
      <c r="BFK56" s="9"/>
      <c r="BFL56" s="9"/>
      <c r="BFM56" s="9"/>
      <c r="BFN56" s="9"/>
      <c r="BFO56" s="9"/>
      <c r="BFP56" s="9"/>
      <c r="BFQ56" s="9"/>
      <c r="BFR56" s="9"/>
      <c r="BFS56" s="9"/>
      <c r="BFT56" s="9"/>
      <c r="BFU56" s="9"/>
      <c r="BFV56" s="9"/>
      <c r="BFW56" s="9"/>
      <c r="BFX56" s="9"/>
      <c r="BFY56" s="9"/>
      <c r="BFZ56" s="9"/>
      <c r="BGA56" s="9"/>
      <c r="BGB56" s="9"/>
      <c r="BGC56" s="9"/>
      <c r="BGD56" s="9"/>
      <c r="BGE56" s="9"/>
      <c r="BGF56" s="9"/>
      <c r="BGG56" s="9"/>
      <c r="BGH56" s="9"/>
      <c r="BGI56" s="9"/>
      <c r="BGJ56" s="9"/>
      <c r="BGK56" s="9"/>
      <c r="BGL56" s="9"/>
      <c r="BGM56" s="9"/>
      <c r="BGN56" s="9"/>
      <c r="BGO56" s="9"/>
      <c r="BGP56" s="9"/>
      <c r="BGQ56" s="9"/>
      <c r="BGR56" s="9"/>
      <c r="BGS56" s="9"/>
      <c r="BGT56" s="9"/>
      <c r="BGU56" s="9"/>
      <c r="BGV56" s="9"/>
      <c r="BGW56" s="9"/>
      <c r="BGX56" s="9"/>
      <c r="BGY56" s="9"/>
      <c r="BGZ56" s="9"/>
      <c r="BHA56" s="9"/>
      <c r="BHB56" s="9"/>
      <c r="BHC56" s="9"/>
      <c r="BHD56" s="9"/>
      <c r="BHE56" s="9"/>
      <c r="BHF56" s="9"/>
      <c r="BHG56" s="9"/>
      <c r="BHH56" s="9"/>
      <c r="BHI56" s="9"/>
      <c r="BHJ56" s="9"/>
      <c r="BHK56" s="9"/>
      <c r="BHL56" s="9"/>
      <c r="BHM56" s="9"/>
      <c r="BHN56" s="9"/>
      <c r="BHO56" s="9"/>
      <c r="BHP56" s="9"/>
      <c r="BHQ56" s="9"/>
      <c r="BHR56" s="9"/>
      <c r="BHS56" s="9"/>
      <c r="BHT56" s="9"/>
      <c r="BHU56" s="9"/>
      <c r="BHV56" s="9"/>
      <c r="BHW56" s="9"/>
      <c r="BHX56" s="9"/>
      <c r="BHY56" s="9"/>
      <c r="BHZ56" s="9"/>
      <c r="BIA56" s="9"/>
      <c r="BIB56" s="9"/>
      <c r="BIC56" s="9"/>
      <c r="BID56" s="9"/>
      <c r="BIE56" s="9"/>
      <c r="BIF56" s="9"/>
      <c r="BIG56" s="9"/>
      <c r="BIH56" s="9"/>
      <c r="BII56" s="9"/>
      <c r="BIJ56" s="9"/>
      <c r="BIK56" s="9"/>
      <c r="BIL56" s="9"/>
      <c r="BIM56" s="9"/>
      <c r="BIN56" s="9"/>
      <c r="BIO56" s="9"/>
      <c r="BIP56" s="9"/>
      <c r="BIQ56" s="9"/>
      <c r="BIR56" s="9"/>
      <c r="BIS56" s="9"/>
      <c r="BIT56" s="9"/>
      <c r="BIU56" s="9"/>
      <c r="BIV56" s="9"/>
      <c r="BIW56" s="9"/>
      <c r="BIX56" s="9"/>
      <c r="BIY56" s="9"/>
      <c r="BIZ56" s="9"/>
      <c r="BJA56" s="9"/>
      <c r="BJB56" s="9"/>
      <c r="BJC56" s="9"/>
      <c r="BJD56" s="9"/>
      <c r="BJE56" s="9"/>
      <c r="BJF56" s="9"/>
      <c r="BJG56" s="9"/>
      <c r="BJH56" s="9"/>
      <c r="BJI56" s="9"/>
      <c r="BJJ56" s="9"/>
      <c r="BJK56" s="9"/>
      <c r="BJL56" s="9"/>
      <c r="BJM56" s="9"/>
      <c r="BJN56" s="9"/>
      <c r="BJO56" s="9"/>
      <c r="BJP56" s="9"/>
      <c r="BJQ56" s="9"/>
      <c r="BJR56" s="9"/>
      <c r="BJS56" s="9"/>
      <c r="BJT56" s="9"/>
      <c r="BJU56" s="9"/>
      <c r="BJV56" s="9"/>
      <c r="BJW56" s="9"/>
      <c r="BJX56" s="9"/>
      <c r="BJY56" s="9"/>
      <c r="BJZ56" s="9"/>
      <c r="BKA56" s="9"/>
      <c r="BKB56" s="9"/>
      <c r="BKC56" s="9"/>
      <c r="BKD56" s="9"/>
      <c r="BKE56" s="9"/>
      <c r="BKF56" s="9"/>
      <c r="BKG56" s="9"/>
      <c r="BKH56" s="9"/>
      <c r="BKI56" s="9"/>
      <c r="BKJ56" s="9"/>
      <c r="BKK56" s="9"/>
      <c r="BKL56" s="9"/>
      <c r="BKM56" s="9"/>
      <c r="BKN56" s="9"/>
      <c r="BKO56" s="9"/>
      <c r="BKP56" s="9"/>
      <c r="BKQ56" s="9"/>
      <c r="BKR56" s="9"/>
      <c r="BKS56" s="9"/>
      <c r="BKT56" s="9"/>
      <c r="BKU56" s="9"/>
      <c r="BKV56" s="9"/>
      <c r="BKW56" s="9"/>
      <c r="BKX56" s="9"/>
      <c r="BKY56" s="9"/>
      <c r="BKZ56" s="9"/>
      <c r="BLA56" s="9"/>
      <c r="BLB56" s="9"/>
      <c r="BLC56" s="9"/>
      <c r="BLD56" s="9"/>
      <c r="BLE56" s="9"/>
      <c r="BLF56" s="9"/>
      <c r="BLG56" s="9"/>
      <c r="BLH56" s="9"/>
      <c r="BLI56" s="9"/>
      <c r="BLJ56" s="9"/>
      <c r="BLK56" s="9"/>
      <c r="BLL56" s="9"/>
      <c r="BLM56" s="9"/>
      <c r="BLN56" s="9"/>
      <c r="BLO56" s="9"/>
      <c r="BLP56" s="9"/>
      <c r="BLQ56" s="9"/>
      <c r="BLR56" s="9"/>
      <c r="BLS56" s="9"/>
      <c r="BLT56" s="9"/>
      <c r="BLU56" s="9"/>
      <c r="BLV56" s="9"/>
      <c r="BLW56" s="9"/>
      <c r="BLX56" s="9"/>
      <c r="BLY56" s="9"/>
      <c r="BLZ56" s="9"/>
      <c r="BMA56" s="9"/>
      <c r="BMB56" s="9"/>
      <c r="BMC56" s="9"/>
      <c r="BMD56" s="9"/>
      <c r="BME56" s="9"/>
      <c r="BMF56" s="9"/>
      <c r="BMG56" s="9"/>
      <c r="BMH56" s="9"/>
      <c r="BMI56" s="9"/>
      <c r="BMJ56" s="9"/>
      <c r="BMK56" s="9"/>
      <c r="BML56" s="9"/>
      <c r="BMM56" s="9"/>
      <c r="BMN56" s="9"/>
      <c r="BMO56" s="9"/>
      <c r="BMP56" s="9"/>
      <c r="BMQ56" s="9"/>
      <c r="BMR56" s="9"/>
      <c r="BMS56" s="9"/>
      <c r="BMT56" s="9"/>
      <c r="BMU56" s="9"/>
      <c r="BMV56" s="9"/>
      <c r="BMW56" s="9"/>
      <c r="BMX56" s="9"/>
      <c r="BMY56" s="9"/>
      <c r="BMZ56" s="9"/>
      <c r="BNA56" s="9"/>
      <c r="BNB56" s="9"/>
      <c r="BNC56" s="9"/>
      <c r="BND56" s="9"/>
      <c r="BNE56" s="9"/>
      <c r="BNF56" s="9"/>
      <c r="BNG56" s="9"/>
      <c r="BNH56" s="9"/>
      <c r="BNI56" s="9"/>
      <c r="BNJ56" s="9"/>
      <c r="BNK56" s="9"/>
      <c r="BNL56" s="9"/>
      <c r="BNM56" s="9"/>
      <c r="BNN56" s="9"/>
      <c r="BNO56" s="9"/>
      <c r="BNP56" s="9"/>
      <c r="BNQ56" s="9"/>
      <c r="BNR56" s="9"/>
      <c r="BNS56" s="9"/>
      <c r="BNT56" s="9"/>
      <c r="BNU56" s="9"/>
      <c r="BNV56" s="9"/>
      <c r="BNW56" s="9"/>
      <c r="BNX56" s="9"/>
      <c r="BNY56" s="9"/>
      <c r="BNZ56" s="9"/>
      <c r="BOA56" s="9"/>
      <c r="BOB56" s="9"/>
      <c r="BOC56" s="9"/>
      <c r="BOD56" s="9"/>
      <c r="BOE56" s="9"/>
      <c r="BOF56" s="9"/>
      <c r="BOG56" s="9"/>
      <c r="BOH56" s="9"/>
      <c r="BOI56" s="9"/>
      <c r="BOJ56" s="9"/>
      <c r="BOK56" s="9"/>
      <c r="BOL56" s="9"/>
      <c r="BOM56" s="9"/>
      <c r="BON56" s="9"/>
      <c r="BOO56" s="9"/>
      <c r="BOP56" s="9"/>
      <c r="BOQ56" s="9"/>
      <c r="BOR56" s="9"/>
      <c r="BOS56" s="9"/>
      <c r="BOT56" s="9"/>
      <c r="BOU56" s="9"/>
      <c r="BOV56" s="9"/>
      <c r="BOW56" s="9"/>
      <c r="BOX56" s="9"/>
      <c r="BOY56" s="9"/>
      <c r="BOZ56" s="9"/>
      <c r="BPA56" s="9"/>
      <c r="BPB56" s="9"/>
      <c r="BPC56" s="9"/>
      <c r="BPD56" s="9"/>
      <c r="BPE56" s="9"/>
      <c r="BPF56" s="9"/>
      <c r="BPG56" s="9"/>
      <c r="BPH56" s="9"/>
      <c r="BPI56" s="9"/>
      <c r="BPJ56" s="9"/>
      <c r="BPK56" s="9"/>
      <c r="BPL56" s="9"/>
      <c r="BPM56" s="9"/>
      <c r="BPN56" s="9"/>
      <c r="BPO56" s="9"/>
      <c r="BPP56" s="9"/>
      <c r="BPQ56" s="9"/>
      <c r="BPR56" s="9"/>
      <c r="BPS56" s="9"/>
      <c r="BPT56" s="9"/>
      <c r="BPU56" s="9"/>
      <c r="BPV56" s="9"/>
      <c r="BPW56" s="9"/>
      <c r="BPX56" s="9"/>
      <c r="BPY56" s="9"/>
      <c r="BPZ56" s="9"/>
      <c r="BQA56" s="9"/>
      <c r="BQB56" s="9"/>
      <c r="BQC56" s="9"/>
      <c r="BQD56" s="9"/>
      <c r="BQE56" s="9"/>
      <c r="BQF56" s="9"/>
      <c r="BQG56" s="9"/>
      <c r="BQH56" s="9"/>
      <c r="BQI56" s="9"/>
      <c r="BQJ56" s="9"/>
      <c r="BQK56" s="9"/>
      <c r="BQL56" s="9"/>
      <c r="BQM56" s="9"/>
      <c r="BQN56" s="9"/>
      <c r="BQO56" s="9"/>
      <c r="BQP56" s="9"/>
      <c r="BQQ56" s="9"/>
      <c r="BQR56" s="9"/>
      <c r="BQS56" s="9"/>
      <c r="BQT56" s="9"/>
      <c r="BQU56" s="9"/>
      <c r="BQV56" s="9"/>
      <c r="BQW56" s="9"/>
      <c r="BQX56" s="9"/>
      <c r="BQY56" s="9"/>
      <c r="BQZ56" s="9"/>
      <c r="BRA56" s="9"/>
      <c r="BRB56" s="9"/>
      <c r="BRC56" s="9"/>
      <c r="BRD56" s="9"/>
      <c r="BRE56" s="9"/>
      <c r="BRF56" s="9"/>
      <c r="BRG56" s="9"/>
      <c r="BRH56" s="9"/>
      <c r="BRI56" s="9"/>
      <c r="BRJ56" s="9"/>
      <c r="BRK56" s="9"/>
      <c r="BRL56" s="9"/>
      <c r="BRM56" s="9"/>
      <c r="BRN56" s="9"/>
      <c r="BRO56" s="9"/>
      <c r="BRP56" s="9"/>
      <c r="BRQ56" s="9"/>
      <c r="BRR56" s="9"/>
      <c r="BRS56" s="9"/>
      <c r="BRT56" s="9"/>
      <c r="BRU56" s="9"/>
      <c r="BRV56" s="9"/>
      <c r="BRW56" s="9"/>
      <c r="BRX56" s="9"/>
      <c r="BRY56" s="9"/>
      <c r="BRZ56" s="9"/>
      <c r="BSA56" s="9"/>
      <c r="BSB56" s="9"/>
      <c r="BSC56" s="9"/>
      <c r="BSD56" s="9"/>
      <c r="BSE56" s="9"/>
      <c r="BSF56" s="9"/>
      <c r="BSG56" s="9"/>
      <c r="BSH56" s="9"/>
      <c r="BSI56" s="9"/>
      <c r="BSJ56" s="9"/>
      <c r="BSK56" s="9"/>
      <c r="BSL56" s="9"/>
      <c r="BSM56" s="9"/>
      <c r="BSN56" s="9"/>
      <c r="BSO56" s="9"/>
      <c r="BSP56" s="9"/>
      <c r="BSQ56" s="9"/>
      <c r="BSR56" s="9"/>
      <c r="BSS56" s="9"/>
      <c r="BST56" s="9"/>
      <c r="BSU56" s="9"/>
      <c r="BSV56" s="9"/>
      <c r="BSW56" s="9"/>
      <c r="BSX56" s="9"/>
      <c r="BSY56" s="9"/>
      <c r="BSZ56" s="9"/>
      <c r="BTA56" s="9"/>
      <c r="BTB56" s="9"/>
      <c r="BTC56" s="9"/>
      <c r="BTD56" s="9"/>
      <c r="BTE56" s="9"/>
      <c r="BTF56" s="9"/>
      <c r="BTG56" s="9"/>
      <c r="BTH56" s="9"/>
      <c r="BTI56" s="9"/>
      <c r="BTJ56" s="9"/>
      <c r="BTK56" s="9"/>
      <c r="BTL56" s="9"/>
      <c r="BTM56" s="9"/>
      <c r="BTN56" s="9"/>
      <c r="BTO56" s="9"/>
      <c r="BTP56" s="9"/>
      <c r="BTQ56" s="9"/>
      <c r="BTR56" s="9"/>
      <c r="BTS56" s="9"/>
      <c r="BTT56" s="9"/>
      <c r="BTU56" s="9"/>
      <c r="BTV56" s="9"/>
      <c r="BTW56" s="9"/>
      <c r="BTX56" s="9"/>
      <c r="BTY56" s="9"/>
      <c r="BTZ56" s="9"/>
      <c r="BUA56" s="9"/>
      <c r="BUB56" s="9"/>
      <c r="BUC56" s="9"/>
      <c r="BUD56" s="9"/>
      <c r="BUE56" s="9"/>
      <c r="BUF56" s="9"/>
      <c r="BUG56" s="9"/>
      <c r="BUH56" s="9"/>
      <c r="BUI56" s="9"/>
      <c r="BUJ56" s="9"/>
      <c r="BUK56" s="9"/>
      <c r="BUL56" s="9"/>
      <c r="BUM56" s="9"/>
      <c r="BUN56" s="9"/>
      <c r="BUO56" s="9"/>
      <c r="BUP56" s="9"/>
      <c r="BUQ56" s="9"/>
      <c r="BUR56" s="9"/>
      <c r="BUS56" s="9"/>
      <c r="BUT56" s="9"/>
      <c r="BUU56" s="9"/>
      <c r="BUV56" s="9"/>
      <c r="BUW56" s="9"/>
      <c r="BUX56" s="9"/>
      <c r="BUY56" s="9"/>
      <c r="BUZ56" s="9"/>
      <c r="BVA56" s="9"/>
      <c r="BVB56" s="9"/>
      <c r="BVC56" s="9"/>
      <c r="BVD56" s="9"/>
      <c r="BVE56" s="9"/>
      <c r="BVF56" s="9"/>
      <c r="BVG56" s="9"/>
      <c r="BVH56" s="9"/>
      <c r="BVI56" s="9"/>
      <c r="BVJ56" s="9"/>
      <c r="BVK56" s="9"/>
      <c r="BVL56" s="9"/>
      <c r="BVM56" s="9"/>
      <c r="BVN56" s="9"/>
      <c r="BVO56" s="9"/>
      <c r="BVP56" s="9"/>
      <c r="BVQ56" s="9"/>
      <c r="BVR56" s="9"/>
      <c r="BVS56" s="9"/>
      <c r="BVT56" s="9"/>
      <c r="BVU56" s="9"/>
      <c r="BVV56" s="9"/>
      <c r="BVW56" s="9"/>
      <c r="BVX56" s="9"/>
      <c r="BVY56" s="9"/>
      <c r="BVZ56" s="9"/>
      <c r="BWA56" s="9"/>
      <c r="BWB56" s="9"/>
      <c r="BWC56" s="9"/>
      <c r="BWD56" s="9"/>
      <c r="BWE56" s="9"/>
      <c r="BWF56" s="9"/>
      <c r="BWG56" s="9"/>
      <c r="BWH56" s="9"/>
      <c r="BWI56" s="9"/>
      <c r="BWJ56" s="9"/>
      <c r="BWK56" s="9"/>
      <c r="BWL56" s="9"/>
      <c r="BWM56" s="9"/>
      <c r="BWN56" s="9"/>
      <c r="BWO56" s="9"/>
      <c r="BWP56" s="9"/>
      <c r="BWQ56" s="9"/>
      <c r="BWR56" s="9"/>
      <c r="BWS56" s="9"/>
      <c r="BWT56" s="9"/>
      <c r="BWU56" s="9"/>
      <c r="BWV56" s="9"/>
      <c r="BWW56" s="9"/>
      <c r="BWX56" s="9"/>
      <c r="BWY56" s="9"/>
      <c r="BWZ56" s="9"/>
      <c r="BXA56" s="9"/>
      <c r="BXB56" s="9"/>
      <c r="BXC56" s="9"/>
      <c r="BXD56" s="9"/>
      <c r="BXE56" s="9"/>
      <c r="BXF56" s="9"/>
      <c r="BXG56" s="9"/>
      <c r="BXH56" s="9"/>
      <c r="BXI56" s="9"/>
      <c r="BXJ56" s="9"/>
      <c r="BXK56" s="9"/>
      <c r="BXL56" s="9"/>
      <c r="BXM56" s="9"/>
      <c r="BXN56" s="9"/>
      <c r="BXO56" s="9"/>
      <c r="BXP56" s="9"/>
      <c r="BXQ56" s="9"/>
      <c r="BXR56" s="9"/>
      <c r="BXS56" s="9"/>
      <c r="BXT56" s="9"/>
      <c r="BXU56" s="9"/>
      <c r="BXV56" s="9"/>
      <c r="BXW56" s="9"/>
      <c r="BXX56" s="9"/>
      <c r="BXY56" s="9"/>
      <c r="BXZ56" s="9"/>
      <c r="BYA56" s="9"/>
      <c r="BYB56" s="9"/>
      <c r="BYC56" s="9"/>
      <c r="BYD56" s="9"/>
      <c r="BYE56" s="9"/>
      <c r="BYF56" s="9"/>
      <c r="BYG56" s="9"/>
      <c r="BYH56" s="9"/>
      <c r="BYI56" s="9"/>
      <c r="BYJ56" s="9"/>
      <c r="BYK56" s="9"/>
      <c r="BYL56" s="9"/>
      <c r="BYM56" s="9"/>
      <c r="BYN56" s="9"/>
      <c r="BYO56" s="9"/>
      <c r="BYP56" s="9"/>
      <c r="BYQ56" s="9"/>
      <c r="BYR56" s="9"/>
      <c r="BYS56" s="9"/>
      <c r="BYT56" s="9"/>
      <c r="BYU56" s="9"/>
      <c r="BYV56" s="9"/>
      <c r="BYW56" s="9"/>
      <c r="BYX56" s="9"/>
      <c r="BYY56" s="9"/>
      <c r="BYZ56" s="9"/>
      <c r="BZA56" s="9"/>
      <c r="BZB56" s="9"/>
      <c r="BZC56" s="9"/>
      <c r="BZD56" s="9"/>
      <c r="BZE56" s="9"/>
      <c r="BZF56" s="9"/>
      <c r="BZG56" s="9"/>
      <c r="BZH56" s="9"/>
      <c r="BZI56" s="9"/>
      <c r="BZJ56" s="9"/>
      <c r="BZK56" s="9"/>
      <c r="BZL56" s="9"/>
      <c r="BZM56" s="9"/>
      <c r="BZN56" s="9"/>
      <c r="BZO56" s="9"/>
      <c r="BZP56" s="9"/>
      <c r="BZQ56" s="9"/>
      <c r="BZR56" s="9"/>
      <c r="BZS56" s="9"/>
      <c r="BZT56" s="9"/>
      <c r="BZU56" s="9"/>
      <c r="BZV56" s="9"/>
      <c r="BZW56" s="9"/>
      <c r="BZX56" s="9"/>
      <c r="BZY56" s="9"/>
      <c r="BZZ56" s="9"/>
      <c r="CAA56" s="9"/>
      <c r="CAB56" s="9"/>
      <c r="CAC56" s="9"/>
      <c r="CAD56" s="9"/>
      <c r="CAE56" s="9"/>
      <c r="CAF56" s="9"/>
      <c r="CAG56" s="9"/>
      <c r="CAH56" s="9"/>
      <c r="CAI56" s="9"/>
      <c r="CAJ56" s="9"/>
      <c r="CAK56" s="9"/>
      <c r="CAL56" s="9"/>
      <c r="CAM56" s="9"/>
      <c r="CAN56" s="9"/>
      <c r="CAO56" s="9"/>
      <c r="CAP56" s="9"/>
      <c r="CAQ56" s="9"/>
      <c r="CAR56" s="9"/>
      <c r="CAS56" s="9"/>
      <c r="CAT56" s="9"/>
      <c r="CAU56" s="9"/>
      <c r="CAV56" s="9"/>
      <c r="CAW56" s="9"/>
      <c r="CAX56" s="9"/>
      <c r="CAY56" s="9"/>
      <c r="CAZ56" s="9"/>
      <c r="CBA56" s="9"/>
      <c r="CBB56" s="9"/>
      <c r="CBC56" s="9"/>
      <c r="CBD56" s="9"/>
      <c r="CBE56" s="9"/>
      <c r="CBF56" s="9"/>
      <c r="CBG56" s="9"/>
      <c r="CBH56" s="9"/>
      <c r="CBI56" s="9"/>
      <c r="CBJ56" s="9"/>
      <c r="CBK56" s="9"/>
      <c r="CBL56" s="9"/>
      <c r="CBM56" s="9"/>
      <c r="CBN56" s="9"/>
      <c r="CBO56" s="9"/>
      <c r="CBP56" s="9"/>
      <c r="CBQ56" s="9"/>
      <c r="CBR56" s="9"/>
      <c r="CBS56" s="9"/>
      <c r="CBT56" s="9"/>
      <c r="CBU56" s="9"/>
      <c r="CBV56" s="9"/>
      <c r="CBW56" s="9"/>
      <c r="CBX56" s="9"/>
      <c r="CBY56" s="9"/>
      <c r="CBZ56" s="9"/>
      <c r="CCA56" s="9"/>
      <c r="CCB56" s="9"/>
      <c r="CCC56" s="9"/>
      <c r="CCD56" s="9"/>
      <c r="CCE56" s="9"/>
      <c r="CCF56" s="9"/>
      <c r="CCG56" s="9"/>
      <c r="CCH56" s="9"/>
      <c r="CCI56" s="9"/>
      <c r="CCJ56" s="9"/>
      <c r="CCK56" s="9"/>
      <c r="CCL56" s="9"/>
      <c r="CCM56" s="9"/>
      <c r="CCN56" s="9"/>
      <c r="CCO56" s="9"/>
      <c r="CCP56" s="9"/>
      <c r="CCQ56" s="9"/>
      <c r="CCR56" s="9"/>
      <c r="CCS56" s="9"/>
      <c r="CCT56" s="9"/>
      <c r="CCU56" s="9"/>
      <c r="CCV56" s="9"/>
      <c r="CCW56" s="9"/>
      <c r="CCX56" s="9"/>
      <c r="CCY56" s="9"/>
      <c r="CCZ56" s="9"/>
      <c r="CDA56" s="9"/>
      <c r="CDB56" s="9"/>
      <c r="CDC56" s="9"/>
      <c r="CDD56" s="9"/>
      <c r="CDE56" s="9"/>
      <c r="CDF56" s="9"/>
      <c r="CDG56" s="9"/>
      <c r="CDH56" s="9"/>
      <c r="CDI56" s="9"/>
      <c r="CDJ56" s="9"/>
      <c r="CDK56" s="9"/>
      <c r="CDL56" s="9"/>
      <c r="CDM56" s="9"/>
      <c r="CDN56" s="9"/>
      <c r="CDO56" s="9"/>
      <c r="CDP56" s="9"/>
      <c r="CDQ56" s="9"/>
      <c r="CDR56" s="9"/>
      <c r="CDS56" s="9"/>
      <c r="CDT56" s="9"/>
      <c r="CDU56" s="9"/>
      <c r="CDV56" s="9"/>
      <c r="CDW56" s="9"/>
      <c r="CDX56" s="9"/>
      <c r="CDY56" s="9"/>
      <c r="CDZ56" s="9"/>
      <c r="CEA56" s="9"/>
      <c r="CEB56" s="9"/>
      <c r="CEC56" s="9"/>
      <c r="CED56" s="9"/>
      <c r="CEE56" s="9"/>
      <c r="CEF56" s="9"/>
      <c r="CEG56" s="9"/>
      <c r="CEH56" s="9"/>
      <c r="CEI56" s="9"/>
      <c r="CEJ56" s="9"/>
      <c r="CEK56" s="9"/>
      <c r="CEL56" s="9"/>
      <c r="CEM56" s="9"/>
      <c r="CEN56" s="9"/>
      <c r="CEO56" s="9"/>
      <c r="CEP56" s="9"/>
      <c r="CEQ56" s="9"/>
      <c r="CER56" s="9"/>
      <c r="CES56" s="9"/>
      <c r="CET56" s="9"/>
      <c r="CEU56" s="9"/>
      <c r="CEV56" s="9"/>
      <c r="CEW56" s="9"/>
      <c r="CEX56" s="9"/>
      <c r="CEY56" s="9"/>
      <c r="CEZ56" s="9"/>
      <c r="CFA56" s="9"/>
      <c r="CFB56" s="9"/>
      <c r="CFC56" s="9"/>
      <c r="CFD56" s="9"/>
      <c r="CFE56" s="9"/>
      <c r="CFF56" s="9"/>
      <c r="CFG56" s="9"/>
      <c r="CFH56" s="9"/>
      <c r="CFI56" s="9"/>
      <c r="CFJ56" s="9"/>
      <c r="CFK56" s="9"/>
      <c r="CFL56" s="9"/>
      <c r="CFM56" s="9"/>
      <c r="CFN56" s="9"/>
      <c r="CFO56" s="9"/>
      <c r="CFP56" s="9"/>
      <c r="CFQ56" s="9"/>
      <c r="CFR56" s="9"/>
      <c r="CFS56" s="9"/>
      <c r="CFT56" s="9"/>
      <c r="CFU56" s="9"/>
      <c r="CFV56" s="9"/>
      <c r="CFW56" s="9"/>
      <c r="CFX56" s="9"/>
      <c r="CFY56" s="9"/>
      <c r="CFZ56" s="9"/>
      <c r="CGA56" s="9"/>
      <c r="CGB56" s="9"/>
      <c r="CGC56" s="9"/>
      <c r="CGD56" s="9"/>
      <c r="CGE56" s="9"/>
      <c r="CGF56" s="9"/>
      <c r="CGG56" s="9"/>
      <c r="CGH56" s="9"/>
      <c r="CGI56" s="9"/>
      <c r="CGJ56" s="9"/>
      <c r="CGK56" s="9"/>
      <c r="CGL56" s="9"/>
      <c r="CGM56" s="9"/>
      <c r="CGN56" s="9"/>
      <c r="CGO56" s="9"/>
      <c r="CGP56" s="9"/>
      <c r="CGQ56" s="9"/>
      <c r="CGR56" s="9"/>
      <c r="CGS56" s="9"/>
      <c r="CGT56" s="9"/>
      <c r="CGU56" s="9"/>
      <c r="CGV56" s="9"/>
      <c r="CGW56" s="9"/>
      <c r="CGX56" s="9"/>
      <c r="CGY56" s="9"/>
      <c r="CGZ56" s="9"/>
      <c r="CHA56" s="9"/>
      <c r="CHB56" s="9"/>
      <c r="CHC56" s="9"/>
      <c r="CHD56" s="9"/>
      <c r="CHE56" s="9"/>
      <c r="CHF56" s="9"/>
      <c r="CHG56" s="9"/>
      <c r="CHH56" s="9"/>
      <c r="CHI56" s="9"/>
      <c r="CHJ56" s="9"/>
      <c r="CHK56" s="9"/>
      <c r="CHL56" s="9"/>
      <c r="CHM56" s="9"/>
      <c r="CHN56" s="9"/>
      <c r="CHO56" s="9"/>
      <c r="CHP56" s="9"/>
      <c r="CHQ56" s="9"/>
      <c r="CHR56" s="9"/>
      <c r="CHS56" s="9"/>
      <c r="CHT56" s="9"/>
      <c r="CHU56" s="9"/>
      <c r="CHV56" s="9"/>
      <c r="CHW56" s="9"/>
      <c r="CHX56" s="9"/>
      <c r="CHY56" s="9"/>
      <c r="CHZ56" s="9"/>
      <c r="CIA56" s="9"/>
      <c r="CIB56" s="9"/>
      <c r="CIC56" s="9"/>
      <c r="CID56" s="9"/>
      <c r="CIE56" s="9"/>
      <c r="CIF56" s="9"/>
      <c r="CIG56" s="9"/>
      <c r="CIH56" s="9"/>
      <c r="CII56" s="9"/>
      <c r="CIJ56" s="9"/>
      <c r="CIK56" s="9"/>
      <c r="CIL56" s="9"/>
      <c r="CIM56" s="9"/>
      <c r="CIN56" s="9"/>
      <c r="CIO56" s="9"/>
      <c r="CIP56" s="9"/>
      <c r="CIQ56" s="9"/>
      <c r="CIR56" s="9"/>
      <c r="CIS56" s="9"/>
      <c r="CIT56" s="9"/>
      <c r="CIU56" s="9"/>
      <c r="CIV56" s="9"/>
      <c r="CIW56" s="9"/>
      <c r="CIX56" s="9"/>
      <c r="CIY56" s="9"/>
      <c r="CIZ56" s="9"/>
      <c r="CJA56" s="9"/>
      <c r="CJB56" s="9"/>
      <c r="CJC56" s="9"/>
      <c r="CJD56" s="9"/>
      <c r="CJE56" s="9"/>
      <c r="CJF56" s="9"/>
      <c r="CJG56" s="9"/>
      <c r="CJH56" s="9"/>
      <c r="CJI56" s="9"/>
      <c r="CJJ56" s="9"/>
      <c r="CJK56" s="9"/>
      <c r="CJL56" s="9"/>
      <c r="CJM56" s="9"/>
      <c r="CJN56" s="9"/>
      <c r="CJO56" s="9"/>
      <c r="CJP56" s="9"/>
      <c r="CJQ56" s="9"/>
      <c r="CJR56" s="9"/>
      <c r="CJS56" s="9"/>
      <c r="CJT56" s="9"/>
      <c r="CJU56" s="9"/>
      <c r="CJV56" s="9"/>
      <c r="CJW56" s="9"/>
      <c r="CJX56" s="9"/>
      <c r="CJY56" s="9"/>
      <c r="CJZ56" s="9"/>
      <c r="CKA56" s="9"/>
      <c r="CKB56" s="9"/>
      <c r="CKC56" s="9"/>
      <c r="CKD56" s="9"/>
      <c r="CKE56" s="9"/>
      <c r="CKF56" s="9"/>
      <c r="CKG56" s="9"/>
      <c r="CKH56" s="9"/>
      <c r="CKI56" s="9"/>
      <c r="CKJ56" s="9"/>
      <c r="CKK56" s="9"/>
      <c r="CKL56" s="9"/>
      <c r="CKM56" s="9"/>
      <c r="CKN56" s="9"/>
      <c r="CKO56" s="9"/>
      <c r="CKP56" s="9"/>
      <c r="CKQ56" s="9"/>
      <c r="CKR56" s="9"/>
      <c r="CKS56" s="9"/>
      <c r="CKT56" s="9"/>
      <c r="CKU56" s="9"/>
      <c r="CKV56" s="9"/>
      <c r="CKW56" s="9"/>
      <c r="CKX56" s="9"/>
      <c r="CKY56" s="9"/>
      <c r="CKZ56" s="9"/>
      <c r="CLA56" s="9"/>
      <c r="CLB56" s="9"/>
      <c r="CLC56" s="9"/>
      <c r="CLD56" s="9"/>
      <c r="CLE56" s="9"/>
      <c r="CLF56" s="9"/>
      <c r="CLG56" s="9"/>
      <c r="CLH56" s="9"/>
      <c r="CLI56" s="9"/>
      <c r="CLJ56" s="9"/>
      <c r="CLK56" s="9"/>
      <c r="CLL56" s="9"/>
      <c r="CLM56" s="9"/>
      <c r="CLN56" s="9"/>
      <c r="CLO56" s="9"/>
      <c r="CLP56" s="9"/>
      <c r="CLQ56" s="9"/>
      <c r="CLR56" s="9"/>
      <c r="CLS56" s="9"/>
      <c r="CLT56" s="9"/>
      <c r="CLU56" s="9"/>
      <c r="CLV56" s="9"/>
      <c r="CLW56" s="9"/>
      <c r="CLX56" s="9"/>
      <c r="CLY56" s="9"/>
      <c r="CLZ56" s="9"/>
      <c r="CMA56" s="9"/>
      <c r="CMB56" s="9"/>
      <c r="CMC56" s="9"/>
      <c r="CMD56" s="9"/>
      <c r="CME56" s="9"/>
      <c r="CMF56" s="9"/>
      <c r="CMG56" s="9"/>
      <c r="CMH56" s="9"/>
      <c r="CMI56" s="9"/>
      <c r="CMJ56" s="9"/>
      <c r="CMK56" s="9"/>
      <c r="CML56" s="9"/>
      <c r="CMM56" s="9"/>
      <c r="CMN56" s="9"/>
      <c r="CMO56" s="9"/>
      <c r="CMP56" s="9"/>
      <c r="CMQ56" s="9"/>
      <c r="CMR56" s="9"/>
      <c r="CMS56" s="9"/>
      <c r="CMT56" s="9"/>
      <c r="CMU56" s="9"/>
      <c r="CMV56" s="9"/>
      <c r="CMW56" s="9"/>
      <c r="CMX56" s="9"/>
      <c r="CMY56" s="9"/>
      <c r="CMZ56" s="9"/>
      <c r="CNA56" s="9"/>
      <c r="CNB56" s="9"/>
      <c r="CNC56" s="9"/>
      <c r="CND56" s="9"/>
      <c r="CNE56" s="9"/>
      <c r="CNF56" s="9"/>
      <c r="CNG56" s="9"/>
      <c r="CNH56" s="9"/>
      <c r="CNI56" s="9"/>
      <c r="CNJ56" s="9"/>
      <c r="CNK56" s="9"/>
      <c r="CNL56" s="9"/>
      <c r="CNM56" s="9"/>
      <c r="CNN56" s="9"/>
      <c r="CNO56" s="9"/>
      <c r="CNP56" s="9"/>
      <c r="CNQ56" s="9"/>
      <c r="CNR56" s="9"/>
      <c r="CNS56" s="9"/>
      <c r="CNT56" s="9"/>
      <c r="CNU56" s="9"/>
      <c r="CNV56" s="9"/>
      <c r="CNW56" s="9"/>
      <c r="CNX56" s="9"/>
      <c r="CNY56" s="9"/>
      <c r="CNZ56" s="9"/>
      <c r="COA56" s="9"/>
      <c r="COB56" s="9"/>
      <c r="COC56" s="9"/>
      <c r="COD56" s="9"/>
      <c r="COE56" s="9"/>
      <c r="COF56" s="9"/>
      <c r="COG56" s="9"/>
      <c r="COH56" s="9"/>
      <c r="COI56" s="9"/>
      <c r="COJ56" s="9"/>
      <c r="COK56" s="9"/>
      <c r="COL56" s="9"/>
      <c r="COM56" s="9"/>
      <c r="CON56" s="9"/>
      <c r="COO56" s="9"/>
      <c r="COP56" s="9"/>
      <c r="COQ56" s="9"/>
      <c r="COR56" s="9"/>
      <c r="COS56" s="9"/>
      <c r="COT56" s="9"/>
      <c r="COU56" s="9"/>
      <c r="COV56" s="9"/>
      <c r="COW56" s="9"/>
      <c r="COX56" s="9"/>
      <c r="COY56" s="9"/>
      <c r="COZ56" s="9"/>
      <c r="CPA56" s="9"/>
      <c r="CPB56" s="9"/>
      <c r="CPC56" s="9"/>
      <c r="CPD56" s="9"/>
      <c r="CPE56" s="9"/>
      <c r="CPF56" s="9"/>
      <c r="CPG56" s="9"/>
      <c r="CPH56" s="9"/>
      <c r="CPI56" s="9"/>
      <c r="CPJ56" s="9"/>
      <c r="CPK56" s="9"/>
      <c r="CPL56" s="9"/>
      <c r="CPM56" s="9"/>
      <c r="CPN56" s="9"/>
      <c r="CPO56" s="9"/>
      <c r="CPP56" s="9"/>
      <c r="CPQ56" s="9"/>
      <c r="CPR56" s="9"/>
      <c r="CPS56" s="9"/>
      <c r="CPT56" s="9"/>
      <c r="CPU56" s="9"/>
      <c r="CPV56" s="9"/>
      <c r="CPW56" s="9"/>
      <c r="CPX56" s="9"/>
      <c r="CPY56" s="9"/>
      <c r="CPZ56" s="9"/>
      <c r="CQA56" s="9"/>
      <c r="CQB56" s="9"/>
      <c r="CQC56" s="9"/>
      <c r="CQD56" s="9"/>
      <c r="CQE56" s="9"/>
      <c r="CQF56" s="9"/>
      <c r="CQG56" s="9"/>
      <c r="CQH56" s="9"/>
      <c r="CQI56" s="9"/>
      <c r="CQJ56" s="9"/>
      <c r="CQK56" s="9"/>
      <c r="CQL56" s="9"/>
      <c r="CQM56" s="9"/>
      <c r="CQN56" s="9"/>
      <c r="CQO56" s="9"/>
      <c r="CQP56" s="9"/>
      <c r="CQQ56" s="9"/>
      <c r="CQR56" s="9"/>
      <c r="CQS56" s="9"/>
      <c r="CQT56" s="9"/>
      <c r="CQU56" s="9"/>
      <c r="CQV56" s="9"/>
      <c r="CQW56" s="9"/>
      <c r="CQX56" s="9"/>
      <c r="CQY56" s="9"/>
      <c r="CQZ56" s="9"/>
      <c r="CRA56" s="9"/>
      <c r="CRB56" s="9"/>
      <c r="CRC56" s="9"/>
      <c r="CRD56" s="9"/>
      <c r="CRE56" s="9"/>
      <c r="CRF56" s="9"/>
      <c r="CRG56" s="9"/>
      <c r="CRH56" s="9"/>
      <c r="CRI56" s="9"/>
      <c r="CRJ56" s="9"/>
      <c r="CRK56" s="9"/>
      <c r="CRL56" s="9"/>
      <c r="CRM56" s="9"/>
      <c r="CRN56" s="9"/>
      <c r="CRO56" s="9"/>
      <c r="CRP56" s="9"/>
      <c r="CRQ56" s="9"/>
      <c r="CRR56" s="9"/>
      <c r="CRS56" s="9"/>
      <c r="CRT56" s="9"/>
      <c r="CRU56" s="9"/>
      <c r="CRV56" s="9"/>
      <c r="CRW56" s="9"/>
      <c r="CRX56" s="9"/>
      <c r="CRY56" s="9"/>
      <c r="CRZ56" s="9"/>
      <c r="CSA56" s="9"/>
      <c r="CSB56" s="9"/>
      <c r="CSC56" s="9"/>
      <c r="CSD56" s="9"/>
      <c r="CSE56" s="9"/>
      <c r="CSF56" s="9"/>
      <c r="CSG56" s="9"/>
      <c r="CSH56" s="9"/>
      <c r="CSI56" s="9"/>
      <c r="CSJ56" s="9"/>
      <c r="CSK56" s="9"/>
      <c r="CSL56" s="9"/>
      <c r="CSM56" s="9"/>
      <c r="CSN56" s="9"/>
      <c r="CSO56" s="9"/>
      <c r="CSP56" s="9"/>
      <c r="CSQ56" s="9"/>
      <c r="CSR56" s="9"/>
      <c r="CSS56" s="9"/>
      <c r="CST56" s="9"/>
      <c r="CSU56" s="9"/>
      <c r="CSV56" s="9"/>
      <c r="CSW56" s="9"/>
      <c r="CSX56" s="9"/>
      <c r="CSY56" s="9"/>
      <c r="CSZ56" s="9"/>
      <c r="CTA56" s="9"/>
      <c r="CTB56" s="9"/>
      <c r="CTC56" s="9"/>
      <c r="CTD56" s="9"/>
      <c r="CTE56" s="9"/>
      <c r="CTF56" s="9"/>
      <c r="CTG56" s="9"/>
      <c r="CTH56" s="9"/>
      <c r="CTI56" s="9"/>
      <c r="CTJ56" s="9"/>
      <c r="CTK56" s="9"/>
      <c r="CTL56" s="9"/>
      <c r="CTM56" s="9"/>
      <c r="CTN56" s="9"/>
      <c r="CTO56" s="9"/>
      <c r="CTP56" s="9"/>
      <c r="CTQ56" s="9"/>
      <c r="CTR56" s="9"/>
      <c r="CTS56" s="9"/>
      <c r="CTT56" s="9"/>
      <c r="CTU56" s="9"/>
      <c r="CTV56" s="9"/>
      <c r="CTW56" s="9"/>
      <c r="CTX56" s="9"/>
      <c r="CTY56" s="9"/>
      <c r="CTZ56" s="9"/>
      <c r="CUA56" s="9"/>
      <c r="CUB56" s="9"/>
      <c r="CUC56" s="9"/>
      <c r="CUD56" s="9"/>
      <c r="CUE56" s="9"/>
      <c r="CUF56" s="9"/>
      <c r="CUG56" s="9"/>
      <c r="CUH56" s="9"/>
      <c r="CUI56" s="9"/>
      <c r="CUJ56" s="9"/>
      <c r="CUK56" s="9"/>
      <c r="CUL56" s="9"/>
      <c r="CUM56" s="9"/>
      <c r="CUN56" s="9"/>
      <c r="CUO56" s="9"/>
      <c r="CUP56" s="9"/>
      <c r="CUQ56" s="9"/>
      <c r="CUR56" s="9"/>
      <c r="CUS56" s="9"/>
      <c r="CUT56" s="9"/>
      <c r="CUU56" s="9"/>
      <c r="CUV56" s="9"/>
      <c r="CUW56" s="9"/>
      <c r="CUX56" s="9"/>
      <c r="CUY56" s="9"/>
      <c r="CUZ56" s="9"/>
      <c r="CVA56" s="9"/>
      <c r="CVB56" s="9"/>
      <c r="CVC56" s="9"/>
      <c r="CVD56" s="9"/>
      <c r="CVE56" s="9"/>
      <c r="CVF56" s="9"/>
      <c r="CVG56" s="9"/>
      <c r="CVH56" s="9"/>
      <c r="CVI56" s="9"/>
      <c r="CVJ56" s="9"/>
      <c r="CVK56" s="9"/>
      <c r="CVL56" s="9"/>
      <c r="CVM56" s="9"/>
      <c r="CVN56" s="9"/>
      <c r="CVO56" s="9"/>
      <c r="CVP56" s="9"/>
      <c r="CVQ56" s="9"/>
      <c r="CVR56" s="9"/>
      <c r="CVS56" s="9"/>
      <c r="CVT56" s="9"/>
      <c r="CVU56" s="9"/>
      <c r="CVV56" s="9"/>
      <c r="CVW56" s="9"/>
      <c r="CVX56" s="9"/>
      <c r="CVY56" s="9"/>
      <c r="CVZ56" s="9"/>
      <c r="CWA56" s="9"/>
      <c r="CWB56" s="9"/>
      <c r="CWC56" s="9"/>
      <c r="CWD56" s="9"/>
      <c r="CWE56" s="9"/>
      <c r="CWF56" s="9"/>
      <c r="CWG56" s="9"/>
      <c r="CWH56" s="9"/>
      <c r="CWI56" s="9"/>
      <c r="CWJ56" s="9"/>
      <c r="CWK56" s="9"/>
      <c r="CWL56" s="9"/>
      <c r="CWM56" s="9"/>
      <c r="CWN56" s="9"/>
      <c r="CWO56" s="9"/>
      <c r="CWP56" s="9"/>
      <c r="CWQ56" s="9"/>
      <c r="CWR56" s="9"/>
      <c r="CWS56" s="9"/>
      <c r="CWT56" s="9"/>
      <c r="CWU56" s="9"/>
      <c r="CWV56" s="9"/>
      <c r="CWW56" s="9"/>
      <c r="CWX56" s="9"/>
      <c r="CWY56" s="9"/>
      <c r="CWZ56" s="9"/>
      <c r="CXA56" s="9"/>
      <c r="CXB56" s="9"/>
      <c r="CXC56" s="9"/>
      <c r="CXD56" s="9"/>
      <c r="CXE56" s="9"/>
      <c r="CXF56" s="9"/>
      <c r="CXG56" s="9"/>
      <c r="CXH56" s="9"/>
      <c r="CXI56" s="9"/>
      <c r="CXJ56" s="9"/>
      <c r="CXK56" s="9"/>
      <c r="CXL56" s="9"/>
      <c r="CXM56" s="9"/>
      <c r="CXN56" s="9"/>
      <c r="CXO56" s="9"/>
      <c r="CXP56" s="9"/>
      <c r="CXQ56" s="9"/>
      <c r="CXR56" s="9"/>
      <c r="CXS56" s="9"/>
      <c r="CXT56" s="9"/>
      <c r="CXU56" s="9"/>
      <c r="CXV56" s="9"/>
      <c r="CXW56" s="9"/>
      <c r="CXX56" s="9"/>
      <c r="CXY56" s="9"/>
      <c r="CXZ56" s="9"/>
      <c r="CYA56" s="9"/>
      <c r="CYB56" s="9"/>
      <c r="CYC56" s="9"/>
      <c r="CYD56" s="9"/>
      <c r="CYE56" s="9"/>
      <c r="CYF56" s="9"/>
      <c r="CYG56" s="9"/>
      <c r="CYH56" s="9"/>
      <c r="CYI56" s="9"/>
      <c r="CYJ56" s="9"/>
      <c r="CYK56" s="9"/>
      <c r="CYL56" s="9"/>
      <c r="CYM56" s="9"/>
      <c r="CYN56" s="9"/>
      <c r="CYO56" s="9"/>
      <c r="CYP56" s="9"/>
      <c r="CYQ56" s="9"/>
      <c r="CYR56" s="9"/>
      <c r="CYS56" s="9"/>
      <c r="CYT56" s="9"/>
      <c r="CYU56" s="9"/>
      <c r="CYV56" s="9"/>
      <c r="CYW56" s="9"/>
      <c r="CYX56" s="9"/>
      <c r="CYY56" s="9"/>
      <c r="CYZ56" s="9"/>
      <c r="CZA56" s="9"/>
      <c r="CZB56" s="9"/>
      <c r="CZC56" s="9"/>
      <c r="CZD56" s="9"/>
      <c r="CZE56" s="9"/>
      <c r="CZF56" s="9"/>
      <c r="CZG56" s="9"/>
      <c r="CZH56" s="9"/>
      <c r="CZI56" s="9"/>
      <c r="CZJ56" s="9"/>
      <c r="CZK56" s="9"/>
      <c r="CZL56" s="9"/>
      <c r="CZM56" s="9"/>
      <c r="CZN56" s="9"/>
      <c r="CZO56" s="9"/>
      <c r="CZP56" s="9"/>
      <c r="CZQ56" s="9"/>
      <c r="CZR56" s="9"/>
      <c r="CZS56" s="9"/>
      <c r="CZT56" s="9"/>
      <c r="CZU56" s="9"/>
      <c r="CZV56" s="9"/>
      <c r="CZW56" s="9"/>
      <c r="CZX56" s="9"/>
      <c r="CZY56" s="9"/>
      <c r="CZZ56" s="9"/>
      <c r="DAA56" s="9"/>
      <c r="DAB56" s="9"/>
      <c r="DAC56" s="9"/>
      <c r="DAD56" s="9"/>
      <c r="DAE56" s="9"/>
      <c r="DAF56" s="9"/>
      <c r="DAG56" s="9"/>
      <c r="DAH56" s="9"/>
      <c r="DAI56" s="9"/>
      <c r="DAJ56" s="9"/>
      <c r="DAK56" s="9"/>
      <c r="DAL56" s="9"/>
      <c r="DAM56" s="9"/>
      <c r="DAN56" s="9"/>
      <c r="DAO56" s="9"/>
      <c r="DAP56" s="9"/>
      <c r="DAQ56" s="9"/>
      <c r="DAR56" s="9"/>
      <c r="DAS56" s="9"/>
      <c r="DAT56" s="9"/>
      <c r="DAU56" s="9"/>
      <c r="DAV56" s="9"/>
      <c r="DAW56" s="9"/>
      <c r="DAX56" s="9"/>
      <c r="DAY56" s="9"/>
      <c r="DAZ56" s="9"/>
      <c r="DBA56" s="9"/>
      <c r="DBB56" s="9"/>
      <c r="DBC56" s="9"/>
      <c r="DBD56" s="9"/>
      <c r="DBE56" s="9"/>
      <c r="DBF56" s="9"/>
      <c r="DBG56" s="9"/>
      <c r="DBH56" s="9"/>
      <c r="DBI56" s="9"/>
      <c r="DBJ56" s="9"/>
      <c r="DBK56" s="9"/>
      <c r="DBL56" s="9"/>
      <c r="DBM56" s="9"/>
      <c r="DBN56" s="9"/>
      <c r="DBO56" s="9"/>
      <c r="DBP56" s="9"/>
      <c r="DBQ56" s="9"/>
      <c r="DBR56" s="9"/>
      <c r="DBS56" s="9"/>
      <c r="DBT56" s="9"/>
      <c r="DBU56" s="9"/>
      <c r="DBV56" s="9"/>
      <c r="DBW56" s="9"/>
      <c r="DBX56" s="9"/>
      <c r="DBY56" s="9"/>
      <c r="DBZ56" s="9"/>
      <c r="DCA56" s="9"/>
      <c r="DCB56" s="9"/>
      <c r="DCC56" s="9"/>
      <c r="DCD56" s="9"/>
      <c r="DCE56" s="9"/>
      <c r="DCF56" s="9"/>
      <c r="DCG56" s="9"/>
      <c r="DCH56" s="9"/>
      <c r="DCI56" s="9"/>
      <c r="DCJ56" s="9"/>
      <c r="DCK56" s="9"/>
      <c r="DCL56" s="9"/>
      <c r="DCM56" s="9"/>
      <c r="DCN56" s="9"/>
      <c r="DCO56" s="9"/>
      <c r="DCP56" s="9"/>
      <c r="DCQ56" s="9"/>
      <c r="DCR56" s="9"/>
      <c r="DCS56" s="9"/>
      <c r="DCT56" s="9"/>
      <c r="DCU56" s="9"/>
      <c r="DCV56" s="9"/>
      <c r="DCW56" s="9"/>
      <c r="DCX56" s="9"/>
      <c r="DCY56" s="9"/>
      <c r="DCZ56" s="9"/>
      <c r="DDA56" s="9"/>
      <c r="DDB56" s="9"/>
      <c r="DDC56" s="9"/>
      <c r="DDD56" s="9"/>
      <c r="DDE56" s="9"/>
      <c r="DDF56" s="9"/>
      <c r="DDG56" s="9"/>
      <c r="DDH56" s="9"/>
      <c r="DDI56" s="9"/>
      <c r="DDJ56" s="9"/>
      <c r="DDK56" s="9"/>
      <c r="DDL56" s="9"/>
      <c r="DDM56" s="9"/>
      <c r="DDN56" s="9"/>
      <c r="DDO56" s="9"/>
      <c r="DDP56" s="9"/>
      <c r="DDQ56" s="9"/>
      <c r="DDR56" s="9"/>
      <c r="DDS56" s="9"/>
      <c r="DDT56" s="9"/>
      <c r="DDU56" s="9"/>
      <c r="DDV56" s="9"/>
      <c r="DDW56" s="9"/>
      <c r="DDX56" s="9"/>
      <c r="DDY56" s="9"/>
      <c r="DDZ56" s="9"/>
      <c r="DEA56" s="9"/>
      <c r="DEB56" s="9"/>
      <c r="DEC56" s="9"/>
      <c r="DED56" s="9"/>
      <c r="DEE56" s="9"/>
      <c r="DEF56" s="9"/>
      <c r="DEG56" s="9"/>
      <c r="DEH56" s="9"/>
      <c r="DEI56" s="9"/>
      <c r="DEJ56" s="9"/>
      <c r="DEK56" s="9"/>
      <c r="DEL56" s="9"/>
      <c r="DEM56" s="9"/>
      <c r="DEN56" s="9"/>
      <c r="DEO56" s="9"/>
      <c r="DEP56" s="9"/>
      <c r="DEQ56" s="9"/>
      <c r="DER56" s="9"/>
      <c r="DES56" s="9"/>
      <c r="DET56" s="9"/>
      <c r="DEU56" s="9"/>
      <c r="DEV56" s="9"/>
      <c r="DEW56" s="9"/>
      <c r="DEX56" s="9"/>
      <c r="DEY56" s="9"/>
      <c r="DEZ56" s="9"/>
      <c r="DFA56" s="9"/>
      <c r="DFB56" s="9"/>
      <c r="DFC56" s="9"/>
      <c r="DFD56" s="9"/>
      <c r="DFE56" s="9"/>
      <c r="DFF56" s="9"/>
      <c r="DFG56" s="9"/>
      <c r="DFH56" s="9"/>
      <c r="DFI56" s="9"/>
      <c r="DFJ56" s="9"/>
      <c r="DFK56" s="9"/>
      <c r="DFL56" s="9"/>
      <c r="DFM56" s="9"/>
      <c r="DFN56" s="9"/>
      <c r="DFO56" s="9"/>
      <c r="DFP56" s="9"/>
      <c r="DFQ56" s="9"/>
      <c r="DFR56" s="9"/>
      <c r="DFS56" s="9"/>
      <c r="DFT56" s="9"/>
      <c r="DFU56" s="9"/>
      <c r="DFV56" s="9"/>
      <c r="DFW56" s="9"/>
      <c r="DFX56" s="9"/>
      <c r="DFY56" s="9"/>
      <c r="DFZ56" s="9"/>
      <c r="DGA56" s="9"/>
      <c r="DGB56" s="9"/>
      <c r="DGC56" s="9"/>
      <c r="DGD56" s="9"/>
      <c r="DGE56" s="9"/>
      <c r="DGF56" s="9"/>
      <c r="DGG56" s="9"/>
      <c r="DGH56" s="9"/>
      <c r="DGI56" s="9"/>
      <c r="DGJ56" s="9"/>
      <c r="DGK56" s="9"/>
      <c r="DGL56" s="9"/>
      <c r="DGM56" s="9"/>
      <c r="DGN56" s="9"/>
      <c r="DGO56" s="9"/>
      <c r="DGP56" s="9"/>
      <c r="DGQ56" s="9"/>
      <c r="DGR56" s="9"/>
      <c r="DGS56" s="9"/>
      <c r="DGT56" s="9"/>
      <c r="DGU56" s="9"/>
      <c r="DGV56" s="9"/>
      <c r="DGW56" s="9"/>
      <c r="DGX56" s="9"/>
      <c r="DGY56" s="9"/>
      <c r="DGZ56" s="9"/>
      <c r="DHA56" s="9"/>
      <c r="DHB56" s="9"/>
      <c r="DHC56" s="9"/>
      <c r="DHD56" s="9"/>
      <c r="DHE56" s="9"/>
      <c r="DHF56" s="9"/>
      <c r="DHG56" s="9"/>
      <c r="DHH56" s="9"/>
      <c r="DHI56" s="9"/>
      <c r="DHJ56" s="9"/>
      <c r="DHK56" s="9"/>
      <c r="DHL56" s="9"/>
      <c r="DHM56" s="9"/>
      <c r="DHN56" s="9"/>
      <c r="DHO56" s="9"/>
      <c r="DHP56" s="9"/>
      <c r="DHQ56" s="9"/>
      <c r="DHR56" s="9"/>
      <c r="DHS56" s="9"/>
      <c r="DHT56" s="9"/>
      <c r="DHU56" s="9"/>
      <c r="DHV56" s="9"/>
      <c r="DHW56" s="9"/>
      <c r="DHX56" s="9"/>
      <c r="DHY56" s="9"/>
      <c r="DHZ56" s="9"/>
      <c r="DIA56" s="9"/>
      <c r="DIB56" s="9"/>
      <c r="DIC56" s="9"/>
      <c r="DID56" s="9"/>
      <c r="DIE56" s="9"/>
      <c r="DIF56" s="9"/>
      <c r="DIG56" s="9"/>
      <c r="DIH56" s="9"/>
      <c r="DII56" s="9"/>
      <c r="DIJ56" s="9"/>
      <c r="DIK56" s="9"/>
      <c r="DIL56" s="9"/>
      <c r="DIM56" s="9"/>
      <c r="DIN56" s="9"/>
      <c r="DIO56" s="9"/>
      <c r="DIP56" s="9"/>
      <c r="DIQ56" s="9"/>
      <c r="DIR56" s="9"/>
      <c r="DIS56" s="9"/>
      <c r="DIT56" s="9"/>
      <c r="DIU56" s="9"/>
      <c r="DIV56" s="9"/>
      <c r="DIW56" s="9"/>
      <c r="DIX56" s="9"/>
      <c r="DIY56" s="9"/>
      <c r="DIZ56" s="9"/>
      <c r="DJA56" s="9"/>
      <c r="DJB56" s="9"/>
      <c r="DJC56" s="9"/>
      <c r="DJD56" s="9"/>
      <c r="DJE56" s="9"/>
      <c r="DJF56" s="9"/>
      <c r="DJG56" s="9"/>
      <c r="DJH56" s="9"/>
      <c r="DJI56" s="9"/>
      <c r="DJJ56" s="9"/>
      <c r="DJK56" s="9"/>
      <c r="DJL56" s="9"/>
      <c r="DJM56" s="9"/>
      <c r="DJN56" s="9"/>
      <c r="DJO56" s="9"/>
      <c r="DJP56" s="9"/>
      <c r="DJQ56" s="9"/>
      <c r="DJR56" s="9"/>
      <c r="DJS56" s="9"/>
      <c r="DJT56" s="9"/>
      <c r="DJU56" s="9"/>
      <c r="DJV56" s="9"/>
      <c r="DJW56" s="9"/>
      <c r="DJX56" s="9"/>
      <c r="DJY56" s="9"/>
      <c r="DJZ56" s="9"/>
      <c r="DKA56" s="9"/>
      <c r="DKB56" s="9"/>
      <c r="DKC56" s="9"/>
      <c r="DKD56" s="9"/>
      <c r="DKE56" s="9"/>
      <c r="DKF56" s="9"/>
      <c r="DKG56" s="9"/>
      <c r="DKH56" s="9"/>
      <c r="DKI56" s="9"/>
      <c r="DKJ56" s="9"/>
      <c r="DKK56" s="9"/>
      <c r="DKL56" s="9"/>
      <c r="DKM56" s="9"/>
      <c r="DKN56" s="9"/>
      <c r="DKO56" s="9"/>
      <c r="DKP56" s="9"/>
      <c r="DKQ56" s="9"/>
      <c r="DKR56" s="9"/>
      <c r="DKS56" s="9"/>
      <c r="DKT56" s="9"/>
      <c r="DKU56" s="9"/>
      <c r="DKV56" s="9"/>
      <c r="DKW56" s="9"/>
      <c r="DKX56" s="9"/>
      <c r="DKY56" s="9"/>
      <c r="DKZ56" s="9"/>
      <c r="DLA56" s="9"/>
      <c r="DLB56" s="9"/>
      <c r="DLC56" s="9"/>
      <c r="DLD56" s="9"/>
      <c r="DLE56" s="9"/>
      <c r="DLF56" s="9"/>
      <c r="DLG56" s="9"/>
      <c r="DLH56" s="9"/>
      <c r="DLI56" s="9"/>
      <c r="DLJ56" s="9"/>
      <c r="DLK56" s="9"/>
      <c r="DLL56" s="9"/>
      <c r="DLM56" s="9"/>
      <c r="DLN56" s="9"/>
      <c r="DLO56" s="9"/>
      <c r="DLP56" s="9"/>
      <c r="DLQ56" s="9"/>
      <c r="DLR56" s="9"/>
      <c r="DLS56" s="9"/>
      <c r="DLT56" s="9"/>
      <c r="DLU56" s="9"/>
      <c r="DLV56" s="9"/>
      <c r="DLW56" s="9"/>
      <c r="DLX56" s="9"/>
      <c r="DLY56" s="9"/>
      <c r="DLZ56" s="9"/>
      <c r="DMA56" s="9"/>
      <c r="DMB56" s="9"/>
      <c r="DMC56" s="9"/>
      <c r="DMD56" s="9"/>
      <c r="DME56" s="9"/>
      <c r="DMF56" s="9"/>
      <c r="DMG56" s="9"/>
      <c r="DMH56" s="9"/>
      <c r="DMI56" s="9"/>
      <c r="DMJ56" s="9"/>
      <c r="DMK56" s="9"/>
      <c r="DML56" s="9"/>
      <c r="DMM56" s="9"/>
      <c r="DMN56" s="9"/>
      <c r="DMO56" s="9"/>
      <c r="DMP56" s="9"/>
      <c r="DMQ56" s="9"/>
      <c r="DMR56" s="9"/>
      <c r="DMS56" s="9"/>
      <c r="DMT56" s="9"/>
      <c r="DMU56" s="9"/>
      <c r="DMV56" s="9"/>
      <c r="DMW56" s="9"/>
      <c r="DMX56" s="9"/>
      <c r="DMY56" s="9"/>
      <c r="DMZ56" s="9"/>
      <c r="DNA56" s="9"/>
      <c r="DNB56" s="9"/>
      <c r="DNC56" s="9"/>
      <c r="DND56" s="9"/>
      <c r="DNE56" s="9"/>
      <c r="DNF56" s="9"/>
      <c r="DNG56" s="9"/>
      <c r="DNH56" s="9"/>
      <c r="DNI56" s="9"/>
      <c r="DNJ56" s="9"/>
      <c r="DNK56" s="9"/>
      <c r="DNL56" s="9"/>
      <c r="DNM56" s="9"/>
      <c r="DNN56" s="9"/>
      <c r="DNO56" s="9"/>
      <c r="DNP56" s="9"/>
      <c r="DNQ56" s="9"/>
      <c r="DNR56" s="9"/>
      <c r="DNS56" s="9"/>
      <c r="DNT56" s="9"/>
      <c r="DNU56" s="9"/>
      <c r="DNV56" s="9"/>
      <c r="DNW56" s="9"/>
      <c r="DNX56" s="9"/>
      <c r="DNY56" s="9"/>
      <c r="DNZ56" s="9"/>
      <c r="DOA56" s="9"/>
      <c r="DOB56" s="9"/>
      <c r="DOC56" s="9"/>
      <c r="DOD56" s="9"/>
      <c r="DOE56" s="9"/>
      <c r="DOF56" s="9"/>
      <c r="DOG56" s="9"/>
      <c r="DOH56" s="9"/>
      <c r="DOI56" s="9"/>
      <c r="DOJ56" s="9"/>
      <c r="DOK56" s="9"/>
      <c r="DOL56" s="9"/>
      <c r="DOM56" s="9"/>
      <c r="DON56" s="9"/>
      <c r="DOO56" s="9"/>
      <c r="DOP56" s="9"/>
      <c r="DOQ56" s="9"/>
      <c r="DOR56" s="9"/>
      <c r="DOS56" s="9"/>
      <c r="DOT56" s="9"/>
      <c r="DOU56" s="9"/>
      <c r="DOV56" s="9"/>
      <c r="DOW56" s="9"/>
      <c r="DOX56" s="9"/>
      <c r="DOY56" s="9"/>
      <c r="DOZ56" s="9"/>
      <c r="DPA56" s="9"/>
      <c r="DPB56" s="9"/>
      <c r="DPC56" s="9"/>
      <c r="DPD56" s="9"/>
      <c r="DPE56" s="9"/>
      <c r="DPF56" s="9"/>
      <c r="DPG56" s="9"/>
      <c r="DPH56" s="9"/>
      <c r="DPI56" s="9"/>
      <c r="DPJ56" s="9"/>
      <c r="DPK56" s="9"/>
      <c r="DPL56" s="9"/>
      <c r="DPM56" s="9"/>
      <c r="DPN56" s="9"/>
      <c r="DPO56" s="9"/>
      <c r="DPP56" s="9"/>
      <c r="DPQ56" s="9"/>
      <c r="DPR56" s="9"/>
      <c r="DPS56" s="9"/>
      <c r="DPT56" s="9"/>
      <c r="DPU56" s="9"/>
      <c r="DPV56" s="9"/>
      <c r="DPW56" s="9"/>
      <c r="DPX56" s="9"/>
      <c r="DPY56" s="9"/>
      <c r="DPZ56" s="9"/>
      <c r="DQA56" s="9"/>
      <c r="DQB56" s="9"/>
      <c r="DQC56" s="9"/>
      <c r="DQD56" s="9"/>
      <c r="DQE56" s="9"/>
      <c r="DQF56" s="9"/>
      <c r="DQG56" s="9"/>
      <c r="DQH56" s="9"/>
      <c r="DQI56" s="9"/>
      <c r="DQJ56" s="9"/>
      <c r="DQK56" s="9"/>
      <c r="DQL56" s="9"/>
      <c r="DQM56" s="9"/>
      <c r="DQN56" s="9"/>
      <c r="DQO56" s="9"/>
      <c r="DQP56" s="9"/>
      <c r="DQQ56" s="9"/>
      <c r="DQR56" s="9"/>
      <c r="DQS56" s="9"/>
      <c r="DQT56" s="9"/>
      <c r="DQU56" s="9"/>
      <c r="DQV56" s="9"/>
      <c r="DQW56" s="9"/>
      <c r="DQX56" s="9"/>
      <c r="DQY56" s="9"/>
      <c r="DQZ56" s="9"/>
      <c r="DRA56" s="9"/>
      <c r="DRB56" s="9"/>
      <c r="DRC56" s="9"/>
      <c r="DRD56" s="9"/>
      <c r="DRE56" s="9"/>
      <c r="DRF56" s="9"/>
      <c r="DRG56" s="9"/>
      <c r="DRH56" s="9"/>
      <c r="DRI56" s="9"/>
      <c r="DRJ56" s="9"/>
      <c r="DRK56" s="9"/>
      <c r="DRL56" s="9"/>
      <c r="DRM56" s="9"/>
      <c r="DRN56" s="9"/>
      <c r="DRO56" s="9"/>
      <c r="DRP56" s="9"/>
      <c r="DRQ56" s="9"/>
      <c r="DRR56" s="9"/>
      <c r="DRS56" s="9"/>
      <c r="DRT56" s="9"/>
      <c r="DRU56" s="9"/>
      <c r="DRV56" s="9"/>
      <c r="DRW56" s="9"/>
      <c r="DRX56" s="9"/>
      <c r="DRY56" s="9"/>
      <c r="DRZ56" s="9"/>
      <c r="DSA56" s="9"/>
      <c r="DSB56" s="9"/>
      <c r="DSC56" s="9"/>
      <c r="DSD56" s="9"/>
      <c r="DSE56" s="9"/>
      <c r="DSF56" s="9"/>
      <c r="DSG56" s="9"/>
      <c r="DSH56" s="9"/>
      <c r="DSI56" s="9"/>
      <c r="DSJ56" s="9"/>
      <c r="DSK56" s="9"/>
      <c r="DSL56" s="9"/>
      <c r="DSM56" s="9"/>
      <c r="DSN56" s="9"/>
      <c r="DSO56" s="9"/>
      <c r="DSP56" s="9"/>
      <c r="DSQ56" s="9"/>
      <c r="DSR56" s="9"/>
      <c r="DSS56" s="9"/>
      <c r="DST56" s="9"/>
      <c r="DSU56" s="9"/>
      <c r="DSV56" s="9"/>
      <c r="DSW56" s="9"/>
      <c r="DSX56" s="9"/>
      <c r="DSY56" s="9"/>
      <c r="DSZ56" s="9"/>
      <c r="DTA56" s="9"/>
      <c r="DTB56" s="9"/>
      <c r="DTC56" s="9"/>
      <c r="DTD56" s="9"/>
      <c r="DTE56" s="9"/>
      <c r="DTF56" s="9"/>
      <c r="DTG56" s="9"/>
      <c r="DTH56" s="9"/>
      <c r="DTI56" s="9"/>
      <c r="DTJ56" s="9"/>
      <c r="DTK56" s="9"/>
      <c r="DTL56" s="9"/>
      <c r="DTM56" s="9"/>
      <c r="DTN56" s="9"/>
      <c r="DTO56" s="9"/>
      <c r="DTP56" s="9"/>
      <c r="DTQ56" s="9"/>
      <c r="DTR56" s="9"/>
      <c r="DTS56" s="9"/>
      <c r="DTT56" s="9"/>
      <c r="DTU56" s="9"/>
      <c r="DTV56" s="9"/>
      <c r="DTW56" s="9"/>
      <c r="DTX56" s="9"/>
      <c r="DTY56" s="9"/>
      <c r="DTZ56" s="9"/>
      <c r="DUA56" s="9"/>
      <c r="DUB56" s="9"/>
      <c r="DUC56" s="9"/>
      <c r="DUD56" s="9"/>
      <c r="DUE56" s="9"/>
      <c r="DUF56" s="9"/>
      <c r="DUG56" s="9"/>
      <c r="DUH56" s="9"/>
      <c r="DUI56" s="9"/>
      <c r="DUJ56" s="9"/>
      <c r="DUK56" s="9"/>
      <c r="DUL56" s="9"/>
      <c r="DUM56" s="9"/>
      <c r="DUN56" s="9"/>
      <c r="DUO56" s="9"/>
      <c r="DUP56" s="9"/>
      <c r="DUQ56" s="9"/>
      <c r="DUR56" s="9"/>
      <c r="DUS56" s="9"/>
      <c r="DUT56" s="9"/>
      <c r="DUU56" s="9"/>
      <c r="DUV56" s="9"/>
      <c r="DUW56" s="9"/>
      <c r="DUX56" s="9"/>
      <c r="DUY56" s="9"/>
      <c r="DUZ56" s="9"/>
      <c r="DVA56" s="9"/>
      <c r="DVB56" s="9"/>
      <c r="DVC56" s="9"/>
      <c r="DVD56" s="9"/>
      <c r="DVE56" s="9"/>
      <c r="DVF56" s="9"/>
      <c r="DVG56" s="9"/>
      <c r="DVH56" s="9"/>
      <c r="DVI56" s="9"/>
      <c r="DVJ56" s="9"/>
      <c r="DVK56" s="9"/>
      <c r="DVL56" s="9"/>
      <c r="DVM56" s="9"/>
      <c r="DVN56" s="9"/>
      <c r="DVO56" s="9"/>
      <c r="DVP56" s="9"/>
      <c r="DVQ56" s="9"/>
      <c r="DVR56" s="9"/>
      <c r="DVS56" s="9"/>
      <c r="DVT56" s="9"/>
      <c r="DVU56" s="9"/>
      <c r="DVV56" s="9"/>
      <c r="DVW56" s="9"/>
      <c r="DVX56" s="9"/>
      <c r="DVY56" s="9"/>
      <c r="DVZ56" s="9"/>
      <c r="DWA56" s="9"/>
      <c r="DWB56" s="9"/>
      <c r="DWC56" s="9"/>
      <c r="DWD56" s="9"/>
      <c r="DWE56" s="9"/>
      <c r="DWF56" s="9"/>
      <c r="DWG56" s="9"/>
      <c r="DWH56" s="9"/>
      <c r="DWI56" s="9"/>
      <c r="DWJ56" s="9"/>
      <c r="DWK56" s="9"/>
      <c r="DWL56" s="9"/>
      <c r="DWM56" s="9"/>
      <c r="DWN56" s="9"/>
      <c r="DWO56" s="9"/>
      <c r="DWP56" s="9"/>
      <c r="DWQ56" s="9"/>
      <c r="DWR56" s="9"/>
      <c r="DWS56" s="9"/>
      <c r="DWT56" s="9"/>
      <c r="DWU56" s="9"/>
      <c r="DWV56" s="9"/>
      <c r="DWW56" s="9"/>
      <c r="DWX56" s="9"/>
      <c r="DWY56" s="9"/>
      <c r="DWZ56" s="9"/>
      <c r="DXA56" s="9"/>
      <c r="DXB56" s="9"/>
      <c r="DXC56" s="9"/>
      <c r="DXD56" s="9"/>
      <c r="DXE56" s="9"/>
      <c r="DXF56" s="9"/>
      <c r="DXG56" s="9"/>
      <c r="DXH56" s="9"/>
      <c r="DXI56" s="9"/>
      <c r="DXJ56" s="9"/>
      <c r="DXK56" s="9"/>
      <c r="DXL56" s="9"/>
      <c r="DXM56" s="9"/>
      <c r="DXN56" s="9"/>
      <c r="DXO56" s="9"/>
      <c r="DXP56" s="9"/>
      <c r="DXQ56" s="9"/>
      <c r="DXR56" s="9"/>
      <c r="DXS56" s="9"/>
      <c r="DXT56" s="9"/>
      <c r="DXU56" s="9"/>
      <c r="DXV56" s="9"/>
      <c r="DXW56" s="9"/>
      <c r="DXX56" s="9"/>
      <c r="DXY56" s="9"/>
      <c r="DXZ56" s="9"/>
      <c r="DYA56" s="9"/>
      <c r="DYB56" s="9"/>
      <c r="DYC56" s="9"/>
      <c r="DYD56" s="9"/>
      <c r="DYE56" s="9"/>
      <c r="DYF56" s="9"/>
      <c r="DYG56" s="9"/>
      <c r="DYH56" s="9"/>
      <c r="DYI56" s="9"/>
      <c r="DYJ56" s="9"/>
      <c r="DYK56" s="9"/>
      <c r="DYL56" s="9"/>
      <c r="DYM56" s="9"/>
      <c r="DYN56" s="9"/>
      <c r="DYO56" s="9"/>
      <c r="DYP56" s="9"/>
      <c r="DYQ56" s="9"/>
      <c r="DYR56" s="9"/>
      <c r="DYS56" s="9"/>
      <c r="DYT56" s="9"/>
      <c r="DYU56" s="9"/>
      <c r="DYV56" s="9"/>
      <c r="DYW56" s="9"/>
      <c r="DYX56" s="9"/>
      <c r="DYY56" s="9"/>
      <c r="DYZ56" s="9"/>
      <c r="DZA56" s="9"/>
      <c r="DZB56" s="9"/>
      <c r="DZC56" s="9"/>
      <c r="DZD56" s="9"/>
      <c r="DZE56" s="9"/>
      <c r="DZF56" s="9"/>
      <c r="DZG56" s="9"/>
      <c r="DZH56" s="9"/>
      <c r="DZI56" s="9"/>
      <c r="DZJ56" s="9"/>
      <c r="DZK56" s="9"/>
      <c r="DZL56" s="9"/>
      <c r="DZM56" s="9"/>
      <c r="DZN56" s="9"/>
      <c r="DZO56" s="9"/>
      <c r="DZP56" s="9"/>
      <c r="DZQ56" s="9"/>
      <c r="DZR56" s="9"/>
      <c r="DZS56" s="9"/>
      <c r="DZT56" s="9"/>
      <c r="DZU56" s="9"/>
      <c r="DZV56" s="9"/>
      <c r="DZW56" s="9"/>
      <c r="DZX56" s="9"/>
      <c r="DZY56" s="9"/>
      <c r="DZZ56" s="9"/>
      <c r="EAA56" s="9"/>
      <c r="EAB56" s="9"/>
      <c r="EAC56" s="9"/>
      <c r="EAD56" s="9"/>
      <c r="EAE56" s="9"/>
      <c r="EAF56" s="9"/>
      <c r="EAG56" s="9"/>
      <c r="EAH56" s="9"/>
      <c r="EAI56" s="9"/>
      <c r="EAJ56" s="9"/>
      <c r="EAK56" s="9"/>
      <c r="EAL56" s="9"/>
      <c r="EAM56" s="9"/>
      <c r="EAN56" s="9"/>
      <c r="EAO56" s="9"/>
      <c r="EAP56" s="9"/>
      <c r="EAQ56" s="9"/>
      <c r="EAR56" s="9"/>
      <c r="EAS56" s="9"/>
      <c r="EAT56" s="9"/>
      <c r="EAU56" s="9"/>
      <c r="EAV56" s="9"/>
      <c r="EAW56" s="9"/>
      <c r="EAX56" s="9"/>
      <c r="EAY56" s="9"/>
      <c r="EAZ56" s="9"/>
      <c r="EBA56" s="9"/>
      <c r="EBB56" s="9"/>
      <c r="EBC56" s="9"/>
      <c r="EBD56" s="9"/>
      <c r="EBE56" s="9"/>
      <c r="EBF56" s="9"/>
      <c r="EBG56" s="9"/>
      <c r="EBH56" s="9"/>
      <c r="EBI56" s="9"/>
      <c r="EBJ56" s="9"/>
      <c r="EBK56" s="9"/>
      <c r="EBL56" s="9"/>
      <c r="EBM56" s="9"/>
      <c r="EBN56" s="9"/>
      <c r="EBO56" s="9"/>
      <c r="EBP56" s="9"/>
      <c r="EBQ56" s="9"/>
      <c r="EBR56" s="9"/>
      <c r="EBS56" s="9"/>
      <c r="EBT56" s="9"/>
      <c r="EBU56" s="9"/>
      <c r="EBV56" s="9"/>
      <c r="EBW56" s="9"/>
      <c r="EBX56" s="9"/>
      <c r="EBY56" s="9"/>
      <c r="EBZ56" s="9"/>
      <c r="ECA56" s="9"/>
      <c r="ECB56" s="9"/>
      <c r="ECC56" s="9"/>
      <c r="ECD56" s="9"/>
      <c r="ECE56" s="9"/>
      <c r="ECF56" s="9"/>
      <c r="ECG56" s="9"/>
      <c r="ECH56" s="9"/>
      <c r="ECI56" s="9"/>
      <c r="ECJ56" s="9"/>
      <c r="ECK56" s="9"/>
      <c r="ECL56" s="9"/>
      <c r="ECM56" s="9"/>
      <c r="ECN56" s="9"/>
      <c r="ECO56" s="9"/>
      <c r="ECP56" s="9"/>
      <c r="ECQ56" s="9"/>
      <c r="ECR56" s="9"/>
      <c r="ECS56" s="9"/>
      <c r="ECT56" s="9"/>
      <c r="ECU56" s="9"/>
      <c r="ECV56" s="9"/>
      <c r="ECW56" s="9"/>
      <c r="ECX56" s="9"/>
      <c r="ECY56" s="9"/>
      <c r="ECZ56" s="9"/>
      <c r="EDA56" s="9"/>
      <c r="EDB56" s="9"/>
      <c r="EDC56" s="9"/>
      <c r="EDD56" s="9"/>
      <c r="EDE56" s="9"/>
      <c r="EDF56" s="9"/>
      <c r="EDG56" s="9"/>
      <c r="EDH56" s="9"/>
      <c r="EDI56" s="9"/>
      <c r="EDJ56" s="9"/>
      <c r="EDK56" s="9"/>
      <c r="EDL56" s="9"/>
      <c r="EDM56" s="9"/>
      <c r="EDN56" s="9"/>
      <c r="EDO56" s="9"/>
      <c r="EDP56" s="9"/>
      <c r="EDQ56" s="9"/>
      <c r="EDR56" s="9"/>
      <c r="EDS56" s="9"/>
      <c r="EDT56" s="9"/>
      <c r="EDU56" s="9"/>
      <c r="EDV56" s="9"/>
      <c r="EDW56" s="9"/>
      <c r="EDX56" s="9"/>
      <c r="EDY56" s="9"/>
      <c r="EDZ56" s="9"/>
      <c r="EEA56" s="9"/>
      <c r="EEB56" s="9"/>
      <c r="EEC56" s="9"/>
      <c r="EED56" s="9"/>
      <c r="EEE56" s="9"/>
      <c r="EEF56" s="9"/>
      <c r="EEG56" s="9"/>
      <c r="EEH56" s="9"/>
      <c r="EEI56" s="9"/>
      <c r="EEJ56" s="9"/>
      <c r="EEK56" s="9"/>
      <c r="EEL56" s="9"/>
      <c r="EEM56" s="9"/>
      <c r="EEN56" s="9"/>
      <c r="EEO56" s="9"/>
      <c r="EEP56" s="9"/>
      <c r="EEQ56" s="9"/>
      <c r="EER56" s="9"/>
      <c r="EES56" s="9"/>
      <c r="EET56" s="9"/>
      <c r="EEU56" s="9"/>
      <c r="EEV56" s="9"/>
      <c r="EEW56" s="9"/>
      <c r="EEX56" s="9"/>
      <c r="EEY56" s="9"/>
      <c r="EEZ56" s="9"/>
      <c r="EFA56" s="9"/>
      <c r="EFB56" s="9"/>
      <c r="EFC56" s="9"/>
      <c r="EFD56" s="9"/>
      <c r="EFE56" s="9"/>
      <c r="EFF56" s="9"/>
      <c r="EFG56" s="9"/>
      <c r="EFH56" s="9"/>
      <c r="EFI56" s="9"/>
      <c r="EFJ56" s="9"/>
      <c r="EFK56" s="9"/>
      <c r="EFL56" s="9"/>
      <c r="EFM56" s="9"/>
      <c r="EFN56" s="9"/>
      <c r="EFO56" s="9"/>
      <c r="EFP56" s="9"/>
      <c r="EFQ56" s="9"/>
      <c r="EFR56" s="9"/>
      <c r="EFS56" s="9"/>
      <c r="EFT56" s="9"/>
      <c r="EFU56" s="9"/>
      <c r="EFV56" s="9"/>
      <c r="EFW56" s="9"/>
      <c r="EFX56" s="9"/>
      <c r="EFY56" s="9"/>
      <c r="EFZ56" s="9"/>
      <c r="EGA56" s="9"/>
      <c r="EGB56" s="9"/>
      <c r="EGC56" s="9"/>
      <c r="EGD56" s="9"/>
      <c r="EGE56" s="9"/>
      <c r="EGF56" s="9"/>
      <c r="EGG56" s="9"/>
      <c r="EGH56" s="9"/>
      <c r="EGI56" s="9"/>
      <c r="EGJ56" s="9"/>
      <c r="EGK56" s="9"/>
      <c r="EGL56" s="9"/>
      <c r="EGM56" s="9"/>
      <c r="EGN56" s="9"/>
      <c r="EGO56" s="9"/>
      <c r="EGP56" s="9"/>
      <c r="EGQ56" s="9"/>
      <c r="EGR56" s="9"/>
      <c r="EGS56" s="9"/>
      <c r="EGT56" s="9"/>
      <c r="EGU56" s="9"/>
      <c r="EGV56" s="9"/>
      <c r="EGW56" s="9"/>
      <c r="EGX56" s="9"/>
      <c r="EGY56" s="9"/>
      <c r="EGZ56" s="9"/>
      <c r="EHA56" s="9"/>
      <c r="EHB56" s="9"/>
      <c r="EHC56" s="9"/>
      <c r="EHD56" s="9"/>
      <c r="EHE56" s="9"/>
      <c r="EHF56" s="9"/>
      <c r="EHG56" s="9"/>
      <c r="EHH56" s="9"/>
      <c r="EHI56" s="9"/>
      <c r="EHJ56" s="9"/>
      <c r="EHK56" s="9"/>
      <c r="EHL56" s="9"/>
      <c r="EHM56" s="9"/>
      <c r="EHN56" s="9"/>
      <c r="EHO56" s="9"/>
      <c r="EHP56" s="9"/>
      <c r="EHQ56" s="9"/>
      <c r="EHR56" s="9"/>
      <c r="EHS56" s="9"/>
      <c r="EHT56" s="9"/>
      <c r="EHU56" s="9"/>
      <c r="EHV56" s="9"/>
      <c r="EHW56" s="9"/>
      <c r="EHX56" s="9"/>
      <c r="EHY56" s="9"/>
      <c r="EHZ56" s="9"/>
      <c r="EIA56" s="9"/>
      <c r="EIB56" s="9"/>
      <c r="EIC56" s="9"/>
      <c r="EID56" s="9"/>
      <c r="EIE56" s="9"/>
      <c r="EIF56" s="9"/>
      <c r="EIG56" s="9"/>
      <c r="EIH56" s="9"/>
      <c r="EII56" s="9"/>
      <c r="EIJ56" s="9"/>
      <c r="EIK56" s="9"/>
      <c r="EIL56" s="9"/>
      <c r="EIM56" s="9"/>
      <c r="EIN56" s="9"/>
      <c r="EIO56" s="9"/>
      <c r="EIP56" s="9"/>
      <c r="EIQ56" s="9"/>
      <c r="EIR56" s="9"/>
      <c r="EIS56" s="9"/>
      <c r="EIT56" s="9"/>
      <c r="EIU56" s="9"/>
      <c r="EIV56" s="9"/>
      <c r="EIW56" s="9"/>
      <c r="EIX56" s="9"/>
      <c r="EIY56" s="9"/>
      <c r="EIZ56" s="9"/>
      <c r="EJA56" s="9"/>
      <c r="EJB56" s="9"/>
      <c r="EJC56" s="9"/>
      <c r="EJD56" s="9"/>
      <c r="EJE56" s="9"/>
      <c r="EJF56" s="9"/>
      <c r="EJG56" s="9"/>
      <c r="EJH56" s="9"/>
      <c r="EJI56" s="9"/>
      <c r="EJJ56" s="9"/>
      <c r="EJK56" s="9"/>
      <c r="EJL56" s="9"/>
      <c r="EJM56" s="9"/>
      <c r="EJN56" s="9"/>
      <c r="EJO56" s="9"/>
      <c r="EJP56" s="9"/>
      <c r="EJQ56" s="9"/>
      <c r="EJR56" s="9"/>
      <c r="EJS56" s="9"/>
      <c r="EJT56" s="9"/>
      <c r="EJU56" s="9"/>
      <c r="EJV56" s="9"/>
      <c r="EJW56" s="9"/>
      <c r="EJX56" s="9"/>
      <c r="EJY56" s="9"/>
      <c r="EJZ56" s="9"/>
      <c r="EKA56" s="9"/>
      <c r="EKB56" s="9"/>
      <c r="EKC56" s="9"/>
      <c r="EKD56" s="9"/>
      <c r="EKE56" s="9"/>
      <c r="EKF56" s="9"/>
      <c r="EKG56" s="9"/>
      <c r="EKH56" s="9"/>
      <c r="EKI56" s="9"/>
      <c r="EKJ56" s="9"/>
      <c r="EKK56" s="9"/>
      <c r="EKL56" s="9"/>
      <c r="EKM56" s="9"/>
      <c r="EKN56" s="9"/>
      <c r="EKO56" s="9"/>
      <c r="EKP56" s="9"/>
      <c r="EKQ56" s="9"/>
      <c r="EKR56" s="9"/>
      <c r="EKS56" s="9"/>
      <c r="EKT56" s="9"/>
      <c r="EKU56" s="9"/>
      <c r="EKV56" s="9"/>
      <c r="EKW56" s="9"/>
      <c r="EKX56" s="9"/>
      <c r="EKY56" s="9"/>
      <c r="EKZ56" s="9"/>
      <c r="ELA56" s="9"/>
      <c r="ELB56" s="9"/>
      <c r="ELC56" s="9"/>
      <c r="ELD56" s="9"/>
      <c r="ELE56" s="9"/>
      <c r="ELF56" s="9"/>
      <c r="ELG56" s="9"/>
      <c r="ELH56" s="9"/>
      <c r="ELI56" s="9"/>
      <c r="ELJ56" s="9"/>
      <c r="ELK56" s="9"/>
      <c r="ELL56" s="9"/>
      <c r="ELM56" s="9"/>
      <c r="ELN56" s="9"/>
      <c r="ELO56" s="9"/>
      <c r="ELP56" s="9"/>
      <c r="ELQ56" s="9"/>
      <c r="ELR56" s="9"/>
      <c r="ELS56" s="9"/>
      <c r="ELT56" s="9"/>
      <c r="ELU56" s="9"/>
      <c r="ELV56" s="9"/>
      <c r="ELW56" s="9"/>
      <c r="ELX56" s="9"/>
      <c r="ELY56" s="9"/>
      <c r="ELZ56" s="9"/>
      <c r="EMA56" s="9"/>
      <c r="EMB56" s="9"/>
      <c r="EMC56" s="9"/>
      <c r="EMD56" s="9"/>
      <c r="EME56" s="9"/>
      <c r="EMF56" s="9"/>
      <c r="EMG56" s="9"/>
      <c r="EMH56" s="9"/>
      <c r="EMI56" s="9"/>
      <c r="EMJ56" s="9"/>
      <c r="EMK56" s="9"/>
      <c r="EML56" s="9"/>
      <c r="EMM56" s="9"/>
      <c r="EMN56" s="9"/>
      <c r="EMO56" s="9"/>
      <c r="EMP56" s="9"/>
      <c r="EMQ56" s="9"/>
      <c r="EMR56" s="9"/>
      <c r="EMS56" s="9"/>
      <c r="EMT56" s="9"/>
      <c r="EMU56" s="9"/>
      <c r="EMV56" s="9"/>
      <c r="EMW56" s="9"/>
      <c r="EMX56" s="9"/>
      <c r="EMY56" s="9"/>
      <c r="EMZ56" s="9"/>
      <c r="ENA56" s="9"/>
      <c r="ENB56" s="9"/>
      <c r="ENC56" s="9"/>
      <c r="END56" s="9"/>
      <c r="ENE56" s="9"/>
      <c r="ENF56" s="9"/>
      <c r="ENG56" s="9"/>
      <c r="ENH56" s="9"/>
      <c r="ENI56" s="9"/>
      <c r="ENJ56" s="9"/>
      <c r="ENK56" s="9"/>
      <c r="ENL56" s="9"/>
      <c r="ENM56" s="9"/>
      <c r="ENN56" s="9"/>
      <c r="ENO56" s="9"/>
      <c r="ENP56" s="9"/>
      <c r="ENQ56" s="9"/>
      <c r="ENR56" s="9"/>
      <c r="ENS56" s="9"/>
      <c r="ENT56" s="9"/>
      <c r="ENU56" s="9"/>
      <c r="ENV56" s="9"/>
      <c r="ENW56" s="9"/>
      <c r="ENX56" s="9"/>
      <c r="ENY56" s="9"/>
      <c r="ENZ56" s="9"/>
      <c r="EOA56" s="9"/>
      <c r="EOB56" s="9"/>
      <c r="EOC56" s="9"/>
      <c r="EOD56" s="9"/>
      <c r="EOE56" s="9"/>
      <c r="EOF56" s="9"/>
      <c r="EOG56" s="9"/>
      <c r="EOH56" s="9"/>
      <c r="EOI56" s="9"/>
      <c r="EOJ56" s="9"/>
      <c r="EOK56" s="9"/>
      <c r="EOL56" s="9"/>
      <c r="EOM56" s="9"/>
      <c r="EON56" s="9"/>
      <c r="EOO56" s="9"/>
      <c r="EOP56" s="9"/>
      <c r="EOQ56" s="9"/>
      <c r="EOR56" s="9"/>
      <c r="EOS56" s="9"/>
      <c r="EOT56" s="9"/>
      <c r="EOU56" s="9"/>
      <c r="EOV56" s="9"/>
      <c r="EOW56" s="9"/>
      <c r="EOX56" s="9"/>
      <c r="EOY56" s="9"/>
      <c r="EOZ56" s="9"/>
      <c r="EPA56" s="9"/>
      <c r="EPB56" s="9"/>
      <c r="EPC56" s="9"/>
      <c r="EPD56" s="9"/>
      <c r="EPE56" s="9"/>
      <c r="EPF56" s="9"/>
      <c r="EPG56" s="9"/>
      <c r="EPH56" s="9"/>
      <c r="EPI56" s="9"/>
      <c r="EPJ56" s="9"/>
      <c r="EPK56" s="9"/>
      <c r="EPL56" s="9"/>
      <c r="EPM56" s="9"/>
      <c r="EPN56" s="9"/>
      <c r="EPO56" s="9"/>
      <c r="EPP56" s="9"/>
      <c r="EPQ56" s="9"/>
      <c r="EPR56" s="9"/>
      <c r="EPS56" s="9"/>
      <c r="EPT56" s="9"/>
      <c r="EPU56" s="9"/>
      <c r="EPV56" s="9"/>
      <c r="EPW56" s="9"/>
      <c r="EPX56" s="9"/>
      <c r="EPY56" s="9"/>
      <c r="EPZ56" s="9"/>
      <c r="EQA56" s="9"/>
      <c r="EQB56" s="9"/>
      <c r="EQC56" s="9"/>
      <c r="EQD56" s="9"/>
      <c r="EQE56" s="9"/>
      <c r="EQF56" s="9"/>
      <c r="EQG56" s="9"/>
      <c r="EQH56" s="9"/>
      <c r="EQI56" s="9"/>
      <c r="EQJ56" s="9"/>
      <c r="EQK56" s="9"/>
      <c r="EQL56" s="9"/>
      <c r="EQM56" s="9"/>
      <c r="EQN56" s="9"/>
      <c r="EQO56" s="9"/>
      <c r="EQP56" s="9"/>
      <c r="EQQ56" s="9"/>
      <c r="EQR56" s="9"/>
      <c r="EQS56" s="9"/>
      <c r="EQT56" s="9"/>
      <c r="EQU56" s="9"/>
      <c r="EQV56" s="9"/>
      <c r="EQW56" s="9"/>
      <c r="EQX56" s="9"/>
      <c r="EQY56" s="9"/>
      <c r="EQZ56" s="9"/>
      <c r="ERA56" s="9"/>
      <c r="ERB56" s="9"/>
      <c r="ERC56" s="9"/>
      <c r="ERD56" s="9"/>
      <c r="ERE56" s="9"/>
      <c r="ERF56" s="9"/>
      <c r="ERG56" s="9"/>
      <c r="ERH56" s="9"/>
      <c r="ERI56" s="9"/>
      <c r="ERJ56" s="9"/>
      <c r="ERK56" s="9"/>
      <c r="ERL56" s="9"/>
      <c r="ERM56" s="9"/>
      <c r="ERN56" s="9"/>
      <c r="ERO56" s="9"/>
      <c r="ERP56" s="9"/>
      <c r="ERQ56" s="9"/>
      <c r="ERR56" s="9"/>
      <c r="ERS56" s="9"/>
      <c r="ERT56" s="9"/>
      <c r="ERU56" s="9"/>
      <c r="ERV56" s="9"/>
      <c r="ERW56" s="9"/>
      <c r="ERX56" s="9"/>
      <c r="ERY56" s="9"/>
      <c r="ERZ56" s="9"/>
      <c r="ESA56" s="9"/>
      <c r="ESB56" s="9"/>
      <c r="ESC56" s="9"/>
      <c r="ESD56" s="9"/>
      <c r="ESE56" s="9"/>
      <c r="ESF56" s="9"/>
      <c r="ESG56" s="9"/>
      <c r="ESH56" s="9"/>
      <c r="ESI56" s="9"/>
      <c r="ESJ56" s="9"/>
      <c r="ESK56" s="9"/>
      <c r="ESL56" s="9"/>
      <c r="ESM56" s="9"/>
      <c r="ESN56" s="9"/>
      <c r="ESO56" s="9"/>
      <c r="ESP56" s="9"/>
      <c r="ESQ56" s="9"/>
      <c r="ESR56" s="9"/>
      <c r="ESS56" s="9"/>
      <c r="EST56" s="9"/>
      <c r="ESU56" s="9"/>
      <c r="ESV56" s="9"/>
      <c r="ESW56" s="9"/>
      <c r="ESX56" s="9"/>
      <c r="ESY56" s="9"/>
      <c r="ESZ56" s="9"/>
      <c r="ETA56" s="9"/>
      <c r="ETB56" s="9"/>
      <c r="ETC56" s="9"/>
      <c r="ETD56" s="9"/>
      <c r="ETE56" s="9"/>
      <c r="ETF56" s="9"/>
      <c r="ETG56" s="9"/>
      <c r="ETH56" s="9"/>
      <c r="ETI56" s="9"/>
      <c r="ETJ56" s="9"/>
      <c r="ETK56" s="9"/>
      <c r="ETL56" s="9"/>
      <c r="ETM56" s="9"/>
      <c r="ETN56" s="9"/>
      <c r="ETO56" s="9"/>
      <c r="ETP56" s="9"/>
      <c r="ETQ56" s="9"/>
      <c r="ETR56" s="9"/>
      <c r="ETS56" s="9"/>
      <c r="ETT56" s="9"/>
      <c r="ETU56" s="9"/>
      <c r="ETV56" s="9"/>
      <c r="ETW56" s="9"/>
      <c r="ETX56" s="9"/>
      <c r="ETY56" s="9"/>
      <c r="ETZ56" s="9"/>
      <c r="EUA56" s="9"/>
      <c r="EUB56" s="9"/>
      <c r="EUC56" s="9"/>
      <c r="EUD56" s="9"/>
      <c r="EUE56" s="9"/>
      <c r="EUF56" s="9"/>
      <c r="EUG56" s="9"/>
      <c r="EUH56" s="9"/>
      <c r="EUI56" s="9"/>
      <c r="EUJ56" s="9"/>
      <c r="EUK56" s="9"/>
      <c r="EUL56" s="9"/>
      <c r="EUM56" s="9"/>
      <c r="EUN56" s="9"/>
      <c r="EUO56" s="9"/>
      <c r="EUP56" s="9"/>
      <c r="EUQ56" s="9"/>
      <c r="EUR56" s="9"/>
      <c r="EUS56" s="9"/>
      <c r="EUT56" s="9"/>
      <c r="EUU56" s="9"/>
      <c r="EUV56" s="9"/>
      <c r="EUW56" s="9"/>
      <c r="EUX56" s="9"/>
      <c r="EUY56" s="9"/>
      <c r="EUZ56" s="9"/>
      <c r="EVA56" s="9"/>
      <c r="EVB56" s="9"/>
      <c r="EVC56" s="9"/>
      <c r="EVD56" s="9"/>
      <c r="EVE56" s="9"/>
      <c r="EVF56" s="9"/>
      <c r="EVG56" s="9"/>
      <c r="EVH56" s="9"/>
      <c r="EVI56" s="9"/>
      <c r="EVJ56" s="9"/>
      <c r="EVK56" s="9"/>
      <c r="EVL56" s="9"/>
      <c r="EVM56" s="9"/>
      <c r="EVN56" s="9"/>
      <c r="EVO56" s="9"/>
      <c r="EVP56" s="9"/>
      <c r="EVQ56" s="9"/>
      <c r="EVR56" s="9"/>
      <c r="EVS56" s="9"/>
      <c r="EVT56" s="9"/>
      <c r="EVU56" s="9"/>
      <c r="EVV56" s="9"/>
      <c r="EVW56" s="9"/>
      <c r="EVX56" s="9"/>
      <c r="EVY56" s="9"/>
      <c r="EVZ56" s="9"/>
      <c r="EWA56" s="9"/>
      <c r="EWB56" s="9"/>
      <c r="EWC56" s="9"/>
      <c r="EWD56" s="9"/>
      <c r="EWE56" s="9"/>
      <c r="EWF56" s="9"/>
      <c r="EWG56" s="9"/>
      <c r="EWH56" s="9"/>
      <c r="EWI56" s="9"/>
      <c r="EWJ56" s="9"/>
      <c r="EWK56" s="9"/>
      <c r="EWL56" s="9"/>
      <c r="EWM56" s="9"/>
      <c r="EWN56" s="9"/>
      <c r="EWO56" s="9"/>
      <c r="EWP56" s="9"/>
      <c r="EWQ56" s="9"/>
      <c r="EWR56" s="9"/>
      <c r="EWS56" s="9"/>
      <c r="EWT56" s="9"/>
      <c r="EWU56" s="9"/>
      <c r="EWV56" s="9"/>
      <c r="EWW56" s="9"/>
      <c r="EWX56" s="9"/>
      <c r="EWY56" s="9"/>
      <c r="EWZ56" s="9"/>
      <c r="EXA56" s="9"/>
      <c r="EXB56" s="9"/>
      <c r="EXC56" s="9"/>
      <c r="EXD56" s="9"/>
      <c r="EXE56" s="9"/>
      <c r="EXF56" s="9"/>
      <c r="EXG56" s="9"/>
      <c r="EXH56" s="9"/>
      <c r="EXI56" s="9"/>
      <c r="EXJ56" s="9"/>
      <c r="EXK56" s="9"/>
      <c r="EXL56" s="9"/>
      <c r="EXM56" s="9"/>
      <c r="EXN56" s="9"/>
      <c r="EXO56" s="9"/>
      <c r="EXP56" s="9"/>
      <c r="EXQ56" s="9"/>
      <c r="EXR56" s="9"/>
      <c r="EXS56" s="9"/>
      <c r="EXT56" s="9"/>
      <c r="EXU56" s="9"/>
      <c r="EXV56" s="9"/>
      <c r="EXW56" s="9"/>
      <c r="EXX56" s="9"/>
      <c r="EXY56" s="9"/>
      <c r="EXZ56" s="9"/>
      <c r="EYA56" s="9"/>
      <c r="EYB56" s="9"/>
      <c r="EYC56" s="9"/>
      <c r="EYD56" s="9"/>
      <c r="EYE56" s="9"/>
      <c r="EYF56" s="9"/>
      <c r="EYG56" s="9"/>
      <c r="EYH56" s="9"/>
      <c r="EYI56" s="9"/>
      <c r="EYJ56" s="9"/>
      <c r="EYK56" s="9"/>
      <c r="EYL56" s="9"/>
      <c r="EYM56" s="9"/>
      <c r="EYN56" s="9"/>
      <c r="EYO56" s="9"/>
      <c r="EYP56" s="9"/>
      <c r="EYQ56" s="9"/>
      <c r="EYR56" s="9"/>
      <c r="EYS56" s="9"/>
      <c r="EYT56" s="9"/>
      <c r="EYU56" s="9"/>
      <c r="EYV56" s="9"/>
      <c r="EYW56" s="9"/>
      <c r="EYX56" s="9"/>
      <c r="EYY56" s="9"/>
      <c r="EYZ56" s="9"/>
      <c r="EZA56" s="9"/>
      <c r="EZB56" s="9"/>
      <c r="EZC56" s="9"/>
      <c r="EZD56" s="9"/>
      <c r="EZE56" s="9"/>
      <c r="EZF56" s="9"/>
      <c r="EZG56" s="9"/>
      <c r="EZH56" s="9"/>
      <c r="EZI56" s="9"/>
      <c r="EZJ56" s="9"/>
      <c r="EZK56" s="9"/>
      <c r="EZL56" s="9"/>
      <c r="EZM56" s="9"/>
      <c r="EZN56" s="9"/>
      <c r="EZO56" s="9"/>
      <c r="EZP56" s="9"/>
      <c r="EZQ56" s="9"/>
      <c r="EZR56" s="9"/>
      <c r="EZS56" s="9"/>
      <c r="EZT56" s="9"/>
      <c r="EZU56" s="9"/>
      <c r="EZV56" s="9"/>
      <c r="EZW56" s="9"/>
      <c r="EZX56" s="9"/>
      <c r="EZY56" s="9"/>
      <c r="EZZ56" s="9"/>
      <c r="FAA56" s="9"/>
      <c r="FAB56" s="9"/>
      <c r="FAC56" s="9"/>
      <c r="FAD56" s="9"/>
      <c r="FAE56" s="9"/>
      <c r="FAF56" s="9"/>
      <c r="FAG56" s="9"/>
      <c r="FAH56" s="9"/>
      <c r="FAI56" s="9"/>
      <c r="FAJ56" s="9"/>
      <c r="FAK56" s="9"/>
      <c r="FAL56" s="9"/>
      <c r="FAM56" s="9"/>
      <c r="FAN56" s="9"/>
      <c r="FAO56" s="9"/>
      <c r="FAP56" s="9"/>
      <c r="FAQ56" s="9"/>
      <c r="FAR56" s="9"/>
      <c r="FAS56" s="9"/>
      <c r="FAT56" s="9"/>
      <c r="FAU56" s="9"/>
      <c r="FAV56" s="9"/>
      <c r="FAW56" s="9"/>
      <c r="FAX56" s="9"/>
      <c r="FAY56" s="9"/>
      <c r="FAZ56" s="9"/>
      <c r="FBA56" s="9"/>
      <c r="FBB56" s="9"/>
      <c r="FBC56" s="9"/>
      <c r="FBD56" s="9"/>
      <c r="FBE56" s="9"/>
      <c r="FBF56" s="9"/>
      <c r="FBG56" s="9"/>
      <c r="FBH56" s="9"/>
      <c r="FBI56" s="9"/>
      <c r="FBJ56" s="9"/>
      <c r="FBK56" s="9"/>
      <c r="FBL56" s="9"/>
      <c r="FBM56" s="9"/>
      <c r="FBN56" s="9"/>
      <c r="FBO56" s="9"/>
      <c r="FBP56" s="9"/>
      <c r="FBQ56" s="9"/>
      <c r="FBR56" s="9"/>
      <c r="FBS56" s="9"/>
      <c r="FBT56" s="9"/>
      <c r="FBU56" s="9"/>
      <c r="FBV56" s="9"/>
      <c r="FBW56" s="9"/>
      <c r="FBX56" s="9"/>
      <c r="FBY56" s="9"/>
      <c r="FBZ56" s="9"/>
      <c r="FCA56" s="9"/>
      <c r="FCB56" s="9"/>
      <c r="FCC56" s="9"/>
      <c r="FCD56" s="9"/>
      <c r="FCE56" s="9"/>
      <c r="FCF56" s="9"/>
      <c r="FCG56" s="9"/>
      <c r="FCH56" s="9"/>
      <c r="FCI56" s="9"/>
      <c r="FCJ56" s="9"/>
      <c r="FCK56" s="9"/>
      <c r="FCL56" s="9"/>
      <c r="FCM56" s="9"/>
      <c r="FCN56" s="9"/>
      <c r="FCO56" s="9"/>
      <c r="FCP56" s="9"/>
      <c r="FCQ56" s="9"/>
      <c r="FCR56" s="9"/>
      <c r="FCS56" s="9"/>
      <c r="FCT56" s="9"/>
      <c r="FCU56" s="9"/>
      <c r="FCV56" s="9"/>
      <c r="FCW56" s="9"/>
      <c r="FCX56" s="9"/>
      <c r="FCY56" s="9"/>
      <c r="FCZ56" s="9"/>
      <c r="FDA56" s="9"/>
      <c r="FDB56" s="9"/>
      <c r="FDC56" s="9"/>
      <c r="FDD56" s="9"/>
      <c r="FDE56" s="9"/>
      <c r="FDF56" s="9"/>
      <c r="FDG56" s="9"/>
      <c r="FDH56" s="9"/>
      <c r="FDI56" s="9"/>
      <c r="FDJ56" s="9"/>
      <c r="FDK56" s="9"/>
      <c r="FDL56" s="9"/>
      <c r="FDM56" s="9"/>
      <c r="FDN56" s="9"/>
      <c r="FDO56" s="9"/>
      <c r="FDP56" s="9"/>
      <c r="FDQ56" s="9"/>
      <c r="FDR56" s="9"/>
      <c r="FDS56" s="9"/>
      <c r="FDT56" s="9"/>
      <c r="FDU56" s="9"/>
      <c r="FDV56" s="9"/>
      <c r="FDW56" s="9"/>
      <c r="FDX56" s="9"/>
      <c r="FDY56" s="9"/>
      <c r="FDZ56" s="9"/>
      <c r="FEA56" s="9"/>
      <c r="FEB56" s="9"/>
      <c r="FEC56" s="9"/>
      <c r="FED56" s="9"/>
      <c r="FEE56" s="9"/>
      <c r="FEF56" s="9"/>
      <c r="FEG56" s="9"/>
      <c r="FEH56" s="9"/>
      <c r="FEI56" s="9"/>
      <c r="FEJ56" s="9"/>
      <c r="FEK56" s="9"/>
      <c r="FEL56" s="9"/>
      <c r="FEM56" s="9"/>
      <c r="FEN56" s="9"/>
      <c r="FEO56" s="9"/>
      <c r="FEP56" s="9"/>
      <c r="FEQ56" s="9"/>
      <c r="FER56" s="9"/>
      <c r="FES56" s="9"/>
      <c r="FET56" s="9"/>
      <c r="FEU56" s="9"/>
      <c r="FEV56" s="9"/>
      <c r="FEW56" s="9"/>
      <c r="FEX56" s="9"/>
      <c r="FEY56" s="9"/>
      <c r="FEZ56" s="9"/>
      <c r="FFA56" s="9"/>
      <c r="FFB56" s="9"/>
      <c r="FFC56" s="9"/>
      <c r="FFD56" s="9"/>
      <c r="FFE56" s="9"/>
      <c r="FFF56" s="9"/>
      <c r="FFG56" s="9"/>
      <c r="FFH56" s="9"/>
      <c r="FFI56" s="9"/>
      <c r="FFJ56" s="9"/>
      <c r="FFK56" s="9"/>
      <c r="FFL56" s="9"/>
      <c r="FFM56" s="9"/>
      <c r="FFN56" s="9"/>
      <c r="FFO56" s="9"/>
      <c r="FFP56" s="9"/>
      <c r="FFQ56" s="9"/>
      <c r="FFR56" s="9"/>
      <c r="FFS56" s="9"/>
      <c r="FFT56" s="9"/>
      <c r="FFU56" s="9"/>
      <c r="FFV56" s="9"/>
      <c r="FFW56" s="9"/>
      <c r="FFX56" s="9"/>
      <c r="FFY56" s="9"/>
      <c r="FFZ56" s="9"/>
      <c r="FGA56" s="9"/>
      <c r="FGB56" s="9"/>
      <c r="FGC56" s="9"/>
      <c r="FGD56" s="9"/>
      <c r="FGE56" s="9"/>
      <c r="FGF56" s="9"/>
      <c r="FGG56" s="9"/>
      <c r="FGH56" s="9"/>
      <c r="FGI56" s="9"/>
      <c r="FGJ56" s="9"/>
      <c r="FGK56" s="9"/>
      <c r="FGL56" s="9"/>
      <c r="FGM56" s="9"/>
      <c r="FGN56" s="9"/>
      <c r="FGO56" s="9"/>
      <c r="FGP56" s="9"/>
      <c r="FGQ56" s="9"/>
      <c r="FGR56" s="9"/>
      <c r="FGS56" s="9"/>
      <c r="FGT56" s="9"/>
      <c r="FGU56" s="9"/>
      <c r="FGV56" s="9"/>
      <c r="FGW56" s="9"/>
      <c r="FGX56" s="9"/>
      <c r="FGY56" s="9"/>
      <c r="FGZ56" s="9"/>
      <c r="FHA56" s="9"/>
      <c r="FHB56" s="9"/>
      <c r="FHC56" s="9"/>
      <c r="FHD56" s="9"/>
      <c r="FHE56" s="9"/>
      <c r="FHF56" s="9"/>
      <c r="FHG56" s="9"/>
      <c r="FHH56" s="9"/>
      <c r="FHI56" s="9"/>
      <c r="FHJ56" s="9"/>
      <c r="FHK56" s="9"/>
      <c r="FHL56" s="9"/>
      <c r="FHM56" s="9"/>
      <c r="FHN56" s="9"/>
      <c r="FHO56" s="9"/>
      <c r="FHP56" s="9"/>
      <c r="FHQ56" s="9"/>
      <c r="FHR56" s="9"/>
      <c r="FHS56" s="9"/>
      <c r="FHT56" s="9"/>
      <c r="FHU56" s="9"/>
      <c r="FHV56" s="9"/>
      <c r="FHW56" s="9"/>
      <c r="FHX56" s="9"/>
      <c r="FHY56" s="9"/>
      <c r="FHZ56" s="9"/>
      <c r="FIA56" s="9"/>
      <c r="FIB56" s="9"/>
      <c r="FIC56" s="9"/>
      <c r="FID56" s="9"/>
      <c r="FIE56" s="9"/>
      <c r="FIF56" s="9"/>
      <c r="FIG56" s="9"/>
      <c r="FIH56" s="9"/>
      <c r="FII56" s="9"/>
      <c r="FIJ56" s="9"/>
      <c r="FIK56" s="9"/>
      <c r="FIL56" s="9"/>
      <c r="FIM56" s="9"/>
      <c r="FIN56" s="9"/>
      <c r="FIO56" s="9"/>
      <c r="FIP56" s="9"/>
      <c r="FIQ56" s="9"/>
      <c r="FIR56" s="9"/>
      <c r="FIS56" s="9"/>
      <c r="FIT56" s="9"/>
      <c r="FIU56" s="9"/>
      <c r="FIV56" s="9"/>
      <c r="FIW56" s="9"/>
      <c r="FIX56" s="9"/>
      <c r="FIY56" s="9"/>
      <c r="FIZ56" s="9"/>
      <c r="FJA56" s="9"/>
      <c r="FJB56" s="9"/>
      <c r="FJC56" s="9"/>
      <c r="FJD56" s="9"/>
      <c r="FJE56" s="9"/>
      <c r="FJF56" s="9"/>
      <c r="FJG56" s="9"/>
      <c r="FJH56" s="9"/>
      <c r="FJI56" s="9"/>
      <c r="FJJ56" s="9"/>
      <c r="FJK56" s="9"/>
      <c r="FJL56" s="9"/>
      <c r="FJM56" s="9"/>
      <c r="FJN56" s="9"/>
      <c r="FJO56" s="9"/>
      <c r="FJP56" s="9"/>
      <c r="FJQ56" s="9"/>
      <c r="FJR56" s="9"/>
      <c r="FJS56" s="9"/>
      <c r="FJT56" s="9"/>
      <c r="FJU56" s="9"/>
      <c r="FJV56" s="9"/>
      <c r="FJW56" s="9"/>
      <c r="FJX56" s="9"/>
      <c r="FJY56" s="9"/>
      <c r="FJZ56" s="9"/>
      <c r="FKA56" s="9"/>
      <c r="FKB56" s="9"/>
      <c r="FKC56" s="9"/>
      <c r="FKD56" s="9"/>
      <c r="FKE56" s="9"/>
      <c r="FKF56" s="9"/>
      <c r="FKG56" s="9"/>
      <c r="FKH56" s="9"/>
      <c r="FKI56" s="9"/>
      <c r="FKJ56" s="9"/>
      <c r="FKK56" s="9"/>
      <c r="FKL56" s="9"/>
      <c r="FKM56" s="9"/>
      <c r="FKN56" s="9"/>
      <c r="FKO56" s="9"/>
      <c r="FKP56" s="9"/>
      <c r="FKQ56" s="9"/>
      <c r="FKR56" s="9"/>
      <c r="FKS56" s="9"/>
      <c r="FKT56" s="9"/>
      <c r="FKU56" s="9"/>
      <c r="FKV56" s="9"/>
      <c r="FKW56" s="9"/>
      <c r="FKX56" s="9"/>
      <c r="FKY56" s="9"/>
      <c r="FKZ56" s="9"/>
      <c r="FLA56" s="9"/>
      <c r="FLB56" s="9"/>
      <c r="FLC56" s="9"/>
      <c r="FLD56" s="9"/>
      <c r="FLE56" s="9"/>
      <c r="FLF56" s="9"/>
      <c r="FLG56" s="9"/>
      <c r="FLH56" s="9"/>
      <c r="FLI56" s="9"/>
      <c r="FLJ56" s="9"/>
      <c r="FLK56" s="9"/>
      <c r="FLL56" s="9"/>
      <c r="FLM56" s="9"/>
      <c r="FLN56" s="9"/>
      <c r="FLO56" s="9"/>
      <c r="FLP56" s="9"/>
      <c r="FLQ56" s="9"/>
      <c r="FLR56" s="9"/>
      <c r="FLS56" s="9"/>
      <c r="FLT56" s="9"/>
      <c r="FLU56" s="9"/>
      <c r="FLV56" s="9"/>
      <c r="FLW56" s="9"/>
      <c r="FLX56" s="9"/>
      <c r="FLY56" s="9"/>
      <c r="FLZ56" s="9"/>
      <c r="FMA56" s="9"/>
      <c r="FMB56" s="9"/>
      <c r="FMC56" s="9"/>
      <c r="FMD56" s="9"/>
      <c r="FME56" s="9"/>
      <c r="FMF56" s="9"/>
      <c r="FMG56" s="9"/>
      <c r="FMH56" s="9"/>
      <c r="FMI56" s="9"/>
      <c r="FMJ56" s="9"/>
      <c r="FMK56" s="9"/>
      <c r="FML56" s="9"/>
      <c r="FMM56" s="9"/>
      <c r="FMN56" s="9"/>
      <c r="FMO56" s="9"/>
      <c r="FMP56" s="9"/>
      <c r="FMQ56" s="9"/>
      <c r="FMR56" s="9"/>
      <c r="FMS56" s="9"/>
      <c r="FMT56" s="9"/>
      <c r="FMU56" s="9"/>
      <c r="FMV56" s="9"/>
      <c r="FMW56" s="9"/>
      <c r="FMX56" s="9"/>
      <c r="FMY56" s="9"/>
      <c r="FMZ56" s="9"/>
      <c r="FNA56" s="9"/>
      <c r="FNB56" s="9"/>
      <c r="FNC56" s="9"/>
      <c r="FND56" s="9"/>
      <c r="FNE56" s="9"/>
      <c r="FNF56" s="9"/>
      <c r="FNG56" s="9"/>
      <c r="FNH56" s="9"/>
      <c r="FNI56" s="9"/>
      <c r="FNJ56" s="9"/>
      <c r="FNK56" s="9"/>
      <c r="FNL56" s="9"/>
      <c r="FNM56" s="9"/>
      <c r="FNN56" s="9"/>
      <c r="FNO56" s="9"/>
      <c r="FNP56" s="9"/>
      <c r="FNQ56" s="9"/>
      <c r="FNR56" s="9"/>
      <c r="FNS56" s="9"/>
      <c r="FNT56" s="9"/>
      <c r="FNU56" s="9"/>
      <c r="FNV56" s="9"/>
      <c r="FNW56" s="9"/>
      <c r="FNX56" s="9"/>
      <c r="FNY56" s="9"/>
      <c r="FNZ56" s="9"/>
      <c r="FOA56" s="9"/>
      <c r="FOB56" s="9"/>
      <c r="FOC56" s="9"/>
      <c r="FOD56" s="9"/>
      <c r="FOE56" s="9"/>
      <c r="FOF56" s="9"/>
      <c r="FOG56" s="9"/>
      <c r="FOH56" s="9"/>
      <c r="FOI56" s="9"/>
      <c r="FOJ56" s="9"/>
      <c r="FOK56" s="9"/>
      <c r="FOL56" s="9"/>
      <c r="FOM56" s="9"/>
      <c r="FON56" s="9"/>
      <c r="FOO56" s="9"/>
      <c r="FOP56" s="9"/>
      <c r="FOQ56" s="9"/>
      <c r="FOR56" s="9"/>
      <c r="FOS56" s="9"/>
      <c r="FOT56" s="9"/>
      <c r="FOU56" s="9"/>
      <c r="FOV56" s="9"/>
      <c r="FOW56" s="9"/>
      <c r="FOX56" s="9"/>
      <c r="FOY56" s="9"/>
      <c r="FOZ56" s="9"/>
      <c r="FPA56" s="9"/>
      <c r="FPB56" s="9"/>
      <c r="FPC56" s="9"/>
      <c r="FPD56" s="9"/>
      <c r="FPE56" s="9"/>
      <c r="FPF56" s="9"/>
      <c r="FPG56" s="9"/>
      <c r="FPH56" s="9"/>
      <c r="FPI56" s="9"/>
      <c r="FPJ56" s="9"/>
      <c r="FPK56" s="9"/>
      <c r="FPL56" s="9"/>
      <c r="FPM56" s="9"/>
      <c r="FPN56" s="9"/>
      <c r="FPO56" s="9"/>
      <c r="FPP56" s="9"/>
      <c r="FPQ56" s="9"/>
      <c r="FPR56" s="9"/>
      <c r="FPS56" s="9"/>
      <c r="FPT56" s="9"/>
      <c r="FPU56" s="9"/>
      <c r="FPV56" s="9"/>
      <c r="FPW56" s="9"/>
      <c r="FPX56" s="9"/>
      <c r="FPY56" s="9"/>
      <c r="FPZ56" s="9"/>
      <c r="FQA56" s="9"/>
      <c r="FQB56" s="9"/>
      <c r="FQC56" s="9"/>
      <c r="FQD56" s="9"/>
      <c r="FQE56" s="9"/>
      <c r="FQF56" s="9"/>
      <c r="FQG56" s="9"/>
      <c r="FQH56" s="9"/>
      <c r="FQI56" s="9"/>
      <c r="FQJ56" s="9"/>
      <c r="FQK56" s="9"/>
      <c r="FQL56" s="9"/>
      <c r="FQM56" s="9"/>
      <c r="FQN56" s="9"/>
      <c r="FQO56" s="9"/>
      <c r="FQP56" s="9"/>
      <c r="FQQ56" s="9"/>
      <c r="FQR56" s="9"/>
      <c r="FQS56" s="9"/>
      <c r="FQT56" s="9"/>
      <c r="FQU56" s="9"/>
      <c r="FQV56" s="9"/>
      <c r="FQW56" s="9"/>
      <c r="FQX56" s="9"/>
      <c r="FQY56" s="9"/>
      <c r="FQZ56" s="9"/>
      <c r="FRA56" s="9"/>
      <c r="FRB56" s="9"/>
      <c r="FRC56" s="9"/>
      <c r="FRD56" s="9"/>
      <c r="FRE56" s="9"/>
      <c r="FRF56" s="9"/>
      <c r="FRG56" s="9"/>
      <c r="FRH56" s="9"/>
      <c r="FRI56" s="9"/>
      <c r="FRJ56" s="9"/>
      <c r="FRK56" s="9"/>
      <c r="FRL56" s="9"/>
      <c r="FRM56" s="9"/>
      <c r="FRN56" s="9"/>
      <c r="FRO56" s="9"/>
      <c r="FRP56" s="9"/>
      <c r="FRQ56" s="9"/>
      <c r="FRR56" s="9"/>
      <c r="FRS56" s="9"/>
      <c r="FRT56" s="9"/>
      <c r="FRU56" s="9"/>
      <c r="FRV56" s="9"/>
      <c r="FRW56" s="9"/>
      <c r="FRX56" s="9"/>
      <c r="FRY56" s="9"/>
      <c r="FRZ56" s="9"/>
      <c r="FSA56" s="9"/>
      <c r="FSB56" s="9"/>
      <c r="FSC56" s="9"/>
      <c r="FSD56" s="9"/>
      <c r="FSE56" s="9"/>
      <c r="FSF56" s="9"/>
      <c r="FSG56" s="9"/>
      <c r="FSH56" s="9"/>
      <c r="FSI56" s="9"/>
      <c r="FSJ56" s="9"/>
      <c r="FSK56" s="9"/>
      <c r="FSL56" s="9"/>
      <c r="FSM56" s="9"/>
      <c r="FSN56" s="9"/>
      <c r="FSO56" s="9"/>
      <c r="FSP56" s="9"/>
      <c r="FSQ56" s="9"/>
      <c r="FSR56" s="9"/>
      <c r="FSS56" s="9"/>
      <c r="FST56" s="9"/>
      <c r="FSU56" s="9"/>
      <c r="FSV56" s="9"/>
      <c r="FSW56" s="9"/>
      <c r="FSX56" s="9"/>
      <c r="FSY56" s="9"/>
      <c r="FSZ56" s="9"/>
      <c r="FTA56" s="9"/>
      <c r="FTB56" s="9"/>
      <c r="FTC56" s="9"/>
      <c r="FTD56" s="9"/>
      <c r="FTE56" s="9"/>
      <c r="FTF56" s="9"/>
      <c r="FTG56" s="9"/>
      <c r="FTH56" s="9"/>
      <c r="FTI56" s="9"/>
      <c r="FTJ56" s="9"/>
      <c r="FTK56" s="9"/>
      <c r="FTL56" s="9"/>
      <c r="FTM56" s="9"/>
      <c r="FTN56" s="9"/>
      <c r="FTO56" s="9"/>
      <c r="FTP56" s="9"/>
      <c r="FTQ56" s="9"/>
      <c r="FTR56" s="9"/>
      <c r="FTS56" s="9"/>
      <c r="FTT56" s="9"/>
      <c r="FTU56" s="9"/>
      <c r="FTV56" s="9"/>
      <c r="FTW56" s="9"/>
      <c r="FTX56" s="9"/>
      <c r="FTY56" s="9"/>
      <c r="FTZ56" s="9"/>
      <c r="FUA56" s="9"/>
      <c r="FUB56" s="9"/>
      <c r="FUC56" s="9"/>
      <c r="FUD56" s="9"/>
      <c r="FUE56" s="9"/>
      <c r="FUF56" s="9"/>
      <c r="FUG56" s="9"/>
      <c r="FUH56" s="9"/>
      <c r="FUI56" s="9"/>
      <c r="FUJ56" s="9"/>
      <c r="FUK56" s="9"/>
      <c r="FUL56" s="9"/>
      <c r="FUM56" s="9"/>
      <c r="FUN56" s="9"/>
      <c r="FUO56" s="9"/>
      <c r="FUP56" s="9"/>
      <c r="FUQ56" s="9"/>
      <c r="FUR56" s="9"/>
      <c r="FUS56" s="9"/>
      <c r="FUT56" s="9"/>
      <c r="FUU56" s="9"/>
      <c r="FUV56" s="9"/>
      <c r="FUW56" s="9"/>
      <c r="FUX56" s="9"/>
      <c r="FUY56" s="9"/>
      <c r="FUZ56" s="9"/>
      <c r="FVA56" s="9"/>
      <c r="FVB56" s="9"/>
      <c r="FVC56" s="9"/>
      <c r="FVD56" s="9"/>
      <c r="FVE56" s="9"/>
      <c r="FVF56" s="9"/>
      <c r="FVG56" s="9"/>
      <c r="FVH56" s="9"/>
      <c r="FVI56" s="9"/>
      <c r="FVJ56" s="9"/>
      <c r="FVK56" s="9"/>
      <c r="FVL56" s="9"/>
      <c r="FVM56" s="9"/>
      <c r="FVN56" s="9"/>
      <c r="FVO56" s="9"/>
      <c r="FVP56" s="9"/>
      <c r="FVQ56" s="9"/>
      <c r="FVR56" s="9"/>
      <c r="FVS56" s="9"/>
      <c r="FVT56" s="9"/>
      <c r="FVU56" s="9"/>
      <c r="FVV56" s="9"/>
      <c r="FVW56" s="9"/>
      <c r="FVX56" s="9"/>
      <c r="FVY56" s="9"/>
      <c r="FVZ56" s="9"/>
      <c r="FWA56" s="9"/>
      <c r="FWB56" s="9"/>
      <c r="FWC56" s="9"/>
      <c r="FWD56" s="9"/>
      <c r="FWE56" s="9"/>
      <c r="FWF56" s="9"/>
      <c r="FWG56" s="9"/>
      <c r="FWH56" s="9"/>
      <c r="FWI56" s="9"/>
      <c r="FWJ56" s="9"/>
      <c r="FWK56" s="9"/>
      <c r="FWL56" s="9"/>
      <c r="FWM56" s="9"/>
      <c r="FWN56" s="9"/>
      <c r="FWO56" s="9"/>
      <c r="FWP56" s="9"/>
      <c r="FWQ56" s="9"/>
      <c r="FWR56" s="9"/>
      <c r="FWS56" s="9"/>
      <c r="FWT56" s="9"/>
      <c r="FWU56" s="9"/>
      <c r="FWV56" s="9"/>
      <c r="FWW56" s="9"/>
      <c r="FWX56" s="9"/>
      <c r="FWY56" s="9"/>
      <c r="FWZ56" s="9"/>
      <c r="FXA56" s="9"/>
      <c r="FXB56" s="9"/>
      <c r="FXC56" s="9"/>
      <c r="FXD56" s="9"/>
      <c r="FXE56" s="9"/>
      <c r="FXF56" s="9"/>
      <c r="FXG56" s="9"/>
      <c r="FXH56" s="9"/>
      <c r="FXI56" s="9"/>
      <c r="FXJ56" s="9"/>
      <c r="FXK56" s="9"/>
      <c r="FXL56" s="9"/>
      <c r="FXM56" s="9"/>
      <c r="FXN56" s="9"/>
      <c r="FXO56" s="9"/>
      <c r="FXP56" s="9"/>
      <c r="FXQ56" s="9"/>
      <c r="FXR56" s="9"/>
      <c r="FXS56" s="9"/>
      <c r="FXT56" s="9"/>
      <c r="FXU56" s="9"/>
      <c r="FXV56" s="9"/>
      <c r="FXW56" s="9"/>
      <c r="FXX56" s="9"/>
      <c r="FXY56" s="9"/>
      <c r="FXZ56" s="9"/>
      <c r="FYA56" s="9"/>
      <c r="FYB56" s="9"/>
      <c r="FYC56" s="9"/>
      <c r="FYD56" s="9"/>
      <c r="FYE56" s="9"/>
      <c r="FYF56" s="9"/>
      <c r="FYG56" s="9"/>
      <c r="FYH56" s="9"/>
      <c r="FYI56" s="9"/>
      <c r="FYJ56" s="9"/>
      <c r="FYK56" s="9"/>
      <c r="FYL56" s="9"/>
      <c r="FYM56" s="9"/>
      <c r="FYN56" s="9"/>
      <c r="FYO56" s="9"/>
      <c r="FYP56" s="9"/>
      <c r="FYQ56" s="9"/>
      <c r="FYR56" s="9"/>
      <c r="FYS56" s="9"/>
      <c r="FYT56" s="9"/>
      <c r="FYU56" s="9"/>
      <c r="FYV56" s="9"/>
      <c r="FYW56" s="9"/>
      <c r="FYX56" s="9"/>
      <c r="FYY56" s="9"/>
      <c r="FYZ56" s="9"/>
      <c r="FZA56" s="9"/>
      <c r="FZB56" s="9"/>
      <c r="FZC56" s="9"/>
      <c r="FZD56" s="9"/>
      <c r="FZE56" s="9"/>
      <c r="FZF56" s="9"/>
      <c r="FZG56" s="9"/>
      <c r="FZH56" s="9"/>
      <c r="FZI56" s="9"/>
      <c r="FZJ56" s="9"/>
      <c r="FZK56" s="9"/>
      <c r="FZL56" s="9"/>
      <c r="FZM56" s="9"/>
      <c r="FZN56" s="9"/>
      <c r="FZO56" s="9"/>
      <c r="FZP56" s="9"/>
      <c r="FZQ56" s="9"/>
      <c r="FZR56" s="9"/>
      <c r="FZS56" s="9"/>
      <c r="FZT56" s="9"/>
      <c r="FZU56" s="9"/>
      <c r="FZV56" s="9"/>
      <c r="FZW56" s="9"/>
      <c r="FZX56" s="9"/>
      <c r="FZY56" s="9"/>
      <c r="FZZ56" s="9"/>
      <c r="GAA56" s="9"/>
      <c r="GAB56" s="9"/>
      <c r="GAC56" s="9"/>
      <c r="GAD56" s="9"/>
      <c r="GAE56" s="9"/>
      <c r="GAF56" s="9"/>
      <c r="GAG56" s="9"/>
      <c r="GAH56" s="9"/>
      <c r="GAI56" s="9"/>
      <c r="GAJ56" s="9"/>
      <c r="GAK56" s="9"/>
      <c r="GAL56" s="9"/>
      <c r="GAM56" s="9"/>
      <c r="GAN56" s="9"/>
      <c r="GAO56" s="9"/>
      <c r="GAP56" s="9"/>
      <c r="GAQ56" s="9"/>
      <c r="GAR56" s="9"/>
      <c r="GAS56" s="9"/>
      <c r="GAT56" s="9"/>
      <c r="GAU56" s="9"/>
      <c r="GAV56" s="9"/>
      <c r="GAW56" s="9"/>
      <c r="GAX56" s="9"/>
      <c r="GAY56" s="9"/>
      <c r="GAZ56" s="9"/>
      <c r="GBA56" s="9"/>
      <c r="GBB56" s="9"/>
      <c r="GBC56" s="9"/>
      <c r="GBD56" s="9"/>
      <c r="GBE56" s="9"/>
      <c r="GBF56" s="9"/>
      <c r="GBG56" s="9"/>
      <c r="GBH56" s="9"/>
      <c r="GBI56" s="9"/>
      <c r="GBJ56" s="9"/>
      <c r="GBK56" s="9"/>
      <c r="GBL56" s="9"/>
      <c r="GBM56" s="9"/>
      <c r="GBN56" s="9"/>
      <c r="GBO56" s="9"/>
      <c r="GBP56" s="9"/>
      <c r="GBQ56" s="9"/>
      <c r="GBR56" s="9"/>
      <c r="GBS56" s="9"/>
      <c r="GBT56" s="9"/>
      <c r="GBU56" s="9"/>
      <c r="GBV56" s="9"/>
      <c r="GBW56" s="9"/>
      <c r="GBX56" s="9"/>
      <c r="GBY56" s="9"/>
      <c r="GBZ56" s="9"/>
      <c r="GCA56" s="9"/>
      <c r="GCB56" s="9"/>
      <c r="GCC56" s="9"/>
      <c r="GCD56" s="9"/>
      <c r="GCE56" s="9"/>
      <c r="GCF56" s="9"/>
      <c r="GCG56" s="9"/>
      <c r="GCH56" s="9"/>
      <c r="GCI56" s="9"/>
      <c r="GCJ56" s="9"/>
      <c r="GCK56" s="9"/>
      <c r="GCL56" s="9"/>
      <c r="GCM56" s="9"/>
      <c r="GCN56" s="9"/>
      <c r="GCO56" s="9"/>
      <c r="GCP56" s="9"/>
      <c r="GCQ56" s="9"/>
      <c r="GCR56" s="9"/>
      <c r="GCS56" s="9"/>
      <c r="GCT56" s="9"/>
      <c r="GCU56" s="9"/>
      <c r="GCV56" s="9"/>
      <c r="GCW56" s="9"/>
      <c r="GCX56" s="9"/>
      <c r="GCY56" s="9"/>
      <c r="GCZ56" s="9"/>
      <c r="GDA56" s="9"/>
      <c r="GDB56" s="9"/>
      <c r="GDC56" s="9"/>
      <c r="GDD56" s="9"/>
      <c r="GDE56" s="9"/>
      <c r="GDF56" s="9"/>
      <c r="GDG56" s="9"/>
      <c r="GDH56" s="9"/>
      <c r="GDI56" s="9"/>
      <c r="GDJ56" s="9"/>
      <c r="GDK56" s="9"/>
      <c r="GDL56" s="9"/>
      <c r="GDM56" s="9"/>
      <c r="GDN56" s="9"/>
      <c r="GDO56" s="9"/>
      <c r="GDP56" s="9"/>
      <c r="GDQ56" s="9"/>
      <c r="GDR56" s="9"/>
      <c r="GDS56" s="9"/>
      <c r="GDT56" s="9"/>
      <c r="GDU56" s="9"/>
      <c r="GDV56" s="9"/>
      <c r="GDW56" s="9"/>
      <c r="GDX56" s="9"/>
      <c r="GDY56" s="9"/>
      <c r="GDZ56" s="9"/>
      <c r="GEA56" s="9"/>
      <c r="GEB56" s="9"/>
      <c r="GEC56" s="9"/>
      <c r="GED56" s="9"/>
      <c r="GEE56" s="9"/>
      <c r="GEF56" s="9"/>
      <c r="GEG56" s="9"/>
      <c r="GEH56" s="9"/>
      <c r="GEI56" s="9"/>
      <c r="GEJ56" s="9"/>
      <c r="GEK56" s="9"/>
      <c r="GEL56" s="9"/>
      <c r="GEM56" s="9"/>
      <c r="GEN56" s="9"/>
      <c r="GEO56" s="9"/>
      <c r="GEP56" s="9"/>
      <c r="GEQ56" s="9"/>
      <c r="GER56" s="9"/>
      <c r="GES56" s="9"/>
      <c r="GET56" s="9"/>
      <c r="GEU56" s="9"/>
      <c r="GEV56" s="9"/>
      <c r="GEW56" s="9"/>
      <c r="GEX56" s="9"/>
      <c r="GEY56" s="9"/>
      <c r="GEZ56" s="9"/>
      <c r="GFA56" s="9"/>
      <c r="GFB56" s="9"/>
      <c r="GFC56" s="9"/>
      <c r="GFD56" s="9"/>
      <c r="GFE56" s="9"/>
      <c r="GFF56" s="9"/>
      <c r="GFG56" s="9"/>
      <c r="GFH56" s="9"/>
      <c r="GFI56" s="9"/>
      <c r="GFJ56" s="9"/>
      <c r="GFK56" s="9"/>
      <c r="GFL56" s="9"/>
      <c r="GFM56" s="9"/>
      <c r="GFN56" s="9"/>
      <c r="GFO56" s="9"/>
      <c r="GFP56" s="9"/>
      <c r="GFQ56" s="9"/>
      <c r="GFR56" s="9"/>
      <c r="GFS56" s="9"/>
      <c r="GFT56" s="9"/>
      <c r="GFU56" s="9"/>
      <c r="GFV56" s="9"/>
      <c r="GFW56" s="9"/>
      <c r="GFX56" s="9"/>
      <c r="GFY56" s="9"/>
      <c r="GFZ56" s="9"/>
      <c r="GGA56" s="9"/>
      <c r="GGB56" s="9"/>
      <c r="GGC56" s="9"/>
      <c r="GGD56" s="9"/>
      <c r="GGE56" s="9"/>
      <c r="GGF56" s="9"/>
      <c r="GGG56" s="9"/>
      <c r="GGH56" s="9"/>
      <c r="GGI56" s="9"/>
      <c r="GGJ56" s="9"/>
      <c r="GGK56" s="9"/>
      <c r="GGL56" s="9"/>
      <c r="GGM56" s="9"/>
      <c r="GGN56" s="9"/>
      <c r="GGO56" s="9"/>
      <c r="GGP56" s="9"/>
      <c r="GGQ56" s="9"/>
      <c r="GGR56" s="9"/>
      <c r="GGS56" s="9"/>
      <c r="GGT56" s="9"/>
      <c r="GGU56" s="9"/>
      <c r="GGV56" s="9"/>
      <c r="GGW56" s="9"/>
      <c r="GGX56" s="9"/>
      <c r="GGY56" s="9"/>
      <c r="GGZ56" s="9"/>
      <c r="GHA56" s="9"/>
      <c r="GHB56" s="9"/>
      <c r="GHC56" s="9"/>
      <c r="GHD56" s="9"/>
      <c r="GHE56" s="9"/>
      <c r="GHF56" s="9"/>
      <c r="GHG56" s="9"/>
      <c r="GHH56" s="9"/>
      <c r="GHI56" s="9"/>
      <c r="GHJ56" s="9"/>
      <c r="GHK56" s="9"/>
      <c r="GHL56" s="9"/>
      <c r="GHM56" s="9"/>
      <c r="GHN56" s="9"/>
      <c r="GHO56" s="9"/>
      <c r="GHP56" s="9"/>
      <c r="GHQ56" s="9"/>
      <c r="GHR56" s="9"/>
      <c r="GHS56" s="9"/>
      <c r="GHT56" s="9"/>
      <c r="GHU56" s="9"/>
      <c r="GHV56" s="9"/>
      <c r="GHW56" s="9"/>
      <c r="GHX56" s="9"/>
      <c r="GHY56" s="9"/>
      <c r="GHZ56" s="9"/>
      <c r="GIA56" s="9"/>
      <c r="GIB56" s="9"/>
      <c r="GIC56" s="9"/>
      <c r="GID56" s="9"/>
      <c r="GIE56" s="9"/>
      <c r="GIF56" s="9"/>
      <c r="GIG56" s="9"/>
      <c r="GIH56" s="9"/>
      <c r="GII56" s="9"/>
      <c r="GIJ56" s="9"/>
      <c r="GIK56" s="9"/>
      <c r="GIL56" s="9"/>
      <c r="GIM56" s="9"/>
      <c r="GIN56" s="9"/>
      <c r="GIO56" s="9"/>
      <c r="GIP56" s="9"/>
      <c r="GIQ56" s="9"/>
      <c r="GIR56" s="9"/>
      <c r="GIS56" s="9"/>
      <c r="GIT56" s="9"/>
      <c r="GIU56" s="9"/>
      <c r="GIV56" s="9"/>
      <c r="GIW56" s="9"/>
      <c r="GIX56" s="9"/>
      <c r="GIY56" s="9"/>
      <c r="GIZ56" s="9"/>
      <c r="GJA56" s="9"/>
      <c r="GJB56" s="9"/>
      <c r="GJC56" s="9"/>
      <c r="GJD56" s="9"/>
      <c r="GJE56" s="9"/>
      <c r="GJF56" s="9"/>
      <c r="GJG56" s="9"/>
      <c r="GJH56" s="9"/>
      <c r="GJI56" s="9"/>
      <c r="GJJ56" s="9"/>
      <c r="GJK56" s="9"/>
      <c r="GJL56" s="9"/>
      <c r="GJM56" s="9"/>
      <c r="GJN56" s="9"/>
      <c r="GJO56" s="9"/>
      <c r="GJP56" s="9"/>
      <c r="GJQ56" s="9"/>
      <c r="GJR56" s="9"/>
      <c r="GJS56" s="9"/>
      <c r="GJT56" s="9"/>
      <c r="GJU56" s="9"/>
      <c r="GJV56" s="9"/>
      <c r="GJW56" s="9"/>
      <c r="GJX56" s="9"/>
      <c r="GJY56" s="9"/>
      <c r="GJZ56" s="9"/>
      <c r="GKA56" s="9"/>
      <c r="GKB56" s="9"/>
      <c r="GKC56" s="9"/>
      <c r="GKD56" s="9"/>
      <c r="GKE56" s="9"/>
      <c r="GKF56" s="9"/>
      <c r="GKG56" s="9"/>
      <c r="GKH56" s="9"/>
      <c r="GKI56" s="9"/>
      <c r="GKJ56" s="9"/>
      <c r="GKK56" s="9"/>
      <c r="GKL56" s="9"/>
      <c r="GKM56" s="9"/>
      <c r="GKN56" s="9"/>
      <c r="GKO56" s="9"/>
      <c r="GKP56" s="9"/>
      <c r="GKQ56" s="9"/>
      <c r="GKR56" s="9"/>
      <c r="GKS56" s="9"/>
      <c r="GKT56" s="9"/>
      <c r="GKU56" s="9"/>
      <c r="GKV56" s="9"/>
      <c r="GKW56" s="9"/>
      <c r="GKX56" s="9"/>
      <c r="GKY56" s="9"/>
      <c r="GKZ56" s="9"/>
      <c r="GLA56" s="9"/>
      <c r="GLB56" s="9"/>
      <c r="GLC56" s="9"/>
      <c r="GLD56" s="9"/>
      <c r="GLE56" s="9"/>
      <c r="GLF56" s="9"/>
      <c r="GLG56" s="9"/>
      <c r="GLH56" s="9"/>
      <c r="GLI56" s="9"/>
      <c r="GLJ56" s="9"/>
      <c r="GLK56" s="9"/>
      <c r="GLL56" s="9"/>
      <c r="GLM56" s="9"/>
      <c r="GLN56" s="9"/>
      <c r="GLO56" s="9"/>
      <c r="GLP56" s="9"/>
      <c r="GLQ56" s="9"/>
      <c r="GLR56" s="9"/>
      <c r="GLS56" s="9"/>
      <c r="GLT56" s="9"/>
      <c r="GLU56" s="9"/>
      <c r="GLV56" s="9"/>
      <c r="GLW56" s="9"/>
      <c r="GLX56" s="9"/>
      <c r="GLY56" s="9"/>
      <c r="GLZ56" s="9"/>
      <c r="GMA56" s="9"/>
      <c r="GMB56" s="9"/>
      <c r="GMC56" s="9"/>
      <c r="GMD56" s="9"/>
      <c r="GME56" s="9"/>
      <c r="GMF56" s="9"/>
      <c r="GMG56" s="9"/>
      <c r="GMH56" s="9"/>
      <c r="GMI56" s="9"/>
      <c r="GMJ56" s="9"/>
      <c r="GMK56" s="9"/>
      <c r="GML56" s="9"/>
      <c r="GMM56" s="9"/>
      <c r="GMN56" s="9"/>
      <c r="GMO56" s="9"/>
      <c r="GMP56" s="9"/>
      <c r="GMQ56" s="9"/>
      <c r="GMR56" s="9"/>
      <c r="GMS56" s="9"/>
      <c r="GMT56" s="9"/>
      <c r="GMU56" s="9"/>
      <c r="GMV56" s="9"/>
      <c r="GMW56" s="9"/>
      <c r="GMX56" s="9"/>
      <c r="GMY56" s="9"/>
      <c r="GMZ56" s="9"/>
      <c r="GNA56" s="9"/>
      <c r="GNB56" s="9"/>
      <c r="GNC56" s="9"/>
      <c r="GND56" s="9"/>
      <c r="GNE56" s="9"/>
      <c r="GNF56" s="9"/>
      <c r="GNG56" s="9"/>
      <c r="GNH56" s="9"/>
      <c r="GNI56" s="9"/>
      <c r="GNJ56" s="9"/>
      <c r="GNK56" s="9"/>
      <c r="GNL56" s="9"/>
      <c r="GNM56" s="9"/>
      <c r="GNN56" s="9"/>
      <c r="GNO56" s="9"/>
      <c r="GNP56" s="9"/>
      <c r="GNQ56" s="9"/>
      <c r="GNR56" s="9"/>
      <c r="GNS56" s="9"/>
      <c r="GNT56" s="9"/>
      <c r="GNU56" s="9"/>
      <c r="GNV56" s="9"/>
      <c r="GNW56" s="9"/>
      <c r="GNX56" s="9"/>
      <c r="GNY56" s="9"/>
      <c r="GNZ56" s="9"/>
      <c r="GOA56" s="9"/>
      <c r="GOB56" s="9"/>
      <c r="GOC56" s="9"/>
      <c r="GOD56" s="9"/>
      <c r="GOE56" s="9"/>
      <c r="GOF56" s="9"/>
      <c r="GOG56" s="9"/>
      <c r="GOH56" s="9"/>
      <c r="GOI56" s="9"/>
      <c r="GOJ56" s="9"/>
      <c r="GOK56" s="9"/>
      <c r="GOL56" s="9"/>
      <c r="GOM56" s="9"/>
      <c r="GON56" s="9"/>
      <c r="GOO56" s="9"/>
      <c r="GOP56" s="9"/>
      <c r="GOQ56" s="9"/>
      <c r="GOR56" s="9"/>
      <c r="GOS56" s="9"/>
      <c r="GOT56" s="9"/>
      <c r="GOU56" s="9"/>
      <c r="GOV56" s="9"/>
      <c r="GOW56" s="9"/>
      <c r="GOX56" s="9"/>
      <c r="GOY56" s="9"/>
      <c r="GOZ56" s="9"/>
      <c r="GPA56" s="9"/>
      <c r="GPB56" s="9"/>
      <c r="GPC56" s="9"/>
      <c r="GPD56" s="9"/>
      <c r="GPE56" s="9"/>
      <c r="GPF56" s="9"/>
      <c r="GPG56" s="9"/>
      <c r="GPH56" s="9"/>
      <c r="GPI56" s="9"/>
      <c r="GPJ56" s="9"/>
      <c r="GPK56" s="9"/>
      <c r="GPL56" s="9"/>
      <c r="GPM56" s="9"/>
      <c r="GPN56" s="9"/>
      <c r="GPO56" s="9"/>
      <c r="GPP56" s="9"/>
      <c r="GPQ56" s="9"/>
      <c r="GPR56" s="9"/>
      <c r="GPS56" s="9"/>
      <c r="GPT56" s="9"/>
      <c r="GPU56" s="9"/>
      <c r="GPV56" s="9"/>
      <c r="GPW56" s="9"/>
      <c r="GPX56" s="9"/>
      <c r="GPY56" s="9"/>
      <c r="GPZ56" s="9"/>
      <c r="GQA56" s="9"/>
      <c r="GQB56" s="9"/>
      <c r="GQC56" s="9"/>
      <c r="GQD56" s="9"/>
      <c r="GQE56" s="9"/>
      <c r="GQF56" s="9"/>
      <c r="GQG56" s="9"/>
      <c r="GQH56" s="9"/>
      <c r="GQI56" s="9"/>
      <c r="GQJ56" s="9"/>
      <c r="GQK56" s="9"/>
      <c r="GQL56" s="9"/>
      <c r="GQM56" s="9"/>
      <c r="GQN56" s="9"/>
      <c r="GQO56" s="9"/>
      <c r="GQP56" s="9"/>
      <c r="GQQ56" s="9"/>
      <c r="GQR56" s="9"/>
      <c r="GQS56" s="9"/>
      <c r="GQT56" s="9"/>
      <c r="GQU56" s="9"/>
      <c r="GQV56" s="9"/>
      <c r="GQW56" s="9"/>
      <c r="GQX56" s="9"/>
      <c r="GQY56" s="9"/>
      <c r="GQZ56" s="9"/>
      <c r="GRA56" s="9"/>
      <c r="GRB56" s="9"/>
      <c r="GRC56" s="9"/>
      <c r="GRD56" s="9"/>
      <c r="GRE56" s="9"/>
      <c r="GRF56" s="9"/>
      <c r="GRG56" s="9"/>
      <c r="GRH56" s="9"/>
      <c r="GRI56" s="9"/>
      <c r="GRJ56" s="9"/>
      <c r="GRK56" s="9"/>
      <c r="GRL56" s="9"/>
      <c r="GRM56" s="9"/>
      <c r="GRN56" s="9"/>
      <c r="GRO56" s="9"/>
      <c r="GRP56" s="9"/>
      <c r="GRQ56" s="9"/>
      <c r="GRR56" s="9"/>
      <c r="GRS56" s="9"/>
      <c r="GRT56" s="9"/>
      <c r="GRU56" s="9"/>
      <c r="GRV56" s="9"/>
      <c r="GRW56" s="9"/>
      <c r="GRX56" s="9"/>
      <c r="GRY56" s="9"/>
      <c r="GRZ56" s="9"/>
      <c r="GSA56" s="9"/>
      <c r="GSB56" s="9"/>
      <c r="GSC56" s="9"/>
      <c r="GSD56" s="9"/>
      <c r="GSE56" s="9"/>
      <c r="GSF56" s="9"/>
      <c r="GSG56" s="9"/>
      <c r="GSH56" s="9"/>
      <c r="GSI56" s="9"/>
      <c r="GSJ56" s="9"/>
      <c r="GSK56" s="9"/>
      <c r="GSL56" s="9"/>
      <c r="GSM56" s="9"/>
      <c r="GSN56" s="9"/>
      <c r="GSO56" s="9"/>
      <c r="GSP56" s="9"/>
      <c r="GSQ56" s="9"/>
      <c r="GSR56" s="9"/>
      <c r="GSS56" s="9"/>
      <c r="GST56" s="9"/>
      <c r="GSU56" s="9"/>
      <c r="GSV56" s="9"/>
      <c r="GSW56" s="9"/>
      <c r="GSX56" s="9"/>
      <c r="GSY56" s="9"/>
      <c r="GSZ56" s="9"/>
      <c r="GTA56" s="9"/>
      <c r="GTB56" s="9"/>
      <c r="GTC56" s="9"/>
      <c r="GTD56" s="9"/>
      <c r="GTE56" s="9"/>
      <c r="GTF56" s="9"/>
      <c r="GTG56" s="9"/>
      <c r="GTH56" s="9"/>
      <c r="GTI56" s="9"/>
      <c r="GTJ56" s="9"/>
      <c r="GTK56" s="9"/>
      <c r="GTL56" s="9"/>
      <c r="GTM56" s="9"/>
      <c r="GTN56" s="9"/>
      <c r="GTO56" s="9"/>
      <c r="GTP56" s="9"/>
      <c r="GTQ56" s="9"/>
      <c r="GTR56" s="9"/>
      <c r="GTS56" s="9"/>
      <c r="GTT56" s="9"/>
      <c r="GTU56" s="9"/>
      <c r="GTV56" s="9"/>
      <c r="GTW56" s="9"/>
      <c r="GTX56" s="9"/>
      <c r="GTY56" s="9"/>
      <c r="GTZ56" s="9"/>
      <c r="GUA56" s="9"/>
      <c r="GUB56" s="9"/>
      <c r="GUC56" s="9"/>
      <c r="GUD56" s="9"/>
      <c r="GUE56" s="9"/>
      <c r="GUF56" s="9"/>
      <c r="GUG56" s="9"/>
      <c r="GUH56" s="9"/>
      <c r="GUI56" s="9"/>
      <c r="GUJ56" s="9"/>
      <c r="GUK56" s="9"/>
      <c r="GUL56" s="9"/>
      <c r="GUM56" s="9"/>
      <c r="GUN56" s="9"/>
      <c r="GUO56" s="9"/>
      <c r="GUP56" s="9"/>
      <c r="GUQ56" s="9"/>
      <c r="GUR56" s="9"/>
      <c r="GUS56" s="9"/>
      <c r="GUT56" s="9"/>
      <c r="GUU56" s="9"/>
      <c r="GUV56" s="9"/>
      <c r="GUW56" s="9"/>
      <c r="GUX56" s="9"/>
      <c r="GUY56" s="9"/>
      <c r="GUZ56" s="9"/>
      <c r="GVA56" s="9"/>
      <c r="GVB56" s="9"/>
      <c r="GVC56" s="9"/>
      <c r="GVD56" s="9"/>
      <c r="GVE56" s="9"/>
      <c r="GVF56" s="9"/>
      <c r="GVG56" s="9"/>
      <c r="GVH56" s="9"/>
      <c r="GVI56" s="9"/>
      <c r="GVJ56" s="9"/>
      <c r="GVK56" s="9"/>
      <c r="GVL56" s="9"/>
      <c r="GVM56" s="9"/>
      <c r="GVN56" s="9"/>
      <c r="GVO56" s="9"/>
      <c r="GVP56" s="9"/>
      <c r="GVQ56" s="9"/>
      <c r="GVR56" s="9"/>
      <c r="GVS56" s="9"/>
      <c r="GVT56" s="9"/>
      <c r="GVU56" s="9"/>
      <c r="GVV56" s="9"/>
      <c r="GVW56" s="9"/>
      <c r="GVX56" s="9"/>
      <c r="GVY56" s="9"/>
      <c r="GVZ56" s="9"/>
      <c r="GWA56" s="9"/>
      <c r="GWB56" s="9"/>
      <c r="GWC56" s="9"/>
      <c r="GWD56" s="9"/>
      <c r="GWE56" s="9"/>
      <c r="GWF56" s="9"/>
      <c r="GWG56" s="9"/>
      <c r="GWH56" s="9"/>
      <c r="GWI56" s="9"/>
      <c r="GWJ56" s="9"/>
      <c r="GWK56" s="9"/>
      <c r="GWL56" s="9"/>
      <c r="GWM56" s="9"/>
      <c r="GWN56" s="9"/>
      <c r="GWO56" s="9"/>
      <c r="GWP56" s="9"/>
      <c r="GWQ56" s="9"/>
      <c r="GWR56" s="9"/>
      <c r="GWS56" s="9"/>
      <c r="GWT56" s="9"/>
      <c r="GWU56" s="9"/>
      <c r="GWV56" s="9"/>
      <c r="GWW56" s="9"/>
      <c r="GWX56" s="9"/>
      <c r="GWY56" s="9"/>
      <c r="GWZ56" s="9"/>
      <c r="GXA56" s="9"/>
      <c r="GXB56" s="9"/>
      <c r="GXC56" s="9"/>
      <c r="GXD56" s="9"/>
      <c r="GXE56" s="9"/>
      <c r="GXF56" s="9"/>
      <c r="GXG56" s="9"/>
      <c r="GXH56" s="9"/>
      <c r="GXI56" s="9"/>
      <c r="GXJ56" s="9"/>
      <c r="GXK56" s="9"/>
      <c r="GXL56" s="9"/>
      <c r="GXM56" s="9"/>
      <c r="GXN56" s="9"/>
      <c r="GXO56" s="9"/>
      <c r="GXP56" s="9"/>
      <c r="GXQ56" s="9"/>
      <c r="GXR56" s="9"/>
      <c r="GXS56" s="9"/>
      <c r="GXT56" s="9"/>
      <c r="GXU56" s="9"/>
      <c r="GXV56" s="9"/>
      <c r="GXW56" s="9"/>
      <c r="GXX56" s="9"/>
      <c r="GXY56" s="9"/>
      <c r="GXZ56" s="9"/>
      <c r="GYA56" s="9"/>
      <c r="GYB56" s="9"/>
      <c r="GYC56" s="9"/>
      <c r="GYD56" s="9"/>
      <c r="GYE56" s="9"/>
      <c r="GYF56" s="9"/>
      <c r="GYG56" s="9"/>
      <c r="GYH56" s="9"/>
      <c r="GYI56" s="9"/>
      <c r="GYJ56" s="9"/>
      <c r="GYK56" s="9"/>
      <c r="GYL56" s="9"/>
      <c r="GYM56" s="9"/>
      <c r="GYN56" s="9"/>
      <c r="GYO56" s="9"/>
      <c r="GYP56" s="9"/>
      <c r="GYQ56" s="9"/>
      <c r="GYR56" s="9"/>
      <c r="GYS56" s="9"/>
      <c r="GYT56" s="9"/>
      <c r="GYU56" s="9"/>
      <c r="GYV56" s="9"/>
      <c r="GYW56" s="9"/>
      <c r="GYX56" s="9"/>
      <c r="GYY56" s="9"/>
      <c r="GYZ56" s="9"/>
      <c r="GZA56" s="9"/>
      <c r="GZB56" s="9"/>
      <c r="GZC56" s="9"/>
      <c r="GZD56" s="9"/>
      <c r="GZE56" s="9"/>
      <c r="GZF56" s="9"/>
      <c r="GZG56" s="9"/>
      <c r="GZH56" s="9"/>
      <c r="GZI56" s="9"/>
      <c r="GZJ56" s="9"/>
      <c r="GZK56" s="9"/>
      <c r="GZL56" s="9"/>
      <c r="GZM56" s="9"/>
      <c r="GZN56" s="9"/>
      <c r="GZO56" s="9"/>
      <c r="GZP56" s="9"/>
      <c r="GZQ56" s="9"/>
      <c r="GZR56" s="9"/>
      <c r="GZS56" s="9"/>
      <c r="GZT56" s="9"/>
      <c r="GZU56" s="9"/>
      <c r="GZV56" s="9"/>
      <c r="GZW56" s="9"/>
      <c r="GZX56" s="9"/>
      <c r="GZY56" s="9"/>
      <c r="GZZ56" s="9"/>
      <c r="HAA56" s="9"/>
      <c r="HAB56" s="9"/>
      <c r="HAC56" s="9"/>
      <c r="HAD56" s="9"/>
      <c r="HAE56" s="9"/>
      <c r="HAF56" s="9"/>
      <c r="HAG56" s="9"/>
      <c r="HAH56" s="9"/>
      <c r="HAI56" s="9"/>
      <c r="HAJ56" s="9"/>
      <c r="HAK56" s="9"/>
      <c r="HAL56" s="9"/>
      <c r="HAM56" s="9"/>
      <c r="HAN56" s="9"/>
      <c r="HAO56" s="9"/>
      <c r="HAP56" s="9"/>
      <c r="HAQ56" s="9"/>
      <c r="HAR56" s="9"/>
      <c r="HAS56" s="9"/>
      <c r="HAT56" s="9"/>
      <c r="HAU56" s="9"/>
      <c r="HAV56" s="9"/>
      <c r="HAW56" s="9"/>
      <c r="HAX56" s="9"/>
      <c r="HAY56" s="9"/>
      <c r="HAZ56" s="9"/>
      <c r="HBA56" s="9"/>
      <c r="HBB56" s="9"/>
      <c r="HBC56" s="9"/>
      <c r="HBD56" s="9"/>
      <c r="HBE56" s="9"/>
      <c r="HBF56" s="9"/>
      <c r="HBG56" s="9"/>
      <c r="HBH56" s="9"/>
      <c r="HBI56" s="9"/>
      <c r="HBJ56" s="9"/>
      <c r="HBK56" s="9"/>
      <c r="HBL56" s="9"/>
      <c r="HBM56" s="9"/>
      <c r="HBN56" s="9"/>
      <c r="HBO56" s="9"/>
      <c r="HBP56" s="9"/>
      <c r="HBQ56" s="9"/>
      <c r="HBR56" s="9"/>
      <c r="HBS56" s="9"/>
      <c r="HBT56" s="9"/>
      <c r="HBU56" s="9"/>
      <c r="HBV56" s="9"/>
      <c r="HBW56" s="9"/>
      <c r="HBX56" s="9"/>
      <c r="HBY56" s="9"/>
      <c r="HBZ56" s="9"/>
      <c r="HCA56" s="9"/>
      <c r="HCB56" s="9"/>
      <c r="HCC56" s="9"/>
      <c r="HCD56" s="9"/>
      <c r="HCE56" s="9"/>
      <c r="HCF56" s="9"/>
      <c r="HCG56" s="9"/>
      <c r="HCH56" s="9"/>
      <c r="HCI56" s="9"/>
      <c r="HCJ56" s="9"/>
      <c r="HCK56" s="9"/>
      <c r="HCL56" s="9"/>
      <c r="HCM56" s="9"/>
      <c r="HCN56" s="9"/>
      <c r="HCO56" s="9"/>
      <c r="HCP56" s="9"/>
      <c r="HCQ56" s="9"/>
      <c r="HCR56" s="9"/>
      <c r="HCS56" s="9"/>
      <c r="HCT56" s="9"/>
      <c r="HCU56" s="9"/>
      <c r="HCV56" s="9"/>
      <c r="HCW56" s="9"/>
      <c r="HCX56" s="9"/>
      <c r="HCY56" s="9"/>
      <c r="HCZ56" s="9"/>
      <c r="HDA56" s="9"/>
      <c r="HDB56" s="9"/>
      <c r="HDC56" s="9"/>
      <c r="HDD56" s="9"/>
      <c r="HDE56" s="9"/>
      <c r="HDF56" s="9"/>
      <c r="HDG56" s="9"/>
      <c r="HDH56" s="9"/>
      <c r="HDI56" s="9"/>
      <c r="HDJ56" s="9"/>
      <c r="HDK56" s="9"/>
      <c r="HDL56" s="9"/>
      <c r="HDM56" s="9"/>
      <c r="HDN56" s="9"/>
      <c r="HDO56" s="9"/>
      <c r="HDP56" s="9"/>
      <c r="HDQ56" s="9"/>
      <c r="HDR56" s="9"/>
      <c r="HDS56" s="9"/>
      <c r="HDT56" s="9"/>
      <c r="HDU56" s="9"/>
      <c r="HDV56" s="9"/>
      <c r="HDW56" s="9"/>
      <c r="HDX56" s="9"/>
      <c r="HDY56" s="9"/>
      <c r="HDZ56" s="9"/>
      <c r="HEA56" s="9"/>
      <c r="HEB56" s="9"/>
      <c r="HEC56" s="9"/>
      <c r="HED56" s="9"/>
      <c r="HEE56" s="9"/>
      <c r="HEF56" s="9"/>
      <c r="HEG56" s="9"/>
      <c r="HEH56" s="9"/>
      <c r="HEI56" s="9"/>
      <c r="HEJ56" s="9"/>
      <c r="HEK56" s="9"/>
      <c r="HEL56" s="9"/>
      <c r="HEM56" s="9"/>
      <c r="HEN56" s="9"/>
      <c r="HEO56" s="9"/>
      <c r="HEP56" s="9"/>
      <c r="HEQ56" s="9"/>
      <c r="HER56" s="9"/>
      <c r="HES56" s="9"/>
      <c r="HET56" s="9"/>
      <c r="HEU56" s="9"/>
      <c r="HEV56" s="9"/>
      <c r="HEW56" s="9"/>
      <c r="HEX56" s="9"/>
      <c r="HEY56" s="9"/>
      <c r="HEZ56" s="9"/>
      <c r="HFA56" s="9"/>
      <c r="HFB56" s="9"/>
      <c r="HFC56" s="9"/>
      <c r="HFD56" s="9"/>
      <c r="HFE56" s="9"/>
      <c r="HFF56" s="9"/>
      <c r="HFG56" s="9"/>
      <c r="HFH56" s="9"/>
      <c r="HFI56" s="9"/>
      <c r="HFJ56" s="9"/>
      <c r="HFK56" s="9"/>
      <c r="HFL56" s="9"/>
      <c r="HFM56" s="9"/>
      <c r="HFN56" s="9"/>
      <c r="HFO56" s="9"/>
      <c r="HFP56" s="9"/>
      <c r="HFQ56" s="9"/>
      <c r="HFR56" s="9"/>
      <c r="HFS56" s="9"/>
      <c r="HFT56" s="9"/>
      <c r="HFU56" s="9"/>
      <c r="HFV56" s="9"/>
      <c r="HFW56" s="9"/>
      <c r="HFX56" s="9"/>
      <c r="HFY56" s="9"/>
      <c r="HFZ56" s="9"/>
      <c r="HGA56" s="9"/>
      <c r="HGB56" s="9"/>
      <c r="HGC56" s="9"/>
      <c r="HGD56" s="9"/>
      <c r="HGE56" s="9"/>
      <c r="HGF56" s="9"/>
      <c r="HGG56" s="9"/>
      <c r="HGH56" s="9"/>
      <c r="HGI56" s="9"/>
      <c r="HGJ56" s="9"/>
      <c r="HGK56" s="9"/>
      <c r="HGL56" s="9"/>
      <c r="HGM56" s="9"/>
      <c r="HGN56" s="9"/>
      <c r="HGO56" s="9"/>
      <c r="HGP56" s="9"/>
      <c r="HGQ56" s="9"/>
      <c r="HGR56" s="9"/>
      <c r="HGS56" s="9"/>
      <c r="HGT56" s="9"/>
      <c r="HGU56" s="9"/>
      <c r="HGV56" s="9"/>
      <c r="HGW56" s="9"/>
      <c r="HGX56" s="9"/>
      <c r="HGY56" s="9"/>
      <c r="HGZ56" s="9"/>
      <c r="HHA56" s="9"/>
      <c r="HHB56" s="9"/>
      <c r="HHC56" s="9"/>
      <c r="HHD56" s="9"/>
      <c r="HHE56" s="9"/>
      <c r="HHF56" s="9"/>
      <c r="HHG56" s="9"/>
      <c r="HHH56" s="9"/>
      <c r="HHI56" s="9"/>
      <c r="HHJ56" s="9"/>
      <c r="HHK56" s="9"/>
      <c r="HHL56" s="9"/>
      <c r="HHM56" s="9"/>
      <c r="HHN56" s="9"/>
      <c r="HHO56" s="9"/>
      <c r="HHP56" s="9"/>
      <c r="HHQ56" s="9"/>
      <c r="HHR56" s="9"/>
      <c r="HHS56" s="9"/>
      <c r="HHT56" s="9"/>
      <c r="HHU56" s="9"/>
      <c r="HHV56" s="9"/>
      <c r="HHW56" s="9"/>
      <c r="HHX56" s="9"/>
      <c r="HHY56" s="9"/>
      <c r="HHZ56" s="9"/>
      <c r="HIA56" s="9"/>
      <c r="HIB56" s="9"/>
      <c r="HIC56" s="9"/>
      <c r="HID56" s="9"/>
      <c r="HIE56" s="9"/>
      <c r="HIF56" s="9"/>
      <c r="HIG56" s="9"/>
      <c r="HIH56" s="9"/>
      <c r="HII56" s="9"/>
      <c r="HIJ56" s="9"/>
      <c r="HIK56" s="9"/>
      <c r="HIL56" s="9"/>
      <c r="HIM56" s="9"/>
      <c r="HIN56" s="9"/>
      <c r="HIO56" s="9"/>
      <c r="HIP56" s="9"/>
      <c r="HIQ56" s="9"/>
      <c r="HIR56" s="9"/>
      <c r="HIS56" s="9"/>
      <c r="HIT56" s="9"/>
      <c r="HIU56" s="9"/>
      <c r="HIV56" s="9"/>
      <c r="HIW56" s="9"/>
      <c r="HIX56" s="9"/>
      <c r="HIY56" s="9"/>
      <c r="HIZ56" s="9"/>
      <c r="HJA56" s="9"/>
      <c r="HJB56" s="9"/>
      <c r="HJC56" s="9"/>
      <c r="HJD56" s="9"/>
      <c r="HJE56" s="9"/>
      <c r="HJF56" s="9"/>
      <c r="HJG56" s="9"/>
      <c r="HJH56" s="9"/>
      <c r="HJI56" s="9"/>
      <c r="HJJ56" s="9"/>
      <c r="HJK56" s="9"/>
      <c r="HJL56" s="9"/>
      <c r="HJM56" s="9"/>
      <c r="HJN56" s="9"/>
      <c r="HJO56" s="9"/>
      <c r="HJP56" s="9"/>
      <c r="HJQ56" s="9"/>
      <c r="HJR56" s="9"/>
      <c r="HJS56" s="9"/>
      <c r="HJT56" s="9"/>
      <c r="HJU56" s="9"/>
      <c r="HJV56" s="9"/>
      <c r="HJW56" s="9"/>
      <c r="HJX56" s="9"/>
      <c r="HJY56" s="9"/>
      <c r="HJZ56" s="9"/>
      <c r="HKA56" s="9"/>
      <c r="HKB56" s="9"/>
      <c r="HKC56" s="9"/>
      <c r="HKD56" s="9"/>
      <c r="HKE56" s="9"/>
      <c r="HKF56" s="9"/>
      <c r="HKG56" s="9"/>
      <c r="HKH56" s="9"/>
      <c r="HKI56" s="9"/>
      <c r="HKJ56" s="9"/>
      <c r="HKK56" s="9"/>
      <c r="HKL56" s="9"/>
      <c r="HKM56" s="9"/>
      <c r="HKN56" s="9"/>
      <c r="HKO56" s="9"/>
      <c r="HKP56" s="9"/>
      <c r="HKQ56" s="9"/>
      <c r="HKR56" s="9"/>
      <c r="HKS56" s="9"/>
      <c r="HKT56" s="9"/>
      <c r="HKU56" s="9"/>
      <c r="HKV56" s="9"/>
      <c r="HKW56" s="9"/>
      <c r="HKX56" s="9"/>
      <c r="HKY56" s="9"/>
      <c r="HKZ56" s="9"/>
      <c r="HLA56" s="9"/>
      <c r="HLB56" s="9"/>
      <c r="HLC56" s="9"/>
      <c r="HLD56" s="9"/>
      <c r="HLE56" s="9"/>
      <c r="HLF56" s="9"/>
      <c r="HLG56" s="9"/>
      <c r="HLH56" s="9"/>
      <c r="HLI56" s="9"/>
      <c r="HLJ56" s="9"/>
      <c r="HLK56" s="9"/>
      <c r="HLL56" s="9"/>
      <c r="HLM56" s="9"/>
      <c r="HLN56" s="9"/>
      <c r="HLO56" s="9"/>
      <c r="HLP56" s="9"/>
      <c r="HLQ56" s="9"/>
      <c r="HLR56" s="9"/>
      <c r="HLS56" s="9"/>
      <c r="HLT56" s="9"/>
      <c r="HLU56" s="9"/>
      <c r="HLV56" s="9"/>
      <c r="HLW56" s="9"/>
      <c r="HLX56" s="9"/>
      <c r="HLY56" s="9"/>
      <c r="HLZ56" s="9"/>
      <c r="HMA56" s="9"/>
      <c r="HMB56" s="9"/>
      <c r="HMC56" s="9"/>
      <c r="HMD56" s="9"/>
      <c r="HME56" s="9"/>
      <c r="HMF56" s="9"/>
      <c r="HMG56" s="9"/>
      <c r="HMH56" s="9"/>
      <c r="HMI56" s="9"/>
      <c r="HMJ56" s="9"/>
      <c r="HMK56" s="9"/>
      <c r="HML56" s="9"/>
      <c r="HMM56" s="9"/>
      <c r="HMN56" s="9"/>
      <c r="HMO56" s="9"/>
      <c r="HMP56" s="9"/>
      <c r="HMQ56" s="9"/>
      <c r="HMR56" s="9"/>
      <c r="HMS56" s="9"/>
      <c r="HMT56" s="9"/>
      <c r="HMU56" s="9"/>
      <c r="HMV56" s="9"/>
      <c r="HMW56" s="9"/>
      <c r="HMX56" s="9"/>
      <c r="HMY56" s="9"/>
      <c r="HMZ56" s="9"/>
      <c r="HNA56" s="9"/>
      <c r="HNB56" s="9"/>
      <c r="HNC56" s="9"/>
      <c r="HND56" s="9"/>
      <c r="HNE56" s="9"/>
      <c r="HNF56" s="9"/>
      <c r="HNG56" s="9"/>
      <c r="HNH56" s="9"/>
      <c r="HNI56" s="9"/>
      <c r="HNJ56" s="9"/>
      <c r="HNK56" s="9"/>
      <c r="HNL56" s="9"/>
      <c r="HNM56" s="9"/>
      <c r="HNN56" s="9"/>
      <c r="HNO56" s="9"/>
      <c r="HNP56" s="9"/>
      <c r="HNQ56" s="9"/>
      <c r="HNR56" s="9"/>
      <c r="HNS56" s="9"/>
      <c r="HNT56" s="9"/>
      <c r="HNU56" s="9"/>
      <c r="HNV56" s="9"/>
      <c r="HNW56" s="9"/>
      <c r="HNX56" s="9"/>
      <c r="HNY56" s="9"/>
      <c r="HNZ56" s="9"/>
      <c r="HOA56" s="9"/>
      <c r="HOB56" s="9"/>
      <c r="HOC56" s="9"/>
      <c r="HOD56" s="9"/>
      <c r="HOE56" s="9"/>
      <c r="HOF56" s="9"/>
      <c r="HOG56" s="9"/>
      <c r="HOH56" s="9"/>
      <c r="HOI56" s="9"/>
      <c r="HOJ56" s="9"/>
      <c r="HOK56" s="9"/>
      <c r="HOL56" s="9"/>
      <c r="HOM56" s="9"/>
      <c r="HON56" s="9"/>
      <c r="HOO56" s="9"/>
      <c r="HOP56" s="9"/>
      <c r="HOQ56" s="9"/>
      <c r="HOR56" s="9"/>
      <c r="HOS56" s="9"/>
      <c r="HOT56" s="9"/>
      <c r="HOU56" s="9"/>
      <c r="HOV56" s="9"/>
      <c r="HOW56" s="9"/>
      <c r="HOX56" s="9"/>
      <c r="HOY56" s="9"/>
      <c r="HOZ56" s="9"/>
      <c r="HPA56" s="9"/>
      <c r="HPB56" s="9"/>
      <c r="HPC56" s="9"/>
      <c r="HPD56" s="9"/>
      <c r="HPE56" s="9"/>
      <c r="HPF56" s="9"/>
      <c r="HPG56" s="9"/>
      <c r="HPH56" s="9"/>
      <c r="HPI56" s="9"/>
      <c r="HPJ56" s="9"/>
      <c r="HPK56" s="9"/>
      <c r="HPL56" s="9"/>
      <c r="HPM56" s="9"/>
      <c r="HPN56" s="9"/>
      <c r="HPO56" s="9"/>
      <c r="HPP56" s="9"/>
      <c r="HPQ56" s="9"/>
      <c r="HPR56" s="9"/>
      <c r="HPS56" s="9"/>
      <c r="HPT56" s="9"/>
      <c r="HPU56" s="9"/>
      <c r="HPV56" s="9"/>
      <c r="HPW56" s="9"/>
      <c r="HPX56" s="9"/>
      <c r="HPY56" s="9"/>
      <c r="HPZ56" s="9"/>
      <c r="HQA56" s="9"/>
      <c r="HQB56" s="9"/>
      <c r="HQC56" s="9"/>
      <c r="HQD56" s="9"/>
      <c r="HQE56" s="9"/>
      <c r="HQF56" s="9"/>
      <c r="HQG56" s="9"/>
      <c r="HQH56" s="9"/>
      <c r="HQI56" s="9"/>
      <c r="HQJ56" s="9"/>
      <c r="HQK56" s="9"/>
      <c r="HQL56" s="9"/>
      <c r="HQM56" s="9"/>
      <c r="HQN56" s="9"/>
      <c r="HQO56" s="9"/>
      <c r="HQP56" s="9"/>
      <c r="HQQ56" s="9"/>
      <c r="HQR56" s="9"/>
      <c r="HQS56" s="9"/>
      <c r="HQT56" s="9"/>
      <c r="HQU56" s="9"/>
      <c r="HQV56" s="9"/>
      <c r="HQW56" s="9"/>
      <c r="HQX56" s="9"/>
      <c r="HQY56" s="9"/>
      <c r="HQZ56" s="9"/>
      <c r="HRA56" s="9"/>
      <c r="HRB56" s="9"/>
      <c r="HRC56" s="9"/>
      <c r="HRD56" s="9"/>
      <c r="HRE56" s="9"/>
      <c r="HRF56" s="9"/>
      <c r="HRG56" s="9"/>
      <c r="HRH56" s="9"/>
      <c r="HRI56" s="9"/>
      <c r="HRJ56" s="9"/>
      <c r="HRK56" s="9"/>
      <c r="HRL56" s="9"/>
      <c r="HRM56" s="9"/>
      <c r="HRN56" s="9"/>
      <c r="HRO56" s="9"/>
      <c r="HRP56" s="9"/>
      <c r="HRQ56" s="9"/>
      <c r="HRR56" s="9"/>
      <c r="HRS56" s="9"/>
      <c r="HRT56" s="9"/>
      <c r="HRU56" s="9"/>
      <c r="HRV56" s="9"/>
      <c r="HRW56" s="9"/>
      <c r="HRX56" s="9"/>
      <c r="HRY56" s="9"/>
      <c r="HRZ56" s="9"/>
      <c r="HSA56" s="9"/>
      <c r="HSB56" s="9"/>
      <c r="HSC56" s="9"/>
      <c r="HSD56" s="9"/>
      <c r="HSE56" s="9"/>
      <c r="HSF56" s="9"/>
      <c r="HSG56" s="9"/>
      <c r="HSH56" s="9"/>
      <c r="HSI56" s="9"/>
      <c r="HSJ56" s="9"/>
      <c r="HSK56" s="9"/>
      <c r="HSL56" s="9"/>
      <c r="HSM56" s="9"/>
      <c r="HSN56" s="9"/>
      <c r="HSO56" s="9"/>
      <c r="HSP56" s="9"/>
      <c r="HSQ56" s="9"/>
      <c r="HSR56" s="9"/>
      <c r="HSS56" s="9"/>
      <c r="HST56" s="9"/>
      <c r="HSU56" s="9"/>
      <c r="HSV56" s="9"/>
      <c r="HSW56" s="9"/>
      <c r="HSX56" s="9"/>
      <c r="HSY56" s="9"/>
      <c r="HSZ56" s="9"/>
      <c r="HTA56" s="9"/>
      <c r="HTB56" s="9"/>
      <c r="HTC56" s="9"/>
      <c r="HTD56" s="9"/>
      <c r="HTE56" s="9"/>
      <c r="HTF56" s="9"/>
      <c r="HTG56" s="9"/>
      <c r="HTH56" s="9"/>
      <c r="HTI56" s="9"/>
      <c r="HTJ56" s="9"/>
      <c r="HTK56" s="9"/>
      <c r="HTL56" s="9"/>
      <c r="HTM56" s="9"/>
      <c r="HTN56" s="9"/>
      <c r="HTO56" s="9"/>
      <c r="HTP56" s="9"/>
      <c r="HTQ56" s="9"/>
      <c r="HTR56" s="9"/>
      <c r="HTS56" s="9"/>
      <c r="HTT56" s="9"/>
      <c r="HTU56" s="9"/>
      <c r="HTV56" s="9"/>
      <c r="HTW56" s="9"/>
      <c r="HTX56" s="9"/>
      <c r="HTY56" s="9"/>
      <c r="HTZ56" s="9"/>
      <c r="HUA56" s="9"/>
      <c r="HUB56" s="9"/>
      <c r="HUC56" s="9"/>
      <c r="HUD56" s="9"/>
      <c r="HUE56" s="9"/>
      <c r="HUF56" s="9"/>
      <c r="HUG56" s="9"/>
      <c r="HUH56" s="9"/>
      <c r="HUI56" s="9"/>
      <c r="HUJ56" s="9"/>
      <c r="HUK56" s="9"/>
      <c r="HUL56" s="9"/>
      <c r="HUM56" s="9"/>
      <c r="HUN56" s="9"/>
      <c r="HUO56" s="9"/>
      <c r="HUP56" s="9"/>
      <c r="HUQ56" s="9"/>
      <c r="HUR56" s="9"/>
      <c r="HUS56" s="9"/>
      <c r="HUT56" s="9"/>
      <c r="HUU56" s="9"/>
      <c r="HUV56" s="9"/>
      <c r="HUW56" s="9"/>
      <c r="HUX56" s="9"/>
      <c r="HUY56" s="9"/>
      <c r="HUZ56" s="9"/>
      <c r="HVA56" s="9"/>
      <c r="HVB56" s="9"/>
      <c r="HVC56" s="9"/>
      <c r="HVD56" s="9"/>
      <c r="HVE56" s="9"/>
      <c r="HVF56" s="9"/>
      <c r="HVG56" s="9"/>
      <c r="HVH56" s="9"/>
      <c r="HVI56" s="9"/>
      <c r="HVJ56" s="9"/>
      <c r="HVK56" s="9"/>
      <c r="HVL56" s="9"/>
      <c r="HVM56" s="9"/>
      <c r="HVN56" s="9"/>
      <c r="HVO56" s="9"/>
      <c r="HVP56" s="9"/>
      <c r="HVQ56" s="9"/>
      <c r="HVR56" s="9"/>
      <c r="HVS56" s="9"/>
      <c r="HVT56" s="9"/>
      <c r="HVU56" s="9"/>
      <c r="HVV56" s="9"/>
      <c r="HVW56" s="9"/>
      <c r="HVX56" s="9"/>
      <c r="HVY56" s="9"/>
      <c r="HVZ56" s="9"/>
      <c r="HWA56" s="9"/>
      <c r="HWB56" s="9"/>
      <c r="HWC56" s="9"/>
      <c r="HWD56" s="9"/>
      <c r="HWE56" s="9"/>
      <c r="HWF56" s="9"/>
      <c r="HWG56" s="9"/>
      <c r="HWH56" s="9"/>
      <c r="HWI56" s="9"/>
      <c r="HWJ56" s="9"/>
      <c r="HWK56" s="9"/>
      <c r="HWL56" s="9"/>
      <c r="HWM56" s="9"/>
      <c r="HWN56" s="9"/>
      <c r="HWO56" s="9"/>
      <c r="HWP56" s="9"/>
      <c r="HWQ56" s="9"/>
      <c r="HWR56" s="9"/>
      <c r="HWS56" s="9"/>
      <c r="HWT56" s="9"/>
      <c r="HWU56" s="9"/>
      <c r="HWV56" s="9"/>
      <c r="HWW56" s="9"/>
      <c r="HWX56" s="9"/>
      <c r="HWY56" s="9"/>
      <c r="HWZ56" s="9"/>
      <c r="HXA56" s="9"/>
      <c r="HXB56" s="9"/>
      <c r="HXC56" s="9"/>
      <c r="HXD56" s="9"/>
      <c r="HXE56" s="9"/>
      <c r="HXF56" s="9"/>
      <c r="HXG56" s="9"/>
      <c r="HXH56" s="9"/>
      <c r="HXI56" s="9"/>
      <c r="HXJ56" s="9"/>
      <c r="HXK56" s="9"/>
      <c r="HXL56" s="9"/>
      <c r="HXM56" s="9"/>
      <c r="HXN56" s="9"/>
      <c r="HXO56" s="9"/>
      <c r="HXP56" s="9"/>
      <c r="HXQ56" s="9"/>
      <c r="HXR56" s="9"/>
      <c r="HXS56" s="9"/>
      <c r="HXT56" s="9"/>
      <c r="HXU56" s="9"/>
      <c r="HXV56" s="9"/>
      <c r="HXW56" s="9"/>
      <c r="HXX56" s="9"/>
      <c r="HXY56" s="9"/>
      <c r="HXZ56" s="9"/>
      <c r="HYA56" s="9"/>
      <c r="HYB56" s="9"/>
      <c r="HYC56" s="9"/>
      <c r="HYD56" s="9"/>
      <c r="HYE56" s="9"/>
      <c r="HYF56" s="9"/>
      <c r="HYG56" s="9"/>
      <c r="HYH56" s="9"/>
      <c r="HYI56" s="9"/>
      <c r="HYJ56" s="9"/>
      <c r="HYK56" s="9"/>
      <c r="HYL56" s="9"/>
      <c r="HYM56" s="9"/>
      <c r="HYN56" s="9"/>
      <c r="HYO56" s="9"/>
      <c r="HYP56" s="9"/>
      <c r="HYQ56" s="9"/>
      <c r="HYR56" s="9"/>
      <c r="HYS56" s="9"/>
      <c r="HYT56" s="9"/>
      <c r="HYU56" s="9"/>
      <c r="HYV56" s="9"/>
      <c r="HYW56" s="9"/>
      <c r="HYX56" s="9"/>
      <c r="HYY56" s="9"/>
      <c r="HYZ56" s="9"/>
      <c r="HZA56" s="9"/>
      <c r="HZB56" s="9"/>
      <c r="HZC56" s="9"/>
      <c r="HZD56" s="9"/>
      <c r="HZE56" s="9"/>
      <c r="HZF56" s="9"/>
      <c r="HZG56" s="9"/>
      <c r="HZH56" s="9"/>
      <c r="HZI56" s="9"/>
      <c r="HZJ56" s="9"/>
      <c r="HZK56" s="9"/>
      <c r="HZL56" s="9"/>
      <c r="HZM56" s="9"/>
      <c r="HZN56" s="9"/>
      <c r="HZO56" s="9"/>
      <c r="HZP56" s="9"/>
      <c r="HZQ56" s="9"/>
      <c r="HZR56" s="9"/>
      <c r="HZS56" s="9"/>
      <c r="HZT56" s="9"/>
      <c r="HZU56" s="9"/>
      <c r="HZV56" s="9"/>
      <c r="HZW56" s="9"/>
      <c r="HZX56" s="9"/>
      <c r="HZY56" s="9"/>
      <c r="HZZ56" s="9"/>
      <c r="IAA56" s="9"/>
      <c r="IAB56" s="9"/>
      <c r="IAC56" s="9"/>
      <c r="IAD56" s="9"/>
      <c r="IAE56" s="9"/>
      <c r="IAF56" s="9"/>
      <c r="IAG56" s="9"/>
      <c r="IAH56" s="9"/>
      <c r="IAI56" s="9"/>
      <c r="IAJ56" s="9"/>
      <c r="IAK56" s="9"/>
      <c r="IAL56" s="9"/>
      <c r="IAM56" s="9"/>
      <c r="IAN56" s="9"/>
      <c r="IAO56" s="9"/>
      <c r="IAP56" s="9"/>
      <c r="IAQ56" s="9"/>
      <c r="IAR56" s="9"/>
      <c r="IAS56" s="9"/>
      <c r="IAT56" s="9"/>
      <c r="IAU56" s="9"/>
      <c r="IAV56" s="9"/>
      <c r="IAW56" s="9"/>
      <c r="IAX56" s="9"/>
      <c r="IAY56" s="9"/>
      <c r="IAZ56" s="9"/>
      <c r="IBA56" s="9"/>
      <c r="IBB56" s="9"/>
      <c r="IBC56" s="9"/>
      <c r="IBD56" s="9"/>
      <c r="IBE56" s="9"/>
      <c r="IBF56" s="9"/>
      <c r="IBG56" s="9"/>
      <c r="IBH56" s="9"/>
      <c r="IBI56" s="9"/>
      <c r="IBJ56" s="9"/>
      <c r="IBK56" s="9"/>
      <c r="IBL56" s="9"/>
      <c r="IBM56" s="9"/>
      <c r="IBN56" s="9"/>
      <c r="IBO56" s="9"/>
      <c r="IBP56" s="9"/>
      <c r="IBQ56" s="9"/>
      <c r="IBR56" s="9"/>
      <c r="IBS56" s="9"/>
      <c r="IBT56" s="9"/>
      <c r="IBU56" s="9"/>
      <c r="IBV56" s="9"/>
      <c r="IBW56" s="9"/>
      <c r="IBX56" s="9"/>
      <c r="IBY56" s="9"/>
      <c r="IBZ56" s="9"/>
      <c r="ICA56" s="9"/>
      <c r="ICB56" s="9"/>
      <c r="ICC56" s="9"/>
      <c r="ICD56" s="9"/>
      <c r="ICE56" s="9"/>
      <c r="ICF56" s="9"/>
      <c r="ICG56" s="9"/>
      <c r="ICH56" s="9"/>
      <c r="ICI56" s="9"/>
      <c r="ICJ56" s="9"/>
      <c r="ICK56" s="9"/>
      <c r="ICL56" s="9"/>
      <c r="ICM56" s="9"/>
      <c r="ICN56" s="9"/>
      <c r="ICO56" s="9"/>
      <c r="ICP56" s="9"/>
      <c r="ICQ56" s="9"/>
      <c r="ICR56" s="9"/>
      <c r="ICS56" s="9"/>
      <c r="ICT56" s="9"/>
      <c r="ICU56" s="9"/>
      <c r="ICV56" s="9"/>
      <c r="ICW56" s="9"/>
      <c r="ICX56" s="9"/>
      <c r="ICY56" s="9"/>
      <c r="ICZ56" s="9"/>
      <c r="IDA56" s="9"/>
      <c r="IDB56" s="9"/>
      <c r="IDC56" s="9"/>
      <c r="IDD56" s="9"/>
      <c r="IDE56" s="9"/>
      <c r="IDF56" s="9"/>
      <c r="IDG56" s="9"/>
      <c r="IDH56" s="9"/>
      <c r="IDI56" s="9"/>
      <c r="IDJ56" s="9"/>
      <c r="IDK56" s="9"/>
      <c r="IDL56" s="9"/>
      <c r="IDM56" s="9"/>
      <c r="IDN56" s="9"/>
      <c r="IDO56" s="9"/>
      <c r="IDP56" s="9"/>
      <c r="IDQ56" s="9"/>
      <c r="IDR56" s="9"/>
      <c r="IDS56" s="9"/>
      <c r="IDT56" s="9"/>
      <c r="IDU56" s="9"/>
      <c r="IDV56" s="9"/>
      <c r="IDW56" s="9"/>
      <c r="IDX56" s="9"/>
      <c r="IDY56" s="9"/>
      <c r="IDZ56" s="9"/>
      <c r="IEA56" s="9"/>
      <c r="IEB56" s="9"/>
      <c r="IEC56" s="9"/>
      <c r="IED56" s="9"/>
      <c r="IEE56" s="9"/>
      <c r="IEF56" s="9"/>
      <c r="IEG56" s="9"/>
      <c r="IEH56" s="9"/>
      <c r="IEI56" s="9"/>
      <c r="IEJ56" s="9"/>
      <c r="IEK56" s="9"/>
      <c r="IEL56" s="9"/>
      <c r="IEM56" s="9"/>
      <c r="IEN56" s="9"/>
      <c r="IEO56" s="9"/>
      <c r="IEP56" s="9"/>
      <c r="IEQ56" s="9"/>
      <c r="IER56" s="9"/>
      <c r="IES56" s="9"/>
      <c r="IET56" s="9"/>
      <c r="IEU56" s="9"/>
      <c r="IEV56" s="9"/>
      <c r="IEW56" s="9"/>
      <c r="IEX56" s="9"/>
      <c r="IEY56" s="9"/>
      <c r="IEZ56" s="9"/>
      <c r="IFA56" s="9"/>
      <c r="IFB56" s="9"/>
      <c r="IFC56" s="9"/>
      <c r="IFD56" s="9"/>
      <c r="IFE56" s="9"/>
      <c r="IFF56" s="9"/>
      <c r="IFG56" s="9"/>
      <c r="IFH56" s="9"/>
      <c r="IFI56" s="9"/>
      <c r="IFJ56" s="9"/>
      <c r="IFK56" s="9"/>
      <c r="IFL56" s="9"/>
      <c r="IFM56" s="9"/>
      <c r="IFN56" s="9"/>
      <c r="IFO56" s="9"/>
      <c r="IFP56" s="9"/>
      <c r="IFQ56" s="9"/>
      <c r="IFR56" s="9"/>
      <c r="IFS56" s="9"/>
      <c r="IFT56" s="9"/>
      <c r="IFU56" s="9"/>
      <c r="IFV56" s="9"/>
      <c r="IFW56" s="9"/>
      <c r="IFX56" s="9"/>
      <c r="IFY56" s="9"/>
      <c r="IFZ56" s="9"/>
      <c r="IGA56" s="9"/>
      <c r="IGB56" s="9"/>
      <c r="IGC56" s="9"/>
      <c r="IGD56" s="9"/>
      <c r="IGE56" s="9"/>
      <c r="IGF56" s="9"/>
      <c r="IGG56" s="9"/>
      <c r="IGH56" s="9"/>
      <c r="IGI56" s="9"/>
      <c r="IGJ56" s="9"/>
      <c r="IGK56" s="9"/>
      <c r="IGL56" s="9"/>
      <c r="IGM56" s="9"/>
      <c r="IGN56" s="9"/>
      <c r="IGO56" s="9"/>
      <c r="IGP56" s="9"/>
      <c r="IGQ56" s="9"/>
      <c r="IGR56" s="9"/>
      <c r="IGS56" s="9"/>
      <c r="IGT56" s="9"/>
      <c r="IGU56" s="9"/>
      <c r="IGV56" s="9"/>
      <c r="IGW56" s="9"/>
      <c r="IGX56" s="9"/>
      <c r="IGY56" s="9"/>
      <c r="IGZ56" s="9"/>
      <c r="IHA56" s="9"/>
      <c r="IHB56" s="9"/>
      <c r="IHC56" s="9"/>
      <c r="IHD56" s="9"/>
      <c r="IHE56" s="9"/>
      <c r="IHF56" s="9"/>
      <c r="IHG56" s="9"/>
      <c r="IHH56" s="9"/>
      <c r="IHI56" s="9"/>
      <c r="IHJ56" s="9"/>
      <c r="IHK56" s="9"/>
      <c r="IHL56" s="9"/>
      <c r="IHM56" s="9"/>
      <c r="IHN56" s="9"/>
      <c r="IHO56" s="9"/>
      <c r="IHP56" s="9"/>
      <c r="IHQ56" s="9"/>
      <c r="IHR56" s="9"/>
      <c r="IHS56" s="9"/>
      <c r="IHT56" s="9"/>
      <c r="IHU56" s="9"/>
      <c r="IHV56" s="9"/>
      <c r="IHW56" s="9"/>
      <c r="IHX56" s="9"/>
      <c r="IHY56" s="9"/>
      <c r="IHZ56" s="9"/>
      <c r="IIA56" s="9"/>
      <c r="IIB56" s="9"/>
      <c r="IIC56" s="9"/>
      <c r="IID56" s="9"/>
      <c r="IIE56" s="9"/>
      <c r="IIF56" s="9"/>
      <c r="IIG56" s="9"/>
      <c r="IIH56" s="9"/>
      <c r="III56" s="9"/>
      <c r="IIJ56" s="9"/>
      <c r="IIK56" s="9"/>
      <c r="IIL56" s="9"/>
      <c r="IIM56" s="9"/>
      <c r="IIN56" s="9"/>
      <c r="IIO56" s="9"/>
      <c r="IIP56" s="9"/>
      <c r="IIQ56" s="9"/>
      <c r="IIR56" s="9"/>
      <c r="IIS56" s="9"/>
      <c r="IIT56" s="9"/>
      <c r="IIU56" s="9"/>
      <c r="IIV56" s="9"/>
      <c r="IIW56" s="9"/>
      <c r="IIX56" s="9"/>
      <c r="IIY56" s="9"/>
      <c r="IIZ56" s="9"/>
      <c r="IJA56" s="9"/>
      <c r="IJB56" s="9"/>
      <c r="IJC56" s="9"/>
      <c r="IJD56" s="9"/>
      <c r="IJE56" s="9"/>
      <c r="IJF56" s="9"/>
      <c r="IJG56" s="9"/>
      <c r="IJH56" s="9"/>
      <c r="IJI56" s="9"/>
      <c r="IJJ56" s="9"/>
      <c r="IJK56" s="9"/>
      <c r="IJL56" s="9"/>
      <c r="IJM56" s="9"/>
      <c r="IJN56" s="9"/>
      <c r="IJO56" s="9"/>
      <c r="IJP56" s="9"/>
      <c r="IJQ56" s="9"/>
      <c r="IJR56" s="9"/>
      <c r="IJS56" s="9"/>
      <c r="IJT56" s="9"/>
      <c r="IJU56" s="9"/>
      <c r="IJV56" s="9"/>
      <c r="IJW56" s="9"/>
      <c r="IJX56" s="9"/>
      <c r="IJY56" s="9"/>
      <c r="IJZ56" s="9"/>
      <c r="IKA56" s="9"/>
      <c r="IKB56" s="9"/>
      <c r="IKC56" s="9"/>
      <c r="IKD56" s="9"/>
      <c r="IKE56" s="9"/>
      <c r="IKF56" s="9"/>
      <c r="IKG56" s="9"/>
      <c r="IKH56" s="9"/>
      <c r="IKI56" s="9"/>
      <c r="IKJ56" s="9"/>
      <c r="IKK56" s="9"/>
      <c r="IKL56" s="9"/>
      <c r="IKM56" s="9"/>
      <c r="IKN56" s="9"/>
      <c r="IKO56" s="9"/>
      <c r="IKP56" s="9"/>
      <c r="IKQ56" s="9"/>
      <c r="IKR56" s="9"/>
      <c r="IKS56" s="9"/>
      <c r="IKT56" s="9"/>
      <c r="IKU56" s="9"/>
      <c r="IKV56" s="9"/>
      <c r="IKW56" s="9"/>
      <c r="IKX56" s="9"/>
      <c r="IKY56" s="9"/>
      <c r="IKZ56" s="9"/>
      <c r="ILA56" s="9"/>
      <c r="ILB56" s="9"/>
      <c r="ILC56" s="9"/>
      <c r="ILD56" s="9"/>
      <c r="ILE56" s="9"/>
      <c r="ILF56" s="9"/>
      <c r="ILG56" s="9"/>
      <c r="ILH56" s="9"/>
      <c r="ILI56" s="9"/>
      <c r="ILJ56" s="9"/>
      <c r="ILK56" s="9"/>
      <c r="ILL56" s="9"/>
      <c r="ILM56" s="9"/>
      <c r="ILN56" s="9"/>
      <c r="ILO56" s="9"/>
      <c r="ILP56" s="9"/>
      <c r="ILQ56" s="9"/>
      <c r="ILR56" s="9"/>
      <c r="ILS56" s="9"/>
      <c r="ILT56" s="9"/>
      <c r="ILU56" s="9"/>
      <c r="ILV56" s="9"/>
      <c r="ILW56" s="9"/>
      <c r="ILX56" s="9"/>
      <c r="ILY56" s="9"/>
      <c r="ILZ56" s="9"/>
      <c r="IMA56" s="9"/>
      <c r="IMB56" s="9"/>
      <c r="IMC56" s="9"/>
      <c r="IMD56" s="9"/>
      <c r="IME56" s="9"/>
      <c r="IMF56" s="9"/>
      <c r="IMG56" s="9"/>
      <c r="IMH56" s="9"/>
      <c r="IMI56" s="9"/>
      <c r="IMJ56" s="9"/>
      <c r="IMK56" s="9"/>
      <c r="IML56" s="9"/>
      <c r="IMM56" s="9"/>
      <c r="IMN56" s="9"/>
      <c r="IMO56" s="9"/>
      <c r="IMP56" s="9"/>
      <c r="IMQ56" s="9"/>
      <c r="IMR56" s="9"/>
      <c r="IMS56" s="9"/>
      <c r="IMT56" s="9"/>
      <c r="IMU56" s="9"/>
      <c r="IMV56" s="9"/>
      <c r="IMW56" s="9"/>
      <c r="IMX56" s="9"/>
      <c r="IMY56" s="9"/>
      <c r="IMZ56" s="9"/>
      <c r="INA56" s="9"/>
      <c r="INB56" s="9"/>
      <c r="INC56" s="9"/>
      <c r="IND56" s="9"/>
      <c r="INE56" s="9"/>
      <c r="INF56" s="9"/>
      <c r="ING56" s="9"/>
      <c r="INH56" s="9"/>
      <c r="INI56" s="9"/>
      <c r="INJ56" s="9"/>
      <c r="INK56" s="9"/>
      <c r="INL56" s="9"/>
      <c r="INM56" s="9"/>
      <c r="INN56" s="9"/>
      <c r="INO56" s="9"/>
      <c r="INP56" s="9"/>
      <c r="INQ56" s="9"/>
      <c r="INR56" s="9"/>
      <c r="INS56" s="9"/>
      <c r="INT56" s="9"/>
      <c r="INU56" s="9"/>
      <c r="INV56" s="9"/>
      <c r="INW56" s="9"/>
      <c r="INX56" s="9"/>
      <c r="INY56" s="9"/>
      <c r="INZ56" s="9"/>
      <c r="IOA56" s="9"/>
      <c r="IOB56" s="9"/>
      <c r="IOC56" s="9"/>
      <c r="IOD56" s="9"/>
      <c r="IOE56" s="9"/>
      <c r="IOF56" s="9"/>
      <c r="IOG56" s="9"/>
      <c r="IOH56" s="9"/>
      <c r="IOI56" s="9"/>
      <c r="IOJ56" s="9"/>
      <c r="IOK56" s="9"/>
      <c r="IOL56" s="9"/>
      <c r="IOM56" s="9"/>
      <c r="ION56" s="9"/>
      <c r="IOO56" s="9"/>
      <c r="IOP56" s="9"/>
      <c r="IOQ56" s="9"/>
      <c r="IOR56" s="9"/>
      <c r="IOS56" s="9"/>
      <c r="IOT56" s="9"/>
      <c r="IOU56" s="9"/>
      <c r="IOV56" s="9"/>
      <c r="IOW56" s="9"/>
      <c r="IOX56" s="9"/>
      <c r="IOY56" s="9"/>
      <c r="IOZ56" s="9"/>
      <c r="IPA56" s="9"/>
      <c r="IPB56" s="9"/>
      <c r="IPC56" s="9"/>
      <c r="IPD56" s="9"/>
      <c r="IPE56" s="9"/>
      <c r="IPF56" s="9"/>
      <c r="IPG56" s="9"/>
      <c r="IPH56" s="9"/>
      <c r="IPI56" s="9"/>
      <c r="IPJ56" s="9"/>
      <c r="IPK56" s="9"/>
      <c r="IPL56" s="9"/>
      <c r="IPM56" s="9"/>
      <c r="IPN56" s="9"/>
      <c r="IPO56" s="9"/>
      <c r="IPP56" s="9"/>
      <c r="IPQ56" s="9"/>
      <c r="IPR56" s="9"/>
      <c r="IPS56" s="9"/>
      <c r="IPT56" s="9"/>
      <c r="IPU56" s="9"/>
      <c r="IPV56" s="9"/>
      <c r="IPW56" s="9"/>
      <c r="IPX56" s="9"/>
      <c r="IPY56" s="9"/>
      <c r="IPZ56" s="9"/>
      <c r="IQA56" s="9"/>
      <c r="IQB56" s="9"/>
      <c r="IQC56" s="9"/>
      <c r="IQD56" s="9"/>
      <c r="IQE56" s="9"/>
      <c r="IQF56" s="9"/>
      <c r="IQG56" s="9"/>
      <c r="IQH56" s="9"/>
      <c r="IQI56" s="9"/>
      <c r="IQJ56" s="9"/>
      <c r="IQK56" s="9"/>
      <c r="IQL56" s="9"/>
      <c r="IQM56" s="9"/>
      <c r="IQN56" s="9"/>
      <c r="IQO56" s="9"/>
      <c r="IQP56" s="9"/>
      <c r="IQQ56" s="9"/>
      <c r="IQR56" s="9"/>
      <c r="IQS56" s="9"/>
      <c r="IQT56" s="9"/>
      <c r="IQU56" s="9"/>
      <c r="IQV56" s="9"/>
      <c r="IQW56" s="9"/>
      <c r="IQX56" s="9"/>
      <c r="IQY56" s="9"/>
      <c r="IQZ56" s="9"/>
      <c r="IRA56" s="9"/>
      <c r="IRB56" s="9"/>
      <c r="IRC56" s="9"/>
      <c r="IRD56" s="9"/>
      <c r="IRE56" s="9"/>
      <c r="IRF56" s="9"/>
      <c r="IRG56" s="9"/>
      <c r="IRH56" s="9"/>
      <c r="IRI56" s="9"/>
      <c r="IRJ56" s="9"/>
      <c r="IRK56" s="9"/>
      <c r="IRL56" s="9"/>
      <c r="IRM56" s="9"/>
      <c r="IRN56" s="9"/>
      <c r="IRO56" s="9"/>
      <c r="IRP56" s="9"/>
      <c r="IRQ56" s="9"/>
      <c r="IRR56" s="9"/>
      <c r="IRS56" s="9"/>
      <c r="IRT56" s="9"/>
      <c r="IRU56" s="9"/>
      <c r="IRV56" s="9"/>
      <c r="IRW56" s="9"/>
      <c r="IRX56" s="9"/>
      <c r="IRY56" s="9"/>
      <c r="IRZ56" s="9"/>
      <c r="ISA56" s="9"/>
      <c r="ISB56" s="9"/>
      <c r="ISC56" s="9"/>
      <c r="ISD56" s="9"/>
      <c r="ISE56" s="9"/>
      <c r="ISF56" s="9"/>
      <c r="ISG56" s="9"/>
      <c r="ISH56" s="9"/>
      <c r="ISI56" s="9"/>
      <c r="ISJ56" s="9"/>
      <c r="ISK56" s="9"/>
      <c r="ISL56" s="9"/>
      <c r="ISM56" s="9"/>
      <c r="ISN56" s="9"/>
      <c r="ISO56" s="9"/>
      <c r="ISP56" s="9"/>
      <c r="ISQ56" s="9"/>
      <c r="ISR56" s="9"/>
      <c r="ISS56" s="9"/>
      <c r="IST56" s="9"/>
      <c r="ISU56" s="9"/>
      <c r="ISV56" s="9"/>
      <c r="ISW56" s="9"/>
      <c r="ISX56" s="9"/>
      <c r="ISY56" s="9"/>
      <c r="ISZ56" s="9"/>
      <c r="ITA56" s="9"/>
      <c r="ITB56" s="9"/>
      <c r="ITC56" s="9"/>
      <c r="ITD56" s="9"/>
      <c r="ITE56" s="9"/>
      <c r="ITF56" s="9"/>
      <c r="ITG56" s="9"/>
      <c r="ITH56" s="9"/>
      <c r="ITI56" s="9"/>
      <c r="ITJ56" s="9"/>
      <c r="ITK56" s="9"/>
      <c r="ITL56" s="9"/>
      <c r="ITM56" s="9"/>
      <c r="ITN56" s="9"/>
      <c r="ITO56" s="9"/>
      <c r="ITP56" s="9"/>
      <c r="ITQ56" s="9"/>
      <c r="ITR56" s="9"/>
      <c r="ITS56" s="9"/>
      <c r="ITT56" s="9"/>
      <c r="ITU56" s="9"/>
      <c r="ITV56" s="9"/>
      <c r="ITW56" s="9"/>
      <c r="ITX56" s="9"/>
      <c r="ITY56" s="9"/>
      <c r="ITZ56" s="9"/>
      <c r="IUA56" s="9"/>
      <c r="IUB56" s="9"/>
      <c r="IUC56" s="9"/>
      <c r="IUD56" s="9"/>
      <c r="IUE56" s="9"/>
      <c r="IUF56" s="9"/>
      <c r="IUG56" s="9"/>
      <c r="IUH56" s="9"/>
      <c r="IUI56" s="9"/>
      <c r="IUJ56" s="9"/>
      <c r="IUK56" s="9"/>
      <c r="IUL56" s="9"/>
      <c r="IUM56" s="9"/>
      <c r="IUN56" s="9"/>
      <c r="IUO56" s="9"/>
      <c r="IUP56" s="9"/>
      <c r="IUQ56" s="9"/>
      <c r="IUR56" s="9"/>
      <c r="IUS56" s="9"/>
      <c r="IUT56" s="9"/>
      <c r="IUU56" s="9"/>
      <c r="IUV56" s="9"/>
      <c r="IUW56" s="9"/>
      <c r="IUX56" s="9"/>
      <c r="IUY56" s="9"/>
      <c r="IUZ56" s="9"/>
      <c r="IVA56" s="9"/>
      <c r="IVB56" s="9"/>
      <c r="IVC56" s="9"/>
      <c r="IVD56" s="9"/>
      <c r="IVE56" s="9"/>
      <c r="IVF56" s="9"/>
      <c r="IVG56" s="9"/>
      <c r="IVH56" s="9"/>
      <c r="IVI56" s="9"/>
      <c r="IVJ56" s="9"/>
      <c r="IVK56" s="9"/>
      <c r="IVL56" s="9"/>
      <c r="IVM56" s="9"/>
      <c r="IVN56" s="9"/>
      <c r="IVO56" s="9"/>
      <c r="IVP56" s="9"/>
      <c r="IVQ56" s="9"/>
      <c r="IVR56" s="9"/>
      <c r="IVS56" s="9"/>
      <c r="IVT56" s="9"/>
      <c r="IVU56" s="9"/>
      <c r="IVV56" s="9"/>
      <c r="IVW56" s="9"/>
      <c r="IVX56" s="9"/>
      <c r="IVY56" s="9"/>
      <c r="IVZ56" s="9"/>
      <c r="IWA56" s="9"/>
      <c r="IWB56" s="9"/>
      <c r="IWC56" s="9"/>
      <c r="IWD56" s="9"/>
      <c r="IWE56" s="9"/>
      <c r="IWF56" s="9"/>
      <c r="IWG56" s="9"/>
      <c r="IWH56" s="9"/>
      <c r="IWI56" s="9"/>
      <c r="IWJ56" s="9"/>
      <c r="IWK56" s="9"/>
      <c r="IWL56" s="9"/>
      <c r="IWM56" s="9"/>
      <c r="IWN56" s="9"/>
      <c r="IWO56" s="9"/>
      <c r="IWP56" s="9"/>
      <c r="IWQ56" s="9"/>
      <c r="IWR56" s="9"/>
      <c r="IWS56" s="9"/>
      <c r="IWT56" s="9"/>
      <c r="IWU56" s="9"/>
      <c r="IWV56" s="9"/>
      <c r="IWW56" s="9"/>
      <c r="IWX56" s="9"/>
      <c r="IWY56" s="9"/>
      <c r="IWZ56" s="9"/>
      <c r="IXA56" s="9"/>
      <c r="IXB56" s="9"/>
      <c r="IXC56" s="9"/>
      <c r="IXD56" s="9"/>
      <c r="IXE56" s="9"/>
      <c r="IXF56" s="9"/>
      <c r="IXG56" s="9"/>
      <c r="IXH56" s="9"/>
      <c r="IXI56" s="9"/>
      <c r="IXJ56" s="9"/>
      <c r="IXK56" s="9"/>
      <c r="IXL56" s="9"/>
      <c r="IXM56" s="9"/>
      <c r="IXN56" s="9"/>
      <c r="IXO56" s="9"/>
      <c r="IXP56" s="9"/>
      <c r="IXQ56" s="9"/>
      <c r="IXR56" s="9"/>
      <c r="IXS56" s="9"/>
      <c r="IXT56" s="9"/>
      <c r="IXU56" s="9"/>
      <c r="IXV56" s="9"/>
      <c r="IXW56" s="9"/>
      <c r="IXX56" s="9"/>
      <c r="IXY56" s="9"/>
      <c r="IXZ56" s="9"/>
      <c r="IYA56" s="9"/>
      <c r="IYB56" s="9"/>
      <c r="IYC56" s="9"/>
      <c r="IYD56" s="9"/>
      <c r="IYE56" s="9"/>
      <c r="IYF56" s="9"/>
      <c r="IYG56" s="9"/>
      <c r="IYH56" s="9"/>
      <c r="IYI56" s="9"/>
      <c r="IYJ56" s="9"/>
      <c r="IYK56" s="9"/>
      <c r="IYL56" s="9"/>
      <c r="IYM56" s="9"/>
      <c r="IYN56" s="9"/>
      <c r="IYO56" s="9"/>
      <c r="IYP56" s="9"/>
      <c r="IYQ56" s="9"/>
      <c r="IYR56" s="9"/>
      <c r="IYS56" s="9"/>
      <c r="IYT56" s="9"/>
      <c r="IYU56" s="9"/>
      <c r="IYV56" s="9"/>
      <c r="IYW56" s="9"/>
      <c r="IYX56" s="9"/>
      <c r="IYY56" s="9"/>
      <c r="IYZ56" s="9"/>
      <c r="IZA56" s="9"/>
      <c r="IZB56" s="9"/>
      <c r="IZC56" s="9"/>
      <c r="IZD56" s="9"/>
      <c r="IZE56" s="9"/>
      <c r="IZF56" s="9"/>
      <c r="IZG56" s="9"/>
      <c r="IZH56" s="9"/>
      <c r="IZI56" s="9"/>
      <c r="IZJ56" s="9"/>
      <c r="IZK56" s="9"/>
      <c r="IZL56" s="9"/>
      <c r="IZM56" s="9"/>
      <c r="IZN56" s="9"/>
      <c r="IZO56" s="9"/>
      <c r="IZP56" s="9"/>
      <c r="IZQ56" s="9"/>
      <c r="IZR56" s="9"/>
      <c r="IZS56" s="9"/>
      <c r="IZT56" s="9"/>
      <c r="IZU56" s="9"/>
      <c r="IZV56" s="9"/>
      <c r="IZW56" s="9"/>
      <c r="IZX56" s="9"/>
      <c r="IZY56" s="9"/>
      <c r="IZZ56" s="9"/>
      <c r="JAA56" s="9"/>
      <c r="JAB56" s="9"/>
      <c r="JAC56" s="9"/>
      <c r="JAD56" s="9"/>
      <c r="JAE56" s="9"/>
      <c r="JAF56" s="9"/>
      <c r="JAG56" s="9"/>
      <c r="JAH56" s="9"/>
      <c r="JAI56" s="9"/>
      <c r="JAJ56" s="9"/>
      <c r="JAK56" s="9"/>
      <c r="JAL56" s="9"/>
      <c r="JAM56" s="9"/>
      <c r="JAN56" s="9"/>
      <c r="JAO56" s="9"/>
      <c r="JAP56" s="9"/>
      <c r="JAQ56" s="9"/>
      <c r="JAR56" s="9"/>
      <c r="JAS56" s="9"/>
      <c r="JAT56" s="9"/>
      <c r="JAU56" s="9"/>
      <c r="JAV56" s="9"/>
      <c r="JAW56" s="9"/>
      <c r="JAX56" s="9"/>
      <c r="JAY56" s="9"/>
      <c r="JAZ56" s="9"/>
      <c r="JBA56" s="9"/>
      <c r="JBB56" s="9"/>
      <c r="JBC56" s="9"/>
      <c r="JBD56" s="9"/>
      <c r="JBE56" s="9"/>
      <c r="JBF56" s="9"/>
      <c r="JBG56" s="9"/>
      <c r="JBH56" s="9"/>
      <c r="JBI56" s="9"/>
      <c r="JBJ56" s="9"/>
      <c r="JBK56" s="9"/>
      <c r="JBL56" s="9"/>
      <c r="JBM56" s="9"/>
      <c r="JBN56" s="9"/>
      <c r="JBO56" s="9"/>
      <c r="JBP56" s="9"/>
      <c r="JBQ56" s="9"/>
      <c r="JBR56" s="9"/>
      <c r="JBS56" s="9"/>
      <c r="JBT56" s="9"/>
      <c r="JBU56" s="9"/>
      <c r="JBV56" s="9"/>
      <c r="JBW56" s="9"/>
      <c r="JBX56" s="9"/>
      <c r="JBY56" s="9"/>
      <c r="JBZ56" s="9"/>
      <c r="JCA56" s="9"/>
      <c r="JCB56" s="9"/>
      <c r="JCC56" s="9"/>
      <c r="JCD56" s="9"/>
      <c r="JCE56" s="9"/>
      <c r="JCF56" s="9"/>
      <c r="JCG56" s="9"/>
      <c r="JCH56" s="9"/>
      <c r="JCI56" s="9"/>
      <c r="JCJ56" s="9"/>
      <c r="JCK56" s="9"/>
      <c r="JCL56" s="9"/>
      <c r="JCM56" s="9"/>
      <c r="JCN56" s="9"/>
      <c r="JCO56" s="9"/>
      <c r="JCP56" s="9"/>
      <c r="JCQ56" s="9"/>
      <c r="JCR56" s="9"/>
      <c r="JCS56" s="9"/>
      <c r="JCT56" s="9"/>
      <c r="JCU56" s="9"/>
      <c r="JCV56" s="9"/>
      <c r="JCW56" s="9"/>
      <c r="JCX56" s="9"/>
      <c r="JCY56" s="9"/>
      <c r="JCZ56" s="9"/>
      <c r="JDA56" s="9"/>
      <c r="JDB56" s="9"/>
      <c r="JDC56" s="9"/>
      <c r="JDD56" s="9"/>
      <c r="JDE56" s="9"/>
      <c r="JDF56" s="9"/>
      <c r="JDG56" s="9"/>
      <c r="JDH56" s="9"/>
      <c r="JDI56" s="9"/>
      <c r="JDJ56" s="9"/>
      <c r="JDK56" s="9"/>
      <c r="JDL56" s="9"/>
      <c r="JDM56" s="9"/>
      <c r="JDN56" s="9"/>
      <c r="JDO56" s="9"/>
      <c r="JDP56" s="9"/>
      <c r="JDQ56" s="9"/>
      <c r="JDR56" s="9"/>
      <c r="JDS56" s="9"/>
      <c r="JDT56" s="9"/>
      <c r="JDU56" s="9"/>
      <c r="JDV56" s="9"/>
      <c r="JDW56" s="9"/>
      <c r="JDX56" s="9"/>
      <c r="JDY56" s="9"/>
      <c r="JDZ56" s="9"/>
      <c r="JEA56" s="9"/>
      <c r="JEB56" s="9"/>
      <c r="JEC56" s="9"/>
      <c r="JED56" s="9"/>
      <c r="JEE56" s="9"/>
      <c r="JEF56" s="9"/>
      <c r="JEG56" s="9"/>
      <c r="JEH56" s="9"/>
      <c r="JEI56" s="9"/>
      <c r="JEJ56" s="9"/>
      <c r="JEK56" s="9"/>
      <c r="JEL56" s="9"/>
      <c r="JEM56" s="9"/>
      <c r="JEN56" s="9"/>
      <c r="JEO56" s="9"/>
      <c r="JEP56" s="9"/>
      <c r="JEQ56" s="9"/>
      <c r="JER56" s="9"/>
      <c r="JES56" s="9"/>
      <c r="JET56" s="9"/>
      <c r="JEU56" s="9"/>
      <c r="JEV56" s="9"/>
      <c r="JEW56" s="9"/>
      <c r="JEX56" s="9"/>
      <c r="JEY56" s="9"/>
      <c r="JEZ56" s="9"/>
      <c r="JFA56" s="9"/>
      <c r="JFB56" s="9"/>
      <c r="JFC56" s="9"/>
      <c r="JFD56" s="9"/>
      <c r="JFE56" s="9"/>
      <c r="JFF56" s="9"/>
      <c r="JFG56" s="9"/>
      <c r="JFH56" s="9"/>
      <c r="JFI56" s="9"/>
      <c r="JFJ56" s="9"/>
      <c r="JFK56" s="9"/>
      <c r="JFL56" s="9"/>
      <c r="JFM56" s="9"/>
      <c r="JFN56" s="9"/>
      <c r="JFO56" s="9"/>
      <c r="JFP56" s="9"/>
      <c r="JFQ56" s="9"/>
      <c r="JFR56" s="9"/>
      <c r="JFS56" s="9"/>
      <c r="JFT56" s="9"/>
      <c r="JFU56" s="9"/>
      <c r="JFV56" s="9"/>
      <c r="JFW56" s="9"/>
      <c r="JFX56" s="9"/>
      <c r="JFY56" s="9"/>
      <c r="JFZ56" s="9"/>
      <c r="JGA56" s="9"/>
      <c r="JGB56" s="9"/>
      <c r="JGC56" s="9"/>
      <c r="JGD56" s="9"/>
      <c r="JGE56" s="9"/>
      <c r="JGF56" s="9"/>
      <c r="JGG56" s="9"/>
      <c r="JGH56" s="9"/>
      <c r="JGI56" s="9"/>
      <c r="JGJ56" s="9"/>
      <c r="JGK56" s="9"/>
      <c r="JGL56" s="9"/>
      <c r="JGM56" s="9"/>
      <c r="JGN56" s="9"/>
      <c r="JGO56" s="9"/>
      <c r="JGP56" s="9"/>
      <c r="JGQ56" s="9"/>
      <c r="JGR56" s="9"/>
      <c r="JGS56" s="9"/>
      <c r="JGT56" s="9"/>
      <c r="JGU56" s="9"/>
      <c r="JGV56" s="9"/>
      <c r="JGW56" s="9"/>
      <c r="JGX56" s="9"/>
      <c r="JGY56" s="9"/>
      <c r="JGZ56" s="9"/>
      <c r="JHA56" s="9"/>
      <c r="JHB56" s="9"/>
      <c r="JHC56" s="9"/>
      <c r="JHD56" s="9"/>
      <c r="JHE56" s="9"/>
      <c r="JHF56" s="9"/>
      <c r="JHG56" s="9"/>
      <c r="JHH56" s="9"/>
      <c r="JHI56" s="9"/>
      <c r="JHJ56" s="9"/>
      <c r="JHK56" s="9"/>
      <c r="JHL56" s="9"/>
      <c r="JHM56" s="9"/>
      <c r="JHN56" s="9"/>
      <c r="JHO56" s="9"/>
      <c r="JHP56" s="9"/>
      <c r="JHQ56" s="9"/>
      <c r="JHR56" s="9"/>
      <c r="JHS56" s="9"/>
      <c r="JHT56" s="9"/>
      <c r="JHU56" s="9"/>
      <c r="JHV56" s="9"/>
      <c r="JHW56" s="9"/>
      <c r="JHX56" s="9"/>
      <c r="JHY56" s="9"/>
      <c r="JHZ56" s="9"/>
      <c r="JIA56" s="9"/>
      <c r="JIB56" s="9"/>
      <c r="JIC56" s="9"/>
      <c r="JID56" s="9"/>
      <c r="JIE56" s="9"/>
      <c r="JIF56" s="9"/>
      <c r="JIG56" s="9"/>
      <c r="JIH56" s="9"/>
      <c r="JII56" s="9"/>
      <c r="JIJ56" s="9"/>
      <c r="JIK56" s="9"/>
      <c r="JIL56" s="9"/>
      <c r="JIM56" s="9"/>
      <c r="JIN56" s="9"/>
      <c r="JIO56" s="9"/>
      <c r="JIP56" s="9"/>
      <c r="JIQ56" s="9"/>
      <c r="JIR56" s="9"/>
      <c r="JIS56" s="9"/>
      <c r="JIT56" s="9"/>
      <c r="JIU56" s="9"/>
      <c r="JIV56" s="9"/>
      <c r="JIW56" s="9"/>
      <c r="JIX56" s="9"/>
      <c r="JIY56" s="9"/>
      <c r="JIZ56" s="9"/>
      <c r="JJA56" s="9"/>
      <c r="JJB56" s="9"/>
      <c r="JJC56" s="9"/>
      <c r="JJD56" s="9"/>
      <c r="JJE56" s="9"/>
      <c r="JJF56" s="9"/>
      <c r="JJG56" s="9"/>
      <c r="JJH56" s="9"/>
      <c r="JJI56" s="9"/>
      <c r="JJJ56" s="9"/>
      <c r="JJK56" s="9"/>
      <c r="JJL56" s="9"/>
      <c r="JJM56" s="9"/>
      <c r="JJN56" s="9"/>
      <c r="JJO56" s="9"/>
      <c r="JJP56" s="9"/>
      <c r="JJQ56" s="9"/>
      <c r="JJR56" s="9"/>
      <c r="JJS56" s="9"/>
      <c r="JJT56" s="9"/>
      <c r="JJU56" s="9"/>
      <c r="JJV56" s="9"/>
      <c r="JJW56" s="9"/>
      <c r="JJX56" s="9"/>
      <c r="JJY56" s="9"/>
      <c r="JJZ56" s="9"/>
      <c r="JKA56" s="9"/>
      <c r="JKB56" s="9"/>
      <c r="JKC56" s="9"/>
      <c r="JKD56" s="9"/>
      <c r="JKE56" s="9"/>
      <c r="JKF56" s="9"/>
      <c r="JKG56" s="9"/>
      <c r="JKH56" s="9"/>
      <c r="JKI56" s="9"/>
      <c r="JKJ56" s="9"/>
      <c r="JKK56" s="9"/>
      <c r="JKL56" s="9"/>
      <c r="JKM56" s="9"/>
      <c r="JKN56" s="9"/>
      <c r="JKO56" s="9"/>
      <c r="JKP56" s="9"/>
      <c r="JKQ56" s="9"/>
      <c r="JKR56" s="9"/>
      <c r="JKS56" s="9"/>
      <c r="JKT56" s="9"/>
      <c r="JKU56" s="9"/>
      <c r="JKV56" s="9"/>
      <c r="JKW56" s="9"/>
      <c r="JKX56" s="9"/>
      <c r="JKY56" s="9"/>
      <c r="JKZ56" s="9"/>
      <c r="JLA56" s="9"/>
      <c r="JLB56" s="9"/>
      <c r="JLC56" s="9"/>
      <c r="JLD56" s="9"/>
      <c r="JLE56" s="9"/>
      <c r="JLF56" s="9"/>
      <c r="JLG56" s="9"/>
      <c r="JLH56" s="9"/>
      <c r="JLI56" s="9"/>
      <c r="JLJ56" s="9"/>
      <c r="JLK56" s="9"/>
      <c r="JLL56" s="9"/>
      <c r="JLM56" s="9"/>
      <c r="JLN56" s="9"/>
      <c r="JLO56" s="9"/>
      <c r="JLP56" s="9"/>
      <c r="JLQ56" s="9"/>
      <c r="JLR56" s="9"/>
      <c r="JLS56" s="9"/>
      <c r="JLT56" s="9"/>
      <c r="JLU56" s="9"/>
      <c r="JLV56" s="9"/>
      <c r="JLW56" s="9"/>
      <c r="JLX56" s="9"/>
      <c r="JLY56" s="9"/>
      <c r="JLZ56" s="9"/>
      <c r="JMA56" s="9"/>
      <c r="JMB56" s="9"/>
      <c r="JMC56" s="9"/>
      <c r="JMD56" s="9"/>
      <c r="JME56" s="9"/>
      <c r="JMF56" s="9"/>
      <c r="JMG56" s="9"/>
      <c r="JMH56" s="9"/>
      <c r="JMI56" s="9"/>
      <c r="JMJ56" s="9"/>
      <c r="JMK56" s="9"/>
      <c r="JML56" s="9"/>
      <c r="JMM56" s="9"/>
      <c r="JMN56" s="9"/>
      <c r="JMO56" s="9"/>
      <c r="JMP56" s="9"/>
      <c r="JMQ56" s="9"/>
      <c r="JMR56" s="9"/>
      <c r="JMS56" s="9"/>
      <c r="JMT56" s="9"/>
      <c r="JMU56" s="9"/>
      <c r="JMV56" s="9"/>
      <c r="JMW56" s="9"/>
      <c r="JMX56" s="9"/>
      <c r="JMY56" s="9"/>
      <c r="JMZ56" s="9"/>
      <c r="JNA56" s="9"/>
      <c r="JNB56" s="9"/>
      <c r="JNC56" s="9"/>
      <c r="JND56" s="9"/>
      <c r="JNE56" s="9"/>
      <c r="JNF56" s="9"/>
      <c r="JNG56" s="9"/>
      <c r="JNH56" s="9"/>
      <c r="JNI56" s="9"/>
      <c r="JNJ56" s="9"/>
      <c r="JNK56" s="9"/>
      <c r="JNL56" s="9"/>
      <c r="JNM56" s="9"/>
      <c r="JNN56" s="9"/>
      <c r="JNO56" s="9"/>
      <c r="JNP56" s="9"/>
      <c r="JNQ56" s="9"/>
      <c r="JNR56" s="9"/>
      <c r="JNS56" s="9"/>
      <c r="JNT56" s="9"/>
      <c r="JNU56" s="9"/>
      <c r="JNV56" s="9"/>
      <c r="JNW56" s="9"/>
      <c r="JNX56" s="9"/>
      <c r="JNY56" s="9"/>
      <c r="JNZ56" s="9"/>
      <c r="JOA56" s="9"/>
      <c r="JOB56" s="9"/>
      <c r="JOC56" s="9"/>
      <c r="JOD56" s="9"/>
      <c r="JOE56" s="9"/>
      <c r="JOF56" s="9"/>
      <c r="JOG56" s="9"/>
      <c r="JOH56" s="9"/>
      <c r="JOI56" s="9"/>
      <c r="JOJ56" s="9"/>
      <c r="JOK56" s="9"/>
      <c r="JOL56" s="9"/>
      <c r="JOM56" s="9"/>
      <c r="JON56" s="9"/>
      <c r="JOO56" s="9"/>
      <c r="JOP56" s="9"/>
      <c r="JOQ56" s="9"/>
      <c r="JOR56" s="9"/>
      <c r="JOS56" s="9"/>
      <c r="JOT56" s="9"/>
      <c r="JOU56" s="9"/>
      <c r="JOV56" s="9"/>
      <c r="JOW56" s="9"/>
      <c r="JOX56" s="9"/>
      <c r="JOY56" s="9"/>
      <c r="JOZ56" s="9"/>
      <c r="JPA56" s="9"/>
      <c r="JPB56" s="9"/>
      <c r="JPC56" s="9"/>
      <c r="JPD56" s="9"/>
      <c r="JPE56" s="9"/>
      <c r="JPF56" s="9"/>
      <c r="JPG56" s="9"/>
      <c r="JPH56" s="9"/>
      <c r="JPI56" s="9"/>
      <c r="JPJ56" s="9"/>
      <c r="JPK56" s="9"/>
      <c r="JPL56" s="9"/>
      <c r="JPM56" s="9"/>
      <c r="JPN56" s="9"/>
      <c r="JPO56" s="9"/>
      <c r="JPP56" s="9"/>
      <c r="JPQ56" s="9"/>
      <c r="JPR56" s="9"/>
      <c r="JPS56" s="9"/>
      <c r="JPT56" s="9"/>
      <c r="JPU56" s="9"/>
      <c r="JPV56" s="9"/>
      <c r="JPW56" s="9"/>
      <c r="JPX56" s="9"/>
      <c r="JPY56" s="9"/>
      <c r="JPZ56" s="9"/>
      <c r="JQA56" s="9"/>
      <c r="JQB56" s="9"/>
      <c r="JQC56" s="9"/>
      <c r="JQD56" s="9"/>
      <c r="JQE56" s="9"/>
      <c r="JQF56" s="9"/>
      <c r="JQG56" s="9"/>
      <c r="JQH56" s="9"/>
      <c r="JQI56" s="9"/>
      <c r="JQJ56" s="9"/>
      <c r="JQK56" s="9"/>
      <c r="JQL56" s="9"/>
      <c r="JQM56" s="9"/>
      <c r="JQN56" s="9"/>
      <c r="JQO56" s="9"/>
      <c r="JQP56" s="9"/>
      <c r="JQQ56" s="9"/>
      <c r="JQR56" s="9"/>
      <c r="JQS56" s="9"/>
      <c r="JQT56" s="9"/>
      <c r="JQU56" s="9"/>
      <c r="JQV56" s="9"/>
      <c r="JQW56" s="9"/>
      <c r="JQX56" s="9"/>
      <c r="JQY56" s="9"/>
      <c r="JQZ56" s="9"/>
      <c r="JRA56" s="9"/>
      <c r="JRB56" s="9"/>
      <c r="JRC56" s="9"/>
      <c r="JRD56" s="9"/>
      <c r="JRE56" s="9"/>
      <c r="JRF56" s="9"/>
      <c r="JRG56" s="9"/>
      <c r="JRH56" s="9"/>
      <c r="JRI56" s="9"/>
      <c r="JRJ56" s="9"/>
      <c r="JRK56" s="9"/>
      <c r="JRL56" s="9"/>
      <c r="JRM56" s="9"/>
      <c r="JRN56" s="9"/>
      <c r="JRO56" s="9"/>
      <c r="JRP56" s="9"/>
      <c r="JRQ56" s="9"/>
      <c r="JRR56" s="9"/>
      <c r="JRS56" s="9"/>
      <c r="JRT56" s="9"/>
      <c r="JRU56" s="9"/>
      <c r="JRV56" s="9"/>
      <c r="JRW56" s="9"/>
      <c r="JRX56" s="9"/>
      <c r="JRY56" s="9"/>
      <c r="JRZ56" s="9"/>
      <c r="JSA56" s="9"/>
      <c r="JSB56" s="9"/>
      <c r="JSC56" s="9"/>
      <c r="JSD56" s="9"/>
      <c r="JSE56" s="9"/>
      <c r="JSF56" s="9"/>
      <c r="JSG56" s="9"/>
      <c r="JSH56" s="9"/>
      <c r="JSI56" s="9"/>
      <c r="JSJ56" s="9"/>
      <c r="JSK56" s="9"/>
      <c r="JSL56" s="9"/>
      <c r="JSM56" s="9"/>
      <c r="JSN56" s="9"/>
      <c r="JSO56" s="9"/>
      <c r="JSP56" s="9"/>
      <c r="JSQ56" s="9"/>
      <c r="JSR56" s="9"/>
      <c r="JSS56" s="9"/>
      <c r="JST56" s="9"/>
      <c r="JSU56" s="9"/>
      <c r="JSV56" s="9"/>
      <c r="JSW56" s="9"/>
      <c r="JSX56" s="9"/>
      <c r="JSY56" s="9"/>
      <c r="JSZ56" s="9"/>
      <c r="JTA56" s="9"/>
      <c r="JTB56" s="9"/>
      <c r="JTC56" s="9"/>
      <c r="JTD56" s="9"/>
      <c r="JTE56" s="9"/>
      <c r="JTF56" s="9"/>
      <c r="JTG56" s="9"/>
      <c r="JTH56" s="9"/>
      <c r="JTI56" s="9"/>
      <c r="JTJ56" s="9"/>
      <c r="JTK56" s="9"/>
      <c r="JTL56" s="9"/>
      <c r="JTM56" s="9"/>
      <c r="JTN56" s="9"/>
      <c r="JTO56" s="9"/>
      <c r="JTP56" s="9"/>
      <c r="JTQ56" s="9"/>
      <c r="JTR56" s="9"/>
      <c r="JTS56" s="9"/>
      <c r="JTT56" s="9"/>
      <c r="JTU56" s="9"/>
      <c r="JTV56" s="9"/>
      <c r="JTW56" s="9"/>
      <c r="JTX56" s="9"/>
      <c r="JTY56" s="9"/>
      <c r="JTZ56" s="9"/>
      <c r="JUA56" s="9"/>
      <c r="JUB56" s="9"/>
      <c r="JUC56" s="9"/>
      <c r="JUD56" s="9"/>
      <c r="JUE56" s="9"/>
      <c r="JUF56" s="9"/>
      <c r="JUG56" s="9"/>
      <c r="JUH56" s="9"/>
      <c r="JUI56" s="9"/>
      <c r="JUJ56" s="9"/>
      <c r="JUK56" s="9"/>
      <c r="JUL56" s="9"/>
      <c r="JUM56" s="9"/>
      <c r="JUN56" s="9"/>
      <c r="JUO56" s="9"/>
      <c r="JUP56" s="9"/>
      <c r="JUQ56" s="9"/>
      <c r="JUR56" s="9"/>
      <c r="JUS56" s="9"/>
      <c r="JUT56" s="9"/>
      <c r="JUU56" s="9"/>
      <c r="JUV56" s="9"/>
      <c r="JUW56" s="9"/>
      <c r="JUX56" s="9"/>
      <c r="JUY56" s="9"/>
      <c r="JUZ56" s="9"/>
      <c r="JVA56" s="9"/>
      <c r="JVB56" s="9"/>
      <c r="JVC56" s="9"/>
      <c r="JVD56" s="9"/>
      <c r="JVE56" s="9"/>
      <c r="JVF56" s="9"/>
      <c r="JVG56" s="9"/>
      <c r="JVH56" s="9"/>
      <c r="JVI56" s="9"/>
      <c r="JVJ56" s="9"/>
      <c r="JVK56" s="9"/>
      <c r="JVL56" s="9"/>
      <c r="JVM56" s="9"/>
      <c r="JVN56" s="9"/>
      <c r="JVO56" s="9"/>
      <c r="JVP56" s="9"/>
      <c r="JVQ56" s="9"/>
      <c r="JVR56" s="9"/>
      <c r="JVS56" s="9"/>
      <c r="JVT56" s="9"/>
      <c r="JVU56" s="9"/>
      <c r="JVV56" s="9"/>
      <c r="JVW56" s="9"/>
      <c r="JVX56" s="9"/>
      <c r="JVY56" s="9"/>
      <c r="JVZ56" s="9"/>
      <c r="JWA56" s="9"/>
      <c r="JWB56" s="9"/>
      <c r="JWC56" s="9"/>
      <c r="JWD56" s="9"/>
      <c r="JWE56" s="9"/>
      <c r="JWF56" s="9"/>
      <c r="JWG56" s="9"/>
      <c r="JWH56" s="9"/>
      <c r="JWI56" s="9"/>
      <c r="JWJ56" s="9"/>
      <c r="JWK56" s="9"/>
      <c r="JWL56" s="9"/>
      <c r="JWM56" s="9"/>
      <c r="JWN56" s="9"/>
      <c r="JWO56" s="9"/>
      <c r="JWP56" s="9"/>
      <c r="JWQ56" s="9"/>
      <c r="JWR56" s="9"/>
      <c r="JWS56" s="9"/>
      <c r="JWT56" s="9"/>
      <c r="JWU56" s="9"/>
      <c r="JWV56" s="9"/>
      <c r="JWW56" s="9"/>
      <c r="JWX56" s="9"/>
      <c r="JWY56" s="9"/>
      <c r="JWZ56" s="9"/>
      <c r="JXA56" s="9"/>
      <c r="JXB56" s="9"/>
      <c r="JXC56" s="9"/>
      <c r="JXD56" s="9"/>
      <c r="JXE56" s="9"/>
      <c r="JXF56" s="9"/>
      <c r="JXG56" s="9"/>
      <c r="JXH56" s="9"/>
      <c r="JXI56" s="9"/>
      <c r="JXJ56" s="9"/>
      <c r="JXK56" s="9"/>
      <c r="JXL56" s="9"/>
      <c r="JXM56" s="9"/>
      <c r="JXN56" s="9"/>
      <c r="JXO56" s="9"/>
      <c r="JXP56" s="9"/>
      <c r="JXQ56" s="9"/>
      <c r="JXR56" s="9"/>
      <c r="JXS56" s="9"/>
      <c r="JXT56" s="9"/>
      <c r="JXU56" s="9"/>
      <c r="JXV56" s="9"/>
      <c r="JXW56" s="9"/>
      <c r="JXX56" s="9"/>
      <c r="JXY56" s="9"/>
      <c r="JXZ56" s="9"/>
      <c r="JYA56" s="9"/>
      <c r="JYB56" s="9"/>
      <c r="JYC56" s="9"/>
      <c r="JYD56" s="9"/>
      <c r="JYE56" s="9"/>
      <c r="JYF56" s="9"/>
      <c r="JYG56" s="9"/>
      <c r="JYH56" s="9"/>
      <c r="JYI56" s="9"/>
      <c r="JYJ56" s="9"/>
      <c r="JYK56" s="9"/>
      <c r="JYL56" s="9"/>
      <c r="JYM56" s="9"/>
      <c r="JYN56" s="9"/>
      <c r="JYO56" s="9"/>
      <c r="JYP56" s="9"/>
      <c r="JYQ56" s="9"/>
      <c r="JYR56" s="9"/>
      <c r="JYS56" s="9"/>
      <c r="JYT56" s="9"/>
      <c r="JYU56" s="9"/>
      <c r="JYV56" s="9"/>
      <c r="JYW56" s="9"/>
      <c r="JYX56" s="9"/>
      <c r="JYY56" s="9"/>
      <c r="JYZ56" s="9"/>
      <c r="JZA56" s="9"/>
      <c r="JZB56" s="9"/>
      <c r="JZC56" s="9"/>
      <c r="JZD56" s="9"/>
      <c r="JZE56" s="9"/>
      <c r="JZF56" s="9"/>
      <c r="JZG56" s="9"/>
      <c r="JZH56" s="9"/>
      <c r="JZI56" s="9"/>
      <c r="JZJ56" s="9"/>
      <c r="JZK56" s="9"/>
      <c r="JZL56" s="9"/>
      <c r="JZM56" s="9"/>
      <c r="JZN56" s="9"/>
      <c r="JZO56" s="9"/>
      <c r="JZP56" s="9"/>
      <c r="JZQ56" s="9"/>
      <c r="JZR56" s="9"/>
      <c r="JZS56" s="9"/>
      <c r="JZT56" s="9"/>
      <c r="JZU56" s="9"/>
      <c r="JZV56" s="9"/>
      <c r="JZW56" s="9"/>
      <c r="JZX56" s="9"/>
      <c r="JZY56" s="9"/>
      <c r="JZZ56" s="9"/>
      <c r="KAA56" s="9"/>
      <c r="KAB56" s="9"/>
      <c r="KAC56" s="9"/>
      <c r="KAD56" s="9"/>
      <c r="KAE56" s="9"/>
      <c r="KAF56" s="9"/>
      <c r="KAG56" s="9"/>
      <c r="KAH56" s="9"/>
      <c r="KAI56" s="9"/>
      <c r="KAJ56" s="9"/>
      <c r="KAK56" s="9"/>
      <c r="KAL56" s="9"/>
      <c r="KAM56" s="9"/>
      <c r="KAN56" s="9"/>
      <c r="KAO56" s="9"/>
      <c r="KAP56" s="9"/>
      <c r="KAQ56" s="9"/>
      <c r="KAR56" s="9"/>
      <c r="KAS56" s="9"/>
      <c r="KAT56" s="9"/>
      <c r="KAU56" s="9"/>
      <c r="KAV56" s="9"/>
      <c r="KAW56" s="9"/>
      <c r="KAX56" s="9"/>
      <c r="KAY56" s="9"/>
      <c r="KAZ56" s="9"/>
      <c r="KBA56" s="9"/>
      <c r="KBB56" s="9"/>
      <c r="KBC56" s="9"/>
      <c r="KBD56" s="9"/>
      <c r="KBE56" s="9"/>
      <c r="KBF56" s="9"/>
      <c r="KBG56" s="9"/>
      <c r="KBH56" s="9"/>
      <c r="KBI56" s="9"/>
      <c r="KBJ56" s="9"/>
      <c r="KBK56" s="9"/>
      <c r="KBL56" s="9"/>
      <c r="KBM56" s="9"/>
      <c r="KBN56" s="9"/>
      <c r="KBO56" s="9"/>
      <c r="KBP56" s="9"/>
      <c r="KBQ56" s="9"/>
      <c r="KBR56" s="9"/>
      <c r="KBS56" s="9"/>
      <c r="KBT56" s="9"/>
      <c r="KBU56" s="9"/>
      <c r="KBV56" s="9"/>
      <c r="KBW56" s="9"/>
      <c r="KBX56" s="9"/>
      <c r="KBY56" s="9"/>
      <c r="KBZ56" s="9"/>
      <c r="KCA56" s="9"/>
      <c r="KCB56" s="9"/>
      <c r="KCC56" s="9"/>
      <c r="KCD56" s="9"/>
      <c r="KCE56" s="9"/>
      <c r="KCF56" s="9"/>
      <c r="KCG56" s="9"/>
      <c r="KCH56" s="9"/>
      <c r="KCI56" s="9"/>
      <c r="KCJ56" s="9"/>
      <c r="KCK56" s="9"/>
      <c r="KCL56" s="9"/>
      <c r="KCM56" s="9"/>
      <c r="KCN56" s="9"/>
      <c r="KCO56" s="9"/>
      <c r="KCP56" s="9"/>
      <c r="KCQ56" s="9"/>
      <c r="KCR56" s="9"/>
      <c r="KCS56" s="9"/>
      <c r="KCT56" s="9"/>
      <c r="KCU56" s="9"/>
      <c r="KCV56" s="9"/>
      <c r="KCW56" s="9"/>
      <c r="KCX56" s="9"/>
      <c r="KCY56" s="9"/>
      <c r="KCZ56" s="9"/>
      <c r="KDA56" s="9"/>
      <c r="KDB56" s="9"/>
      <c r="KDC56" s="9"/>
      <c r="KDD56" s="9"/>
      <c r="KDE56" s="9"/>
      <c r="KDF56" s="9"/>
      <c r="KDG56" s="9"/>
      <c r="KDH56" s="9"/>
      <c r="KDI56" s="9"/>
      <c r="KDJ56" s="9"/>
      <c r="KDK56" s="9"/>
      <c r="KDL56" s="9"/>
      <c r="KDM56" s="9"/>
      <c r="KDN56" s="9"/>
      <c r="KDO56" s="9"/>
      <c r="KDP56" s="9"/>
      <c r="KDQ56" s="9"/>
      <c r="KDR56" s="9"/>
      <c r="KDS56" s="9"/>
      <c r="KDT56" s="9"/>
      <c r="KDU56" s="9"/>
      <c r="KDV56" s="9"/>
      <c r="KDW56" s="9"/>
      <c r="KDX56" s="9"/>
      <c r="KDY56" s="9"/>
      <c r="KDZ56" s="9"/>
      <c r="KEA56" s="9"/>
      <c r="KEB56" s="9"/>
      <c r="KEC56" s="9"/>
      <c r="KED56" s="9"/>
      <c r="KEE56" s="9"/>
      <c r="KEF56" s="9"/>
      <c r="KEG56" s="9"/>
      <c r="KEH56" s="9"/>
      <c r="KEI56" s="9"/>
      <c r="KEJ56" s="9"/>
      <c r="KEK56" s="9"/>
      <c r="KEL56" s="9"/>
      <c r="KEM56" s="9"/>
      <c r="KEN56" s="9"/>
      <c r="KEO56" s="9"/>
      <c r="KEP56" s="9"/>
      <c r="KEQ56" s="9"/>
      <c r="KER56" s="9"/>
      <c r="KES56" s="9"/>
      <c r="KET56" s="9"/>
      <c r="KEU56" s="9"/>
      <c r="KEV56" s="9"/>
      <c r="KEW56" s="9"/>
      <c r="KEX56" s="9"/>
      <c r="KEY56" s="9"/>
      <c r="KEZ56" s="9"/>
      <c r="KFA56" s="9"/>
      <c r="KFB56" s="9"/>
      <c r="KFC56" s="9"/>
      <c r="KFD56" s="9"/>
      <c r="KFE56" s="9"/>
      <c r="KFF56" s="9"/>
      <c r="KFG56" s="9"/>
      <c r="KFH56" s="9"/>
      <c r="KFI56" s="9"/>
      <c r="KFJ56" s="9"/>
      <c r="KFK56" s="9"/>
      <c r="KFL56" s="9"/>
      <c r="KFM56" s="9"/>
      <c r="KFN56" s="9"/>
      <c r="KFO56" s="9"/>
      <c r="KFP56" s="9"/>
      <c r="KFQ56" s="9"/>
      <c r="KFR56" s="9"/>
      <c r="KFS56" s="9"/>
      <c r="KFT56" s="9"/>
      <c r="KFU56" s="9"/>
      <c r="KFV56" s="9"/>
      <c r="KFW56" s="9"/>
      <c r="KFX56" s="9"/>
      <c r="KFY56" s="9"/>
      <c r="KFZ56" s="9"/>
      <c r="KGA56" s="9"/>
      <c r="KGB56" s="9"/>
      <c r="KGC56" s="9"/>
      <c r="KGD56" s="9"/>
      <c r="KGE56" s="9"/>
      <c r="KGF56" s="9"/>
      <c r="KGG56" s="9"/>
      <c r="KGH56" s="9"/>
      <c r="KGI56" s="9"/>
      <c r="KGJ56" s="9"/>
      <c r="KGK56" s="9"/>
      <c r="KGL56" s="9"/>
      <c r="KGM56" s="9"/>
      <c r="KGN56" s="9"/>
      <c r="KGO56" s="9"/>
      <c r="KGP56" s="9"/>
      <c r="KGQ56" s="9"/>
      <c r="KGR56" s="9"/>
      <c r="KGS56" s="9"/>
      <c r="KGT56" s="9"/>
      <c r="KGU56" s="9"/>
      <c r="KGV56" s="9"/>
      <c r="KGW56" s="9"/>
      <c r="KGX56" s="9"/>
      <c r="KGY56" s="9"/>
      <c r="KGZ56" s="9"/>
      <c r="KHA56" s="9"/>
      <c r="KHB56" s="9"/>
      <c r="KHC56" s="9"/>
      <c r="KHD56" s="9"/>
      <c r="KHE56" s="9"/>
      <c r="KHF56" s="9"/>
      <c r="KHG56" s="9"/>
      <c r="KHH56" s="9"/>
      <c r="KHI56" s="9"/>
      <c r="KHJ56" s="9"/>
      <c r="KHK56" s="9"/>
      <c r="KHL56" s="9"/>
      <c r="KHM56" s="9"/>
      <c r="KHN56" s="9"/>
      <c r="KHO56" s="9"/>
      <c r="KHP56" s="9"/>
      <c r="KHQ56" s="9"/>
      <c r="KHR56" s="9"/>
      <c r="KHS56" s="9"/>
      <c r="KHT56" s="9"/>
      <c r="KHU56" s="9"/>
      <c r="KHV56" s="9"/>
      <c r="KHW56" s="9"/>
      <c r="KHX56" s="9"/>
      <c r="KHY56" s="9"/>
      <c r="KHZ56" s="9"/>
      <c r="KIA56" s="9"/>
      <c r="KIB56" s="9"/>
      <c r="KIC56" s="9"/>
      <c r="KID56" s="9"/>
      <c r="KIE56" s="9"/>
      <c r="KIF56" s="9"/>
      <c r="KIG56" s="9"/>
      <c r="KIH56" s="9"/>
      <c r="KII56" s="9"/>
      <c r="KIJ56" s="9"/>
      <c r="KIK56" s="9"/>
      <c r="KIL56" s="9"/>
      <c r="KIM56" s="9"/>
      <c r="KIN56" s="9"/>
      <c r="KIO56" s="9"/>
      <c r="KIP56" s="9"/>
      <c r="KIQ56" s="9"/>
      <c r="KIR56" s="9"/>
      <c r="KIS56" s="9"/>
      <c r="KIT56" s="9"/>
      <c r="KIU56" s="9"/>
      <c r="KIV56" s="9"/>
      <c r="KIW56" s="9"/>
      <c r="KIX56" s="9"/>
      <c r="KIY56" s="9"/>
      <c r="KIZ56" s="9"/>
      <c r="KJA56" s="9"/>
      <c r="KJB56" s="9"/>
      <c r="KJC56" s="9"/>
      <c r="KJD56" s="9"/>
      <c r="KJE56" s="9"/>
      <c r="KJF56" s="9"/>
      <c r="KJG56" s="9"/>
      <c r="KJH56" s="9"/>
      <c r="KJI56" s="9"/>
      <c r="KJJ56" s="9"/>
      <c r="KJK56" s="9"/>
      <c r="KJL56" s="9"/>
      <c r="KJM56" s="9"/>
      <c r="KJN56" s="9"/>
      <c r="KJO56" s="9"/>
      <c r="KJP56" s="9"/>
      <c r="KJQ56" s="9"/>
      <c r="KJR56" s="9"/>
      <c r="KJS56" s="9"/>
      <c r="KJT56" s="9"/>
      <c r="KJU56" s="9"/>
      <c r="KJV56" s="9"/>
      <c r="KJW56" s="9"/>
      <c r="KJX56" s="9"/>
      <c r="KJY56" s="9"/>
      <c r="KJZ56" s="9"/>
      <c r="KKA56" s="9"/>
      <c r="KKB56" s="9"/>
      <c r="KKC56" s="9"/>
      <c r="KKD56" s="9"/>
      <c r="KKE56" s="9"/>
      <c r="KKF56" s="9"/>
      <c r="KKG56" s="9"/>
      <c r="KKH56" s="9"/>
      <c r="KKI56" s="9"/>
      <c r="KKJ56" s="9"/>
      <c r="KKK56" s="9"/>
      <c r="KKL56" s="9"/>
      <c r="KKM56" s="9"/>
      <c r="KKN56" s="9"/>
      <c r="KKO56" s="9"/>
      <c r="KKP56" s="9"/>
      <c r="KKQ56" s="9"/>
      <c r="KKR56" s="9"/>
      <c r="KKS56" s="9"/>
      <c r="KKT56" s="9"/>
      <c r="KKU56" s="9"/>
      <c r="KKV56" s="9"/>
      <c r="KKW56" s="9"/>
      <c r="KKX56" s="9"/>
      <c r="KKY56" s="9"/>
      <c r="KKZ56" s="9"/>
      <c r="KLA56" s="9"/>
      <c r="KLB56" s="9"/>
      <c r="KLC56" s="9"/>
      <c r="KLD56" s="9"/>
      <c r="KLE56" s="9"/>
      <c r="KLF56" s="9"/>
      <c r="KLG56" s="9"/>
      <c r="KLH56" s="9"/>
      <c r="KLI56" s="9"/>
      <c r="KLJ56" s="9"/>
      <c r="KLK56" s="9"/>
      <c r="KLL56" s="9"/>
      <c r="KLM56" s="9"/>
      <c r="KLN56" s="9"/>
      <c r="KLO56" s="9"/>
      <c r="KLP56" s="9"/>
      <c r="KLQ56" s="9"/>
      <c r="KLR56" s="9"/>
      <c r="KLS56" s="9"/>
      <c r="KLT56" s="9"/>
      <c r="KLU56" s="9"/>
      <c r="KLV56" s="9"/>
      <c r="KLW56" s="9"/>
      <c r="KLX56" s="9"/>
      <c r="KLY56" s="9"/>
      <c r="KLZ56" s="9"/>
      <c r="KMA56" s="9"/>
      <c r="KMB56" s="9"/>
      <c r="KMC56" s="9"/>
      <c r="KMD56" s="9"/>
      <c r="KME56" s="9"/>
      <c r="KMF56" s="9"/>
      <c r="KMG56" s="9"/>
      <c r="KMH56" s="9"/>
      <c r="KMI56" s="9"/>
      <c r="KMJ56" s="9"/>
      <c r="KMK56" s="9"/>
      <c r="KML56" s="9"/>
      <c r="KMM56" s="9"/>
      <c r="KMN56" s="9"/>
      <c r="KMO56" s="9"/>
      <c r="KMP56" s="9"/>
      <c r="KMQ56" s="9"/>
      <c r="KMR56" s="9"/>
      <c r="KMS56" s="9"/>
      <c r="KMT56" s="9"/>
      <c r="KMU56" s="9"/>
      <c r="KMV56" s="9"/>
      <c r="KMW56" s="9"/>
      <c r="KMX56" s="9"/>
      <c r="KMY56" s="9"/>
      <c r="KMZ56" s="9"/>
      <c r="KNA56" s="9"/>
      <c r="KNB56" s="9"/>
      <c r="KNC56" s="9"/>
      <c r="KND56" s="9"/>
      <c r="KNE56" s="9"/>
      <c r="KNF56" s="9"/>
      <c r="KNG56" s="9"/>
      <c r="KNH56" s="9"/>
      <c r="KNI56" s="9"/>
      <c r="KNJ56" s="9"/>
      <c r="KNK56" s="9"/>
      <c r="KNL56" s="9"/>
      <c r="KNM56" s="9"/>
      <c r="KNN56" s="9"/>
      <c r="KNO56" s="9"/>
      <c r="KNP56" s="9"/>
      <c r="KNQ56" s="9"/>
      <c r="KNR56" s="9"/>
      <c r="KNS56" s="9"/>
      <c r="KNT56" s="9"/>
      <c r="KNU56" s="9"/>
      <c r="KNV56" s="9"/>
      <c r="KNW56" s="9"/>
      <c r="KNX56" s="9"/>
      <c r="KNY56" s="9"/>
      <c r="KNZ56" s="9"/>
      <c r="KOA56" s="9"/>
      <c r="KOB56" s="9"/>
      <c r="KOC56" s="9"/>
      <c r="KOD56" s="9"/>
      <c r="KOE56" s="9"/>
      <c r="KOF56" s="9"/>
      <c r="KOG56" s="9"/>
      <c r="KOH56" s="9"/>
      <c r="KOI56" s="9"/>
      <c r="KOJ56" s="9"/>
      <c r="KOK56" s="9"/>
      <c r="KOL56" s="9"/>
      <c r="KOM56" s="9"/>
      <c r="KON56" s="9"/>
      <c r="KOO56" s="9"/>
      <c r="KOP56" s="9"/>
      <c r="KOQ56" s="9"/>
      <c r="KOR56" s="9"/>
      <c r="KOS56" s="9"/>
      <c r="KOT56" s="9"/>
      <c r="KOU56" s="9"/>
      <c r="KOV56" s="9"/>
      <c r="KOW56" s="9"/>
      <c r="KOX56" s="9"/>
      <c r="KOY56" s="9"/>
      <c r="KOZ56" s="9"/>
      <c r="KPA56" s="9"/>
      <c r="KPB56" s="9"/>
      <c r="KPC56" s="9"/>
      <c r="KPD56" s="9"/>
      <c r="KPE56" s="9"/>
      <c r="KPF56" s="9"/>
      <c r="KPG56" s="9"/>
      <c r="KPH56" s="9"/>
      <c r="KPI56" s="9"/>
      <c r="KPJ56" s="9"/>
      <c r="KPK56" s="9"/>
      <c r="KPL56" s="9"/>
      <c r="KPM56" s="9"/>
      <c r="KPN56" s="9"/>
      <c r="KPO56" s="9"/>
      <c r="KPP56" s="9"/>
      <c r="KPQ56" s="9"/>
      <c r="KPR56" s="9"/>
      <c r="KPS56" s="9"/>
      <c r="KPT56" s="9"/>
      <c r="KPU56" s="9"/>
      <c r="KPV56" s="9"/>
      <c r="KPW56" s="9"/>
      <c r="KPX56" s="9"/>
      <c r="KPY56" s="9"/>
      <c r="KPZ56" s="9"/>
      <c r="KQA56" s="9"/>
      <c r="KQB56" s="9"/>
      <c r="KQC56" s="9"/>
      <c r="KQD56" s="9"/>
      <c r="KQE56" s="9"/>
      <c r="KQF56" s="9"/>
      <c r="KQG56" s="9"/>
      <c r="KQH56" s="9"/>
      <c r="KQI56" s="9"/>
      <c r="KQJ56" s="9"/>
      <c r="KQK56" s="9"/>
      <c r="KQL56" s="9"/>
      <c r="KQM56" s="9"/>
      <c r="KQN56" s="9"/>
      <c r="KQO56" s="9"/>
      <c r="KQP56" s="9"/>
      <c r="KQQ56" s="9"/>
      <c r="KQR56" s="9"/>
      <c r="KQS56" s="9"/>
      <c r="KQT56" s="9"/>
      <c r="KQU56" s="9"/>
      <c r="KQV56" s="9"/>
      <c r="KQW56" s="9"/>
      <c r="KQX56" s="9"/>
      <c r="KQY56" s="9"/>
      <c r="KQZ56" s="9"/>
      <c r="KRA56" s="9"/>
      <c r="KRB56" s="9"/>
      <c r="KRC56" s="9"/>
      <c r="KRD56" s="9"/>
      <c r="KRE56" s="9"/>
      <c r="KRF56" s="9"/>
      <c r="KRG56" s="9"/>
      <c r="KRH56" s="9"/>
      <c r="KRI56" s="9"/>
      <c r="KRJ56" s="9"/>
      <c r="KRK56" s="9"/>
      <c r="KRL56" s="9"/>
      <c r="KRM56" s="9"/>
      <c r="KRN56" s="9"/>
      <c r="KRO56" s="9"/>
      <c r="KRP56" s="9"/>
      <c r="KRQ56" s="9"/>
      <c r="KRR56" s="9"/>
      <c r="KRS56" s="9"/>
      <c r="KRT56" s="9"/>
      <c r="KRU56" s="9"/>
      <c r="KRV56" s="9"/>
      <c r="KRW56" s="9"/>
      <c r="KRX56" s="9"/>
      <c r="KRY56" s="9"/>
      <c r="KRZ56" s="9"/>
      <c r="KSA56" s="9"/>
      <c r="KSB56" s="9"/>
      <c r="KSC56" s="9"/>
      <c r="KSD56" s="9"/>
      <c r="KSE56" s="9"/>
      <c r="KSF56" s="9"/>
      <c r="KSG56" s="9"/>
      <c r="KSH56" s="9"/>
      <c r="KSI56" s="9"/>
      <c r="KSJ56" s="9"/>
      <c r="KSK56" s="9"/>
      <c r="KSL56" s="9"/>
      <c r="KSM56" s="9"/>
      <c r="KSN56" s="9"/>
      <c r="KSO56" s="9"/>
      <c r="KSP56" s="9"/>
      <c r="KSQ56" s="9"/>
      <c r="KSR56" s="9"/>
      <c r="KSS56" s="9"/>
      <c r="KST56" s="9"/>
      <c r="KSU56" s="9"/>
      <c r="KSV56" s="9"/>
      <c r="KSW56" s="9"/>
      <c r="KSX56" s="9"/>
      <c r="KSY56" s="9"/>
      <c r="KSZ56" s="9"/>
      <c r="KTA56" s="9"/>
      <c r="KTB56" s="9"/>
      <c r="KTC56" s="9"/>
      <c r="KTD56" s="9"/>
      <c r="KTE56" s="9"/>
      <c r="KTF56" s="9"/>
      <c r="KTG56" s="9"/>
      <c r="KTH56" s="9"/>
      <c r="KTI56" s="9"/>
      <c r="KTJ56" s="9"/>
      <c r="KTK56" s="9"/>
      <c r="KTL56" s="9"/>
      <c r="KTM56" s="9"/>
      <c r="KTN56" s="9"/>
      <c r="KTO56" s="9"/>
      <c r="KTP56" s="9"/>
      <c r="KTQ56" s="9"/>
      <c r="KTR56" s="9"/>
      <c r="KTS56" s="9"/>
      <c r="KTT56" s="9"/>
      <c r="KTU56" s="9"/>
      <c r="KTV56" s="9"/>
      <c r="KTW56" s="9"/>
      <c r="KTX56" s="9"/>
      <c r="KTY56" s="9"/>
      <c r="KTZ56" s="9"/>
      <c r="KUA56" s="9"/>
      <c r="KUB56" s="9"/>
      <c r="KUC56" s="9"/>
      <c r="KUD56" s="9"/>
      <c r="KUE56" s="9"/>
      <c r="KUF56" s="9"/>
      <c r="KUG56" s="9"/>
      <c r="KUH56" s="9"/>
      <c r="KUI56" s="9"/>
      <c r="KUJ56" s="9"/>
      <c r="KUK56" s="9"/>
      <c r="KUL56" s="9"/>
      <c r="KUM56" s="9"/>
      <c r="KUN56" s="9"/>
      <c r="KUO56" s="9"/>
      <c r="KUP56" s="9"/>
      <c r="KUQ56" s="9"/>
      <c r="KUR56" s="9"/>
      <c r="KUS56" s="9"/>
      <c r="KUT56" s="9"/>
      <c r="KUU56" s="9"/>
      <c r="KUV56" s="9"/>
      <c r="KUW56" s="9"/>
      <c r="KUX56" s="9"/>
      <c r="KUY56" s="9"/>
      <c r="KUZ56" s="9"/>
      <c r="KVA56" s="9"/>
      <c r="KVB56" s="9"/>
      <c r="KVC56" s="9"/>
      <c r="KVD56" s="9"/>
      <c r="KVE56" s="9"/>
      <c r="KVF56" s="9"/>
      <c r="KVG56" s="9"/>
      <c r="KVH56" s="9"/>
      <c r="KVI56" s="9"/>
      <c r="KVJ56" s="9"/>
      <c r="KVK56" s="9"/>
      <c r="KVL56" s="9"/>
      <c r="KVM56" s="9"/>
      <c r="KVN56" s="9"/>
      <c r="KVO56" s="9"/>
      <c r="KVP56" s="9"/>
      <c r="KVQ56" s="9"/>
      <c r="KVR56" s="9"/>
      <c r="KVS56" s="9"/>
      <c r="KVT56" s="9"/>
      <c r="KVU56" s="9"/>
      <c r="KVV56" s="9"/>
      <c r="KVW56" s="9"/>
      <c r="KVX56" s="9"/>
      <c r="KVY56" s="9"/>
      <c r="KVZ56" s="9"/>
      <c r="KWA56" s="9"/>
      <c r="KWB56" s="9"/>
      <c r="KWC56" s="9"/>
      <c r="KWD56" s="9"/>
      <c r="KWE56" s="9"/>
      <c r="KWF56" s="9"/>
      <c r="KWG56" s="9"/>
      <c r="KWH56" s="9"/>
      <c r="KWI56" s="9"/>
      <c r="KWJ56" s="9"/>
      <c r="KWK56" s="9"/>
      <c r="KWL56" s="9"/>
      <c r="KWM56" s="9"/>
      <c r="KWN56" s="9"/>
      <c r="KWO56" s="9"/>
      <c r="KWP56" s="9"/>
      <c r="KWQ56" s="9"/>
      <c r="KWR56" s="9"/>
      <c r="KWS56" s="9"/>
      <c r="KWT56" s="9"/>
      <c r="KWU56" s="9"/>
      <c r="KWV56" s="9"/>
      <c r="KWW56" s="9"/>
      <c r="KWX56" s="9"/>
      <c r="KWY56" s="9"/>
      <c r="KWZ56" s="9"/>
      <c r="KXA56" s="9"/>
      <c r="KXB56" s="9"/>
      <c r="KXC56" s="9"/>
      <c r="KXD56" s="9"/>
      <c r="KXE56" s="9"/>
      <c r="KXF56" s="9"/>
      <c r="KXG56" s="9"/>
      <c r="KXH56" s="9"/>
      <c r="KXI56" s="9"/>
      <c r="KXJ56" s="9"/>
      <c r="KXK56" s="9"/>
      <c r="KXL56" s="9"/>
      <c r="KXM56" s="9"/>
      <c r="KXN56" s="9"/>
      <c r="KXO56" s="9"/>
      <c r="KXP56" s="9"/>
      <c r="KXQ56" s="9"/>
      <c r="KXR56" s="9"/>
      <c r="KXS56" s="9"/>
      <c r="KXT56" s="9"/>
      <c r="KXU56" s="9"/>
      <c r="KXV56" s="9"/>
      <c r="KXW56" s="9"/>
      <c r="KXX56" s="9"/>
      <c r="KXY56" s="9"/>
      <c r="KXZ56" s="9"/>
      <c r="KYA56" s="9"/>
      <c r="KYB56" s="9"/>
      <c r="KYC56" s="9"/>
      <c r="KYD56" s="9"/>
      <c r="KYE56" s="9"/>
      <c r="KYF56" s="9"/>
      <c r="KYG56" s="9"/>
      <c r="KYH56" s="9"/>
      <c r="KYI56" s="9"/>
      <c r="KYJ56" s="9"/>
      <c r="KYK56" s="9"/>
      <c r="KYL56" s="9"/>
      <c r="KYM56" s="9"/>
      <c r="KYN56" s="9"/>
      <c r="KYO56" s="9"/>
      <c r="KYP56" s="9"/>
      <c r="KYQ56" s="9"/>
      <c r="KYR56" s="9"/>
      <c r="KYS56" s="9"/>
      <c r="KYT56" s="9"/>
      <c r="KYU56" s="9"/>
      <c r="KYV56" s="9"/>
      <c r="KYW56" s="9"/>
      <c r="KYX56" s="9"/>
      <c r="KYY56" s="9"/>
      <c r="KYZ56" s="9"/>
      <c r="KZA56" s="9"/>
      <c r="KZB56" s="9"/>
      <c r="KZC56" s="9"/>
      <c r="KZD56" s="9"/>
      <c r="KZE56" s="9"/>
      <c r="KZF56" s="9"/>
      <c r="KZG56" s="9"/>
      <c r="KZH56" s="9"/>
      <c r="KZI56" s="9"/>
      <c r="KZJ56" s="9"/>
      <c r="KZK56" s="9"/>
      <c r="KZL56" s="9"/>
      <c r="KZM56" s="9"/>
      <c r="KZN56" s="9"/>
      <c r="KZO56" s="9"/>
      <c r="KZP56" s="9"/>
      <c r="KZQ56" s="9"/>
      <c r="KZR56" s="9"/>
      <c r="KZS56" s="9"/>
      <c r="KZT56" s="9"/>
      <c r="KZU56" s="9"/>
      <c r="KZV56" s="9"/>
      <c r="KZW56" s="9"/>
      <c r="KZX56" s="9"/>
      <c r="KZY56" s="9"/>
      <c r="KZZ56" s="9"/>
      <c r="LAA56" s="9"/>
      <c r="LAB56" s="9"/>
      <c r="LAC56" s="9"/>
      <c r="LAD56" s="9"/>
      <c r="LAE56" s="9"/>
      <c r="LAF56" s="9"/>
      <c r="LAG56" s="9"/>
      <c r="LAH56" s="9"/>
      <c r="LAI56" s="9"/>
      <c r="LAJ56" s="9"/>
      <c r="LAK56" s="9"/>
      <c r="LAL56" s="9"/>
      <c r="LAM56" s="9"/>
      <c r="LAN56" s="9"/>
      <c r="LAO56" s="9"/>
      <c r="LAP56" s="9"/>
      <c r="LAQ56" s="9"/>
      <c r="LAR56" s="9"/>
      <c r="LAS56" s="9"/>
      <c r="LAT56" s="9"/>
      <c r="LAU56" s="9"/>
      <c r="LAV56" s="9"/>
      <c r="LAW56" s="9"/>
      <c r="LAX56" s="9"/>
      <c r="LAY56" s="9"/>
      <c r="LAZ56" s="9"/>
      <c r="LBA56" s="9"/>
      <c r="LBB56" s="9"/>
      <c r="LBC56" s="9"/>
      <c r="LBD56" s="9"/>
      <c r="LBE56" s="9"/>
      <c r="LBF56" s="9"/>
      <c r="LBG56" s="9"/>
      <c r="LBH56" s="9"/>
      <c r="LBI56" s="9"/>
      <c r="LBJ56" s="9"/>
      <c r="LBK56" s="9"/>
      <c r="LBL56" s="9"/>
      <c r="LBM56" s="9"/>
      <c r="LBN56" s="9"/>
      <c r="LBO56" s="9"/>
      <c r="LBP56" s="9"/>
      <c r="LBQ56" s="9"/>
      <c r="LBR56" s="9"/>
      <c r="LBS56" s="9"/>
      <c r="LBT56" s="9"/>
      <c r="LBU56" s="9"/>
      <c r="LBV56" s="9"/>
      <c r="LBW56" s="9"/>
      <c r="LBX56" s="9"/>
      <c r="LBY56" s="9"/>
      <c r="LBZ56" s="9"/>
      <c r="LCA56" s="9"/>
      <c r="LCB56" s="9"/>
      <c r="LCC56" s="9"/>
      <c r="LCD56" s="9"/>
      <c r="LCE56" s="9"/>
      <c r="LCF56" s="9"/>
      <c r="LCG56" s="9"/>
      <c r="LCH56" s="9"/>
      <c r="LCI56" s="9"/>
      <c r="LCJ56" s="9"/>
      <c r="LCK56" s="9"/>
      <c r="LCL56" s="9"/>
      <c r="LCM56" s="9"/>
      <c r="LCN56" s="9"/>
      <c r="LCO56" s="9"/>
      <c r="LCP56" s="9"/>
      <c r="LCQ56" s="9"/>
      <c r="LCR56" s="9"/>
      <c r="LCS56" s="9"/>
      <c r="LCT56" s="9"/>
      <c r="LCU56" s="9"/>
      <c r="LCV56" s="9"/>
      <c r="LCW56" s="9"/>
      <c r="LCX56" s="9"/>
      <c r="LCY56" s="9"/>
      <c r="LCZ56" s="9"/>
      <c r="LDA56" s="9"/>
      <c r="LDB56" s="9"/>
      <c r="LDC56" s="9"/>
      <c r="LDD56" s="9"/>
      <c r="LDE56" s="9"/>
      <c r="LDF56" s="9"/>
      <c r="LDG56" s="9"/>
      <c r="LDH56" s="9"/>
      <c r="LDI56" s="9"/>
      <c r="LDJ56" s="9"/>
      <c r="LDK56" s="9"/>
      <c r="LDL56" s="9"/>
      <c r="LDM56" s="9"/>
      <c r="LDN56" s="9"/>
      <c r="LDO56" s="9"/>
      <c r="LDP56" s="9"/>
      <c r="LDQ56" s="9"/>
      <c r="LDR56" s="9"/>
      <c r="LDS56" s="9"/>
      <c r="LDT56" s="9"/>
      <c r="LDU56" s="9"/>
      <c r="LDV56" s="9"/>
      <c r="LDW56" s="9"/>
      <c r="LDX56" s="9"/>
      <c r="LDY56" s="9"/>
      <c r="LDZ56" s="9"/>
      <c r="LEA56" s="9"/>
      <c r="LEB56" s="9"/>
      <c r="LEC56" s="9"/>
      <c r="LED56" s="9"/>
      <c r="LEE56" s="9"/>
      <c r="LEF56" s="9"/>
      <c r="LEG56" s="9"/>
      <c r="LEH56" s="9"/>
      <c r="LEI56" s="9"/>
      <c r="LEJ56" s="9"/>
      <c r="LEK56" s="9"/>
      <c r="LEL56" s="9"/>
      <c r="LEM56" s="9"/>
      <c r="LEN56" s="9"/>
      <c r="LEO56" s="9"/>
      <c r="LEP56" s="9"/>
      <c r="LEQ56" s="9"/>
      <c r="LER56" s="9"/>
      <c r="LES56" s="9"/>
      <c r="LET56" s="9"/>
      <c r="LEU56" s="9"/>
      <c r="LEV56" s="9"/>
      <c r="LEW56" s="9"/>
      <c r="LEX56" s="9"/>
      <c r="LEY56" s="9"/>
      <c r="LEZ56" s="9"/>
      <c r="LFA56" s="9"/>
      <c r="LFB56" s="9"/>
      <c r="LFC56" s="9"/>
      <c r="LFD56" s="9"/>
      <c r="LFE56" s="9"/>
      <c r="LFF56" s="9"/>
      <c r="LFG56" s="9"/>
      <c r="LFH56" s="9"/>
      <c r="LFI56" s="9"/>
      <c r="LFJ56" s="9"/>
      <c r="LFK56" s="9"/>
      <c r="LFL56" s="9"/>
      <c r="LFM56" s="9"/>
      <c r="LFN56" s="9"/>
      <c r="LFO56" s="9"/>
      <c r="LFP56" s="9"/>
      <c r="LFQ56" s="9"/>
      <c r="LFR56" s="9"/>
      <c r="LFS56" s="9"/>
      <c r="LFT56" s="9"/>
      <c r="LFU56" s="9"/>
      <c r="LFV56" s="9"/>
      <c r="LFW56" s="9"/>
      <c r="LFX56" s="9"/>
      <c r="LFY56" s="9"/>
      <c r="LFZ56" s="9"/>
      <c r="LGA56" s="9"/>
      <c r="LGB56" s="9"/>
      <c r="LGC56" s="9"/>
      <c r="LGD56" s="9"/>
      <c r="LGE56" s="9"/>
      <c r="LGF56" s="9"/>
      <c r="LGG56" s="9"/>
      <c r="LGH56" s="9"/>
      <c r="LGI56" s="9"/>
      <c r="LGJ56" s="9"/>
      <c r="LGK56" s="9"/>
      <c r="LGL56" s="9"/>
      <c r="LGM56" s="9"/>
      <c r="LGN56" s="9"/>
      <c r="LGO56" s="9"/>
      <c r="LGP56" s="9"/>
      <c r="LGQ56" s="9"/>
      <c r="LGR56" s="9"/>
      <c r="LGS56" s="9"/>
      <c r="LGT56" s="9"/>
      <c r="LGU56" s="9"/>
      <c r="LGV56" s="9"/>
      <c r="LGW56" s="9"/>
      <c r="LGX56" s="9"/>
      <c r="LGY56" s="9"/>
      <c r="LGZ56" s="9"/>
      <c r="LHA56" s="9"/>
      <c r="LHB56" s="9"/>
      <c r="LHC56" s="9"/>
      <c r="LHD56" s="9"/>
      <c r="LHE56" s="9"/>
      <c r="LHF56" s="9"/>
      <c r="LHG56" s="9"/>
      <c r="LHH56" s="9"/>
      <c r="LHI56" s="9"/>
      <c r="LHJ56" s="9"/>
      <c r="LHK56" s="9"/>
      <c r="LHL56" s="9"/>
      <c r="LHM56" s="9"/>
      <c r="LHN56" s="9"/>
      <c r="LHO56" s="9"/>
      <c r="LHP56" s="9"/>
      <c r="LHQ56" s="9"/>
      <c r="LHR56" s="9"/>
      <c r="LHS56" s="9"/>
      <c r="LHT56" s="9"/>
      <c r="LHU56" s="9"/>
      <c r="LHV56" s="9"/>
      <c r="LHW56" s="9"/>
      <c r="LHX56" s="9"/>
      <c r="LHY56" s="9"/>
      <c r="LHZ56" s="9"/>
      <c r="LIA56" s="9"/>
      <c r="LIB56" s="9"/>
      <c r="LIC56" s="9"/>
      <c r="LID56" s="9"/>
      <c r="LIE56" s="9"/>
      <c r="LIF56" s="9"/>
      <c r="LIG56" s="9"/>
      <c r="LIH56" s="9"/>
      <c r="LII56" s="9"/>
      <c r="LIJ56" s="9"/>
      <c r="LIK56" s="9"/>
      <c r="LIL56" s="9"/>
      <c r="LIM56" s="9"/>
      <c r="LIN56" s="9"/>
      <c r="LIO56" s="9"/>
      <c r="LIP56" s="9"/>
      <c r="LIQ56" s="9"/>
      <c r="LIR56" s="9"/>
      <c r="LIS56" s="9"/>
      <c r="LIT56" s="9"/>
      <c r="LIU56" s="9"/>
      <c r="LIV56" s="9"/>
      <c r="LIW56" s="9"/>
      <c r="LIX56" s="9"/>
      <c r="LIY56" s="9"/>
      <c r="LIZ56" s="9"/>
      <c r="LJA56" s="9"/>
      <c r="LJB56" s="9"/>
      <c r="LJC56" s="9"/>
      <c r="LJD56" s="9"/>
      <c r="LJE56" s="9"/>
      <c r="LJF56" s="9"/>
      <c r="LJG56" s="9"/>
      <c r="LJH56" s="9"/>
      <c r="LJI56" s="9"/>
      <c r="LJJ56" s="9"/>
      <c r="LJK56" s="9"/>
      <c r="LJL56" s="9"/>
      <c r="LJM56" s="9"/>
      <c r="LJN56" s="9"/>
      <c r="LJO56" s="9"/>
      <c r="LJP56" s="9"/>
      <c r="LJQ56" s="9"/>
      <c r="LJR56" s="9"/>
      <c r="LJS56" s="9"/>
      <c r="LJT56" s="9"/>
      <c r="LJU56" s="9"/>
      <c r="LJV56" s="9"/>
      <c r="LJW56" s="9"/>
      <c r="LJX56" s="9"/>
      <c r="LJY56" s="9"/>
      <c r="LJZ56" s="9"/>
      <c r="LKA56" s="9"/>
      <c r="LKB56" s="9"/>
      <c r="LKC56" s="9"/>
      <c r="LKD56" s="9"/>
      <c r="LKE56" s="9"/>
      <c r="LKF56" s="9"/>
      <c r="LKG56" s="9"/>
      <c r="LKH56" s="9"/>
      <c r="LKI56" s="9"/>
      <c r="LKJ56" s="9"/>
      <c r="LKK56" s="9"/>
      <c r="LKL56" s="9"/>
      <c r="LKM56" s="9"/>
      <c r="LKN56" s="9"/>
      <c r="LKO56" s="9"/>
      <c r="LKP56" s="9"/>
      <c r="LKQ56" s="9"/>
      <c r="LKR56" s="9"/>
      <c r="LKS56" s="9"/>
      <c r="LKT56" s="9"/>
      <c r="LKU56" s="9"/>
      <c r="LKV56" s="9"/>
      <c r="LKW56" s="9"/>
      <c r="LKX56" s="9"/>
      <c r="LKY56" s="9"/>
      <c r="LKZ56" s="9"/>
      <c r="LLA56" s="9"/>
      <c r="LLB56" s="9"/>
      <c r="LLC56" s="9"/>
      <c r="LLD56" s="9"/>
      <c r="LLE56" s="9"/>
      <c r="LLF56" s="9"/>
      <c r="LLG56" s="9"/>
      <c r="LLH56" s="9"/>
      <c r="LLI56" s="9"/>
      <c r="LLJ56" s="9"/>
      <c r="LLK56" s="9"/>
      <c r="LLL56" s="9"/>
      <c r="LLM56" s="9"/>
      <c r="LLN56" s="9"/>
      <c r="LLO56" s="9"/>
      <c r="LLP56" s="9"/>
      <c r="LLQ56" s="9"/>
      <c r="LLR56" s="9"/>
      <c r="LLS56" s="9"/>
      <c r="LLT56" s="9"/>
      <c r="LLU56" s="9"/>
      <c r="LLV56" s="9"/>
      <c r="LLW56" s="9"/>
      <c r="LLX56" s="9"/>
      <c r="LLY56" s="9"/>
      <c r="LLZ56" s="9"/>
      <c r="LMA56" s="9"/>
      <c r="LMB56" s="9"/>
      <c r="LMC56" s="9"/>
      <c r="LMD56" s="9"/>
      <c r="LME56" s="9"/>
      <c r="LMF56" s="9"/>
      <c r="LMG56" s="9"/>
      <c r="LMH56" s="9"/>
      <c r="LMI56" s="9"/>
      <c r="LMJ56" s="9"/>
      <c r="LMK56" s="9"/>
      <c r="LML56" s="9"/>
      <c r="LMM56" s="9"/>
      <c r="LMN56" s="9"/>
      <c r="LMO56" s="9"/>
      <c r="LMP56" s="9"/>
      <c r="LMQ56" s="9"/>
      <c r="LMR56" s="9"/>
      <c r="LMS56" s="9"/>
      <c r="LMT56" s="9"/>
      <c r="LMU56" s="9"/>
      <c r="LMV56" s="9"/>
      <c r="LMW56" s="9"/>
      <c r="LMX56" s="9"/>
      <c r="LMY56" s="9"/>
      <c r="LMZ56" s="9"/>
      <c r="LNA56" s="9"/>
      <c r="LNB56" s="9"/>
      <c r="LNC56" s="9"/>
      <c r="LND56" s="9"/>
      <c r="LNE56" s="9"/>
      <c r="LNF56" s="9"/>
      <c r="LNG56" s="9"/>
      <c r="LNH56" s="9"/>
      <c r="LNI56" s="9"/>
      <c r="LNJ56" s="9"/>
      <c r="LNK56" s="9"/>
      <c r="LNL56" s="9"/>
      <c r="LNM56" s="9"/>
      <c r="LNN56" s="9"/>
      <c r="LNO56" s="9"/>
      <c r="LNP56" s="9"/>
      <c r="LNQ56" s="9"/>
      <c r="LNR56" s="9"/>
      <c r="LNS56" s="9"/>
      <c r="LNT56" s="9"/>
      <c r="LNU56" s="9"/>
      <c r="LNV56" s="9"/>
      <c r="LNW56" s="9"/>
      <c r="LNX56" s="9"/>
      <c r="LNY56" s="9"/>
      <c r="LNZ56" s="9"/>
      <c r="LOA56" s="9"/>
      <c r="LOB56" s="9"/>
      <c r="LOC56" s="9"/>
      <c r="LOD56" s="9"/>
      <c r="LOE56" s="9"/>
      <c r="LOF56" s="9"/>
      <c r="LOG56" s="9"/>
      <c r="LOH56" s="9"/>
      <c r="LOI56" s="9"/>
      <c r="LOJ56" s="9"/>
      <c r="LOK56" s="9"/>
      <c r="LOL56" s="9"/>
      <c r="LOM56" s="9"/>
      <c r="LON56" s="9"/>
      <c r="LOO56" s="9"/>
      <c r="LOP56" s="9"/>
      <c r="LOQ56" s="9"/>
      <c r="LOR56" s="9"/>
      <c r="LOS56" s="9"/>
      <c r="LOT56" s="9"/>
      <c r="LOU56" s="9"/>
      <c r="LOV56" s="9"/>
      <c r="LOW56" s="9"/>
      <c r="LOX56" s="9"/>
      <c r="LOY56" s="9"/>
      <c r="LOZ56" s="9"/>
      <c r="LPA56" s="9"/>
      <c r="LPB56" s="9"/>
      <c r="LPC56" s="9"/>
      <c r="LPD56" s="9"/>
      <c r="LPE56" s="9"/>
      <c r="LPF56" s="9"/>
      <c r="LPG56" s="9"/>
      <c r="LPH56" s="9"/>
      <c r="LPI56" s="9"/>
      <c r="LPJ56" s="9"/>
      <c r="LPK56" s="9"/>
      <c r="LPL56" s="9"/>
      <c r="LPM56" s="9"/>
      <c r="LPN56" s="9"/>
      <c r="LPO56" s="9"/>
      <c r="LPP56" s="9"/>
      <c r="LPQ56" s="9"/>
      <c r="LPR56" s="9"/>
      <c r="LPS56" s="9"/>
      <c r="LPT56" s="9"/>
      <c r="LPU56" s="9"/>
      <c r="LPV56" s="9"/>
      <c r="LPW56" s="9"/>
      <c r="LPX56" s="9"/>
      <c r="LPY56" s="9"/>
      <c r="LPZ56" s="9"/>
      <c r="LQA56" s="9"/>
      <c r="LQB56" s="9"/>
      <c r="LQC56" s="9"/>
      <c r="LQD56" s="9"/>
      <c r="LQE56" s="9"/>
      <c r="LQF56" s="9"/>
      <c r="LQG56" s="9"/>
      <c r="LQH56" s="9"/>
      <c r="LQI56" s="9"/>
      <c r="LQJ56" s="9"/>
      <c r="LQK56" s="9"/>
      <c r="LQL56" s="9"/>
      <c r="LQM56" s="9"/>
      <c r="LQN56" s="9"/>
      <c r="LQO56" s="9"/>
      <c r="LQP56" s="9"/>
      <c r="LQQ56" s="9"/>
      <c r="LQR56" s="9"/>
      <c r="LQS56" s="9"/>
      <c r="LQT56" s="9"/>
      <c r="LQU56" s="9"/>
      <c r="LQV56" s="9"/>
      <c r="LQW56" s="9"/>
      <c r="LQX56" s="9"/>
      <c r="LQY56" s="9"/>
      <c r="LQZ56" s="9"/>
      <c r="LRA56" s="9"/>
      <c r="LRB56" s="9"/>
      <c r="LRC56" s="9"/>
      <c r="LRD56" s="9"/>
      <c r="LRE56" s="9"/>
      <c r="LRF56" s="9"/>
      <c r="LRG56" s="9"/>
      <c r="LRH56" s="9"/>
      <c r="LRI56" s="9"/>
      <c r="LRJ56" s="9"/>
      <c r="LRK56" s="9"/>
      <c r="LRL56" s="9"/>
      <c r="LRM56" s="9"/>
      <c r="LRN56" s="9"/>
      <c r="LRO56" s="9"/>
      <c r="LRP56" s="9"/>
      <c r="LRQ56" s="9"/>
      <c r="LRR56" s="9"/>
      <c r="LRS56" s="9"/>
      <c r="LRT56" s="9"/>
      <c r="LRU56" s="9"/>
      <c r="LRV56" s="9"/>
      <c r="LRW56" s="9"/>
      <c r="LRX56" s="9"/>
      <c r="LRY56" s="9"/>
      <c r="LRZ56" s="9"/>
      <c r="LSA56" s="9"/>
      <c r="LSB56" s="9"/>
      <c r="LSC56" s="9"/>
      <c r="LSD56" s="9"/>
      <c r="LSE56" s="9"/>
      <c r="LSF56" s="9"/>
      <c r="LSG56" s="9"/>
      <c r="LSH56" s="9"/>
      <c r="LSI56" s="9"/>
      <c r="LSJ56" s="9"/>
      <c r="LSK56" s="9"/>
      <c r="LSL56" s="9"/>
      <c r="LSM56" s="9"/>
      <c r="LSN56" s="9"/>
      <c r="LSO56" s="9"/>
      <c r="LSP56" s="9"/>
      <c r="LSQ56" s="9"/>
      <c r="LSR56" s="9"/>
      <c r="LSS56" s="9"/>
      <c r="LST56" s="9"/>
      <c r="LSU56" s="9"/>
      <c r="LSV56" s="9"/>
      <c r="LSW56" s="9"/>
      <c r="LSX56" s="9"/>
      <c r="LSY56" s="9"/>
      <c r="LSZ56" s="9"/>
      <c r="LTA56" s="9"/>
      <c r="LTB56" s="9"/>
      <c r="LTC56" s="9"/>
      <c r="LTD56" s="9"/>
      <c r="LTE56" s="9"/>
      <c r="LTF56" s="9"/>
      <c r="LTG56" s="9"/>
      <c r="LTH56" s="9"/>
      <c r="LTI56" s="9"/>
      <c r="LTJ56" s="9"/>
      <c r="LTK56" s="9"/>
      <c r="LTL56" s="9"/>
      <c r="LTM56" s="9"/>
      <c r="LTN56" s="9"/>
      <c r="LTO56" s="9"/>
      <c r="LTP56" s="9"/>
      <c r="LTQ56" s="9"/>
      <c r="LTR56" s="9"/>
      <c r="LTS56" s="9"/>
      <c r="LTT56" s="9"/>
      <c r="LTU56" s="9"/>
      <c r="LTV56" s="9"/>
      <c r="LTW56" s="9"/>
      <c r="LTX56" s="9"/>
      <c r="LTY56" s="9"/>
      <c r="LTZ56" s="9"/>
      <c r="LUA56" s="9"/>
      <c r="LUB56" s="9"/>
      <c r="LUC56" s="9"/>
      <c r="LUD56" s="9"/>
      <c r="LUE56" s="9"/>
      <c r="LUF56" s="9"/>
      <c r="LUG56" s="9"/>
      <c r="LUH56" s="9"/>
      <c r="LUI56" s="9"/>
      <c r="LUJ56" s="9"/>
      <c r="LUK56" s="9"/>
      <c r="LUL56" s="9"/>
      <c r="LUM56" s="9"/>
      <c r="LUN56" s="9"/>
      <c r="LUO56" s="9"/>
      <c r="LUP56" s="9"/>
      <c r="LUQ56" s="9"/>
      <c r="LUR56" s="9"/>
      <c r="LUS56" s="9"/>
      <c r="LUT56" s="9"/>
      <c r="LUU56" s="9"/>
      <c r="LUV56" s="9"/>
      <c r="LUW56" s="9"/>
      <c r="LUX56" s="9"/>
      <c r="LUY56" s="9"/>
      <c r="LUZ56" s="9"/>
      <c r="LVA56" s="9"/>
      <c r="LVB56" s="9"/>
      <c r="LVC56" s="9"/>
      <c r="LVD56" s="9"/>
      <c r="LVE56" s="9"/>
      <c r="LVF56" s="9"/>
      <c r="LVG56" s="9"/>
      <c r="LVH56" s="9"/>
      <c r="LVI56" s="9"/>
      <c r="LVJ56" s="9"/>
      <c r="LVK56" s="9"/>
      <c r="LVL56" s="9"/>
      <c r="LVM56" s="9"/>
      <c r="LVN56" s="9"/>
      <c r="LVO56" s="9"/>
      <c r="LVP56" s="9"/>
      <c r="LVQ56" s="9"/>
      <c r="LVR56" s="9"/>
      <c r="LVS56" s="9"/>
      <c r="LVT56" s="9"/>
      <c r="LVU56" s="9"/>
      <c r="LVV56" s="9"/>
      <c r="LVW56" s="9"/>
      <c r="LVX56" s="9"/>
      <c r="LVY56" s="9"/>
      <c r="LVZ56" s="9"/>
      <c r="LWA56" s="9"/>
      <c r="LWB56" s="9"/>
      <c r="LWC56" s="9"/>
      <c r="LWD56" s="9"/>
      <c r="LWE56" s="9"/>
      <c r="LWF56" s="9"/>
      <c r="LWG56" s="9"/>
      <c r="LWH56" s="9"/>
      <c r="LWI56" s="9"/>
      <c r="LWJ56" s="9"/>
      <c r="LWK56" s="9"/>
      <c r="LWL56" s="9"/>
      <c r="LWM56" s="9"/>
      <c r="LWN56" s="9"/>
      <c r="LWO56" s="9"/>
      <c r="LWP56" s="9"/>
      <c r="LWQ56" s="9"/>
      <c r="LWR56" s="9"/>
      <c r="LWS56" s="9"/>
      <c r="LWT56" s="9"/>
      <c r="LWU56" s="9"/>
      <c r="LWV56" s="9"/>
      <c r="LWW56" s="9"/>
      <c r="LWX56" s="9"/>
      <c r="LWY56" s="9"/>
      <c r="LWZ56" s="9"/>
      <c r="LXA56" s="9"/>
      <c r="LXB56" s="9"/>
      <c r="LXC56" s="9"/>
      <c r="LXD56" s="9"/>
      <c r="LXE56" s="9"/>
      <c r="LXF56" s="9"/>
      <c r="LXG56" s="9"/>
      <c r="LXH56" s="9"/>
      <c r="LXI56" s="9"/>
      <c r="LXJ56" s="9"/>
      <c r="LXK56" s="9"/>
      <c r="LXL56" s="9"/>
      <c r="LXM56" s="9"/>
      <c r="LXN56" s="9"/>
      <c r="LXO56" s="9"/>
      <c r="LXP56" s="9"/>
      <c r="LXQ56" s="9"/>
      <c r="LXR56" s="9"/>
      <c r="LXS56" s="9"/>
      <c r="LXT56" s="9"/>
      <c r="LXU56" s="9"/>
      <c r="LXV56" s="9"/>
      <c r="LXW56" s="9"/>
      <c r="LXX56" s="9"/>
      <c r="LXY56" s="9"/>
      <c r="LXZ56" s="9"/>
      <c r="LYA56" s="9"/>
      <c r="LYB56" s="9"/>
      <c r="LYC56" s="9"/>
      <c r="LYD56" s="9"/>
      <c r="LYE56" s="9"/>
      <c r="LYF56" s="9"/>
      <c r="LYG56" s="9"/>
      <c r="LYH56" s="9"/>
      <c r="LYI56" s="9"/>
      <c r="LYJ56" s="9"/>
      <c r="LYK56" s="9"/>
      <c r="LYL56" s="9"/>
      <c r="LYM56" s="9"/>
      <c r="LYN56" s="9"/>
      <c r="LYO56" s="9"/>
      <c r="LYP56" s="9"/>
      <c r="LYQ56" s="9"/>
      <c r="LYR56" s="9"/>
      <c r="LYS56" s="9"/>
      <c r="LYT56" s="9"/>
      <c r="LYU56" s="9"/>
      <c r="LYV56" s="9"/>
      <c r="LYW56" s="9"/>
      <c r="LYX56" s="9"/>
      <c r="LYY56" s="9"/>
      <c r="LYZ56" s="9"/>
      <c r="LZA56" s="9"/>
      <c r="LZB56" s="9"/>
      <c r="LZC56" s="9"/>
      <c r="LZD56" s="9"/>
      <c r="LZE56" s="9"/>
      <c r="LZF56" s="9"/>
      <c r="LZG56" s="9"/>
      <c r="LZH56" s="9"/>
      <c r="LZI56" s="9"/>
      <c r="LZJ56" s="9"/>
      <c r="LZK56" s="9"/>
      <c r="LZL56" s="9"/>
      <c r="LZM56" s="9"/>
      <c r="LZN56" s="9"/>
      <c r="LZO56" s="9"/>
      <c r="LZP56" s="9"/>
      <c r="LZQ56" s="9"/>
      <c r="LZR56" s="9"/>
      <c r="LZS56" s="9"/>
      <c r="LZT56" s="9"/>
      <c r="LZU56" s="9"/>
      <c r="LZV56" s="9"/>
      <c r="LZW56" s="9"/>
      <c r="LZX56" s="9"/>
      <c r="LZY56" s="9"/>
      <c r="LZZ56" s="9"/>
      <c r="MAA56" s="9"/>
      <c r="MAB56" s="9"/>
      <c r="MAC56" s="9"/>
      <c r="MAD56" s="9"/>
      <c r="MAE56" s="9"/>
      <c r="MAF56" s="9"/>
      <c r="MAG56" s="9"/>
      <c r="MAH56" s="9"/>
      <c r="MAI56" s="9"/>
      <c r="MAJ56" s="9"/>
      <c r="MAK56" s="9"/>
      <c r="MAL56" s="9"/>
      <c r="MAM56" s="9"/>
      <c r="MAN56" s="9"/>
      <c r="MAO56" s="9"/>
      <c r="MAP56" s="9"/>
      <c r="MAQ56" s="9"/>
      <c r="MAR56" s="9"/>
      <c r="MAS56" s="9"/>
      <c r="MAT56" s="9"/>
      <c r="MAU56" s="9"/>
      <c r="MAV56" s="9"/>
      <c r="MAW56" s="9"/>
      <c r="MAX56" s="9"/>
      <c r="MAY56" s="9"/>
      <c r="MAZ56" s="9"/>
      <c r="MBA56" s="9"/>
      <c r="MBB56" s="9"/>
      <c r="MBC56" s="9"/>
      <c r="MBD56" s="9"/>
      <c r="MBE56" s="9"/>
      <c r="MBF56" s="9"/>
      <c r="MBG56" s="9"/>
      <c r="MBH56" s="9"/>
      <c r="MBI56" s="9"/>
      <c r="MBJ56" s="9"/>
      <c r="MBK56" s="9"/>
      <c r="MBL56" s="9"/>
      <c r="MBM56" s="9"/>
      <c r="MBN56" s="9"/>
      <c r="MBO56" s="9"/>
      <c r="MBP56" s="9"/>
      <c r="MBQ56" s="9"/>
      <c r="MBR56" s="9"/>
      <c r="MBS56" s="9"/>
      <c r="MBT56" s="9"/>
      <c r="MBU56" s="9"/>
      <c r="MBV56" s="9"/>
      <c r="MBW56" s="9"/>
      <c r="MBX56" s="9"/>
      <c r="MBY56" s="9"/>
      <c r="MBZ56" s="9"/>
      <c r="MCA56" s="9"/>
      <c r="MCB56" s="9"/>
      <c r="MCC56" s="9"/>
      <c r="MCD56" s="9"/>
      <c r="MCE56" s="9"/>
      <c r="MCF56" s="9"/>
      <c r="MCG56" s="9"/>
      <c r="MCH56" s="9"/>
      <c r="MCI56" s="9"/>
      <c r="MCJ56" s="9"/>
      <c r="MCK56" s="9"/>
      <c r="MCL56" s="9"/>
      <c r="MCM56" s="9"/>
      <c r="MCN56" s="9"/>
      <c r="MCO56" s="9"/>
      <c r="MCP56" s="9"/>
      <c r="MCQ56" s="9"/>
      <c r="MCR56" s="9"/>
      <c r="MCS56" s="9"/>
      <c r="MCT56" s="9"/>
      <c r="MCU56" s="9"/>
      <c r="MCV56" s="9"/>
      <c r="MCW56" s="9"/>
      <c r="MCX56" s="9"/>
      <c r="MCY56" s="9"/>
      <c r="MCZ56" s="9"/>
      <c r="MDA56" s="9"/>
      <c r="MDB56" s="9"/>
      <c r="MDC56" s="9"/>
      <c r="MDD56" s="9"/>
      <c r="MDE56" s="9"/>
      <c r="MDF56" s="9"/>
      <c r="MDG56" s="9"/>
      <c r="MDH56" s="9"/>
      <c r="MDI56" s="9"/>
      <c r="MDJ56" s="9"/>
      <c r="MDK56" s="9"/>
      <c r="MDL56" s="9"/>
      <c r="MDM56" s="9"/>
      <c r="MDN56" s="9"/>
      <c r="MDO56" s="9"/>
      <c r="MDP56" s="9"/>
      <c r="MDQ56" s="9"/>
      <c r="MDR56" s="9"/>
      <c r="MDS56" s="9"/>
      <c r="MDT56" s="9"/>
      <c r="MDU56" s="9"/>
      <c r="MDV56" s="9"/>
      <c r="MDW56" s="9"/>
      <c r="MDX56" s="9"/>
      <c r="MDY56" s="9"/>
      <c r="MDZ56" s="9"/>
      <c r="MEA56" s="9"/>
      <c r="MEB56" s="9"/>
      <c r="MEC56" s="9"/>
      <c r="MED56" s="9"/>
      <c r="MEE56" s="9"/>
      <c r="MEF56" s="9"/>
      <c r="MEG56" s="9"/>
      <c r="MEH56" s="9"/>
      <c r="MEI56" s="9"/>
      <c r="MEJ56" s="9"/>
      <c r="MEK56" s="9"/>
      <c r="MEL56" s="9"/>
      <c r="MEM56" s="9"/>
      <c r="MEN56" s="9"/>
      <c r="MEO56" s="9"/>
      <c r="MEP56" s="9"/>
      <c r="MEQ56" s="9"/>
      <c r="MER56" s="9"/>
      <c r="MES56" s="9"/>
      <c r="MET56" s="9"/>
      <c r="MEU56" s="9"/>
      <c r="MEV56" s="9"/>
      <c r="MEW56" s="9"/>
      <c r="MEX56" s="9"/>
      <c r="MEY56" s="9"/>
      <c r="MEZ56" s="9"/>
      <c r="MFA56" s="9"/>
      <c r="MFB56" s="9"/>
      <c r="MFC56" s="9"/>
      <c r="MFD56" s="9"/>
      <c r="MFE56" s="9"/>
      <c r="MFF56" s="9"/>
      <c r="MFG56" s="9"/>
      <c r="MFH56" s="9"/>
      <c r="MFI56" s="9"/>
      <c r="MFJ56" s="9"/>
      <c r="MFK56" s="9"/>
      <c r="MFL56" s="9"/>
      <c r="MFM56" s="9"/>
      <c r="MFN56" s="9"/>
      <c r="MFO56" s="9"/>
      <c r="MFP56" s="9"/>
      <c r="MFQ56" s="9"/>
      <c r="MFR56" s="9"/>
      <c r="MFS56" s="9"/>
      <c r="MFT56" s="9"/>
      <c r="MFU56" s="9"/>
      <c r="MFV56" s="9"/>
      <c r="MFW56" s="9"/>
      <c r="MFX56" s="9"/>
      <c r="MFY56" s="9"/>
      <c r="MFZ56" s="9"/>
      <c r="MGA56" s="9"/>
      <c r="MGB56" s="9"/>
      <c r="MGC56" s="9"/>
      <c r="MGD56" s="9"/>
      <c r="MGE56" s="9"/>
      <c r="MGF56" s="9"/>
      <c r="MGG56" s="9"/>
      <c r="MGH56" s="9"/>
      <c r="MGI56" s="9"/>
      <c r="MGJ56" s="9"/>
      <c r="MGK56" s="9"/>
      <c r="MGL56" s="9"/>
      <c r="MGM56" s="9"/>
      <c r="MGN56" s="9"/>
      <c r="MGO56" s="9"/>
      <c r="MGP56" s="9"/>
      <c r="MGQ56" s="9"/>
      <c r="MGR56" s="9"/>
      <c r="MGS56" s="9"/>
      <c r="MGT56" s="9"/>
      <c r="MGU56" s="9"/>
      <c r="MGV56" s="9"/>
      <c r="MGW56" s="9"/>
      <c r="MGX56" s="9"/>
      <c r="MGY56" s="9"/>
      <c r="MGZ56" s="9"/>
      <c r="MHA56" s="9"/>
      <c r="MHB56" s="9"/>
      <c r="MHC56" s="9"/>
      <c r="MHD56" s="9"/>
      <c r="MHE56" s="9"/>
      <c r="MHF56" s="9"/>
      <c r="MHG56" s="9"/>
      <c r="MHH56" s="9"/>
      <c r="MHI56" s="9"/>
      <c r="MHJ56" s="9"/>
      <c r="MHK56" s="9"/>
      <c r="MHL56" s="9"/>
      <c r="MHM56" s="9"/>
      <c r="MHN56" s="9"/>
      <c r="MHO56" s="9"/>
      <c r="MHP56" s="9"/>
      <c r="MHQ56" s="9"/>
      <c r="MHR56" s="9"/>
      <c r="MHS56" s="9"/>
      <c r="MHT56" s="9"/>
      <c r="MHU56" s="9"/>
      <c r="MHV56" s="9"/>
      <c r="MHW56" s="9"/>
      <c r="MHX56" s="9"/>
      <c r="MHY56" s="9"/>
      <c r="MHZ56" s="9"/>
      <c r="MIA56" s="9"/>
      <c r="MIB56" s="9"/>
      <c r="MIC56" s="9"/>
      <c r="MID56" s="9"/>
      <c r="MIE56" s="9"/>
      <c r="MIF56" s="9"/>
      <c r="MIG56" s="9"/>
      <c r="MIH56" s="9"/>
      <c r="MII56" s="9"/>
      <c r="MIJ56" s="9"/>
      <c r="MIK56" s="9"/>
      <c r="MIL56" s="9"/>
      <c r="MIM56" s="9"/>
      <c r="MIN56" s="9"/>
      <c r="MIO56" s="9"/>
      <c r="MIP56" s="9"/>
      <c r="MIQ56" s="9"/>
      <c r="MIR56" s="9"/>
      <c r="MIS56" s="9"/>
      <c r="MIT56" s="9"/>
      <c r="MIU56" s="9"/>
      <c r="MIV56" s="9"/>
      <c r="MIW56" s="9"/>
      <c r="MIX56" s="9"/>
      <c r="MIY56" s="9"/>
      <c r="MIZ56" s="9"/>
      <c r="MJA56" s="9"/>
      <c r="MJB56" s="9"/>
      <c r="MJC56" s="9"/>
      <c r="MJD56" s="9"/>
      <c r="MJE56" s="9"/>
      <c r="MJF56" s="9"/>
      <c r="MJG56" s="9"/>
      <c r="MJH56" s="9"/>
      <c r="MJI56" s="9"/>
      <c r="MJJ56" s="9"/>
      <c r="MJK56" s="9"/>
      <c r="MJL56" s="9"/>
      <c r="MJM56" s="9"/>
      <c r="MJN56" s="9"/>
      <c r="MJO56" s="9"/>
      <c r="MJP56" s="9"/>
      <c r="MJQ56" s="9"/>
      <c r="MJR56" s="9"/>
      <c r="MJS56" s="9"/>
      <c r="MJT56" s="9"/>
      <c r="MJU56" s="9"/>
      <c r="MJV56" s="9"/>
      <c r="MJW56" s="9"/>
      <c r="MJX56" s="9"/>
      <c r="MJY56" s="9"/>
      <c r="MJZ56" s="9"/>
      <c r="MKA56" s="9"/>
      <c r="MKB56" s="9"/>
      <c r="MKC56" s="9"/>
      <c r="MKD56" s="9"/>
      <c r="MKE56" s="9"/>
      <c r="MKF56" s="9"/>
      <c r="MKG56" s="9"/>
      <c r="MKH56" s="9"/>
      <c r="MKI56" s="9"/>
      <c r="MKJ56" s="9"/>
      <c r="MKK56" s="9"/>
      <c r="MKL56" s="9"/>
      <c r="MKM56" s="9"/>
      <c r="MKN56" s="9"/>
      <c r="MKO56" s="9"/>
      <c r="MKP56" s="9"/>
      <c r="MKQ56" s="9"/>
      <c r="MKR56" s="9"/>
      <c r="MKS56" s="9"/>
      <c r="MKT56" s="9"/>
      <c r="MKU56" s="9"/>
      <c r="MKV56" s="9"/>
      <c r="MKW56" s="9"/>
      <c r="MKX56" s="9"/>
      <c r="MKY56" s="9"/>
      <c r="MKZ56" s="9"/>
      <c r="MLA56" s="9"/>
      <c r="MLB56" s="9"/>
      <c r="MLC56" s="9"/>
      <c r="MLD56" s="9"/>
      <c r="MLE56" s="9"/>
      <c r="MLF56" s="9"/>
      <c r="MLG56" s="9"/>
      <c r="MLH56" s="9"/>
      <c r="MLI56" s="9"/>
      <c r="MLJ56" s="9"/>
      <c r="MLK56" s="9"/>
      <c r="MLL56" s="9"/>
      <c r="MLM56" s="9"/>
      <c r="MLN56" s="9"/>
      <c r="MLO56" s="9"/>
      <c r="MLP56" s="9"/>
      <c r="MLQ56" s="9"/>
      <c r="MLR56" s="9"/>
      <c r="MLS56" s="9"/>
      <c r="MLT56" s="9"/>
      <c r="MLU56" s="9"/>
      <c r="MLV56" s="9"/>
      <c r="MLW56" s="9"/>
      <c r="MLX56" s="9"/>
      <c r="MLY56" s="9"/>
      <c r="MLZ56" s="9"/>
      <c r="MMA56" s="9"/>
      <c r="MMB56" s="9"/>
      <c r="MMC56" s="9"/>
      <c r="MMD56" s="9"/>
      <c r="MME56" s="9"/>
      <c r="MMF56" s="9"/>
      <c r="MMG56" s="9"/>
      <c r="MMH56" s="9"/>
      <c r="MMI56" s="9"/>
      <c r="MMJ56" s="9"/>
      <c r="MMK56" s="9"/>
      <c r="MML56" s="9"/>
      <c r="MMM56" s="9"/>
      <c r="MMN56" s="9"/>
      <c r="MMO56" s="9"/>
      <c r="MMP56" s="9"/>
      <c r="MMQ56" s="9"/>
      <c r="MMR56" s="9"/>
      <c r="MMS56" s="9"/>
      <c r="MMT56" s="9"/>
      <c r="MMU56" s="9"/>
      <c r="MMV56" s="9"/>
      <c r="MMW56" s="9"/>
      <c r="MMX56" s="9"/>
      <c r="MMY56" s="9"/>
      <c r="MMZ56" s="9"/>
      <c r="MNA56" s="9"/>
      <c r="MNB56" s="9"/>
      <c r="MNC56" s="9"/>
      <c r="MND56" s="9"/>
      <c r="MNE56" s="9"/>
      <c r="MNF56" s="9"/>
      <c r="MNG56" s="9"/>
      <c r="MNH56" s="9"/>
      <c r="MNI56" s="9"/>
      <c r="MNJ56" s="9"/>
      <c r="MNK56" s="9"/>
      <c r="MNL56" s="9"/>
      <c r="MNM56" s="9"/>
      <c r="MNN56" s="9"/>
      <c r="MNO56" s="9"/>
      <c r="MNP56" s="9"/>
      <c r="MNQ56" s="9"/>
      <c r="MNR56" s="9"/>
      <c r="MNS56" s="9"/>
      <c r="MNT56" s="9"/>
      <c r="MNU56" s="9"/>
      <c r="MNV56" s="9"/>
      <c r="MNW56" s="9"/>
      <c r="MNX56" s="9"/>
      <c r="MNY56" s="9"/>
      <c r="MNZ56" s="9"/>
      <c r="MOA56" s="9"/>
      <c r="MOB56" s="9"/>
      <c r="MOC56" s="9"/>
      <c r="MOD56" s="9"/>
      <c r="MOE56" s="9"/>
      <c r="MOF56" s="9"/>
      <c r="MOG56" s="9"/>
      <c r="MOH56" s="9"/>
      <c r="MOI56" s="9"/>
      <c r="MOJ56" s="9"/>
      <c r="MOK56" s="9"/>
      <c r="MOL56" s="9"/>
      <c r="MOM56" s="9"/>
      <c r="MON56" s="9"/>
      <c r="MOO56" s="9"/>
      <c r="MOP56" s="9"/>
      <c r="MOQ56" s="9"/>
      <c r="MOR56" s="9"/>
      <c r="MOS56" s="9"/>
      <c r="MOT56" s="9"/>
      <c r="MOU56" s="9"/>
      <c r="MOV56" s="9"/>
      <c r="MOW56" s="9"/>
      <c r="MOX56" s="9"/>
      <c r="MOY56" s="9"/>
      <c r="MOZ56" s="9"/>
      <c r="MPA56" s="9"/>
      <c r="MPB56" s="9"/>
      <c r="MPC56" s="9"/>
      <c r="MPD56" s="9"/>
      <c r="MPE56" s="9"/>
      <c r="MPF56" s="9"/>
      <c r="MPG56" s="9"/>
      <c r="MPH56" s="9"/>
      <c r="MPI56" s="9"/>
      <c r="MPJ56" s="9"/>
      <c r="MPK56" s="9"/>
      <c r="MPL56" s="9"/>
      <c r="MPM56" s="9"/>
      <c r="MPN56" s="9"/>
      <c r="MPO56" s="9"/>
      <c r="MPP56" s="9"/>
      <c r="MPQ56" s="9"/>
      <c r="MPR56" s="9"/>
      <c r="MPS56" s="9"/>
      <c r="MPT56" s="9"/>
      <c r="MPU56" s="9"/>
      <c r="MPV56" s="9"/>
      <c r="MPW56" s="9"/>
      <c r="MPX56" s="9"/>
      <c r="MPY56" s="9"/>
      <c r="MPZ56" s="9"/>
      <c r="MQA56" s="9"/>
      <c r="MQB56" s="9"/>
      <c r="MQC56" s="9"/>
      <c r="MQD56" s="9"/>
      <c r="MQE56" s="9"/>
      <c r="MQF56" s="9"/>
      <c r="MQG56" s="9"/>
      <c r="MQH56" s="9"/>
      <c r="MQI56" s="9"/>
      <c r="MQJ56" s="9"/>
      <c r="MQK56" s="9"/>
      <c r="MQL56" s="9"/>
      <c r="MQM56" s="9"/>
      <c r="MQN56" s="9"/>
      <c r="MQO56" s="9"/>
      <c r="MQP56" s="9"/>
      <c r="MQQ56" s="9"/>
      <c r="MQR56" s="9"/>
      <c r="MQS56" s="9"/>
      <c r="MQT56" s="9"/>
      <c r="MQU56" s="9"/>
      <c r="MQV56" s="9"/>
      <c r="MQW56" s="9"/>
      <c r="MQX56" s="9"/>
      <c r="MQY56" s="9"/>
      <c r="MQZ56" s="9"/>
      <c r="MRA56" s="9"/>
      <c r="MRB56" s="9"/>
      <c r="MRC56" s="9"/>
      <c r="MRD56" s="9"/>
      <c r="MRE56" s="9"/>
      <c r="MRF56" s="9"/>
      <c r="MRG56" s="9"/>
      <c r="MRH56" s="9"/>
      <c r="MRI56" s="9"/>
      <c r="MRJ56" s="9"/>
      <c r="MRK56" s="9"/>
      <c r="MRL56" s="9"/>
      <c r="MRM56" s="9"/>
      <c r="MRN56" s="9"/>
      <c r="MRO56" s="9"/>
      <c r="MRP56" s="9"/>
      <c r="MRQ56" s="9"/>
      <c r="MRR56" s="9"/>
      <c r="MRS56" s="9"/>
      <c r="MRT56" s="9"/>
      <c r="MRU56" s="9"/>
      <c r="MRV56" s="9"/>
      <c r="MRW56" s="9"/>
      <c r="MRX56" s="9"/>
      <c r="MRY56" s="9"/>
      <c r="MRZ56" s="9"/>
      <c r="MSA56" s="9"/>
      <c r="MSB56" s="9"/>
      <c r="MSC56" s="9"/>
      <c r="MSD56" s="9"/>
      <c r="MSE56" s="9"/>
      <c r="MSF56" s="9"/>
      <c r="MSG56" s="9"/>
      <c r="MSH56" s="9"/>
      <c r="MSI56" s="9"/>
      <c r="MSJ56" s="9"/>
      <c r="MSK56" s="9"/>
      <c r="MSL56" s="9"/>
      <c r="MSM56" s="9"/>
      <c r="MSN56" s="9"/>
      <c r="MSO56" s="9"/>
      <c r="MSP56" s="9"/>
      <c r="MSQ56" s="9"/>
      <c r="MSR56" s="9"/>
      <c r="MSS56" s="9"/>
      <c r="MST56" s="9"/>
      <c r="MSU56" s="9"/>
      <c r="MSV56" s="9"/>
      <c r="MSW56" s="9"/>
      <c r="MSX56" s="9"/>
      <c r="MSY56" s="9"/>
      <c r="MSZ56" s="9"/>
      <c r="MTA56" s="9"/>
      <c r="MTB56" s="9"/>
      <c r="MTC56" s="9"/>
      <c r="MTD56" s="9"/>
      <c r="MTE56" s="9"/>
      <c r="MTF56" s="9"/>
      <c r="MTG56" s="9"/>
      <c r="MTH56" s="9"/>
      <c r="MTI56" s="9"/>
      <c r="MTJ56" s="9"/>
      <c r="MTK56" s="9"/>
      <c r="MTL56" s="9"/>
      <c r="MTM56" s="9"/>
      <c r="MTN56" s="9"/>
      <c r="MTO56" s="9"/>
      <c r="MTP56" s="9"/>
      <c r="MTQ56" s="9"/>
      <c r="MTR56" s="9"/>
      <c r="MTS56" s="9"/>
      <c r="MTT56" s="9"/>
      <c r="MTU56" s="9"/>
      <c r="MTV56" s="9"/>
      <c r="MTW56" s="9"/>
      <c r="MTX56" s="9"/>
      <c r="MTY56" s="9"/>
      <c r="MTZ56" s="9"/>
      <c r="MUA56" s="9"/>
      <c r="MUB56" s="9"/>
      <c r="MUC56" s="9"/>
      <c r="MUD56" s="9"/>
      <c r="MUE56" s="9"/>
      <c r="MUF56" s="9"/>
      <c r="MUG56" s="9"/>
      <c r="MUH56" s="9"/>
      <c r="MUI56" s="9"/>
      <c r="MUJ56" s="9"/>
      <c r="MUK56" s="9"/>
      <c r="MUL56" s="9"/>
      <c r="MUM56" s="9"/>
      <c r="MUN56" s="9"/>
      <c r="MUO56" s="9"/>
      <c r="MUP56" s="9"/>
      <c r="MUQ56" s="9"/>
      <c r="MUR56" s="9"/>
      <c r="MUS56" s="9"/>
      <c r="MUT56" s="9"/>
      <c r="MUU56" s="9"/>
      <c r="MUV56" s="9"/>
      <c r="MUW56" s="9"/>
      <c r="MUX56" s="9"/>
      <c r="MUY56" s="9"/>
      <c r="MUZ56" s="9"/>
      <c r="MVA56" s="9"/>
      <c r="MVB56" s="9"/>
      <c r="MVC56" s="9"/>
      <c r="MVD56" s="9"/>
      <c r="MVE56" s="9"/>
      <c r="MVF56" s="9"/>
      <c r="MVG56" s="9"/>
      <c r="MVH56" s="9"/>
      <c r="MVI56" s="9"/>
      <c r="MVJ56" s="9"/>
      <c r="MVK56" s="9"/>
      <c r="MVL56" s="9"/>
      <c r="MVM56" s="9"/>
      <c r="MVN56" s="9"/>
      <c r="MVO56" s="9"/>
      <c r="MVP56" s="9"/>
      <c r="MVQ56" s="9"/>
      <c r="MVR56" s="9"/>
      <c r="MVS56" s="9"/>
      <c r="MVT56" s="9"/>
      <c r="MVU56" s="9"/>
      <c r="MVV56" s="9"/>
      <c r="MVW56" s="9"/>
      <c r="MVX56" s="9"/>
      <c r="MVY56" s="9"/>
      <c r="MVZ56" s="9"/>
      <c r="MWA56" s="9"/>
      <c r="MWB56" s="9"/>
      <c r="MWC56" s="9"/>
      <c r="MWD56" s="9"/>
      <c r="MWE56" s="9"/>
      <c r="MWF56" s="9"/>
      <c r="MWG56" s="9"/>
      <c r="MWH56" s="9"/>
      <c r="MWI56" s="9"/>
      <c r="MWJ56" s="9"/>
      <c r="MWK56" s="9"/>
      <c r="MWL56" s="9"/>
      <c r="MWM56" s="9"/>
      <c r="MWN56" s="9"/>
      <c r="MWO56" s="9"/>
      <c r="MWP56" s="9"/>
      <c r="MWQ56" s="9"/>
      <c r="MWR56" s="9"/>
      <c r="MWS56" s="9"/>
      <c r="MWT56" s="9"/>
      <c r="MWU56" s="9"/>
      <c r="MWV56" s="9"/>
      <c r="MWW56" s="9"/>
      <c r="MWX56" s="9"/>
      <c r="MWY56" s="9"/>
      <c r="MWZ56" s="9"/>
      <c r="MXA56" s="9"/>
      <c r="MXB56" s="9"/>
      <c r="MXC56" s="9"/>
      <c r="MXD56" s="9"/>
      <c r="MXE56" s="9"/>
      <c r="MXF56" s="9"/>
      <c r="MXG56" s="9"/>
      <c r="MXH56" s="9"/>
      <c r="MXI56" s="9"/>
      <c r="MXJ56" s="9"/>
      <c r="MXK56" s="9"/>
      <c r="MXL56" s="9"/>
      <c r="MXM56" s="9"/>
      <c r="MXN56" s="9"/>
      <c r="MXO56" s="9"/>
      <c r="MXP56" s="9"/>
      <c r="MXQ56" s="9"/>
      <c r="MXR56" s="9"/>
      <c r="MXS56" s="9"/>
      <c r="MXT56" s="9"/>
      <c r="MXU56" s="9"/>
      <c r="MXV56" s="9"/>
      <c r="MXW56" s="9"/>
      <c r="MXX56" s="9"/>
      <c r="MXY56" s="9"/>
      <c r="MXZ56" s="9"/>
      <c r="MYA56" s="9"/>
      <c r="MYB56" s="9"/>
      <c r="MYC56" s="9"/>
      <c r="MYD56" s="9"/>
      <c r="MYE56" s="9"/>
      <c r="MYF56" s="9"/>
      <c r="MYG56" s="9"/>
      <c r="MYH56" s="9"/>
      <c r="MYI56" s="9"/>
      <c r="MYJ56" s="9"/>
      <c r="MYK56" s="9"/>
      <c r="MYL56" s="9"/>
      <c r="MYM56" s="9"/>
      <c r="MYN56" s="9"/>
      <c r="MYO56" s="9"/>
      <c r="MYP56" s="9"/>
      <c r="MYQ56" s="9"/>
      <c r="MYR56" s="9"/>
      <c r="MYS56" s="9"/>
      <c r="MYT56" s="9"/>
      <c r="MYU56" s="9"/>
      <c r="MYV56" s="9"/>
      <c r="MYW56" s="9"/>
      <c r="MYX56" s="9"/>
      <c r="MYY56" s="9"/>
      <c r="MYZ56" s="9"/>
      <c r="MZA56" s="9"/>
      <c r="MZB56" s="9"/>
      <c r="MZC56" s="9"/>
      <c r="MZD56" s="9"/>
      <c r="MZE56" s="9"/>
      <c r="MZF56" s="9"/>
      <c r="MZG56" s="9"/>
      <c r="MZH56" s="9"/>
      <c r="MZI56" s="9"/>
      <c r="MZJ56" s="9"/>
      <c r="MZK56" s="9"/>
      <c r="MZL56" s="9"/>
      <c r="MZM56" s="9"/>
      <c r="MZN56" s="9"/>
      <c r="MZO56" s="9"/>
      <c r="MZP56" s="9"/>
      <c r="MZQ56" s="9"/>
      <c r="MZR56" s="9"/>
      <c r="MZS56" s="9"/>
      <c r="MZT56" s="9"/>
      <c r="MZU56" s="9"/>
      <c r="MZV56" s="9"/>
      <c r="MZW56" s="9"/>
      <c r="MZX56" s="9"/>
      <c r="MZY56" s="9"/>
      <c r="MZZ56" s="9"/>
      <c r="NAA56" s="9"/>
      <c r="NAB56" s="9"/>
      <c r="NAC56" s="9"/>
      <c r="NAD56" s="9"/>
      <c r="NAE56" s="9"/>
      <c r="NAF56" s="9"/>
      <c r="NAG56" s="9"/>
      <c r="NAH56" s="9"/>
      <c r="NAI56" s="9"/>
      <c r="NAJ56" s="9"/>
      <c r="NAK56" s="9"/>
      <c r="NAL56" s="9"/>
      <c r="NAM56" s="9"/>
      <c r="NAN56" s="9"/>
      <c r="NAO56" s="9"/>
      <c r="NAP56" s="9"/>
      <c r="NAQ56" s="9"/>
      <c r="NAR56" s="9"/>
      <c r="NAS56" s="9"/>
      <c r="NAT56" s="9"/>
      <c r="NAU56" s="9"/>
      <c r="NAV56" s="9"/>
      <c r="NAW56" s="9"/>
      <c r="NAX56" s="9"/>
      <c r="NAY56" s="9"/>
      <c r="NAZ56" s="9"/>
      <c r="NBA56" s="9"/>
      <c r="NBB56" s="9"/>
      <c r="NBC56" s="9"/>
      <c r="NBD56" s="9"/>
      <c r="NBE56" s="9"/>
      <c r="NBF56" s="9"/>
      <c r="NBG56" s="9"/>
      <c r="NBH56" s="9"/>
      <c r="NBI56" s="9"/>
      <c r="NBJ56" s="9"/>
      <c r="NBK56" s="9"/>
      <c r="NBL56" s="9"/>
      <c r="NBM56" s="9"/>
      <c r="NBN56" s="9"/>
      <c r="NBO56" s="9"/>
      <c r="NBP56" s="9"/>
      <c r="NBQ56" s="9"/>
      <c r="NBR56" s="9"/>
      <c r="NBS56" s="9"/>
      <c r="NBT56" s="9"/>
      <c r="NBU56" s="9"/>
      <c r="NBV56" s="9"/>
      <c r="NBW56" s="9"/>
      <c r="NBX56" s="9"/>
      <c r="NBY56" s="9"/>
      <c r="NBZ56" s="9"/>
      <c r="NCA56" s="9"/>
      <c r="NCB56" s="9"/>
      <c r="NCC56" s="9"/>
      <c r="NCD56" s="9"/>
      <c r="NCE56" s="9"/>
      <c r="NCF56" s="9"/>
      <c r="NCG56" s="9"/>
      <c r="NCH56" s="9"/>
      <c r="NCI56" s="9"/>
      <c r="NCJ56" s="9"/>
      <c r="NCK56" s="9"/>
      <c r="NCL56" s="9"/>
      <c r="NCM56" s="9"/>
      <c r="NCN56" s="9"/>
      <c r="NCO56" s="9"/>
      <c r="NCP56" s="9"/>
      <c r="NCQ56" s="9"/>
      <c r="NCR56" s="9"/>
      <c r="NCS56" s="9"/>
      <c r="NCT56" s="9"/>
      <c r="NCU56" s="9"/>
      <c r="NCV56" s="9"/>
      <c r="NCW56" s="9"/>
      <c r="NCX56" s="9"/>
      <c r="NCY56" s="9"/>
      <c r="NCZ56" s="9"/>
      <c r="NDA56" s="9"/>
      <c r="NDB56" s="9"/>
      <c r="NDC56" s="9"/>
      <c r="NDD56" s="9"/>
      <c r="NDE56" s="9"/>
      <c r="NDF56" s="9"/>
      <c r="NDG56" s="9"/>
      <c r="NDH56" s="9"/>
      <c r="NDI56" s="9"/>
      <c r="NDJ56" s="9"/>
      <c r="NDK56" s="9"/>
      <c r="NDL56" s="9"/>
      <c r="NDM56" s="9"/>
      <c r="NDN56" s="9"/>
      <c r="NDO56" s="9"/>
      <c r="NDP56" s="9"/>
      <c r="NDQ56" s="9"/>
      <c r="NDR56" s="9"/>
      <c r="NDS56" s="9"/>
      <c r="NDT56" s="9"/>
      <c r="NDU56" s="9"/>
      <c r="NDV56" s="9"/>
      <c r="NDW56" s="9"/>
      <c r="NDX56" s="9"/>
      <c r="NDY56" s="9"/>
      <c r="NDZ56" s="9"/>
      <c r="NEA56" s="9"/>
      <c r="NEB56" s="9"/>
      <c r="NEC56" s="9"/>
      <c r="NED56" s="9"/>
      <c r="NEE56" s="9"/>
      <c r="NEF56" s="9"/>
      <c r="NEG56" s="9"/>
      <c r="NEH56" s="9"/>
      <c r="NEI56" s="9"/>
      <c r="NEJ56" s="9"/>
      <c r="NEK56" s="9"/>
      <c r="NEL56" s="9"/>
      <c r="NEM56" s="9"/>
      <c r="NEN56" s="9"/>
      <c r="NEO56" s="9"/>
      <c r="NEP56" s="9"/>
      <c r="NEQ56" s="9"/>
      <c r="NER56" s="9"/>
      <c r="NES56" s="9"/>
      <c r="NET56" s="9"/>
      <c r="NEU56" s="9"/>
      <c r="NEV56" s="9"/>
      <c r="NEW56" s="9"/>
      <c r="NEX56" s="9"/>
      <c r="NEY56" s="9"/>
      <c r="NEZ56" s="9"/>
      <c r="NFA56" s="9"/>
      <c r="NFB56" s="9"/>
      <c r="NFC56" s="9"/>
      <c r="NFD56" s="9"/>
      <c r="NFE56" s="9"/>
      <c r="NFF56" s="9"/>
      <c r="NFG56" s="9"/>
      <c r="NFH56" s="9"/>
      <c r="NFI56" s="9"/>
      <c r="NFJ56" s="9"/>
      <c r="NFK56" s="9"/>
      <c r="NFL56" s="9"/>
      <c r="NFM56" s="9"/>
      <c r="NFN56" s="9"/>
      <c r="NFO56" s="9"/>
      <c r="NFP56" s="9"/>
      <c r="NFQ56" s="9"/>
      <c r="NFR56" s="9"/>
      <c r="NFS56" s="9"/>
      <c r="NFT56" s="9"/>
      <c r="NFU56" s="9"/>
      <c r="NFV56" s="9"/>
      <c r="NFW56" s="9"/>
      <c r="NFX56" s="9"/>
      <c r="NFY56" s="9"/>
      <c r="NFZ56" s="9"/>
      <c r="NGA56" s="9"/>
      <c r="NGB56" s="9"/>
      <c r="NGC56" s="9"/>
      <c r="NGD56" s="9"/>
      <c r="NGE56" s="9"/>
      <c r="NGF56" s="9"/>
      <c r="NGG56" s="9"/>
      <c r="NGH56" s="9"/>
      <c r="NGI56" s="9"/>
      <c r="NGJ56" s="9"/>
      <c r="NGK56" s="9"/>
      <c r="NGL56" s="9"/>
      <c r="NGM56" s="9"/>
      <c r="NGN56" s="9"/>
      <c r="NGO56" s="9"/>
      <c r="NGP56" s="9"/>
      <c r="NGQ56" s="9"/>
      <c r="NGR56" s="9"/>
      <c r="NGS56" s="9"/>
      <c r="NGT56" s="9"/>
      <c r="NGU56" s="9"/>
      <c r="NGV56" s="9"/>
      <c r="NGW56" s="9"/>
      <c r="NGX56" s="9"/>
      <c r="NGY56" s="9"/>
      <c r="NGZ56" s="9"/>
      <c r="NHA56" s="9"/>
      <c r="NHB56" s="9"/>
      <c r="NHC56" s="9"/>
      <c r="NHD56" s="9"/>
      <c r="NHE56" s="9"/>
      <c r="NHF56" s="9"/>
      <c r="NHG56" s="9"/>
      <c r="NHH56" s="9"/>
      <c r="NHI56" s="9"/>
      <c r="NHJ56" s="9"/>
      <c r="NHK56" s="9"/>
      <c r="NHL56" s="9"/>
      <c r="NHM56" s="9"/>
      <c r="NHN56" s="9"/>
      <c r="NHO56" s="9"/>
      <c r="NHP56" s="9"/>
      <c r="NHQ56" s="9"/>
      <c r="NHR56" s="9"/>
      <c r="NHS56" s="9"/>
      <c r="NHT56" s="9"/>
      <c r="NHU56" s="9"/>
      <c r="NHV56" s="9"/>
      <c r="NHW56" s="9"/>
      <c r="NHX56" s="9"/>
      <c r="NHY56" s="9"/>
      <c r="NHZ56" s="9"/>
      <c r="NIA56" s="9"/>
      <c r="NIB56" s="9"/>
      <c r="NIC56" s="9"/>
      <c r="NID56" s="9"/>
      <c r="NIE56" s="9"/>
      <c r="NIF56" s="9"/>
      <c r="NIG56" s="9"/>
      <c r="NIH56" s="9"/>
      <c r="NII56" s="9"/>
      <c r="NIJ56" s="9"/>
      <c r="NIK56" s="9"/>
      <c r="NIL56" s="9"/>
      <c r="NIM56" s="9"/>
      <c r="NIN56" s="9"/>
      <c r="NIO56" s="9"/>
      <c r="NIP56" s="9"/>
      <c r="NIQ56" s="9"/>
      <c r="NIR56" s="9"/>
      <c r="NIS56" s="9"/>
      <c r="NIT56" s="9"/>
      <c r="NIU56" s="9"/>
      <c r="NIV56" s="9"/>
      <c r="NIW56" s="9"/>
      <c r="NIX56" s="9"/>
      <c r="NIY56" s="9"/>
      <c r="NIZ56" s="9"/>
      <c r="NJA56" s="9"/>
      <c r="NJB56" s="9"/>
      <c r="NJC56" s="9"/>
      <c r="NJD56" s="9"/>
      <c r="NJE56" s="9"/>
      <c r="NJF56" s="9"/>
      <c r="NJG56" s="9"/>
      <c r="NJH56" s="9"/>
      <c r="NJI56" s="9"/>
      <c r="NJJ56" s="9"/>
      <c r="NJK56" s="9"/>
      <c r="NJL56" s="9"/>
      <c r="NJM56" s="9"/>
      <c r="NJN56" s="9"/>
      <c r="NJO56" s="9"/>
      <c r="NJP56" s="9"/>
      <c r="NJQ56" s="9"/>
      <c r="NJR56" s="9"/>
      <c r="NJS56" s="9"/>
      <c r="NJT56" s="9"/>
      <c r="NJU56" s="9"/>
      <c r="NJV56" s="9"/>
      <c r="NJW56" s="9"/>
      <c r="NJX56" s="9"/>
      <c r="NJY56" s="9"/>
      <c r="NJZ56" s="9"/>
      <c r="NKA56" s="9"/>
      <c r="NKB56" s="9"/>
      <c r="NKC56" s="9"/>
      <c r="NKD56" s="9"/>
      <c r="NKE56" s="9"/>
      <c r="NKF56" s="9"/>
      <c r="NKG56" s="9"/>
      <c r="NKH56" s="9"/>
      <c r="NKI56" s="9"/>
      <c r="NKJ56" s="9"/>
      <c r="NKK56" s="9"/>
      <c r="NKL56" s="9"/>
      <c r="NKM56" s="9"/>
      <c r="NKN56" s="9"/>
      <c r="NKO56" s="9"/>
      <c r="NKP56" s="9"/>
      <c r="NKQ56" s="9"/>
      <c r="NKR56" s="9"/>
      <c r="NKS56" s="9"/>
      <c r="NKT56" s="9"/>
      <c r="NKU56" s="9"/>
      <c r="NKV56" s="9"/>
      <c r="NKW56" s="9"/>
      <c r="NKX56" s="9"/>
      <c r="NKY56" s="9"/>
      <c r="NKZ56" s="9"/>
      <c r="NLA56" s="9"/>
      <c r="NLB56" s="9"/>
      <c r="NLC56" s="9"/>
      <c r="NLD56" s="9"/>
      <c r="NLE56" s="9"/>
      <c r="NLF56" s="9"/>
      <c r="NLG56" s="9"/>
      <c r="NLH56" s="9"/>
      <c r="NLI56" s="9"/>
      <c r="NLJ56" s="9"/>
      <c r="NLK56" s="9"/>
      <c r="NLL56" s="9"/>
      <c r="NLM56" s="9"/>
      <c r="NLN56" s="9"/>
      <c r="NLO56" s="9"/>
      <c r="NLP56" s="9"/>
      <c r="NLQ56" s="9"/>
      <c r="NLR56" s="9"/>
      <c r="NLS56" s="9"/>
      <c r="NLT56" s="9"/>
      <c r="NLU56" s="9"/>
      <c r="NLV56" s="9"/>
      <c r="NLW56" s="9"/>
      <c r="NLX56" s="9"/>
      <c r="NLY56" s="9"/>
      <c r="NLZ56" s="9"/>
      <c r="NMA56" s="9"/>
      <c r="NMB56" s="9"/>
      <c r="NMC56" s="9"/>
      <c r="NMD56" s="9"/>
      <c r="NME56" s="9"/>
      <c r="NMF56" s="9"/>
      <c r="NMG56" s="9"/>
      <c r="NMH56" s="9"/>
      <c r="NMI56" s="9"/>
      <c r="NMJ56" s="9"/>
      <c r="NMK56" s="9"/>
      <c r="NML56" s="9"/>
      <c r="NMM56" s="9"/>
      <c r="NMN56" s="9"/>
      <c r="NMO56" s="9"/>
      <c r="NMP56" s="9"/>
      <c r="NMQ56" s="9"/>
      <c r="NMR56" s="9"/>
      <c r="NMS56" s="9"/>
      <c r="NMT56" s="9"/>
      <c r="NMU56" s="9"/>
      <c r="NMV56" s="9"/>
      <c r="NMW56" s="9"/>
      <c r="NMX56" s="9"/>
      <c r="NMY56" s="9"/>
      <c r="NMZ56" s="9"/>
      <c r="NNA56" s="9"/>
      <c r="NNB56" s="9"/>
      <c r="NNC56" s="9"/>
      <c r="NND56" s="9"/>
      <c r="NNE56" s="9"/>
      <c r="NNF56" s="9"/>
      <c r="NNG56" s="9"/>
      <c r="NNH56" s="9"/>
      <c r="NNI56" s="9"/>
      <c r="NNJ56" s="9"/>
      <c r="NNK56" s="9"/>
      <c r="NNL56" s="9"/>
      <c r="NNM56" s="9"/>
      <c r="NNN56" s="9"/>
      <c r="NNO56" s="9"/>
      <c r="NNP56" s="9"/>
      <c r="NNQ56" s="9"/>
      <c r="NNR56" s="9"/>
      <c r="NNS56" s="9"/>
      <c r="NNT56" s="9"/>
      <c r="NNU56" s="9"/>
      <c r="NNV56" s="9"/>
      <c r="NNW56" s="9"/>
      <c r="NNX56" s="9"/>
      <c r="NNY56" s="9"/>
      <c r="NNZ56" s="9"/>
      <c r="NOA56" s="9"/>
      <c r="NOB56" s="9"/>
      <c r="NOC56" s="9"/>
      <c r="NOD56" s="9"/>
      <c r="NOE56" s="9"/>
      <c r="NOF56" s="9"/>
      <c r="NOG56" s="9"/>
      <c r="NOH56" s="9"/>
      <c r="NOI56" s="9"/>
      <c r="NOJ56" s="9"/>
      <c r="NOK56" s="9"/>
      <c r="NOL56" s="9"/>
      <c r="NOM56" s="9"/>
      <c r="NON56" s="9"/>
      <c r="NOO56" s="9"/>
      <c r="NOP56" s="9"/>
      <c r="NOQ56" s="9"/>
      <c r="NOR56" s="9"/>
      <c r="NOS56" s="9"/>
      <c r="NOT56" s="9"/>
      <c r="NOU56" s="9"/>
      <c r="NOV56" s="9"/>
      <c r="NOW56" s="9"/>
      <c r="NOX56" s="9"/>
      <c r="NOY56" s="9"/>
      <c r="NOZ56" s="9"/>
      <c r="NPA56" s="9"/>
      <c r="NPB56" s="9"/>
      <c r="NPC56" s="9"/>
      <c r="NPD56" s="9"/>
      <c r="NPE56" s="9"/>
      <c r="NPF56" s="9"/>
      <c r="NPG56" s="9"/>
      <c r="NPH56" s="9"/>
      <c r="NPI56" s="9"/>
      <c r="NPJ56" s="9"/>
      <c r="NPK56" s="9"/>
      <c r="NPL56" s="9"/>
      <c r="NPM56" s="9"/>
      <c r="NPN56" s="9"/>
      <c r="NPO56" s="9"/>
      <c r="NPP56" s="9"/>
      <c r="NPQ56" s="9"/>
      <c r="NPR56" s="9"/>
      <c r="NPS56" s="9"/>
      <c r="NPT56" s="9"/>
      <c r="NPU56" s="9"/>
      <c r="NPV56" s="9"/>
      <c r="NPW56" s="9"/>
      <c r="NPX56" s="9"/>
      <c r="NPY56" s="9"/>
      <c r="NPZ56" s="9"/>
      <c r="NQA56" s="9"/>
      <c r="NQB56" s="9"/>
      <c r="NQC56" s="9"/>
      <c r="NQD56" s="9"/>
      <c r="NQE56" s="9"/>
      <c r="NQF56" s="9"/>
      <c r="NQG56" s="9"/>
      <c r="NQH56" s="9"/>
      <c r="NQI56" s="9"/>
      <c r="NQJ56" s="9"/>
      <c r="NQK56" s="9"/>
      <c r="NQL56" s="9"/>
      <c r="NQM56" s="9"/>
      <c r="NQN56" s="9"/>
      <c r="NQO56" s="9"/>
      <c r="NQP56" s="9"/>
      <c r="NQQ56" s="9"/>
      <c r="NQR56" s="9"/>
      <c r="NQS56" s="9"/>
      <c r="NQT56" s="9"/>
      <c r="NQU56" s="9"/>
      <c r="NQV56" s="9"/>
      <c r="NQW56" s="9"/>
      <c r="NQX56" s="9"/>
      <c r="NQY56" s="9"/>
      <c r="NQZ56" s="9"/>
      <c r="NRA56" s="9"/>
      <c r="NRB56" s="9"/>
      <c r="NRC56" s="9"/>
      <c r="NRD56" s="9"/>
      <c r="NRE56" s="9"/>
      <c r="NRF56" s="9"/>
      <c r="NRG56" s="9"/>
      <c r="NRH56" s="9"/>
      <c r="NRI56" s="9"/>
      <c r="NRJ56" s="9"/>
      <c r="NRK56" s="9"/>
      <c r="NRL56" s="9"/>
      <c r="NRM56" s="9"/>
      <c r="NRN56" s="9"/>
      <c r="NRO56" s="9"/>
      <c r="NRP56" s="9"/>
      <c r="NRQ56" s="9"/>
      <c r="NRR56" s="9"/>
      <c r="NRS56" s="9"/>
      <c r="NRT56" s="9"/>
      <c r="NRU56" s="9"/>
      <c r="NRV56" s="9"/>
      <c r="NRW56" s="9"/>
      <c r="NRX56" s="9"/>
      <c r="NRY56" s="9"/>
      <c r="NRZ56" s="9"/>
      <c r="NSA56" s="9"/>
      <c r="NSB56" s="9"/>
      <c r="NSC56" s="9"/>
      <c r="NSD56" s="9"/>
      <c r="NSE56" s="9"/>
      <c r="NSF56" s="9"/>
      <c r="NSG56" s="9"/>
      <c r="NSH56" s="9"/>
      <c r="NSI56" s="9"/>
      <c r="NSJ56" s="9"/>
      <c r="NSK56" s="9"/>
      <c r="NSL56" s="9"/>
      <c r="NSM56" s="9"/>
      <c r="NSN56" s="9"/>
      <c r="NSO56" s="9"/>
      <c r="NSP56" s="9"/>
      <c r="NSQ56" s="9"/>
      <c r="NSR56" s="9"/>
      <c r="NSS56" s="9"/>
      <c r="NST56" s="9"/>
      <c r="NSU56" s="9"/>
      <c r="NSV56" s="9"/>
      <c r="NSW56" s="9"/>
      <c r="NSX56" s="9"/>
      <c r="NSY56" s="9"/>
      <c r="NSZ56" s="9"/>
      <c r="NTA56" s="9"/>
      <c r="NTB56" s="9"/>
      <c r="NTC56" s="9"/>
      <c r="NTD56" s="9"/>
      <c r="NTE56" s="9"/>
      <c r="NTF56" s="9"/>
      <c r="NTG56" s="9"/>
      <c r="NTH56" s="9"/>
      <c r="NTI56" s="9"/>
      <c r="NTJ56" s="9"/>
      <c r="NTK56" s="9"/>
      <c r="NTL56" s="9"/>
      <c r="NTM56" s="9"/>
      <c r="NTN56" s="9"/>
      <c r="NTO56" s="9"/>
      <c r="NTP56" s="9"/>
      <c r="NTQ56" s="9"/>
      <c r="NTR56" s="9"/>
      <c r="NTS56" s="9"/>
      <c r="NTT56" s="9"/>
      <c r="NTU56" s="9"/>
      <c r="NTV56" s="9"/>
      <c r="NTW56" s="9"/>
      <c r="NTX56" s="9"/>
      <c r="NTY56" s="9"/>
      <c r="NTZ56" s="9"/>
      <c r="NUA56" s="9"/>
      <c r="NUB56" s="9"/>
      <c r="NUC56" s="9"/>
      <c r="NUD56" s="9"/>
      <c r="NUE56" s="9"/>
      <c r="NUF56" s="9"/>
      <c r="NUG56" s="9"/>
      <c r="NUH56" s="9"/>
      <c r="NUI56" s="9"/>
      <c r="NUJ56" s="9"/>
      <c r="NUK56" s="9"/>
      <c r="NUL56" s="9"/>
      <c r="NUM56" s="9"/>
      <c r="NUN56" s="9"/>
      <c r="NUO56" s="9"/>
      <c r="NUP56" s="9"/>
      <c r="NUQ56" s="9"/>
      <c r="NUR56" s="9"/>
      <c r="NUS56" s="9"/>
      <c r="NUT56" s="9"/>
      <c r="NUU56" s="9"/>
      <c r="NUV56" s="9"/>
      <c r="NUW56" s="9"/>
      <c r="NUX56" s="9"/>
      <c r="NUY56" s="9"/>
      <c r="NUZ56" s="9"/>
      <c r="NVA56" s="9"/>
      <c r="NVB56" s="9"/>
      <c r="NVC56" s="9"/>
      <c r="NVD56" s="9"/>
      <c r="NVE56" s="9"/>
      <c r="NVF56" s="9"/>
      <c r="NVG56" s="9"/>
      <c r="NVH56" s="9"/>
      <c r="NVI56" s="9"/>
      <c r="NVJ56" s="9"/>
      <c r="NVK56" s="9"/>
      <c r="NVL56" s="9"/>
      <c r="NVM56" s="9"/>
      <c r="NVN56" s="9"/>
      <c r="NVO56" s="9"/>
      <c r="NVP56" s="9"/>
      <c r="NVQ56" s="9"/>
      <c r="NVR56" s="9"/>
      <c r="NVS56" s="9"/>
      <c r="NVT56" s="9"/>
      <c r="NVU56" s="9"/>
      <c r="NVV56" s="9"/>
      <c r="NVW56" s="9"/>
      <c r="NVX56" s="9"/>
      <c r="NVY56" s="9"/>
      <c r="NVZ56" s="9"/>
      <c r="NWA56" s="9"/>
      <c r="NWB56" s="9"/>
      <c r="NWC56" s="9"/>
      <c r="NWD56" s="9"/>
      <c r="NWE56" s="9"/>
      <c r="NWF56" s="9"/>
      <c r="NWG56" s="9"/>
      <c r="NWH56" s="9"/>
      <c r="NWI56" s="9"/>
      <c r="NWJ56" s="9"/>
      <c r="NWK56" s="9"/>
      <c r="NWL56" s="9"/>
      <c r="NWM56" s="9"/>
      <c r="NWN56" s="9"/>
      <c r="NWO56" s="9"/>
      <c r="NWP56" s="9"/>
      <c r="NWQ56" s="9"/>
      <c r="NWR56" s="9"/>
      <c r="NWS56" s="9"/>
      <c r="NWT56" s="9"/>
      <c r="NWU56" s="9"/>
      <c r="NWV56" s="9"/>
      <c r="NWW56" s="9"/>
      <c r="NWX56" s="9"/>
      <c r="NWY56" s="9"/>
      <c r="NWZ56" s="9"/>
      <c r="NXA56" s="9"/>
      <c r="NXB56" s="9"/>
      <c r="NXC56" s="9"/>
      <c r="NXD56" s="9"/>
      <c r="NXE56" s="9"/>
      <c r="NXF56" s="9"/>
      <c r="NXG56" s="9"/>
      <c r="NXH56" s="9"/>
      <c r="NXI56" s="9"/>
      <c r="NXJ56" s="9"/>
      <c r="NXK56" s="9"/>
      <c r="NXL56" s="9"/>
      <c r="NXM56" s="9"/>
      <c r="NXN56" s="9"/>
      <c r="NXO56" s="9"/>
      <c r="NXP56" s="9"/>
      <c r="NXQ56" s="9"/>
      <c r="NXR56" s="9"/>
      <c r="NXS56" s="9"/>
      <c r="NXT56" s="9"/>
      <c r="NXU56" s="9"/>
      <c r="NXV56" s="9"/>
      <c r="NXW56" s="9"/>
      <c r="NXX56" s="9"/>
      <c r="NXY56" s="9"/>
      <c r="NXZ56" s="9"/>
      <c r="NYA56" s="9"/>
      <c r="NYB56" s="9"/>
      <c r="NYC56" s="9"/>
      <c r="NYD56" s="9"/>
      <c r="NYE56" s="9"/>
      <c r="NYF56" s="9"/>
      <c r="NYG56" s="9"/>
      <c r="NYH56" s="9"/>
      <c r="NYI56" s="9"/>
      <c r="NYJ56" s="9"/>
      <c r="NYK56" s="9"/>
      <c r="NYL56" s="9"/>
      <c r="NYM56" s="9"/>
      <c r="NYN56" s="9"/>
      <c r="NYO56" s="9"/>
      <c r="NYP56" s="9"/>
      <c r="NYQ56" s="9"/>
      <c r="NYR56" s="9"/>
      <c r="NYS56" s="9"/>
      <c r="NYT56" s="9"/>
      <c r="NYU56" s="9"/>
      <c r="NYV56" s="9"/>
      <c r="NYW56" s="9"/>
      <c r="NYX56" s="9"/>
      <c r="NYY56" s="9"/>
      <c r="NYZ56" s="9"/>
      <c r="NZA56" s="9"/>
      <c r="NZB56" s="9"/>
      <c r="NZC56" s="9"/>
      <c r="NZD56" s="9"/>
      <c r="NZE56" s="9"/>
      <c r="NZF56" s="9"/>
      <c r="NZG56" s="9"/>
      <c r="NZH56" s="9"/>
      <c r="NZI56" s="9"/>
      <c r="NZJ56" s="9"/>
      <c r="NZK56" s="9"/>
      <c r="NZL56" s="9"/>
      <c r="NZM56" s="9"/>
      <c r="NZN56" s="9"/>
      <c r="NZO56" s="9"/>
      <c r="NZP56" s="9"/>
      <c r="NZQ56" s="9"/>
      <c r="NZR56" s="9"/>
      <c r="NZS56" s="9"/>
      <c r="NZT56" s="9"/>
      <c r="NZU56" s="9"/>
      <c r="NZV56" s="9"/>
      <c r="NZW56" s="9"/>
      <c r="NZX56" s="9"/>
      <c r="NZY56" s="9"/>
      <c r="NZZ56" s="9"/>
      <c r="OAA56" s="9"/>
      <c r="OAB56" s="9"/>
      <c r="OAC56" s="9"/>
      <c r="OAD56" s="9"/>
      <c r="OAE56" s="9"/>
      <c r="OAF56" s="9"/>
      <c r="OAG56" s="9"/>
      <c r="OAH56" s="9"/>
      <c r="OAI56" s="9"/>
      <c r="OAJ56" s="9"/>
      <c r="OAK56" s="9"/>
      <c r="OAL56" s="9"/>
      <c r="OAM56" s="9"/>
      <c r="OAN56" s="9"/>
      <c r="OAO56" s="9"/>
      <c r="OAP56" s="9"/>
      <c r="OAQ56" s="9"/>
      <c r="OAR56" s="9"/>
      <c r="OAS56" s="9"/>
      <c r="OAT56" s="9"/>
      <c r="OAU56" s="9"/>
      <c r="OAV56" s="9"/>
      <c r="OAW56" s="9"/>
      <c r="OAX56" s="9"/>
      <c r="OAY56" s="9"/>
      <c r="OAZ56" s="9"/>
      <c r="OBA56" s="9"/>
      <c r="OBB56" s="9"/>
      <c r="OBC56" s="9"/>
      <c r="OBD56" s="9"/>
      <c r="OBE56" s="9"/>
      <c r="OBF56" s="9"/>
      <c r="OBG56" s="9"/>
      <c r="OBH56" s="9"/>
      <c r="OBI56" s="9"/>
      <c r="OBJ56" s="9"/>
      <c r="OBK56" s="9"/>
      <c r="OBL56" s="9"/>
      <c r="OBM56" s="9"/>
      <c r="OBN56" s="9"/>
      <c r="OBO56" s="9"/>
      <c r="OBP56" s="9"/>
      <c r="OBQ56" s="9"/>
      <c r="OBR56" s="9"/>
      <c r="OBS56" s="9"/>
      <c r="OBT56" s="9"/>
      <c r="OBU56" s="9"/>
      <c r="OBV56" s="9"/>
      <c r="OBW56" s="9"/>
      <c r="OBX56" s="9"/>
      <c r="OBY56" s="9"/>
      <c r="OBZ56" s="9"/>
      <c r="OCA56" s="9"/>
      <c r="OCB56" s="9"/>
      <c r="OCC56" s="9"/>
      <c r="OCD56" s="9"/>
      <c r="OCE56" s="9"/>
      <c r="OCF56" s="9"/>
      <c r="OCG56" s="9"/>
      <c r="OCH56" s="9"/>
      <c r="OCI56" s="9"/>
      <c r="OCJ56" s="9"/>
      <c r="OCK56" s="9"/>
      <c r="OCL56" s="9"/>
      <c r="OCM56" s="9"/>
      <c r="OCN56" s="9"/>
      <c r="OCO56" s="9"/>
      <c r="OCP56" s="9"/>
      <c r="OCQ56" s="9"/>
      <c r="OCR56" s="9"/>
      <c r="OCS56" s="9"/>
      <c r="OCT56" s="9"/>
      <c r="OCU56" s="9"/>
      <c r="OCV56" s="9"/>
      <c r="OCW56" s="9"/>
      <c r="OCX56" s="9"/>
      <c r="OCY56" s="9"/>
      <c r="OCZ56" s="9"/>
      <c r="ODA56" s="9"/>
      <c r="ODB56" s="9"/>
      <c r="ODC56" s="9"/>
      <c r="ODD56" s="9"/>
      <c r="ODE56" s="9"/>
      <c r="ODF56" s="9"/>
      <c r="ODG56" s="9"/>
      <c r="ODH56" s="9"/>
      <c r="ODI56" s="9"/>
      <c r="ODJ56" s="9"/>
      <c r="ODK56" s="9"/>
      <c r="ODL56" s="9"/>
      <c r="ODM56" s="9"/>
      <c r="ODN56" s="9"/>
      <c r="ODO56" s="9"/>
      <c r="ODP56" s="9"/>
      <c r="ODQ56" s="9"/>
      <c r="ODR56" s="9"/>
      <c r="ODS56" s="9"/>
      <c r="ODT56" s="9"/>
      <c r="ODU56" s="9"/>
      <c r="ODV56" s="9"/>
      <c r="ODW56" s="9"/>
      <c r="ODX56" s="9"/>
      <c r="ODY56" s="9"/>
      <c r="ODZ56" s="9"/>
      <c r="OEA56" s="9"/>
      <c r="OEB56" s="9"/>
      <c r="OEC56" s="9"/>
      <c r="OED56" s="9"/>
      <c r="OEE56" s="9"/>
      <c r="OEF56" s="9"/>
      <c r="OEG56" s="9"/>
      <c r="OEH56" s="9"/>
      <c r="OEI56" s="9"/>
      <c r="OEJ56" s="9"/>
      <c r="OEK56" s="9"/>
      <c r="OEL56" s="9"/>
      <c r="OEM56" s="9"/>
      <c r="OEN56" s="9"/>
      <c r="OEO56" s="9"/>
      <c r="OEP56" s="9"/>
      <c r="OEQ56" s="9"/>
      <c r="OER56" s="9"/>
      <c r="OES56" s="9"/>
      <c r="OET56" s="9"/>
      <c r="OEU56" s="9"/>
      <c r="OEV56" s="9"/>
      <c r="OEW56" s="9"/>
      <c r="OEX56" s="9"/>
      <c r="OEY56" s="9"/>
      <c r="OEZ56" s="9"/>
      <c r="OFA56" s="9"/>
      <c r="OFB56" s="9"/>
      <c r="OFC56" s="9"/>
      <c r="OFD56" s="9"/>
      <c r="OFE56" s="9"/>
      <c r="OFF56" s="9"/>
      <c r="OFG56" s="9"/>
      <c r="OFH56" s="9"/>
      <c r="OFI56" s="9"/>
      <c r="OFJ56" s="9"/>
      <c r="OFK56" s="9"/>
      <c r="OFL56" s="9"/>
      <c r="OFM56" s="9"/>
      <c r="OFN56" s="9"/>
      <c r="OFO56" s="9"/>
      <c r="OFP56" s="9"/>
      <c r="OFQ56" s="9"/>
      <c r="OFR56" s="9"/>
      <c r="OFS56" s="9"/>
      <c r="OFT56" s="9"/>
      <c r="OFU56" s="9"/>
      <c r="OFV56" s="9"/>
      <c r="OFW56" s="9"/>
      <c r="OFX56" s="9"/>
      <c r="OFY56" s="9"/>
      <c r="OFZ56" s="9"/>
      <c r="OGA56" s="9"/>
      <c r="OGB56" s="9"/>
      <c r="OGC56" s="9"/>
      <c r="OGD56" s="9"/>
      <c r="OGE56" s="9"/>
      <c r="OGF56" s="9"/>
      <c r="OGG56" s="9"/>
      <c r="OGH56" s="9"/>
      <c r="OGI56" s="9"/>
      <c r="OGJ56" s="9"/>
      <c r="OGK56" s="9"/>
      <c r="OGL56" s="9"/>
      <c r="OGM56" s="9"/>
      <c r="OGN56" s="9"/>
      <c r="OGO56" s="9"/>
      <c r="OGP56" s="9"/>
      <c r="OGQ56" s="9"/>
      <c r="OGR56" s="9"/>
      <c r="OGS56" s="9"/>
      <c r="OGT56" s="9"/>
      <c r="OGU56" s="9"/>
      <c r="OGV56" s="9"/>
      <c r="OGW56" s="9"/>
      <c r="OGX56" s="9"/>
      <c r="OGY56" s="9"/>
      <c r="OGZ56" s="9"/>
      <c r="OHA56" s="9"/>
      <c r="OHB56" s="9"/>
      <c r="OHC56" s="9"/>
      <c r="OHD56" s="9"/>
      <c r="OHE56" s="9"/>
      <c r="OHF56" s="9"/>
      <c r="OHG56" s="9"/>
      <c r="OHH56" s="9"/>
      <c r="OHI56" s="9"/>
      <c r="OHJ56" s="9"/>
      <c r="OHK56" s="9"/>
      <c r="OHL56" s="9"/>
      <c r="OHM56" s="9"/>
      <c r="OHN56" s="9"/>
      <c r="OHO56" s="9"/>
      <c r="OHP56" s="9"/>
      <c r="OHQ56" s="9"/>
      <c r="OHR56" s="9"/>
      <c r="OHS56" s="9"/>
      <c r="OHT56" s="9"/>
      <c r="OHU56" s="9"/>
      <c r="OHV56" s="9"/>
      <c r="OHW56" s="9"/>
      <c r="OHX56" s="9"/>
      <c r="OHY56" s="9"/>
      <c r="OHZ56" s="9"/>
      <c r="OIA56" s="9"/>
      <c r="OIB56" s="9"/>
      <c r="OIC56" s="9"/>
      <c r="OID56" s="9"/>
      <c r="OIE56" s="9"/>
      <c r="OIF56" s="9"/>
      <c r="OIG56" s="9"/>
      <c r="OIH56" s="9"/>
      <c r="OII56" s="9"/>
      <c r="OIJ56" s="9"/>
      <c r="OIK56" s="9"/>
      <c r="OIL56" s="9"/>
      <c r="OIM56" s="9"/>
      <c r="OIN56" s="9"/>
      <c r="OIO56" s="9"/>
      <c r="OIP56" s="9"/>
      <c r="OIQ56" s="9"/>
      <c r="OIR56" s="9"/>
      <c r="OIS56" s="9"/>
      <c r="OIT56" s="9"/>
      <c r="OIU56" s="9"/>
      <c r="OIV56" s="9"/>
      <c r="OIW56" s="9"/>
      <c r="OIX56" s="9"/>
      <c r="OIY56" s="9"/>
      <c r="OIZ56" s="9"/>
      <c r="OJA56" s="9"/>
      <c r="OJB56" s="9"/>
      <c r="OJC56" s="9"/>
      <c r="OJD56" s="9"/>
      <c r="OJE56" s="9"/>
      <c r="OJF56" s="9"/>
      <c r="OJG56" s="9"/>
      <c r="OJH56" s="9"/>
      <c r="OJI56" s="9"/>
      <c r="OJJ56" s="9"/>
      <c r="OJK56" s="9"/>
      <c r="OJL56" s="9"/>
      <c r="OJM56" s="9"/>
      <c r="OJN56" s="9"/>
      <c r="OJO56" s="9"/>
      <c r="OJP56" s="9"/>
      <c r="OJQ56" s="9"/>
      <c r="OJR56" s="9"/>
      <c r="OJS56" s="9"/>
      <c r="OJT56" s="9"/>
      <c r="OJU56" s="9"/>
      <c r="OJV56" s="9"/>
      <c r="OJW56" s="9"/>
      <c r="OJX56" s="9"/>
      <c r="OJY56" s="9"/>
      <c r="OJZ56" s="9"/>
      <c r="OKA56" s="9"/>
      <c r="OKB56" s="9"/>
      <c r="OKC56" s="9"/>
      <c r="OKD56" s="9"/>
      <c r="OKE56" s="9"/>
      <c r="OKF56" s="9"/>
      <c r="OKG56" s="9"/>
      <c r="OKH56" s="9"/>
      <c r="OKI56" s="9"/>
      <c r="OKJ56" s="9"/>
      <c r="OKK56" s="9"/>
      <c r="OKL56" s="9"/>
      <c r="OKM56" s="9"/>
      <c r="OKN56" s="9"/>
      <c r="OKO56" s="9"/>
      <c r="OKP56" s="9"/>
      <c r="OKQ56" s="9"/>
      <c r="OKR56" s="9"/>
      <c r="OKS56" s="9"/>
      <c r="OKT56" s="9"/>
      <c r="OKU56" s="9"/>
      <c r="OKV56" s="9"/>
      <c r="OKW56" s="9"/>
      <c r="OKX56" s="9"/>
      <c r="OKY56" s="9"/>
      <c r="OKZ56" s="9"/>
      <c r="OLA56" s="9"/>
      <c r="OLB56" s="9"/>
      <c r="OLC56" s="9"/>
      <c r="OLD56" s="9"/>
      <c r="OLE56" s="9"/>
      <c r="OLF56" s="9"/>
      <c r="OLG56" s="9"/>
      <c r="OLH56" s="9"/>
      <c r="OLI56" s="9"/>
      <c r="OLJ56" s="9"/>
      <c r="OLK56" s="9"/>
      <c r="OLL56" s="9"/>
      <c r="OLM56" s="9"/>
      <c r="OLN56" s="9"/>
      <c r="OLO56" s="9"/>
      <c r="OLP56" s="9"/>
      <c r="OLQ56" s="9"/>
      <c r="OLR56" s="9"/>
      <c r="OLS56" s="9"/>
      <c r="OLT56" s="9"/>
      <c r="OLU56" s="9"/>
      <c r="OLV56" s="9"/>
      <c r="OLW56" s="9"/>
      <c r="OLX56" s="9"/>
      <c r="OLY56" s="9"/>
      <c r="OLZ56" s="9"/>
      <c r="OMA56" s="9"/>
      <c r="OMB56" s="9"/>
      <c r="OMC56" s="9"/>
      <c r="OMD56" s="9"/>
      <c r="OME56" s="9"/>
      <c r="OMF56" s="9"/>
      <c r="OMG56" s="9"/>
      <c r="OMH56" s="9"/>
      <c r="OMI56" s="9"/>
      <c r="OMJ56" s="9"/>
      <c r="OMK56" s="9"/>
      <c r="OML56" s="9"/>
      <c r="OMM56" s="9"/>
      <c r="OMN56" s="9"/>
      <c r="OMO56" s="9"/>
      <c r="OMP56" s="9"/>
      <c r="OMQ56" s="9"/>
      <c r="OMR56" s="9"/>
      <c r="OMS56" s="9"/>
      <c r="OMT56" s="9"/>
      <c r="OMU56" s="9"/>
      <c r="OMV56" s="9"/>
      <c r="OMW56" s="9"/>
      <c r="OMX56" s="9"/>
      <c r="OMY56" s="9"/>
      <c r="OMZ56" s="9"/>
      <c r="ONA56" s="9"/>
      <c r="ONB56" s="9"/>
      <c r="ONC56" s="9"/>
      <c r="OND56" s="9"/>
      <c r="ONE56" s="9"/>
      <c r="ONF56" s="9"/>
      <c r="ONG56" s="9"/>
      <c r="ONH56" s="9"/>
      <c r="ONI56" s="9"/>
      <c r="ONJ56" s="9"/>
      <c r="ONK56" s="9"/>
      <c r="ONL56" s="9"/>
      <c r="ONM56" s="9"/>
      <c r="ONN56" s="9"/>
      <c r="ONO56" s="9"/>
      <c r="ONP56" s="9"/>
      <c r="ONQ56" s="9"/>
      <c r="ONR56" s="9"/>
      <c r="ONS56" s="9"/>
      <c r="ONT56" s="9"/>
      <c r="ONU56" s="9"/>
      <c r="ONV56" s="9"/>
      <c r="ONW56" s="9"/>
      <c r="ONX56" s="9"/>
      <c r="ONY56" s="9"/>
      <c r="ONZ56" s="9"/>
      <c r="OOA56" s="9"/>
      <c r="OOB56" s="9"/>
      <c r="OOC56" s="9"/>
      <c r="OOD56" s="9"/>
      <c r="OOE56" s="9"/>
      <c r="OOF56" s="9"/>
      <c r="OOG56" s="9"/>
      <c r="OOH56" s="9"/>
      <c r="OOI56" s="9"/>
      <c r="OOJ56" s="9"/>
      <c r="OOK56" s="9"/>
      <c r="OOL56" s="9"/>
      <c r="OOM56" s="9"/>
      <c r="OON56" s="9"/>
      <c r="OOO56" s="9"/>
      <c r="OOP56" s="9"/>
      <c r="OOQ56" s="9"/>
      <c r="OOR56" s="9"/>
      <c r="OOS56" s="9"/>
      <c r="OOT56" s="9"/>
      <c r="OOU56" s="9"/>
      <c r="OOV56" s="9"/>
      <c r="OOW56" s="9"/>
      <c r="OOX56" s="9"/>
      <c r="OOY56" s="9"/>
      <c r="OOZ56" s="9"/>
      <c r="OPA56" s="9"/>
      <c r="OPB56" s="9"/>
      <c r="OPC56" s="9"/>
      <c r="OPD56" s="9"/>
      <c r="OPE56" s="9"/>
      <c r="OPF56" s="9"/>
      <c r="OPG56" s="9"/>
      <c r="OPH56" s="9"/>
      <c r="OPI56" s="9"/>
      <c r="OPJ56" s="9"/>
      <c r="OPK56" s="9"/>
      <c r="OPL56" s="9"/>
      <c r="OPM56" s="9"/>
      <c r="OPN56" s="9"/>
      <c r="OPO56" s="9"/>
      <c r="OPP56" s="9"/>
      <c r="OPQ56" s="9"/>
      <c r="OPR56" s="9"/>
      <c r="OPS56" s="9"/>
      <c r="OPT56" s="9"/>
      <c r="OPU56" s="9"/>
      <c r="OPV56" s="9"/>
      <c r="OPW56" s="9"/>
      <c r="OPX56" s="9"/>
      <c r="OPY56" s="9"/>
      <c r="OPZ56" s="9"/>
      <c r="OQA56" s="9"/>
      <c r="OQB56" s="9"/>
      <c r="OQC56" s="9"/>
      <c r="OQD56" s="9"/>
      <c r="OQE56" s="9"/>
      <c r="OQF56" s="9"/>
      <c r="OQG56" s="9"/>
      <c r="OQH56" s="9"/>
      <c r="OQI56" s="9"/>
      <c r="OQJ56" s="9"/>
      <c r="OQK56" s="9"/>
      <c r="OQL56" s="9"/>
      <c r="OQM56" s="9"/>
      <c r="OQN56" s="9"/>
      <c r="OQO56" s="9"/>
      <c r="OQP56" s="9"/>
      <c r="OQQ56" s="9"/>
      <c r="OQR56" s="9"/>
      <c r="OQS56" s="9"/>
      <c r="OQT56" s="9"/>
      <c r="OQU56" s="9"/>
      <c r="OQV56" s="9"/>
      <c r="OQW56" s="9"/>
      <c r="OQX56" s="9"/>
      <c r="OQY56" s="9"/>
      <c r="OQZ56" s="9"/>
      <c r="ORA56" s="9"/>
      <c r="ORB56" s="9"/>
      <c r="ORC56" s="9"/>
      <c r="ORD56" s="9"/>
      <c r="ORE56" s="9"/>
      <c r="ORF56" s="9"/>
      <c r="ORG56" s="9"/>
      <c r="ORH56" s="9"/>
      <c r="ORI56" s="9"/>
      <c r="ORJ56" s="9"/>
      <c r="ORK56" s="9"/>
      <c r="ORL56" s="9"/>
      <c r="ORM56" s="9"/>
      <c r="ORN56" s="9"/>
      <c r="ORO56" s="9"/>
      <c r="ORP56" s="9"/>
      <c r="ORQ56" s="9"/>
      <c r="ORR56" s="9"/>
      <c r="ORS56" s="9"/>
      <c r="ORT56" s="9"/>
      <c r="ORU56" s="9"/>
      <c r="ORV56" s="9"/>
      <c r="ORW56" s="9"/>
      <c r="ORX56" s="9"/>
      <c r="ORY56" s="9"/>
      <c r="ORZ56" s="9"/>
      <c r="OSA56" s="9"/>
      <c r="OSB56" s="9"/>
      <c r="OSC56" s="9"/>
      <c r="OSD56" s="9"/>
      <c r="OSE56" s="9"/>
      <c r="OSF56" s="9"/>
      <c r="OSG56" s="9"/>
      <c r="OSH56" s="9"/>
      <c r="OSI56" s="9"/>
      <c r="OSJ56" s="9"/>
      <c r="OSK56" s="9"/>
      <c r="OSL56" s="9"/>
      <c r="OSM56" s="9"/>
      <c r="OSN56" s="9"/>
      <c r="OSO56" s="9"/>
      <c r="OSP56" s="9"/>
      <c r="OSQ56" s="9"/>
      <c r="OSR56" s="9"/>
      <c r="OSS56" s="9"/>
      <c r="OST56" s="9"/>
      <c r="OSU56" s="9"/>
      <c r="OSV56" s="9"/>
      <c r="OSW56" s="9"/>
      <c r="OSX56" s="9"/>
      <c r="OSY56" s="9"/>
      <c r="OSZ56" s="9"/>
      <c r="OTA56" s="9"/>
      <c r="OTB56" s="9"/>
      <c r="OTC56" s="9"/>
      <c r="OTD56" s="9"/>
      <c r="OTE56" s="9"/>
      <c r="OTF56" s="9"/>
      <c r="OTG56" s="9"/>
      <c r="OTH56" s="9"/>
      <c r="OTI56" s="9"/>
      <c r="OTJ56" s="9"/>
      <c r="OTK56" s="9"/>
      <c r="OTL56" s="9"/>
      <c r="OTM56" s="9"/>
      <c r="OTN56" s="9"/>
      <c r="OTO56" s="9"/>
      <c r="OTP56" s="9"/>
      <c r="OTQ56" s="9"/>
      <c r="OTR56" s="9"/>
      <c r="OTS56" s="9"/>
      <c r="OTT56" s="9"/>
      <c r="OTU56" s="9"/>
      <c r="OTV56" s="9"/>
      <c r="OTW56" s="9"/>
      <c r="OTX56" s="9"/>
      <c r="OTY56" s="9"/>
      <c r="OTZ56" s="9"/>
      <c r="OUA56" s="9"/>
      <c r="OUB56" s="9"/>
      <c r="OUC56" s="9"/>
      <c r="OUD56" s="9"/>
      <c r="OUE56" s="9"/>
      <c r="OUF56" s="9"/>
      <c r="OUG56" s="9"/>
      <c r="OUH56" s="9"/>
      <c r="OUI56" s="9"/>
      <c r="OUJ56" s="9"/>
      <c r="OUK56" s="9"/>
      <c r="OUL56" s="9"/>
      <c r="OUM56" s="9"/>
      <c r="OUN56" s="9"/>
      <c r="OUO56" s="9"/>
      <c r="OUP56" s="9"/>
      <c r="OUQ56" s="9"/>
      <c r="OUR56" s="9"/>
      <c r="OUS56" s="9"/>
      <c r="OUT56" s="9"/>
      <c r="OUU56" s="9"/>
      <c r="OUV56" s="9"/>
      <c r="OUW56" s="9"/>
      <c r="OUX56" s="9"/>
      <c r="OUY56" s="9"/>
      <c r="OUZ56" s="9"/>
      <c r="OVA56" s="9"/>
      <c r="OVB56" s="9"/>
      <c r="OVC56" s="9"/>
      <c r="OVD56" s="9"/>
      <c r="OVE56" s="9"/>
      <c r="OVF56" s="9"/>
      <c r="OVG56" s="9"/>
      <c r="OVH56" s="9"/>
      <c r="OVI56" s="9"/>
      <c r="OVJ56" s="9"/>
      <c r="OVK56" s="9"/>
      <c r="OVL56" s="9"/>
      <c r="OVM56" s="9"/>
      <c r="OVN56" s="9"/>
      <c r="OVO56" s="9"/>
      <c r="OVP56" s="9"/>
      <c r="OVQ56" s="9"/>
      <c r="OVR56" s="9"/>
      <c r="OVS56" s="9"/>
      <c r="OVT56" s="9"/>
      <c r="OVU56" s="9"/>
      <c r="OVV56" s="9"/>
      <c r="OVW56" s="9"/>
      <c r="OVX56" s="9"/>
      <c r="OVY56" s="9"/>
      <c r="OVZ56" s="9"/>
      <c r="OWA56" s="9"/>
      <c r="OWB56" s="9"/>
      <c r="OWC56" s="9"/>
      <c r="OWD56" s="9"/>
      <c r="OWE56" s="9"/>
      <c r="OWF56" s="9"/>
      <c r="OWG56" s="9"/>
      <c r="OWH56" s="9"/>
      <c r="OWI56" s="9"/>
      <c r="OWJ56" s="9"/>
      <c r="OWK56" s="9"/>
      <c r="OWL56" s="9"/>
      <c r="OWM56" s="9"/>
      <c r="OWN56" s="9"/>
      <c r="OWO56" s="9"/>
      <c r="OWP56" s="9"/>
      <c r="OWQ56" s="9"/>
      <c r="OWR56" s="9"/>
      <c r="OWS56" s="9"/>
      <c r="OWT56" s="9"/>
      <c r="OWU56" s="9"/>
      <c r="OWV56" s="9"/>
      <c r="OWW56" s="9"/>
      <c r="OWX56" s="9"/>
      <c r="OWY56" s="9"/>
      <c r="OWZ56" s="9"/>
      <c r="OXA56" s="9"/>
      <c r="OXB56" s="9"/>
      <c r="OXC56" s="9"/>
      <c r="OXD56" s="9"/>
      <c r="OXE56" s="9"/>
      <c r="OXF56" s="9"/>
      <c r="OXG56" s="9"/>
      <c r="OXH56" s="9"/>
      <c r="OXI56" s="9"/>
      <c r="OXJ56" s="9"/>
      <c r="OXK56" s="9"/>
      <c r="OXL56" s="9"/>
      <c r="OXM56" s="9"/>
      <c r="OXN56" s="9"/>
      <c r="OXO56" s="9"/>
      <c r="OXP56" s="9"/>
      <c r="OXQ56" s="9"/>
      <c r="OXR56" s="9"/>
      <c r="OXS56" s="9"/>
      <c r="OXT56" s="9"/>
      <c r="OXU56" s="9"/>
      <c r="OXV56" s="9"/>
      <c r="OXW56" s="9"/>
      <c r="OXX56" s="9"/>
      <c r="OXY56" s="9"/>
      <c r="OXZ56" s="9"/>
      <c r="OYA56" s="9"/>
      <c r="OYB56" s="9"/>
      <c r="OYC56" s="9"/>
      <c r="OYD56" s="9"/>
      <c r="OYE56" s="9"/>
      <c r="OYF56" s="9"/>
      <c r="OYG56" s="9"/>
      <c r="OYH56" s="9"/>
      <c r="OYI56" s="9"/>
      <c r="OYJ56" s="9"/>
      <c r="OYK56" s="9"/>
      <c r="OYL56" s="9"/>
      <c r="OYM56" s="9"/>
      <c r="OYN56" s="9"/>
      <c r="OYO56" s="9"/>
      <c r="OYP56" s="9"/>
      <c r="OYQ56" s="9"/>
      <c r="OYR56" s="9"/>
      <c r="OYS56" s="9"/>
      <c r="OYT56" s="9"/>
      <c r="OYU56" s="9"/>
      <c r="OYV56" s="9"/>
      <c r="OYW56" s="9"/>
      <c r="OYX56" s="9"/>
      <c r="OYY56" s="9"/>
      <c r="OYZ56" s="9"/>
      <c r="OZA56" s="9"/>
      <c r="OZB56" s="9"/>
      <c r="OZC56" s="9"/>
      <c r="OZD56" s="9"/>
      <c r="OZE56" s="9"/>
      <c r="OZF56" s="9"/>
      <c r="OZG56" s="9"/>
      <c r="OZH56" s="9"/>
      <c r="OZI56" s="9"/>
      <c r="OZJ56" s="9"/>
      <c r="OZK56" s="9"/>
      <c r="OZL56" s="9"/>
      <c r="OZM56" s="9"/>
      <c r="OZN56" s="9"/>
      <c r="OZO56" s="9"/>
      <c r="OZP56" s="9"/>
      <c r="OZQ56" s="9"/>
      <c r="OZR56" s="9"/>
      <c r="OZS56" s="9"/>
      <c r="OZT56" s="9"/>
      <c r="OZU56" s="9"/>
      <c r="OZV56" s="9"/>
      <c r="OZW56" s="9"/>
      <c r="OZX56" s="9"/>
      <c r="OZY56" s="9"/>
      <c r="OZZ56" s="9"/>
      <c r="PAA56" s="9"/>
      <c r="PAB56" s="9"/>
      <c r="PAC56" s="9"/>
      <c r="PAD56" s="9"/>
      <c r="PAE56" s="9"/>
      <c r="PAF56" s="9"/>
      <c r="PAG56" s="9"/>
      <c r="PAH56" s="9"/>
      <c r="PAI56" s="9"/>
      <c r="PAJ56" s="9"/>
      <c r="PAK56" s="9"/>
      <c r="PAL56" s="9"/>
      <c r="PAM56" s="9"/>
      <c r="PAN56" s="9"/>
      <c r="PAO56" s="9"/>
      <c r="PAP56" s="9"/>
      <c r="PAQ56" s="9"/>
      <c r="PAR56" s="9"/>
      <c r="PAS56" s="9"/>
      <c r="PAT56" s="9"/>
      <c r="PAU56" s="9"/>
      <c r="PAV56" s="9"/>
      <c r="PAW56" s="9"/>
      <c r="PAX56" s="9"/>
      <c r="PAY56" s="9"/>
      <c r="PAZ56" s="9"/>
      <c r="PBA56" s="9"/>
      <c r="PBB56" s="9"/>
      <c r="PBC56" s="9"/>
      <c r="PBD56" s="9"/>
      <c r="PBE56" s="9"/>
      <c r="PBF56" s="9"/>
      <c r="PBG56" s="9"/>
      <c r="PBH56" s="9"/>
      <c r="PBI56" s="9"/>
      <c r="PBJ56" s="9"/>
      <c r="PBK56" s="9"/>
      <c r="PBL56" s="9"/>
      <c r="PBM56" s="9"/>
      <c r="PBN56" s="9"/>
      <c r="PBO56" s="9"/>
      <c r="PBP56" s="9"/>
      <c r="PBQ56" s="9"/>
      <c r="PBR56" s="9"/>
      <c r="PBS56" s="9"/>
      <c r="PBT56" s="9"/>
      <c r="PBU56" s="9"/>
      <c r="PBV56" s="9"/>
      <c r="PBW56" s="9"/>
      <c r="PBX56" s="9"/>
      <c r="PBY56" s="9"/>
      <c r="PBZ56" s="9"/>
      <c r="PCA56" s="9"/>
      <c r="PCB56" s="9"/>
      <c r="PCC56" s="9"/>
      <c r="PCD56" s="9"/>
      <c r="PCE56" s="9"/>
      <c r="PCF56" s="9"/>
      <c r="PCG56" s="9"/>
      <c r="PCH56" s="9"/>
      <c r="PCI56" s="9"/>
      <c r="PCJ56" s="9"/>
      <c r="PCK56" s="9"/>
      <c r="PCL56" s="9"/>
      <c r="PCM56" s="9"/>
      <c r="PCN56" s="9"/>
      <c r="PCO56" s="9"/>
      <c r="PCP56" s="9"/>
      <c r="PCQ56" s="9"/>
      <c r="PCR56" s="9"/>
      <c r="PCS56" s="9"/>
      <c r="PCT56" s="9"/>
      <c r="PCU56" s="9"/>
      <c r="PCV56" s="9"/>
      <c r="PCW56" s="9"/>
      <c r="PCX56" s="9"/>
      <c r="PCY56" s="9"/>
      <c r="PCZ56" s="9"/>
      <c r="PDA56" s="9"/>
      <c r="PDB56" s="9"/>
      <c r="PDC56" s="9"/>
      <c r="PDD56" s="9"/>
      <c r="PDE56" s="9"/>
      <c r="PDF56" s="9"/>
      <c r="PDG56" s="9"/>
      <c r="PDH56" s="9"/>
      <c r="PDI56" s="9"/>
      <c r="PDJ56" s="9"/>
      <c r="PDK56" s="9"/>
      <c r="PDL56" s="9"/>
      <c r="PDM56" s="9"/>
      <c r="PDN56" s="9"/>
      <c r="PDO56" s="9"/>
      <c r="PDP56" s="9"/>
      <c r="PDQ56" s="9"/>
      <c r="PDR56" s="9"/>
      <c r="PDS56" s="9"/>
      <c r="PDT56" s="9"/>
      <c r="PDU56" s="9"/>
      <c r="PDV56" s="9"/>
      <c r="PDW56" s="9"/>
      <c r="PDX56" s="9"/>
      <c r="PDY56" s="9"/>
      <c r="PDZ56" s="9"/>
      <c r="PEA56" s="9"/>
      <c r="PEB56" s="9"/>
      <c r="PEC56" s="9"/>
      <c r="PED56" s="9"/>
      <c r="PEE56" s="9"/>
      <c r="PEF56" s="9"/>
      <c r="PEG56" s="9"/>
      <c r="PEH56" s="9"/>
      <c r="PEI56" s="9"/>
      <c r="PEJ56" s="9"/>
      <c r="PEK56" s="9"/>
      <c r="PEL56" s="9"/>
      <c r="PEM56" s="9"/>
      <c r="PEN56" s="9"/>
      <c r="PEO56" s="9"/>
      <c r="PEP56" s="9"/>
      <c r="PEQ56" s="9"/>
      <c r="PER56" s="9"/>
      <c r="PES56" s="9"/>
      <c r="PET56" s="9"/>
      <c r="PEU56" s="9"/>
      <c r="PEV56" s="9"/>
      <c r="PEW56" s="9"/>
      <c r="PEX56" s="9"/>
      <c r="PEY56" s="9"/>
      <c r="PEZ56" s="9"/>
      <c r="PFA56" s="9"/>
      <c r="PFB56" s="9"/>
      <c r="PFC56" s="9"/>
      <c r="PFD56" s="9"/>
      <c r="PFE56" s="9"/>
      <c r="PFF56" s="9"/>
      <c r="PFG56" s="9"/>
      <c r="PFH56" s="9"/>
      <c r="PFI56" s="9"/>
      <c r="PFJ56" s="9"/>
      <c r="PFK56" s="9"/>
      <c r="PFL56" s="9"/>
      <c r="PFM56" s="9"/>
      <c r="PFN56" s="9"/>
      <c r="PFO56" s="9"/>
      <c r="PFP56" s="9"/>
      <c r="PFQ56" s="9"/>
      <c r="PFR56" s="9"/>
      <c r="PFS56" s="9"/>
      <c r="PFT56" s="9"/>
      <c r="PFU56" s="9"/>
      <c r="PFV56" s="9"/>
      <c r="PFW56" s="9"/>
      <c r="PFX56" s="9"/>
      <c r="PFY56" s="9"/>
      <c r="PFZ56" s="9"/>
      <c r="PGA56" s="9"/>
      <c r="PGB56" s="9"/>
      <c r="PGC56" s="9"/>
      <c r="PGD56" s="9"/>
      <c r="PGE56" s="9"/>
      <c r="PGF56" s="9"/>
      <c r="PGG56" s="9"/>
      <c r="PGH56" s="9"/>
      <c r="PGI56" s="9"/>
      <c r="PGJ56" s="9"/>
      <c r="PGK56" s="9"/>
      <c r="PGL56" s="9"/>
      <c r="PGM56" s="9"/>
      <c r="PGN56" s="9"/>
      <c r="PGO56" s="9"/>
      <c r="PGP56" s="9"/>
      <c r="PGQ56" s="9"/>
      <c r="PGR56" s="9"/>
      <c r="PGS56" s="9"/>
      <c r="PGT56" s="9"/>
      <c r="PGU56" s="9"/>
      <c r="PGV56" s="9"/>
      <c r="PGW56" s="9"/>
      <c r="PGX56" s="9"/>
      <c r="PGY56" s="9"/>
      <c r="PGZ56" s="9"/>
      <c r="PHA56" s="9"/>
      <c r="PHB56" s="9"/>
      <c r="PHC56" s="9"/>
      <c r="PHD56" s="9"/>
      <c r="PHE56" s="9"/>
      <c r="PHF56" s="9"/>
      <c r="PHG56" s="9"/>
      <c r="PHH56" s="9"/>
      <c r="PHI56" s="9"/>
      <c r="PHJ56" s="9"/>
      <c r="PHK56" s="9"/>
      <c r="PHL56" s="9"/>
      <c r="PHM56" s="9"/>
      <c r="PHN56" s="9"/>
      <c r="PHO56" s="9"/>
      <c r="PHP56" s="9"/>
      <c r="PHQ56" s="9"/>
      <c r="PHR56" s="9"/>
      <c r="PHS56" s="9"/>
      <c r="PHT56" s="9"/>
      <c r="PHU56" s="9"/>
      <c r="PHV56" s="9"/>
      <c r="PHW56" s="9"/>
      <c r="PHX56" s="9"/>
      <c r="PHY56" s="9"/>
      <c r="PHZ56" s="9"/>
      <c r="PIA56" s="9"/>
      <c r="PIB56" s="9"/>
      <c r="PIC56" s="9"/>
      <c r="PID56" s="9"/>
      <c r="PIE56" s="9"/>
      <c r="PIF56" s="9"/>
      <c r="PIG56" s="9"/>
      <c r="PIH56" s="9"/>
      <c r="PII56" s="9"/>
      <c r="PIJ56" s="9"/>
      <c r="PIK56" s="9"/>
      <c r="PIL56" s="9"/>
      <c r="PIM56" s="9"/>
      <c r="PIN56" s="9"/>
      <c r="PIO56" s="9"/>
      <c r="PIP56" s="9"/>
      <c r="PIQ56" s="9"/>
      <c r="PIR56" s="9"/>
      <c r="PIS56" s="9"/>
      <c r="PIT56" s="9"/>
      <c r="PIU56" s="9"/>
      <c r="PIV56" s="9"/>
      <c r="PIW56" s="9"/>
      <c r="PIX56" s="9"/>
      <c r="PIY56" s="9"/>
      <c r="PIZ56" s="9"/>
      <c r="PJA56" s="9"/>
      <c r="PJB56" s="9"/>
      <c r="PJC56" s="9"/>
      <c r="PJD56" s="9"/>
      <c r="PJE56" s="9"/>
      <c r="PJF56" s="9"/>
      <c r="PJG56" s="9"/>
      <c r="PJH56" s="9"/>
      <c r="PJI56" s="9"/>
      <c r="PJJ56" s="9"/>
      <c r="PJK56" s="9"/>
      <c r="PJL56" s="9"/>
      <c r="PJM56" s="9"/>
      <c r="PJN56" s="9"/>
      <c r="PJO56" s="9"/>
      <c r="PJP56" s="9"/>
      <c r="PJQ56" s="9"/>
      <c r="PJR56" s="9"/>
      <c r="PJS56" s="9"/>
      <c r="PJT56" s="9"/>
      <c r="PJU56" s="9"/>
      <c r="PJV56" s="9"/>
      <c r="PJW56" s="9"/>
      <c r="PJX56" s="9"/>
      <c r="PJY56" s="9"/>
      <c r="PJZ56" s="9"/>
      <c r="PKA56" s="9"/>
      <c r="PKB56" s="9"/>
      <c r="PKC56" s="9"/>
      <c r="PKD56" s="9"/>
      <c r="PKE56" s="9"/>
      <c r="PKF56" s="9"/>
      <c r="PKG56" s="9"/>
      <c r="PKH56" s="9"/>
      <c r="PKI56" s="9"/>
      <c r="PKJ56" s="9"/>
      <c r="PKK56" s="9"/>
      <c r="PKL56" s="9"/>
      <c r="PKM56" s="9"/>
      <c r="PKN56" s="9"/>
      <c r="PKO56" s="9"/>
      <c r="PKP56" s="9"/>
      <c r="PKQ56" s="9"/>
      <c r="PKR56" s="9"/>
      <c r="PKS56" s="9"/>
      <c r="PKT56" s="9"/>
      <c r="PKU56" s="9"/>
      <c r="PKV56" s="9"/>
      <c r="PKW56" s="9"/>
      <c r="PKX56" s="9"/>
      <c r="PKY56" s="9"/>
      <c r="PKZ56" s="9"/>
      <c r="PLA56" s="9"/>
      <c r="PLB56" s="9"/>
      <c r="PLC56" s="9"/>
      <c r="PLD56" s="9"/>
      <c r="PLE56" s="9"/>
      <c r="PLF56" s="9"/>
      <c r="PLG56" s="9"/>
      <c r="PLH56" s="9"/>
      <c r="PLI56" s="9"/>
      <c r="PLJ56" s="9"/>
      <c r="PLK56" s="9"/>
      <c r="PLL56" s="9"/>
      <c r="PLM56" s="9"/>
      <c r="PLN56" s="9"/>
      <c r="PLO56" s="9"/>
      <c r="PLP56" s="9"/>
      <c r="PLQ56" s="9"/>
      <c r="PLR56" s="9"/>
      <c r="PLS56" s="9"/>
      <c r="PLT56" s="9"/>
      <c r="PLU56" s="9"/>
      <c r="PLV56" s="9"/>
      <c r="PLW56" s="9"/>
      <c r="PLX56" s="9"/>
      <c r="PLY56" s="9"/>
      <c r="PLZ56" s="9"/>
      <c r="PMA56" s="9"/>
      <c r="PMB56" s="9"/>
      <c r="PMC56" s="9"/>
      <c r="PMD56" s="9"/>
      <c r="PME56" s="9"/>
      <c r="PMF56" s="9"/>
      <c r="PMG56" s="9"/>
      <c r="PMH56" s="9"/>
      <c r="PMI56" s="9"/>
      <c r="PMJ56" s="9"/>
      <c r="PMK56" s="9"/>
      <c r="PML56" s="9"/>
      <c r="PMM56" s="9"/>
      <c r="PMN56" s="9"/>
      <c r="PMO56" s="9"/>
      <c r="PMP56" s="9"/>
      <c r="PMQ56" s="9"/>
      <c r="PMR56" s="9"/>
      <c r="PMS56" s="9"/>
      <c r="PMT56" s="9"/>
      <c r="PMU56" s="9"/>
      <c r="PMV56" s="9"/>
      <c r="PMW56" s="9"/>
      <c r="PMX56" s="9"/>
      <c r="PMY56" s="9"/>
      <c r="PMZ56" s="9"/>
      <c r="PNA56" s="9"/>
      <c r="PNB56" s="9"/>
      <c r="PNC56" s="9"/>
      <c r="PND56" s="9"/>
      <c r="PNE56" s="9"/>
      <c r="PNF56" s="9"/>
      <c r="PNG56" s="9"/>
      <c r="PNH56" s="9"/>
      <c r="PNI56" s="9"/>
      <c r="PNJ56" s="9"/>
      <c r="PNK56" s="9"/>
      <c r="PNL56" s="9"/>
      <c r="PNM56" s="9"/>
      <c r="PNN56" s="9"/>
      <c r="PNO56" s="9"/>
      <c r="PNP56" s="9"/>
      <c r="PNQ56" s="9"/>
      <c r="PNR56" s="9"/>
      <c r="PNS56" s="9"/>
      <c r="PNT56" s="9"/>
      <c r="PNU56" s="9"/>
      <c r="PNV56" s="9"/>
      <c r="PNW56" s="9"/>
      <c r="PNX56" s="9"/>
      <c r="PNY56" s="9"/>
      <c r="PNZ56" s="9"/>
      <c r="POA56" s="9"/>
      <c r="POB56" s="9"/>
      <c r="POC56" s="9"/>
      <c r="POD56" s="9"/>
      <c r="POE56" s="9"/>
      <c r="POF56" s="9"/>
      <c r="POG56" s="9"/>
      <c r="POH56" s="9"/>
      <c r="POI56" s="9"/>
      <c r="POJ56" s="9"/>
      <c r="POK56" s="9"/>
      <c r="POL56" s="9"/>
      <c r="POM56" s="9"/>
      <c r="PON56" s="9"/>
      <c r="POO56" s="9"/>
      <c r="POP56" s="9"/>
      <c r="POQ56" s="9"/>
      <c r="POR56" s="9"/>
      <c r="POS56" s="9"/>
      <c r="POT56" s="9"/>
      <c r="POU56" s="9"/>
      <c r="POV56" s="9"/>
      <c r="POW56" s="9"/>
      <c r="POX56" s="9"/>
      <c r="POY56" s="9"/>
      <c r="POZ56" s="9"/>
      <c r="PPA56" s="9"/>
      <c r="PPB56" s="9"/>
      <c r="PPC56" s="9"/>
      <c r="PPD56" s="9"/>
      <c r="PPE56" s="9"/>
      <c r="PPF56" s="9"/>
      <c r="PPG56" s="9"/>
      <c r="PPH56" s="9"/>
      <c r="PPI56" s="9"/>
      <c r="PPJ56" s="9"/>
      <c r="PPK56" s="9"/>
      <c r="PPL56" s="9"/>
      <c r="PPM56" s="9"/>
      <c r="PPN56" s="9"/>
      <c r="PPO56" s="9"/>
      <c r="PPP56" s="9"/>
      <c r="PPQ56" s="9"/>
      <c r="PPR56" s="9"/>
      <c r="PPS56" s="9"/>
      <c r="PPT56" s="9"/>
      <c r="PPU56" s="9"/>
      <c r="PPV56" s="9"/>
      <c r="PPW56" s="9"/>
      <c r="PPX56" s="9"/>
      <c r="PPY56" s="9"/>
      <c r="PPZ56" s="9"/>
      <c r="PQA56" s="9"/>
      <c r="PQB56" s="9"/>
      <c r="PQC56" s="9"/>
      <c r="PQD56" s="9"/>
      <c r="PQE56" s="9"/>
      <c r="PQF56" s="9"/>
      <c r="PQG56" s="9"/>
      <c r="PQH56" s="9"/>
      <c r="PQI56" s="9"/>
      <c r="PQJ56" s="9"/>
      <c r="PQK56" s="9"/>
      <c r="PQL56" s="9"/>
      <c r="PQM56" s="9"/>
      <c r="PQN56" s="9"/>
      <c r="PQO56" s="9"/>
      <c r="PQP56" s="9"/>
      <c r="PQQ56" s="9"/>
      <c r="PQR56" s="9"/>
      <c r="PQS56" s="9"/>
      <c r="PQT56" s="9"/>
      <c r="PQU56" s="9"/>
      <c r="PQV56" s="9"/>
      <c r="PQW56" s="9"/>
      <c r="PQX56" s="9"/>
      <c r="PQY56" s="9"/>
      <c r="PQZ56" s="9"/>
      <c r="PRA56" s="9"/>
      <c r="PRB56" s="9"/>
      <c r="PRC56" s="9"/>
      <c r="PRD56" s="9"/>
      <c r="PRE56" s="9"/>
      <c r="PRF56" s="9"/>
      <c r="PRG56" s="9"/>
      <c r="PRH56" s="9"/>
      <c r="PRI56" s="9"/>
      <c r="PRJ56" s="9"/>
      <c r="PRK56" s="9"/>
      <c r="PRL56" s="9"/>
      <c r="PRM56" s="9"/>
      <c r="PRN56" s="9"/>
      <c r="PRO56" s="9"/>
      <c r="PRP56" s="9"/>
      <c r="PRQ56" s="9"/>
      <c r="PRR56" s="9"/>
      <c r="PRS56" s="9"/>
      <c r="PRT56" s="9"/>
      <c r="PRU56" s="9"/>
      <c r="PRV56" s="9"/>
      <c r="PRW56" s="9"/>
      <c r="PRX56" s="9"/>
      <c r="PRY56" s="9"/>
      <c r="PRZ56" s="9"/>
      <c r="PSA56" s="9"/>
      <c r="PSB56" s="9"/>
      <c r="PSC56" s="9"/>
      <c r="PSD56" s="9"/>
      <c r="PSE56" s="9"/>
      <c r="PSF56" s="9"/>
      <c r="PSG56" s="9"/>
      <c r="PSH56" s="9"/>
      <c r="PSI56" s="9"/>
      <c r="PSJ56" s="9"/>
      <c r="PSK56" s="9"/>
      <c r="PSL56" s="9"/>
      <c r="PSM56" s="9"/>
      <c r="PSN56" s="9"/>
      <c r="PSO56" s="9"/>
      <c r="PSP56" s="9"/>
      <c r="PSQ56" s="9"/>
      <c r="PSR56" s="9"/>
      <c r="PSS56" s="9"/>
      <c r="PST56" s="9"/>
      <c r="PSU56" s="9"/>
      <c r="PSV56" s="9"/>
      <c r="PSW56" s="9"/>
      <c r="PSX56" s="9"/>
      <c r="PSY56" s="9"/>
      <c r="PSZ56" s="9"/>
      <c r="PTA56" s="9"/>
      <c r="PTB56" s="9"/>
      <c r="PTC56" s="9"/>
      <c r="PTD56" s="9"/>
      <c r="PTE56" s="9"/>
      <c r="PTF56" s="9"/>
      <c r="PTG56" s="9"/>
      <c r="PTH56" s="9"/>
      <c r="PTI56" s="9"/>
      <c r="PTJ56" s="9"/>
      <c r="PTK56" s="9"/>
      <c r="PTL56" s="9"/>
      <c r="PTM56" s="9"/>
      <c r="PTN56" s="9"/>
      <c r="PTO56" s="9"/>
      <c r="PTP56" s="9"/>
      <c r="PTQ56" s="9"/>
      <c r="PTR56" s="9"/>
      <c r="PTS56" s="9"/>
      <c r="PTT56" s="9"/>
      <c r="PTU56" s="9"/>
      <c r="PTV56" s="9"/>
      <c r="PTW56" s="9"/>
      <c r="PTX56" s="9"/>
      <c r="PTY56" s="9"/>
      <c r="PTZ56" s="9"/>
      <c r="PUA56" s="9"/>
      <c r="PUB56" s="9"/>
      <c r="PUC56" s="9"/>
      <c r="PUD56" s="9"/>
      <c r="PUE56" s="9"/>
      <c r="PUF56" s="9"/>
      <c r="PUG56" s="9"/>
      <c r="PUH56" s="9"/>
      <c r="PUI56" s="9"/>
      <c r="PUJ56" s="9"/>
      <c r="PUK56" s="9"/>
      <c r="PUL56" s="9"/>
      <c r="PUM56" s="9"/>
      <c r="PUN56" s="9"/>
      <c r="PUO56" s="9"/>
      <c r="PUP56" s="9"/>
      <c r="PUQ56" s="9"/>
      <c r="PUR56" s="9"/>
      <c r="PUS56" s="9"/>
      <c r="PUT56" s="9"/>
      <c r="PUU56" s="9"/>
      <c r="PUV56" s="9"/>
      <c r="PUW56" s="9"/>
      <c r="PUX56" s="9"/>
      <c r="PUY56" s="9"/>
      <c r="PUZ56" s="9"/>
      <c r="PVA56" s="9"/>
      <c r="PVB56" s="9"/>
      <c r="PVC56" s="9"/>
      <c r="PVD56" s="9"/>
      <c r="PVE56" s="9"/>
      <c r="PVF56" s="9"/>
      <c r="PVG56" s="9"/>
      <c r="PVH56" s="9"/>
      <c r="PVI56" s="9"/>
      <c r="PVJ56" s="9"/>
      <c r="PVK56" s="9"/>
      <c r="PVL56" s="9"/>
      <c r="PVM56" s="9"/>
      <c r="PVN56" s="9"/>
      <c r="PVO56" s="9"/>
      <c r="PVP56" s="9"/>
      <c r="PVQ56" s="9"/>
      <c r="PVR56" s="9"/>
      <c r="PVS56" s="9"/>
      <c r="PVT56" s="9"/>
      <c r="PVU56" s="9"/>
      <c r="PVV56" s="9"/>
      <c r="PVW56" s="9"/>
      <c r="PVX56" s="9"/>
      <c r="PVY56" s="9"/>
      <c r="PVZ56" s="9"/>
      <c r="PWA56" s="9"/>
      <c r="PWB56" s="9"/>
      <c r="PWC56" s="9"/>
      <c r="PWD56" s="9"/>
      <c r="PWE56" s="9"/>
      <c r="PWF56" s="9"/>
      <c r="PWG56" s="9"/>
      <c r="PWH56" s="9"/>
      <c r="PWI56" s="9"/>
      <c r="PWJ56" s="9"/>
      <c r="PWK56" s="9"/>
      <c r="PWL56" s="9"/>
      <c r="PWM56" s="9"/>
      <c r="PWN56" s="9"/>
      <c r="PWO56" s="9"/>
      <c r="PWP56" s="9"/>
      <c r="PWQ56" s="9"/>
      <c r="PWR56" s="9"/>
      <c r="PWS56" s="9"/>
      <c r="PWT56" s="9"/>
      <c r="PWU56" s="9"/>
      <c r="PWV56" s="9"/>
      <c r="PWW56" s="9"/>
      <c r="PWX56" s="9"/>
      <c r="PWY56" s="9"/>
      <c r="PWZ56" s="9"/>
      <c r="PXA56" s="9"/>
      <c r="PXB56" s="9"/>
      <c r="PXC56" s="9"/>
      <c r="PXD56" s="9"/>
      <c r="PXE56" s="9"/>
      <c r="PXF56" s="9"/>
      <c r="PXG56" s="9"/>
      <c r="PXH56" s="9"/>
      <c r="PXI56" s="9"/>
      <c r="PXJ56" s="9"/>
      <c r="PXK56" s="9"/>
      <c r="PXL56" s="9"/>
      <c r="PXM56" s="9"/>
      <c r="PXN56" s="9"/>
      <c r="PXO56" s="9"/>
      <c r="PXP56" s="9"/>
      <c r="PXQ56" s="9"/>
      <c r="PXR56" s="9"/>
      <c r="PXS56" s="9"/>
      <c r="PXT56" s="9"/>
      <c r="PXU56" s="9"/>
      <c r="PXV56" s="9"/>
      <c r="PXW56" s="9"/>
      <c r="PXX56" s="9"/>
      <c r="PXY56" s="9"/>
      <c r="PXZ56" s="9"/>
      <c r="PYA56" s="9"/>
      <c r="PYB56" s="9"/>
      <c r="PYC56" s="9"/>
      <c r="PYD56" s="9"/>
      <c r="PYE56" s="9"/>
      <c r="PYF56" s="9"/>
      <c r="PYG56" s="9"/>
      <c r="PYH56" s="9"/>
      <c r="PYI56" s="9"/>
      <c r="PYJ56" s="9"/>
      <c r="PYK56" s="9"/>
      <c r="PYL56" s="9"/>
      <c r="PYM56" s="9"/>
      <c r="PYN56" s="9"/>
      <c r="PYO56" s="9"/>
      <c r="PYP56" s="9"/>
      <c r="PYQ56" s="9"/>
      <c r="PYR56" s="9"/>
      <c r="PYS56" s="9"/>
      <c r="PYT56" s="9"/>
      <c r="PYU56" s="9"/>
      <c r="PYV56" s="9"/>
      <c r="PYW56" s="9"/>
      <c r="PYX56" s="9"/>
      <c r="PYY56" s="9"/>
      <c r="PYZ56" s="9"/>
      <c r="PZA56" s="9"/>
      <c r="PZB56" s="9"/>
      <c r="PZC56" s="9"/>
      <c r="PZD56" s="9"/>
      <c r="PZE56" s="9"/>
      <c r="PZF56" s="9"/>
      <c r="PZG56" s="9"/>
      <c r="PZH56" s="9"/>
      <c r="PZI56" s="9"/>
      <c r="PZJ56" s="9"/>
      <c r="PZK56" s="9"/>
      <c r="PZL56" s="9"/>
      <c r="PZM56" s="9"/>
      <c r="PZN56" s="9"/>
      <c r="PZO56" s="9"/>
      <c r="PZP56" s="9"/>
      <c r="PZQ56" s="9"/>
      <c r="PZR56" s="9"/>
      <c r="PZS56" s="9"/>
      <c r="PZT56" s="9"/>
      <c r="PZU56" s="9"/>
      <c r="PZV56" s="9"/>
      <c r="PZW56" s="9"/>
      <c r="PZX56" s="9"/>
      <c r="PZY56" s="9"/>
      <c r="PZZ56" s="9"/>
      <c r="QAA56" s="9"/>
      <c r="QAB56" s="9"/>
      <c r="QAC56" s="9"/>
      <c r="QAD56" s="9"/>
      <c r="QAE56" s="9"/>
      <c r="QAF56" s="9"/>
      <c r="QAG56" s="9"/>
      <c r="QAH56" s="9"/>
      <c r="QAI56" s="9"/>
      <c r="QAJ56" s="9"/>
      <c r="QAK56" s="9"/>
      <c r="QAL56" s="9"/>
      <c r="QAM56" s="9"/>
      <c r="QAN56" s="9"/>
      <c r="QAO56" s="9"/>
      <c r="QAP56" s="9"/>
      <c r="QAQ56" s="9"/>
      <c r="QAR56" s="9"/>
      <c r="QAS56" s="9"/>
      <c r="QAT56" s="9"/>
      <c r="QAU56" s="9"/>
      <c r="QAV56" s="9"/>
      <c r="QAW56" s="9"/>
      <c r="QAX56" s="9"/>
      <c r="QAY56" s="9"/>
      <c r="QAZ56" s="9"/>
      <c r="QBA56" s="9"/>
      <c r="QBB56" s="9"/>
      <c r="QBC56" s="9"/>
      <c r="QBD56" s="9"/>
      <c r="QBE56" s="9"/>
      <c r="QBF56" s="9"/>
      <c r="QBG56" s="9"/>
      <c r="QBH56" s="9"/>
      <c r="QBI56" s="9"/>
      <c r="QBJ56" s="9"/>
      <c r="QBK56" s="9"/>
      <c r="QBL56" s="9"/>
      <c r="QBM56" s="9"/>
      <c r="QBN56" s="9"/>
      <c r="QBO56" s="9"/>
      <c r="QBP56" s="9"/>
      <c r="QBQ56" s="9"/>
      <c r="QBR56" s="9"/>
      <c r="QBS56" s="9"/>
      <c r="QBT56" s="9"/>
      <c r="QBU56" s="9"/>
      <c r="QBV56" s="9"/>
      <c r="QBW56" s="9"/>
      <c r="QBX56" s="9"/>
      <c r="QBY56" s="9"/>
      <c r="QBZ56" s="9"/>
      <c r="QCA56" s="9"/>
      <c r="QCB56" s="9"/>
      <c r="QCC56" s="9"/>
      <c r="QCD56" s="9"/>
      <c r="QCE56" s="9"/>
      <c r="QCF56" s="9"/>
      <c r="QCG56" s="9"/>
      <c r="QCH56" s="9"/>
      <c r="QCI56" s="9"/>
      <c r="QCJ56" s="9"/>
      <c r="QCK56" s="9"/>
      <c r="QCL56" s="9"/>
      <c r="QCM56" s="9"/>
      <c r="QCN56" s="9"/>
      <c r="QCO56" s="9"/>
      <c r="QCP56" s="9"/>
      <c r="QCQ56" s="9"/>
      <c r="QCR56" s="9"/>
      <c r="QCS56" s="9"/>
      <c r="QCT56" s="9"/>
      <c r="QCU56" s="9"/>
      <c r="QCV56" s="9"/>
      <c r="QCW56" s="9"/>
      <c r="QCX56" s="9"/>
      <c r="QCY56" s="9"/>
      <c r="QCZ56" s="9"/>
      <c r="QDA56" s="9"/>
      <c r="QDB56" s="9"/>
      <c r="QDC56" s="9"/>
      <c r="QDD56" s="9"/>
      <c r="QDE56" s="9"/>
      <c r="QDF56" s="9"/>
      <c r="QDG56" s="9"/>
      <c r="QDH56" s="9"/>
      <c r="QDI56" s="9"/>
      <c r="QDJ56" s="9"/>
      <c r="QDK56" s="9"/>
      <c r="QDL56" s="9"/>
      <c r="QDM56" s="9"/>
      <c r="QDN56" s="9"/>
      <c r="QDO56" s="9"/>
      <c r="QDP56" s="9"/>
      <c r="QDQ56" s="9"/>
      <c r="QDR56" s="9"/>
      <c r="QDS56" s="9"/>
      <c r="QDT56" s="9"/>
      <c r="QDU56" s="9"/>
      <c r="QDV56" s="9"/>
      <c r="QDW56" s="9"/>
      <c r="QDX56" s="9"/>
      <c r="QDY56" s="9"/>
      <c r="QDZ56" s="9"/>
      <c r="QEA56" s="9"/>
      <c r="QEB56" s="9"/>
      <c r="QEC56" s="9"/>
      <c r="QED56" s="9"/>
      <c r="QEE56" s="9"/>
      <c r="QEF56" s="9"/>
      <c r="QEG56" s="9"/>
      <c r="QEH56" s="9"/>
      <c r="QEI56" s="9"/>
      <c r="QEJ56" s="9"/>
      <c r="QEK56" s="9"/>
      <c r="QEL56" s="9"/>
      <c r="QEM56" s="9"/>
      <c r="QEN56" s="9"/>
      <c r="QEO56" s="9"/>
      <c r="QEP56" s="9"/>
      <c r="QEQ56" s="9"/>
      <c r="QER56" s="9"/>
      <c r="QES56" s="9"/>
      <c r="QET56" s="9"/>
      <c r="QEU56" s="9"/>
      <c r="QEV56" s="9"/>
      <c r="QEW56" s="9"/>
      <c r="QEX56" s="9"/>
      <c r="QEY56" s="9"/>
      <c r="QEZ56" s="9"/>
      <c r="QFA56" s="9"/>
      <c r="QFB56" s="9"/>
      <c r="QFC56" s="9"/>
      <c r="QFD56" s="9"/>
      <c r="QFE56" s="9"/>
      <c r="QFF56" s="9"/>
      <c r="QFG56" s="9"/>
      <c r="QFH56" s="9"/>
      <c r="QFI56" s="9"/>
      <c r="QFJ56" s="9"/>
      <c r="QFK56" s="9"/>
      <c r="QFL56" s="9"/>
      <c r="QFM56" s="9"/>
      <c r="QFN56" s="9"/>
      <c r="QFO56" s="9"/>
      <c r="QFP56" s="9"/>
      <c r="QFQ56" s="9"/>
      <c r="QFR56" s="9"/>
      <c r="QFS56" s="9"/>
      <c r="QFT56" s="9"/>
      <c r="QFU56" s="9"/>
      <c r="QFV56" s="9"/>
      <c r="QFW56" s="9"/>
      <c r="QFX56" s="9"/>
      <c r="QFY56" s="9"/>
      <c r="QFZ56" s="9"/>
      <c r="QGA56" s="9"/>
      <c r="QGB56" s="9"/>
      <c r="QGC56" s="9"/>
      <c r="QGD56" s="9"/>
      <c r="QGE56" s="9"/>
      <c r="QGF56" s="9"/>
      <c r="QGG56" s="9"/>
      <c r="QGH56" s="9"/>
      <c r="QGI56" s="9"/>
      <c r="QGJ56" s="9"/>
      <c r="QGK56" s="9"/>
      <c r="QGL56" s="9"/>
      <c r="QGM56" s="9"/>
      <c r="QGN56" s="9"/>
      <c r="QGO56" s="9"/>
      <c r="QGP56" s="9"/>
      <c r="QGQ56" s="9"/>
      <c r="QGR56" s="9"/>
      <c r="QGS56" s="9"/>
      <c r="QGT56" s="9"/>
      <c r="QGU56" s="9"/>
      <c r="QGV56" s="9"/>
      <c r="QGW56" s="9"/>
      <c r="QGX56" s="9"/>
      <c r="QGY56" s="9"/>
      <c r="QGZ56" s="9"/>
      <c r="QHA56" s="9"/>
      <c r="QHB56" s="9"/>
      <c r="QHC56" s="9"/>
      <c r="QHD56" s="9"/>
      <c r="QHE56" s="9"/>
      <c r="QHF56" s="9"/>
      <c r="QHG56" s="9"/>
      <c r="QHH56" s="9"/>
      <c r="QHI56" s="9"/>
      <c r="QHJ56" s="9"/>
      <c r="QHK56" s="9"/>
      <c r="QHL56" s="9"/>
      <c r="QHM56" s="9"/>
      <c r="QHN56" s="9"/>
      <c r="QHO56" s="9"/>
      <c r="QHP56" s="9"/>
      <c r="QHQ56" s="9"/>
      <c r="QHR56" s="9"/>
      <c r="QHS56" s="9"/>
      <c r="QHT56" s="9"/>
      <c r="QHU56" s="9"/>
      <c r="QHV56" s="9"/>
      <c r="QHW56" s="9"/>
      <c r="QHX56" s="9"/>
      <c r="QHY56" s="9"/>
      <c r="QHZ56" s="9"/>
      <c r="QIA56" s="9"/>
      <c r="QIB56" s="9"/>
      <c r="QIC56" s="9"/>
      <c r="QID56" s="9"/>
      <c r="QIE56" s="9"/>
      <c r="QIF56" s="9"/>
      <c r="QIG56" s="9"/>
      <c r="QIH56" s="9"/>
      <c r="QII56" s="9"/>
      <c r="QIJ56" s="9"/>
      <c r="QIK56" s="9"/>
      <c r="QIL56" s="9"/>
      <c r="QIM56" s="9"/>
      <c r="QIN56" s="9"/>
      <c r="QIO56" s="9"/>
      <c r="QIP56" s="9"/>
      <c r="QIQ56" s="9"/>
      <c r="QIR56" s="9"/>
      <c r="QIS56" s="9"/>
      <c r="QIT56" s="9"/>
      <c r="QIU56" s="9"/>
      <c r="QIV56" s="9"/>
      <c r="QIW56" s="9"/>
      <c r="QIX56" s="9"/>
      <c r="QIY56" s="9"/>
      <c r="QIZ56" s="9"/>
      <c r="QJA56" s="9"/>
      <c r="QJB56" s="9"/>
      <c r="QJC56" s="9"/>
      <c r="QJD56" s="9"/>
      <c r="QJE56" s="9"/>
      <c r="QJF56" s="9"/>
      <c r="QJG56" s="9"/>
      <c r="QJH56" s="9"/>
      <c r="QJI56" s="9"/>
      <c r="QJJ56" s="9"/>
      <c r="QJK56" s="9"/>
      <c r="QJL56" s="9"/>
      <c r="QJM56" s="9"/>
      <c r="QJN56" s="9"/>
      <c r="QJO56" s="9"/>
      <c r="QJP56" s="9"/>
      <c r="QJQ56" s="9"/>
      <c r="QJR56" s="9"/>
      <c r="QJS56" s="9"/>
      <c r="QJT56" s="9"/>
      <c r="QJU56" s="9"/>
      <c r="QJV56" s="9"/>
      <c r="QJW56" s="9"/>
      <c r="QJX56" s="9"/>
      <c r="QJY56" s="9"/>
      <c r="QJZ56" s="9"/>
      <c r="QKA56" s="9"/>
      <c r="QKB56" s="9"/>
      <c r="QKC56" s="9"/>
      <c r="QKD56" s="9"/>
      <c r="QKE56" s="9"/>
      <c r="QKF56" s="9"/>
      <c r="QKG56" s="9"/>
      <c r="QKH56" s="9"/>
      <c r="QKI56" s="9"/>
      <c r="QKJ56" s="9"/>
      <c r="QKK56" s="9"/>
      <c r="QKL56" s="9"/>
      <c r="QKM56" s="9"/>
      <c r="QKN56" s="9"/>
      <c r="QKO56" s="9"/>
      <c r="QKP56" s="9"/>
      <c r="QKQ56" s="9"/>
      <c r="QKR56" s="9"/>
      <c r="QKS56" s="9"/>
      <c r="QKT56" s="9"/>
      <c r="QKU56" s="9"/>
      <c r="QKV56" s="9"/>
      <c r="QKW56" s="9"/>
      <c r="QKX56" s="9"/>
      <c r="QKY56" s="9"/>
      <c r="QKZ56" s="9"/>
      <c r="QLA56" s="9"/>
      <c r="QLB56" s="9"/>
      <c r="QLC56" s="9"/>
      <c r="QLD56" s="9"/>
      <c r="QLE56" s="9"/>
      <c r="QLF56" s="9"/>
      <c r="QLG56" s="9"/>
      <c r="QLH56" s="9"/>
      <c r="QLI56" s="9"/>
      <c r="QLJ56" s="9"/>
      <c r="QLK56" s="9"/>
      <c r="QLL56" s="9"/>
      <c r="QLM56" s="9"/>
      <c r="QLN56" s="9"/>
      <c r="QLO56" s="9"/>
      <c r="QLP56" s="9"/>
      <c r="QLQ56" s="9"/>
      <c r="QLR56" s="9"/>
      <c r="QLS56" s="9"/>
      <c r="QLT56" s="9"/>
      <c r="QLU56" s="9"/>
      <c r="QLV56" s="9"/>
      <c r="QLW56" s="9"/>
      <c r="QLX56" s="9"/>
      <c r="QLY56" s="9"/>
      <c r="QLZ56" s="9"/>
      <c r="QMA56" s="9"/>
      <c r="QMB56" s="9"/>
      <c r="QMC56" s="9"/>
      <c r="QMD56" s="9"/>
      <c r="QME56" s="9"/>
      <c r="QMF56" s="9"/>
      <c r="QMG56" s="9"/>
      <c r="QMH56" s="9"/>
      <c r="QMI56" s="9"/>
      <c r="QMJ56" s="9"/>
      <c r="QMK56" s="9"/>
      <c r="QML56" s="9"/>
      <c r="QMM56" s="9"/>
      <c r="QMN56" s="9"/>
      <c r="QMO56" s="9"/>
      <c r="QMP56" s="9"/>
      <c r="QMQ56" s="9"/>
      <c r="QMR56" s="9"/>
      <c r="QMS56" s="9"/>
      <c r="QMT56" s="9"/>
      <c r="QMU56" s="9"/>
      <c r="QMV56" s="9"/>
      <c r="QMW56" s="9"/>
      <c r="QMX56" s="9"/>
      <c r="QMY56" s="9"/>
      <c r="QMZ56" s="9"/>
      <c r="QNA56" s="9"/>
      <c r="QNB56" s="9"/>
      <c r="QNC56" s="9"/>
      <c r="QND56" s="9"/>
      <c r="QNE56" s="9"/>
      <c r="QNF56" s="9"/>
      <c r="QNG56" s="9"/>
      <c r="QNH56" s="9"/>
      <c r="QNI56" s="9"/>
      <c r="QNJ56" s="9"/>
      <c r="QNK56" s="9"/>
      <c r="QNL56" s="9"/>
      <c r="QNM56" s="9"/>
      <c r="QNN56" s="9"/>
      <c r="QNO56" s="9"/>
      <c r="QNP56" s="9"/>
      <c r="QNQ56" s="9"/>
      <c r="QNR56" s="9"/>
      <c r="QNS56" s="9"/>
      <c r="QNT56" s="9"/>
      <c r="QNU56" s="9"/>
      <c r="QNV56" s="9"/>
      <c r="QNW56" s="9"/>
      <c r="QNX56" s="9"/>
      <c r="QNY56" s="9"/>
      <c r="QNZ56" s="9"/>
      <c r="QOA56" s="9"/>
      <c r="QOB56" s="9"/>
      <c r="QOC56" s="9"/>
      <c r="QOD56" s="9"/>
      <c r="QOE56" s="9"/>
      <c r="QOF56" s="9"/>
      <c r="QOG56" s="9"/>
      <c r="QOH56" s="9"/>
      <c r="QOI56" s="9"/>
      <c r="QOJ56" s="9"/>
      <c r="QOK56" s="9"/>
      <c r="QOL56" s="9"/>
      <c r="QOM56" s="9"/>
      <c r="QON56" s="9"/>
      <c r="QOO56" s="9"/>
      <c r="QOP56" s="9"/>
      <c r="QOQ56" s="9"/>
      <c r="QOR56" s="9"/>
      <c r="QOS56" s="9"/>
      <c r="QOT56" s="9"/>
      <c r="QOU56" s="9"/>
      <c r="QOV56" s="9"/>
      <c r="QOW56" s="9"/>
      <c r="QOX56" s="9"/>
      <c r="QOY56" s="9"/>
      <c r="QOZ56" s="9"/>
      <c r="QPA56" s="9"/>
      <c r="QPB56" s="9"/>
      <c r="QPC56" s="9"/>
      <c r="QPD56" s="9"/>
      <c r="QPE56" s="9"/>
      <c r="QPF56" s="9"/>
      <c r="QPG56" s="9"/>
      <c r="QPH56" s="9"/>
      <c r="QPI56" s="9"/>
      <c r="QPJ56" s="9"/>
      <c r="QPK56" s="9"/>
      <c r="QPL56" s="9"/>
      <c r="QPM56" s="9"/>
      <c r="QPN56" s="9"/>
      <c r="QPO56" s="9"/>
      <c r="QPP56" s="9"/>
      <c r="QPQ56" s="9"/>
      <c r="QPR56" s="9"/>
      <c r="QPS56" s="9"/>
      <c r="QPT56" s="9"/>
      <c r="QPU56" s="9"/>
      <c r="QPV56" s="9"/>
      <c r="QPW56" s="9"/>
      <c r="QPX56" s="9"/>
      <c r="QPY56" s="9"/>
      <c r="QPZ56" s="9"/>
      <c r="QQA56" s="9"/>
      <c r="QQB56" s="9"/>
      <c r="QQC56" s="9"/>
      <c r="QQD56" s="9"/>
      <c r="QQE56" s="9"/>
      <c r="QQF56" s="9"/>
      <c r="QQG56" s="9"/>
      <c r="QQH56" s="9"/>
      <c r="QQI56" s="9"/>
      <c r="QQJ56" s="9"/>
      <c r="QQK56" s="9"/>
      <c r="QQL56" s="9"/>
      <c r="QQM56" s="9"/>
      <c r="QQN56" s="9"/>
      <c r="QQO56" s="9"/>
      <c r="QQP56" s="9"/>
      <c r="QQQ56" s="9"/>
      <c r="QQR56" s="9"/>
      <c r="QQS56" s="9"/>
      <c r="QQT56" s="9"/>
      <c r="QQU56" s="9"/>
      <c r="QQV56" s="9"/>
      <c r="QQW56" s="9"/>
      <c r="QQX56" s="9"/>
      <c r="QQY56" s="9"/>
      <c r="QQZ56" s="9"/>
      <c r="QRA56" s="9"/>
      <c r="QRB56" s="9"/>
      <c r="QRC56" s="9"/>
      <c r="QRD56" s="9"/>
      <c r="QRE56" s="9"/>
      <c r="QRF56" s="9"/>
      <c r="QRG56" s="9"/>
      <c r="QRH56" s="9"/>
      <c r="QRI56" s="9"/>
      <c r="QRJ56" s="9"/>
      <c r="QRK56" s="9"/>
      <c r="QRL56" s="9"/>
      <c r="QRM56" s="9"/>
      <c r="QRN56" s="9"/>
      <c r="QRO56" s="9"/>
      <c r="QRP56" s="9"/>
      <c r="QRQ56" s="9"/>
      <c r="QRR56" s="9"/>
      <c r="QRS56" s="9"/>
      <c r="QRT56" s="9"/>
      <c r="QRU56" s="9"/>
      <c r="QRV56" s="9"/>
      <c r="QRW56" s="9"/>
      <c r="QRX56" s="9"/>
      <c r="QRY56" s="9"/>
      <c r="QRZ56" s="9"/>
      <c r="QSA56" s="9"/>
      <c r="QSB56" s="9"/>
      <c r="QSC56" s="9"/>
      <c r="QSD56" s="9"/>
      <c r="QSE56" s="9"/>
      <c r="QSF56" s="9"/>
      <c r="QSG56" s="9"/>
      <c r="QSH56" s="9"/>
      <c r="QSI56" s="9"/>
      <c r="QSJ56" s="9"/>
      <c r="QSK56" s="9"/>
      <c r="QSL56" s="9"/>
      <c r="QSM56" s="9"/>
      <c r="QSN56" s="9"/>
      <c r="QSO56" s="9"/>
      <c r="QSP56" s="9"/>
      <c r="QSQ56" s="9"/>
      <c r="QSR56" s="9"/>
      <c r="QSS56" s="9"/>
      <c r="QST56" s="9"/>
      <c r="QSU56" s="9"/>
      <c r="QSV56" s="9"/>
      <c r="QSW56" s="9"/>
      <c r="QSX56" s="9"/>
      <c r="QSY56" s="9"/>
      <c r="QSZ56" s="9"/>
      <c r="QTA56" s="9"/>
      <c r="QTB56" s="9"/>
      <c r="QTC56" s="9"/>
      <c r="QTD56" s="9"/>
      <c r="QTE56" s="9"/>
      <c r="QTF56" s="9"/>
      <c r="QTG56" s="9"/>
      <c r="QTH56" s="9"/>
      <c r="QTI56" s="9"/>
      <c r="QTJ56" s="9"/>
      <c r="QTK56" s="9"/>
      <c r="QTL56" s="9"/>
      <c r="QTM56" s="9"/>
      <c r="QTN56" s="9"/>
      <c r="QTO56" s="9"/>
      <c r="QTP56" s="9"/>
      <c r="QTQ56" s="9"/>
      <c r="QTR56" s="9"/>
      <c r="QTS56" s="9"/>
      <c r="QTT56" s="9"/>
      <c r="QTU56" s="9"/>
      <c r="QTV56" s="9"/>
      <c r="QTW56" s="9"/>
      <c r="QTX56" s="9"/>
      <c r="QTY56" s="9"/>
      <c r="QTZ56" s="9"/>
      <c r="QUA56" s="9"/>
      <c r="QUB56" s="9"/>
      <c r="QUC56" s="9"/>
      <c r="QUD56" s="9"/>
      <c r="QUE56" s="9"/>
      <c r="QUF56" s="9"/>
      <c r="QUG56" s="9"/>
      <c r="QUH56" s="9"/>
      <c r="QUI56" s="9"/>
      <c r="QUJ56" s="9"/>
      <c r="QUK56" s="9"/>
      <c r="QUL56" s="9"/>
      <c r="QUM56" s="9"/>
      <c r="QUN56" s="9"/>
      <c r="QUO56" s="9"/>
      <c r="QUP56" s="9"/>
      <c r="QUQ56" s="9"/>
      <c r="QUR56" s="9"/>
      <c r="QUS56" s="9"/>
      <c r="QUT56" s="9"/>
      <c r="QUU56" s="9"/>
      <c r="QUV56" s="9"/>
      <c r="QUW56" s="9"/>
      <c r="QUX56" s="9"/>
      <c r="QUY56" s="9"/>
      <c r="QUZ56" s="9"/>
      <c r="QVA56" s="9"/>
      <c r="QVB56" s="9"/>
      <c r="QVC56" s="9"/>
      <c r="QVD56" s="9"/>
      <c r="QVE56" s="9"/>
      <c r="QVF56" s="9"/>
      <c r="QVG56" s="9"/>
      <c r="QVH56" s="9"/>
      <c r="QVI56" s="9"/>
      <c r="QVJ56" s="9"/>
      <c r="QVK56" s="9"/>
      <c r="QVL56" s="9"/>
      <c r="QVM56" s="9"/>
      <c r="QVN56" s="9"/>
      <c r="QVO56" s="9"/>
      <c r="QVP56" s="9"/>
      <c r="QVQ56" s="9"/>
      <c r="QVR56" s="9"/>
      <c r="QVS56" s="9"/>
      <c r="QVT56" s="9"/>
      <c r="QVU56" s="9"/>
      <c r="QVV56" s="9"/>
      <c r="QVW56" s="9"/>
      <c r="QVX56" s="9"/>
      <c r="QVY56" s="9"/>
      <c r="QVZ56" s="9"/>
      <c r="QWA56" s="9"/>
      <c r="QWB56" s="9"/>
      <c r="QWC56" s="9"/>
      <c r="QWD56" s="9"/>
      <c r="QWE56" s="9"/>
      <c r="QWF56" s="9"/>
      <c r="QWG56" s="9"/>
      <c r="QWH56" s="9"/>
      <c r="QWI56" s="9"/>
      <c r="QWJ56" s="9"/>
      <c r="QWK56" s="9"/>
      <c r="QWL56" s="9"/>
      <c r="QWM56" s="9"/>
      <c r="QWN56" s="9"/>
      <c r="QWO56" s="9"/>
      <c r="QWP56" s="9"/>
      <c r="QWQ56" s="9"/>
      <c r="QWR56" s="9"/>
      <c r="QWS56" s="9"/>
      <c r="QWT56" s="9"/>
      <c r="QWU56" s="9"/>
      <c r="QWV56" s="9"/>
      <c r="QWW56" s="9"/>
      <c r="QWX56" s="9"/>
      <c r="QWY56" s="9"/>
      <c r="QWZ56" s="9"/>
      <c r="QXA56" s="9"/>
      <c r="QXB56" s="9"/>
      <c r="QXC56" s="9"/>
      <c r="QXD56" s="9"/>
      <c r="QXE56" s="9"/>
      <c r="QXF56" s="9"/>
      <c r="QXG56" s="9"/>
      <c r="QXH56" s="9"/>
      <c r="QXI56" s="9"/>
      <c r="QXJ56" s="9"/>
      <c r="QXK56" s="9"/>
      <c r="QXL56" s="9"/>
      <c r="QXM56" s="9"/>
      <c r="QXN56" s="9"/>
      <c r="QXO56" s="9"/>
      <c r="QXP56" s="9"/>
      <c r="QXQ56" s="9"/>
      <c r="QXR56" s="9"/>
      <c r="QXS56" s="9"/>
      <c r="QXT56" s="9"/>
      <c r="QXU56" s="9"/>
      <c r="QXV56" s="9"/>
      <c r="QXW56" s="9"/>
      <c r="QXX56" s="9"/>
      <c r="QXY56" s="9"/>
      <c r="QXZ56" s="9"/>
      <c r="QYA56" s="9"/>
      <c r="QYB56" s="9"/>
      <c r="QYC56" s="9"/>
      <c r="QYD56" s="9"/>
      <c r="QYE56" s="9"/>
      <c r="QYF56" s="9"/>
      <c r="QYG56" s="9"/>
      <c r="QYH56" s="9"/>
      <c r="QYI56" s="9"/>
      <c r="QYJ56" s="9"/>
      <c r="QYK56" s="9"/>
      <c r="QYL56" s="9"/>
      <c r="QYM56" s="9"/>
      <c r="QYN56" s="9"/>
      <c r="QYO56" s="9"/>
      <c r="QYP56" s="9"/>
      <c r="QYQ56" s="9"/>
      <c r="QYR56" s="9"/>
      <c r="QYS56" s="9"/>
      <c r="QYT56" s="9"/>
      <c r="QYU56" s="9"/>
      <c r="QYV56" s="9"/>
      <c r="QYW56" s="9"/>
      <c r="QYX56" s="9"/>
      <c r="QYY56" s="9"/>
      <c r="QYZ56" s="9"/>
      <c r="QZA56" s="9"/>
      <c r="QZB56" s="9"/>
      <c r="QZC56" s="9"/>
      <c r="QZD56" s="9"/>
      <c r="QZE56" s="9"/>
      <c r="QZF56" s="9"/>
      <c r="QZG56" s="9"/>
      <c r="QZH56" s="9"/>
      <c r="QZI56" s="9"/>
      <c r="QZJ56" s="9"/>
      <c r="QZK56" s="9"/>
      <c r="QZL56" s="9"/>
      <c r="QZM56" s="9"/>
      <c r="QZN56" s="9"/>
      <c r="QZO56" s="9"/>
      <c r="QZP56" s="9"/>
      <c r="QZQ56" s="9"/>
      <c r="QZR56" s="9"/>
      <c r="QZS56" s="9"/>
      <c r="QZT56" s="9"/>
      <c r="QZU56" s="9"/>
      <c r="QZV56" s="9"/>
      <c r="QZW56" s="9"/>
      <c r="QZX56" s="9"/>
      <c r="QZY56" s="9"/>
      <c r="QZZ56" s="9"/>
      <c r="RAA56" s="9"/>
      <c r="RAB56" s="9"/>
      <c r="RAC56" s="9"/>
      <c r="RAD56" s="9"/>
      <c r="RAE56" s="9"/>
      <c r="RAF56" s="9"/>
      <c r="RAG56" s="9"/>
      <c r="RAH56" s="9"/>
      <c r="RAI56" s="9"/>
      <c r="RAJ56" s="9"/>
      <c r="RAK56" s="9"/>
      <c r="RAL56" s="9"/>
      <c r="RAM56" s="9"/>
      <c r="RAN56" s="9"/>
      <c r="RAO56" s="9"/>
      <c r="RAP56" s="9"/>
      <c r="RAQ56" s="9"/>
      <c r="RAR56" s="9"/>
      <c r="RAS56" s="9"/>
      <c r="RAT56" s="9"/>
      <c r="RAU56" s="9"/>
      <c r="RAV56" s="9"/>
      <c r="RAW56" s="9"/>
      <c r="RAX56" s="9"/>
      <c r="RAY56" s="9"/>
      <c r="RAZ56" s="9"/>
      <c r="RBA56" s="9"/>
      <c r="RBB56" s="9"/>
      <c r="RBC56" s="9"/>
      <c r="RBD56" s="9"/>
      <c r="RBE56" s="9"/>
      <c r="RBF56" s="9"/>
      <c r="RBG56" s="9"/>
      <c r="RBH56" s="9"/>
      <c r="RBI56" s="9"/>
      <c r="RBJ56" s="9"/>
      <c r="RBK56" s="9"/>
      <c r="RBL56" s="9"/>
      <c r="RBM56" s="9"/>
      <c r="RBN56" s="9"/>
      <c r="RBO56" s="9"/>
      <c r="RBP56" s="9"/>
      <c r="RBQ56" s="9"/>
      <c r="RBR56" s="9"/>
      <c r="RBS56" s="9"/>
      <c r="RBT56" s="9"/>
      <c r="RBU56" s="9"/>
      <c r="RBV56" s="9"/>
      <c r="RBW56" s="9"/>
      <c r="RBX56" s="9"/>
      <c r="RBY56" s="9"/>
      <c r="RBZ56" s="9"/>
      <c r="RCA56" s="9"/>
      <c r="RCB56" s="9"/>
      <c r="RCC56" s="9"/>
      <c r="RCD56" s="9"/>
      <c r="RCE56" s="9"/>
      <c r="RCF56" s="9"/>
      <c r="RCG56" s="9"/>
      <c r="RCH56" s="9"/>
      <c r="RCI56" s="9"/>
      <c r="RCJ56" s="9"/>
      <c r="RCK56" s="9"/>
      <c r="RCL56" s="9"/>
      <c r="RCM56" s="9"/>
      <c r="RCN56" s="9"/>
      <c r="RCO56" s="9"/>
      <c r="RCP56" s="9"/>
      <c r="RCQ56" s="9"/>
      <c r="RCR56" s="9"/>
      <c r="RCS56" s="9"/>
      <c r="RCT56" s="9"/>
      <c r="RCU56" s="9"/>
      <c r="RCV56" s="9"/>
      <c r="RCW56" s="9"/>
      <c r="RCX56" s="9"/>
      <c r="RCY56" s="9"/>
      <c r="RCZ56" s="9"/>
      <c r="RDA56" s="9"/>
      <c r="RDB56" s="9"/>
      <c r="RDC56" s="9"/>
      <c r="RDD56" s="9"/>
      <c r="RDE56" s="9"/>
      <c r="RDF56" s="9"/>
      <c r="RDG56" s="9"/>
      <c r="RDH56" s="9"/>
      <c r="RDI56" s="9"/>
      <c r="RDJ56" s="9"/>
      <c r="RDK56" s="9"/>
      <c r="RDL56" s="9"/>
      <c r="RDM56" s="9"/>
      <c r="RDN56" s="9"/>
      <c r="RDO56" s="9"/>
      <c r="RDP56" s="9"/>
      <c r="RDQ56" s="9"/>
      <c r="RDR56" s="9"/>
      <c r="RDS56" s="9"/>
      <c r="RDT56" s="9"/>
      <c r="RDU56" s="9"/>
      <c r="RDV56" s="9"/>
      <c r="RDW56" s="9"/>
      <c r="RDX56" s="9"/>
      <c r="RDY56" s="9"/>
      <c r="RDZ56" s="9"/>
      <c r="REA56" s="9"/>
      <c r="REB56" s="9"/>
      <c r="REC56" s="9"/>
      <c r="RED56" s="9"/>
      <c r="REE56" s="9"/>
      <c r="REF56" s="9"/>
      <c r="REG56" s="9"/>
      <c r="REH56" s="9"/>
      <c r="REI56" s="9"/>
      <c r="REJ56" s="9"/>
      <c r="REK56" s="9"/>
      <c r="REL56" s="9"/>
      <c r="REM56" s="9"/>
      <c r="REN56" s="9"/>
      <c r="REO56" s="9"/>
      <c r="REP56" s="9"/>
      <c r="REQ56" s="9"/>
      <c r="RER56" s="9"/>
      <c r="RES56" s="9"/>
      <c r="RET56" s="9"/>
      <c r="REU56" s="9"/>
      <c r="REV56" s="9"/>
      <c r="REW56" s="9"/>
      <c r="REX56" s="9"/>
      <c r="REY56" s="9"/>
      <c r="REZ56" s="9"/>
      <c r="RFA56" s="9"/>
      <c r="RFB56" s="9"/>
      <c r="RFC56" s="9"/>
      <c r="RFD56" s="9"/>
      <c r="RFE56" s="9"/>
      <c r="RFF56" s="9"/>
      <c r="RFG56" s="9"/>
      <c r="RFH56" s="9"/>
      <c r="RFI56" s="9"/>
      <c r="RFJ56" s="9"/>
      <c r="RFK56" s="9"/>
      <c r="RFL56" s="9"/>
      <c r="RFM56" s="9"/>
      <c r="RFN56" s="9"/>
      <c r="RFO56" s="9"/>
      <c r="RFP56" s="9"/>
      <c r="RFQ56" s="9"/>
      <c r="RFR56" s="9"/>
      <c r="RFS56" s="9"/>
      <c r="RFT56" s="9"/>
      <c r="RFU56" s="9"/>
      <c r="RFV56" s="9"/>
      <c r="RFW56" s="9"/>
      <c r="RFX56" s="9"/>
      <c r="RFY56" s="9"/>
      <c r="RFZ56" s="9"/>
      <c r="RGA56" s="9"/>
      <c r="RGB56" s="9"/>
      <c r="RGC56" s="9"/>
      <c r="RGD56" s="9"/>
      <c r="RGE56" s="9"/>
      <c r="RGF56" s="9"/>
      <c r="RGG56" s="9"/>
      <c r="RGH56" s="9"/>
      <c r="RGI56" s="9"/>
      <c r="RGJ56" s="9"/>
      <c r="RGK56" s="9"/>
      <c r="RGL56" s="9"/>
      <c r="RGM56" s="9"/>
      <c r="RGN56" s="9"/>
      <c r="RGO56" s="9"/>
      <c r="RGP56" s="9"/>
      <c r="RGQ56" s="9"/>
      <c r="RGR56" s="9"/>
      <c r="RGS56" s="9"/>
      <c r="RGT56" s="9"/>
      <c r="RGU56" s="9"/>
      <c r="RGV56" s="9"/>
      <c r="RGW56" s="9"/>
      <c r="RGX56" s="9"/>
      <c r="RGY56" s="9"/>
      <c r="RGZ56" s="9"/>
      <c r="RHA56" s="9"/>
      <c r="RHB56" s="9"/>
      <c r="RHC56" s="9"/>
      <c r="RHD56" s="9"/>
      <c r="RHE56" s="9"/>
      <c r="RHF56" s="9"/>
      <c r="RHG56" s="9"/>
      <c r="RHH56" s="9"/>
      <c r="RHI56" s="9"/>
      <c r="RHJ56" s="9"/>
      <c r="RHK56" s="9"/>
      <c r="RHL56" s="9"/>
      <c r="RHM56" s="9"/>
      <c r="RHN56" s="9"/>
      <c r="RHO56" s="9"/>
      <c r="RHP56" s="9"/>
      <c r="RHQ56" s="9"/>
      <c r="RHR56" s="9"/>
      <c r="RHS56" s="9"/>
      <c r="RHT56" s="9"/>
      <c r="RHU56" s="9"/>
      <c r="RHV56" s="9"/>
      <c r="RHW56" s="9"/>
      <c r="RHX56" s="9"/>
      <c r="RHY56" s="9"/>
      <c r="RHZ56" s="9"/>
      <c r="RIA56" s="9"/>
      <c r="RIB56" s="9"/>
      <c r="RIC56" s="9"/>
      <c r="RID56" s="9"/>
      <c r="RIE56" s="9"/>
      <c r="RIF56" s="9"/>
      <c r="RIG56" s="9"/>
      <c r="RIH56" s="9"/>
      <c r="RII56" s="9"/>
      <c r="RIJ56" s="9"/>
      <c r="RIK56" s="9"/>
      <c r="RIL56" s="9"/>
      <c r="RIM56" s="9"/>
      <c r="RIN56" s="9"/>
      <c r="RIO56" s="9"/>
      <c r="RIP56" s="9"/>
      <c r="RIQ56" s="9"/>
      <c r="RIR56" s="9"/>
      <c r="RIS56" s="9"/>
      <c r="RIT56" s="9"/>
      <c r="RIU56" s="9"/>
      <c r="RIV56" s="9"/>
      <c r="RIW56" s="9"/>
      <c r="RIX56" s="9"/>
      <c r="RIY56" s="9"/>
      <c r="RIZ56" s="9"/>
      <c r="RJA56" s="9"/>
      <c r="RJB56" s="9"/>
      <c r="RJC56" s="9"/>
      <c r="RJD56" s="9"/>
      <c r="RJE56" s="9"/>
      <c r="RJF56" s="9"/>
      <c r="RJG56" s="9"/>
      <c r="RJH56" s="9"/>
      <c r="RJI56" s="9"/>
      <c r="RJJ56" s="9"/>
      <c r="RJK56" s="9"/>
      <c r="RJL56" s="9"/>
      <c r="RJM56" s="9"/>
      <c r="RJN56" s="9"/>
      <c r="RJO56" s="9"/>
      <c r="RJP56" s="9"/>
      <c r="RJQ56" s="9"/>
      <c r="RJR56" s="9"/>
      <c r="RJS56" s="9"/>
      <c r="RJT56" s="9"/>
      <c r="RJU56" s="9"/>
      <c r="RJV56" s="9"/>
      <c r="RJW56" s="9"/>
      <c r="RJX56" s="9"/>
      <c r="RJY56" s="9"/>
      <c r="RJZ56" s="9"/>
      <c r="RKA56" s="9"/>
      <c r="RKB56" s="9"/>
      <c r="RKC56" s="9"/>
      <c r="RKD56" s="9"/>
      <c r="RKE56" s="9"/>
      <c r="RKF56" s="9"/>
      <c r="RKG56" s="9"/>
      <c r="RKH56" s="9"/>
      <c r="RKI56" s="9"/>
      <c r="RKJ56" s="9"/>
      <c r="RKK56" s="9"/>
      <c r="RKL56" s="9"/>
      <c r="RKM56" s="9"/>
      <c r="RKN56" s="9"/>
      <c r="RKO56" s="9"/>
      <c r="RKP56" s="9"/>
      <c r="RKQ56" s="9"/>
      <c r="RKR56" s="9"/>
      <c r="RKS56" s="9"/>
      <c r="RKT56" s="9"/>
      <c r="RKU56" s="9"/>
      <c r="RKV56" s="9"/>
      <c r="RKW56" s="9"/>
      <c r="RKX56" s="9"/>
      <c r="RKY56" s="9"/>
      <c r="RKZ56" s="9"/>
      <c r="RLA56" s="9"/>
      <c r="RLB56" s="9"/>
      <c r="RLC56" s="9"/>
      <c r="RLD56" s="9"/>
      <c r="RLE56" s="9"/>
      <c r="RLF56" s="9"/>
      <c r="RLG56" s="9"/>
      <c r="RLH56" s="9"/>
      <c r="RLI56" s="9"/>
      <c r="RLJ56" s="9"/>
      <c r="RLK56" s="9"/>
      <c r="RLL56" s="9"/>
      <c r="RLM56" s="9"/>
      <c r="RLN56" s="9"/>
      <c r="RLO56" s="9"/>
      <c r="RLP56" s="9"/>
      <c r="RLQ56" s="9"/>
      <c r="RLR56" s="9"/>
      <c r="RLS56" s="9"/>
      <c r="RLT56" s="9"/>
      <c r="RLU56" s="9"/>
      <c r="RLV56" s="9"/>
      <c r="RLW56" s="9"/>
      <c r="RLX56" s="9"/>
      <c r="RLY56" s="9"/>
      <c r="RLZ56" s="9"/>
      <c r="RMA56" s="9"/>
      <c r="RMB56" s="9"/>
      <c r="RMC56" s="9"/>
      <c r="RMD56" s="9"/>
      <c r="RME56" s="9"/>
      <c r="RMF56" s="9"/>
      <c r="RMG56" s="9"/>
      <c r="RMH56" s="9"/>
      <c r="RMI56" s="9"/>
      <c r="RMJ56" s="9"/>
      <c r="RMK56" s="9"/>
      <c r="RML56" s="9"/>
      <c r="RMM56" s="9"/>
      <c r="RMN56" s="9"/>
      <c r="RMO56" s="9"/>
      <c r="RMP56" s="9"/>
      <c r="RMQ56" s="9"/>
      <c r="RMR56" s="9"/>
      <c r="RMS56" s="9"/>
      <c r="RMT56" s="9"/>
      <c r="RMU56" s="9"/>
      <c r="RMV56" s="9"/>
      <c r="RMW56" s="9"/>
      <c r="RMX56" s="9"/>
      <c r="RMY56" s="9"/>
      <c r="RMZ56" s="9"/>
      <c r="RNA56" s="9"/>
      <c r="RNB56" s="9"/>
      <c r="RNC56" s="9"/>
      <c r="RND56" s="9"/>
      <c r="RNE56" s="9"/>
      <c r="RNF56" s="9"/>
      <c r="RNG56" s="9"/>
      <c r="RNH56" s="9"/>
      <c r="RNI56" s="9"/>
      <c r="RNJ56" s="9"/>
      <c r="RNK56" s="9"/>
      <c r="RNL56" s="9"/>
      <c r="RNM56" s="9"/>
      <c r="RNN56" s="9"/>
      <c r="RNO56" s="9"/>
      <c r="RNP56" s="9"/>
      <c r="RNQ56" s="9"/>
      <c r="RNR56" s="9"/>
      <c r="RNS56" s="9"/>
      <c r="RNT56" s="9"/>
      <c r="RNU56" s="9"/>
      <c r="RNV56" s="9"/>
      <c r="RNW56" s="9"/>
      <c r="RNX56" s="9"/>
      <c r="RNY56" s="9"/>
      <c r="RNZ56" s="9"/>
      <c r="ROA56" s="9"/>
      <c r="ROB56" s="9"/>
      <c r="ROC56" s="9"/>
      <c r="ROD56" s="9"/>
      <c r="ROE56" s="9"/>
      <c r="ROF56" s="9"/>
      <c r="ROG56" s="9"/>
      <c r="ROH56" s="9"/>
      <c r="ROI56" s="9"/>
      <c r="ROJ56" s="9"/>
      <c r="ROK56" s="9"/>
      <c r="ROL56" s="9"/>
      <c r="ROM56" s="9"/>
      <c r="RON56" s="9"/>
      <c r="ROO56" s="9"/>
      <c r="ROP56" s="9"/>
      <c r="ROQ56" s="9"/>
      <c r="ROR56" s="9"/>
      <c r="ROS56" s="9"/>
      <c r="ROT56" s="9"/>
      <c r="ROU56" s="9"/>
      <c r="ROV56" s="9"/>
      <c r="ROW56" s="9"/>
      <c r="ROX56" s="9"/>
      <c r="ROY56" s="9"/>
      <c r="ROZ56" s="9"/>
      <c r="RPA56" s="9"/>
      <c r="RPB56" s="9"/>
      <c r="RPC56" s="9"/>
      <c r="RPD56" s="9"/>
      <c r="RPE56" s="9"/>
      <c r="RPF56" s="9"/>
      <c r="RPG56" s="9"/>
      <c r="RPH56" s="9"/>
      <c r="RPI56" s="9"/>
      <c r="RPJ56" s="9"/>
      <c r="RPK56" s="9"/>
      <c r="RPL56" s="9"/>
      <c r="RPM56" s="9"/>
      <c r="RPN56" s="9"/>
      <c r="RPO56" s="9"/>
      <c r="RPP56" s="9"/>
      <c r="RPQ56" s="9"/>
      <c r="RPR56" s="9"/>
      <c r="RPS56" s="9"/>
      <c r="RPT56" s="9"/>
      <c r="RPU56" s="9"/>
      <c r="RPV56" s="9"/>
      <c r="RPW56" s="9"/>
      <c r="RPX56" s="9"/>
      <c r="RPY56" s="9"/>
      <c r="RPZ56" s="9"/>
      <c r="RQA56" s="9"/>
      <c r="RQB56" s="9"/>
      <c r="RQC56" s="9"/>
      <c r="RQD56" s="9"/>
      <c r="RQE56" s="9"/>
      <c r="RQF56" s="9"/>
      <c r="RQG56" s="9"/>
      <c r="RQH56" s="9"/>
      <c r="RQI56" s="9"/>
      <c r="RQJ56" s="9"/>
      <c r="RQK56" s="9"/>
      <c r="RQL56" s="9"/>
      <c r="RQM56" s="9"/>
      <c r="RQN56" s="9"/>
      <c r="RQO56" s="9"/>
      <c r="RQP56" s="9"/>
      <c r="RQQ56" s="9"/>
      <c r="RQR56" s="9"/>
      <c r="RQS56" s="9"/>
      <c r="RQT56" s="9"/>
      <c r="RQU56" s="9"/>
      <c r="RQV56" s="9"/>
      <c r="RQW56" s="9"/>
      <c r="RQX56" s="9"/>
      <c r="RQY56" s="9"/>
      <c r="RQZ56" s="9"/>
      <c r="RRA56" s="9"/>
      <c r="RRB56" s="9"/>
      <c r="RRC56" s="9"/>
      <c r="RRD56" s="9"/>
      <c r="RRE56" s="9"/>
      <c r="RRF56" s="9"/>
      <c r="RRG56" s="9"/>
      <c r="RRH56" s="9"/>
      <c r="RRI56" s="9"/>
      <c r="RRJ56" s="9"/>
      <c r="RRK56" s="9"/>
      <c r="RRL56" s="9"/>
      <c r="RRM56" s="9"/>
      <c r="RRN56" s="9"/>
      <c r="RRO56" s="9"/>
      <c r="RRP56" s="9"/>
      <c r="RRQ56" s="9"/>
      <c r="RRR56" s="9"/>
      <c r="RRS56" s="9"/>
      <c r="RRT56" s="9"/>
      <c r="RRU56" s="9"/>
      <c r="RRV56" s="9"/>
      <c r="RRW56" s="9"/>
      <c r="RRX56" s="9"/>
      <c r="RRY56" s="9"/>
      <c r="RRZ56" s="9"/>
      <c r="RSA56" s="9"/>
      <c r="RSB56" s="9"/>
      <c r="RSC56" s="9"/>
      <c r="RSD56" s="9"/>
      <c r="RSE56" s="9"/>
      <c r="RSF56" s="9"/>
      <c r="RSG56" s="9"/>
      <c r="RSH56" s="9"/>
      <c r="RSI56" s="9"/>
      <c r="RSJ56" s="9"/>
      <c r="RSK56" s="9"/>
      <c r="RSL56" s="9"/>
      <c r="RSM56" s="9"/>
      <c r="RSN56" s="9"/>
      <c r="RSO56" s="9"/>
      <c r="RSP56" s="9"/>
      <c r="RSQ56" s="9"/>
      <c r="RSR56" s="9"/>
      <c r="RSS56" s="9"/>
      <c r="RST56" s="9"/>
      <c r="RSU56" s="9"/>
      <c r="RSV56" s="9"/>
      <c r="RSW56" s="9"/>
      <c r="RSX56" s="9"/>
      <c r="RSY56" s="9"/>
      <c r="RSZ56" s="9"/>
      <c r="RTA56" s="9"/>
      <c r="RTB56" s="9"/>
      <c r="RTC56" s="9"/>
      <c r="RTD56" s="9"/>
      <c r="RTE56" s="9"/>
      <c r="RTF56" s="9"/>
      <c r="RTG56" s="9"/>
      <c r="RTH56" s="9"/>
      <c r="RTI56" s="9"/>
      <c r="RTJ56" s="9"/>
      <c r="RTK56" s="9"/>
      <c r="RTL56" s="9"/>
      <c r="RTM56" s="9"/>
      <c r="RTN56" s="9"/>
      <c r="RTO56" s="9"/>
      <c r="RTP56" s="9"/>
      <c r="RTQ56" s="9"/>
      <c r="RTR56" s="9"/>
      <c r="RTS56" s="9"/>
      <c r="RTT56" s="9"/>
      <c r="RTU56" s="9"/>
      <c r="RTV56" s="9"/>
      <c r="RTW56" s="9"/>
      <c r="RTX56" s="9"/>
      <c r="RTY56" s="9"/>
      <c r="RTZ56" s="9"/>
      <c r="RUA56" s="9"/>
      <c r="RUB56" s="9"/>
      <c r="RUC56" s="9"/>
      <c r="RUD56" s="9"/>
      <c r="RUE56" s="9"/>
      <c r="RUF56" s="9"/>
      <c r="RUG56" s="9"/>
      <c r="RUH56" s="9"/>
      <c r="RUI56" s="9"/>
      <c r="RUJ56" s="9"/>
      <c r="RUK56" s="9"/>
      <c r="RUL56" s="9"/>
      <c r="RUM56" s="9"/>
      <c r="RUN56" s="9"/>
      <c r="RUO56" s="9"/>
      <c r="RUP56" s="9"/>
      <c r="RUQ56" s="9"/>
      <c r="RUR56" s="9"/>
      <c r="RUS56" s="9"/>
      <c r="RUT56" s="9"/>
      <c r="RUU56" s="9"/>
      <c r="RUV56" s="9"/>
      <c r="RUW56" s="9"/>
      <c r="RUX56" s="9"/>
      <c r="RUY56" s="9"/>
      <c r="RUZ56" s="9"/>
      <c r="RVA56" s="9"/>
      <c r="RVB56" s="9"/>
      <c r="RVC56" s="9"/>
      <c r="RVD56" s="9"/>
      <c r="RVE56" s="9"/>
      <c r="RVF56" s="9"/>
      <c r="RVG56" s="9"/>
      <c r="RVH56" s="9"/>
      <c r="RVI56" s="9"/>
      <c r="RVJ56" s="9"/>
      <c r="RVK56" s="9"/>
      <c r="RVL56" s="9"/>
      <c r="RVM56" s="9"/>
      <c r="RVN56" s="9"/>
      <c r="RVO56" s="9"/>
      <c r="RVP56" s="9"/>
      <c r="RVQ56" s="9"/>
      <c r="RVR56" s="9"/>
      <c r="RVS56" s="9"/>
      <c r="RVT56" s="9"/>
      <c r="RVU56" s="9"/>
      <c r="RVV56" s="9"/>
      <c r="RVW56" s="9"/>
      <c r="RVX56" s="9"/>
      <c r="RVY56" s="9"/>
      <c r="RVZ56" s="9"/>
      <c r="RWA56" s="9"/>
      <c r="RWB56" s="9"/>
      <c r="RWC56" s="9"/>
      <c r="RWD56" s="9"/>
      <c r="RWE56" s="9"/>
      <c r="RWF56" s="9"/>
      <c r="RWG56" s="9"/>
      <c r="RWH56" s="9"/>
      <c r="RWI56" s="9"/>
      <c r="RWJ56" s="9"/>
      <c r="RWK56" s="9"/>
      <c r="RWL56" s="9"/>
      <c r="RWM56" s="9"/>
      <c r="RWN56" s="9"/>
      <c r="RWO56" s="9"/>
      <c r="RWP56" s="9"/>
      <c r="RWQ56" s="9"/>
      <c r="RWR56" s="9"/>
      <c r="RWS56" s="9"/>
      <c r="RWT56" s="9"/>
      <c r="RWU56" s="9"/>
      <c r="RWV56" s="9"/>
      <c r="RWW56" s="9"/>
      <c r="RWX56" s="9"/>
      <c r="RWY56" s="9"/>
      <c r="RWZ56" s="9"/>
      <c r="RXA56" s="9"/>
      <c r="RXB56" s="9"/>
      <c r="RXC56" s="9"/>
      <c r="RXD56" s="9"/>
      <c r="RXE56" s="9"/>
      <c r="RXF56" s="9"/>
      <c r="RXG56" s="9"/>
      <c r="RXH56" s="9"/>
      <c r="RXI56" s="9"/>
      <c r="RXJ56" s="9"/>
      <c r="RXK56" s="9"/>
      <c r="RXL56" s="9"/>
      <c r="RXM56" s="9"/>
      <c r="RXN56" s="9"/>
      <c r="RXO56" s="9"/>
      <c r="RXP56" s="9"/>
      <c r="RXQ56" s="9"/>
      <c r="RXR56" s="9"/>
      <c r="RXS56" s="9"/>
      <c r="RXT56" s="9"/>
      <c r="RXU56" s="9"/>
      <c r="RXV56" s="9"/>
      <c r="RXW56" s="9"/>
      <c r="RXX56" s="9"/>
      <c r="RXY56" s="9"/>
      <c r="RXZ56" s="9"/>
      <c r="RYA56" s="9"/>
      <c r="RYB56" s="9"/>
      <c r="RYC56" s="9"/>
      <c r="RYD56" s="9"/>
      <c r="RYE56" s="9"/>
      <c r="RYF56" s="9"/>
      <c r="RYG56" s="9"/>
      <c r="RYH56" s="9"/>
      <c r="RYI56" s="9"/>
      <c r="RYJ56" s="9"/>
      <c r="RYK56" s="9"/>
      <c r="RYL56" s="9"/>
      <c r="RYM56" s="9"/>
      <c r="RYN56" s="9"/>
      <c r="RYO56" s="9"/>
      <c r="RYP56" s="9"/>
      <c r="RYQ56" s="9"/>
      <c r="RYR56" s="9"/>
      <c r="RYS56" s="9"/>
      <c r="RYT56" s="9"/>
      <c r="RYU56" s="9"/>
      <c r="RYV56" s="9"/>
      <c r="RYW56" s="9"/>
      <c r="RYX56" s="9"/>
      <c r="RYY56" s="9"/>
      <c r="RYZ56" s="9"/>
      <c r="RZA56" s="9"/>
      <c r="RZB56" s="9"/>
      <c r="RZC56" s="9"/>
      <c r="RZD56" s="9"/>
      <c r="RZE56" s="9"/>
      <c r="RZF56" s="9"/>
      <c r="RZG56" s="9"/>
      <c r="RZH56" s="9"/>
      <c r="RZI56" s="9"/>
      <c r="RZJ56" s="9"/>
      <c r="RZK56" s="9"/>
      <c r="RZL56" s="9"/>
      <c r="RZM56" s="9"/>
      <c r="RZN56" s="9"/>
      <c r="RZO56" s="9"/>
      <c r="RZP56" s="9"/>
      <c r="RZQ56" s="9"/>
      <c r="RZR56" s="9"/>
      <c r="RZS56" s="9"/>
      <c r="RZT56" s="9"/>
      <c r="RZU56" s="9"/>
      <c r="RZV56" s="9"/>
      <c r="RZW56" s="9"/>
      <c r="RZX56" s="9"/>
      <c r="RZY56" s="9"/>
      <c r="RZZ56" s="9"/>
      <c r="SAA56" s="9"/>
      <c r="SAB56" s="9"/>
      <c r="SAC56" s="9"/>
      <c r="SAD56" s="9"/>
      <c r="SAE56" s="9"/>
      <c r="SAF56" s="9"/>
      <c r="SAG56" s="9"/>
      <c r="SAH56" s="9"/>
      <c r="SAI56" s="9"/>
      <c r="SAJ56" s="9"/>
      <c r="SAK56" s="9"/>
      <c r="SAL56" s="9"/>
      <c r="SAM56" s="9"/>
      <c r="SAN56" s="9"/>
      <c r="SAO56" s="9"/>
      <c r="SAP56" s="9"/>
      <c r="SAQ56" s="9"/>
      <c r="SAR56" s="9"/>
      <c r="SAS56" s="9"/>
      <c r="SAT56" s="9"/>
      <c r="SAU56" s="9"/>
      <c r="SAV56" s="9"/>
      <c r="SAW56" s="9"/>
      <c r="SAX56" s="9"/>
      <c r="SAY56" s="9"/>
      <c r="SAZ56" s="9"/>
      <c r="SBA56" s="9"/>
      <c r="SBB56" s="9"/>
      <c r="SBC56" s="9"/>
      <c r="SBD56" s="9"/>
      <c r="SBE56" s="9"/>
      <c r="SBF56" s="9"/>
      <c r="SBG56" s="9"/>
      <c r="SBH56" s="9"/>
      <c r="SBI56" s="9"/>
      <c r="SBJ56" s="9"/>
      <c r="SBK56" s="9"/>
      <c r="SBL56" s="9"/>
      <c r="SBM56" s="9"/>
      <c r="SBN56" s="9"/>
      <c r="SBO56" s="9"/>
      <c r="SBP56" s="9"/>
      <c r="SBQ56" s="9"/>
      <c r="SBR56" s="9"/>
      <c r="SBS56" s="9"/>
      <c r="SBT56" s="9"/>
      <c r="SBU56" s="9"/>
      <c r="SBV56" s="9"/>
      <c r="SBW56" s="9"/>
      <c r="SBX56" s="9"/>
      <c r="SBY56" s="9"/>
      <c r="SBZ56" s="9"/>
      <c r="SCA56" s="9"/>
      <c r="SCB56" s="9"/>
      <c r="SCC56" s="9"/>
      <c r="SCD56" s="9"/>
      <c r="SCE56" s="9"/>
      <c r="SCF56" s="9"/>
      <c r="SCG56" s="9"/>
      <c r="SCH56" s="9"/>
      <c r="SCI56" s="9"/>
      <c r="SCJ56" s="9"/>
      <c r="SCK56" s="9"/>
      <c r="SCL56" s="9"/>
      <c r="SCM56" s="9"/>
      <c r="SCN56" s="9"/>
      <c r="SCO56" s="9"/>
      <c r="SCP56" s="9"/>
      <c r="SCQ56" s="9"/>
      <c r="SCR56" s="9"/>
      <c r="SCS56" s="9"/>
      <c r="SCT56" s="9"/>
      <c r="SCU56" s="9"/>
      <c r="SCV56" s="9"/>
      <c r="SCW56" s="9"/>
      <c r="SCX56" s="9"/>
      <c r="SCY56" s="9"/>
      <c r="SCZ56" s="9"/>
      <c r="SDA56" s="9"/>
      <c r="SDB56" s="9"/>
      <c r="SDC56" s="9"/>
      <c r="SDD56" s="9"/>
      <c r="SDE56" s="9"/>
      <c r="SDF56" s="9"/>
      <c r="SDG56" s="9"/>
      <c r="SDH56" s="9"/>
      <c r="SDI56" s="9"/>
      <c r="SDJ56" s="9"/>
      <c r="SDK56" s="9"/>
      <c r="SDL56" s="9"/>
      <c r="SDM56" s="9"/>
      <c r="SDN56" s="9"/>
      <c r="SDO56" s="9"/>
      <c r="SDP56" s="9"/>
      <c r="SDQ56" s="9"/>
      <c r="SDR56" s="9"/>
      <c r="SDS56" s="9"/>
      <c r="SDT56" s="9"/>
      <c r="SDU56" s="9"/>
      <c r="SDV56" s="9"/>
      <c r="SDW56" s="9"/>
      <c r="SDX56" s="9"/>
      <c r="SDY56" s="9"/>
      <c r="SDZ56" s="9"/>
      <c r="SEA56" s="9"/>
      <c r="SEB56" s="9"/>
      <c r="SEC56" s="9"/>
      <c r="SED56" s="9"/>
      <c r="SEE56" s="9"/>
      <c r="SEF56" s="9"/>
      <c r="SEG56" s="9"/>
      <c r="SEH56" s="9"/>
      <c r="SEI56" s="9"/>
      <c r="SEJ56" s="9"/>
      <c r="SEK56" s="9"/>
      <c r="SEL56" s="9"/>
      <c r="SEM56" s="9"/>
      <c r="SEN56" s="9"/>
      <c r="SEO56" s="9"/>
      <c r="SEP56" s="9"/>
      <c r="SEQ56" s="9"/>
      <c r="SER56" s="9"/>
      <c r="SES56" s="9"/>
      <c r="SET56" s="9"/>
      <c r="SEU56" s="9"/>
      <c r="SEV56" s="9"/>
      <c r="SEW56" s="9"/>
      <c r="SEX56" s="9"/>
      <c r="SEY56" s="9"/>
      <c r="SEZ56" s="9"/>
      <c r="SFA56" s="9"/>
      <c r="SFB56" s="9"/>
      <c r="SFC56" s="9"/>
      <c r="SFD56" s="9"/>
      <c r="SFE56" s="9"/>
      <c r="SFF56" s="9"/>
      <c r="SFG56" s="9"/>
      <c r="SFH56" s="9"/>
      <c r="SFI56" s="9"/>
      <c r="SFJ56" s="9"/>
      <c r="SFK56" s="9"/>
      <c r="SFL56" s="9"/>
      <c r="SFM56" s="9"/>
      <c r="SFN56" s="9"/>
      <c r="SFO56" s="9"/>
      <c r="SFP56" s="9"/>
      <c r="SFQ56" s="9"/>
      <c r="SFR56" s="9"/>
      <c r="SFS56" s="9"/>
      <c r="SFT56" s="9"/>
      <c r="SFU56" s="9"/>
      <c r="SFV56" s="9"/>
      <c r="SFW56" s="9"/>
      <c r="SFX56" s="9"/>
      <c r="SFY56" s="9"/>
      <c r="SFZ56" s="9"/>
      <c r="SGA56" s="9"/>
      <c r="SGB56" s="9"/>
      <c r="SGC56" s="9"/>
      <c r="SGD56" s="9"/>
      <c r="SGE56" s="9"/>
      <c r="SGF56" s="9"/>
      <c r="SGG56" s="9"/>
      <c r="SGH56" s="9"/>
      <c r="SGI56" s="9"/>
      <c r="SGJ56" s="9"/>
      <c r="SGK56" s="9"/>
      <c r="SGL56" s="9"/>
      <c r="SGM56" s="9"/>
      <c r="SGN56" s="9"/>
      <c r="SGO56" s="9"/>
      <c r="SGP56" s="9"/>
      <c r="SGQ56" s="9"/>
      <c r="SGR56" s="9"/>
      <c r="SGS56" s="9"/>
      <c r="SGT56" s="9"/>
      <c r="SGU56" s="9"/>
      <c r="SGV56" s="9"/>
      <c r="SGW56" s="9"/>
      <c r="SGX56" s="9"/>
      <c r="SGY56" s="9"/>
      <c r="SGZ56" s="9"/>
      <c r="SHA56" s="9"/>
      <c r="SHB56" s="9"/>
      <c r="SHC56" s="9"/>
      <c r="SHD56" s="9"/>
      <c r="SHE56" s="9"/>
      <c r="SHF56" s="9"/>
      <c r="SHG56" s="9"/>
      <c r="SHH56" s="9"/>
      <c r="SHI56" s="9"/>
      <c r="SHJ56" s="9"/>
      <c r="SHK56" s="9"/>
      <c r="SHL56" s="9"/>
      <c r="SHM56" s="9"/>
      <c r="SHN56" s="9"/>
      <c r="SHO56" s="9"/>
      <c r="SHP56" s="9"/>
      <c r="SHQ56" s="9"/>
      <c r="SHR56" s="9"/>
      <c r="SHS56" s="9"/>
      <c r="SHT56" s="9"/>
      <c r="SHU56" s="9"/>
      <c r="SHV56" s="9"/>
      <c r="SHW56" s="9"/>
      <c r="SHX56" s="9"/>
      <c r="SHY56" s="9"/>
      <c r="SHZ56" s="9"/>
      <c r="SIA56" s="9"/>
      <c r="SIB56" s="9"/>
      <c r="SIC56" s="9"/>
      <c r="SID56" s="9"/>
      <c r="SIE56" s="9"/>
      <c r="SIF56" s="9"/>
      <c r="SIG56" s="9"/>
      <c r="SIH56" s="9"/>
      <c r="SII56" s="9"/>
      <c r="SIJ56" s="9"/>
      <c r="SIK56" s="9"/>
      <c r="SIL56" s="9"/>
      <c r="SIM56" s="9"/>
      <c r="SIN56" s="9"/>
      <c r="SIO56" s="9"/>
      <c r="SIP56" s="9"/>
      <c r="SIQ56" s="9"/>
      <c r="SIR56" s="9"/>
      <c r="SIS56" s="9"/>
      <c r="SIT56" s="9"/>
      <c r="SIU56" s="9"/>
      <c r="SIV56" s="9"/>
      <c r="SIW56" s="9"/>
      <c r="SIX56" s="9"/>
      <c r="SIY56" s="9"/>
      <c r="SIZ56" s="9"/>
      <c r="SJA56" s="9"/>
      <c r="SJB56" s="9"/>
      <c r="SJC56" s="9"/>
      <c r="SJD56" s="9"/>
      <c r="SJE56" s="9"/>
      <c r="SJF56" s="9"/>
      <c r="SJG56" s="9"/>
      <c r="SJH56" s="9"/>
      <c r="SJI56" s="9"/>
      <c r="SJJ56" s="9"/>
      <c r="SJK56" s="9"/>
      <c r="SJL56" s="9"/>
      <c r="SJM56" s="9"/>
      <c r="SJN56" s="9"/>
      <c r="SJO56" s="9"/>
      <c r="SJP56" s="9"/>
      <c r="SJQ56" s="9"/>
      <c r="SJR56" s="9"/>
      <c r="SJS56" s="9"/>
      <c r="SJT56" s="9"/>
      <c r="SJU56" s="9"/>
      <c r="SJV56" s="9"/>
      <c r="SJW56" s="9"/>
      <c r="SJX56" s="9"/>
      <c r="SJY56" s="9"/>
      <c r="SJZ56" s="9"/>
      <c r="SKA56" s="9"/>
      <c r="SKB56" s="9"/>
      <c r="SKC56" s="9"/>
      <c r="SKD56" s="9"/>
      <c r="SKE56" s="9"/>
      <c r="SKF56" s="9"/>
      <c r="SKG56" s="9"/>
      <c r="SKH56" s="9"/>
      <c r="SKI56" s="9"/>
      <c r="SKJ56" s="9"/>
      <c r="SKK56" s="9"/>
      <c r="SKL56" s="9"/>
      <c r="SKM56" s="9"/>
      <c r="SKN56" s="9"/>
      <c r="SKO56" s="9"/>
      <c r="SKP56" s="9"/>
      <c r="SKQ56" s="9"/>
      <c r="SKR56" s="9"/>
      <c r="SKS56" s="9"/>
      <c r="SKT56" s="9"/>
      <c r="SKU56" s="9"/>
      <c r="SKV56" s="9"/>
      <c r="SKW56" s="9"/>
      <c r="SKX56" s="9"/>
      <c r="SKY56" s="9"/>
      <c r="SKZ56" s="9"/>
      <c r="SLA56" s="9"/>
      <c r="SLB56" s="9"/>
      <c r="SLC56" s="9"/>
      <c r="SLD56" s="9"/>
      <c r="SLE56" s="9"/>
      <c r="SLF56" s="9"/>
      <c r="SLG56" s="9"/>
      <c r="SLH56" s="9"/>
      <c r="SLI56" s="9"/>
      <c r="SLJ56" s="9"/>
      <c r="SLK56" s="9"/>
      <c r="SLL56" s="9"/>
      <c r="SLM56" s="9"/>
      <c r="SLN56" s="9"/>
      <c r="SLO56" s="9"/>
      <c r="SLP56" s="9"/>
      <c r="SLQ56" s="9"/>
      <c r="SLR56" s="9"/>
      <c r="SLS56" s="9"/>
      <c r="SLT56" s="9"/>
      <c r="SLU56" s="9"/>
      <c r="SLV56" s="9"/>
      <c r="SLW56" s="9"/>
      <c r="SLX56" s="9"/>
      <c r="SLY56" s="9"/>
      <c r="SLZ56" s="9"/>
      <c r="SMA56" s="9"/>
      <c r="SMB56" s="9"/>
      <c r="SMC56" s="9"/>
      <c r="SMD56" s="9"/>
      <c r="SME56" s="9"/>
      <c r="SMF56" s="9"/>
      <c r="SMG56" s="9"/>
      <c r="SMH56" s="9"/>
      <c r="SMI56" s="9"/>
      <c r="SMJ56" s="9"/>
      <c r="SMK56" s="9"/>
      <c r="SML56" s="9"/>
      <c r="SMM56" s="9"/>
      <c r="SMN56" s="9"/>
      <c r="SMO56" s="9"/>
      <c r="SMP56" s="9"/>
      <c r="SMQ56" s="9"/>
      <c r="SMR56" s="9"/>
      <c r="SMS56" s="9"/>
      <c r="SMT56" s="9"/>
      <c r="SMU56" s="9"/>
      <c r="SMV56" s="9"/>
      <c r="SMW56" s="9"/>
      <c r="SMX56" s="9"/>
      <c r="SMY56" s="9"/>
      <c r="SMZ56" s="9"/>
      <c r="SNA56" s="9"/>
      <c r="SNB56" s="9"/>
      <c r="SNC56" s="9"/>
      <c r="SND56" s="9"/>
      <c r="SNE56" s="9"/>
      <c r="SNF56" s="9"/>
      <c r="SNG56" s="9"/>
      <c r="SNH56" s="9"/>
      <c r="SNI56" s="9"/>
      <c r="SNJ56" s="9"/>
      <c r="SNK56" s="9"/>
      <c r="SNL56" s="9"/>
      <c r="SNM56" s="9"/>
      <c r="SNN56" s="9"/>
      <c r="SNO56" s="9"/>
      <c r="SNP56" s="9"/>
      <c r="SNQ56" s="9"/>
      <c r="SNR56" s="9"/>
      <c r="SNS56" s="9"/>
      <c r="SNT56" s="9"/>
      <c r="SNU56" s="9"/>
      <c r="SNV56" s="9"/>
      <c r="SNW56" s="9"/>
      <c r="SNX56" s="9"/>
      <c r="SNY56" s="9"/>
      <c r="SNZ56" s="9"/>
      <c r="SOA56" s="9"/>
      <c r="SOB56" s="9"/>
      <c r="SOC56" s="9"/>
      <c r="SOD56" s="9"/>
      <c r="SOE56" s="9"/>
      <c r="SOF56" s="9"/>
      <c r="SOG56" s="9"/>
      <c r="SOH56" s="9"/>
      <c r="SOI56" s="9"/>
      <c r="SOJ56" s="9"/>
      <c r="SOK56" s="9"/>
      <c r="SOL56" s="9"/>
      <c r="SOM56" s="9"/>
      <c r="SON56" s="9"/>
      <c r="SOO56" s="9"/>
      <c r="SOP56" s="9"/>
      <c r="SOQ56" s="9"/>
      <c r="SOR56" s="9"/>
      <c r="SOS56" s="9"/>
      <c r="SOT56" s="9"/>
      <c r="SOU56" s="9"/>
      <c r="SOV56" s="9"/>
      <c r="SOW56" s="9"/>
      <c r="SOX56" s="9"/>
      <c r="SOY56" s="9"/>
      <c r="SOZ56" s="9"/>
      <c r="SPA56" s="9"/>
      <c r="SPB56" s="9"/>
      <c r="SPC56" s="9"/>
      <c r="SPD56" s="9"/>
      <c r="SPE56" s="9"/>
      <c r="SPF56" s="9"/>
      <c r="SPG56" s="9"/>
      <c r="SPH56" s="9"/>
      <c r="SPI56" s="9"/>
      <c r="SPJ56" s="9"/>
      <c r="SPK56" s="9"/>
      <c r="SPL56" s="9"/>
      <c r="SPM56" s="9"/>
      <c r="SPN56" s="9"/>
      <c r="SPO56" s="9"/>
      <c r="SPP56" s="9"/>
      <c r="SPQ56" s="9"/>
      <c r="SPR56" s="9"/>
      <c r="SPS56" s="9"/>
      <c r="SPT56" s="9"/>
      <c r="SPU56" s="9"/>
      <c r="SPV56" s="9"/>
      <c r="SPW56" s="9"/>
      <c r="SPX56" s="9"/>
      <c r="SPY56" s="9"/>
      <c r="SPZ56" s="9"/>
      <c r="SQA56" s="9"/>
      <c r="SQB56" s="9"/>
      <c r="SQC56" s="9"/>
      <c r="SQD56" s="9"/>
      <c r="SQE56" s="9"/>
      <c r="SQF56" s="9"/>
      <c r="SQG56" s="9"/>
      <c r="SQH56" s="9"/>
      <c r="SQI56" s="9"/>
      <c r="SQJ56" s="9"/>
      <c r="SQK56" s="9"/>
      <c r="SQL56" s="9"/>
      <c r="SQM56" s="9"/>
      <c r="SQN56" s="9"/>
      <c r="SQO56" s="9"/>
      <c r="SQP56" s="9"/>
      <c r="SQQ56" s="9"/>
      <c r="SQR56" s="9"/>
      <c r="SQS56" s="9"/>
      <c r="SQT56" s="9"/>
      <c r="SQU56" s="9"/>
      <c r="SQV56" s="9"/>
      <c r="SQW56" s="9"/>
      <c r="SQX56" s="9"/>
      <c r="SQY56" s="9"/>
      <c r="SQZ56" s="9"/>
      <c r="SRA56" s="9"/>
      <c r="SRB56" s="9"/>
      <c r="SRC56" s="9"/>
      <c r="SRD56" s="9"/>
      <c r="SRE56" s="9"/>
      <c r="SRF56" s="9"/>
      <c r="SRG56" s="9"/>
      <c r="SRH56" s="9"/>
      <c r="SRI56" s="9"/>
      <c r="SRJ56" s="9"/>
      <c r="SRK56" s="9"/>
      <c r="SRL56" s="9"/>
      <c r="SRM56" s="9"/>
      <c r="SRN56" s="9"/>
      <c r="SRO56" s="9"/>
      <c r="SRP56" s="9"/>
      <c r="SRQ56" s="9"/>
      <c r="SRR56" s="9"/>
      <c r="SRS56" s="9"/>
      <c r="SRT56" s="9"/>
      <c r="SRU56" s="9"/>
      <c r="SRV56" s="9"/>
      <c r="SRW56" s="9"/>
      <c r="SRX56" s="9"/>
      <c r="SRY56" s="9"/>
      <c r="SRZ56" s="9"/>
      <c r="SSA56" s="9"/>
      <c r="SSB56" s="9"/>
      <c r="SSC56" s="9"/>
      <c r="SSD56" s="9"/>
      <c r="SSE56" s="9"/>
      <c r="SSF56" s="9"/>
      <c r="SSG56" s="9"/>
      <c r="SSH56" s="9"/>
      <c r="SSI56" s="9"/>
      <c r="SSJ56" s="9"/>
      <c r="SSK56" s="9"/>
      <c r="SSL56" s="9"/>
      <c r="SSM56" s="9"/>
      <c r="SSN56" s="9"/>
      <c r="SSO56" s="9"/>
      <c r="SSP56" s="9"/>
      <c r="SSQ56" s="9"/>
      <c r="SSR56" s="9"/>
      <c r="SSS56" s="9"/>
      <c r="SST56" s="9"/>
      <c r="SSU56" s="9"/>
      <c r="SSV56" s="9"/>
      <c r="SSW56" s="9"/>
      <c r="SSX56" s="9"/>
      <c r="SSY56" s="9"/>
      <c r="SSZ56" s="9"/>
      <c r="STA56" s="9"/>
      <c r="STB56" s="9"/>
      <c r="STC56" s="9"/>
      <c r="STD56" s="9"/>
      <c r="STE56" s="9"/>
      <c r="STF56" s="9"/>
      <c r="STG56" s="9"/>
      <c r="STH56" s="9"/>
      <c r="STI56" s="9"/>
      <c r="STJ56" s="9"/>
      <c r="STK56" s="9"/>
      <c r="STL56" s="9"/>
      <c r="STM56" s="9"/>
      <c r="STN56" s="9"/>
      <c r="STO56" s="9"/>
      <c r="STP56" s="9"/>
      <c r="STQ56" s="9"/>
      <c r="STR56" s="9"/>
      <c r="STS56" s="9"/>
      <c r="STT56" s="9"/>
      <c r="STU56" s="9"/>
      <c r="STV56" s="9"/>
      <c r="STW56" s="9"/>
      <c r="STX56" s="9"/>
      <c r="STY56" s="9"/>
      <c r="STZ56" s="9"/>
      <c r="SUA56" s="9"/>
      <c r="SUB56" s="9"/>
      <c r="SUC56" s="9"/>
      <c r="SUD56" s="9"/>
      <c r="SUE56" s="9"/>
      <c r="SUF56" s="9"/>
      <c r="SUG56" s="9"/>
      <c r="SUH56" s="9"/>
      <c r="SUI56" s="9"/>
      <c r="SUJ56" s="9"/>
      <c r="SUK56" s="9"/>
      <c r="SUL56" s="9"/>
      <c r="SUM56" s="9"/>
      <c r="SUN56" s="9"/>
      <c r="SUO56" s="9"/>
      <c r="SUP56" s="9"/>
      <c r="SUQ56" s="9"/>
      <c r="SUR56" s="9"/>
      <c r="SUS56" s="9"/>
      <c r="SUT56" s="9"/>
      <c r="SUU56" s="9"/>
      <c r="SUV56" s="9"/>
      <c r="SUW56" s="9"/>
      <c r="SUX56" s="9"/>
      <c r="SUY56" s="9"/>
      <c r="SUZ56" s="9"/>
      <c r="SVA56" s="9"/>
      <c r="SVB56" s="9"/>
      <c r="SVC56" s="9"/>
      <c r="SVD56" s="9"/>
      <c r="SVE56" s="9"/>
      <c r="SVF56" s="9"/>
      <c r="SVG56" s="9"/>
      <c r="SVH56" s="9"/>
      <c r="SVI56" s="9"/>
      <c r="SVJ56" s="9"/>
      <c r="SVK56" s="9"/>
      <c r="SVL56" s="9"/>
      <c r="SVM56" s="9"/>
      <c r="SVN56" s="9"/>
      <c r="SVO56" s="9"/>
      <c r="SVP56" s="9"/>
      <c r="SVQ56" s="9"/>
      <c r="SVR56" s="9"/>
      <c r="SVS56" s="9"/>
      <c r="SVT56" s="9"/>
      <c r="SVU56" s="9"/>
      <c r="SVV56" s="9"/>
      <c r="SVW56" s="9"/>
      <c r="SVX56" s="9"/>
      <c r="SVY56" s="9"/>
      <c r="SVZ56" s="9"/>
      <c r="SWA56" s="9"/>
      <c r="SWB56" s="9"/>
      <c r="SWC56" s="9"/>
      <c r="SWD56" s="9"/>
      <c r="SWE56" s="9"/>
      <c r="SWF56" s="9"/>
      <c r="SWG56" s="9"/>
      <c r="SWH56" s="9"/>
      <c r="SWI56" s="9"/>
      <c r="SWJ56" s="9"/>
      <c r="SWK56" s="9"/>
      <c r="SWL56" s="9"/>
      <c r="SWM56" s="9"/>
      <c r="SWN56" s="9"/>
      <c r="SWO56" s="9"/>
      <c r="SWP56" s="9"/>
      <c r="SWQ56" s="9"/>
      <c r="SWR56" s="9"/>
      <c r="SWS56" s="9"/>
      <c r="SWT56" s="9"/>
      <c r="SWU56" s="9"/>
      <c r="SWV56" s="9"/>
      <c r="SWW56" s="9"/>
      <c r="SWX56" s="9"/>
      <c r="SWY56" s="9"/>
      <c r="SWZ56" s="9"/>
      <c r="SXA56" s="9"/>
      <c r="SXB56" s="9"/>
      <c r="SXC56" s="9"/>
      <c r="SXD56" s="9"/>
      <c r="SXE56" s="9"/>
      <c r="SXF56" s="9"/>
      <c r="SXG56" s="9"/>
      <c r="SXH56" s="9"/>
      <c r="SXI56" s="9"/>
      <c r="SXJ56" s="9"/>
      <c r="SXK56" s="9"/>
      <c r="SXL56" s="9"/>
      <c r="SXM56" s="9"/>
      <c r="SXN56" s="9"/>
      <c r="SXO56" s="9"/>
      <c r="SXP56" s="9"/>
      <c r="SXQ56" s="9"/>
      <c r="SXR56" s="9"/>
      <c r="SXS56" s="9"/>
      <c r="SXT56" s="9"/>
      <c r="SXU56" s="9"/>
      <c r="SXV56" s="9"/>
      <c r="SXW56" s="9"/>
      <c r="SXX56" s="9"/>
      <c r="SXY56" s="9"/>
      <c r="SXZ56" s="9"/>
      <c r="SYA56" s="9"/>
      <c r="SYB56" s="9"/>
      <c r="SYC56" s="9"/>
      <c r="SYD56" s="9"/>
      <c r="SYE56" s="9"/>
      <c r="SYF56" s="9"/>
      <c r="SYG56" s="9"/>
      <c r="SYH56" s="9"/>
      <c r="SYI56" s="9"/>
      <c r="SYJ56" s="9"/>
      <c r="SYK56" s="9"/>
      <c r="SYL56" s="9"/>
      <c r="SYM56" s="9"/>
      <c r="SYN56" s="9"/>
      <c r="SYO56" s="9"/>
      <c r="SYP56" s="9"/>
      <c r="SYQ56" s="9"/>
      <c r="SYR56" s="9"/>
      <c r="SYS56" s="9"/>
      <c r="SYT56" s="9"/>
      <c r="SYU56" s="9"/>
      <c r="SYV56" s="9"/>
      <c r="SYW56" s="9"/>
      <c r="SYX56" s="9"/>
      <c r="SYY56" s="9"/>
      <c r="SYZ56" s="9"/>
      <c r="SZA56" s="9"/>
      <c r="SZB56" s="9"/>
      <c r="SZC56" s="9"/>
      <c r="SZD56" s="9"/>
      <c r="SZE56" s="9"/>
      <c r="SZF56" s="9"/>
      <c r="SZG56" s="9"/>
      <c r="SZH56" s="9"/>
      <c r="SZI56" s="9"/>
      <c r="SZJ56" s="9"/>
      <c r="SZK56" s="9"/>
      <c r="SZL56" s="9"/>
      <c r="SZM56" s="9"/>
      <c r="SZN56" s="9"/>
      <c r="SZO56" s="9"/>
      <c r="SZP56" s="9"/>
      <c r="SZQ56" s="9"/>
      <c r="SZR56" s="9"/>
      <c r="SZS56" s="9"/>
      <c r="SZT56" s="9"/>
      <c r="SZU56" s="9"/>
      <c r="SZV56" s="9"/>
      <c r="SZW56" s="9"/>
      <c r="SZX56" s="9"/>
      <c r="SZY56" s="9"/>
      <c r="SZZ56" s="9"/>
      <c r="TAA56" s="9"/>
      <c r="TAB56" s="9"/>
      <c r="TAC56" s="9"/>
      <c r="TAD56" s="9"/>
      <c r="TAE56" s="9"/>
      <c r="TAF56" s="9"/>
      <c r="TAG56" s="9"/>
      <c r="TAH56" s="9"/>
      <c r="TAI56" s="9"/>
      <c r="TAJ56" s="9"/>
      <c r="TAK56" s="9"/>
      <c r="TAL56" s="9"/>
      <c r="TAM56" s="9"/>
      <c r="TAN56" s="9"/>
      <c r="TAO56" s="9"/>
      <c r="TAP56" s="9"/>
      <c r="TAQ56" s="9"/>
      <c r="TAR56" s="9"/>
      <c r="TAS56" s="9"/>
      <c r="TAT56" s="9"/>
      <c r="TAU56" s="9"/>
      <c r="TAV56" s="9"/>
      <c r="TAW56" s="9"/>
      <c r="TAX56" s="9"/>
      <c r="TAY56" s="9"/>
      <c r="TAZ56" s="9"/>
      <c r="TBA56" s="9"/>
      <c r="TBB56" s="9"/>
      <c r="TBC56" s="9"/>
      <c r="TBD56" s="9"/>
      <c r="TBE56" s="9"/>
      <c r="TBF56" s="9"/>
      <c r="TBG56" s="9"/>
      <c r="TBH56" s="9"/>
      <c r="TBI56" s="9"/>
      <c r="TBJ56" s="9"/>
      <c r="TBK56" s="9"/>
      <c r="TBL56" s="9"/>
      <c r="TBM56" s="9"/>
      <c r="TBN56" s="9"/>
      <c r="TBO56" s="9"/>
      <c r="TBP56" s="9"/>
      <c r="TBQ56" s="9"/>
      <c r="TBR56" s="9"/>
      <c r="TBS56" s="9"/>
      <c r="TBT56" s="9"/>
      <c r="TBU56" s="9"/>
      <c r="TBV56" s="9"/>
      <c r="TBW56" s="9"/>
      <c r="TBX56" s="9"/>
      <c r="TBY56" s="9"/>
      <c r="TBZ56" s="9"/>
      <c r="TCA56" s="9"/>
      <c r="TCB56" s="9"/>
      <c r="TCC56" s="9"/>
      <c r="TCD56" s="9"/>
      <c r="TCE56" s="9"/>
      <c r="TCF56" s="9"/>
      <c r="TCG56" s="9"/>
      <c r="TCH56" s="9"/>
      <c r="TCI56" s="9"/>
      <c r="TCJ56" s="9"/>
      <c r="TCK56" s="9"/>
      <c r="TCL56" s="9"/>
      <c r="TCM56" s="9"/>
      <c r="TCN56" s="9"/>
      <c r="TCO56" s="9"/>
      <c r="TCP56" s="9"/>
      <c r="TCQ56" s="9"/>
      <c r="TCR56" s="9"/>
      <c r="TCS56" s="9"/>
      <c r="TCT56" s="9"/>
      <c r="TCU56" s="9"/>
      <c r="TCV56" s="9"/>
      <c r="TCW56" s="9"/>
      <c r="TCX56" s="9"/>
      <c r="TCY56" s="9"/>
      <c r="TCZ56" s="9"/>
      <c r="TDA56" s="9"/>
      <c r="TDB56" s="9"/>
      <c r="TDC56" s="9"/>
      <c r="TDD56" s="9"/>
      <c r="TDE56" s="9"/>
      <c r="TDF56" s="9"/>
      <c r="TDG56" s="9"/>
      <c r="TDH56" s="9"/>
      <c r="TDI56" s="9"/>
      <c r="TDJ56" s="9"/>
      <c r="TDK56" s="9"/>
      <c r="TDL56" s="9"/>
      <c r="TDM56" s="9"/>
      <c r="TDN56" s="9"/>
      <c r="TDO56" s="9"/>
      <c r="TDP56" s="9"/>
      <c r="TDQ56" s="9"/>
      <c r="TDR56" s="9"/>
      <c r="TDS56" s="9"/>
      <c r="TDT56" s="9"/>
      <c r="TDU56" s="9"/>
      <c r="TDV56" s="9"/>
      <c r="TDW56" s="9"/>
      <c r="TDX56" s="9"/>
      <c r="TDY56" s="9"/>
      <c r="TDZ56" s="9"/>
      <c r="TEA56" s="9"/>
      <c r="TEB56" s="9"/>
      <c r="TEC56" s="9"/>
      <c r="TED56" s="9"/>
      <c r="TEE56" s="9"/>
      <c r="TEF56" s="9"/>
      <c r="TEG56" s="9"/>
      <c r="TEH56" s="9"/>
      <c r="TEI56" s="9"/>
      <c r="TEJ56" s="9"/>
      <c r="TEK56" s="9"/>
      <c r="TEL56" s="9"/>
      <c r="TEM56" s="9"/>
      <c r="TEN56" s="9"/>
      <c r="TEO56" s="9"/>
      <c r="TEP56" s="9"/>
      <c r="TEQ56" s="9"/>
      <c r="TER56" s="9"/>
      <c r="TES56" s="9"/>
      <c r="TET56" s="9"/>
      <c r="TEU56" s="9"/>
      <c r="TEV56" s="9"/>
      <c r="TEW56" s="9"/>
      <c r="TEX56" s="9"/>
      <c r="TEY56" s="9"/>
      <c r="TEZ56" s="9"/>
      <c r="TFA56" s="9"/>
      <c r="TFB56" s="9"/>
      <c r="TFC56" s="9"/>
      <c r="TFD56" s="9"/>
      <c r="TFE56" s="9"/>
      <c r="TFF56" s="9"/>
      <c r="TFG56" s="9"/>
      <c r="TFH56" s="9"/>
      <c r="TFI56" s="9"/>
      <c r="TFJ56" s="9"/>
      <c r="TFK56" s="9"/>
      <c r="TFL56" s="9"/>
      <c r="TFM56" s="9"/>
      <c r="TFN56" s="9"/>
      <c r="TFO56" s="9"/>
      <c r="TFP56" s="9"/>
      <c r="TFQ56" s="9"/>
      <c r="TFR56" s="9"/>
      <c r="TFS56" s="9"/>
      <c r="TFT56" s="9"/>
      <c r="TFU56" s="9"/>
      <c r="TFV56" s="9"/>
      <c r="TFW56" s="9"/>
      <c r="TFX56" s="9"/>
      <c r="TFY56" s="9"/>
      <c r="TFZ56" s="9"/>
      <c r="TGA56" s="9"/>
      <c r="TGB56" s="9"/>
      <c r="TGC56" s="9"/>
      <c r="TGD56" s="9"/>
      <c r="TGE56" s="9"/>
      <c r="TGF56" s="9"/>
      <c r="TGG56" s="9"/>
      <c r="TGH56" s="9"/>
      <c r="TGI56" s="9"/>
      <c r="TGJ56" s="9"/>
      <c r="TGK56" s="9"/>
      <c r="TGL56" s="9"/>
      <c r="TGM56" s="9"/>
      <c r="TGN56" s="9"/>
      <c r="TGO56" s="9"/>
      <c r="TGP56" s="9"/>
      <c r="TGQ56" s="9"/>
      <c r="TGR56" s="9"/>
      <c r="TGS56" s="9"/>
      <c r="TGT56" s="9"/>
      <c r="TGU56" s="9"/>
      <c r="TGV56" s="9"/>
      <c r="TGW56" s="9"/>
      <c r="TGX56" s="9"/>
      <c r="TGY56" s="9"/>
      <c r="TGZ56" s="9"/>
      <c r="THA56" s="9"/>
      <c r="THB56" s="9"/>
      <c r="THC56" s="9"/>
      <c r="THD56" s="9"/>
      <c r="THE56" s="9"/>
      <c r="THF56" s="9"/>
      <c r="THG56" s="9"/>
      <c r="THH56" s="9"/>
      <c r="THI56" s="9"/>
      <c r="THJ56" s="9"/>
      <c r="THK56" s="9"/>
      <c r="THL56" s="9"/>
      <c r="THM56" s="9"/>
      <c r="THN56" s="9"/>
      <c r="THO56" s="9"/>
      <c r="THP56" s="9"/>
      <c r="THQ56" s="9"/>
      <c r="THR56" s="9"/>
      <c r="THS56" s="9"/>
      <c r="THT56" s="9"/>
      <c r="THU56" s="9"/>
      <c r="THV56" s="9"/>
      <c r="THW56" s="9"/>
      <c r="THX56" s="9"/>
      <c r="THY56" s="9"/>
      <c r="THZ56" s="9"/>
      <c r="TIA56" s="9"/>
      <c r="TIB56" s="9"/>
      <c r="TIC56" s="9"/>
      <c r="TID56" s="9"/>
      <c r="TIE56" s="9"/>
      <c r="TIF56" s="9"/>
      <c r="TIG56" s="9"/>
      <c r="TIH56" s="9"/>
      <c r="TII56" s="9"/>
      <c r="TIJ56" s="9"/>
      <c r="TIK56" s="9"/>
      <c r="TIL56" s="9"/>
      <c r="TIM56" s="9"/>
      <c r="TIN56" s="9"/>
      <c r="TIO56" s="9"/>
      <c r="TIP56" s="9"/>
      <c r="TIQ56" s="9"/>
      <c r="TIR56" s="9"/>
      <c r="TIS56" s="9"/>
      <c r="TIT56" s="9"/>
      <c r="TIU56" s="9"/>
      <c r="TIV56" s="9"/>
      <c r="TIW56" s="9"/>
      <c r="TIX56" s="9"/>
      <c r="TIY56" s="9"/>
      <c r="TIZ56" s="9"/>
      <c r="TJA56" s="9"/>
      <c r="TJB56" s="9"/>
      <c r="TJC56" s="9"/>
      <c r="TJD56" s="9"/>
      <c r="TJE56" s="9"/>
      <c r="TJF56" s="9"/>
      <c r="TJG56" s="9"/>
      <c r="TJH56" s="9"/>
      <c r="TJI56" s="9"/>
      <c r="TJJ56" s="9"/>
      <c r="TJK56" s="9"/>
      <c r="TJL56" s="9"/>
      <c r="TJM56" s="9"/>
      <c r="TJN56" s="9"/>
      <c r="TJO56" s="9"/>
      <c r="TJP56" s="9"/>
      <c r="TJQ56" s="9"/>
      <c r="TJR56" s="9"/>
      <c r="TJS56" s="9"/>
      <c r="TJT56" s="9"/>
      <c r="TJU56" s="9"/>
      <c r="TJV56" s="9"/>
      <c r="TJW56" s="9"/>
      <c r="TJX56" s="9"/>
      <c r="TJY56" s="9"/>
      <c r="TJZ56" s="9"/>
      <c r="TKA56" s="9"/>
      <c r="TKB56" s="9"/>
      <c r="TKC56" s="9"/>
      <c r="TKD56" s="9"/>
      <c r="TKE56" s="9"/>
      <c r="TKF56" s="9"/>
      <c r="TKG56" s="9"/>
      <c r="TKH56" s="9"/>
      <c r="TKI56" s="9"/>
      <c r="TKJ56" s="9"/>
      <c r="TKK56" s="9"/>
      <c r="TKL56" s="9"/>
      <c r="TKM56" s="9"/>
      <c r="TKN56" s="9"/>
      <c r="TKO56" s="9"/>
      <c r="TKP56" s="9"/>
      <c r="TKQ56" s="9"/>
      <c r="TKR56" s="9"/>
      <c r="TKS56" s="9"/>
      <c r="TKT56" s="9"/>
      <c r="TKU56" s="9"/>
      <c r="TKV56" s="9"/>
      <c r="TKW56" s="9"/>
      <c r="TKX56" s="9"/>
      <c r="TKY56" s="9"/>
      <c r="TKZ56" s="9"/>
      <c r="TLA56" s="9"/>
      <c r="TLB56" s="9"/>
      <c r="TLC56" s="9"/>
      <c r="TLD56" s="9"/>
      <c r="TLE56" s="9"/>
      <c r="TLF56" s="9"/>
      <c r="TLG56" s="9"/>
      <c r="TLH56" s="9"/>
      <c r="TLI56" s="9"/>
      <c r="TLJ56" s="9"/>
      <c r="TLK56" s="9"/>
      <c r="TLL56" s="9"/>
      <c r="TLM56" s="9"/>
      <c r="TLN56" s="9"/>
      <c r="TLO56" s="9"/>
      <c r="TLP56" s="9"/>
      <c r="TLQ56" s="9"/>
      <c r="TLR56" s="9"/>
      <c r="TLS56" s="9"/>
      <c r="TLT56" s="9"/>
      <c r="TLU56" s="9"/>
      <c r="TLV56" s="9"/>
      <c r="TLW56" s="9"/>
      <c r="TLX56" s="9"/>
      <c r="TLY56" s="9"/>
      <c r="TLZ56" s="9"/>
      <c r="TMA56" s="9"/>
      <c r="TMB56" s="9"/>
      <c r="TMC56" s="9"/>
      <c r="TMD56" s="9"/>
      <c r="TME56" s="9"/>
      <c r="TMF56" s="9"/>
      <c r="TMG56" s="9"/>
      <c r="TMH56" s="9"/>
      <c r="TMI56" s="9"/>
      <c r="TMJ56" s="9"/>
      <c r="TMK56" s="9"/>
      <c r="TML56" s="9"/>
      <c r="TMM56" s="9"/>
      <c r="TMN56" s="9"/>
      <c r="TMO56" s="9"/>
      <c r="TMP56" s="9"/>
      <c r="TMQ56" s="9"/>
      <c r="TMR56" s="9"/>
      <c r="TMS56" s="9"/>
      <c r="TMT56" s="9"/>
      <c r="TMU56" s="9"/>
      <c r="TMV56" s="9"/>
      <c r="TMW56" s="9"/>
      <c r="TMX56" s="9"/>
      <c r="TMY56" s="9"/>
      <c r="TMZ56" s="9"/>
      <c r="TNA56" s="9"/>
      <c r="TNB56" s="9"/>
      <c r="TNC56" s="9"/>
      <c r="TND56" s="9"/>
      <c r="TNE56" s="9"/>
      <c r="TNF56" s="9"/>
      <c r="TNG56" s="9"/>
      <c r="TNH56" s="9"/>
      <c r="TNI56" s="9"/>
      <c r="TNJ56" s="9"/>
      <c r="TNK56" s="9"/>
      <c r="TNL56" s="9"/>
      <c r="TNM56" s="9"/>
      <c r="TNN56" s="9"/>
      <c r="TNO56" s="9"/>
      <c r="TNP56" s="9"/>
      <c r="TNQ56" s="9"/>
      <c r="TNR56" s="9"/>
      <c r="TNS56" s="9"/>
      <c r="TNT56" s="9"/>
      <c r="TNU56" s="9"/>
      <c r="TNV56" s="9"/>
      <c r="TNW56" s="9"/>
      <c r="TNX56" s="9"/>
      <c r="TNY56" s="9"/>
      <c r="TNZ56" s="9"/>
      <c r="TOA56" s="9"/>
      <c r="TOB56" s="9"/>
      <c r="TOC56" s="9"/>
      <c r="TOD56" s="9"/>
      <c r="TOE56" s="9"/>
      <c r="TOF56" s="9"/>
      <c r="TOG56" s="9"/>
      <c r="TOH56" s="9"/>
      <c r="TOI56" s="9"/>
      <c r="TOJ56" s="9"/>
      <c r="TOK56" s="9"/>
      <c r="TOL56" s="9"/>
      <c r="TOM56" s="9"/>
      <c r="TON56" s="9"/>
      <c r="TOO56" s="9"/>
      <c r="TOP56" s="9"/>
      <c r="TOQ56" s="9"/>
      <c r="TOR56" s="9"/>
      <c r="TOS56" s="9"/>
      <c r="TOT56" s="9"/>
      <c r="TOU56" s="9"/>
      <c r="TOV56" s="9"/>
      <c r="TOW56" s="9"/>
      <c r="TOX56" s="9"/>
      <c r="TOY56" s="9"/>
      <c r="TOZ56" s="9"/>
      <c r="TPA56" s="9"/>
      <c r="TPB56" s="9"/>
      <c r="TPC56" s="9"/>
      <c r="TPD56" s="9"/>
      <c r="TPE56" s="9"/>
      <c r="TPF56" s="9"/>
      <c r="TPG56" s="9"/>
      <c r="TPH56" s="9"/>
      <c r="TPI56" s="9"/>
      <c r="TPJ56" s="9"/>
      <c r="TPK56" s="9"/>
      <c r="TPL56" s="9"/>
      <c r="TPM56" s="9"/>
      <c r="TPN56" s="9"/>
      <c r="TPO56" s="9"/>
      <c r="TPP56" s="9"/>
      <c r="TPQ56" s="9"/>
      <c r="TPR56" s="9"/>
      <c r="TPS56" s="9"/>
      <c r="TPT56" s="9"/>
      <c r="TPU56" s="9"/>
      <c r="TPV56" s="9"/>
      <c r="TPW56" s="9"/>
      <c r="TPX56" s="9"/>
      <c r="TPY56" s="9"/>
      <c r="TPZ56" s="9"/>
      <c r="TQA56" s="9"/>
      <c r="TQB56" s="9"/>
      <c r="TQC56" s="9"/>
      <c r="TQD56" s="9"/>
      <c r="TQE56" s="9"/>
      <c r="TQF56" s="9"/>
      <c r="TQG56" s="9"/>
      <c r="TQH56" s="9"/>
      <c r="TQI56" s="9"/>
      <c r="TQJ56" s="9"/>
      <c r="TQK56" s="9"/>
      <c r="TQL56" s="9"/>
      <c r="TQM56" s="9"/>
      <c r="TQN56" s="9"/>
      <c r="TQO56" s="9"/>
      <c r="TQP56" s="9"/>
      <c r="TQQ56" s="9"/>
      <c r="TQR56" s="9"/>
      <c r="TQS56" s="9"/>
      <c r="TQT56" s="9"/>
      <c r="TQU56" s="9"/>
      <c r="TQV56" s="9"/>
      <c r="TQW56" s="9"/>
      <c r="TQX56" s="9"/>
      <c r="TQY56" s="9"/>
      <c r="TQZ56" s="9"/>
      <c r="TRA56" s="9"/>
      <c r="TRB56" s="9"/>
      <c r="TRC56" s="9"/>
      <c r="TRD56" s="9"/>
      <c r="TRE56" s="9"/>
      <c r="TRF56" s="9"/>
      <c r="TRG56" s="9"/>
      <c r="TRH56" s="9"/>
      <c r="TRI56" s="9"/>
      <c r="TRJ56" s="9"/>
      <c r="TRK56" s="9"/>
      <c r="TRL56" s="9"/>
      <c r="TRM56" s="9"/>
      <c r="TRN56" s="9"/>
      <c r="TRO56" s="9"/>
      <c r="TRP56" s="9"/>
      <c r="TRQ56" s="9"/>
      <c r="TRR56" s="9"/>
      <c r="TRS56" s="9"/>
      <c r="TRT56" s="9"/>
      <c r="TRU56" s="9"/>
      <c r="TRV56" s="9"/>
      <c r="TRW56" s="9"/>
      <c r="TRX56" s="9"/>
      <c r="TRY56" s="9"/>
      <c r="TRZ56" s="9"/>
      <c r="TSA56" s="9"/>
      <c r="TSB56" s="9"/>
      <c r="TSC56" s="9"/>
      <c r="TSD56" s="9"/>
      <c r="TSE56" s="9"/>
      <c r="TSF56" s="9"/>
      <c r="TSG56" s="9"/>
      <c r="TSH56" s="9"/>
      <c r="TSI56" s="9"/>
      <c r="TSJ56" s="9"/>
      <c r="TSK56" s="9"/>
      <c r="TSL56" s="9"/>
      <c r="TSM56" s="9"/>
      <c r="TSN56" s="9"/>
      <c r="TSO56" s="9"/>
      <c r="TSP56" s="9"/>
      <c r="TSQ56" s="9"/>
      <c r="TSR56" s="9"/>
      <c r="TSS56" s="9"/>
      <c r="TST56" s="9"/>
      <c r="TSU56" s="9"/>
      <c r="TSV56" s="9"/>
      <c r="TSW56" s="9"/>
      <c r="TSX56" s="9"/>
      <c r="TSY56" s="9"/>
      <c r="TSZ56" s="9"/>
      <c r="TTA56" s="9"/>
      <c r="TTB56" s="9"/>
      <c r="TTC56" s="9"/>
      <c r="TTD56" s="9"/>
      <c r="TTE56" s="9"/>
      <c r="TTF56" s="9"/>
      <c r="TTG56" s="9"/>
      <c r="TTH56" s="9"/>
      <c r="TTI56" s="9"/>
      <c r="TTJ56" s="9"/>
      <c r="TTK56" s="9"/>
      <c r="TTL56" s="9"/>
      <c r="TTM56" s="9"/>
      <c r="TTN56" s="9"/>
      <c r="TTO56" s="9"/>
      <c r="TTP56" s="9"/>
      <c r="TTQ56" s="9"/>
      <c r="TTR56" s="9"/>
      <c r="TTS56" s="9"/>
      <c r="TTT56" s="9"/>
      <c r="TTU56" s="9"/>
      <c r="TTV56" s="9"/>
      <c r="TTW56" s="9"/>
      <c r="TTX56" s="9"/>
      <c r="TTY56" s="9"/>
      <c r="TTZ56" s="9"/>
      <c r="TUA56" s="9"/>
      <c r="TUB56" s="9"/>
      <c r="TUC56" s="9"/>
      <c r="TUD56" s="9"/>
      <c r="TUE56" s="9"/>
      <c r="TUF56" s="9"/>
      <c r="TUG56" s="9"/>
      <c r="TUH56" s="9"/>
      <c r="TUI56" s="9"/>
      <c r="TUJ56" s="9"/>
      <c r="TUK56" s="9"/>
      <c r="TUL56" s="9"/>
      <c r="TUM56" s="9"/>
      <c r="TUN56" s="9"/>
      <c r="TUO56" s="9"/>
      <c r="TUP56" s="9"/>
      <c r="TUQ56" s="9"/>
      <c r="TUR56" s="9"/>
      <c r="TUS56" s="9"/>
      <c r="TUT56" s="9"/>
      <c r="TUU56" s="9"/>
      <c r="TUV56" s="9"/>
      <c r="TUW56" s="9"/>
      <c r="TUX56" s="9"/>
      <c r="TUY56" s="9"/>
      <c r="TUZ56" s="9"/>
      <c r="TVA56" s="9"/>
      <c r="TVB56" s="9"/>
      <c r="TVC56" s="9"/>
      <c r="TVD56" s="9"/>
      <c r="TVE56" s="9"/>
      <c r="TVF56" s="9"/>
      <c r="TVG56" s="9"/>
      <c r="TVH56" s="9"/>
      <c r="TVI56" s="9"/>
      <c r="TVJ56" s="9"/>
      <c r="TVK56" s="9"/>
      <c r="TVL56" s="9"/>
      <c r="TVM56" s="9"/>
      <c r="TVN56" s="9"/>
      <c r="TVO56" s="9"/>
      <c r="TVP56" s="9"/>
      <c r="TVQ56" s="9"/>
      <c r="TVR56" s="9"/>
      <c r="TVS56" s="9"/>
      <c r="TVT56" s="9"/>
      <c r="TVU56" s="9"/>
      <c r="TVV56" s="9"/>
      <c r="TVW56" s="9"/>
      <c r="TVX56" s="9"/>
      <c r="TVY56" s="9"/>
      <c r="TVZ56" s="9"/>
      <c r="TWA56" s="9"/>
      <c r="TWB56" s="9"/>
      <c r="TWC56" s="9"/>
      <c r="TWD56" s="9"/>
      <c r="TWE56" s="9"/>
      <c r="TWF56" s="9"/>
      <c r="TWG56" s="9"/>
      <c r="TWH56" s="9"/>
      <c r="TWI56" s="9"/>
      <c r="TWJ56" s="9"/>
      <c r="TWK56" s="9"/>
      <c r="TWL56" s="9"/>
      <c r="TWM56" s="9"/>
      <c r="TWN56" s="9"/>
      <c r="TWO56" s="9"/>
      <c r="TWP56" s="9"/>
      <c r="TWQ56" s="9"/>
      <c r="TWR56" s="9"/>
      <c r="TWS56" s="9"/>
      <c r="TWT56" s="9"/>
      <c r="TWU56" s="9"/>
      <c r="TWV56" s="9"/>
      <c r="TWW56" s="9"/>
      <c r="TWX56" s="9"/>
      <c r="TWY56" s="9"/>
      <c r="TWZ56" s="9"/>
      <c r="TXA56" s="9"/>
      <c r="TXB56" s="9"/>
      <c r="TXC56" s="9"/>
      <c r="TXD56" s="9"/>
      <c r="TXE56" s="9"/>
      <c r="TXF56" s="9"/>
      <c r="TXG56" s="9"/>
      <c r="TXH56" s="9"/>
      <c r="TXI56" s="9"/>
      <c r="TXJ56" s="9"/>
      <c r="TXK56" s="9"/>
      <c r="TXL56" s="9"/>
      <c r="TXM56" s="9"/>
      <c r="TXN56" s="9"/>
      <c r="TXO56" s="9"/>
      <c r="TXP56" s="9"/>
      <c r="TXQ56" s="9"/>
      <c r="TXR56" s="9"/>
      <c r="TXS56" s="9"/>
      <c r="TXT56" s="9"/>
      <c r="TXU56" s="9"/>
      <c r="TXV56" s="9"/>
      <c r="TXW56" s="9"/>
      <c r="TXX56" s="9"/>
      <c r="TXY56" s="9"/>
      <c r="TXZ56" s="9"/>
      <c r="TYA56" s="9"/>
      <c r="TYB56" s="9"/>
      <c r="TYC56" s="9"/>
      <c r="TYD56" s="9"/>
      <c r="TYE56" s="9"/>
      <c r="TYF56" s="9"/>
      <c r="TYG56" s="9"/>
      <c r="TYH56" s="9"/>
      <c r="TYI56" s="9"/>
      <c r="TYJ56" s="9"/>
      <c r="TYK56" s="9"/>
      <c r="TYL56" s="9"/>
      <c r="TYM56" s="9"/>
      <c r="TYN56" s="9"/>
      <c r="TYO56" s="9"/>
      <c r="TYP56" s="9"/>
      <c r="TYQ56" s="9"/>
      <c r="TYR56" s="9"/>
      <c r="TYS56" s="9"/>
      <c r="TYT56" s="9"/>
      <c r="TYU56" s="9"/>
      <c r="TYV56" s="9"/>
      <c r="TYW56" s="9"/>
      <c r="TYX56" s="9"/>
      <c r="TYY56" s="9"/>
      <c r="TYZ56" s="9"/>
      <c r="TZA56" s="9"/>
      <c r="TZB56" s="9"/>
      <c r="TZC56" s="9"/>
      <c r="TZD56" s="9"/>
      <c r="TZE56" s="9"/>
      <c r="TZF56" s="9"/>
      <c r="TZG56" s="9"/>
      <c r="TZH56" s="9"/>
      <c r="TZI56" s="9"/>
      <c r="TZJ56" s="9"/>
      <c r="TZK56" s="9"/>
      <c r="TZL56" s="9"/>
      <c r="TZM56" s="9"/>
      <c r="TZN56" s="9"/>
      <c r="TZO56" s="9"/>
      <c r="TZP56" s="9"/>
      <c r="TZQ56" s="9"/>
      <c r="TZR56" s="9"/>
      <c r="TZS56" s="9"/>
      <c r="TZT56" s="9"/>
      <c r="TZU56" s="9"/>
      <c r="TZV56" s="9"/>
      <c r="TZW56" s="9"/>
      <c r="TZX56" s="9"/>
      <c r="TZY56" s="9"/>
      <c r="TZZ56" s="9"/>
      <c r="UAA56" s="9"/>
      <c r="UAB56" s="9"/>
      <c r="UAC56" s="9"/>
      <c r="UAD56" s="9"/>
      <c r="UAE56" s="9"/>
      <c r="UAF56" s="9"/>
      <c r="UAG56" s="9"/>
      <c r="UAH56" s="9"/>
      <c r="UAI56" s="9"/>
      <c r="UAJ56" s="9"/>
      <c r="UAK56" s="9"/>
      <c r="UAL56" s="9"/>
      <c r="UAM56" s="9"/>
      <c r="UAN56" s="9"/>
      <c r="UAO56" s="9"/>
      <c r="UAP56" s="9"/>
      <c r="UAQ56" s="9"/>
      <c r="UAR56" s="9"/>
      <c r="UAS56" s="9"/>
      <c r="UAT56" s="9"/>
      <c r="UAU56" s="9"/>
      <c r="UAV56" s="9"/>
      <c r="UAW56" s="9"/>
      <c r="UAX56" s="9"/>
      <c r="UAY56" s="9"/>
      <c r="UAZ56" s="9"/>
      <c r="UBA56" s="9"/>
      <c r="UBB56" s="9"/>
      <c r="UBC56" s="9"/>
      <c r="UBD56" s="9"/>
      <c r="UBE56" s="9"/>
      <c r="UBF56" s="9"/>
      <c r="UBG56" s="9"/>
      <c r="UBH56" s="9"/>
      <c r="UBI56" s="9"/>
      <c r="UBJ56" s="9"/>
      <c r="UBK56" s="9"/>
      <c r="UBL56" s="9"/>
      <c r="UBM56" s="9"/>
      <c r="UBN56" s="9"/>
      <c r="UBO56" s="9"/>
      <c r="UBP56" s="9"/>
      <c r="UBQ56" s="9"/>
      <c r="UBR56" s="9"/>
      <c r="UBS56" s="9"/>
      <c r="UBT56" s="9"/>
      <c r="UBU56" s="9"/>
      <c r="UBV56" s="9"/>
      <c r="UBW56" s="9"/>
      <c r="UBX56" s="9"/>
      <c r="UBY56" s="9"/>
      <c r="UBZ56" s="9"/>
      <c r="UCA56" s="9"/>
      <c r="UCB56" s="9"/>
      <c r="UCC56" s="9"/>
      <c r="UCD56" s="9"/>
      <c r="UCE56" s="9"/>
      <c r="UCF56" s="9"/>
      <c r="UCG56" s="9"/>
      <c r="UCH56" s="9"/>
      <c r="UCI56" s="9"/>
      <c r="UCJ56" s="9"/>
      <c r="UCK56" s="9"/>
      <c r="UCL56" s="9"/>
      <c r="UCM56" s="9"/>
      <c r="UCN56" s="9"/>
      <c r="UCO56" s="9"/>
      <c r="UCP56" s="9"/>
      <c r="UCQ56" s="9"/>
      <c r="UCR56" s="9"/>
      <c r="UCS56" s="9"/>
      <c r="UCT56" s="9"/>
      <c r="UCU56" s="9"/>
      <c r="UCV56" s="9"/>
      <c r="UCW56" s="9"/>
      <c r="UCX56" s="9"/>
      <c r="UCY56" s="9"/>
      <c r="UCZ56" s="9"/>
      <c r="UDA56" s="9"/>
      <c r="UDB56" s="9"/>
      <c r="UDC56" s="9"/>
      <c r="UDD56" s="9"/>
      <c r="UDE56" s="9"/>
      <c r="UDF56" s="9"/>
      <c r="UDG56" s="9"/>
      <c r="UDH56" s="9"/>
      <c r="UDI56" s="9"/>
      <c r="UDJ56" s="9"/>
      <c r="UDK56" s="9"/>
      <c r="UDL56" s="9"/>
      <c r="UDM56" s="9"/>
      <c r="UDN56" s="9"/>
      <c r="UDO56" s="9"/>
      <c r="UDP56" s="9"/>
      <c r="UDQ56" s="9"/>
      <c r="UDR56" s="9"/>
      <c r="UDS56" s="9"/>
      <c r="UDT56" s="9"/>
      <c r="UDU56" s="9"/>
      <c r="UDV56" s="9"/>
      <c r="UDW56" s="9"/>
      <c r="UDX56" s="9"/>
      <c r="UDY56" s="9"/>
      <c r="UDZ56" s="9"/>
      <c r="UEA56" s="9"/>
      <c r="UEB56" s="9"/>
      <c r="UEC56" s="9"/>
      <c r="UED56" s="9"/>
      <c r="UEE56" s="9"/>
      <c r="UEF56" s="9"/>
      <c r="UEG56" s="9"/>
      <c r="UEH56" s="9"/>
      <c r="UEI56" s="9"/>
      <c r="UEJ56" s="9"/>
      <c r="UEK56" s="9"/>
      <c r="UEL56" s="9"/>
      <c r="UEM56" s="9"/>
      <c r="UEN56" s="9"/>
      <c r="UEO56" s="9"/>
      <c r="UEP56" s="9"/>
      <c r="UEQ56" s="9"/>
      <c r="UER56" s="9"/>
      <c r="UES56" s="9"/>
      <c r="UET56" s="9"/>
      <c r="UEU56" s="9"/>
      <c r="UEV56" s="9"/>
      <c r="UEW56" s="9"/>
      <c r="UEX56" s="9"/>
      <c r="UEY56" s="9"/>
      <c r="UEZ56" s="9"/>
      <c r="UFA56" s="9"/>
      <c r="UFB56" s="9"/>
      <c r="UFC56" s="9"/>
      <c r="UFD56" s="9"/>
      <c r="UFE56" s="9"/>
      <c r="UFF56" s="9"/>
      <c r="UFG56" s="9"/>
      <c r="UFH56" s="9"/>
      <c r="UFI56" s="9"/>
      <c r="UFJ56" s="9"/>
      <c r="UFK56" s="9"/>
      <c r="UFL56" s="9"/>
      <c r="UFM56" s="9"/>
      <c r="UFN56" s="9"/>
      <c r="UFO56" s="9"/>
      <c r="UFP56" s="9"/>
      <c r="UFQ56" s="9"/>
      <c r="UFR56" s="9"/>
      <c r="UFS56" s="9"/>
      <c r="UFT56" s="9"/>
      <c r="UFU56" s="9"/>
      <c r="UFV56" s="9"/>
      <c r="UFW56" s="9"/>
      <c r="UFX56" s="9"/>
      <c r="UFY56" s="9"/>
      <c r="UFZ56" s="9"/>
      <c r="UGA56" s="9"/>
      <c r="UGB56" s="9"/>
      <c r="UGC56" s="9"/>
      <c r="UGD56" s="9"/>
      <c r="UGE56" s="9"/>
      <c r="UGF56" s="9"/>
      <c r="UGG56" s="9"/>
      <c r="UGH56" s="9"/>
      <c r="UGI56" s="9"/>
      <c r="UGJ56" s="9"/>
      <c r="UGK56" s="9"/>
      <c r="UGL56" s="9"/>
      <c r="UGM56" s="9"/>
      <c r="UGN56" s="9"/>
      <c r="UGO56" s="9"/>
      <c r="UGP56" s="9"/>
      <c r="UGQ56" s="9"/>
      <c r="UGR56" s="9"/>
      <c r="UGS56" s="9"/>
      <c r="UGT56" s="9"/>
      <c r="UGU56" s="9"/>
      <c r="UGV56" s="9"/>
      <c r="UGW56" s="9"/>
      <c r="UGX56" s="9"/>
      <c r="UGY56" s="9"/>
      <c r="UGZ56" s="9"/>
      <c r="UHA56" s="9"/>
      <c r="UHB56" s="9"/>
      <c r="UHC56" s="9"/>
      <c r="UHD56" s="9"/>
      <c r="UHE56" s="9"/>
      <c r="UHF56" s="9"/>
      <c r="UHG56" s="9"/>
      <c r="UHH56" s="9"/>
      <c r="UHI56" s="9"/>
      <c r="UHJ56" s="9"/>
      <c r="UHK56" s="9"/>
      <c r="UHL56" s="9"/>
      <c r="UHM56" s="9"/>
      <c r="UHN56" s="9"/>
      <c r="UHO56" s="9"/>
      <c r="UHP56" s="9"/>
      <c r="UHQ56" s="9"/>
      <c r="UHR56" s="9"/>
      <c r="UHS56" s="9"/>
      <c r="UHT56" s="9"/>
      <c r="UHU56" s="9"/>
      <c r="UHV56" s="9"/>
      <c r="UHW56" s="9"/>
      <c r="UHX56" s="9"/>
      <c r="UHY56" s="9"/>
      <c r="UHZ56" s="9"/>
      <c r="UIA56" s="9"/>
      <c r="UIB56" s="9"/>
      <c r="UIC56" s="9"/>
      <c r="UID56" s="9"/>
      <c r="UIE56" s="9"/>
      <c r="UIF56" s="9"/>
      <c r="UIG56" s="9"/>
      <c r="UIH56" s="9"/>
      <c r="UII56" s="9"/>
      <c r="UIJ56" s="9"/>
      <c r="UIK56" s="9"/>
      <c r="UIL56" s="9"/>
      <c r="UIM56" s="9"/>
      <c r="UIN56" s="9"/>
      <c r="UIO56" s="9"/>
      <c r="UIP56" s="9"/>
      <c r="UIQ56" s="9"/>
      <c r="UIR56" s="9"/>
      <c r="UIS56" s="9"/>
      <c r="UIT56" s="9"/>
      <c r="UIU56" s="9"/>
      <c r="UIV56" s="9"/>
      <c r="UIW56" s="9"/>
      <c r="UIX56" s="9"/>
      <c r="UIY56" s="9"/>
      <c r="UIZ56" s="9"/>
      <c r="UJA56" s="9"/>
      <c r="UJB56" s="9"/>
      <c r="UJC56" s="9"/>
      <c r="UJD56" s="9"/>
      <c r="UJE56" s="9"/>
      <c r="UJF56" s="9"/>
      <c r="UJG56" s="9"/>
      <c r="UJH56" s="9"/>
      <c r="UJI56" s="9"/>
      <c r="UJJ56" s="9"/>
      <c r="UJK56" s="9"/>
      <c r="UJL56" s="9"/>
      <c r="UJM56" s="9"/>
      <c r="UJN56" s="9"/>
      <c r="UJO56" s="9"/>
      <c r="UJP56" s="9"/>
      <c r="UJQ56" s="9"/>
      <c r="UJR56" s="9"/>
      <c r="UJS56" s="9"/>
      <c r="UJT56" s="9"/>
      <c r="UJU56" s="9"/>
      <c r="UJV56" s="9"/>
      <c r="UJW56" s="9"/>
      <c r="UJX56" s="9"/>
      <c r="UJY56" s="9"/>
      <c r="UJZ56" s="9"/>
      <c r="UKA56" s="9"/>
      <c r="UKB56" s="9"/>
      <c r="UKC56" s="9"/>
      <c r="UKD56" s="9"/>
      <c r="UKE56" s="9"/>
      <c r="UKF56" s="9"/>
      <c r="UKG56" s="9"/>
      <c r="UKH56" s="9"/>
      <c r="UKI56" s="9"/>
      <c r="UKJ56" s="9"/>
      <c r="UKK56" s="9"/>
      <c r="UKL56" s="9"/>
      <c r="UKM56" s="9"/>
      <c r="UKN56" s="9"/>
      <c r="UKO56" s="9"/>
      <c r="UKP56" s="9"/>
      <c r="UKQ56" s="9"/>
      <c r="UKR56" s="9"/>
      <c r="UKS56" s="9"/>
      <c r="UKT56" s="9"/>
      <c r="UKU56" s="9"/>
      <c r="UKV56" s="9"/>
      <c r="UKW56" s="9"/>
      <c r="UKX56" s="9"/>
      <c r="UKY56" s="9"/>
      <c r="UKZ56" s="9"/>
      <c r="ULA56" s="9"/>
      <c r="ULB56" s="9"/>
      <c r="ULC56" s="9"/>
      <c r="ULD56" s="9"/>
      <c r="ULE56" s="9"/>
      <c r="ULF56" s="9"/>
      <c r="ULG56" s="9"/>
      <c r="ULH56" s="9"/>
      <c r="ULI56" s="9"/>
      <c r="ULJ56" s="9"/>
      <c r="ULK56" s="9"/>
      <c r="ULL56" s="9"/>
      <c r="ULM56" s="9"/>
      <c r="ULN56" s="9"/>
      <c r="ULO56" s="9"/>
      <c r="ULP56" s="9"/>
      <c r="ULQ56" s="9"/>
      <c r="ULR56" s="9"/>
      <c r="ULS56" s="9"/>
      <c r="ULT56" s="9"/>
      <c r="ULU56" s="9"/>
      <c r="ULV56" s="9"/>
      <c r="ULW56" s="9"/>
      <c r="ULX56" s="9"/>
      <c r="ULY56" s="9"/>
      <c r="ULZ56" s="9"/>
      <c r="UMA56" s="9"/>
      <c r="UMB56" s="9"/>
      <c r="UMC56" s="9"/>
      <c r="UMD56" s="9"/>
      <c r="UME56" s="9"/>
      <c r="UMF56" s="9"/>
      <c r="UMG56" s="9"/>
      <c r="UMH56" s="9"/>
      <c r="UMI56" s="9"/>
      <c r="UMJ56" s="9"/>
      <c r="UMK56" s="9"/>
      <c r="UML56" s="9"/>
      <c r="UMM56" s="9"/>
      <c r="UMN56" s="9"/>
      <c r="UMO56" s="9"/>
      <c r="UMP56" s="9"/>
      <c r="UMQ56" s="9"/>
      <c r="UMR56" s="9"/>
      <c r="UMS56" s="9"/>
      <c r="UMT56" s="9"/>
      <c r="UMU56" s="9"/>
      <c r="UMV56" s="9"/>
      <c r="UMW56" s="9"/>
      <c r="UMX56" s="9"/>
      <c r="UMY56" s="9"/>
      <c r="UMZ56" s="9"/>
      <c r="UNA56" s="9"/>
      <c r="UNB56" s="9"/>
      <c r="UNC56" s="9"/>
      <c r="UND56" s="9"/>
      <c r="UNE56" s="9"/>
      <c r="UNF56" s="9"/>
      <c r="UNG56" s="9"/>
      <c r="UNH56" s="9"/>
      <c r="UNI56" s="9"/>
      <c r="UNJ56" s="9"/>
      <c r="UNK56" s="9"/>
      <c r="UNL56" s="9"/>
      <c r="UNM56" s="9"/>
      <c r="UNN56" s="9"/>
      <c r="UNO56" s="9"/>
      <c r="UNP56" s="9"/>
      <c r="UNQ56" s="9"/>
      <c r="UNR56" s="9"/>
      <c r="UNS56" s="9"/>
      <c r="UNT56" s="9"/>
      <c r="UNU56" s="9"/>
      <c r="UNV56" s="9"/>
      <c r="UNW56" s="9"/>
      <c r="UNX56" s="9"/>
      <c r="UNY56" s="9"/>
      <c r="UNZ56" s="9"/>
      <c r="UOA56" s="9"/>
      <c r="UOB56" s="9"/>
      <c r="UOC56" s="9"/>
      <c r="UOD56" s="9"/>
      <c r="UOE56" s="9"/>
      <c r="UOF56" s="9"/>
      <c r="UOG56" s="9"/>
      <c r="UOH56" s="9"/>
      <c r="UOI56" s="9"/>
      <c r="UOJ56" s="9"/>
      <c r="UOK56" s="9"/>
      <c r="UOL56" s="9"/>
      <c r="UOM56" s="9"/>
      <c r="UON56" s="9"/>
      <c r="UOO56" s="9"/>
      <c r="UOP56" s="9"/>
      <c r="UOQ56" s="9"/>
      <c r="UOR56" s="9"/>
      <c r="UOS56" s="9"/>
      <c r="UOT56" s="9"/>
      <c r="UOU56" s="9"/>
      <c r="UOV56" s="9"/>
      <c r="UOW56" s="9"/>
      <c r="UOX56" s="9"/>
      <c r="UOY56" s="9"/>
      <c r="UOZ56" s="9"/>
      <c r="UPA56" s="9"/>
      <c r="UPB56" s="9"/>
      <c r="UPC56" s="9"/>
      <c r="UPD56" s="9"/>
      <c r="UPE56" s="9"/>
      <c r="UPF56" s="9"/>
      <c r="UPG56" s="9"/>
      <c r="UPH56" s="9"/>
      <c r="UPI56" s="9"/>
      <c r="UPJ56" s="9"/>
      <c r="UPK56" s="9"/>
      <c r="UPL56" s="9"/>
      <c r="UPM56" s="9"/>
      <c r="UPN56" s="9"/>
      <c r="UPO56" s="9"/>
      <c r="UPP56" s="9"/>
      <c r="UPQ56" s="9"/>
      <c r="UPR56" s="9"/>
      <c r="UPS56" s="9"/>
      <c r="UPT56" s="9"/>
      <c r="UPU56" s="9"/>
      <c r="UPV56" s="9"/>
      <c r="UPW56" s="9"/>
      <c r="UPX56" s="9"/>
      <c r="UPY56" s="9"/>
      <c r="UPZ56" s="9"/>
      <c r="UQA56" s="9"/>
      <c r="UQB56" s="9"/>
      <c r="UQC56" s="9"/>
      <c r="UQD56" s="9"/>
      <c r="UQE56" s="9"/>
      <c r="UQF56" s="9"/>
      <c r="UQG56" s="9"/>
      <c r="UQH56" s="9"/>
      <c r="UQI56" s="9"/>
      <c r="UQJ56" s="9"/>
      <c r="UQK56" s="9"/>
      <c r="UQL56" s="9"/>
      <c r="UQM56" s="9"/>
      <c r="UQN56" s="9"/>
      <c r="UQO56" s="9"/>
      <c r="UQP56" s="9"/>
      <c r="UQQ56" s="9"/>
      <c r="UQR56" s="9"/>
      <c r="UQS56" s="9"/>
      <c r="UQT56" s="9"/>
      <c r="UQU56" s="9"/>
      <c r="UQV56" s="9"/>
      <c r="UQW56" s="9"/>
      <c r="UQX56" s="9"/>
      <c r="UQY56" s="9"/>
      <c r="UQZ56" s="9"/>
      <c r="URA56" s="9"/>
      <c r="URB56" s="9"/>
      <c r="URC56" s="9"/>
      <c r="URD56" s="9"/>
      <c r="URE56" s="9"/>
      <c r="URF56" s="9"/>
      <c r="URG56" s="9"/>
      <c r="URH56" s="9"/>
      <c r="URI56" s="9"/>
      <c r="URJ56" s="9"/>
      <c r="URK56" s="9"/>
      <c r="URL56" s="9"/>
      <c r="URM56" s="9"/>
      <c r="URN56" s="9"/>
      <c r="URO56" s="9"/>
      <c r="URP56" s="9"/>
      <c r="URQ56" s="9"/>
      <c r="URR56" s="9"/>
      <c r="URS56" s="9"/>
      <c r="URT56" s="9"/>
      <c r="URU56" s="9"/>
      <c r="URV56" s="9"/>
      <c r="URW56" s="9"/>
      <c r="URX56" s="9"/>
      <c r="URY56" s="9"/>
      <c r="URZ56" s="9"/>
      <c r="USA56" s="9"/>
      <c r="USB56" s="9"/>
      <c r="USC56" s="9"/>
      <c r="USD56" s="9"/>
      <c r="USE56" s="9"/>
      <c r="USF56" s="9"/>
      <c r="USG56" s="9"/>
      <c r="USH56" s="9"/>
      <c r="USI56" s="9"/>
      <c r="USJ56" s="9"/>
      <c r="USK56" s="9"/>
      <c r="USL56" s="9"/>
      <c r="USM56" s="9"/>
      <c r="USN56" s="9"/>
      <c r="USO56" s="9"/>
      <c r="USP56" s="9"/>
      <c r="USQ56" s="9"/>
      <c r="USR56" s="9"/>
      <c r="USS56" s="9"/>
      <c r="UST56" s="9"/>
      <c r="USU56" s="9"/>
      <c r="USV56" s="9"/>
      <c r="USW56" s="9"/>
      <c r="USX56" s="9"/>
      <c r="USY56" s="9"/>
      <c r="USZ56" s="9"/>
      <c r="UTA56" s="9"/>
      <c r="UTB56" s="9"/>
      <c r="UTC56" s="9"/>
      <c r="UTD56" s="9"/>
      <c r="UTE56" s="9"/>
      <c r="UTF56" s="9"/>
      <c r="UTG56" s="9"/>
      <c r="UTH56" s="9"/>
      <c r="UTI56" s="9"/>
      <c r="UTJ56" s="9"/>
      <c r="UTK56" s="9"/>
      <c r="UTL56" s="9"/>
      <c r="UTM56" s="9"/>
      <c r="UTN56" s="9"/>
      <c r="UTO56" s="9"/>
      <c r="UTP56" s="9"/>
      <c r="UTQ56" s="9"/>
      <c r="UTR56" s="9"/>
      <c r="UTS56" s="9"/>
      <c r="UTT56" s="9"/>
      <c r="UTU56" s="9"/>
      <c r="UTV56" s="9"/>
      <c r="UTW56" s="9"/>
      <c r="UTX56" s="9"/>
      <c r="UTY56" s="9"/>
      <c r="UTZ56" s="9"/>
      <c r="UUA56" s="9"/>
      <c r="UUB56" s="9"/>
      <c r="UUC56" s="9"/>
      <c r="UUD56" s="9"/>
      <c r="UUE56" s="9"/>
      <c r="UUF56" s="9"/>
      <c r="UUG56" s="9"/>
      <c r="UUH56" s="9"/>
      <c r="UUI56" s="9"/>
      <c r="UUJ56" s="9"/>
      <c r="UUK56" s="9"/>
      <c r="UUL56" s="9"/>
      <c r="UUM56" s="9"/>
      <c r="UUN56" s="9"/>
      <c r="UUO56" s="9"/>
      <c r="UUP56" s="9"/>
      <c r="UUQ56" s="9"/>
      <c r="UUR56" s="9"/>
      <c r="UUS56" s="9"/>
      <c r="UUT56" s="9"/>
      <c r="UUU56" s="9"/>
      <c r="UUV56" s="9"/>
      <c r="UUW56" s="9"/>
      <c r="UUX56" s="9"/>
      <c r="UUY56" s="9"/>
      <c r="UUZ56" s="9"/>
      <c r="UVA56" s="9"/>
      <c r="UVB56" s="9"/>
      <c r="UVC56" s="9"/>
      <c r="UVD56" s="9"/>
      <c r="UVE56" s="9"/>
      <c r="UVF56" s="9"/>
      <c r="UVG56" s="9"/>
      <c r="UVH56" s="9"/>
      <c r="UVI56" s="9"/>
      <c r="UVJ56" s="9"/>
      <c r="UVK56" s="9"/>
      <c r="UVL56" s="9"/>
      <c r="UVM56" s="9"/>
      <c r="UVN56" s="9"/>
      <c r="UVO56" s="9"/>
      <c r="UVP56" s="9"/>
      <c r="UVQ56" s="9"/>
      <c r="UVR56" s="9"/>
      <c r="UVS56" s="9"/>
      <c r="UVT56" s="9"/>
      <c r="UVU56" s="9"/>
      <c r="UVV56" s="9"/>
      <c r="UVW56" s="9"/>
      <c r="UVX56" s="9"/>
      <c r="UVY56" s="9"/>
      <c r="UVZ56" s="9"/>
      <c r="UWA56" s="9"/>
      <c r="UWB56" s="9"/>
      <c r="UWC56" s="9"/>
      <c r="UWD56" s="9"/>
      <c r="UWE56" s="9"/>
      <c r="UWF56" s="9"/>
      <c r="UWG56" s="9"/>
      <c r="UWH56" s="9"/>
      <c r="UWI56" s="9"/>
      <c r="UWJ56" s="9"/>
      <c r="UWK56" s="9"/>
      <c r="UWL56" s="9"/>
      <c r="UWM56" s="9"/>
      <c r="UWN56" s="9"/>
      <c r="UWO56" s="9"/>
      <c r="UWP56" s="9"/>
      <c r="UWQ56" s="9"/>
      <c r="UWR56" s="9"/>
      <c r="UWS56" s="9"/>
      <c r="UWT56" s="9"/>
      <c r="UWU56" s="9"/>
      <c r="UWV56" s="9"/>
      <c r="UWW56" s="9"/>
      <c r="UWX56" s="9"/>
      <c r="UWY56" s="9"/>
      <c r="UWZ56" s="9"/>
      <c r="UXA56" s="9"/>
      <c r="UXB56" s="9"/>
      <c r="UXC56" s="9"/>
      <c r="UXD56" s="9"/>
      <c r="UXE56" s="9"/>
      <c r="UXF56" s="9"/>
      <c r="UXG56" s="9"/>
      <c r="UXH56" s="9"/>
      <c r="UXI56" s="9"/>
      <c r="UXJ56" s="9"/>
      <c r="UXK56" s="9"/>
      <c r="UXL56" s="9"/>
      <c r="UXM56" s="9"/>
      <c r="UXN56" s="9"/>
      <c r="UXO56" s="9"/>
      <c r="UXP56" s="9"/>
      <c r="UXQ56" s="9"/>
      <c r="UXR56" s="9"/>
      <c r="UXS56" s="9"/>
      <c r="UXT56" s="9"/>
      <c r="UXU56" s="9"/>
      <c r="UXV56" s="9"/>
      <c r="UXW56" s="9"/>
      <c r="UXX56" s="9"/>
      <c r="UXY56" s="9"/>
      <c r="UXZ56" s="9"/>
      <c r="UYA56" s="9"/>
      <c r="UYB56" s="9"/>
      <c r="UYC56" s="9"/>
      <c r="UYD56" s="9"/>
      <c r="UYE56" s="9"/>
      <c r="UYF56" s="9"/>
      <c r="UYG56" s="9"/>
      <c r="UYH56" s="9"/>
      <c r="UYI56" s="9"/>
      <c r="UYJ56" s="9"/>
      <c r="UYK56" s="9"/>
      <c r="UYL56" s="9"/>
      <c r="UYM56" s="9"/>
      <c r="UYN56" s="9"/>
      <c r="UYO56" s="9"/>
      <c r="UYP56" s="9"/>
      <c r="UYQ56" s="9"/>
      <c r="UYR56" s="9"/>
      <c r="UYS56" s="9"/>
      <c r="UYT56" s="9"/>
      <c r="UYU56" s="9"/>
      <c r="UYV56" s="9"/>
      <c r="UYW56" s="9"/>
      <c r="UYX56" s="9"/>
      <c r="UYY56" s="9"/>
      <c r="UYZ56" s="9"/>
      <c r="UZA56" s="9"/>
      <c r="UZB56" s="9"/>
      <c r="UZC56" s="9"/>
      <c r="UZD56" s="9"/>
      <c r="UZE56" s="9"/>
      <c r="UZF56" s="9"/>
      <c r="UZG56" s="9"/>
      <c r="UZH56" s="9"/>
      <c r="UZI56" s="9"/>
      <c r="UZJ56" s="9"/>
      <c r="UZK56" s="9"/>
      <c r="UZL56" s="9"/>
      <c r="UZM56" s="9"/>
      <c r="UZN56" s="9"/>
      <c r="UZO56" s="9"/>
      <c r="UZP56" s="9"/>
      <c r="UZQ56" s="9"/>
      <c r="UZR56" s="9"/>
      <c r="UZS56" s="9"/>
      <c r="UZT56" s="9"/>
      <c r="UZU56" s="9"/>
      <c r="UZV56" s="9"/>
      <c r="UZW56" s="9"/>
      <c r="UZX56" s="9"/>
      <c r="UZY56" s="9"/>
      <c r="UZZ56" s="9"/>
      <c r="VAA56" s="9"/>
      <c r="VAB56" s="9"/>
      <c r="VAC56" s="9"/>
      <c r="VAD56" s="9"/>
      <c r="VAE56" s="9"/>
      <c r="VAF56" s="9"/>
      <c r="VAG56" s="9"/>
      <c r="VAH56" s="9"/>
      <c r="VAI56" s="9"/>
      <c r="VAJ56" s="9"/>
      <c r="VAK56" s="9"/>
      <c r="VAL56" s="9"/>
      <c r="VAM56" s="9"/>
      <c r="VAN56" s="9"/>
      <c r="VAO56" s="9"/>
      <c r="VAP56" s="9"/>
      <c r="VAQ56" s="9"/>
      <c r="VAR56" s="9"/>
      <c r="VAS56" s="9"/>
      <c r="VAT56" s="9"/>
      <c r="VAU56" s="9"/>
      <c r="VAV56" s="9"/>
      <c r="VAW56" s="9"/>
      <c r="VAX56" s="9"/>
      <c r="VAY56" s="9"/>
      <c r="VAZ56" s="9"/>
      <c r="VBA56" s="9"/>
      <c r="VBB56" s="9"/>
      <c r="VBC56" s="9"/>
      <c r="VBD56" s="9"/>
      <c r="VBE56" s="9"/>
      <c r="VBF56" s="9"/>
      <c r="VBG56" s="9"/>
      <c r="VBH56" s="9"/>
      <c r="VBI56" s="9"/>
      <c r="VBJ56" s="9"/>
      <c r="VBK56" s="9"/>
      <c r="VBL56" s="9"/>
      <c r="VBM56" s="9"/>
      <c r="VBN56" s="9"/>
      <c r="VBO56" s="9"/>
      <c r="VBP56" s="9"/>
      <c r="VBQ56" s="9"/>
      <c r="VBR56" s="9"/>
      <c r="VBS56" s="9"/>
      <c r="VBT56" s="9"/>
      <c r="VBU56" s="9"/>
      <c r="VBV56" s="9"/>
      <c r="VBW56" s="9"/>
      <c r="VBX56" s="9"/>
      <c r="VBY56" s="9"/>
      <c r="VBZ56" s="9"/>
      <c r="VCA56" s="9"/>
      <c r="VCB56" s="9"/>
      <c r="VCC56" s="9"/>
      <c r="VCD56" s="9"/>
      <c r="VCE56" s="9"/>
      <c r="VCF56" s="9"/>
      <c r="VCG56" s="9"/>
      <c r="VCH56" s="9"/>
      <c r="VCI56" s="9"/>
      <c r="VCJ56" s="9"/>
      <c r="VCK56" s="9"/>
      <c r="VCL56" s="9"/>
      <c r="VCM56" s="9"/>
      <c r="VCN56" s="9"/>
      <c r="VCO56" s="9"/>
      <c r="VCP56" s="9"/>
      <c r="VCQ56" s="9"/>
      <c r="VCR56" s="9"/>
      <c r="VCS56" s="9"/>
      <c r="VCT56" s="9"/>
      <c r="VCU56" s="9"/>
      <c r="VCV56" s="9"/>
      <c r="VCW56" s="9"/>
      <c r="VCX56" s="9"/>
      <c r="VCY56" s="9"/>
      <c r="VCZ56" s="9"/>
      <c r="VDA56" s="9"/>
      <c r="VDB56" s="9"/>
      <c r="VDC56" s="9"/>
      <c r="VDD56" s="9"/>
      <c r="VDE56" s="9"/>
      <c r="VDF56" s="9"/>
      <c r="VDG56" s="9"/>
      <c r="VDH56" s="9"/>
      <c r="VDI56" s="9"/>
      <c r="VDJ56" s="9"/>
      <c r="VDK56" s="9"/>
      <c r="VDL56" s="9"/>
      <c r="VDM56" s="9"/>
      <c r="VDN56" s="9"/>
      <c r="VDO56" s="9"/>
      <c r="VDP56" s="9"/>
      <c r="VDQ56" s="9"/>
      <c r="VDR56" s="9"/>
      <c r="VDS56" s="9"/>
      <c r="VDT56" s="9"/>
      <c r="VDU56" s="9"/>
      <c r="VDV56" s="9"/>
      <c r="VDW56" s="9"/>
      <c r="VDX56" s="9"/>
      <c r="VDY56" s="9"/>
      <c r="VDZ56" s="9"/>
      <c r="VEA56" s="9"/>
      <c r="VEB56" s="9"/>
      <c r="VEC56" s="9"/>
      <c r="VED56" s="9"/>
      <c r="VEE56" s="9"/>
      <c r="VEF56" s="9"/>
      <c r="VEG56" s="9"/>
      <c r="VEH56" s="9"/>
      <c r="VEI56" s="9"/>
      <c r="VEJ56" s="9"/>
      <c r="VEK56" s="9"/>
      <c r="VEL56" s="9"/>
      <c r="VEM56" s="9"/>
      <c r="VEN56" s="9"/>
      <c r="VEO56" s="9"/>
      <c r="VEP56" s="9"/>
      <c r="VEQ56" s="9"/>
      <c r="VER56" s="9"/>
      <c r="VES56" s="9"/>
      <c r="VET56" s="9"/>
      <c r="VEU56" s="9"/>
      <c r="VEV56" s="9"/>
      <c r="VEW56" s="9"/>
      <c r="VEX56" s="9"/>
      <c r="VEY56" s="9"/>
      <c r="VEZ56" s="9"/>
      <c r="VFA56" s="9"/>
      <c r="VFB56" s="9"/>
      <c r="VFC56" s="9"/>
      <c r="VFD56" s="9"/>
      <c r="VFE56" s="9"/>
      <c r="VFF56" s="9"/>
      <c r="VFG56" s="9"/>
      <c r="VFH56" s="9"/>
      <c r="VFI56" s="9"/>
      <c r="VFJ56" s="9"/>
      <c r="VFK56" s="9"/>
      <c r="VFL56" s="9"/>
      <c r="VFM56" s="9"/>
      <c r="VFN56" s="9"/>
      <c r="VFO56" s="9"/>
      <c r="VFP56" s="9"/>
      <c r="VFQ56" s="9"/>
      <c r="VFR56" s="9"/>
      <c r="VFS56" s="9"/>
      <c r="VFT56" s="9"/>
      <c r="VFU56" s="9"/>
      <c r="VFV56" s="9"/>
      <c r="VFW56" s="9"/>
      <c r="VFX56" s="9"/>
      <c r="VFY56" s="9"/>
      <c r="VFZ56" s="9"/>
      <c r="VGA56" s="9"/>
      <c r="VGB56" s="9"/>
      <c r="VGC56" s="9"/>
      <c r="VGD56" s="9"/>
      <c r="VGE56" s="9"/>
      <c r="VGF56" s="9"/>
      <c r="VGG56" s="9"/>
      <c r="VGH56" s="9"/>
      <c r="VGI56" s="9"/>
      <c r="VGJ56" s="9"/>
      <c r="VGK56" s="9"/>
      <c r="VGL56" s="9"/>
      <c r="VGM56" s="9"/>
      <c r="VGN56" s="9"/>
      <c r="VGO56" s="9"/>
      <c r="VGP56" s="9"/>
      <c r="VGQ56" s="9"/>
      <c r="VGR56" s="9"/>
      <c r="VGS56" s="9"/>
      <c r="VGT56" s="9"/>
      <c r="VGU56" s="9"/>
      <c r="VGV56" s="9"/>
      <c r="VGW56" s="9"/>
      <c r="VGX56" s="9"/>
      <c r="VGY56" s="9"/>
      <c r="VGZ56" s="9"/>
      <c r="VHA56" s="9"/>
      <c r="VHB56" s="9"/>
      <c r="VHC56" s="9"/>
      <c r="VHD56" s="9"/>
      <c r="VHE56" s="9"/>
      <c r="VHF56" s="9"/>
      <c r="VHG56" s="9"/>
      <c r="VHH56" s="9"/>
      <c r="VHI56" s="9"/>
      <c r="VHJ56" s="9"/>
      <c r="VHK56" s="9"/>
      <c r="VHL56" s="9"/>
      <c r="VHM56" s="9"/>
      <c r="VHN56" s="9"/>
      <c r="VHO56" s="9"/>
      <c r="VHP56" s="9"/>
      <c r="VHQ56" s="9"/>
      <c r="VHR56" s="9"/>
      <c r="VHS56" s="9"/>
      <c r="VHT56" s="9"/>
      <c r="VHU56" s="9"/>
      <c r="VHV56" s="9"/>
      <c r="VHW56" s="9"/>
      <c r="VHX56" s="9"/>
      <c r="VHY56" s="9"/>
      <c r="VHZ56" s="9"/>
      <c r="VIA56" s="9"/>
      <c r="VIB56" s="9"/>
      <c r="VIC56" s="9"/>
      <c r="VID56" s="9"/>
      <c r="VIE56" s="9"/>
      <c r="VIF56" s="9"/>
      <c r="VIG56" s="9"/>
      <c r="VIH56" s="9"/>
      <c r="VII56" s="9"/>
      <c r="VIJ56" s="9"/>
      <c r="VIK56" s="9"/>
      <c r="VIL56" s="9"/>
      <c r="VIM56" s="9"/>
      <c r="VIN56" s="9"/>
      <c r="VIO56" s="9"/>
      <c r="VIP56" s="9"/>
      <c r="VIQ56" s="9"/>
      <c r="VIR56" s="9"/>
      <c r="VIS56" s="9"/>
      <c r="VIT56" s="9"/>
      <c r="VIU56" s="9"/>
      <c r="VIV56" s="9"/>
      <c r="VIW56" s="9"/>
      <c r="VIX56" s="9"/>
      <c r="VIY56" s="9"/>
      <c r="VIZ56" s="9"/>
      <c r="VJA56" s="9"/>
      <c r="VJB56" s="9"/>
      <c r="VJC56" s="9"/>
      <c r="VJD56" s="9"/>
      <c r="VJE56" s="9"/>
      <c r="VJF56" s="9"/>
      <c r="VJG56" s="9"/>
      <c r="VJH56" s="9"/>
      <c r="VJI56" s="9"/>
      <c r="VJJ56" s="9"/>
      <c r="VJK56" s="9"/>
      <c r="VJL56" s="9"/>
      <c r="VJM56" s="9"/>
      <c r="VJN56" s="9"/>
      <c r="VJO56" s="9"/>
      <c r="VJP56" s="9"/>
      <c r="VJQ56" s="9"/>
      <c r="VJR56" s="9"/>
      <c r="VJS56" s="9"/>
      <c r="VJT56" s="9"/>
      <c r="VJU56" s="9"/>
      <c r="VJV56" s="9"/>
      <c r="VJW56" s="9"/>
      <c r="VJX56" s="9"/>
      <c r="VJY56" s="9"/>
      <c r="VJZ56" s="9"/>
      <c r="VKA56" s="9"/>
      <c r="VKB56" s="9"/>
      <c r="VKC56" s="9"/>
      <c r="VKD56" s="9"/>
      <c r="VKE56" s="9"/>
      <c r="VKF56" s="9"/>
      <c r="VKG56" s="9"/>
      <c r="VKH56" s="9"/>
      <c r="VKI56" s="9"/>
      <c r="VKJ56" s="9"/>
      <c r="VKK56" s="9"/>
      <c r="VKL56" s="9"/>
      <c r="VKM56" s="9"/>
      <c r="VKN56" s="9"/>
      <c r="VKO56" s="9"/>
      <c r="VKP56" s="9"/>
      <c r="VKQ56" s="9"/>
      <c r="VKR56" s="9"/>
      <c r="VKS56" s="9"/>
      <c r="VKT56" s="9"/>
      <c r="VKU56" s="9"/>
      <c r="VKV56" s="9"/>
      <c r="VKW56" s="9"/>
      <c r="VKX56" s="9"/>
      <c r="VKY56" s="9"/>
      <c r="VKZ56" s="9"/>
      <c r="VLA56" s="9"/>
      <c r="VLB56" s="9"/>
      <c r="VLC56" s="9"/>
      <c r="VLD56" s="9"/>
      <c r="VLE56" s="9"/>
      <c r="VLF56" s="9"/>
      <c r="VLG56" s="9"/>
      <c r="VLH56" s="9"/>
      <c r="VLI56" s="9"/>
      <c r="VLJ56" s="9"/>
      <c r="VLK56" s="9"/>
      <c r="VLL56" s="9"/>
      <c r="VLM56" s="9"/>
      <c r="VLN56" s="9"/>
      <c r="VLO56" s="9"/>
      <c r="VLP56" s="9"/>
      <c r="VLQ56" s="9"/>
      <c r="VLR56" s="9"/>
      <c r="VLS56" s="9"/>
      <c r="VLT56" s="9"/>
      <c r="VLU56" s="9"/>
      <c r="VLV56" s="9"/>
      <c r="VLW56" s="9"/>
      <c r="VLX56" s="9"/>
      <c r="VLY56" s="9"/>
      <c r="VLZ56" s="9"/>
      <c r="VMA56" s="9"/>
      <c r="VMB56" s="9"/>
      <c r="VMC56" s="9"/>
      <c r="VMD56" s="9"/>
      <c r="VME56" s="9"/>
      <c r="VMF56" s="9"/>
      <c r="VMG56" s="9"/>
      <c r="VMH56" s="9"/>
      <c r="VMI56" s="9"/>
      <c r="VMJ56" s="9"/>
      <c r="VMK56" s="9"/>
      <c r="VML56" s="9"/>
      <c r="VMM56" s="9"/>
      <c r="VMN56" s="9"/>
      <c r="VMO56" s="9"/>
      <c r="VMP56" s="9"/>
      <c r="VMQ56" s="9"/>
      <c r="VMR56" s="9"/>
      <c r="VMS56" s="9"/>
      <c r="VMT56" s="9"/>
      <c r="VMU56" s="9"/>
      <c r="VMV56" s="9"/>
      <c r="VMW56" s="9"/>
      <c r="VMX56" s="9"/>
      <c r="VMY56" s="9"/>
      <c r="VMZ56" s="9"/>
      <c r="VNA56" s="9"/>
      <c r="VNB56" s="9"/>
      <c r="VNC56" s="9"/>
      <c r="VND56" s="9"/>
      <c r="VNE56" s="9"/>
      <c r="VNF56" s="9"/>
      <c r="VNG56" s="9"/>
      <c r="VNH56" s="9"/>
      <c r="VNI56" s="9"/>
      <c r="VNJ56" s="9"/>
      <c r="VNK56" s="9"/>
      <c r="VNL56" s="9"/>
      <c r="VNM56" s="9"/>
      <c r="VNN56" s="9"/>
      <c r="VNO56" s="9"/>
      <c r="VNP56" s="9"/>
      <c r="VNQ56" s="9"/>
      <c r="VNR56" s="9"/>
      <c r="VNS56" s="9"/>
      <c r="VNT56" s="9"/>
      <c r="VNU56" s="9"/>
      <c r="VNV56" s="9"/>
      <c r="VNW56" s="9"/>
      <c r="VNX56" s="9"/>
      <c r="VNY56" s="9"/>
      <c r="VNZ56" s="9"/>
      <c r="VOA56" s="9"/>
      <c r="VOB56" s="9"/>
      <c r="VOC56" s="9"/>
      <c r="VOD56" s="9"/>
      <c r="VOE56" s="9"/>
      <c r="VOF56" s="9"/>
      <c r="VOG56" s="9"/>
      <c r="VOH56" s="9"/>
      <c r="VOI56" s="9"/>
      <c r="VOJ56" s="9"/>
      <c r="VOK56" s="9"/>
      <c r="VOL56" s="9"/>
      <c r="VOM56" s="9"/>
      <c r="VON56" s="9"/>
      <c r="VOO56" s="9"/>
      <c r="VOP56" s="9"/>
      <c r="VOQ56" s="9"/>
      <c r="VOR56" s="9"/>
      <c r="VOS56" s="9"/>
      <c r="VOT56" s="9"/>
      <c r="VOU56" s="9"/>
      <c r="VOV56" s="9"/>
      <c r="VOW56" s="9"/>
      <c r="VOX56" s="9"/>
      <c r="VOY56" s="9"/>
      <c r="VOZ56" s="9"/>
      <c r="VPA56" s="9"/>
      <c r="VPB56" s="9"/>
      <c r="VPC56" s="9"/>
      <c r="VPD56" s="9"/>
      <c r="VPE56" s="9"/>
      <c r="VPF56" s="9"/>
      <c r="VPG56" s="9"/>
      <c r="VPH56" s="9"/>
      <c r="VPI56" s="9"/>
      <c r="VPJ56" s="9"/>
      <c r="VPK56" s="9"/>
      <c r="VPL56" s="9"/>
      <c r="VPM56" s="9"/>
      <c r="VPN56" s="9"/>
      <c r="VPO56" s="9"/>
      <c r="VPP56" s="9"/>
      <c r="VPQ56" s="9"/>
      <c r="VPR56" s="9"/>
      <c r="VPS56" s="9"/>
      <c r="VPT56" s="9"/>
      <c r="VPU56" s="9"/>
      <c r="VPV56" s="9"/>
      <c r="VPW56" s="9"/>
      <c r="VPX56" s="9"/>
      <c r="VPY56" s="9"/>
      <c r="VPZ56" s="9"/>
      <c r="VQA56" s="9"/>
      <c r="VQB56" s="9"/>
      <c r="VQC56" s="9"/>
      <c r="VQD56" s="9"/>
      <c r="VQE56" s="9"/>
      <c r="VQF56" s="9"/>
      <c r="VQG56" s="9"/>
      <c r="VQH56" s="9"/>
      <c r="VQI56" s="9"/>
      <c r="VQJ56" s="9"/>
      <c r="VQK56" s="9"/>
      <c r="VQL56" s="9"/>
      <c r="VQM56" s="9"/>
      <c r="VQN56" s="9"/>
      <c r="VQO56" s="9"/>
      <c r="VQP56" s="9"/>
      <c r="VQQ56" s="9"/>
      <c r="VQR56" s="9"/>
      <c r="VQS56" s="9"/>
      <c r="VQT56" s="9"/>
      <c r="VQU56" s="9"/>
      <c r="VQV56" s="9"/>
      <c r="VQW56" s="9"/>
      <c r="VQX56" s="9"/>
      <c r="VQY56" s="9"/>
      <c r="VQZ56" s="9"/>
      <c r="VRA56" s="9"/>
      <c r="VRB56" s="9"/>
      <c r="VRC56" s="9"/>
      <c r="VRD56" s="9"/>
      <c r="VRE56" s="9"/>
      <c r="VRF56" s="9"/>
      <c r="VRG56" s="9"/>
      <c r="VRH56" s="9"/>
      <c r="VRI56" s="9"/>
      <c r="VRJ56" s="9"/>
      <c r="VRK56" s="9"/>
      <c r="VRL56" s="9"/>
      <c r="VRM56" s="9"/>
      <c r="VRN56" s="9"/>
      <c r="VRO56" s="9"/>
      <c r="VRP56" s="9"/>
      <c r="VRQ56" s="9"/>
      <c r="VRR56" s="9"/>
      <c r="VRS56" s="9"/>
      <c r="VRT56" s="9"/>
      <c r="VRU56" s="9"/>
      <c r="VRV56" s="9"/>
      <c r="VRW56" s="9"/>
      <c r="VRX56" s="9"/>
      <c r="VRY56" s="9"/>
      <c r="VRZ56" s="9"/>
      <c r="VSA56" s="9"/>
      <c r="VSB56" s="9"/>
      <c r="VSC56" s="9"/>
      <c r="VSD56" s="9"/>
      <c r="VSE56" s="9"/>
      <c r="VSF56" s="9"/>
      <c r="VSG56" s="9"/>
      <c r="VSH56" s="9"/>
      <c r="VSI56" s="9"/>
      <c r="VSJ56" s="9"/>
      <c r="VSK56" s="9"/>
      <c r="VSL56" s="9"/>
      <c r="VSM56" s="9"/>
      <c r="VSN56" s="9"/>
      <c r="VSO56" s="9"/>
      <c r="VSP56" s="9"/>
      <c r="VSQ56" s="9"/>
      <c r="VSR56" s="9"/>
      <c r="VSS56" s="9"/>
      <c r="VST56" s="9"/>
      <c r="VSU56" s="9"/>
      <c r="VSV56" s="9"/>
      <c r="VSW56" s="9"/>
      <c r="VSX56" s="9"/>
      <c r="VSY56" s="9"/>
      <c r="VSZ56" s="9"/>
      <c r="VTA56" s="9"/>
      <c r="VTB56" s="9"/>
      <c r="VTC56" s="9"/>
      <c r="VTD56" s="9"/>
      <c r="VTE56" s="9"/>
      <c r="VTF56" s="9"/>
      <c r="VTG56" s="9"/>
      <c r="VTH56" s="9"/>
      <c r="VTI56" s="9"/>
      <c r="VTJ56" s="9"/>
      <c r="VTK56" s="9"/>
      <c r="VTL56" s="9"/>
      <c r="VTM56" s="9"/>
      <c r="VTN56" s="9"/>
      <c r="VTO56" s="9"/>
      <c r="VTP56" s="9"/>
      <c r="VTQ56" s="9"/>
      <c r="VTR56" s="9"/>
      <c r="VTS56" s="9"/>
      <c r="VTT56" s="9"/>
      <c r="VTU56" s="9"/>
      <c r="VTV56" s="9"/>
      <c r="VTW56" s="9"/>
      <c r="VTX56" s="9"/>
      <c r="VTY56" s="9"/>
      <c r="VTZ56" s="9"/>
      <c r="VUA56" s="9"/>
      <c r="VUB56" s="9"/>
      <c r="VUC56" s="9"/>
      <c r="VUD56" s="9"/>
      <c r="VUE56" s="9"/>
      <c r="VUF56" s="9"/>
      <c r="VUG56" s="9"/>
      <c r="VUH56" s="9"/>
      <c r="VUI56" s="9"/>
      <c r="VUJ56" s="9"/>
      <c r="VUK56" s="9"/>
      <c r="VUL56" s="9"/>
      <c r="VUM56" s="9"/>
      <c r="VUN56" s="9"/>
      <c r="VUO56" s="9"/>
      <c r="VUP56" s="9"/>
      <c r="VUQ56" s="9"/>
      <c r="VUR56" s="9"/>
      <c r="VUS56" s="9"/>
      <c r="VUT56" s="9"/>
      <c r="VUU56" s="9"/>
      <c r="VUV56" s="9"/>
      <c r="VUW56" s="9"/>
      <c r="VUX56" s="9"/>
      <c r="VUY56" s="9"/>
      <c r="VUZ56" s="9"/>
      <c r="VVA56" s="9"/>
      <c r="VVB56" s="9"/>
      <c r="VVC56" s="9"/>
      <c r="VVD56" s="9"/>
      <c r="VVE56" s="9"/>
      <c r="VVF56" s="9"/>
      <c r="VVG56" s="9"/>
      <c r="VVH56" s="9"/>
      <c r="VVI56" s="9"/>
      <c r="VVJ56" s="9"/>
      <c r="VVK56" s="9"/>
      <c r="VVL56" s="9"/>
      <c r="VVM56" s="9"/>
      <c r="VVN56" s="9"/>
      <c r="VVO56" s="9"/>
      <c r="VVP56" s="9"/>
      <c r="VVQ56" s="9"/>
      <c r="VVR56" s="9"/>
      <c r="VVS56" s="9"/>
      <c r="VVT56" s="9"/>
      <c r="VVU56" s="9"/>
      <c r="VVV56" s="9"/>
      <c r="VVW56" s="9"/>
      <c r="VVX56" s="9"/>
      <c r="VVY56" s="9"/>
      <c r="VVZ56" s="9"/>
      <c r="VWA56" s="9"/>
      <c r="VWB56" s="9"/>
      <c r="VWC56" s="9"/>
      <c r="VWD56" s="9"/>
      <c r="VWE56" s="9"/>
      <c r="VWF56" s="9"/>
      <c r="VWG56" s="9"/>
      <c r="VWH56" s="9"/>
      <c r="VWI56" s="9"/>
      <c r="VWJ56" s="9"/>
      <c r="VWK56" s="9"/>
      <c r="VWL56" s="9"/>
      <c r="VWM56" s="9"/>
      <c r="VWN56" s="9"/>
      <c r="VWO56" s="9"/>
      <c r="VWP56" s="9"/>
      <c r="VWQ56" s="9"/>
      <c r="VWR56" s="9"/>
      <c r="VWS56" s="9"/>
      <c r="VWT56" s="9"/>
      <c r="VWU56" s="9"/>
      <c r="VWV56" s="9"/>
      <c r="VWW56" s="9"/>
      <c r="VWX56" s="9"/>
      <c r="VWY56" s="9"/>
      <c r="VWZ56" s="9"/>
      <c r="VXA56" s="9"/>
      <c r="VXB56" s="9"/>
      <c r="VXC56" s="9"/>
      <c r="VXD56" s="9"/>
      <c r="VXE56" s="9"/>
      <c r="VXF56" s="9"/>
      <c r="VXG56" s="9"/>
      <c r="VXH56" s="9"/>
      <c r="VXI56" s="9"/>
      <c r="VXJ56" s="9"/>
      <c r="VXK56" s="9"/>
      <c r="VXL56" s="9"/>
      <c r="VXM56" s="9"/>
      <c r="VXN56" s="9"/>
      <c r="VXO56" s="9"/>
      <c r="VXP56" s="9"/>
      <c r="VXQ56" s="9"/>
      <c r="VXR56" s="9"/>
      <c r="VXS56" s="9"/>
      <c r="VXT56" s="9"/>
      <c r="VXU56" s="9"/>
      <c r="VXV56" s="9"/>
      <c r="VXW56" s="9"/>
      <c r="VXX56" s="9"/>
      <c r="VXY56" s="9"/>
      <c r="VXZ56" s="9"/>
      <c r="VYA56" s="9"/>
      <c r="VYB56" s="9"/>
      <c r="VYC56" s="9"/>
      <c r="VYD56" s="9"/>
      <c r="VYE56" s="9"/>
      <c r="VYF56" s="9"/>
      <c r="VYG56" s="9"/>
      <c r="VYH56" s="9"/>
      <c r="VYI56" s="9"/>
      <c r="VYJ56" s="9"/>
      <c r="VYK56" s="9"/>
      <c r="VYL56" s="9"/>
      <c r="VYM56" s="9"/>
      <c r="VYN56" s="9"/>
      <c r="VYO56" s="9"/>
      <c r="VYP56" s="9"/>
      <c r="VYQ56" s="9"/>
      <c r="VYR56" s="9"/>
      <c r="VYS56" s="9"/>
      <c r="VYT56" s="9"/>
      <c r="VYU56" s="9"/>
      <c r="VYV56" s="9"/>
      <c r="VYW56" s="9"/>
      <c r="VYX56" s="9"/>
      <c r="VYY56" s="9"/>
      <c r="VYZ56" s="9"/>
      <c r="VZA56" s="9"/>
      <c r="VZB56" s="9"/>
      <c r="VZC56" s="9"/>
      <c r="VZD56" s="9"/>
      <c r="VZE56" s="9"/>
      <c r="VZF56" s="9"/>
      <c r="VZG56" s="9"/>
      <c r="VZH56" s="9"/>
      <c r="VZI56" s="9"/>
      <c r="VZJ56" s="9"/>
      <c r="VZK56" s="9"/>
      <c r="VZL56" s="9"/>
      <c r="VZM56" s="9"/>
      <c r="VZN56" s="9"/>
      <c r="VZO56" s="9"/>
      <c r="VZP56" s="9"/>
      <c r="VZQ56" s="9"/>
      <c r="VZR56" s="9"/>
      <c r="VZS56" s="9"/>
      <c r="VZT56" s="9"/>
      <c r="VZU56" s="9"/>
      <c r="VZV56" s="9"/>
      <c r="VZW56" s="9"/>
      <c r="VZX56" s="9"/>
      <c r="VZY56" s="9"/>
      <c r="VZZ56" s="9"/>
      <c r="WAA56" s="9"/>
      <c r="WAB56" s="9"/>
      <c r="WAC56" s="9"/>
      <c r="WAD56" s="9"/>
      <c r="WAE56" s="9"/>
      <c r="WAF56" s="9"/>
      <c r="WAG56" s="9"/>
      <c r="WAH56" s="9"/>
      <c r="WAI56" s="9"/>
      <c r="WAJ56" s="9"/>
      <c r="WAK56" s="9"/>
      <c r="WAL56" s="9"/>
      <c r="WAM56" s="9"/>
      <c r="WAN56" s="9"/>
      <c r="WAO56" s="9"/>
      <c r="WAP56" s="9"/>
      <c r="WAQ56" s="9"/>
      <c r="WAR56" s="9"/>
      <c r="WAS56" s="9"/>
      <c r="WAT56" s="9"/>
      <c r="WAU56" s="9"/>
      <c r="WAV56" s="9"/>
      <c r="WAW56" s="9"/>
      <c r="WAX56" s="9"/>
      <c r="WAY56" s="9"/>
      <c r="WAZ56" s="9"/>
      <c r="WBA56" s="9"/>
      <c r="WBB56" s="9"/>
      <c r="WBC56" s="9"/>
      <c r="WBD56" s="9"/>
      <c r="WBE56" s="9"/>
      <c r="WBF56" s="9"/>
      <c r="WBG56" s="9"/>
      <c r="WBH56" s="9"/>
      <c r="WBI56" s="9"/>
      <c r="WBJ56" s="9"/>
      <c r="WBK56" s="9"/>
      <c r="WBL56" s="9"/>
      <c r="WBM56" s="9"/>
      <c r="WBN56" s="9"/>
      <c r="WBO56" s="9"/>
      <c r="WBP56" s="9"/>
      <c r="WBQ56" s="9"/>
      <c r="WBR56" s="9"/>
      <c r="WBS56" s="9"/>
      <c r="WBT56" s="9"/>
      <c r="WBU56" s="9"/>
      <c r="WBV56" s="9"/>
      <c r="WBW56" s="9"/>
      <c r="WBX56" s="9"/>
      <c r="WBY56" s="9"/>
      <c r="WBZ56" s="9"/>
      <c r="WCA56" s="9"/>
      <c r="WCB56" s="9"/>
      <c r="WCC56" s="9"/>
      <c r="WCD56" s="9"/>
      <c r="WCE56" s="9"/>
      <c r="WCF56" s="9"/>
      <c r="WCG56" s="9"/>
      <c r="WCH56" s="9"/>
      <c r="WCI56" s="9"/>
      <c r="WCJ56" s="9"/>
      <c r="WCK56" s="9"/>
      <c r="WCL56" s="9"/>
      <c r="WCM56" s="9"/>
      <c r="WCN56" s="9"/>
      <c r="WCO56" s="9"/>
      <c r="WCP56" s="9"/>
      <c r="WCQ56" s="9"/>
      <c r="WCR56" s="9"/>
      <c r="WCS56" s="9"/>
      <c r="WCT56" s="9"/>
      <c r="WCU56" s="9"/>
      <c r="WCV56" s="9"/>
      <c r="WCW56" s="9"/>
      <c r="WCX56" s="9"/>
      <c r="WCY56" s="9"/>
      <c r="WCZ56" s="9"/>
      <c r="WDA56" s="9"/>
      <c r="WDB56" s="9"/>
      <c r="WDC56" s="9"/>
      <c r="WDD56" s="9"/>
      <c r="WDE56" s="9"/>
      <c r="WDF56" s="9"/>
      <c r="WDG56" s="9"/>
      <c r="WDH56" s="9"/>
      <c r="WDI56" s="9"/>
      <c r="WDJ56" s="9"/>
      <c r="WDK56" s="9"/>
      <c r="WDL56" s="9"/>
      <c r="WDM56" s="9"/>
      <c r="WDN56" s="9"/>
      <c r="WDO56" s="9"/>
      <c r="WDP56" s="9"/>
      <c r="WDQ56" s="9"/>
      <c r="WDR56" s="9"/>
      <c r="WDS56" s="9"/>
      <c r="WDT56" s="9"/>
      <c r="WDU56" s="9"/>
      <c r="WDV56" s="9"/>
      <c r="WDW56" s="9"/>
      <c r="WDX56" s="9"/>
      <c r="WDY56" s="9"/>
      <c r="WDZ56" s="9"/>
      <c r="WEA56" s="9"/>
      <c r="WEB56" s="9"/>
      <c r="WEC56" s="9"/>
      <c r="WED56" s="9"/>
      <c r="WEE56" s="9"/>
      <c r="WEF56" s="9"/>
      <c r="WEG56" s="9"/>
      <c r="WEH56" s="9"/>
      <c r="WEI56" s="9"/>
      <c r="WEJ56" s="9"/>
      <c r="WEK56" s="9"/>
      <c r="WEL56" s="9"/>
      <c r="WEM56" s="9"/>
      <c r="WEN56" s="9"/>
      <c r="WEO56" s="9"/>
      <c r="WEP56" s="9"/>
      <c r="WEQ56" s="9"/>
      <c r="WER56" s="9"/>
      <c r="WES56" s="9"/>
      <c r="WET56" s="9"/>
      <c r="WEU56" s="9"/>
      <c r="WEV56" s="9"/>
      <c r="WEW56" s="9"/>
      <c r="WEX56" s="9"/>
      <c r="WEY56" s="9"/>
      <c r="WEZ56" s="9"/>
      <c r="WFA56" s="9"/>
      <c r="WFB56" s="9"/>
      <c r="WFC56" s="9"/>
      <c r="WFD56" s="9"/>
      <c r="WFE56" s="9"/>
      <c r="WFF56" s="9"/>
      <c r="WFG56" s="9"/>
      <c r="WFH56" s="9"/>
      <c r="WFI56" s="9"/>
      <c r="WFJ56" s="9"/>
      <c r="WFK56" s="9"/>
      <c r="WFL56" s="9"/>
      <c r="WFM56" s="9"/>
      <c r="WFN56" s="9"/>
      <c r="WFO56" s="9"/>
      <c r="WFP56" s="9"/>
      <c r="WFQ56" s="9"/>
      <c r="WFR56" s="9"/>
      <c r="WFS56" s="9"/>
      <c r="WFT56" s="9"/>
      <c r="WFU56" s="9"/>
      <c r="WFV56" s="9"/>
      <c r="WFW56" s="9"/>
      <c r="WFX56" s="9"/>
      <c r="WFY56" s="9"/>
      <c r="WFZ56" s="9"/>
      <c r="WGA56" s="9"/>
      <c r="WGB56" s="9"/>
      <c r="WGC56" s="9"/>
      <c r="WGD56" s="9"/>
      <c r="WGE56" s="9"/>
      <c r="WGF56" s="9"/>
      <c r="WGG56" s="9"/>
      <c r="WGH56" s="9"/>
      <c r="WGI56" s="9"/>
      <c r="WGJ56" s="9"/>
      <c r="WGK56" s="9"/>
      <c r="WGL56" s="9"/>
      <c r="WGM56" s="9"/>
      <c r="WGN56" s="9"/>
      <c r="WGO56" s="9"/>
      <c r="WGP56" s="9"/>
      <c r="WGQ56" s="9"/>
      <c r="WGR56" s="9"/>
      <c r="WGS56" s="9"/>
      <c r="WGT56" s="9"/>
      <c r="WGU56" s="9"/>
      <c r="WGV56" s="9"/>
      <c r="WGW56" s="9"/>
      <c r="WGX56" s="9"/>
      <c r="WGY56" s="9"/>
      <c r="WGZ56" s="9"/>
      <c r="WHA56" s="9"/>
      <c r="WHB56" s="9"/>
      <c r="WHC56" s="9"/>
      <c r="WHD56" s="9"/>
      <c r="WHE56" s="9"/>
      <c r="WHF56" s="9"/>
      <c r="WHG56" s="9"/>
      <c r="WHH56" s="9"/>
      <c r="WHI56" s="9"/>
      <c r="WHJ56" s="9"/>
      <c r="WHK56" s="9"/>
      <c r="WHL56" s="9"/>
      <c r="WHM56" s="9"/>
      <c r="WHN56" s="9"/>
      <c r="WHO56" s="9"/>
      <c r="WHP56" s="9"/>
      <c r="WHQ56" s="9"/>
      <c r="WHR56" s="9"/>
      <c r="WHS56" s="9"/>
      <c r="WHT56" s="9"/>
      <c r="WHU56" s="9"/>
      <c r="WHV56" s="9"/>
      <c r="WHW56" s="9"/>
      <c r="WHX56" s="9"/>
      <c r="WHY56" s="9"/>
      <c r="WHZ56" s="9"/>
      <c r="WIA56" s="9"/>
      <c r="WIB56" s="9"/>
      <c r="WIC56" s="9"/>
      <c r="WID56" s="9"/>
      <c r="WIE56" s="9"/>
      <c r="WIF56" s="9"/>
      <c r="WIG56" s="9"/>
      <c r="WIH56" s="9"/>
      <c r="WII56" s="9"/>
      <c r="WIJ56" s="9"/>
      <c r="WIK56" s="9"/>
      <c r="WIL56" s="9"/>
      <c r="WIM56" s="9"/>
      <c r="WIN56" s="9"/>
      <c r="WIO56" s="9"/>
      <c r="WIP56" s="9"/>
      <c r="WIQ56" s="9"/>
      <c r="WIR56" s="9"/>
      <c r="WIS56" s="9"/>
      <c r="WIT56" s="9"/>
      <c r="WIU56" s="9"/>
      <c r="WIV56" s="9"/>
      <c r="WIW56" s="9"/>
      <c r="WIX56" s="9"/>
      <c r="WIY56" s="9"/>
      <c r="WIZ56" s="9"/>
      <c r="WJA56" s="9"/>
      <c r="WJB56" s="9"/>
      <c r="WJC56" s="9"/>
      <c r="WJD56" s="9"/>
      <c r="WJE56" s="9"/>
      <c r="WJF56" s="9"/>
      <c r="WJG56" s="9"/>
      <c r="WJH56" s="9"/>
      <c r="WJI56" s="9"/>
      <c r="WJJ56" s="9"/>
      <c r="WJK56" s="9"/>
      <c r="WJL56" s="9"/>
      <c r="WJM56" s="9"/>
      <c r="WJN56" s="9"/>
      <c r="WJO56" s="9"/>
      <c r="WJP56" s="9"/>
      <c r="WJQ56" s="9"/>
      <c r="WJR56" s="9"/>
      <c r="WJS56" s="9"/>
      <c r="WJT56" s="9"/>
      <c r="WJU56" s="9"/>
      <c r="WJV56" s="9"/>
      <c r="WJW56" s="9"/>
      <c r="WJX56" s="9"/>
      <c r="WJY56" s="9"/>
      <c r="WJZ56" s="9"/>
      <c r="WKA56" s="9"/>
      <c r="WKB56" s="9"/>
      <c r="WKC56" s="9"/>
      <c r="WKD56" s="9"/>
      <c r="WKE56" s="9"/>
      <c r="WKF56" s="9"/>
      <c r="WKG56" s="9"/>
      <c r="WKH56" s="9"/>
      <c r="WKI56" s="9"/>
      <c r="WKJ56" s="9"/>
      <c r="WKK56" s="9"/>
      <c r="WKL56" s="9"/>
      <c r="WKM56" s="9"/>
      <c r="WKN56" s="9"/>
      <c r="WKO56" s="9"/>
      <c r="WKP56" s="9"/>
      <c r="WKQ56" s="9"/>
      <c r="WKR56" s="9"/>
      <c r="WKS56" s="9"/>
      <c r="WKT56" s="9"/>
      <c r="WKU56" s="9"/>
      <c r="WKV56" s="9"/>
      <c r="WKW56" s="9"/>
      <c r="WKX56" s="9"/>
      <c r="WKY56" s="9"/>
      <c r="WKZ56" s="9"/>
      <c r="WLA56" s="9"/>
      <c r="WLB56" s="9"/>
      <c r="WLC56" s="9"/>
      <c r="WLD56" s="9"/>
      <c r="WLE56" s="9"/>
      <c r="WLF56" s="9"/>
      <c r="WLG56" s="9"/>
      <c r="WLH56" s="9"/>
      <c r="WLI56" s="9"/>
      <c r="WLJ56" s="9"/>
      <c r="WLK56" s="9"/>
      <c r="WLL56" s="9"/>
      <c r="WLM56" s="9"/>
      <c r="WLN56" s="9"/>
      <c r="WLO56" s="9"/>
      <c r="WLP56" s="9"/>
      <c r="WLQ56" s="9"/>
      <c r="WLR56" s="9"/>
      <c r="WLS56" s="9"/>
      <c r="WLT56" s="9"/>
      <c r="WLU56" s="9"/>
      <c r="WLV56" s="9"/>
      <c r="WLW56" s="9"/>
      <c r="WLX56" s="9"/>
      <c r="WLY56" s="9"/>
      <c r="WLZ56" s="9"/>
      <c r="WMA56" s="9"/>
      <c r="WMB56" s="9"/>
      <c r="WMC56" s="9"/>
      <c r="WMD56" s="9"/>
      <c r="WME56" s="9"/>
      <c r="WMF56" s="9"/>
      <c r="WMG56" s="9"/>
      <c r="WMH56" s="9"/>
      <c r="WMI56" s="9"/>
      <c r="WMJ56" s="9"/>
      <c r="WMK56" s="9"/>
      <c r="WML56" s="9"/>
      <c r="WMM56" s="9"/>
      <c r="WMN56" s="9"/>
      <c r="WMO56" s="9"/>
      <c r="WMP56" s="9"/>
      <c r="WMQ56" s="9"/>
      <c r="WMR56" s="9"/>
      <c r="WMS56" s="9"/>
      <c r="WMT56" s="9"/>
      <c r="WMU56" s="9"/>
      <c r="WMV56" s="9"/>
      <c r="WMW56" s="9"/>
      <c r="WMX56" s="9"/>
      <c r="WMY56" s="9"/>
      <c r="WMZ56" s="9"/>
      <c r="WNA56" s="9"/>
      <c r="WNB56" s="9"/>
      <c r="WNC56" s="9"/>
      <c r="WND56" s="9"/>
      <c r="WNE56" s="9"/>
      <c r="WNF56" s="9"/>
      <c r="WNG56" s="9"/>
      <c r="WNH56" s="9"/>
      <c r="WNI56" s="9"/>
      <c r="WNJ56" s="9"/>
      <c r="WNK56" s="9"/>
      <c r="WNL56" s="9"/>
      <c r="WNM56" s="9"/>
      <c r="WNN56" s="9"/>
      <c r="WNO56" s="9"/>
      <c r="WNP56" s="9"/>
      <c r="WNQ56" s="9"/>
      <c r="WNR56" s="9"/>
      <c r="WNS56" s="9"/>
      <c r="WNT56" s="9"/>
      <c r="WNU56" s="9"/>
      <c r="WNV56" s="9"/>
      <c r="WNW56" s="9"/>
      <c r="WNX56" s="9"/>
      <c r="WNY56" s="9"/>
      <c r="WNZ56" s="9"/>
      <c r="WOA56" s="9"/>
      <c r="WOB56" s="9"/>
      <c r="WOC56" s="9"/>
      <c r="WOD56" s="9"/>
      <c r="WOE56" s="9"/>
      <c r="WOF56" s="9"/>
      <c r="WOG56" s="9"/>
      <c r="WOH56" s="9"/>
      <c r="WOI56" s="9"/>
      <c r="WOJ56" s="9"/>
      <c r="WOK56" s="9"/>
      <c r="WOL56" s="9"/>
      <c r="WOM56" s="9"/>
      <c r="WON56" s="9"/>
      <c r="WOO56" s="9"/>
      <c r="WOP56" s="9"/>
      <c r="WOQ56" s="9"/>
      <c r="WOR56" s="9"/>
      <c r="WOS56" s="9"/>
      <c r="WOT56" s="9"/>
      <c r="WOU56" s="9"/>
      <c r="WOV56" s="9"/>
      <c r="WOW56" s="9"/>
      <c r="WOX56" s="9"/>
      <c r="WOY56" s="9"/>
      <c r="WOZ56" s="9"/>
      <c r="WPA56" s="9"/>
      <c r="WPB56" s="9"/>
      <c r="WPC56" s="9"/>
      <c r="WPD56" s="9"/>
      <c r="WPE56" s="9"/>
      <c r="WPF56" s="9"/>
      <c r="WPG56" s="9"/>
      <c r="WPH56" s="9"/>
      <c r="WPI56" s="9"/>
      <c r="WPJ56" s="9"/>
      <c r="WPK56" s="9"/>
      <c r="WPL56" s="9"/>
      <c r="WPM56" s="9"/>
      <c r="WPN56" s="9"/>
      <c r="WPO56" s="9"/>
      <c r="WPP56" s="9"/>
      <c r="WPQ56" s="9"/>
      <c r="WPR56" s="9"/>
      <c r="WPS56" s="9"/>
      <c r="WPT56" s="9"/>
      <c r="WPU56" s="9"/>
      <c r="WPV56" s="9"/>
      <c r="WPW56" s="9"/>
      <c r="WPX56" s="9"/>
      <c r="WPY56" s="9"/>
      <c r="WPZ56" s="9"/>
      <c r="WQA56" s="9"/>
      <c r="WQB56" s="9"/>
      <c r="WQC56" s="9"/>
      <c r="WQD56" s="9"/>
      <c r="WQE56" s="9"/>
      <c r="WQF56" s="9"/>
      <c r="WQG56" s="9"/>
      <c r="WQH56" s="9"/>
      <c r="WQI56" s="9"/>
      <c r="WQJ56" s="9"/>
      <c r="WQK56" s="9"/>
      <c r="WQL56" s="9"/>
      <c r="WQM56" s="9"/>
      <c r="WQN56" s="9"/>
      <c r="WQO56" s="9"/>
      <c r="WQP56" s="9"/>
      <c r="WQQ56" s="9"/>
      <c r="WQR56" s="9"/>
      <c r="WQS56" s="9"/>
      <c r="WQT56" s="9"/>
      <c r="WQU56" s="9"/>
      <c r="WQV56" s="9"/>
      <c r="WQW56" s="9"/>
      <c r="WQX56" s="9"/>
      <c r="WQY56" s="9"/>
      <c r="WQZ56" s="9"/>
      <c r="WRA56" s="9"/>
      <c r="WRB56" s="9"/>
      <c r="WRC56" s="9"/>
      <c r="WRD56" s="9"/>
      <c r="WRE56" s="9"/>
      <c r="WRF56" s="9"/>
      <c r="WRG56" s="9"/>
      <c r="WRH56" s="9"/>
      <c r="WRI56" s="9"/>
      <c r="WRJ56" s="9"/>
      <c r="WRK56" s="9"/>
      <c r="WRL56" s="9"/>
      <c r="WRM56" s="9"/>
      <c r="WRN56" s="9"/>
      <c r="WRO56" s="9"/>
      <c r="WRP56" s="9"/>
      <c r="WRQ56" s="9"/>
      <c r="WRR56" s="9"/>
      <c r="WRS56" s="9"/>
      <c r="WRT56" s="9"/>
      <c r="WRU56" s="9"/>
      <c r="WRV56" s="9"/>
      <c r="WRW56" s="9"/>
      <c r="WRX56" s="9"/>
      <c r="WRY56" s="9"/>
      <c r="WRZ56" s="9"/>
      <c r="WSA56" s="9"/>
      <c r="WSB56" s="9"/>
      <c r="WSC56" s="9"/>
      <c r="WSD56" s="9"/>
      <c r="WSE56" s="9"/>
      <c r="WSF56" s="9"/>
      <c r="WSG56" s="9"/>
      <c r="WSH56" s="9"/>
      <c r="WSI56" s="9"/>
      <c r="WSJ56" s="9"/>
      <c r="WSK56" s="9"/>
      <c r="WSL56" s="9"/>
      <c r="WSM56" s="9"/>
      <c r="WSN56" s="9"/>
      <c r="WSO56" s="9"/>
      <c r="WSP56" s="9"/>
      <c r="WSQ56" s="9"/>
      <c r="WSR56" s="9"/>
      <c r="WSS56" s="9"/>
      <c r="WST56" s="9"/>
      <c r="WSU56" s="9"/>
      <c r="WSV56" s="9"/>
      <c r="WSW56" s="9"/>
      <c r="WSX56" s="9"/>
      <c r="WSY56" s="9"/>
      <c r="WSZ56" s="9"/>
      <c r="WTA56" s="9"/>
      <c r="WTB56" s="9"/>
      <c r="WTC56" s="9"/>
      <c r="WTD56" s="9"/>
      <c r="WTE56" s="9"/>
      <c r="WTF56" s="9"/>
      <c r="WTG56" s="9"/>
      <c r="WTH56" s="9"/>
      <c r="WTI56" s="9"/>
      <c r="WTJ56" s="9"/>
      <c r="WTK56" s="9"/>
      <c r="WTL56" s="9"/>
      <c r="WTM56" s="9"/>
      <c r="WTN56" s="9"/>
      <c r="WTO56" s="9"/>
      <c r="WTP56" s="9"/>
      <c r="WTQ56" s="9"/>
      <c r="WTR56" s="9"/>
      <c r="WTS56" s="9"/>
      <c r="WTT56" s="9"/>
      <c r="WTU56" s="9"/>
      <c r="WTV56" s="9"/>
      <c r="WTW56" s="9"/>
      <c r="WTX56" s="9"/>
      <c r="WTY56" s="9"/>
      <c r="WTZ56" s="9"/>
      <c r="WUA56" s="9"/>
      <c r="WUB56" s="9"/>
      <c r="WUC56" s="9"/>
      <c r="WUD56" s="9"/>
      <c r="WUE56" s="9"/>
      <c r="WUF56" s="9"/>
      <c r="WUG56" s="9"/>
      <c r="WUH56" s="9"/>
      <c r="WUI56" s="9"/>
      <c r="WUJ56" s="9"/>
      <c r="WUK56" s="9"/>
      <c r="WUL56" s="9"/>
      <c r="WUM56" s="9"/>
      <c r="WUN56" s="9"/>
      <c r="WUO56" s="9"/>
      <c r="WUP56" s="9"/>
      <c r="WUQ56" s="9"/>
      <c r="WUR56" s="9"/>
      <c r="WUS56" s="9"/>
      <c r="WUT56" s="9"/>
      <c r="WUU56" s="9"/>
      <c r="WUV56" s="9"/>
      <c r="WUW56" s="9"/>
      <c r="WUX56" s="9"/>
      <c r="WUY56" s="9"/>
      <c r="WUZ56" s="9"/>
      <c r="WVA56" s="9"/>
      <c r="WVB56" s="9"/>
      <c r="WVC56" s="9"/>
      <c r="WVD56" s="9"/>
      <c r="WVE56" s="9"/>
      <c r="WVF56" s="9"/>
      <c r="WVG56" s="9"/>
      <c r="WVH56" s="9"/>
      <c r="WVI56" s="9"/>
      <c r="WVJ56" s="9"/>
      <c r="WVK56" s="9"/>
      <c r="WVL56" s="9"/>
      <c r="WVM56" s="9"/>
      <c r="WVN56" s="9"/>
      <c r="WVO56" s="9"/>
      <c r="WVP56" s="9"/>
      <c r="WVQ56" s="9"/>
      <c r="WVR56" s="9"/>
      <c r="WVS56" s="9"/>
      <c r="WVT56" s="9"/>
      <c r="WVU56" s="9"/>
      <c r="WVV56" s="9"/>
      <c r="WVW56" s="9"/>
      <c r="WVX56" s="9"/>
      <c r="WVY56" s="9"/>
      <c r="WVZ56" s="9"/>
      <c r="WWA56" s="9"/>
      <c r="WWB56" s="9"/>
      <c r="WWC56" s="9"/>
      <c r="WWD56" s="9"/>
      <c r="WWE56" s="9"/>
      <c r="WWF56" s="9"/>
      <c r="WWG56" s="9"/>
      <c r="WWH56" s="9"/>
      <c r="WWI56" s="9"/>
      <c r="WWJ56" s="9"/>
      <c r="WWK56" s="9"/>
      <c r="WWL56" s="9"/>
      <c r="WWM56" s="9"/>
      <c r="WWN56" s="9"/>
      <c r="WWO56" s="9"/>
      <c r="WWP56" s="9"/>
      <c r="WWQ56" s="9"/>
      <c r="WWR56" s="9"/>
      <c r="WWS56" s="9"/>
      <c r="WWT56" s="9"/>
      <c r="WWU56" s="9"/>
      <c r="WWV56" s="9"/>
      <c r="WWW56" s="9"/>
      <c r="WWX56" s="9"/>
      <c r="WWY56" s="9"/>
      <c r="WWZ56" s="9"/>
      <c r="WXA56" s="9"/>
      <c r="WXB56" s="9"/>
      <c r="WXC56" s="9"/>
      <c r="WXD56" s="9"/>
      <c r="WXE56" s="9"/>
      <c r="WXF56" s="9"/>
      <c r="WXG56" s="9"/>
      <c r="WXH56" s="9"/>
      <c r="WXI56" s="9"/>
      <c r="WXJ56" s="9"/>
      <c r="WXK56" s="9"/>
      <c r="WXL56" s="9"/>
      <c r="WXM56" s="9"/>
      <c r="WXN56" s="9"/>
      <c r="WXO56" s="9"/>
      <c r="WXP56" s="9"/>
      <c r="WXQ56" s="9"/>
      <c r="WXR56" s="9"/>
      <c r="WXS56" s="9"/>
      <c r="WXT56" s="9"/>
      <c r="WXU56" s="9"/>
      <c r="WXV56" s="9"/>
      <c r="WXW56" s="9"/>
      <c r="WXX56" s="9"/>
      <c r="WXY56" s="9"/>
      <c r="WXZ56" s="9"/>
      <c r="WYA56" s="9"/>
      <c r="WYB56" s="9"/>
      <c r="WYC56" s="9"/>
      <c r="WYD56" s="9"/>
      <c r="WYE56" s="9"/>
      <c r="WYF56" s="9"/>
      <c r="WYG56" s="9"/>
      <c r="WYH56" s="9"/>
      <c r="WYI56" s="9"/>
      <c r="WYJ56" s="9"/>
      <c r="WYK56" s="9"/>
      <c r="WYL56" s="9"/>
      <c r="WYM56" s="9"/>
      <c r="WYN56" s="9"/>
      <c r="WYO56" s="9"/>
      <c r="WYP56" s="9"/>
      <c r="WYQ56" s="9"/>
      <c r="WYR56" s="9"/>
      <c r="WYS56" s="9"/>
      <c r="WYT56" s="9"/>
      <c r="WYU56" s="9"/>
      <c r="WYV56" s="9"/>
      <c r="WYW56" s="9"/>
      <c r="WYX56" s="9"/>
      <c r="WYY56" s="9"/>
      <c r="WYZ56" s="9"/>
      <c r="WZA56" s="9"/>
      <c r="WZB56" s="9"/>
      <c r="WZC56" s="9"/>
      <c r="WZD56" s="9"/>
      <c r="WZE56" s="9"/>
      <c r="WZF56" s="9"/>
      <c r="WZG56" s="9"/>
      <c r="WZH56" s="9"/>
      <c r="WZI56" s="9"/>
      <c r="WZJ56" s="9"/>
      <c r="WZK56" s="9"/>
      <c r="WZL56" s="9"/>
      <c r="WZM56" s="9"/>
      <c r="WZN56" s="9"/>
      <c r="WZO56" s="9"/>
      <c r="WZP56" s="9"/>
      <c r="WZQ56" s="9"/>
      <c r="WZR56" s="9"/>
      <c r="WZS56" s="9"/>
      <c r="WZT56" s="9"/>
      <c r="WZU56" s="9"/>
      <c r="WZV56" s="9"/>
      <c r="WZW56" s="9"/>
      <c r="WZX56" s="9"/>
      <c r="WZY56" s="9"/>
      <c r="WZZ56" s="9"/>
      <c r="XAA56" s="9"/>
      <c r="XAB56" s="9"/>
      <c r="XAC56" s="9"/>
      <c r="XAD56" s="9"/>
      <c r="XAE56" s="9"/>
      <c r="XAF56" s="9"/>
      <c r="XAG56" s="9"/>
      <c r="XAH56" s="9"/>
      <c r="XAI56" s="9"/>
      <c r="XAJ56" s="9"/>
      <c r="XAK56" s="9"/>
      <c r="XAL56" s="9"/>
      <c r="XAM56" s="9"/>
      <c r="XAN56" s="9"/>
      <c r="XAO56" s="9"/>
      <c r="XAP56" s="9"/>
      <c r="XAQ56" s="9"/>
      <c r="XAR56" s="9"/>
      <c r="XAS56" s="9"/>
      <c r="XAT56" s="9"/>
      <c r="XAU56" s="9"/>
      <c r="XAV56" s="9"/>
      <c r="XAW56" s="9"/>
      <c r="XAX56" s="9"/>
      <c r="XAY56" s="9"/>
      <c r="XAZ56" s="9"/>
      <c r="XBA56" s="9"/>
      <c r="XBB56" s="9"/>
      <c r="XBC56" s="9"/>
      <c r="XBD56" s="9"/>
      <c r="XBE56" s="9"/>
      <c r="XBF56" s="9"/>
      <c r="XBG56" s="9"/>
      <c r="XBH56" s="9"/>
      <c r="XBI56" s="9"/>
      <c r="XBJ56" s="9"/>
      <c r="XBK56" s="9"/>
      <c r="XBL56" s="9"/>
      <c r="XBM56" s="9"/>
      <c r="XBN56" s="9"/>
      <c r="XBO56" s="9"/>
      <c r="XBP56" s="9"/>
      <c r="XBQ56" s="9"/>
      <c r="XBR56" s="9"/>
      <c r="XBS56" s="9"/>
      <c r="XBT56" s="9"/>
      <c r="XBU56" s="9"/>
      <c r="XBV56" s="9"/>
      <c r="XBW56" s="9"/>
      <c r="XBX56" s="9"/>
      <c r="XBY56" s="9"/>
      <c r="XBZ56" s="9"/>
      <c r="XCA56" s="9"/>
      <c r="XCB56" s="9"/>
      <c r="XCC56" s="9"/>
      <c r="XCD56" s="9"/>
      <c r="XCE56" s="9"/>
      <c r="XCF56" s="9"/>
      <c r="XCG56" s="9"/>
      <c r="XCH56" s="9"/>
      <c r="XCI56" s="9"/>
      <c r="XCJ56" s="9"/>
      <c r="XCK56" s="9"/>
      <c r="XCL56" s="9"/>
      <c r="XCM56" s="9"/>
      <c r="XCN56" s="9"/>
      <c r="XCO56" s="9"/>
      <c r="XCP56" s="9"/>
      <c r="XCQ56" s="9"/>
      <c r="XCR56" s="9"/>
      <c r="XCS56" s="9"/>
      <c r="XCT56" s="9"/>
      <c r="XCU56" s="9"/>
      <c r="XCV56" s="9"/>
      <c r="XCW56" s="9"/>
      <c r="XCX56" s="9"/>
      <c r="XCY56" s="9"/>
      <c r="XCZ56" s="9"/>
      <c r="XDA56" s="9"/>
      <c r="XDB56" s="9"/>
      <c r="XDC56" s="9"/>
      <c r="XDD56" s="9"/>
      <c r="XDE56" s="9"/>
      <c r="XDF56" s="9"/>
      <c r="XDG56" s="9"/>
      <c r="XDH56" s="9"/>
      <c r="XDI56" s="9"/>
      <c r="XDJ56" s="9"/>
      <c r="XDK56" s="9"/>
      <c r="XDL56" s="9"/>
      <c r="XDM56" s="9"/>
      <c r="XDN56" s="9"/>
      <c r="XDO56" s="9"/>
      <c r="XDP56" s="9"/>
      <c r="XDQ56" s="9"/>
      <c r="XDR56" s="9"/>
      <c r="XDS56" s="9"/>
      <c r="XDT56" s="9"/>
      <c r="XDU56" s="9"/>
      <c r="XDV56" s="9"/>
      <c r="XDW56" s="9"/>
      <c r="XDX56" s="9"/>
      <c r="XDY56" s="9"/>
      <c r="XDZ56" s="9"/>
      <c r="XEA56" s="9"/>
      <c r="XEB56" s="9"/>
      <c r="XEC56" s="9"/>
      <c r="XED56" s="9"/>
      <c r="XEE56" s="9"/>
      <c r="XEF56" s="9"/>
      <c r="XEG56" s="9"/>
      <c r="XEH56" s="9"/>
      <c r="XEI56" s="9"/>
      <c r="XEJ56" s="9"/>
      <c r="XEK56" s="9"/>
      <c r="XEL56" s="9"/>
      <c r="XEM56" s="9"/>
    </row>
    <row r="57" spans="1:16367" s="12" customFormat="1" x14ac:dyDescent="0.2">
      <c r="A57" s="7" t="s">
        <v>437</v>
      </c>
      <c r="B57" s="8">
        <v>1995</v>
      </c>
      <c r="C57" s="12" t="s">
        <v>225</v>
      </c>
      <c r="D57" s="8" t="s">
        <v>226</v>
      </c>
      <c r="E57" s="34">
        <v>56.3</v>
      </c>
      <c r="F57" s="8">
        <v>160</v>
      </c>
      <c r="G57" s="12">
        <v>9</v>
      </c>
      <c r="H57" s="12">
        <v>27</v>
      </c>
      <c r="I57" s="77" t="s">
        <v>391</v>
      </c>
      <c r="J57" s="77" t="s">
        <v>391</v>
      </c>
      <c r="K57" s="12" t="s">
        <v>189</v>
      </c>
      <c r="M57" s="12" t="s">
        <v>145</v>
      </c>
      <c r="O57" s="16" t="s">
        <v>221</v>
      </c>
      <c r="P57" s="16" t="s">
        <v>221</v>
      </c>
      <c r="Q57" s="12">
        <v>13.8</v>
      </c>
      <c r="R57" s="78">
        <v>13.8</v>
      </c>
      <c r="S57" s="12" t="s">
        <v>163</v>
      </c>
      <c r="T57" s="12" t="s">
        <v>163</v>
      </c>
      <c r="U57" s="77" t="s">
        <v>458</v>
      </c>
      <c r="V57" s="12" t="s">
        <v>232</v>
      </c>
      <c r="W57" s="12" t="s">
        <v>88</v>
      </c>
      <c r="X57" s="12">
        <v>13.8</v>
      </c>
      <c r="Y57" s="12" t="s">
        <v>188</v>
      </c>
      <c r="AA57" s="54"/>
      <c r="AB57" s="12" t="s">
        <v>275</v>
      </c>
      <c r="AC57" s="12">
        <v>9.5000000000000001E-2</v>
      </c>
      <c r="AD57" s="12">
        <v>7.8E-2</v>
      </c>
      <c r="AH57" s="12" t="s">
        <v>275</v>
      </c>
      <c r="AI57" s="12">
        <v>0.151</v>
      </c>
      <c r="AJ57" s="12">
        <v>7.8E-2</v>
      </c>
      <c r="AN57" s="12">
        <v>0</v>
      </c>
      <c r="AO57" s="12">
        <v>1</v>
      </c>
      <c r="AP57" s="12">
        <v>1</v>
      </c>
      <c r="AQ57" s="12">
        <v>1</v>
      </c>
      <c r="AR57" s="12">
        <v>1</v>
      </c>
      <c r="AS57" s="8">
        <v>0</v>
      </c>
      <c r="AT57" s="12">
        <v>0</v>
      </c>
      <c r="AU57" s="12">
        <v>0</v>
      </c>
      <c r="AV57" s="12">
        <f t="shared" si="5"/>
        <v>4</v>
      </c>
      <c r="AX57" s="59"/>
      <c r="AY57" s="59"/>
      <c r="AZ57" s="59"/>
      <c r="BA57" s="59"/>
      <c r="BB57" s="59"/>
      <c r="BC57" s="59"/>
      <c r="BD57" s="59"/>
      <c r="BE57" s="59"/>
      <c r="BF57" s="59"/>
      <c r="BG57" s="59"/>
      <c r="BH57" s="59"/>
    </row>
    <row r="58" spans="1:16367" s="12" customFormat="1" x14ac:dyDescent="0.2">
      <c r="A58" s="7" t="s">
        <v>437</v>
      </c>
      <c r="B58" s="8">
        <v>1995</v>
      </c>
      <c r="C58" s="12" t="s">
        <v>225</v>
      </c>
      <c r="D58" s="8" t="s">
        <v>226</v>
      </c>
      <c r="E58" s="34">
        <v>56.3</v>
      </c>
      <c r="F58" s="8">
        <v>160</v>
      </c>
      <c r="G58" s="12">
        <v>9</v>
      </c>
      <c r="H58" s="12">
        <v>27</v>
      </c>
      <c r="I58" s="77" t="s">
        <v>391</v>
      </c>
      <c r="J58" s="77" t="s">
        <v>391</v>
      </c>
      <c r="K58" s="12" t="s">
        <v>189</v>
      </c>
      <c r="M58" s="12" t="s">
        <v>145</v>
      </c>
      <c r="O58" s="16" t="s">
        <v>221</v>
      </c>
      <c r="P58" s="16" t="s">
        <v>221</v>
      </c>
      <c r="Q58" s="12">
        <v>13.8</v>
      </c>
      <c r="R58" s="78">
        <v>13.8</v>
      </c>
      <c r="S58" s="12" t="s">
        <v>163</v>
      </c>
      <c r="T58" s="12" t="s">
        <v>163</v>
      </c>
      <c r="U58" s="77" t="s">
        <v>456</v>
      </c>
      <c r="V58" s="12" t="s">
        <v>233</v>
      </c>
      <c r="W58" s="12" t="s">
        <v>88</v>
      </c>
      <c r="X58" s="12">
        <v>13.8</v>
      </c>
      <c r="Y58" s="12" t="s">
        <v>188</v>
      </c>
      <c r="AA58" s="54"/>
      <c r="AB58" s="12" t="s">
        <v>275</v>
      </c>
      <c r="AC58" s="12">
        <v>0.15</v>
      </c>
      <c r="AD58" s="12">
        <v>7.9000000000000001E-2</v>
      </c>
      <c r="AH58" s="12" t="s">
        <v>275</v>
      </c>
      <c r="AI58" s="12">
        <v>-5.0000000000000001E-3</v>
      </c>
      <c r="AJ58" s="12">
        <v>7.9000000000000001E-2</v>
      </c>
      <c r="AN58" s="12">
        <v>0</v>
      </c>
      <c r="AO58" s="12">
        <v>1</v>
      </c>
      <c r="AP58" s="12">
        <v>1</v>
      </c>
      <c r="AQ58" s="12">
        <v>1</v>
      </c>
      <c r="AR58" s="12">
        <v>1</v>
      </c>
      <c r="AS58" s="8">
        <v>0</v>
      </c>
      <c r="AT58" s="12">
        <v>0</v>
      </c>
      <c r="AU58" s="12">
        <v>0</v>
      </c>
      <c r="AV58" s="12">
        <f t="shared" si="5"/>
        <v>4</v>
      </c>
      <c r="AX58" s="59"/>
      <c r="AY58" s="59"/>
      <c r="AZ58" s="59"/>
      <c r="BA58" s="59"/>
      <c r="BB58" s="59"/>
      <c r="BC58" s="59"/>
      <c r="BD58" s="59"/>
      <c r="BE58" s="59"/>
      <c r="BF58" s="59"/>
      <c r="BG58" s="59"/>
      <c r="BH58" s="59"/>
    </row>
    <row r="59" spans="1:16367" s="12" customFormat="1" x14ac:dyDescent="0.2">
      <c r="A59" s="7" t="s">
        <v>437</v>
      </c>
      <c r="B59" s="8">
        <v>1995</v>
      </c>
      <c r="C59" s="12" t="s">
        <v>225</v>
      </c>
      <c r="D59" s="8" t="s">
        <v>226</v>
      </c>
      <c r="E59" s="34">
        <v>56.3</v>
      </c>
      <c r="F59" s="8">
        <v>160</v>
      </c>
      <c r="G59" s="12">
        <v>9</v>
      </c>
      <c r="H59" s="12">
        <v>27</v>
      </c>
      <c r="I59" s="77" t="s">
        <v>391</v>
      </c>
      <c r="J59" s="77" t="s">
        <v>391</v>
      </c>
      <c r="K59" s="12" t="s">
        <v>189</v>
      </c>
      <c r="M59" s="12" t="s">
        <v>145</v>
      </c>
      <c r="O59" s="16" t="s">
        <v>221</v>
      </c>
      <c r="P59" s="16" t="s">
        <v>221</v>
      </c>
      <c r="Q59" s="12">
        <v>13.8</v>
      </c>
      <c r="R59" s="78">
        <v>13.8</v>
      </c>
      <c r="S59" s="12" t="s">
        <v>163</v>
      </c>
      <c r="T59" s="12" t="s">
        <v>163</v>
      </c>
      <c r="U59" s="77" t="s">
        <v>459</v>
      </c>
      <c r="V59" s="12" t="s">
        <v>305</v>
      </c>
      <c r="W59" s="12" t="s">
        <v>88</v>
      </c>
      <c r="X59" s="12">
        <v>13.8</v>
      </c>
      <c r="Y59" s="12" t="s">
        <v>188</v>
      </c>
      <c r="AA59" s="54"/>
      <c r="AB59" s="12" t="s">
        <v>275</v>
      </c>
      <c r="AC59" s="12">
        <v>8.5000000000000006E-2</v>
      </c>
      <c r="AD59" s="12">
        <v>7.3999999999999996E-2</v>
      </c>
      <c r="AH59" s="12" t="s">
        <v>275</v>
      </c>
      <c r="AI59" s="12">
        <v>0.36199999999999999</v>
      </c>
      <c r="AJ59" s="12">
        <v>7.3999999999999996E-2</v>
      </c>
      <c r="AN59" s="12">
        <v>0</v>
      </c>
      <c r="AO59" s="12">
        <v>1</v>
      </c>
      <c r="AP59" s="12">
        <v>1</v>
      </c>
      <c r="AQ59" s="12">
        <v>1</v>
      </c>
      <c r="AR59" s="12">
        <v>1</v>
      </c>
      <c r="AS59" s="8">
        <v>0</v>
      </c>
      <c r="AT59" s="12">
        <v>0</v>
      </c>
      <c r="AU59" s="12">
        <v>0</v>
      </c>
      <c r="AV59" s="12">
        <f t="shared" si="5"/>
        <v>4</v>
      </c>
      <c r="AX59" s="59"/>
      <c r="AY59" s="59"/>
      <c r="AZ59" s="59"/>
      <c r="BA59" s="59"/>
      <c r="BB59" s="59"/>
      <c r="BC59" s="59"/>
      <c r="BD59" s="59"/>
      <c r="BE59" s="59"/>
      <c r="BF59" s="59"/>
      <c r="BG59" s="59"/>
      <c r="BH59" s="59"/>
    </row>
    <row r="60" spans="1:16367" s="12" customFormat="1" x14ac:dyDescent="0.2">
      <c r="A60" s="7" t="s">
        <v>437</v>
      </c>
      <c r="B60" s="8">
        <v>1995</v>
      </c>
      <c r="C60" s="12" t="s">
        <v>225</v>
      </c>
      <c r="D60" s="8" t="s">
        <v>226</v>
      </c>
      <c r="E60" s="34">
        <v>56.3</v>
      </c>
      <c r="F60" s="8">
        <v>160</v>
      </c>
      <c r="G60" s="12">
        <v>9</v>
      </c>
      <c r="H60" s="12">
        <v>27</v>
      </c>
      <c r="I60" s="77" t="s">
        <v>391</v>
      </c>
      <c r="J60" s="77" t="s">
        <v>391</v>
      </c>
      <c r="K60" s="12" t="s">
        <v>189</v>
      </c>
      <c r="M60" s="12" t="s">
        <v>145</v>
      </c>
      <c r="O60" s="16" t="s">
        <v>221</v>
      </c>
      <c r="P60" s="16" t="s">
        <v>221</v>
      </c>
      <c r="Q60" s="12">
        <v>13.8</v>
      </c>
      <c r="R60" s="78">
        <v>13.8</v>
      </c>
      <c r="S60" s="12" t="s">
        <v>163</v>
      </c>
      <c r="T60" s="12" t="s">
        <v>163</v>
      </c>
      <c r="U60" s="77" t="s">
        <v>460</v>
      </c>
      <c r="V60" s="12" t="s">
        <v>306</v>
      </c>
      <c r="W60" s="12" t="s">
        <v>88</v>
      </c>
      <c r="X60" s="12">
        <v>13.8</v>
      </c>
      <c r="Y60" s="12" t="s">
        <v>188</v>
      </c>
      <c r="AA60" s="54"/>
      <c r="AB60" s="12" t="s">
        <v>275</v>
      </c>
      <c r="AC60" s="12">
        <v>-0.01</v>
      </c>
      <c r="AD60" s="12">
        <v>7.8E-2</v>
      </c>
      <c r="AH60" s="12" t="s">
        <v>275</v>
      </c>
      <c r="AI60" s="12">
        <v>0.20100000000000001</v>
      </c>
      <c r="AJ60" s="12">
        <v>7.8E-2</v>
      </c>
      <c r="AN60" s="12">
        <v>0</v>
      </c>
      <c r="AO60" s="12">
        <v>1</v>
      </c>
      <c r="AP60" s="12">
        <v>1</v>
      </c>
      <c r="AQ60" s="12">
        <v>1</v>
      </c>
      <c r="AR60" s="12">
        <v>1</v>
      </c>
      <c r="AS60" s="8">
        <v>0</v>
      </c>
      <c r="AT60" s="12">
        <v>0</v>
      </c>
      <c r="AU60" s="12">
        <v>0</v>
      </c>
      <c r="AV60" s="12">
        <f t="shared" si="5"/>
        <v>4</v>
      </c>
      <c r="AX60" s="59"/>
      <c r="AY60" s="59"/>
      <c r="AZ60" s="59"/>
      <c r="BA60" s="59"/>
      <c r="BB60" s="59"/>
      <c r="BC60" s="59"/>
      <c r="BD60" s="59"/>
      <c r="BE60" s="59"/>
      <c r="BF60" s="59"/>
      <c r="BG60" s="59"/>
      <c r="BH60" s="59"/>
    </row>
    <row r="61" spans="1:16367" s="12" customFormat="1" x14ac:dyDescent="0.2">
      <c r="A61" s="7" t="s">
        <v>437</v>
      </c>
      <c r="B61" s="8">
        <v>1995</v>
      </c>
      <c r="C61" s="12" t="s">
        <v>225</v>
      </c>
      <c r="D61" s="8" t="s">
        <v>226</v>
      </c>
      <c r="E61" s="34">
        <v>56.3</v>
      </c>
      <c r="F61" s="8">
        <v>160</v>
      </c>
      <c r="G61" s="12">
        <v>31</v>
      </c>
      <c r="H61" s="12">
        <v>60</v>
      </c>
      <c r="I61" s="77" t="s">
        <v>392</v>
      </c>
      <c r="J61" s="77" t="s">
        <v>392</v>
      </c>
      <c r="K61" s="12" t="s">
        <v>189</v>
      </c>
      <c r="M61" s="12" t="s">
        <v>145</v>
      </c>
      <c r="O61" s="16" t="s">
        <v>221</v>
      </c>
      <c r="P61" s="16" t="s">
        <v>221</v>
      </c>
      <c r="Q61" s="12">
        <v>13.8</v>
      </c>
      <c r="R61" s="78">
        <v>13.8</v>
      </c>
      <c r="S61" s="12" t="s">
        <v>163</v>
      </c>
      <c r="T61" s="12" t="s">
        <v>163</v>
      </c>
      <c r="U61" s="77" t="s">
        <v>458</v>
      </c>
      <c r="V61" s="12" t="s">
        <v>232</v>
      </c>
      <c r="W61" s="12" t="s">
        <v>88</v>
      </c>
      <c r="X61" s="12">
        <v>13.8</v>
      </c>
      <c r="Y61" s="12" t="s">
        <v>188</v>
      </c>
      <c r="AA61" s="54"/>
      <c r="AB61" s="12" t="s">
        <v>275</v>
      </c>
      <c r="AC61" s="12">
        <v>0.107</v>
      </c>
      <c r="AD61" s="12">
        <v>7.9000000000000001E-2</v>
      </c>
      <c r="AH61" s="12" t="s">
        <v>275</v>
      </c>
      <c r="AI61" s="12">
        <v>3.1E-2</v>
      </c>
      <c r="AJ61" s="12">
        <v>7.9000000000000001E-2</v>
      </c>
      <c r="AN61" s="12">
        <v>0</v>
      </c>
      <c r="AO61" s="12">
        <v>1</v>
      </c>
      <c r="AP61" s="12">
        <v>1</v>
      </c>
      <c r="AQ61" s="12">
        <v>1</v>
      </c>
      <c r="AR61" s="12">
        <v>1</v>
      </c>
      <c r="AS61" s="8">
        <v>0</v>
      </c>
      <c r="AT61" s="12">
        <v>0</v>
      </c>
      <c r="AU61" s="12">
        <v>0</v>
      </c>
      <c r="AV61" s="12">
        <f t="shared" si="5"/>
        <v>4</v>
      </c>
      <c r="AX61" s="59"/>
      <c r="AY61" s="59"/>
      <c r="AZ61" s="59"/>
      <c r="BA61" s="59"/>
      <c r="BB61" s="59"/>
      <c r="BC61" s="59"/>
      <c r="BD61" s="59"/>
      <c r="BE61" s="59"/>
      <c r="BF61" s="59"/>
      <c r="BG61" s="59"/>
      <c r="BH61" s="59"/>
    </row>
    <row r="62" spans="1:16367" s="12" customFormat="1" x14ac:dyDescent="0.2">
      <c r="A62" s="7" t="s">
        <v>437</v>
      </c>
      <c r="B62" s="8">
        <v>1995</v>
      </c>
      <c r="C62" s="12" t="s">
        <v>225</v>
      </c>
      <c r="D62" s="8" t="s">
        <v>226</v>
      </c>
      <c r="E62" s="34">
        <v>56.3</v>
      </c>
      <c r="F62" s="8">
        <v>160</v>
      </c>
      <c r="G62" s="12">
        <v>31</v>
      </c>
      <c r="H62" s="12">
        <v>60</v>
      </c>
      <c r="I62" s="77" t="s">
        <v>392</v>
      </c>
      <c r="J62" s="77" t="s">
        <v>392</v>
      </c>
      <c r="K62" s="12" t="s">
        <v>189</v>
      </c>
      <c r="M62" s="12" t="s">
        <v>145</v>
      </c>
      <c r="O62" s="16" t="s">
        <v>221</v>
      </c>
      <c r="P62" s="16" t="s">
        <v>221</v>
      </c>
      <c r="Q62" s="12">
        <v>13.8</v>
      </c>
      <c r="R62" s="78">
        <v>13.8</v>
      </c>
      <c r="S62" s="12" t="s">
        <v>163</v>
      </c>
      <c r="T62" s="12" t="s">
        <v>163</v>
      </c>
      <c r="U62" s="77" t="s">
        <v>456</v>
      </c>
      <c r="V62" s="12" t="s">
        <v>233</v>
      </c>
      <c r="W62" s="12" t="s">
        <v>88</v>
      </c>
      <c r="X62" s="12">
        <v>13.8</v>
      </c>
      <c r="Y62" s="12" t="s">
        <v>188</v>
      </c>
      <c r="AA62" s="54"/>
      <c r="AB62" s="12" t="s">
        <v>275</v>
      </c>
      <c r="AC62" s="12">
        <v>2E-3</v>
      </c>
      <c r="AD62" s="12">
        <v>0.08</v>
      </c>
      <c r="AH62" s="12" t="s">
        <v>275</v>
      </c>
      <c r="AI62" s="12">
        <v>-0.03</v>
      </c>
      <c r="AJ62" s="12">
        <v>0.08</v>
      </c>
      <c r="AN62" s="12">
        <v>0</v>
      </c>
      <c r="AO62" s="12">
        <v>1</v>
      </c>
      <c r="AP62" s="12">
        <v>1</v>
      </c>
      <c r="AQ62" s="12">
        <v>1</v>
      </c>
      <c r="AR62" s="12">
        <v>1</v>
      </c>
      <c r="AS62" s="8">
        <v>0</v>
      </c>
      <c r="AT62" s="12">
        <v>0</v>
      </c>
      <c r="AU62" s="12">
        <v>0</v>
      </c>
      <c r="AV62" s="12">
        <f t="shared" si="5"/>
        <v>4</v>
      </c>
      <c r="AX62" s="59"/>
      <c r="AY62" s="59"/>
      <c r="AZ62" s="59"/>
      <c r="BA62" s="59"/>
      <c r="BB62" s="59"/>
      <c r="BC62" s="59"/>
      <c r="BD62" s="59"/>
      <c r="BE62" s="59"/>
      <c r="BF62" s="59"/>
      <c r="BG62" s="59"/>
      <c r="BH62" s="59"/>
    </row>
    <row r="63" spans="1:16367" s="12" customFormat="1" x14ac:dyDescent="0.2">
      <c r="A63" s="7" t="s">
        <v>437</v>
      </c>
      <c r="B63" s="8">
        <v>1995</v>
      </c>
      <c r="C63" s="12" t="s">
        <v>225</v>
      </c>
      <c r="D63" s="8" t="s">
        <v>226</v>
      </c>
      <c r="E63" s="34">
        <v>56.3</v>
      </c>
      <c r="F63" s="8">
        <v>160</v>
      </c>
      <c r="G63" s="12">
        <v>31</v>
      </c>
      <c r="H63" s="12">
        <v>60</v>
      </c>
      <c r="I63" s="77" t="s">
        <v>392</v>
      </c>
      <c r="J63" s="77" t="s">
        <v>392</v>
      </c>
      <c r="K63" s="12" t="s">
        <v>189</v>
      </c>
      <c r="M63" s="12" t="s">
        <v>145</v>
      </c>
      <c r="O63" s="16" t="s">
        <v>221</v>
      </c>
      <c r="P63" s="16" t="s">
        <v>221</v>
      </c>
      <c r="Q63" s="12">
        <v>13.8</v>
      </c>
      <c r="R63" s="78">
        <v>13.8</v>
      </c>
      <c r="S63" s="12" t="s">
        <v>163</v>
      </c>
      <c r="T63" s="12" t="s">
        <v>163</v>
      </c>
      <c r="U63" s="77" t="s">
        <v>459</v>
      </c>
      <c r="V63" s="12" t="s">
        <v>305</v>
      </c>
      <c r="W63" s="12" t="s">
        <v>88</v>
      </c>
      <c r="X63" s="12">
        <v>13.8</v>
      </c>
      <c r="Y63" s="12" t="s">
        <v>188</v>
      </c>
      <c r="AA63" s="54"/>
      <c r="AB63" s="12" t="s">
        <v>275</v>
      </c>
      <c r="AC63" s="12">
        <v>0.09</v>
      </c>
      <c r="AD63" s="12">
        <v>7.6999999999999999E-2</v>
      </c>
      <c r="AH63" s="12" t="s">
        <v>275</v>
      </c>
      <c r="AI63" s="12">
        <v>0.24299999999999999</v>
      </c>
      <c r="AJ63" s="12">
        <v>7.6999999999999999E-2</v>
      </c>
      <c r="AN63" s="12">
        <v>0</v>
      </c>
      <c r="AO63" s="12">
        <v>1</v>
      </c>
      <c r="AP63" s="12">
        <v>1</v>
      </c>
      <c r="AQ63" s="12">
        <v>1</v>
      </c>
      <c r="AR63" s="12">
        <v>1</v>
      </c>
      <c r="AS63" s="8">
        <v>0</v>
      </c>
      <c r="AT63" s="12">
        <v>0</v>
      </c>
      <c r="AU63" s="12">
        <v>0</v>
      </c>
      <c r="AV63" s="12">
        <f t="shared" si="5"/>
        <v>4</v>
      </c>
      <c r="AX63" s="59"/>
      <c r="AY63" s="59"/>
      <c r="AZ63" s="59"/>
      <c r="BA63" s="59"/>
      <c r="BB63" s="59"/>
      <c r="BC63" s="59"/>
      <c r="BD63" s="59"/>
      <c r="BE63" s="59"/>
      <c r="BF63" s="59"/>
      <c r="BG63" s="59"/>
      <c r="BH63" s="59"/>
    </row>
    <row r="64" spans="1:16367" s="12" customFormat="1" x14ac:dyDescent="0.2">
      <c r="A64" s="7" t="s">
        <v>437</v>
      </c>
      <c r="B64" s="8">
        <v>1995</v>
      </c>
      <c r="C64" s="12" t="s">
        <v>225</v>
      </c>
      <c r="D64" s="8" t="s">
        <v>226</v>
      </c>
      <c r="E64" s="34">
        <v>56.3</v>
      </c>
      <c r="F64" s="8">
        <v>160</v>
      </c>
      <c r="G64" s="12">
        <v>31</v>
      </c>
      <c r="H64" s="12">
        <v>60</v>
      </c>
      <c r="I64" s="77" t="s">
        <v>392</v>
      </c>
      <c r="J64" s="77" t="s">
        <v>392</v>
      </c>
      <c r="K64" s="12" t="s">
        <v>189</v>
      </c>
      <c r="M64" s="12" t="s">
        <v>145</v>
      </c>
      <c r="O64" s="16" t="s">
        <v>221</v>
      </c>
      <c r="P64" s="16" t="s">
        <v>221</v>
      </c>
      <c r="Q64" s="12">
        <v>13.8</v>
      </c>
      <c r="R64" s="78">
        <v>13.8</v>
      </c>
      <c r="S64" s="12" t="s">
        <v>163</v>
      </c>
      <c r="T64" s="12" t="s">
        <v>163</v>
      </c>
      <c r="U64" s="77" t="s">
        <v>460</v>
      </c>
      <c r="V64" s="12" t="s">
        <v>306</v>
      </c>
      <c r="W64" s="12" t="s">
        <v>88</v>
      </c>
      <c r="X64" s="12">
        <v>13.8</v>
      </c>
      <c r="Y64" s="12" t="s">
        <v>188</v>
      </c>
      <c r="AA64" s="54"/>
      <c r="AB64" s="12" t="s">
        <v>275</v>
      </c>
      <c r="AC64" s="12">
        <v>-3.3000000000000002E-2</v>
      </c>
      <c r="AD64" s="12">
        <v>7.9000000000000001E-2</v>
      </c>
      <c r="AH64" s="12" t="s">
        <v>275</v>
      </c>
      <c r="AI64" s="12">
        <v>3.3000000000000002E-2</v>
      </c>
      <c r="AJ64" s="12">
        <v>7.9000000000000001E-2</v>
      </c>
      <c r="AN64" s="12">
        <v>0</v>
      </c>
      <c r="AO64" s="12">
        <v>1</v>
      </c>
      <c r="AP64" s="12">
        <v>1</v>
      </c>
      <c r="AQ64" s="12">
        <v>1</v>
      </c>
      <c r="AR64" s="12">
        <v>1</v>
      </c>
      <c r="AS64" s="8">
        <v>0</v>
      </c>
      <c r="AT64" s="12">
        <v>0</v>
      </c>
      <c r="AU64" s="12">
        <v>0</v>
      </c>
      <c r="AV64" s="12">
        <f t="shared" si="5"/>
        <v>4</v>
      </c>
      <c r="AX64" s="59"/>
      <c r="AY64" s="59"/>
      <c r="AZ64" s="59"/>
      <c r="BA64" s="59"/>
      <c r="BB64" s="59"/>
      <c r="BC64" s="59"/>
      <c r="BD64" s="59"/>
      <c r="BE64" s="59"/>
      <c r="BF64" s="59"/>
      <c r="BG64" s="59"/>
      <c r="BH64" s="59"/>
    </row>
    <row r="65" spans="1:60" s="6" customFormat="1" x14ac:dyDescent="0.2">
      <c r="A65" s="5" t="s">
        <v>438</v>
      </c>
      <c r="B65" s="6">
        <v>2017</v>
      </c>
      <c r="C65" s="6" t="s">
        <v>234</v>
      </c>
      <c r="D65" s="6" t="s">
        <v>170</v>
      </c>
      <c r="E65" s="6">
        <v>49.69</v>
      </c>
      <c r="F65" s="6">
        <v>483</v>
      </c>
      <c r="G65" s="6">
        <v>483</v>
      </c>
      <c r="H65" s="6">
        <v>483</v>
      </c>
      <c r="I65" s="79" t="s">
        <v>393</v>
      </c>
      <c r="J65" s="79" t="s">
        <v>393</v>
      </c>
      <c r="K65" s="6" t="s">
        <v>151</v>
      </c>
      <c r="M65" s="6" t="s">
        <v>152</v>
      </c>
      <c r="O65" s="50" t="s">
        <v>235</v>
      </c>
      <c r="P65" s="50" t="s">
        <v>235</v>
      </c>
      <c r="Q65" s="6">
        <v>11.1</v>
      </c>
      <c r="R65" s="78">
        <v>13.45</v>
      </c>
      <c r="S65" s="12" t="s">
        <v>163</v>
      </c>
      <c r="T65" s="12" t="s">
        <v>163</v>
      </c>
      <c r="U65" s="79" t="s">
        <v>463</v>
      </c>
      <c r="V65" s="6" t="s">
        <v>236</v>
      </c>
      <c r="W65" s="6" t="s">
        <v>274</v>
      </c>
      <c r="X65" s="6">
        <v>11.1</v>
      </c>
      <c r="Y65" s="6" t="s">
        <v>163</v>
      </c>
      <c r="Z65" s="6">
        <v>0.23</v>
      </c>
      <c r="AA65" s="56"/>
      <c r="AB65" s="6" t="s">
        <v>275</v>
      </c>
      <c r="AC65" s="6">
        <v>1.687858E-3</v>
      </c>
      <c r="AD65" s="6">
        <v>8.7504480000000001E-4</v>
      </c>
      <c r="AE65" s="42"/>
      <c r="AH65" s="6" t="s">
        <v>275</v>
      </c>
      <c r="AI65" s="6">
        <v>5.9636950000000001E-2</v>
      </c>
      <c r="AJ65" s="6">
        <v>1.287048E-2</v>
      </c>
      <c r="AN65" s="6">
        <v>1</v>
      </c>
      <c r="AO65" s="6">
        <v>1</v>
      </c>
      <c r="AP65" s="6">
        <v>0</v>
      </c>
      <c r="AQ65" s="6">
        <v>1</v>
      </c>
      <c r="AR65" s="6">
        <v>1</v>
      </c>
      <c r="AS65" s="6">
        <v>0</v>
      </c>
      <c r="AT65" s="6">
        <v>0</v>
      </c>
      <c r="AU65" s="6">
        <v>0</v>
      </c>
      <c r="AV65" s="12">
        <f t="shared" ref="AV65:AV96" si="6">SUM(AN65:AU65)</f>
        <v>4</v>
      </c>
      <c r="AX65" s="59"/>
      <c r="AY65" s="59"/>
      <c r="AZ65" s="59"/>
      <c r="BA65" s="59"/>
      <c r="BB65" s="59"/>
      <c r="BC65" s="59"/>
      <c r="BD65" s="59"/>
      <c r="BE65" s="59"/>
      <c r="BF65" s="59"/>
      <c r="BG65" s="59"/>
      <c r="BH65" s="59"/>
    </row>
    <row r="66" spans="1:60" s="6" customFormat="1" x14ac:dyDescent="0.2">
      <c r="A66" s="5" t="s">
        <v>438</v>
      </c>
      <c r="B66" s="6">
        <v>2017</v>
      </c>
      <c r="C66" s="6" t="s">
        <v>234</v>
      </c>
      <c r="D66" s="6" t="s">
        <v>170</v>
      </c>
      <c r="E66" s="6">
        <v>49.69</v>
      </c>
      <c r="F66" s="6">
        <v>483</v>
      </c>
      <c r="G66" s="6">
        <v>483</v>
      </c>
      <c r="H66" s="6">
        <v>483</v>
      </c>
      <c r="I66" s="79" t="s">
        <v>393</v>
      </c>
      <c r="J66" s="79" t="s">
        <v>393</v>
      </c>
      <c r="K66" s="6" t="s">
        <v>151</v>
      </c>
      <c r="M66" s="6" t="s">
        <v>152</v>
      </c>
      <c r="O66" s="50" t="s">
        <v>235</v>
      </c>
      <c r="P66" s="50" t="s">
        <v>235</v>
      </c>
      <c r="Q66" s="6">
        <v>11.1</v>
      </c>
      <c r="R66" s="78">
        <v>13.45</v>
      </c>
      <c r="S66" s="12" t="s">
        <v>163</v>
      </c>
      <c r="T66" s="12" t="s">
        <v>163</v>
      </c>
      <c r="U66" s="79" t="s">
        <v>463</v>
      </c>
      <c r="V66" s="6" t="s">
        <v>237</v>
      </c>
      <c r="W66" s="6" t="s">
        <v>185</v>
      </c>
      <c r="X66" s="6">
        <v>11.1</v>
      </c>
      <c r="Y66" s="6" t="s">
        <v>163</v>
      </c>
      <c r="Z66" s="6">
        <v>0.24</v>
      </c>
      <c r="AA66" s="56"/>
      <c r="AB66" s="6" t="s">
        <v>275</v>
      </c>
      <c r="AC66" s="6">
        <v>3.0236960000000002E-3</v>
      </c>
      <c r="AD66" s="6">
        <v>8.9825720000000003E-4</v>
      </c>
      <c r="AE66" s="42"/>
      <c r="AH66" s="6" t="s">
        <v>275</v>
      </c>
      <c r="AI66" s="6">
        <v>6.3516639999999999E-2</v>
      </c>
      <c r="AJ66" s="6">
        <v>1.321189E-2</v>
      </c>
      <c r="AN66" s="6">
        <v>1</v>
      </c>
      <c r="AO66" s="6">
        <v>1</v>
      </c>
      <c r="AP66" s="6">
        <v>0</v>
      </c>
      <c r="AQ66" s="6">
        <v>1</v>
      </c>
      <c r="AR66" s="6">
        <v>1</v>
      </c>
      <c r="AS66" s="6">
        <v>0</v>
      </c>
      <c r="AT66" s="6">
        <v>0</v>
      </c>
      <c r="AU66" s="6">
        <v>0</v>
      </c>
      <c r="AV66" s="12">
        <f t="shared" si="6"/>
        <v>4</v>
      </c>
      <c r="AX66" s="59"/>
      <c r="AY66" s="59"/>
      <c r="AZ66" s="59"/>
      <c r="BA66" s="59"/>
      <c r="BB66" s="59"/>
      <c r="BC66" s="59"/>
      <c r="BD66" s="59"/>
      <c r="BE66" s="59"/>
      <c r="BF66" s="59"/>
      <c r="BG66" s="59"/>
      <c r="BH66" s="59"/>
    </row>
    <row r="67" spans="1:60" s="6" customFormat="1" x14ac:dyDescent="0.2">
      <c r="A67" s="5" t="s">
        <v>438</v>
      </c>
      <c r="B67" s="6">
        <v>2017</v>
      </c>
      <c r="C67" s="6" t="s">
        <v>234</v>
      </c>
      <c r="D67" s="6" t="s">
        <v>170</v>
      </c>
      <c r="E67" s="6">
        <v>49.69</v>
      </c>
      <c r="F67" s="6">
        <v>483</v>
      </c>
      <c r="G67" s="6">
        <v>483</v>
      </c>
      <c r="H67" s="6">
        <v>483</v>
      </c>
      <c r="I67" s="79" t="s">
        <v>393</v>
      </c>
      <c r="J67" s="79" t="s">
        <v>393</v>
      </c>
      <c r="K67" s="6" t="s">
        <v>151</v>
      </c>
      <c r="M67" s="6" t="s">
        <v>152</v>
      </c>
      <c r="O67" s="50" t="s">
        <v>235</v>
      </c>
      <c r="P67" s="50" t="s">
        <v>235</v>
      </c>
      <c r="Q67" s="6">
        <v>12</v>
      </c>
      <c r="R67" s="78">
        <v>13.45</v>
      </c>
      <c r="S67" s="12" t="s">
        <v>163</v>
      </c>
      <c r="T67" s="12" t="s">
        <v>163</v>
      </c>
      <c r="U67" s="79" t="s">
        <v>464</v>
      </c>
      <c r="V67" s="6" t="s">
        <v>236</v>
      </c>
      <c r="W67" s="6" t="s">
        <v>274</v>
      </c>
      <c r="X67" s="6">
        <v>12</v>
      </c>
      <c r="Y67" s="6" t="s">
        <v>163</v>
      </c>
      <c r="Z67" s="6">
        <v>0.23</v>
      </c>
      <c r="AA67" s="56"/>
      <c r="AB67" s="6" t="s">
        <v>275</v>
      </c>
      <c r="AC67" s="6">
        <v>6.2547480000000001E-3</v>
      </c>
      <c r="AD67" s="6">
        <v>8.5014960000000001E-4</v>
      </c>
      <c r="AE67" s="42"/>
      <c r="AH67" s="6" t="s">
        <v>275</v>
      </c>
      <c r="AI67" s="6">
        <v>1.5497230000000001E-2</v>
      </c>
      <c r="AJ67" s="6">
        <v>1.168636E-2</v>
      </c>
      <c r="AN67" s="6">
        <v>1</v>
      </c>
      <c r="AO67" s="6">
        <v>1</v>
      </c>
      <c r="AP67" s="6">
        <v>0</v>
      </c>
      <c r="AQ67" s="6">
        <v>1</v>
      </c>
      <c r="AR67" s="6">
        <v>1</v>
      </c>
      <c r="AS67" s="6">
        <v>0</v>
      </c>
      <c r="AT67" s="6">
        <v>0</v>
      </c>
      <c r="AU67" s="6">
        <v>0</v>
      </c>
      <c r="AV67" s="12">
        <f t="shared" si="6"/>
        <v>4</v>
      </c>
      <c r="AX67" s="59"/>
      <c r="AY67" s="59"/>
      <c r="AZ67" s="59"/>
      <c r="BA67" s="59"/>
      <c r="BB67" s="59"/>
      <c r="BC67" s="59"/>
      <c r="BD67" s="59"/>
      <c r="BE67" s="59"/>
      <c r="BF67" s="59"/>
      <c r="BG67" s="59"/>
      <c r="BH67" s="59"/>
    </row>
    <row r="68" spans="1:60" s="6" customFormat="1" x14ac:dyDescent="0.2">
      <c r="A68" s="5" t="s">
        <v>438</v>
      </c>
      <c r="B68" s="6">
        <v>2017</v>
      </c>
      <c r="C68" s="6" t="s">
        <v>234</v>
      </c>
      <c r="D68" s="6" t="s">
        <v>170</v>
      </c>
      <c r="E68" s="6">
        <v>49.69</v>
      </c>
      <c r="F68" s="6">
        <v>483</v>
      </c>
      <c r="G68" s="6">
        <v>483</v>
      </c>
      <c r="H68" s="6">
        <v>483</v>
      </c>
      <c r="I68" s="79" t="s">
        <v>393</v>
      </c>
      <c r="J68" s="79" t="s">
        <v>393</v>
      </c>
      <c r="K68" s="6" t="s">
        <v>151</v>
      </c>
      <c r="M68" s="6" t="s">
        <v>152</v>
      </c>
      <c r="O68" s="50" t="s">
        <v>235</v>
      </c>
      <c r="P68" s="50" t="s">
        <v>235</v>
      </c>
      <c r="Q68" s="6">
        <v>12</v>
      </c>
      <c r="R68" s="78">
        <v>13.45</v>
      </c>
      <c r="S68" s="12" t="s">
        <v>163</v>
      </c>
      <c r="T68" s="12" t="s">
        <v>163</v>
      </c>
      <c r="U68" s="79" t="s">
        <v>464</v>
      </c>
      <c r="V68" s="6" t="s">
        <v>237</v>
      </c>
      <c r="W68" s="6" t="s">
        <v>185</v>
      </c>
      <c r="X68" s="6">
        <v>12</v>
      </c>
      <c r="Y68" s="6" t="s">
        <v>163</v>
      </c>
      <c r="Z68" s="42">
        <v>0.27</v>
      </c>
      <c r="AA68" s="55"/>
      <c r="AB68" s="6" t="s">
        <v>275</v>
      </c>
      <c r="AC68" s="6">
        <v>5.1700599999999998E-3</v>
      </c>
      <c r="AD68" s="6">
        <v>1.0092759999999999E-3</v>
      </c>
      <c r="AE68" s="42"/>
      <c r="AH68" s="6" t="s">
        <v>275</v>
      </c>
      <c r="AI68" s="6">
        <v>5.092824E-2</v>
      </c>
      <c r="AJ68" s="6">
        <v>1.3873750000000001E-2</v>
      </c>
      <c r="AN68" s="6">
        <v>1</v>
      </c>
      <c r="AO68" s="6">
        <v>1</v>
      </c>
      <c r="AP68" s="6">
        <v>0</v>
      </c>
      <c r="AQ68" s="6">
        <v>1</v>
      </c>
      <c r="AR68" s="6">
        <v>1</v>
      </c>
      <c r="AS68" s="6">
        <v>0</v>
      </c>
      <c r="AT68" s="6">
        <v>0</v>
      </c>
      <c r="AU68" s="6">
        <v>0</v>
      </c>
      <c r="AV68" s="12">
        <f t="shared" si="6"/>
        <v>4</v>
      </c>
      <c r="AX68" s="59"/>
      <c r="AY68" s="59"/>
      <c r="AZ68" s="59"/>
      <c r="BA68" s="59"/>
      <c r="BB68" s="59"/>
      <c r="BC68" s="59"/>
      <c r="BD68" s="59"/>
      <c r="BE68" s="59"/>
      <c r="BF68" s="59"/>
      <c r="BG68" s="59"/>
      <c r="BH68" s="59"/>
    </row>
    <row r="69" spans="1:60" s="6" customFormat="1" x14ac:dyDescent="0.2">
      <c r="A69" s="5" t="s">
        <v>438</v>
      </c>
      <c r="B69" s="6">
        <v>2017</v>
      </c>
      <c r="C69" s="6" t="s">
        <v>234</v>
      </c>
      <c r="D69" s="6" t="s">
        <v>170</v>
      </c>
      <c r="E69" s="6">
        <v>49.69</v>
      </c>
      <c r="F69" s="6">
        <v>444</v>
      </c>
      <c r="G69" s="6">
        <v>444</v>
      </c>
      <c r="H69" s="6">
        <v>444</v>
      </c>
      <c r="I69" s="79" t="s">
        <v>393</v>
      </c>
      <c r="J69" s="79" t="s">
        <v>393</v>
      </c>
      <c r="K69" s="6" t="s">
        <v>151</v>
      </c>
      <c r="M69" s="6" t="s">
        <v>152</v>
      </c>
      <c r="O69" s="50" t="s">
        <v>235</v>
      </c>
      <c r="P69" s="50" t="s">
        <v>235</v>
      </c>
      <c r="Q69" s="6">
        <v>14.7</v>
      </c>
      <c r="R69" s="78">
        <v>13.45</v>
      </c>
      <c r="S69" s="12" t="s">
        <v>163</v>
      </c>
      <c r="T69" s="12" t="s">
        <v>163</v>
      </c>
      <c r="U69" s="79" t="s">
        <v>465</v>
      </c>
      <c r="V69" s="6" t="s">
        <v>236</v>
      </c>
      <c r="W69" s="6" t="s">
        <v>274</v>
      </c>
      <c r="X69" s="6">
        <v>14.7</v>
      </c>
      <c r="Y69" s="6" t="s">
        <v>163</v>
      </c>
      <c r="Z69" s="42">
        <v>0.28999999999999998</v>
      </c>
      <c r="AA69" s="55"/>
      <c r="AB69" s="6" t="s">
        <v>275</v>
      </c>
      <c r="AC69" s="6">
        <v>6.6132309999999998E-3</v>
      </c>
      <c r="AD69" s="6">
        <v>1.327075E-3</v>
      </c>
      <c r="AE69" s="42"/>
      <c r="AH69" s="6" t="s">
        <v>275</v>
      </c>
      <c r="AI69" s="6">
        <v>2.9029599999999999E-2</v>
      </c>
      <c r="AJ69" s="6">
        <v>2.0700909999999999E-2</v>
      </c>
      <c r="AN69" s="6">
        <v>1</v>
      </c>
      <c r="AO69" s="6">
        <v>1</v>
      </c>
      <c r="AP69" s="6">
        <v>0</v>
      </c>
      <c r="AQ69" s="6">
        <v>1</v>
      </c>
      <c r="AR69" s="6">
        <v>1</v>
      </c>
      <c r="AS69" s="6">
        <v>0</v>
      </c>
      <c r="AT69" s="6">
        <v>0</v>
      </c>
      <c r="AU69" s="6">
        <v>0</v>
      </c>
      <c r="AV69" s="12">
        <f t="shared" si="6"/>
        <v>4</v>
      </c>
      <c r="AX69" s="59"/>
      <c r="AY69" s="59"/>
      <c r="AZ69" s="59"/>
      <c r="BA69" s="59"/>
      <c r="BB69" s="59"/>
      <c r="BC69" s="59"/>
      <c r="BD69" s="59"/>
      <c r="BE69" s="59"/>
      <c r="BF69" s="59"/>
      <c r="BG69" s="59"/>
      <c r="BH69" s="59"/>
    </row>
    <row r="70" spans="1:60" s="6" customFormat="1" x14ac:dyDescent="0.2">
      <c r="A70" s="5" t="s">
        <v>438</v>
      </c>
      <c r="B70" s="6">
        <v>2017</v>
      </c>
      <c r="C70" s="6" t="s">
        <v>234</v>
      </c>
      <c r="D70" s="6" t="s">
        <v>170</v>
      </c>
      <c r="E70" s="6">
        <v>49.69</v>
      </c>
      <c r="F70" s="6">
        <v>444</v>
      </c>
      <c r="G70" s="6">
        <v>444</v>
      </c>
      <c r="H70" s="6">
        <v>444</v>
      </c>
      <c r="I70" s="79" t="s">
        <v>393</v>
      </c>
      <c r="J70" s="79" t="s">
        <v>393</v>
      </c>
      <c r="K70" s="6" t="s">
        <v>151</v>
      </c>
      <c r="M70" s="6" t="s">
        <v>152</v>
      </c>
      <c r="O70" s="50" t="s">
        <v>235</v>
      </c>
      <c r="P70" s="50" t="s">
        <v>235</v>
      </c>
      <c r="Q70" s="6">
        <v>14.7</v>
      </c>
      <c r="R70" s="78">
        <v>13.45</v>
      </c>
      <c r="S70" s="12" t="s">
        <v>163</v>
      </c>
      <c r="T70" s="12" t="s">
        <v>163</v>
      </c>
      <c r="U70" s="79" t="s">
        <v>465</v>
      </c>
      <c r="V70" s="6" t="s">
        <v>237</v>
      </c>
      <c r="W70" s="6" t="s">
        <v>185</v>
      </c>
      <c r="X70" s="6">
        <v>14.7</v>
      </c>
      <c r="Y70" s="6" t="s">
        <v>163</v>
      </c>
      <c r="Z70" s="42">
        <v>0.22</v>
      </c>
      <c r="AA70" s="55"/>
      <c r="AB70" s="6" t="s">
        <v>275</v>
      </c>
      <c r="AC70" s="6">
        <v>3.5754179999999999E-3</v>
      </c>
      <c r="AD70" s="6">
        <v>1.014338E-3</v>
      </c>
      <c r="AE70" s="42"/>
      <c r="AH70" s="6" t="s">
        <v>275</v>
      </c>
      <c r="AI70" s="6">
        <v>3.3045980000000003E-2</v>
      </c>
      <c r="AJ70" s="6">
        <v>1.5822550000000001E-2</v>
      </c>
      <c r="AN70" s="6">
        <v>1</v>
      </c>
      <c r="AO70" s="6">
        <v>1</v>
      </c>
      <c r="AP70" s="6">
        <v>0</v>
      </c>
      <c r="AQ70" s="6">
        <v>1</v>
      </c>
      <c r="AR70" s="6">
        <v>1</v>
      </c>
      <c r="AS70" s="6">
        <v>0</v>
      </c>
      <c r="AT70" s="6">
        <v>0</v>
      </c>
      <c r="AU70" s="6">
        <v>0</v>
      </c>
      <c r="AV70" s="12">
        <f t="shared" si="6"/>
        <v>4</v>
      </c>
      <c r="AX70" s="59"/>
      <c r="AY70" s="59"/>
      <c r="AZ70" s="59"/>
      <c r="BA70" s="59"/>
      <c r="BB70" s="59"/>
      <c r="BC70" s="59"/>
      <c r="BD70" s="59"/>
      <c r="BE70" s="59"/>
      <c r="BF70" s="59"/>
      <c r="BG70" s="59"/>
      <c r="BH70" s="59"/>
    </row>
    <row r="71" spans="1:60" s="6" customFormat="1" x14ac:dyDescent="0.2">
      <c r="A71" s="5" t="s">
        <v>438</v>
      </c>
      <c r="B71" s="6">
        <v>2017</v>
      </c>
      <c r="C71" s="6" t="s">
        <v>234</v>
      </c>
      <c r="D71" s="6" t="s">
        <v>170</v>
      </c>
      <c r="E71" s="6">
        <v>49.69</v>
      </c>
      <c r="F71" s="6">
        <v>444</v>
      </c>
      <c r="G71" s="6">
        <v>444</v>
      </c>
      <c r="H71" s="6">
        <v>444</v>
      </c>
      <c r="I71" s="79" t="s">
        <v>393</v>
      </c>
      <c r="J71" s="79" t="s">
        <v>393</v>
      </c>
      <c r="K71" s="6" t="s">
        <v>151</v>
      </c>
      <c r="M71" s="6" t="s">
        <v>152</v>
      </c>
      <c r="O71" s="50" t="s">
        <v>235</v>
      </c>
      <c r="P71" s="50" t="s">
        <v>235</v>
      </c>
      <c r="Q71" s="6">
        <v>14.7</v>
      </c>
      <c r="R71" s="78">
        <v>13.45</v>
      </c>
      <c r="S71" s="12" t="s">
        <v>163</v>
      </c>
      <c r="T71" s="12" t="s">
        <v>163</v>
      </c>
      <c r="U71" s="79" t="s">
        <v>465</v>
      </c>
      <c r="V71" s="12" t="s">
        <v>290</v>
      </c>
      <c r="W71" s="6" t="s">
        <v>88</v>
      </c>
      <c r="X71" s="6">
        <v>14.7</v>
      </c>
      <c r="Y71" s="6" t="s">
        <v>163</v>
      </c>
      <c r="Z71" s="42">
        <v>0.36</v>
      </c>
      <c r="AA71" s="55"/>
      <c r="AB71" s="6" t="s">
        <v>275</v>
      </c>
      <c r="AC71" s="6">
        <v>2.8069929999999998E-3</v>
      </c>
      <c r="AD71" s="6">
        <v>1.554969E-3</v>
      </c>
      <c r="AE71" s="42"/>
      <c r="AH71" s="6" t="s">
        <v>275</v>
      </c>
      <c r="AI71" s="6">
        <v>0.21240790000000001</v>
      </c>
      <c r="AJ71" s="6">
        <v>2.4255800000000001E-2</v>
      </c>
      <c r="AN71" s="6">
        <v>1</v>
      </c>
      <c r="AO71" s="6">
        <v>1</v>
      </c>
      <c r="AP71" s="6">
        <v>0</v>
      </c>
      <c r="AQ71" s="6">
        <v>1</v>
      </c>
      <c r="AR71" s="6">
        <v>1</v>
      </c>
      <c r="AS71" s="6">
        <v>0</v>
      </c>
      <c r="AT71" s="6">
        <v>0</v>
      </c>
      <c r="AU71" s="6">
        <v>0</v>
      </c>
      <c r="AV71" s="12">
        <f t="shared" si="6"/>
        <v>4</v>
      </c>
      <c r="AX71" s="59"/>
      <c r="AY71" s="59"/>
      <c r="AZ71" s="59"/>
      <c r="BA71" s="59"/>
      <c r="BB71" s="59"/>
      <c r="BC71" s="59"/>
      <c r="BD71" s="59"/>
      <c r="BE71" s="59"/>
      <c r="BF71" s="59"/>
      <c r="BG71" s="59"/>
      <c r="BH71" s="59"/>
    </row>
    <row r="72" spans="1:60" s="6" customFormat="1" x14ac:dyDescent="0.2">
      <c r="A72" s="5" t="s">
        <v>438</v>
      </c>
      <c r="B72" s="6">
        <v>2017</v>
      </c>
      <c r="C72" s="6" t="s">
        <v>234</v>
      </c>
      <c r="D72" s="6" t="s">
        <v>170</v>
      </c>
      <c r="E72" s="6">
        <v>49.69</v>
      </c>
      <c r="F72" s="6">
        <v>444</v>
      </c>
      <c r="G72" s="6">
        <v>444</v>
      </c>
      <c r="H72" s="6">
        <v>444</v>
      </c>
      <c r="I72" s="79" t="s">
        <v>393</v>
      </c>
      <c r="J72" s="79" t="s">
        <v>393</v>
      </c>
      <c r="K72" s="6" t="s">
        <v>151</v>
      </c>
      <c r="M72" s="6" t="s">
        <v>152</v>
      </c>
      <c r="O72" s="50" t="s">
        <v>235</v>
      </c>
      <c r="P72" s="50" t="s">
        <v>235</v>
      </c>
      <c r="Q72" s="6">
        <v>16</v>
      </c>
      <c r="R72" s="78">
        <v>13.45</v>
      </c>
      <c r="S72" s="12" t="s">
        <v>163</v>
      </c>
      <c r="T72" s="12" t="s">
        <v>163</v>
      </c>
      <c r="U72" s="79" t="s">
        <v>466</v>
      </c>
      <c r="V72" s="6" t="s">
        <v>236</v>
      </c>
      <c r="W72" s="6" t="s">
        <v>274</v>
      </c>
      <c r="X72" s="6">
        <v>16</v>
      </c>
      <c r="Y72" s="6" t="s">
        <v>163</v>
      </c>
      <c r="Z72" s="42">
        <v>0.28000000000000003</v>
      </c>
      <c r="AA72" s="55"/>
      <c r="AB72" s="6" t="s">
        <v>275</v>
      </c>
      <c r="AC72" s="6">
        <v>5.6253420000000002E-3</v>
      </c>
      <c r="AD72" s="6">
        <v>1.327585E-3</v>
      </c>
      <c r="AE72" s="42"/>
      <c r="AH72" s="6" t="s">
        <v>275</v>
      </c>
      <c r="AI72" s="6">
        <v>0.12163019999999999</v>
      </c>
      <c r="AJ72" s="6">
        <v>1.961384E-2</v>
      </c>
      <c r="AK72" s="42"/>
      <c r="AN72" s="6">
        <v>1</v>
      </c>
      <c r="AO72" s="6">
        <v>1</v>
      </c>
      <c r="AP72" s="6">
        <v>0</v>
      </c>
      <c r="AQ72" s="6">
        <v>1</v>
      </c>
      <c r="AR72" s="6">
        <v>1</v>
      </c>
      <c r="AS72" s="6">
        <v>0</v>
      </c>
      <c r="AT72" s="6">
        <v>0</v>
      </c>
      <c r="AU72" s="6">
        <v>0</v>
      </c>
      <c r="AV72" s="12">
        <f t="shared" si="6"/>
        <v>4</v>
      </c>
      <c r="AX72" s="59"/>
      <c r="AY72" s="59"/>
      <c r="AZ72" s="59"/>
      <c r="BA72" s="59"/>
      <c r="BB72" s="59"/>
      <c r="BC72" s="59"/>
      <c r="BD72" s="59"/>
      <c r="BE72" s="59"/>
      <c r="BF72" s="59"/>
      <c r="BG72" s="59"/>
      <c r="BH72" s="59"/>
    </row>
    <row r="73" spans="1:60" s="6" customFormat="1" x14ac:dyDescent="0.2">
      <c r="A73" s="5" t="s">
        <v>438</v>
      </c>
      <c r="B73" s="6">
        <v>2017</v>
      </c>
      <c r="C73" s="6" t="s">
        <v>234</v>
      </c>
      <c r="D73" s="6" t="s">
        <v>170</v>
      </c>
      <c r="E73" s="6">
        <v>49.69</v>
      </c>
      <c r="F73" s="6">
        <v>444</v>
      </c>
      <c r="G73" s="6">
        <v>444</v>
      </c>
      <c r="H73" s="6">
        <v>444</v>
      </c>
      <c r="I73" s="79" t="s">
        <v>393</v>
      </c>
      <c r="J73" s="79" t="s">
        <v>393</v>
      </c>
      <c r="K73" s="6" t="s">
        <v>151</v>
      </c>
      <c r="M73" s="6" t="s">
        <v>152</v>
      </c>
      <c r="O73" s="50" t="s">
        <v>235</v>
      </c>
      <c r="P73" s="50" t="s">
        <v>235</v>
      </c>
      <c r="Q73" s="6">
        <v>16</v>
      </c>
      <c r="R73" s="78">
        <v>13.45</v>
      </c>
      <c r="S73" s="12" t="s">
        <v>163</v>
      </c>
      <c r="T73" s="12" t="s">
        <v>163</v>
      </c>
      <c r="U73" s="79" t="s">
        <v>466</v>
      </c>
      <c r="V73" s="6" t="s">
        <v>237</v>
      </c>
      <c r="W73" s="6" t="s">
        <v>185</v>
      </c>
      <c r="X73" s="6">
        <v>16</v>
      </c>
      <c r="Y73" s="6" t="s">
        <v>163</v>
      </c>
      <c r="Z73" s="6">
        <v>0.24</v>
      </c>
      <c r="AA73" s="56"/>
      <c r="AB73" s="6" t="s">
        <v>275</v>
      </c>
      <c r="AC73" s="6">
        <v>1.9966979999999999E-3</v>
      </c>
      <c r="AD73" s="6">
        <v>1.2039399999999999E-3</v>
      </c>
      <c r="AE73" s="42"/>
      <c r="AH73" s="6" t="s">
        <v>275</v>
      </c>
      <c r="AI73" s="6">
        <v>6.5423419999999996E-2</v>
      </c>
      <c r="AJ73" s="6">
        <v>1.77871E-2</v>
      </c>
      <c r="AK73" s="42"/>
      <c r="AN73" s="6">
        <v>1</v>
      </c>
      <c r="AO73" s="6">
        <v>1</v>
      </c>
      <c r="AP73" s="6">
        <v>0</v>
      </c>
      <c r="AQ73" s="6">
        <v>1</v>
      </c>
      <c r="AR73" s="6">
        <v>1</v>
      </c>
      <c r="AS73" s="6">
        <v>0</v>
      </c>
      <c r="AT73" s="6">
        <v>0</v>
      </c>
      <c r="AU73" s="6">
        <v>0</v>
      </c>
      <c r="AV73" s="12">
        <f t="shared" si="6"/>
        <v>4</v>
      </c>
      <c r="AX73" s="59"/>
      <c r="AY73" s="59"/>
      <c r="AZ73" s="59"/>
      <c r="BA73" s="59"/>
      <c r="BB73" s="59"/>
      <c r="BC73" s="59"/>
      <c r="BD73" s="59"/>
      <c r="BE73" s="59"/>
      <c r="BF73" s="59"/>
      <c r="BG73" s="59"/>
      <c r="BH73" s="59"/>
    </row>
    <row r="74" spans="1:60" s="6" customFormat="1" x14ac:dyDescent="0.2">
      <c r="A74" s="5" t="s">
        <v>438</v>
      </c>
      <c r="B74" s="6">
        <v>2017</v>
      </c>
      <c r="C74" s="6" t="s">
        <v>234</v>
      </c>
      <c r="D74" s="6" t="s">
        <v>170</v>
      </c>
      <c r="E74" s="6">
        <v>49.69</v>
      </c>
      <c r="F74" s="6">
        <v>444</v>
      </c>
      <c r="G74" s="6">
        <v>444</v>
      </c>
      <c r="H74" s="6">
        <v>444</v>
      </c>
      <c r="I74" s="79" t="s">
        <v>393</v>
      </c>
      <c r="J74" s="79" t="s">
        <v>393</v>
      </c>
      <c r="K74" s="6" t="s">
        <v>151</v>
      </c>
      <c r="M74" s="6" t="s">
        <v>152</v>
      </c>
      <c r="O74" s="50" t="s">
        <v>235</v>
      </c>
      <c r="P74" s="50" t="s">
        <v>235</v>
      </c>
      <c r="Q74" s="6">
        <v>16</v>
      </c>
      <c r="R74" s="78">
        <v>13.45</v>
      </c>
      <c r="S74" s="12" t="s">
        <v>163</v>
      </c>
      <c r="T74" s="12" t="s">
        <v>163</v>
      </c>
      <c r="U74" s="79" t="s">
        <v>466</v>
      </c>
      <c r="V74" s="12" t="s">
        <v>290</v>
      </c>
      <c r="W74" s="6" t="s">
        <v>88</v>
      </c>
      <c r="X74" s="6">
        <v>16</v>
      </c>
      <c r="Y74" s="6" t="s">
        <v>163</v>
      </c>
      <c r="Z74" s="6">
        <v>0.38</v>
      </c>
      <c r="AA74" s="56"/>
      <c r="AB74" s="6" t="s">
        <v>275</v>
      </c>
      <c r="AC74" s="6">
        <v>1.3852109999999999E-3</v>
      </c>
      <c r="AD74" s="6">
        <v>1.696793E-3</v>
      </c>
      <c r="AE74" s="42"/>
      <c r="AH74" s="6" t="s">
        <v>275</v>
      </c>
      <c r="AI74" s="6">
        <v>0.28168320000000002</v>
      </c>
      <c r="AJ74" s="6">
        <v>2.506854E-2</v>
      </c>
      <c r="AK74" s="42"/>
      <c r="AN74" s="6">
        <v>1</v>
      </c>
      <c r="AO74" s="6">
        <v>1</v>
      </c>
      <c r="AP74" s="6">
        <v>0</v>
      </c>
      <c r="AQ74" s="6">
        <v>1</v>
      </c>
      <c r="AR74" s="6">
        <v>1</v>
      </c>
      <c r="AS74" s="6">
        <v>0</v>
      </c>
      <c r="AT74" s="6">
        <v>0</v>
      </c>
      <c r="AU74" s="6">
        <v>0</v>
      </c>
      <c r="AV74" s="12">
        <f t="shared" si="6"/>
        <v>4</v>
      </c>
      <c r="AX74" s="59"/>
      <c r="AY74" s="59"/>
      <c r="AZ74" s="59"/>
      <c r="BA74" s="59"/>
      <c r="BB74" s="59"/>
      <c r="BC74" s="59"/>
      <c r="BD74" s="59"/>
      <c r="BE74" s="59"/>
      <c r="BF74" s="59"/>
      <c r="BG74" s="59"/>
      <c r="BH74" s="59"/>
    </row>
    <row r="75" spans="1:60" s="6" customFormat="1" x14ac:dyDescent="0.2">
      <c r="A75" s="5" t="s">
        <v>438</v>
      </c>
      <c r="B75" s="6">
        <v>2017</v>
      </c>
      <c r="C75" s="6" t="s">
        <v>234</v>
      </c>
      <c r="D75" s="6" t="s">
        <v>170</v>
      </c>
      <c r="E75" s="6">
        <v>49.69</v>
      </c>
      <c r="F75" s="6">
        <v>483</v>
      </c>
      <c r="G75" s="6">
        <v>483</v>
      </c>
      <c r="H75" s="6">
        <v>483</v>
      </c>
      <c r="I75" s="79" t="s">
        <v>393</v>
      </c>
      <c r="J75" s="79" t="s">
        <v>393</v>
      </c>
      <c r="K75" s="6" t="s">
        <v>151</v>
      </c>
      <c r="M75" s="6" t="s">
        <v>152</v>
      </c>
      <c r="O75" s="50" t="s">
        <v>235</v>
      </c>
      <c r="P75" s="50" t="s">
        <v>235</v>
      </c>
      <c r="Q75" s="6">
        <v>11.1</v>
      </c>
      <c r="R75" s="78">
        <v>13.45</v>
      </c>
      <c r="S75" s="12" t="s">
        <v>163</v>
      </c>
      <c r="T75" s="12" t="s">
        <v>163</v>
      </c>
      <c r="U75" s="79" t="s">
        <v>464</v>
      </c>
      <c r="V75" s="6" t="s">
        <v>236</v>
      </c>
      <c r="W75" s="6" t="s">
        <v>274</v>
      </c>
      <c r="X75" s="6">
        <v>12</v>
      </c>
      <c r="Y75" s="6" t="s">
        <v>163</v>
      </c>
      <c r="Z75" s="6">
        <v>0.23</v>
      </c>
      <c r="AA75" s="56"/>
      <c r="AB75" s="6" t="s">
        <v>275</v>
      </c>
      <c r="AC75" s="6">
        <v>2.2953460000000002E-3</v>
      </c>
      <c r="AD75" s="6">
        <v>8.9656899999999995E-4</v>
      </c>
      <c r="AE75" s="42"/>
      <c r="AH75" s="6" t="s">
        <v>275</v>
      </c>
      <c r="AI75" s="6">
        <v>2.3226070000000001E-2</v>
      </c>
      <c r="AJ75" s="6">
        <v>1.318706E-2</v>
      </c>
      <c r="AK75" s="42"/>
      <c r="AN75" s="6">
        <v>1</v>
      </c>
      <c r="AO75" s="6">
        <v>1</v>
      </c>
      <c r="AP75" s="6">
        <v>0</v>
      </c>
      <c r="AQ75" s="6">
        <v>1</v>
      </c>
      <c r="AR75" s="6">
        <v>1</v>
      </c>
      <c r="AS75" s="6">
        <v>0</v>
      </c>
      <c r="AT75" s="6">
        <v>0</v>
      </c>
      <c r="AU75" s="6">
        <v>1</v>
      </c>
      <c r="AV75" s="12">
        <f t="shared" si="6"/>
        <v>5</v>
      </c>
      <c r="AX75" s="59"/>
      <c r="AY75" s="59"/>
      <c r="AZ75" s="59"/>
      <c r="BA75" s="59"/>
      <c r="BB75" s="59"/>
      <c r="BC75" s="59"/>
      <c r="BD75" s="59"/>
      <c r="BE75" s="59"/>
      <c r="BF75" s="59"/>
      <c r="BG75" s="59"/>
      <c r="BH75" s="59"/>
    </row>
    <row r="76" spans="1:60" s="6" customFormat="1" x14ac:dyDescent="0.2">
      <c r="A76" s="5" t="s">
        <v>438</v>
      </c>
      <c r="B76" s="6">
        <v>2017</v>
      </c>
      <c r="C76" s="6" t="s">
        <v>234</v>
      </c>
      <c r="D76" s="6" t="s">
        <v>170</v>
      </c>
      <c r="E76" s="6">
        <v>49.69</v>
      </c>
      <c r="F76" s="6">
        <v>483</v>
      </c>
      <c r="G76" s="6">
        <v>483</v>
      </c>
      <c r="H76" s="6">
        <v>483</v>
      </c>
      <c r="I76" s="79" t="s">
        <v>393</v>
      </c>
      <c r="J76" s="79" t="s">
        <v>393</v>
      </c>
      <c r="K76" s="6" t="s">
        <v>151</v>
      </c>
      <c r="M76" s="6" t="s">
        <v>152</v>
      </c>
      <c r="O76" s="50" t="s">
        <v>235</v>
      </c>
      <c r="P76" s="50" t="s">
        <v>235</v>
      </c>
      <c r="Q76" s="6">
        <v>11.1</v>
      </c>
      <c r="R76" s="78">
        <v>13.45</v>
      </c>
      <c r="S76" s="12" t="s">
        <v>163</v>
      </c>
      <c r="T76" s="12" t="s">
        <v>163</v>
      </c>
      <c r="U76" s="79" t="s">
        <v>464</v>
      </c>
      <c r="V76" s="6" t="s">
        <v>237</v>
      </c>
      <c r="W76" s="6" t="s">
        <v>185</v>
      </c>
      <c r="X76" s="6">
        <v>12</v>
      </c>
      <c r="Y76" s="6" t="s">
        <v>163</v>
      </c>
      <c r="Z76" s="42">
        <v>0.27</v>
      </c>
      <c r="AA76" s="55"/>
      <c r="AB76" s="6" t="s">
        <v>275</v>
      </c>
      <c r="AC76" s="6">
        <v>1.415122E-3</v>
      </c>
      <c r="AD76" s="6">
        <v>1.0401029999999999E-3</v>
      </c>
      <c r="AE76" s="42"/>
      <c r="AH76" s="6" t="s">
        <v>275</v>
      </c>
      <c r="AI76" s="6">
        <v>6.1482670000000003E-2</v>
      </c>
      <c r="AJ76" s="6">
        <v>1.529822E-2</v>
      </c>
      <c r="AK76" s="42"/>
      <c r="AN76" s="6">
        <v>1</v>
      </c>
      <c r="AO76" s="6">
        <v>1</v>
      </c>
      <c r="AP76" s="6">
        <v>0</v>
      </c>
      <c r="AQ76" s="6">
        <v>1</v>
      </c>
      <c r="AR76" s="6">
        <v>1</v>
      </c>
      <c r="AS76" s="6">
        <v>0</v>
      </c>
      <c r="AT76" s="6">
        <v>0</v>
      </c>
      <c r="AU76" s="6">
        <v>1</v>
      </c>
      <c r="AV76" s="12">
        <f t="shared" si="6"/>
        <v>5</v>
      </c>
      <c r="AX76" s="59"/>
      <c r="AY76" s="59"/>
      <c r="AZ76" s="59"/>
      <c r="BA76" s="59"/>
      <c r="BB76" s="59"/>
      <c r="BC76" s="59"/>
      <c r="BD76" s="59"/>
      <c r="BE76" s="59"/>
      <c r="BF76" s="59"/>
      <c r="BG76" s="59"/>
      <c r="BH76" s="59"/>
    </row>
    <row r="77" spans="1:60" s="6" customFormat="1" x14ac:dyDescent="0.2">
      <c r="A77" s="5" t="s">
        <v>438</v>
      </c>
      <c r="B77" s="6">
        <v>2017</v>
      </c>
      <c r="C77" s="6" t="s">
        <v>234</v>
      </c>
      <c r="D77" s="6" t="s">
        <v>170</v>
      </c>
      <c r="E77" s="6">
        <v>49.69</v>
      </c>
      <c r="F77" s="6">
        <v>444</v>
      </c>
      <c r="G77" s="6">
        <v>444</v>
      </c>
      <c r="H77" s="6">
        <v>444</v>
      </c>
      <c r="I77" s="79" t="s">
        <v>393</v>
      </c>
      <c r="J77" s="79" t="s">
        <v>393</v>
      </c>
      <c r="K77" s="6" t="s">
        <v>151</v>
      </c>
      <c r="M77" s="6" t="s">
        <v>152</v>
      </c>
      <c r="O77" s="50" t="s">
        <v>235</v>
      </c>
      <c r="P77" s="50" t="s">
        <v>235</v>
      </c>
      <c r="Q77" s="6">
        <v>15</v>
      </c>
      <c r="R77" s="78">
        <v>13.45</v>
      </c>
      <c r="S77" s="12" t="s">
        <v>163</v>
      </c>
      <c r="T77" s="12" t="s">
        <v>163</v>
      </c>
      <c r="U77" s="79" t="s">
        <v>466</v>
      </c>
      <c r="V77" s="6" t="s">
        <v>236</v>
      </c>
      <c r="W77" s="6" t="s">
        <v>274</v>
      </c>
      <c r="X77" s="6">
        <v>16</v>
      </c>
      <c r="Y77" s="6" t="s">
        <v>163</v>
      </c>
      <c r="Z77" s="42">
        <v>0.28000000000000003</v>
      </c>
      <c r="AA77" s="55"/>
      <c r="AB77" s="6" t="s">
        <v>275</v>
      </c>
      <c r="AC77" s="6">
        <v>1.3698510000000001E-3</v>
      </c>
      <c r="AD77" s="6">
        <v>1.2725029999999999E-3</v>
      </c>
      <c r="AE77" s="42"/>
      <c r="AH77" s="6" t="s">
        <v>275</v>
      </c>
      <c r="AI77" s="6">
        <v>0.109765</v>
      </c>
      <c r="AJ77" s="6">
        <v>1.984965E-2</v>
      </c>
      <c r="AN77" s="6">
        <v>1</v>
      </c>
      <c r="AO77" s="6">
        <v>1</v>
      </c>
      <c r="AP77" s="6">
        <v>0</v>
      </c>
      <c r="AQ77" s="6">
        <v>1</v>
      </c>
      <c r="AR77" s="6">
        <v>1</v>
      </c>
      <c r="AS77" s="6">
        <v>0</v>
      </c>
      <c r="AT77" s="6">
        <v>0</v>
      </c>
      <c r="AU77" s="6">
        <v>1</v>
      </c>
      <c r="AV77" s="12">
        <f t="shared" si="6"/>
        <v>5</v>
      </c>
      <c r="AX77" s="59"/>
      <c r="AY77" s="59"/>
      <c r="AZ77" s="59"/>
      <c r="BA77" s="59"/>
      <c r="BB77" s="59"/>
      <c r="BC77" s="59"/>
      <c r="BD77" s="59"/>
      <c r="BE77" s="59"/>
      <c r="BF77" s="59"/>
      <c r="BG77" s="59"/>
      <c r="BH77" s="59"/>
    </row>
    <row r="78" spans="1:60" s="6" customFormat="1" x14ac:dyDescent="0.2">
      <c r="A78" s="5" t="s">
        <v>438</v>
      </c>
      <c r="B78" s="6">
        <v>2017</v>
      </c>
      <c r="C78" s="6" t="s">
        <v>234</v>
      </c>
      <c r="D78" s="6" t="s">
        <v>170</v>
      </c>
      <c r="E78" s="6">
        <v>49.69</v>
      </c>
      <c r="F78" s="6">
        <v>444</v>
      </c>
      <c r="G78" s="6">
        <v>444</v>
      </c>
      <c r="H78" s="6">
        <v>444</v>
      </c>
      <c r="I78" s="79" t="s">
        <v>393</v>
      </c>
      <c r="J78" s="79" t="s">
        <v>393</v>
      </c>
      <c r="K78" s="6" t="s">
        <v>151</v>
      </c>
      <c r="M78" s="6" t="s">
        <v>152</v>
      </c>
      <c r="O78" s="50" t="s">
        <v>235</v>
      </c>
      <c r="P78" s="50" t="s">
        <v>235</v>
      </c>
      <c r="Q78" s="6">
        <v>15</v>
      </c>
      <c r="R78" s="78">
        <v>13.45</v>
      </c>
      <c r="S78" s="12" t="s">
        <v>163</v>
      </c>
      <c r="T78" s="12" t="s">
        <v>163</v>
      </c>
      <c r="U78" s="79" t="s">
        <v>466</v>
      </c>
      <c r="V78" s="6" t="s">
        <v>237</v>
      </c>
      <c r="W78" s="6" t="s">
        <v>185</v>
      </c>
      <c r="X78" s="6">
        <v>16</v>
      </c>
      <c r="Y78" s="6" t="s">
        <v>163</v>
      </c>
      <c r="Z78" s="6">
        <v>0.24</v>
      </c>
      <c r="AA78" s="56"/>
      <c r="AB78" s="6" t="s">
        <v>275</v>
      </c>
      <c r="AC78" s="6">
        <v>3.6801450000000001E-3</v>
      </c>
      <c r="AD78" s="6">
        <v>1.1235360000000001E-3</v>
      </c>
      <c r="AE78" s="42"/>
      <c r="AH78" s="6" t="s">
        <v>275</v>
      </c>
      <c r="AI78" s="6">
        <v>1.890884E-2</v>
      </c>
      <c r="AJ78" s="6">
        <v>1.7525929999999999E-2</v>
      </c>
      <c r="AN78" s="6">
        <v>1</v>
      </c>
      <c r="AO78" s="6">
        <v>1</v>
      </c>
      <c r="AP78" s="6">
        <v>0</v>
      </c>
      <c r="AQ78" s="6">
        <v>1</v>
      </c>
      <c r="AR78" s="6">
        <v>1</v>
      </c>
      <c r="AS78" s="6">
        <v>0</v>
      </c>
      <c r="AT78" s="6">
        <v>0</v>
      </c>
      <c r="AU78" s="6">
        <v>1</v>
      </c>
      <c r="AV78" s="12">
        <f t="shared" si="6"/>
        <v>5</v>
      </c>
      <c r="AX78" s="59"/>
      <c r="AY78" s="59"/>
      <c r="AZ78" s="59"/>
      <c r="BA78" s="59"/>
      <c r="BB78" s="59"/>
      <c r="BC78" s="59"/>
      <c r="BD78" s="59"/>
      <c r="BE78" s="59"/>
      <c r="BF78" s="59"/>
      <c r="BG78" s="59"/>
      <c r="BH78" s="59"/>
    </row>
    <row r="79" spans="1:60" s="6" customFormat="1" x14ac:dyDescent="0.2">
      <c r="A79" s="5" t="s">
        <v>438</v>
      </c>
      <c r="B79" s="6">
        <v>2017</v>
      </c>
      <c r="C79" s="6" t="s">
        <v>234</v>
      </c>
      <c r="D79" s="6" t="s">
        <v>170</v>
      </c>
      <c r="E79" s="6">
        <v>49.69</v>
      </c>
      <c r="F79" s="6">
        <v>444</v>
      </c>
      <c r="G79" s="6">
        <v>444</v>
      </c>
      <c r="H79" s="6">
        <v>444</v>
      </c>
      <c r="I79" s="79" t="s">
        <v>393</v>
      </c>
      <c r="J79" s="79" t="s">
        <v>393</v>
      </c>
      <c r="K79" s="6" t="s">
        <v>151</v>
      </c>
      <c r="M79" s="6" t="s">
        <v>152</v>
      </c>
      <c r="O79" s="50" t="s">
        <v>235</v>
      </c>
      <c r="P79" s="50" t="s">
        <v>235</v>
      </c>
      <c r="Q79" s="6">
        <v>15</v>
      </c>
      <c r="R79" s="78">
        <v>13.45</v>
      </c>
      <c r="S79" s="12" t="s">
        <v>163</v>
      </c>
      <c r="T79" s="12" t="s">
        <v>163</v>
      </c>
      <c r="U79" s="79" t="s">
        <v>466</v>
      </c>
      <c r="V79" s="12" t="s">
        <v>290</v>
      </c>
      <c r="W79" s="6" t="s">
        <v>88</v>
      </c>
      <c r="X79" s="6">
        <v>16</v>
      </c>
      <c r="Y79" s="6" t="s">
        <v>163</v>
      </c>
      <c r="Z79" s="6">
        <v>0.38</v>
      </c>
      <c r="AA79" s="56"/>
      <c r="AB79" s="6" t="s">
        <v>275</v>
      </c>
      <c r="AC79" s="6">
        <v>1.714436E-3</v>
      </c>
      <c r="AD79" s="6">
        <v>1.6951239999999999E-3</v>
      </c>
      <c r="AE79" s="42"/>
      <c r="AH79" s="6" t="s">
        <v>275</v>
      </c>
      <c r="AI79" s="6">
        <v>0.18421699999999999</v>
      </c>
      <c r="AJ79" s="6">
        <v>2.6442070000000002E-2</v>
      </c>
      <c r="AN79" s="6">
        <v>1</v>
      </c>
      <c r="AO79" s="6">
        <v>1</v>
      </c>
      <c r="AP79" s="6">
        <v>0</v>
      </c>
      <c r="AQ79" s="6">
        <v>1</v>
      </c>
      <c r="AR79" s="6">
        <v>1</v>
      </c>
      <c r="AS79" s="6">
        <v>0</v>
      </c>
      <c r="AT79" s="6">
        <v>0</v>
      </c>
      <c r="AU79" s="6">
        <v>1</v>
      </c>
      <c r="AV79" s="12">
        <f t="shared" si="6"/>
        <v>5</v>
      </c>
      <c r="AX79" s="59"/>
      <c r="AY79" s="59"/>
      <c r="AZ79" s="59"/>
      <c r="BA79" s="59"/>
      <c r="BB79" s="59"/>
      <c r="BC79" s="59"/>
      <c r="BD79" s="59"/>
      <c r="BE79" s="59"/>
      <c r="BF79" s="59"/>
      <c r="BG79" s="59"/>
      <c r="BH79" s="59"/>
    </row>
    <row r="80" spans="1:60" s="12" customFormat="1" x14ac:dyDescent="0.2">
      <c r="A80" s="7" t="s">
        <v>439</v>
      </c>
      <c r="B80" s="8">
        <v>2017</v>
      </c>
      <c r="C80" s="12" t="s">
        <v>238</v>
      </c>
      <c r="D80" s="12" t="s">
        <v>149</v>
      </c>
      <c r="E80" s="12">
        <v>46</v>
      </c>
      <c r="F80" s="12">
        <v>1457</v>
      </c>
      <c r="G80" s="12">
        <v>1457</v>
      </c>
      <c r="H80" s="12">
        <v>1457</v>
      </c>
      <c r="I80" s="77" t="s">
        <v>394</v>
      </c>
      <c r="J80" s="77" t="s">
        <v>394</v>
      </c>
      <c r="K80" s="12" t="s">
        <v>151</v>
      </c>
      <c r="M80" s="12" t="s">
        <v>152</v>
      </c>
      <c r="O80" s="16" t="s">
        <v>235</v>
      </c>
      <c r="P80" s="16" t="s">
        <v>235</v>
      </c>
      <c r="Q80" s="12">
        <v>12</v>
      </c>
      <c r="R80" s="78">
        <v>12</v>
      </c>
      <c r="S80" s="12" t="s">
        <v>163</v>
      </c>
      <c r="T80" s="12" t="s">
        <v>163</v>
      </c>
      <c r="U80" s="77" t="s">
        <v>419</v>
      </c>
      <c r="V80" s="12" t="s">
        <v>239</v>
      </c>
      <c r="W80" s="12" t="s">
        <v>88</v>
      </c>
      <c r="X80" s="12">
        <v>12</v>
      </c>
      <c r="Y80" s="6" t="s">
        <v>163</v>
      </c>
      <c r="Z80" s="6">
        <v>0.2</v>
      </c>
      <c r="AA80" s="56"/>
      <c r="AB80" s="12" t="s">
        <v>275</v>
      </c>
      <c r="AC80" s="12">
        <v>0.17122000000000001</v>
      </c>
      <c r="AD80" s="12">
        <v>4.3753769999999997E-2</v>
      </c>
      <c r="AE80" s="6">
        <v>0.14000000000000001</v>
      </c>
      <c r="AF80" s="6"/>
      <c r="AG80" s="6"/>
      <c r="AH80" s="6" t="s">
        <v>275</v>
      </c>
      <c r="AI80" s="12">
        <v>0.1051647</v>
      </c>
      <c r="AJ80" s="12">
        <v>1.0853969999999999E-2</v>
      </c>
      <c r="AK80" s="6">
        <v>0.56999999999999995</v>
      </c>
      <c r="AL80" s="6"/>
      <c r="AM80" s="6"/>
      <c r="AN80" s="12">
        <v>1</v>
      </c>
      <c r="AO80" s="12">
        <v>1</v>
      </c>
      <c r="AP80" s="12">
        <v>1</v>
      </c>
      <c r="AQ80" s="12">
        <v>1</v>
      </c>
      <c r="AR80" s="12">
        <v>1</v>
      </c>
      <c r="AS80" s="12">
        <v>0</v>
      </c>
      <c r="AT80" s="12">
        <v>0</v>
      </c>
      <c r="AU80" s="12">
        <v>0</v>
      </c>
      <c r="AV80" s="12">
        <f t="shared" si="6"/>
        <v>5</v>
      </c>
      <c r="AX80" s="59"/>
      <c r="AY80" s="59"/>
      <c r="AZ80" s="59"/>
      <c r="BA80" s="59"/>
      <c r="BB80" s="59"/>
      <c r="BC80" s="59"/>
      <c r="BD80" s="59"/>
      <c r="BE80" s="59"/>
      <c r="BF80" s="59"/>
      <c r="BG80" s="59"/>
      <c r="BH80" s="59"/>
    </row>
    <row r="81" spans="1:60" s="12" customFormat="1" x14ac:dyDescent="0.2">
      <c r="A81" s="7" t="s">
        <v>439</v>
      </c>
      <c r="B81" s="8">
        <v>2017</v>
      </c>
      <c r="C81" s="12" t="s">
        <v>238</v>
      </c>
      <c r="D81" s="12" t="s">
        <v>149</v>
      </c>
      <c r="E81" s="12">
        <v>46</v>
      </c>
      <c r="F81" s="12">
        <v>1139</v>
      </c>
      <c r="G81" s="12">
        <v>1139</v>
      </c>
      <c r="H81" s="12">
        <v>1139</v>
      </c>
      <c r="I81" s="77" t="s">
        <v>394</v>
      </c>
      <c r="J81" s="77" t="s">
        <v>395</v>
      </c>
      <c r="K81" s="12" t="s">
        <v>151</v>
      </c>
      <c r="M81" s="12" t="s">
        <v>152</v>
      </c>
      <c r="O81" s="16" t="s">
        <v>235</v>
      </c>
      <c r="P81" s="16" t="s">
        <v>235</v>
      </c>
      <c r="Q81" s="12">
        <v>12.6</v>
      </c>
      <c r="R81" s="78">
        <v>12</v>
      </c>
      <c r="S81" s="12" t="s">
        <v>163</v>
      </c>
      <c r="T81" s="12" t="s">
        <v>163</v>
      </c>
      <c r="U81" s="77" t="s">
        <v>420</v>
      </c>
      <c r="V81" s="12" t="s">
        <v>239</v>
      </c>
      <c r="W81" s="12" t="s">
        <v>88</v>
      </c>
      <c r="X81" s="12">
        <v>12.6</v>
      </c>
      <c r="Y81" s="6" t="s">
        <v>163</v>
      </c>
      <c r="Z81" s="6">
        <v>0.19</v>
      </c>
      <c r="AA81" s="56"/>
      <c r="AB81" s="12" t="s">
        <v>275</v>
      </c>
      <c r="AC81" s="12">
        <v>8.0724879999999999E-2</v>
      </c>
      <c r="AD81" s="12">
        <v>3.5666259999999998E-2</v>
      </c>
      <c r="AE81" s="6">
        <v>0.16</v>
      </c>
      <c r="AF81" s="6"/>
      <c r="AG81" s="6"/>
      <c r="AH81" s="12" t="s">
        <v>275</v>
      </c>
      <c r="AI81" s="12">
        <v>0.1166941</v>
      </c>
      <c r="AJ81" s="12">
        <v>9.7488780000000008E-3</v>
      </c>
      <c r="AK81" s="6">
        <v>0.59</v>
      </c>
      <c r="AL81" s="6"/>
      <c r="AM81" s="6"/>
      <c r="AN81" s="12">
        <v>1</v>
      </c>
      <c r="AO81" s="12">
        <v>1</v>
      </c>
      <c r="AP81" s="12">
        <v>1</v>
      </c>
      <c r="AQ81" s="12">
        <v>1</v>
      </c>
      <c r="AR81" s="12">
        <v>1</v>
      </c>
      <c r="AS81" s="12">
        <v>0</v>
      </c>
      <c r="AT81" s="12">
        <v>0</v>
      </c>
      <c r="AU81" s="12">
        <v>0</v>
      </c>
      <c r="AV81" s="12">
        <f t="shared" si="6"/>
        <v>5</v>
      </c>
      <c r="AX81" s="59"/>
      <c r="AY81" s="59"/>
      <c r="AZ81" s="59"/>
      <c r="BA81" s="59"/>
      <c r="BB81" s="59"/>
      <c r="BC81" s="59"/>
      <c r="BD81" s="59"/>
      <c r="BE81" s="59"/>
      <c r="BF81" s="59"/>
      <c r="BG81" s="59"/>
      <c r="BH81" s="59"/>
    </row>
    <row r="82" spans="1:60" s="12" customFormat="1" x14ac:dyDescent="0.2">
      <c r="A82" s="7" t="s">
        <v>439</v>
      </c>
      <c r="B82" s="8">
        <v>2017</v>
      </c>
      <c r="C82" s="12" t="s">
        <v>238</v>
      </c>
      <c r="D82" s="12" t="s">
        <v>149</v>
      </c>
      <c r="E82" s="12">
        <v>46</v>
      </c>
      <c r="F82" s="12">
        <v>1438</v>
      </c>
      <c r="G82" s="12">
        <v>1438</v>
      </c>
      <c r="H82" s="12">
        <v>1438</v>
      </c>
      <c r="I82" s="77" t="s">
        <v>395</v>
      </c>
      <c r="J82" s="77" t="s">
        <v>394</v>
      </c>
      <c r="K82" s="12" t="s">
        <v>151</v>
      </c>
      <c r="M82" s="12" t="s">
        <v>152</v>
      </c>
      <c r="O82" s="16" t="s">
        <v>235</v>
      </c>
      <c r="P82" s="16" t="s">
        <v>235</v>
      </c>
      <c r="Q82" s="12">
        <v>12</v>
      </c>
      <c r="R82" s="78">
        <v>12</v>
      </c>
      <c r="S82" s="12" t="s">
        <v>163</v>
      </c>
      <c r="T82" s="12" t="s">
        <v>163</v>
      </c>
      <c r="U82" s="77" t="s">
        <v>420</v>
      </c>
      <c r="V82" s="12" t="s">
        <v>239</v>
      </c>
      <c r="W82" s="12" t="s">
        <v>88</v>
      </c>
      <c r="X82" s="12">
        <v>12</v>
      </c>
      <c r="Y82" s="6" t="s">
        <v>163</v>
      </c>
      <c r="Z82" s="6">
        <v>0.19</v>
      </c>
      <c r="AA82" s="56"/>
      <c r="AB82" s="12" t="s">
        <v>275</v>
      </c>
      <c r="AC82" s="12">
        <v>0.1195734</v>
      </c>
      <c r="AD82" s="12">
        <v>4.2107289999999999E-2</v>
      </c>
      <c r="AE82" s="6">
        <v>0.14000000000000001</v>
      </c>
      <c r="AF82" s="6"/>
      <c r="AG82" s="6"/>
      <c r="AH82" s="12" t="s">
        <v>275</v>
      </c>
      <c r="AI82" s="12">
        <v>7.6721559999999994E-2</v>
      </c>
      <c r="AJ82" s="12">
        <v>1.044553E-2</v>
      </c>
      <c r="AK82" s="6">
        <v>0.56999999999999995</v>
      </c>
      <c r="AL82" s="6"/>
      <c r="AM82" s="6"/>
      <c r="AN82" s="12">
        <v>1</v>
      </c>
      <c r="AO82" s="12">
        <v>1</v>
      </c>
      <c r="AP82" s="12">
        <v>1</v>
      </c>
      <c r="AQ82" s="12">
        <v>1</v>
      </c>
      <c r="AR82" s="12">
        <v>1</v>
      </c>
      <c r="AS82" s="12">
        <v>0</v>
      </c>
      <c r="AT82" s="12">
        <v>0</v>
      </c>
      <c r="AU82" s="12">
        <v>1</v>
      </c>
      <c r="AV82" s="12">
        <f t="shared" si="6"/>
        <v>6</v>
      </c>
      <c r="AX82" s="59"/>
      <c r="AY82" s="59"/>
      <c r="AZ82" s="59"/>
      <c r="BA82" s="59"/>
      <c r="BB82" s="59"/>
      <c r="BC82" s="59"/>
      <c r="BD82" s="59"/>
      <c r="BE82" s="59"/>
      <c r="BF82" s="59"/>
      <c r="BG82" s="59"/>
      <c r="BH82" s="59"/>
    </row>
    <row r="83" spans="1:60" s="12" customFormat="1" x14ac:dyDescent="0.2">
      <c r="A83" s="35" t="s">
        <v>440</v>
      </c>
      <c r="B83" s="12">
        <v>2020</v>
      </c>
      <c r="C83" s="12" t="s">
        <v>244</v>
      </c>
      <c r="D83" s="12" t="s">
        <v>170</v>
      </c>
      <c r="E83" s="12">
        <v>100</v>
      </c>
      <c r="F83" s="12">
        <v>212</v>
      </c>
      <c r="G83" s="12">
        <v>212</v>
      </c>
      <c r="H83" s="12">
        <v>212</v>
      </c>
      <c r="I83" s="77" t="s">
        <v>396</v>
      </c>
      <c r="J83" s="77" t="s">
        <v>379</v>
      </c>
      <c r="K83" s="12" t="s">
        <v>151</v>
      </c>
      <c r="M83" s="12" t="s">
        <v>152</v>
      </c>
      <c r="O83" s="16" t="s">
        <v>235</v>
      </c>
      <c r="P83" s="16" t="s">
        <v>235</v>
      </c>
      <c r="Q83" s="12">
        <v>9.16</v>
      </c>
      <c r="R83" s="42">
        <v>9.16</v>
      </c>
      <c r="S83" s="12" t="s">
        <v>163</v>
      </c>
      <c r="T83" s="12" t="s">
        <v>163</v>
      </c>
      <c r="U83" s="77" t="s">
        <v>421</v>
      </c>
      <c r="V83" s="12" t="s">
        <v>245</v>
      </c>
      <c r="W83" s="12" t="s">
        <v>88</v>
      </c>
      <c r="X83" s="12">
        <v>9.16</v>
      </c>
      <c r="Y83" s="12" t="s">
        <v>188</v>
      </c>
      <c r="Z83" s="12">
        <v>0.61299999999999999</v>
      </c>
      <c r="AA83" s="54"/>
      <c r="AB83" s="12" t="s">
        <v>275</v>
      </c>
      <c r="AC83" s="41">
        <v>-3.980099E-3</v>
      </c>
      <c r="AD83" s="41">
        <v>5.4445939999999998E-2</v>
      </c>
      <c r="AE83" s="6">
        <v>0.80400000000000005</v>
      </c>
      <c r="AF83" s="6"/>
      <c r="AG83" s="6"/>
      <c r="AH83" s="12" t="s">
        <v>275</v>
      </c>
      <c r="AI83" s="41">
        <v>4.7192610000000003E-2</v>
      </c>
      <c r="AJ83" s="41">
        <v>4.2993410000000003E-2</v>
      </c>
      <c r="AK83" s="6">
        <v>1.018</v>
      </c>
      <c r="AL83" s="6"/>
      <c r="AM83" s="6"/>
      <c r="AN83" s="12">
        <v>1</v>
      </c>
      <c r="AO83" s="12">
        <v>1</v>
      </c>
      <c r="AP83" s="12">
        <v>1</v>
      </c>
      <c r="AQ83" s="12">
        <v>0</v>
      </c>
      <c r="AR83" s="12">
        <v>1</v>
      </c>
      <c r="AS83" s="12">
        <v>1</v>
      </c>
      <c r="AT83" s="12">
        <v>0</v>
      </c>
      <c r="AU83" s="12">
        <v>1</v>
      </c>
      <c r="AV83" s="12">
        <f t="shared" si="6"/>
        <v>6</v>
      </c>
      <c r="AX83" s="59"/>
      <c r="AY83" s="59"/>
      <c r="AZ83" s="59"/>
      <c r="BA83" s="59"/>
      <c r="BB83" s="59"/>
      <c r="BC83" s="59"/>
      <c r="BD83" s="59"/>
      <c r="BE83" s="59"/>
      <c r="BF83" s="59"/>
      <c r="BG83" s="59"/>
      <c r="BH83" s="59"/>
    </row>
    <row r="84" spans="1:60" s="12" customFormat="1" x14ac:dyDescent="0.2">
      <c r="A84" s="35" t="s">
        <v>440</v>
      </c>
      <c r="B84" s="12">
        <v>2020</v>
      </c>
      <c r="C84" s="12" t="s">
        <v>244</v>
      </c>
      <c r="D84" s="12" t="s">
        <v>170</v>
      </c>
      <c r="E84" s="12">
        <v>100</v>
      </c>
      <c r="F84" s="12">
        <v>212</v>
      </c>
      <c r="G84" s="12">
        <v>212</v>
      </c>
      <c r="H84" s="12">
        <v>212</v>
      </c>
      <c r="I84" s="77" t="s">
        <v>397</v>
      </c>
      <c r="J84" s="77" t="s">
        <v>379</v>
      </c>
      <c r="K84" s="12" t="s">
        <v>151</v>
      </c>
      <c r="M84" s="12" t="s">
        <v>152</v>
      </c>
      <c r="O84" s="16" t="s">
        <v>235</v>
      </c>
      <c r="P84" s="16" t="s">
        <v>235</v>
      </c>
      <c r="Q84" s="12">
        <v>9.16</v>
      </c>
      <c r="R84" s="42">
        <v>9.16</v>
      </c>
      <c r="S84" s="12" t="s">
        <v>163</v>
      </c>
      <c r="T84" s="12" t="s">
        <v>163</v>
      </c>
      <c r="U84" s="77" t="s">
        <v>421</v>
      </c>
      <c r="V84" s="12" t="s">
        <v>245</v>
      </c>
      <c r="W84" s="12" t="s">
        <v>88</v>
      </c>
      <c r="X84" s="12">
        <v>9.16</v>
      </c>
      <c r="Y84" s="12" t="s">
        <v>188</v>
      </c>
      <c r="Z84" s="12">
        <v>0.61299999999999999</v>
      </c>
      <c r="AA84" s="54"/>
      <c r="AB84" s="12" t="s">
        <v>275</v>
      </c>
      <c r="AC84" s="12">
        <v>-4.6474219999999997E-2</v>
      </c>
      <c r="AD84" s="12">
        <v>4.7770569999999998E-2</v>
      </c>
      <c r="AE84" s="6">
        <v>0.90400000000000003</v>
      </c>
      <c r="AF84" s="6"/>
      <c r="AG84" s="6"/>
      <c r="AH84" s="12" t="s">
        <v>275</v>
      </c>
      <c r="AI84" s="41">
        <v>5.5931929999999998E-2</v>
      </c>
      <c r="AJ84" s="41">
        <v>4.2422040000000001E-2</v>
      </c>
      <c r="AK84" s="6">
        <v>1.018</v>
      </c>
      <c r="AL84" s="6"/>
      <c r="AM84" s="6"/>
      <c r="AN84" s="12">
        <v>1</v>
      </c>
      <c r="AO84" s="12">
        <v>1</v>
      </c>
      <c r="AP84" s="12">
        <v>1</v>
      </c>
      <c r="AQ84" s="12">
        <v>0</v>
      </c>
      <c r="AR84" s="12">
        <v>1</v>
      </c>
      <c r="AS84" s="12">
        <v>1</v>
      </c>
      <c r="AT84" s="12">
        <v>0</v>
      </c>
      <c r="AU84" s="12">
        <v>1</v>
      </c>
      <c r="AV84" s="12">
        <f t="shared" si="6"/>
        <v>6</v>
      </c>
      <c r="AX84" s="59"/>
      <c r="AY84" s="59"/>
      <c r="AZ84" s="59"/>
      <c r="BA84" s="59"/>
      <c r="BB84" s="59"/>
      <c r="BC84" s="59"/>
      <c r="BD84" s="59"/>
      <c r="BE84" s="59"/>
      <c r="BF84" s="59"/>
      <c r="BG84" s="59"/>
      <c r="BH84" s="59"/>
    </row>
    <row r="85" spans="1:60" s="12" customFormat="1" x14ac:dyDescent="0.2">
      <c r="A85" s="35" t="s">
        <v>440</v>
      </c>
      <c r="B85" s="12">
        <v>2020</v>
      </c>
      <c r="C85" s="12" t="s">
        <v>244</v>
      </c>
      <c r="D85" s="12" t="s">
        <v>170</v>
      </c>
      <c r="E85" s="12">
        <v>100</v>
      </c>
      <c r="F85" s="12">
        <v>270</v>
      </c>
      <c r="G85" s="12">
        <v>270</v>
      </c>
      <c r="H85" s="12">
        <v>270</v>
      </c>
      <c r="I85" s="77" t="s">
        <v>396</v>
      </c>
      <c r="J85" s="77" t="s">
        <v>379</v>
      </c>
      <c r="K85" s="12" t="s">
        <v>151</v>
      </c>
      <c r="M85" s="12" t="s">
        <v>152</v>
      </c>
      <c r="O85" s="16" t="s">
        <v>235</v>
      </c>
      <c r="P85" s="16" t="s">
        <v>235</v>
      </c>
      <c r="Q85" s="12">
        <v>9.16</v>
      </c>
      <c r="R85" s="42">
        <v>9.16</v>
      </c>
      <c r="S85" s="12" t="s">
        <v>163</v>
      </c>
      <c r="T85" s="12" t="s">
        <v>163</v>
      </c>
      <c r="U85" s="77" t="s">
        <v>421</v>
      </c>
      <c r="V85" s="12" t="s">
        <v>245</v>
      </c>
      <c r="W85" s="12" t="s">
        <v>88</v>
      </c>
      <c r="X85" s="12">
        <v>9.16</v>
      </c>
      <c r="Y85" s="12" t="s">
        <v>188</v>
      </c>
      <c r="Z85" s="12">
        <v>0.68300000000000005</v>
      </c>
      <c r="AA85" s="54"/>
      <c r="AB85" s="12" t="s">
        <v>275</v>
      </c>
      <c r="AC85" s="12">
        <v>-4.3445959999999999E-2</v>
      </c>
      <c r="AD85" s="12">
        <v>3.7624709999999999E-2</v>
      </c>
      <c r="AE85" s="6">
        <v>1.093</v>
      </c>
      <c r="AF85" s="6"/>
      <c r="AG85" s="6"/>
      <c r="AH85" s="12" t="s">
        <v>275</v>
      </c>
      <c r="AI85" s="41">
        <v>0.24414060000000001</v>
      </c>
      <c r="AJ85" s="41">
        <v>4.5587410000000002E-2</v>
      </c>
      <c r="AK85" s="6">
        <v>0.90200000000000002</v>
      </c>
      <c r="AL85" s="6"/>
      <c r="AM85" s="6"/>
      <c r="AN85" s="12">
        <v>1</v>
      </c>
      <c r="AO85" s="12">
        <v>1</v>
      </c>
      <c r="AP85" s="12">
        <v>1</v>
      </c>
      <c r="AQ85" s="12">
        <v>0</v>
      </c>
      <c r="AR85" s="12">
        <v>1</v>
      </c>
      <c r="AS85" s="12">
        <v>1</v>
      </c>
      <c r="AT85" s="12">
        <v>0</v>
      </c>
      <c r="AU85" s="12">
        <v>1</v>
      </c>
      <c r="AV85" s="12">
        <f t="shared" si="6"/>
        <v>6</v>
      </c>
      <c r="AX85" s="59"/>
      <c r="AY85" s="59"/>
      <c r="AZ85" s="59"/>
      <c r="BA85" s="59"/>
      <c r="BB85" s="59"/>
      <c r="BC85" s="59"/>
      <c r="BD85" s="59"/>
      <c r="BE85" s="59"/>
      <c r="BF85" s="59"/>
      <c r="BG85" s="59"/>
      <c r="BH85" s="59"/>
    </row>
    <row r="86" spans="1:60" s="12" customFormat="1" x14ac:dyDescent="0.2">
      <c r="A86" s="35" t="s">
        <v>440</v>
      </c>
      <c r="B86" s="12">
        <v>2020</v>
      </c>
      <c r="C86" s="12" t="s">
        <v>244</v>
      </c>
      <c r="D86" s="12" t="s">
        <v>170</v>
      </c>
      <c r="E86" s="12">
        <v>100</v>
      </c>
      <c r="F86" s="12">
        <v>270</v>
      </c>
      <c r="G86" s="12">
        <v>270</v>
      </c>
      <c r="H86" s="12">
        <v>270</v>
      </c>
      <c r="I86" s="77" t="s">
        <v>397</v>
      </c>
      <c r="J86" s="77" t="s">
        <v>379</v>
      </c>
      <c r="K86" s="12" t="s">
        <v>151</v>
      </c>
      <c r="M86" s="12" t="s">
        <v>152</v>
      </c>
      <c r="O86" s="16" t="s">
        <v>235</v>
      </c>
      <c r="P86" s="16" t="s">
        <v>235</v>
      </c>
      <c r="Q86" s="12">
        <v>9.16</v>
      </c>
      <c r="R86" s="42">
        <v>9.16</v>
      </c>
      <c r="S86" s="12" t="s">
        <v>163</v>
      </c>
      <c r="T86" s="12" t="s">
        <v>163</v>
      </c>
      <c r="U86" s="77" t="s">
        <v>421</v>
      </c>
      <c r="V86" s="12" t="s">
        <v>245</v>
      </c>
      <c r="W86" s="12" t="s">
        <v>88</v>
      </c>
      <c r="X86" s="12">
        <v>9.16</v>
      </c>
      <c r="Y86" s="12" t="s">
        <v>188</v>
      </c>
      <c r="Z86" s="12">
        <v>0.68300000000000005</v>
      </c>
      <c r="AA86" s="54"/>
      <c r="AB86" s="12" t="s">
        <v>275</v>
      </c>
      <c r="AC86" s="12">
        <v>-3.285097E-2</v>
      </c>
      <c r="AD86" s="12">
        <v>3.5755540000000002E-2</v>
      </c>
      <c r="AE86" s="6">
        <v>1.1399999999999999</v>
      </c>
      <c r="AF86" s="6"/>
      <c r="AG86" s="6"/>
      <c r="AH86" s="12" t="s">
        <v>275</v>
      </c>
      <c r="AI86" s="41">
        <v>0.23961730000000001</v>
      </c>
      <c r="AJ86" s="41">
        <v>4.5185889999999999E-2</v>
      </c>
      <c r="AK86" s="6">
        <v>0.90200000000000002</v>
      </c>
      <c r="AL86" s="6"/>
      <c r="AM86" s="6"/>
      <c r="AN86" s="12">
        <v>1</v>
      </c>
      <c r="AO86" s="12">
        <v>1</v>
      </c>
      <c r="AP86" s="12">
        <v>1</v>
      </c>
      <c r="AQ86" s="12">
        <v>0</v>
      </c>
      <c r="AR86" s="12">
        <v>1</v>
      </c>
      <c r="AS86" s="12">
        <v>1</v>
      </c>
      <c r="AT86" s="12">
        <v>0</v>
      </c>
      <c r="AU86" s="12">
        <v>1</v>
      </c>
      <c r="AV86" s="12">
        <f t="shared" si="6"/>
        <v>6</v>
      </c>
      <c r="AX86" s="59"/>
      <c r="AY86" s="59"/>
      <c r="AZ86" s="59"/>
      <c r="BA86" s="59"/>
      <c r="BB86" s="59"/>
      <c r="BC86" s="59"/>
      <c r="BD86" s="59"/>
      <c r="BE86" s="59"/>
      <c r="BF86" s="59"/>
      <c r="BG86" s="59"/>
      <c r="BH86" s="59"/>
    </row>
    <row r="87" spans="1:60" s="12" customFormat="1" x14ac:dyDescent="0.2">
      <c r="A87" s="35" t="s">
        <v>440</v>
      </c>
      <c r="B87" s="12">
        <v>2020</v>
      </c>
      <c r="C87" s="12" t="s">
        <v>244</v>
      </c>
      <c r="D87" s="12" t="s">
        <v>170</v>
      </c>
      <c r="E87" s="12">
        <v>100</v>
      </c>
      <c r="F87" s="12">
        <v>212</v>
      </c>
      <c r="G87" s="12">
        <v>212</v>
      </c>
      <c r="H87" s="12">
        <v>212</v>
      </c>
      <c r="I87" s="77" t="s">
        <v>396</v>
      </c>
      <c r="J87" s="77" t="s">
        <v>379</v>
      </c>
      <c r="K87" s="12" t="s">
        <v>151</v>
      </c>
      <c r="M87" s="12" t="s">
        <v>152</v>
      </c>
      <c r="O87" s="16" t="s">
        <v>235</v>
      </c>
      <c r="P87" s="16" t="s">
        <v>235</v>
      </c>
      <c r="Q87" s="12">
        <v>9.16</v>
      </c>
      <c r="R87" s="42">
        <v>9.16</v>
      </c>
      <c r="S87" s="12" t="s">
        <v>163</v>
      </c>
      <c r="T87" s="12" t="s">
        <v>163</v>
      </c>
      <c r="U87" s="77" t="s">
        <v>422</v>
      </c>
      <c r="V87" s="12" t="s">
        <v>319</v>
      </c>
      <c r="W87" s="12" t="s">
        <v>88</v>
      </c>
      <c r="X87" s="12">
        <v>9.16</v>
      </c>
      <c r="Y87" s="12" t="s">
        <v>27</v>
      </c>
      <c r="Z87" s="12">
        <v>0.29699999999999999</v>
      </c>
      <c r="AA87" s="54"/>
      <c r="AB87" s="12" t="s">
        <v>275</v>
      </c>
      <c r="AC87" s="12">
        <v>2.4513790000000001E-2</v>
      </c>
      <c r="AD87" s="12">
        <v>2.5622120000000002E-2</v>
      </c>
      <c r="AE87" s="6">
        <v>0.80400000000000005</v>
      </c>
      <c r="AF87" s="6"/>
      <c r="AG87" s="6"/>
      <c r="AH87" s="12" t="s">
        <v>275</v>
      </c>
      <c r="AI87" s="41">
        <v>6.3232540000000004E-2</v>
      </c>
      <c r="AJ87" s="41">
        <v>2.0232590000000002E-2</v>
      </c>
      <c r="AK87" s="6">
        <v>1.018</v>
      </c>
      <c r="AL87" s="6"/>
      <c r="AM87" s="6"/>
      <c r="AN87" s="12">
        <v>1</v>
      </c>
      <c r="AO87" s="12">
        <v>1</v>
      </c>
      <c r="AP87" s="12">
        <v>1</v>
      </c>
      <c r="AQ87" s="12">
        <v>0</v>
      </c>
      <c r="AR87" s="12">
        <v>1</v>
      </c>
      <c r="AS87" s="12">
        <v>1</v>
      </c>
      <c r="AT87" s="12">
        <v>0</v>
      </c>
      <c r="AU87" s="12">
        <v>1</v>
      </c>
      <c r="AV87" s="12">
        <f t="shared" si="6"/>
        <v>6</v>
      </c>
      <c r="AX87" s="59"/>
      <c r="AY87" s="59"/>
      <c r="AZ87" s="59"/>
      <c r="BA87" s="59"/>
      <c r="BB87" s="59"/>
      <c r="BC87" s="59"/>
      <c r="BD87" s="59"/>
      <c r="BE87" s="59"/>
      <c r="BF87" s="59"/>
      <c r="BG87" s="59"/>
      <c r="BH87" s="59"/>
    </row>
    <row r="88" spans="1:60" s="12" customFormat="1" x14ac:dyDescent="0.2">
      <c r="A88" s="35" t="s">
        <v>440</v>
      </c>
      <c r="B88" s="12">
        <v>2020</v>
      </c>
      <c r="C88" s="12" t="s">
        <v>244</v>
      </c>
      <c r="D88" s="12" t="s">
        <v>170</v>
      </c>
      <c r="E88" s="12">
        <v>100</v>
      </c>
      <c r="F88" s="12">
        <v>212</v>
      </c>
      <c r="G88" s="12">
        <v>212</v>
      </c>
      <c r="H88" s="12">
        <v>212</v>
      </c>
      <c r="I88" s="77" t="s">
        <v>397</v>
      </c>
      <c r="J88" s="77" t="s">
        <v>379</v>
      </c>
      <c r="K88" s="12" t="s">
        <v>151</v>
      </c>
      <c r="M88" s="12" t="s">
        <v>152</v>
      </c>
      <c r="O88" s="16" t="s">
        <v>235</v>
      </c>
      <c r="P88" s="16" t="s">
        <v>235</v>
      </c>
      <c r="Q88" s="12">
        <v>9.16</v>
      </c>
      <c r="R88" s="42">
        <v>9.16</v>
      </c>
      <c r="S88" s="12" t="s">
        <v>163</v>
      </c>
      <c r="T88" s="12" t="s">
        <v>163</v>
      </c>
      <c r="U88" s="77" t="s">
        <v>422</v>
      </c>
      <c r="V88" s="12" t="s">
        <v>319</v>
      </c>
      <c r="W88" s="12" t="s">
        <v>88</v>
      </c>
      <c r="X88" s="12">
        <v>9.16</v>
      </c>
      <c r="Y88" s="12" t="s">
        <v>27</v>
      </c>
      <c r="Z88" s="12">
        <v>0.29699999999999999</v>
      </c>
      <c r="AA88" s="54"/>
      <c r="AB88" s="12" t="s">
        <v>275</v>
      </c>
      <c r="AC88" s="12">
        <v>-1.2507870000000001E-2</v>
      </c>
      <c r="AD88" s="12">
        <v>2.2563179999999999E-2</v>
      </c>
      <c r="AE88" s="6">
        <v>0.90400000000000003</v>
      </c>
      <c r="AF88" s="6"/>
      <c r="AG88" s="6"/>
      <c r="AH88" s="12" t="s">
        <v>275</v>
      </c>
      <c r="AI88" s="41">
        <v>7.1116490000000004E-2</v>
      </c>
      <c r="AJ88" s="41">
        <v>2.003694E-2</v>
      </c>
      <c r="AK88" s="6">
        <v>1.018</v>
      </c>
      <c r="AL88" s="6"/>
      <c r="AM88" s="6"/>
      <c r="AN88" s="12">
        <v>1</v>
      </c>
      <c r="AO88" s="12">
        <v>1</v>
      </c>
      <c r="AP88" s="12">
        <v>1</v>
      </c>
      <c r="AQ88" s="12">
        <v>0</v>
      </c>
      <c r="AR88" s="12">
        <v>1</v>
      </c>
      <c r="AS88" s="12">
        <v>1</v>
      </c>
      <c r="AT88" s="12">
        <v>0</v>
      </c>
      <c r="AU88" s="12">
        <v>1</v>
      </c>
      <c r="AV88" s="12">
        <f t="shared" si="6"/>
        <v>6</v>
      </c>
      <c r="AX88" s="59"/>
      <c r="AY88" s="59"/>
      <c r="AZ88" s="59"/>
      <c r="BA88" s="59"/>
      <c r="BB88" s="59"/>
      <c r="BC88" s="59"/>
      <c r="BD88" s="59"/>
      <c r="BE88" s="59"/>
      <c r="BF88" s="59"/>
      <c r="BG88" s="59"/>
      <c r="BH88" s="59"/>
    </row>
    <row r="89" spans="1:60" s="12" customFormat="1" x14ac:dyDescent="0.2">
      <c r="A89" s="35" t="s">
        <v>440</v>
      </c>
      <c r="B89" s="12">
        <v>2020</v>
      </c>
      <c r="C89" s="12" t="s">
        <v>244</v>
      </c>
      <c r="D89" s="12" t="s">
        <v>170</v>
      </c>
      <c r="E89" s="12">
        <v>100</v>
      </c>
      <c r="F89" s="12">
        <v>270</v>
      </c>
      <c r="G89" s="12">
        <v>270</v>
      </c>
      <c r="H89" s="12">
        <v>270</v>
      </c>
      <c r="I89" s="77" t="s">
        <v>396</v>
      </c>
      <c r="J89" s="77" t="s">
        <v>379</v>
      </c>
      <c r="K89" s="12" t="s">
        <v>151</v>
      </c>
      <c r="M89" s="12" t="s">
        <v>152</v>
      </c>
      <c r="O89" s="16" t="s">
        <v>235</v>
      </c>
      <c r="P89" s="16" t="s">
        <v>235</v>
      </c>
      <c r="Q89" s="12">
        <v>9.16</v>
      </c>
      <c r="R89" s="42">
        <v>9.16</v>
      </c>
      <c r="S89" s="12" t="s">
        <v>163</v>
      </c>
      <c r="T89" s="12" t="s">
        <v>163</v>
      </c>
      <c r="U89" s="77" t="s">
        <v>422</v>
      </c>
      <c r="V89" s="12" t="s">
        <v>319</v>
      </c>
      <c r="W89" s="12" t="s">
        <v>88</v>
      </c>
      <c r="X89" s="12">
        <v>9.16</v>
      </c>
      <c r="Y89" s="12" t="s">
        <v>27</v>
      </c>
      <c r="Z89" s="12">
        <v>0.31</v>
      </c>
      <c r="AA89" s="54"/>
      <c r="AB89" s="12" t="s">
        <v>275</v>
      </c>
      <c r="AC89" s="12">
        <v>-1.7498079999999999E-2</v>
      </c>
      <c r="AD89" s="12">
        <v>1.7004269999999998E-2</v>
      </c>
      <c r="AE89" s="6">
        <v>1.093</v>
      </c>
      <c r="AF89" s="6"/>
      <c r="AG89" s="6"/>
      <c r="AH89" s="12" t="s">
        <v>275</v>
      </c>
      <c r="AI89" s="41">
        <v>0.1098827</v>
      </c>
      <c r="AJ89" s="41">
        <v>2.060296E-2</v>
      </c>
      <c r="AK89" s="6">
        <v>0.90200000000000002</v>
      </c>
      <c r="AL89" s="6"/>
      <c r="AM89" s="6"/>
      <c r="AN89" s="12">
        <v>1</v>
      </c>
      <c r="AO89" s="12">
        <v>1</v>
      </c>
      <c r="AP89" s="12">
        <v>1</v>
      </c>
      <c r="AQ89" s="12">
        <v>0</v>
      </c>
      <c r="AR89" s="12">
        <v>1</v>
      </c>
      <c r="AS89" s="12">
        <v>1</v>
      </c>
      <c r="AT89" s="12">
        <v>0</v>
      </c>
      <c r="AU89" s="12">
        <v>1</v>
      </c>
      <c r="AV89" s="12">
        <f t="shared" si="6"/>
        <v>6</v>
      </c>
      <c r="AX89" s="59"/>
      <c r="AY89" s="59"/>
      <c r="AZ89" s="59"/>
      <c r="BA89" s="59"/>
      <c r="BB89" s="59"/>
      <c r="BC89" s="59"/>
      <c r="BD89" s="59"/>
      <c r="BE89" s="59"/>
      <c r="BF89" s="59"/>
      <c r="BG89" s="59"/>
      <c r="BH89" s="59"/>
    </row>
    <row r="90" spans="1:60" s="12" customFormat="1" x14ac:dyDescent="0.2">
      <c r="A90" s="35" t="s">
        <v>440</v>
      </c>
      <c r="B90" s="12">
        <v>2020</v>
      </c>
      <c r="C90" s="12" t="s">
        <v>244</v>
      </c>
      <c r="D90" s="12" t="s">
        <v>170</v>
      </c>
      <c r="E90" s="12">
        <v>100</v>
      </c>
      <c r="F90" s="12">
        <v>270</v>
      </c>
      <c r="G90" s="12">
        <v>270</v>
      </c>
      <c r="H90" s="12">
        <v>270</v>
      </c>
      <c r="I90" s="77" t="s">
        <v>397</v>
      </c>
      <c r="J90" s="77" t="s">
        <v>379</v>
      </c>
      <c r="K90" s="12" t="s">
        <v>151</v>
      </c>
      <c r="M90" s="12" t="s">
        <v>152</v>
      </c>
      <c r="O90" s="16" t="s">
        <v>235</v>
      </c>
      <c r="P90" s="16" t="s">
        <v>235</v>
      </c>
      <c r="Q90" s="12">
        <v>9.16</v>
      </c>
      <c r="R90" s="42">
        <v>9.16</v>
      </c>
      <c r="S90" s="12" t="s">
        <v>163</v>
      </c>
      <c r="T90" s="12" t="s">
        <v>163</v>
      </c>
      <c r="U90" s="77" t="s">
        <v>422</v>
      </c>
      <c r="V90" s="12" t="s">
        <v>319</v>
      </c>
      <c r="W90" s="12" t="s">
        <v>88</v>
      </c>
      <c r="X90" s="12">
        <v>9.16</v>
      </c>
      <c r="Y90" s="12" t="s">
        <v>27</v>
      </c>
      <c r="Z90" s="12">
        <v>0.31</v>
      </c>
      <c r="AA90" s="54"/>
      <c r="AB90" s="12" t="s">
        <v>275</v>
      </c>
      <c r="AC90" s="12">
        <v>2.7155559999999999E-2</v>
      </c>
      <c r="AD90" s="12">
        <v>1.5796850000000001E-2</v>
      </c>
      <c r="AE90" s="6">
        <v>1.1399999999999999</v>
      </c>
      <c r="AF90" s="6"/>
      <c r="AG90" s="6"/>
      <c r="AH90" s="12" t="s">
        <v>275</v>
      </c>
      <c r="AI90" s="41">
        <v>0.1171338</v>
      </c>
      <c r="AJ90" s="41">
        <v>1.99632E-2</v>
      </c>
      <c r="AK90" s="6">
        <v>0.90200000000000002</v>
      </c>
      <c r="AL90" s="6"/>
      <c r="AM90" s="6"/>
      <c r="AN90" s="12">
        <v>1</v>
      </c>
      <c r="AO90" s="12">
        <v>1</v>
      </c>
      <c r="AP90" s="12">
        <v>1</v>
      </c>
      <c r="AQ90" s="12">
        <v>0</v>
      </c>
      <c r="AR90" s="12">
        <v>1</v>
      </c>
      <c r="AS90" s="12">
        <v>1</v>
      </c>
      <c r="AT90" s="12">
        <v>0</v>
      </c>
      <c r="AU90" s="12">
        <v>1</v>
      </c>
      <c r="AV90" s="12">
        <f t="shared" si="6"/>
        <v>6</v>
      </c>
      <c r="AX90" s="59"/>
      <c r="AY90" s="59"/>
      <c r="AZ90" s="59"/>
      <c r="BA90" s="59"/>
      <c r="BB90" s="59"/>
      <c r="BC90" s="59"/>
      <c r="BD90" s="59"/>
      <c r="BE90" s="59"/>
      <c r="BF90" s="59"/>
      <c r="BG90" s="59"/>
      <c r="BH90" s="59"/>
    </row>
    <row r="91" spans="1:60" s="12" customFormat="1" x14ac:dyDescent="0.2">
      <c r="A91" s="35" t="s">
        <v>440</v>
      </c>
      <c r="B91" s="12">
        <v>2020</v>
      </c>
      <c r="C91" s="12" t="s">
        <v>244</v>
      </c>
      <c r="D91" s="12" t="s">
        <v>170</v>
      </c>
      <c r="E91" s="12">
        <v>100</v>
      </c>
      <c r="F91" s="12">
        <v>212</v>
      </c>
      <c r="G91" s="12">
        <v>212</v>
      </c>
      <c r="H91" s="12">
        <v>212</v>
      </c>
      <c r="I91" s="77" t="s">
        <v>396</v>
      </c>
      <c r="J91" s="77" t="s">
        <v>379</v>
      </c>
      <c r="K91" s="12" t="s">
        <v>151</v>
      </c>
      <c r="M91" s="12" t="s">
        <v>152</v>
      </c>
      <c r="O91" s="16" t="s">
        <v>235</v>
      </c>
      <c r="P91" s="16" t="s">
        <v>235</v>
      </c>
      <c r="Q91" s="12">
        <v>9.16</v>
      </c>
      <c r="R91" s="42">
        <v>9.16</v>
      </c>
      <c r="S91" s="12" t="s">
        <v>163</v>
      </c>
      <c r="T91" s="12" t="s">
        <v>163</v>
      </c>
      <c r="U91" s="77" t="s">
        <v>423</v>
      </c>
      <c r="V91" s="12" t="s">
        <v>245</v>
      </c>
      <c r="W91" s="12" t="s">
        <v>88</v>
      </c>
      <c r="X91" s="12">
        <v>9.16</v>
      </c>
      <c r="Y91" s="12" t="s">
        <v>27</v>
      </c>
      <c r="Z91" s="12">
        <v>0.63100000000000001</v>
      </c>
      <c r="AA91" s="54"/>
      <c r="AB91" s="12" t="s">
        <v>275</v>
      </c>
      <c r="AC91" s="42">
        <v>4.8530070000000002E-2</v>
      </c>
      <c r="AD91" s="6">
        <v>5.2612770000000003E-2</v>
      </c>
      <c r="AE91" s="6">
        <v>0.80400000000000005</v>
      </c>
      <c r="AF91" s="6"/>
      <c r="AG91" s="42"/>
      <c r="AH91" s="12" t="s">
        <v>275</v>
      </c>
      <c r="AI91" s="43">
        <v>0.20379269999999999</v>
      </c>
      <c r="AJ91" s="6">
        <v>4.1545840000000001E-2</v>
      </c>
      <c r="AK91" s="6">
        <v>1.018</v>
      </c>
      <c r="AL91" s="6"/>
      <c r="AM91" s="43"/>
      <c r="AN91" s="12">
        <v>1</v>
      </c>
      <c r="AO91" s="12">
        <v>1</v>
      </c>
      <c r="AP91" s="12">
        <v>1</v>
      </c>
      <c r="AQ91" s="12">
        <v>0</v>
      </c>
      <c r="AR91" s="12">
        <v>1</v>
      </c>
      <c r="AS91" s="12">
        <v>1</v>
      </c>
      <c r="AT91" s="12">
        <v>0</v>
      </c>
      <c r="AU91" s="12">
        <v>0</v>
      </c>
      <c r="AV91" s="12">
        <f t="shared" si="6"/>
        <v>5</v>
      </c>
      <c r="AX91" s="59"/>
      <c r="AY91" s="59"/>
      <c r="AZ91" s="59"/>
      <c r="BA91" s="59"/>
      <c r="BB91" s="59"/>
      <c r="BC91" s="59"/>
      <c r="BD91" s="59"/>
      <c r="BE91" s="59"/>
      <c r="BF91" s="59"/>
      <c r="BG91" s="59"/>
      <c r="BH91" s="59"/>
    </row>
    <row r="92" spans="1:60" s="12" customFormat="1" x14ac:dyDescent="0.2">
      <c r="A92" s="35" t="s">
        <v>440</v>
      </c>
      <c r="B92" s="12">
        <v>2020</v>
      </c>
      <c r="C92" s="12" t="s">
        <v>244</v>
      </c>
      <c r="D92" s="12" t="s">
        <v>170</v>
      </c>
      <c r="E92" s="12">
        <v>100</v>
      </c>
      <c r="F92" s="12">
        <v>212</v>
      </c>
      <c r="G92" s="12">
        <v>212</v>
      </c>
      <c r="H92" s="12">
        <v>212</v>
      </c>
      <c r="I92" s="77" t="s">
        <v>397</v>
      </c>
      <c r="J92" s="77" t="s">
        <v>379</v>
      </c>
      <c r="K92" s="12" t="s">
        <v>151</v>
      </c>
      <c r="M92" s="12" t="s">
        <v>152</v>
      </c>
      <c r="O92" s="16" t="s">
        <v>235</v>
      </c>
      <c r="P92" s="16" t="s">
        <v>235</v>
      </c>
      <c r="Q92" s="12">
        <v>9.16</v>
      </c>
      <c r="R92" s="42">
        <v>9.16</v>
      </c>
      <c r="S92" s="12" t="s">
        <v>163</v>
      </c>
      <c r="T92" s="12" t="s">
        <v>163</v>
      </c>
      <c r="U92" s="77" t="s">
        <v>423</v>
      </c>
      <c r="V92" s="12" t="s">
        <v>245</v>
      </c>
      <c r="W92" s="12" t="s">
        <v>88</v>
      </c>
      <c r="X92" s="12">
        <v>9.16</v>
      </c>
      <c r="Y92" s="12" t="s">
        <v>27</v>
      </c>
      <c r="Z92" s="12">
        <v>0.63100000000000001</v>
      </c>
      <c r="AA92" s="54"/>
      <c r="AB92" s="12" t="s">
        <v>275</v>
      </c>
      <c r="AC92" s="42">
        <v>3.6416959999999998E-2</v>
      </c>
      <c r="AD92" s="6">
        <v>4.6290329999999998E-2</v>
      </c>
      <c r="AE92" s="6">
        <v>0.90400000000000003</v>
      </c>
      <c r="AF92" s="6"/>
      <c r="AG92" s="6"/>
      <c r="AH92" s="12" t="s">
        <v>275</v>
      </c>
      <c r="AI92" s="43">
        <v>0.20676330000000001</v>
      </c>
      <c r="AJ92" s="6">
        <v>4.1107530000000003E-2</v>
      </c>
      <c r="AK92" s="6">
        <v>1.018</v>
      </c>
      <c r="AL92" s="6"/>
      <c r="AM92" s="43"/>
      <c r="AN92" s="12">
        <v>1</v>
      </c>
      <c r="AO92" s="12">
        <v>1</v>
      </c>
      <c r="AP92" s="12">
        <v>1</v>
      </c>
      <c r="AQ92" s="12">
        <v>0</v>
      </c>
      <c r="AR92" s="12">
        <v>1</v>
      </c>
      <c r="AS92" s="12">
        <v>1</v>
      </c>
      <c r="AT92" s="12">
        <v>0</v>
      </c>
      <c r="AU92" s="12">
        <v>0</v>
      </c>
      <c r="AV92" s="12">
        <f t="shared" si="6"/>
        <v>5</v>
      </c>
      <c r="AX92" s="59"/>
      <c r="AY92" s="59"/>
      <c r="AZ92" s="59"/>
      <c r="BA92" s="59"/>
      <c r="BB92" s="59"/>
      <c r="BC92" s="59"/>
      <c r="BD92" s="59"/>
      <c r="BE92" s="59"/>
      <c r="BF92" s="59"/>
      <c r="BG92" s="59"/>
      <c r="BH92" s="59"/>
    </row>
    <row r="93" spans="1:60" s="12" customFormat="1" x14ac:dyDescent="0.2">
      <c r="A93" s="35" t="s">
        <v>440</v>
      </c>
      <c r="B93" s="12">
        <v>2020</v>
      </c>
      <c r="C93" s="12" t="s">
        <v>244</v>
      </c>
      <c r="D93" s="12" t="s">
        <v>170</v>
      </c>
      <c r="E93" s="12">
        <v>100</v>
      </c>
      <c r="F93" s="12">
        <v>270</v>
      </c>
      <c r="G93" s="12">
        <v>270</v>
      </c>
      <c r="H93" s="12">
        <v>270</v>
      </c>
      <c r="I93" s="77" t="s">
        <v>396</v>
      </c>
      <c r="J93" s="77" t="s">
        <v>379</v>
      </c>
      <c r="K93" s="12" t="s">
        <v>151</v>
      </c>
      <c r="M93" s="12" t="s">
        <v>152</v>
      </c>
      <c r="O93" s="16" t="s">
        <v>235</v>
      </c>
      <c r="P93" s="16" t="s">
        <v>235</v>
      </c>
      <c r="Q93" s="12">
        <v>9.16</v>
      </c>
      <c r="R93" s="42">
        <v>9.16</v>
      </c>
      <c r="S93" s="12" t="s">
        <v>163</v>
      </c>
      <c r="T93" s="12" t="s">
        <v>163</v>
      </c>
      <c r="U93" s="77" t="s">
        <v>423</v>
      </c>
      <c r="V93" s="12" t="s">
        <v>245</v>
      </c>
      <c r="W93" s="12" t="s">
        <v>88</v>
      </c>
      <c r="X93" s="12">
        <v>9.16</v>
      </c>
      <c r="Y93" s="12" t="s">
        <v>27</v>
      </c>
      <c r="Z93" s="12">
        <v>0.70399999999999996</v>
      </c>
      <c r="AA93" s="54"/>
      <c r="AB93" s="12" t="s">
        <v>275</v>
      </c>
      <c r="AC93" s="12">
        <v>-0.14307829999999999</v>
      </c>
      <c r="AD93" s="6">
        <v>4.2892819999999998E-2</v>
      </c>
      <c r="AE93" s="6">
        <v>1.093</v>
      </c>
      <c r="AF93" s="6"/>
      <c r="AG93" s="6"/>
      <c r="AH93" s="12" t="s">
        <v>275</v>
      </c>
      <c r="AI93" s="43">
        <v>0.31480900000000001</v>
      </c>
      <c r="AJ93" s="6">
        <v>5.197044E-2</v>
      </c>
      <c r="AK93" s="6">
        <v>0.90200000000000002</v>
      </c>
      <c r="AL93" s="6"/>
      <c r="AM93" s="43"/>
      <c r="AN93" s="12">
        <v>1</v>
      </c>
      <c r="AO93" s="12">
        <v>1</v>
      </c>
      <c r="AP93" s="12">
        <v>1</v>
      </c>
      <c r="AQ93" s="12">
        <v>0</v>
      </c>
      <c r="AR93" s="12">
        <v>1</v>
      </c>
      <c r="AS93" s="12">
        <v>1</v>
      </c>
      <c r="AT93" s="12">
        <v>0</v>
      </c>
      <c r="AU93" s="12">
        <v>0</v>
      </c>
      <c r="AV93" s="12">
        <f t="shared" si="6"/>
        <v>5</v>
      </c>
      <c r="AX93" s="59"/>
      <c r="AY93" s="59"/>
      <c r="AZ93" s="59"/>
      <c r="BA93" s="59"/>
      <c r="BB93" s="59"/>
      <c r="BC93" s="59"/>
      <c r="BD93" s="59"/>
      <c r="BE93" s="59"/>
      <c r="BF93" s="59"/>
      <c r="BG93" s="59"/>
      <c r="BH93" s="59"/>
    </row>
    <row r="94" spans="1:60" s="12" customFormat="1" x14ac:dyDescent="0.2">
      <c r="A94" s="35" t="s">
        <v>440</v>
      </c>
      <c r="B94" s="12">
        <v>2020</v>
      </c>
      <c r="C94" s="12" t="s">
        <v>244</v>
      </c>
      <c r="D94" s="12" t="s">
        <v>170</v>
      </c>
      <c r="E94" s="12">
        <v>100</v>
      </c>
      <c r="F94" s="12">
        <v>270</v>
      </c>
      <c r="G94" s="12">
        <v>270</v>
      </c>
      <c r="H94" s="12">
        <v>270</v>
      </c>
      <c r="I94" s="77" t="s">
        <v>397</v>
      </c>
      <c r="J94" s="77" t="s">
        <v>379</v>
      </c>
      <c r="K94" s="12" t="s">
        <v>151</v>
      </c>
      <c r="M94" s="12" t="s">
        <v>152</v>
      </c>
      <c r="O94" s="16" t="s">
        <v>235</v>
      </c>
      <c r="P94" s="16" t="s">
        <v>235</v>
      </c>
      <c r="Q94" s="12">
        <v>9.16</v>
      </c>
      <c r="R94" s="42">
        <v>9.16</v>
      </c>
      <c r="S94" s="12" t="s">
        <v>163</v>
      </c>
      <c r="T94" s="12" t="s">
        <v>163</v>
      </c>
      <c r="U94" s="77" t="s">
        <v>423</v>
      </c>
      <c r="V94" s="12" t="s">
        <v>245</v>
      </c>
      <c r="W94" s="12" t="s">
        <v>88</v>
      </c>
      <c r="X94" s="12">
        <v>9.16</v>
      </c>
      <c r="Y94" s="12" t="s">
        <v>27</v>
      </c>
      <c r="Z94" s="12">
        <v>0.70399999999999996</v>
      </c>
      <c r="AA94" s="54"/>
      <c r="AB94" s="12" t="s">
        <v>275</v>
      </c>
      <c r="AC94" s="42">
        <v>-3.572516E-3</v>
      </c>
      <c r="AD94" s="6">
        <v>3.7114889999999998E-2</v>
      </c>
      <c r="AE94" s="6">
        <v>1.1399999999999999</v>
      </c>
      <c r="AF94" s="6"/>
      <c r="AG94" s="6"/>
      <c r="AH94" s="12" t="s">
        <v>275</v>
      </c>
      <c r="AI94" s="43">
        <v>0.2271195</v>
      </c>
      <c r="AJ94" s="6">
        <v>4.6903760000000003E-2</v>
      </c>
      <c r="AK94" s="6">
        <v>0.90200000000000002</v>
      </c>
      <c r="AL94" s="6"/>
      <c r="AM94" s="43"/>
      <c r="AN94" s="12">
        <v>1</v>
      </c>
      <c r="AO94" s="12">
        <v>1</v>
      </c>
      <c r="AP94" s="12">
        <v>1</v>
      </c>
      <c r="AQ94" s="12">
        <v>0</v>
      </c>
      <c r="AR94" s="12">
        <v>1</v>
      </c>
      <c r="AS94" s="12">
        <v>1</v>
      </c>
      <c r="AT94" s="12">
        <v>0</v>
      </c>
      <c r="AU94" s="12">
        <v>0</v>
      </c>
      <c r="AV94" s="12">
        <f t="shared" si="6"/>
        <v>5</v>
      </c>
      <c r="AX94" s="59"/>
      <c r="AY94" s="59"/>
      <c r="AZ94" s="59"/>
      <c r="BA94" s="59"/>
      <c r="BB94" s="59"/>
      <c r="BC94" s="59"/>
      <c r="BD94" s="59"/>
      <c r="BE94" s="59"/>
      <c r="BF94" s="59"/>
      <c r="BG94" s="59"/>
      <c r="BH94" s="59"/>
    </row>
    <row r="95" spans="1:60" s="12" customFormat="1" x14ac:dyDescent="0.2">
      <c r="A95" s="35" t="s">
        <v>440</v>
      </c>
      <c r="B95" s="12">
        <v>2020</v>
      </c>
      <c r="C95" s="12" t="s">
        <v>244</v>
      </c>
      <c r="D95" s="12" t="s">
        <v>170</v>
      </c>
      <c r="E95" s="12">
        <v>100</v>
      </c>
      <c r="F95" s="12">
        <v>212</v>
      </c>
      <c r="G95" s="12">
        <v>212</v>
      </c>
      <c r="H95" s="12">
        <v>212</v>
      </c>
      <c r="I95" s="77" t="s">
        <v>396</v>
      </c>
      <c r="J95" s="77" t="s">
        <v>379</v>
      </c>
      <c r="K95" s="12" t="s">
        <v>151</v>
      </c>
      <c r="M95" s="12" t="s">
        <v>152</v>
      </c>
      <c r="O95" s="16" t="s">
        <v>235</v>
      </c>
      <c r="P95" s="16" t="s">
        <v>235</v>
      </c>
      <c r="Q95" s="12">
        <v>9.16</v>
      </c>
      <c r="R95" s="42">
        <v>9.16</v>
      </c>
      <c r="S95" s="12" t="s">
        <v>163</v>
      </c>
      <c r="T95" s="12" t="s">
        <v>163</v>
      </c>
      <c r="U95" s="77" t="s">
        <v>424</v>
      </c>
      <c r="V95" s="12" t="s">
        <v>319</v>
      </c>
      <c r="W95" s="12" t="s">
        <v>88</v>
      </c>
      <c r="X95" s="12">
        <v>9.16</v>
      </c>
      <c r="Y95" s="12" t="s">
        <v>27</v>
      </c>
      <c r="Z95" s="12">
        <v>0.28100000000000003</v>
      </c>
      <c r="AA95" s="54"/>
      <c r="AB95" s="12" t="s">
        <v>275</v>
      </c>
      <c r="AC95" s="42">
        <v>-2.6820449999999999E-2</v>
      </c>
      <c r="AD95" s="6">
        <v>2.374573E-2</v>
      </c>
      <c r="AE95" s="6">
        <v>0.80400000000000005</v>
      </c>
      <c r="AF95" s="6"/>
      <c r="AG95" s="6"/>
      <c r="AH95" s="12" t="s">
        <v>275</v>
      </c>
      <c r="AI95" s="42">
        <v>9.0741100000000005E-2</v>
      </c>
      <c r="AJ95" s="6">
        <v>1.8750889999999999E-2</v>
      </c>
      <c r="AK95" s="6">
        <v>1.018</v>
      </c>
      <c r="AL95" s="6"/>
      <c r="AM95" s="42"/>
      <c r="AN95" s="12">
        <v>1</v>
      </c>
      <c r="AO95" s="12">
        <v>1</v>
      </c>
      <c r="AP95" s="12">
        <v>1</v>
      </c>
      <c r="AQ95" s="12">
        <v>0</v>
      </c>
      <c r="AR95" s="12">
        <v>1</v>
      </c>
      <c r="AS95" s="12">
        <v>1</v>
      </c>
      <c r="AT95" s="12">
        <v>0</v>
      </c>
      <c r="AU95" s="12">
        <v>0</v>
      </c>
      <c r="AV95" s="12">
        <f t="shared" si="6"/>
        <v>5</v>
      </c>
      <c r="AX95" s="59"/>
      <c r="AY95" s="59"/>
      <c r="AZ95" s="59"/>
      <c r="BA95" s="59"/>
      <c r="BB95" s="59"/>
      <c r="BC95" s="59"/>
      <c r="BD95" s="59"/>
      <c r="BE95" s="59"/>
      <c r="BF95" s="59"/>
      <c r="BG95" s="59"/>
      <c r="BH95" s="59"/>
    </row>
    <row r="96" spans="1:60" s="12" customFormat="1" x14ac:dyDescent="0.2">
      <c r="A96" s="35" t="s">
        <v>440</v>
      </c>
      <c r="B96" s="12">
        <v>2020</v>
      </c>
      <c r="C96" s="12" t="s">
        <v>244</v>
      </c>
      <c r="D96" s="12" t="s">
        <v>170</v>
      </c>
      <c r="E96" s="12">
        <v>100</v>
      </c>
      <c r="F96" s="12">
        <v>212</v>
      </c>
      <c r="G96" s="12">
        <v>212</v>
      </c>
      <c r="H96" s="12">
        <v>212</v>
      </c>
      <c r="I96" s="77" t="s">
        <v>397</v>
      </c>
      <c r="J96" s="77" t="s">
        <v>379</v>
      </c>
      <c r="K96" s="12" t="s">
        <v>151</v>
      </c>
      <c r="M96" s="12" t="s">
        <v>152</v>
      </c>
      <c r="O96" s="16" t="s">
        <v>235</v>
      </c>
      <c r="P96" s="16" t="s">
        <v>235</v>
      </c>
      <c r="Q96" s="12">
        <v>9.16</v>
      </c>
      <c r="R96" s="42">
        <v>9.16</v>
      </c>
      <c r="S96" s="12" t="s">
        <v>163</v>
      </c>
      <c r="T96" s="12" t="s">
        <v>163</v>
      </c>
      <c r="U96" s="77" t="s">
        <v>424</v>
      </c>
      <c r="V96" s="12" t="s">
        <v>319</v>
      </c>
      <c r="W96" s="12" t="s">
        <v>88</v>
      </c>
      <c r="X96" s="12">
        <v>9.16</v>
      </c>
      <c r="Y96" s="12" t="s">
        <v>27</v>
      </c>
      <c r="Z96" s="12">
        <v>0.28100000000000003</v>
      </c>
      <c r="AA96" s="54"/>
      <c r="AB96" s="12" t="s">
        <v>275</v>
      </c>
      <c r="AC96" s="12">
        <v>-2.7403899999999998E-2</v>
      </c>
      <c r="AD96" s="6">
        <v>2.0858669999999999E-2</v>
      </c>
      <c r="AE96" s="6">
        <v>0.90400000000000003</v>
      </c>
      <c r="AF96" s="6"/>
      <c r="AG96" s="6"/>
      <c r="AH96" s="12" t="s">
        <v>275</v>
      </c>
      <c r="AI96" s="42">
        <v>9.0602740000000001E-2</v>
      </c>
      <c r="AJ96" s="6">
        <v>1.852328E-2</v>
      </c>
      <c r="AK96" s="6">
        <v>1.018</v>
      </c>
      <c r="AL96" s="6"/>
      <c r="AM96" s="42"/>
      <c r="AN96" s="12">
        <v>1</v>
      </c>
      <c r="AO96" s="12">
        <v>1</v>
      </c>
      <c r="AP96" s="12">
        <v>1</v>
      </c>
      <c r="AQ96" s="12">
        <v>0</v>
      </c>
      <c r="AR96" s="12">
        <v>1</v>
      </c>
      <c r="AS96" s="12">
        <v>1</v>
      </c>
      <c r="AT96" s="12">
        <v>0</v>
      </c>
      <c r="AU96" s="12">
        <v>0</v>
      </c>
      <c r="AV96" s="12">
        <f t="shared" si="6"/>
        <v>5</v>
      </c>
      <c r="AX96" s="59"/>
      <c r="AY96" s="59"/>
      <c r="AZ96" s="59"/>
      <c r="BA96" s="59"/>
      <c r="BB96" s="59"/>
      <c r="BC96" s="59"/>
      <c r="BD96" s="59"/>
      <c r="BE96" s="59"/>
      <c r="BF96" s="59"/>
      <c r="BG96" s="59"/>
      <c r="BH96" s="59"/>
    </row>
    <row r="97" spans="1:60" s="12" customFormat="1" x14ac:dyDescent="0.2">
      <c r="A97" s="35" t="s">
        <v>440</v>
      </c>
      <c r="B97" s="12">
        <v>2020</v>
      </c>
      <c r="C97" s="12" t="s">
        <v>244</v>
      </c>
      <c r="D97" s="12" t="s">
        <v>170</v>
      </c>
      <c r="E97" s="12">
        <v>100</v>
      </c>
      <c r="F97" s="12">
        <v>270</v>
      </c>
      <c r="G97" s="12">
        <v>270</v>
      </c>
      <c r="H97" s="12">
        <v>270</v>
      </c>
      <c r="I97" s="77" t="s">
        <v>396</v>
      </c>
      <c r="J97" s="77" t="s">
        <v>379</v>
      </c>
      <c r="K97" s="12" t="s">
        <v>151</v>
      </c>
      <c r="M97" s="12" t="s">
        <v>152</v>
      </c>
      <c r="O97" s="16" t="s">
        <v>235</v>
      </c>
      <c r="P97" s="16" t="s">
        <v>235</v>
      </c>
      <c r="Q97" s="12">
        <v>9.16</v>
      </c>
      <c r="R97" s="42">
        <v>9.16</v>
      </c>
      <c r="S97" s="12" t="s">
        <v>163</v>
      </c>
      <c r="T97" s="12" t="s">
        <v>163</v>
      </c>
      <c r="U97" s="77" t="s">
        <v>424</v>
      </c>
      <c r="V97" s="12" t="s">
        <v>319</v>
      </c>
      <c r="W97" s="12" t="s">
        <v>88</v>
      </c>
      <c r="X97" s="12">
        <v>9.16</v>
      </c>
      <c r="Y97" s="12" t="s">
        <v>27</v>
      </c>
      <c r="Z97" s="12">
        <v>0.28799999999999998</v>
      </c>
      <c r="AA97" s="54"/>
      <c r="AB97" s="12" t="s">
        <v>275</v>
      </c>
      <c r="AC97" s="42">
        <v>1.4664989999999999E-2</v>
      </c>
      <c r="AD97" s="6">
        <v>1.4476559999999999E-2</v>
      </c>
      <c r="AE97" s="6">
        <v>1.093</v>
      </c>
      <c r="AF97" s="6"/>
      <c r="AG97" s="42"/>
      <c r="AH97" s="12" t="s">
        <v>275</v>
      </c>
      <c r="AI97" s="42">
        <v>0.15361240000000001</v>
      </c>
      <c r="AJ97" s="6">
        <v>1.7540300000000002E-2</v>
      </c>
      <c r="AK97" s="6">
        <v>0.90200000000000002</v>
      </c>
      <c r="AL97" s="6"/>
      <c r="AM97" s="42"/>
      <c r="AN97" s="12">
        <v>1</v>
      </c>
      <c r="AO97" s="12">
        <v>1</v>
      </c>
      <c r="AP97" s="12">
        <v>1</v>
      </c>
      <c r="AQ97" s="12">
        <v>0</v>
      </c>
      <c r="AR97" s="12">
        <v>1</v>
      </c>
      <c r="AS97" s="12">
        <v>1</v>
      </c>
      <c r="AT97" s="12">
        <v>0</v>
      </c>
      <c r="AU97" s="12">
        <v>0</v>
      </c>
      <c r="AV97" s="12">
        <f t="shared" ref="AV97:AV128" si="7">SUM(AN97:AU97)</f>
        <v>5</v>
      </c>
      <c r="AX97" s="59"/>
      <c r="AY97" s="59"/>
      <c r="AZ97" s="59"/>
      <c r="BA97" s="59"/>
      <c r="BB97" s="59"/>
      <c r="BC97" s="59"/>
      <c r="BD97" s="59"/>
      <c r="BE97" s="59"/>
      <c r="BF97" s="59"/>
      <c r="BG97" s="59"/>
      <c r="BH97" s="59"/>
    </row>
    <row r="98" spans="1:60" s="12" customFormat="1" x14ac:dyDescent="0.2">
      <c r="A98" s="35" t="s">
        <v>440</v>
      </c>
      <c r="B98" s="12">
        <v>2020</v>
      </c>
      <c r="C98" s="12" t="s">
        <v>244</v>
      </c>
      <c r="D98" s="12" t="s">
        <v>170</v>
      </c>
      <c r="E98" s="12">
        <v>100</v>
      </c>
      <c r="F98" s="12">
        <v>270</v>
      </c>
      <c r="G98" s="12">
        <v>270</v>
      </c>
      <c r="H98" s="12">
        <v>270</v>
      </c>
      <c r="I98" s="77" t="s">
        <v>397</v>
      </c>
      <c r="J98" s="77" t="s">
        <v>379</v>
      </c>
      <c r="K98" s="12" t="s">
        <v>151</v>
      </c>
      <c r="M98" s="12" t="s">
        <v>152</v>
      </c>
      <c r="O98" s="16" t="s">
        <v>235</v>
      </c>
      <c r="P98" s="16" t="s">
        <v>235</v>
      </c>
      <c r="Q98" s="12">
        <v>9.16</v>
      </c>
      <c r="R98" s="42">
        <v>9.16</v>
      </c>
      <c r="S98" s="12" t="s">
        <v>163</v>
      </c>
      <c r="T98" s="12" t="s">
        <v>163</v>
      </c>
      <c r="U98" s="77" t="s">
        <v>424</v>
      </c>
      <c r="V98" s="12" t="s">
        <v>319</v>
      </c>
      <c r="W98" s="12" t="s">
        <v>88</v>
      </c>
      <c r="X98" s="12">
        <v>9.16</v>
      </c>
      <c r="Y98" s="12" t="s">
        <v>27</v>
      </c>
      <c r="Z98" s="12">
        <v>0.28799999999999998</v>
      </c>
      <c r="AA98" s="54"/>
      <c r="AB98" s="12" t="s">
        <v>275</v>
      </c>
      <c r="AC98" s="42">
        <v>8.2961419999999994E-3</v>
      </c>
      <c r="AD98" s="6">
        <v>1.3761819999999999E-2</v>
      </c>
      <c r="AE98" s="6">
        <v>1.1399999999999999</v>
      </c>
      <c r="AF98" s="6"/>
      <c r="AG98" s="6"/>
      <c r="AH98" s="12" t="s">
        <v>275</v>
      </c>
      <c r="AI98" s="42">
        <v>0.1559797</v>
      </c>
      <c r="AJ98" s="6">
        <v>1.7391429999999999E-2</v>
      </c>
      <c r="AK98" s="6">
        <v>0.90200000000000002</v>
      </c>
      <c r="AL98" s="6"/>
      <c r="AM98" s="42"/>
      <c r="AN98" s="12">
        <v>1</v>
      </c>
      <c r="AO98" s="12">
        <v>1</v>
      </c>
      <c r="AP98" s="12">
        <v>1</v>
      </c>
      <c r="AQ98" s="12">
        <v>0</v>
      </c>
      <c r="AR98" s="12">
        <v>1</v>
      </c>
      <c r="AS98" s="12">
        <v>1</v>
      </c>
      <c r="AT98" s="12">
        <v>0</v>
      </c>
      <c r="AU98" s="12">
        <v>0</v>
      </c>
      <c r="AV98" s="12">
        <f t="shared" si="7"/>
        <v>5</v>
      </c>
      <c r="AX98" s="59"/>
      <c r="AY98" s="59"/>
      <c r="AZ98" s="59"/>
      <c r="BA98" s="59"/>
      <c r="BB98" s="59"/>
      <c r="BC98" s="59"/>
      <c r="BD98" s="59"/>
      <c r="BE98" s="59"/>
      <c r="BF98" s="59"/>
      <c r="BG98" s="59"/>
      <c r="BH98" s="59"/>
    </row>
    <row r="99" spans="1:60" s="12" customFormat="1" x14ac:dyDescent="0.2">
      <c r="A99" s="9" t="s">
        <v>441</v>
      </c>
      <c r="B99" s="12">
        <v>2017</v>
      </c>
      <c r="C99" s="12" t="s">
        <v>251</v>
      </c>
      <c r="D99" s="12" t="s">
        <v>170</v>
      </c>
      <c r="E99" s="12">
        <v>50</v>
      </c>
      <c r="F99" s="13">
        <v>221</v>
      </c>
      <c r="G99" s="12">
        <v>171</v>
      </c>
      <c r="H99" s="12">
        <v>170</v>
      </c>
      <c r="I99" s="72" t="s">
        <v>398</v>
      </c>
      <c r="J99" s="72" t="s">
        <v>398</v>
      </c>
      <c r="K99" s="12" t="s">
        <v>189</v>
      </c>
      <c r="M99" s="12" t="s">
        <v>145</v>
      </c>
      <c r="O99" s="16" t="s">
        <v>210</v>
      </c>
      <c r="P99" s="16" t="s">
        <v>210</v>
      </c>
      <c r="Q99" s="12">
        <v>18.489999999999998</v>
      </c>
      <c r="R99" s="76">
        <v>18.489999999999998</v>
      </c>
      <c r="S99" s="12" t="s">
        <v>188</v>
      </c>
      <c r="T99" s="12" t="s">
        <v>27</v>
      </c>
      <c r="U99" s="72" t="s">
        <v>414</v>
      </c>
      <c r="V99" s="12" t="s">
        <v>252</v>
      </c>
      <c r="W99" s="12" t="s">
        <v>88</v>
      </c>
      <c r="X99" s="12">
        <v>18.489999999999998</v>
      </c>
      <c r="Y99" s="12" t="s">
        <v>163</v>
      </c>
      <c r="AA99" s="54"/>
      <c r="AB99" s="12" t="s">
        <v>178</v>
      </c>
      <c r="AC99" s="12">
        <v>0.37054160000000003</v>
      </c>
      <c r="AD99" s="12">
        <v>0.2258076</v>
      </c>
      <c r="AH99" s="12" t="s">
        <v>178</v>
      </c>
      <c r="AI99" s="12">
        <v>0.68164570000000002</v>
      </c>
      <c r="AJ99" s="12">
        <v>0.22800670000000001</v>
      </c>
      <c r="AN99" s="12">
        <v>0</v>
      </c>
      <c r="AO99" s="12">
        <v>1</v>
      </c>
      <c r="AP99" s="12">
        <v>1</v>
      </c>
      <c r="AQ99" s="12">
        <v>1</v>
      </c>
      <c r="AR99" s="12">
        <v>1</v>
      </c>
      <c r="AS99" s="12">
        <v>0</v>
      </c>
      <c r="AT99" s="12">
        <v>0</v>
      </c>
      <c r="AU99" s="12">
        <v>0</v>
      </c>
      <c r="AV99" s="12">
        <f t="shared" si="7"/>
        <v>4</v>
      </c>
      <c r="AX99" s="59"/>
      <c r="AY99" s="59"/>
      <c r="AZ99" s="59"/>
      <c r="BA99" s="59"/>
      <c r="BB99" s="59"/>
      <c r="BC99" s="59"/>
      <c r="BD99" s="59"/>
      <c r="BE99" s="59"/>
      <c r="BF99" s="59"/>
      <c r="BG99" s="59"/>
      <c r="BH99" s="59"/>
    </row>
    <row r="100" spans="1:60" s="12" customFormat="1" x14ac:dyDescent="0.2">
      <c r="A100" s="9" t="s">
        <v>441</v>
      </c>
      <c r="B100" s="12">
        <v>2017</v>
      </c>
      <c r="C100" s="12" t="s">
        <v>251</v>
      </c>
      <c r="D100" s="12" t="s">
        <v>170</v>
      </c>
      <c r="E100" s="12">
        <v>50</v>
      </c>
      <c r="F100" s="13">
        <v>217</v>
      </c>
      <c r="G100" s="12">
        <v>171</v>
      </c>
      <c r="H100" s="12">
        <v>170</v>
      </c>
      <c r="I100" s="72" t="s">
        <v>398</v>
      </c>
      <c r="J100" s="72" t="s">
        <v>398</v>
      </c>
      <c r="K100" s="12" t="s">
        <v>189</v>
      </c>
      <c r="M100" s="12" t="s">
        <v>145</v>
      </c>
      <c r="O100" s="16" t="s">
        <v>210</v>
      </c>
      <c r="P100" s="16" t="s">
        <v>210</v>
      </c>
      <c r="Q100" s="12">
        <v>18.489999999999998</v>
      </c>
      <c r="R100" s="76">
        <v>18.489999999999998</v>
      </c>
      <c r="S100" s="12" t="s">
        <v>188</v>
      </c>
      <c r="T100" s="12" t="s">
        <v>27</v>
      </c>
      <c r="U100" s="72" t="s">
        <v>430</v>
      </c>
      <c r="V100" s="12" t="s">
        <v>254</v>
      </c>
      <c r="W100" s="12" t="s">
        <v>88</v>
      </c>
      <c r="X100" s="12">
        <v>18.489999999999998</v>
      </c>
      <c r="Y100" s="12" t="s">
        <v>163</v>
      </c>
      <c r="AA100" s="54"/>
      <c r="AB100" s="12" t="s">
        <v>178</v>
      </c>
      <c r="AC100" s="12">
        <v>0.44824009999999997</v>
      </c>
      <c r="AD100" s="12">
        <v>0.22623660000000001</v>
      </c>
      <c r="AH100" s="12" t="s">
        <v>178</v>
      </c>
      <c r="AI100" s="12">
        <v>0.65307910000000002</v>
      </c>
      <c r="AJ100" s="12">
        <v>0.2277516</v>
      </c>
      <c r="AN100" s="12">
        <v>0</v>
      </c>
      <c r="AO100" s="12">
        <v>1</v>
      </c>
      <c r="AP100" s="12">
        <v>1</v>
      </c>
      <c r="AQ100" s="12">
        <v>1</v>
      </c>
      <c r="AR100" s="12">
        <v>1</v>
      </c>
      <c r="AS100" s="12">
        <v>0</v>
      </c>
      <c r="AT100" s="12">
        <v>0</v>
      </c>
      <c r="AU100" s="12">
        <v>0</v>
      </c>
      <c r="AV100" s="12">
        <f t="shared" si="7"/>
        <v>4</v>
      </c>
      <c r="AX100" s="59"/>
      <c r="AY100" s="59"/>
      <c r="AZ100" s="59"/>
      <c r="BA100" s="59"/>
      <c r="BB100" s="59"/>
      <c r="BC100" s="59"/>
      <c r="BD100" s="59"/>
      <c r="BE100" s="59"/>
      <c r="BF100" s="59"/>
      <c r="BG100" s="59"/>
      <c r="BH100" s="59"/>
    </row>
    <row r="101" spans="1:60" s="12" customFormat="1" x14ac:dyDescent="0.2">
      <c r="A101" s="9" t="s">
        <v>441</v>
      </c>
      <c r="B101" s="12">
        <v>2017</v>
      </c>
      <c r="C101" s="12" t="s">
        <v>251</v>
      </c>
      <c r="D101" s="12" t="s">
        <v>170</v>
      </c>
      <c r="E101" s="12">
        <v>50</v>
      </c>
      <c r="F101" s="13">
        <v>217</v>
      </c>
      <c r="G101" s="12">
        <v>171</v>
      </c>
      <c r="H101" s="12">
        <v>170</v>
      </c>
      <c r="I101" s="72" t="s">
        <v>398</v>
      </c>
      <c r="J101" s="72" t="s">
        <v>398</v>
      </c>
      <c r="K101" s="12" t="s">
        <v>189</v>
      </c>
      <c r="M101" s="12" t="s">
        <v>145</v>
      </c>
      <c r="O101" s="16" t="s">
        <v>210</v>
      </c>
      <c r="P101" s="16" t="s">
        <v>210</v>
      </c>
      <c r="Q101" s="12">
        <v>18.489999999999998</v>
      </c>
      <c r="R101" s="76">
        <v>18.489999999999998</v>
      </c>
      <c r="S101" s="12" t="s">
        <v>188</v>
      </c>
      <c r="T101" s="12" t="s">
        <v>27</v>
      </c>
      <c r="U101" s="72" t="s">
        <v>415</v>
      </c>
      <c r="V101" s="12" t="s">
        <v>255</v>
      </c>
      <c r="W101" s="12" t="s">
        <v>88</v>
      </c>
      <c r="X101" s="12">
        <v>18.489999999999998</v>
      </c>
      <c r="Y101" s="12" t="s">
        <v>163</v>
      </c>
      <c r="AA101" s="54"/>
      <c r="AB101" s="12" t="s">
        <v>178</v>
      </c>
      <c r="AC101" s="12">
        <v>0.3064479</v>
      </c>
      <c r="AD101" s="12">
        <v>0.22551450000000001</v>
      </c>
      <c r="AH101" s="12" t="s">
        <v>178</v>
      </c>
      <c r="AI101" s="12">
        <v>0.22547539999999999</v>
      </c>
      <c r="AJ101" s="12">
        <v>0.22522310000000001</v>
      </c>
      <c r="AN101" s="12">
        <v>0</v>
      </c>
      <c r="AO101" s="12">
        <v>1</v>
      </c>
      <c r="AP101" s="12">
        <v>1</v>
      </c>
      <c r="AQ101" s="12">
        <v>1</v>
      </c>
      <c r="AR101" s="12">
        <v>1</v>
      </c>
      <c r="AS101" s="12">
        <v>0</v>
      </c>
      <c r="AT101" s="12">
        <v>0</v>
      </c>
      <c r="AU101" s="12">
        <v>0</v>
      </c>
      <c r="AV101" s="12">
        <f t="shared" si="7"/>
        <v>4</v>
      </c>
      <c r="AX101" s="59"/>
      <c r="AY101" s="59"/>
      <c r="AZ101" s="59"/>
      <c r="BA101" s="59"/>
      <c r="BB101" s="59"/>
      <c r="BC101" s="59"/>
      <c r="BD101" s="59"/>
      <c r="BE101" s="59"/>
      <c r="BF101" s="59"/>
      <c r="BG101" s="59"/>
      <c r="BH101" s="59"/>
    </row>
    <row r="102" spans="1:60" s="12" customFormat="1" x14ac:dyDescent="0.2">
      <c r="A102" s="9" t="s">
        <v>441</v>
      </c>
      <c r="B102" s="12">
        <v>2017</v>
      </c>
      <c r="C102" s="12" t="s">
        <v>251</v>
      </c>
      <c r="D102" s="12" t="s">
        <v>170</v>
      </c>
      <c r="E102" s="12">
        <v>50</v>
      </c>
      <c r="F102" s="13">
        <v>217</v>
      </c>
      <c r="G102" s="12">
        <v>171</v>
      </c>
      <c r="H102" s="12">
        <v>170</v>
      </c>
      <c r="I102" s="72" t="s">
        <v>398</v>
      </c>
      <c r="J102" s="72" t="s">
        <v>398</v>
      </c>
      <c r="K102" s="12" t="s">
        <v>189</v>
      </c>
      <c r="M102" s="12" t="s">
        <v>145</v>
      </c>
      <c r="O102" s="16" t="s">
        <v>210</v>
      </c>
      <c r="P102" s="16" t="s">
        <v>210</v>
      </c>
      <c r="Q102" s="12">
        <v>18.489999999999998</v>
      </c>
      <c r="R102" s="76">
        <v>18.489999999999998</v>
      </c>
      <c r="S102" s="12" t="s">
        <v>188</v>
      </c>
      <c r="T102" s="12" t="s">
        <v>27</v>
      </c>
      <c r="U102" s="72" t="s">
        <v>425</v>
      </c>
      <c r="V102" s="12" t="s">
        <v>295</v>
      </c>
      <c r="W102" s="12" t="s">
        <v>88</v>
      </c>
      <c r="X102" s="12">
        <v>18.489999999999998</v>
      </c>
      <c r="Y102" s="12" t="s">
        <v>163</v>
      </c>
      <c r="AA102" s="54"/>
      <c r="AB102" s="12" t="s">
        <v>178</v>
      </c>
      <c r="AC102" s="12">
        <v>0.50446729999999995</v>
      </c>
      <c r="AD102" s="12">
        <v>0.2262402</v>
      </c>
      <c r="AH102" s="12" t="s">
        <v>178</v>
      </c>
      <c r="AI102" s="12">
        <v>0.24689369999999999</v>
      </c>
      <c r="AJ102" s="12">
        <v>0.22089030000000001</v>
      </c>
      <c r="AN102" s="12">
        <v>0</v>
      </c>
      <c r="AO102" s="12">
        <v>1</v>
      </c>
      <c r="AP102" s="12">
        <v>1</v>
      </c>
      <c r="AQ102" s="12">
        <v>1</v>
      </c>
      <c r="AR102" s="12">
        <v>1</v>
      </c>
      <c r="AS102" s="12">
        <v>0</v>
      </c>
      <c r="AT102" s="12">
        <v>0</v>
      </c>
      <c r="AU102" s="12">
        <v>0</v>
      </c>
      <c r="AV102" s="12">
        <f t="shared" si="7"/>
        <v>4</v>
      </c>
      <c r="AX102" s="59"/>
      <c r="AY102" s="59"/>
      <c r="AZ102" s="59"/>
      <c r="BA102" s="59"/>
      <c r="BB102" s="59"/>
      <c r="BC102" s="59"/>
      <c r="BD102" s="59"/>
      <c r="BE102" s="59"/>
      <c r="BF102" s="59"/>
      <c r="BG102" s="59"/>
      <c r="BH102" s="59"/>
    </row>
    <row r="103" spans="1:60" s="12" customFormat="1" x14ac:dyDescent="0.2">
      <c r="A103" s="9" t="s">
        <v>441</v>
      </c>
      <c r="B103" s="12">
        <v>2017</v>
      </c>
      <c r="C103" s="12" t="s">
        <v>251</v>
      </c>
      <c r="D103" s="12" t="s">
        <v>170</v>
      </c>
      <c r="E103" s="12">
        <v>50</v>
      </c>
      <c r="F103" s="13">
        <v>217</v>
      </c>
      <c r="G103" s="12">
        <v>171</v>
      </c>
      <c r="H103" s="12">
        <v>170</v>
      </c>
      <c r="I103" s="72" t="s">
        <v>398</v>
      </c>
      <c r="J103" s="72" t="s">
        <v>398</v>
      </c>
      <c r="K103" s="12" t="s">
        <v>189</v>
      </c>
      <c r="M103" s="12" t="s">
        <v>145</v>
      </c>
      <c r="O103" s="16" t="s">
        <v>210</v>
      </c>
      <c r="P103" s="16" t="s">
        <v>210</v>
      </c>
      <c r="Q103" s="12">
        <v>18.489999999999998</v>
      </c>
      <c r="R103" s="76">
        <v>18.489999999999998</v>
      </c>
      <c r="S103" s="12" t="s">
        <v>188</v>
      </c>
      <c r="T103" s="12" t="s">
        <v>27</v>
      </c>
      <c r="U103" s="72" t="s">
        <v>426</v>
      </c>
      <c r="V103" s="12" t="s">
        <v>295</v>
      </c>
      <c r="W103" s="12" t="s">
        <v>88</v>
      </c>
      <c r="X103" s="12">
        <v>18.489999999999998</v>
      </c>
      <c r="Y103" s="12" t="s">
        <v>163</v>
      </c>
      <c r="AA103" s="54"/>
      <c r="AB103" s="12" t="s">
        <v>178</v>
      </c>
      <c r="AC103" s="12">
        <v>0.2422029</v>
      </c>
      <c r="AD103" s="12">
        <v>0.22494069999999999</v>
      </c>
      <c r="AH103" s="12" t="s">
        <v>178</v>
      </c>
      <c r="AI103" s="12">
        <v>8.3850690000000005E-2</v>
      </c>
      <c r="AJ103" s="12">
        <v>0.22052673</v>
      </c>
      <c r="AN103" s="12">
        <v>0</v>
      </c>
      <c r="AO103" s="12">
        <v>1</v>
      </c>
      <c r="AP103" s="12">
        <v>1</v>
      </c>
      <c r="AQ103" s="12">
        <v>1</v>
      </c>
      <c r="AR103" s="12">
        <v>1</v>
      </c>
      <c r="AS103" s="12">
        <v>0</v>
      </c>
      <c r="AT103" s="12">
        <v>0</v>
      </c>
      <c r="AU103" s="12">
        <v>0</v>
      </c>
      <c r="AV103" s="12">
        <f t="shared" si="7"/>
        <v>4</v>
      </c>
      <c r="AX103" s="59"/>
      <c r="AY103" s="59"/>
      <c r="AZ103" s="59"/>
      <c r="BA103" s="59"/>
      <c r="BB103" s="59"/>
      <c r="BC103" s="59"/>
      <c r="BD103" s="59"/>
      <c r="BE103" s="59"/>
      <c r="BF103" s="59"/>
      <c r="BG103" s="59"/>
      <c r="BH103" s="59"/>
    </row>
    <row r="104" spans="1:60" s="12" customFormat="1" x14ac:dyDescent="0.2">
      <c r="A104" s="9" t="s">
        <v>441</v>
      </c>
      <c r="B104" s="12">
        <v>2017</v>
      </c>
      <c r="C104" s="12" t="s">
        <v>251</v>
      </c>
      <c r="D104" s="12" t="s">
        <v>170</v>
      </c>
      <c r="E104" s="12">
        <v>50</v>
      </c>
      <c r="F104" s="13">
        <v>217</v>
      </c>
      <c r="G104" s="12">
        <v>171</v>
      </c>
      <c r="H104" s="12">
        <v>170</v>
      </c>
      <c r="I104" s="72" t="s">
        <v>398</v>
      </c>
      <c r="J104" s="72" t="s">
        <v>398</v>
      </c>
      <c r="K104" s="12" t="s">
        <v>189</v>
      </c>
      <c r="M104" s="12" t="s">
        <v>145</v>
      </c>
      <c r="O104" s="16" t="s">
        <v>210</v>
      </c>
      <c r="P104" s="16" t="s">
        <v>210</v>
      </c>
      <c r="Q104" s="12">
        <v>18.489999999999998</v>
      </c>
      <c r="R104" s="76">
        <v>18.489999999999998</v>
      </c>
      <c r="S104" s="12" t="s">
        <v>188</v>
      </c>
      <c r="T104" s="12" t="s">
        <v>27</v>
      </c>
      <c r="U104" s="72" t="s">
        <v>427</v>
      </c>
      <c r="V104" s="12" t="s">
        <v>295</v>
      </c>
      <c r="W104" s="12" t="s">
        <v>88</v>
      </c>
      <c r="X104" s="12">
        <v>18.489999999999998</v>
      </c>
      <c r="Y104" s="12" t="s">
        <v>163</v>
      </c>
      <c r="AA104" s="54"/>
      <c r="AB104" s="12" t="s">
        <v>178</v>
      </c>
      <c r="AC104" s="12">
        <v>0.46046530000000002</v>
      </c>
      <c r="AD104" s="12">
        <v>0.2259591</v>
      </c>
      <c r="AH104" s="12" t="s">
        <v>178</v>
      </c>
      <c r="AI104" s="12">
        <v>0.53593310000000005</v>
      </c>
      <c r="AJ104" s="12">
        <v>0.22240940000000001</v>
      </c>
      <c r="AN104" s="12">
        <v>0</v>
      </c>
      <c r="AO104" s="12">
        <v>1</v>
      </c>
      <c r="AP104" s="12">
        <v>1</v>
      </c>
      <c r="AQ104" s="12">
        <v>1</v>
      </c>
      <c r="AR104" s="12">
        <v>1</v>
      </c>
      <c r="AS104" s="12">
        <v>0</v>
      </c>
      <c r="AT104" s="12">
        <v>0</v>
      </c>
      <c r="AU104" s="12">
        <v>0</v>
      </c>
      <c r="AV104" s="12">
        <f t="shared" si="7"/>
        <v>4</v>
      </c>
      <c r="AX104" s="59"/>
      <c r="AY104" s="59"/>
      <c r="AZ104" s="59"/>
      <c r="BA104" s="59"/>
      <c r="BB104" s="59"/>
      <c r="BC104" s="59"/>
      <c r="BD104" s="59"/>
      <c r="BE104" s="59"/>
      <c r="BF104" s="59"/>
      <c r="BG104" s="59"/>
      <c r="BH104" s="59"/>
    </row>
    <row r="105" spans="1:60" s="12" customFormat="1" x14ac:dyDescent="0.2">
      <c r="A105" s="9" t="s">
        <v>441</v>
      </c>
      <c r="B105" s="12">
        <v>2017</v>
      </c>
      <c r="C105" s="12" t="s">
        <v>251</v>
      </c>
      <c r="D105" s="12" t="s">
        <v>170</v>
      </c>
      <c r="E105" s="12">
        <v>50</v>
      </c>
      <c r="F105" s="13">
        <v>217</v>
      </c>
      <c r="G105" s="12">
        <v>171</v>
      </c>
      <c r="H105" s="12">
        <v>170</v>
      </c>
      <c r="I105" s="72" t="s">
        <v>398</v>
      </c>
      <c r="J105" s="72" t="s">
        <v>398</v>
      </c>
      <c r="K105" s="12" t="s">
        <v>189</v>
      </c>
      <c r="M105" s="12" t="s">
        <v>145</v>
      </c>
      <c r="O105" s="16" t="s">
        <v>210</v>
      </c>
      <c r="P105" s="16" t="s">
        <v>210</v>
      </c>
      <c r="Q105" s="12">
        <v>18.489999999999998</v>
      </c>
      <c r="R105" s="76">
        <v>18.489999999999998</v>
      </c>
      <c r="S105" s="12" t="s">
        <v>188</v>
      </c>
      <c r="T105" s="12" t="s">
        <v>27</v>
      </c>
      <c r="U105" s="72" t="s">
        <v>428</v>
      </c>
      <c r="V105" s="12" t="s">
        <v>295</v>
      </c>
      <c r="W105" s="12" t="s">
        <v>88</v>
      </c>
      <c r="X105" s="12">
        <v>18.489999999999998</v>
      </c>
      <c r="Y105" s="12" t="s">
        <v>163</v>
      </c>
      <c r="AA105" s="54"/>
      <c r="AB105" s="12" t="s">
        <v>178</v>
      </c>
      <c r="AC105" s="12">
        <v>0.46057629999999999</v>
      </c>
      <c r="AD105" s="12">
        <v>0.22595979999999999</v>
      </c>
      <c r="AH105" s="12" t="s">
        <v>178</v>
      </c>
      <c r="AI105" s="12">
        <v>0.56062809999999996</v>
      </c>
      <c r="AJ105" s="12">
        <v>0.2225905</v>
      </c>
      <c r="AN105" s="12">
        <v>0</v>
      </c>
      <c r="AO105" s="12">
        <v>1</v>
      </c>
      <c r="AP105" s="12">
        <v>1</v>
      </c>
      <c r="AQ105" s="12">
        <v>1</v>
      </c>
      <c r="AR105" s="12">
        <v>1</v>
      </c>
      <c r="AS105" s="12">
        <v>0</v>
      </c>
      <c r="AT105" s="12">
        <v>0</v>
      </c>
      <c r="AU105" s="12">
        <v>0</v>
      </c>
      <c r="AV105" s="12">
        <f t="shared" si="7"/>
        <v>4</v>
      </c>
      <c r="AX105" s="59"/>
      <c r="AY105" s="59"/>
      <c r="AZ105" s="59"/>
      <c r="BA105" s="59"/>
      <c r="BB105" s="59"/>
      <c r="BC105" s="59"/>
      <c r="BD105" s="59"/>
      <c r="BE105" s="59"/>
      <c r="BF105" s="59"/>
      <c r="BG105" s="59"/>
      <c r="BH105" s="59"/>
    </row>
    <row r="106" spans="1:60" s="12" customFormat="1" x14ac:dyDescent="0.2">
      <c r="A106" s="9" t="s">
        <v>441</v>
      </c>
      <c r="B106" s="12">
        <v>2017</v>
      </c>
      <c r="C106" s="12" t="s">
        <v>251</v>
      </c>
      <c r="D106" s="12" t="s">
        <v>170</v>
      </c>
      <c r="E106" s="12">
        <v>50</v>
      </c>
      <c r="F106" s="13">
        <v>217</v>
      </c>
      <c r="G106" s="12">
        <v>105</v>
      </c>
      <c r="H106" s="12">
        <v>131</v>
      </c>
      <c r="I106" s="72" t="s">
        <v>399</v>
      </c>
      <c r="J106" s="72" t="s">
        <v>399</v>
      </c>
      <c r="K106" s="12" t="s">
        <v>189</v>
      </c>
      <c r="M106" s="12" t="s">
        <v>145</v>
      </c>
      <c r="O106" s="16" t="s">
        <v>210</v>
      </c>
      <c r="P106" s="16" t="s">
        <v>210</v>
      </c>
      <c r="Q106" s="12">
        <v>18.489999999999998</v>
      </c>
      <c r="R106" s="76">
        <v>18.489999999999998</v>
      </c>
      <c r="S106" s="12" t="s">
        <v>188</v>
      </c>
      <c r="T106" s="12" t="s">
        <v>27</v>
      </c>
      <c r="U106" s="72" t="s">
        <v>414</v>
      </c>
      <c r="V106" s="12" t="s">
        <v>252</v>
      </c>
      <c r="W106" s="12" t="s">
        <v>88</v>
      </c>
      <c r="X106" s="12">
        <v>18.489999999999998</v>
      </c>
      <c r="Y106" s="12" t="s">
        <v>163</v>
      </c>
      <c r="AA106" s="54"/>
      <c r="AB106" s="12" t="s">
        <v>178</v>
      </c>
      <c r="AC106" s="12">
        <v>0.28584910000000002</v>
      </c>
      <c r="AD106" s="12">
        <v>0.1780217</v>
      </c>
      <c r="AH106" s="12" t="s">
        <v>178</v>
      </c>
      <c r="AI106" s="12">
        <v>0.28161199999999997</v>
      </c>
      <c r="AJ106" s="12">
        <v>0.20703849999999999</v>
      </c>
      <c r="AN106" s="12">
        <v>0</v>
      </c>
      <c r="AO106" s="12">
        <v>1</v>
      </c>
      <c r="AP106" s="12">
        <v>1</v>
      </c>
      <c r="AQ106" s="12">
        <v>1</v>
      </c>
      <c r="AR106" s="12">
        <v>1</v>
      </c>
      <c r="AS106" s="12">
        <v>0</v>
      </c>
      <c r="AT106" s="12">
        <v>0</v>
      </c>
      <c r="AU106" s="12">
        <v>0</v>
      </c>
      <c r="AV106" s="12">
        <f t="shared" si="7"/>
        <v>4</v>
      </c>
      <c r="AX106" s="59"/>
      <c r="AY106" s="59"/>
      <c r="AZ106" s="59"/>
      <c r="BA106" s="59"/>
      <c r="BB106" s="59"/>
      <c r="BC106" s="59"/>
      <c r="BD106" s="59"/>
      <c r="BE106" s="59"/>
      <c r="BF106" s="59"/>
      <c r="BG106" s="59"/>
      <c r="BH106" s="59"/>
    </row>
    <row r="107" spans="1:60" s="12" customFormat="1" x14ac:dyDescent="0.2">
      <c r="A107" s="9" t="s">
        <v>441</v>
      </c>
      <c r="B107" s="12">
        <v>2017</v>
      </c>
      <c r="C107" s="12" t="s">
        <v>251</v>
      </c>
      <c r="D107" s="12" t="s">
        <v>170</v>
      </c>
      <c r="E107" s="12">
        <v>50</v>
      </c>
      <c r="F107" s="13">
        <v>217</v>
      </c>
      <c r="G107" s="12">
        <v>105</v>
      </c>
      <c r="H107" s="12">
        <v>131</v>
      </c>
      <c r="I107" s="72" t="s">
        <v>399</v>
      </c>
      <c r="J107" s="72" t="s">
        <v>399</v>
      </c>
      <c r="K107" s="12" t="s">
        <v>189</v>
      </c>
      <c r="M107" s="12" t="s">
        <v>145</v>
      </c>
      <c r="O107" s="16" t="s">
        <v>210</v>
      </c>
      <c r="P107" s="16" t="s">
        <v>210</v>
      </c>
      <c r="Q107" s="12">
        <v>18.489999999999998</v>
      </c>
      <c r="R107" s="76">
        <v>18.489999999999998</v>
      </c>
      <c r="S107" s="12" t="s">
        <v>188</v>
      </c>
      <c r="T107" s="12" t="s">
        <v>27</v>
      </c>
      <c r="U107" s="72" t="s">
        <v>430</v>
      </c>
      <c r="V107" s="12" t="s">
        <v>254</v>
      </c>
      <c r="W107" s="12" t="s">
        <v>88</v>
      </c>
      <c r="X107" s="12">
        <v>18.489999999999998</v>
      </c>
      <c r="Y107" s="12" t="s">
        <v>163</v>
      </c>
      <c r="AA107" s="54"/>
      <c r="AB107" s="12" t="s">
        <v>178</v>
      </c>
      <c r="AC107" s="12">
        <v>0.1693627</v>
      </c>
      <c r="AD107" s="12">
        <v>0.17743900000000001</v>
      </c>
      <c r="AH107" s="12" t="s">
        <v>178</v>
      </c>
      <c r="AI107" s="12">
        <v>0.35552660000000003</v>
      </c>
      <c r="AJ107" s="12">
        <v>0.20758460000000001</v>
      </c>
      <c r="AN107" s="12">
        <v>0</v>
      </c>
      <c r="AO107" s="12">
        <v>1</v>
      </c>
      <c r="AP107" s="12">
        <v>1</v>
      </c>
      <c r="AQ107" s="12">
        <v>1</v>
      </c>
      <c r="AR107" s="12">
        <v>1</v>
      </c>
      <c r="AS107" s="12">
        <v>0</v>
      </c>
      <c r="AT107" s="12">
        <v>0</v>
      </c>
      <c r="AU107" s="12">
        <v>0</v>
      </c>
      <c r="AV107" s="12">
        <f t="shared" si="7"/>
        <v>4</v>
      </c>
      <c r="AX107" s="59"/>
      <c r="AY107" s="59"/>
      <c r="AZ107" s="59"/>
      <c r="BA107" s="59"/>
      <c r="BB107" s="59"/>
      <c r="BC107" s="59"/>
      <c r="BD107" s="59"/>
      <c r="BE107" s="59"/>
      <c r="BF107" s="59"/>
      <c r="BG107" s="59"/>
      <c r="BH107" s="59"/>
    </row>
    <row r="108" spans="1:60" s="12" customFormat="1" x14ac:dyDescent="0.2">
      <c r="A108" s="9" t="s">
        <v>441</v>
      </c>
      <c r="B108" s="12">
        <v>2017</v>
      </c>
      <c r="C108" s="12" t="s">
        <v>251</v>
      </c>
      <c r="D108" s="12" t="s">
        <v>170</v>
      </c>
      <c r="E108" s="12">
        <v>50</v>
      </c>
      <c r="F108" s="13">
        <v>217</v>
      </c>
      <c r="G108" s="12">
        <v>105</v>
      </c>
      <c r="H108" s="12">
        <v>131</v>
      </c>
      <c r="I108" s="72" t="s">
        <v>399</v>
      </c>
      <c r="J108" s="72" t="s">
        <v>399</v>
      </c>
      <c r="K108" s="12" t="s">
        <v>189</v>
      </c>
      <c r="M108" s="12" t="s">
        <v>145</v>
      </c>
      <c r="O108" s="16" t="s">
        <v>210</v>
      </c>
      <c r="P108" s="16" t="s">
        <v>210</v>
      </c>
      <c r="Q108" s="12">
        <v>18.489999999999998</v>
      </c>
      <c r="R108" s="76">
        <v>18.489999999999998</v>
      </c>
      <c r="S108" s="12" t="s">
        <v>188</v>
      </c>
      <c r="T108" s="12" t="s">
        <v>27</v>
      </c>
      <c r="U108" s="72" t="s">
        <v>415</v>
      </c>
      <c r="V108" s="12" t="s">
        <v>255</v>
      </c>
      <c r="W108" s="12" t="s">
        <v>88</v>
      </c>
      <c r="X108" s="12">
        <v>18.489999999999998</v>
      </c>
      <c r="Y108" s="12" t="s">
        <v>163</v>
      </c>
      <c r="AA108" s="54"/>
      <c r="AB108" s="12" t="s">
        <v>178</v>
      </c>
      <c r="AC108" s="12">
        <v>0.1457562</v>
      </c>
      <c r="AD108" s="12">
        <v>0.17735709999999999</v>
      </c>
      <c r="AH108" s="12" t="s">
        <v>178</v>
      </c>
      <c r="AI108" s="12">
        <v>0.15285950000000001</v>
      </c>
      <c r="AJ108" s="12">
        <v>0.20638799999999999</v>
      </c>
      <c r="AN108" s="12">
        <v>0</v>
      </c>
      <c r="AO108" s="12">
        <v>1</v>
      </c>
      <c r="AP108" s="12">
        <v>1</v>
      </c>
      <c r="AQ108" s="12">
        <v>1</v>
      </c>
      <c r="AR108" s="12">
        <v>1</v>
      </c>
      <c r="AS108" s="12">
        <v>0</v>
      </c>
      <c r="AT108" s="12">
        <v>0</v>
      </c>
      <c r="AU108" s="12">
        <v>0</v>
      </c>
      <c r="AV108" s="12">
        <f t="shared" si="7"/>
        <v>4</v>
      </c>
      <c r="AX108" s="59"/>
      <c r="AY108" s="59"/>
      <c r="AZ108" s="59"/>
      <c r="BA108" s="59"/>
      <c r="BB108" s="59"/>
      <c r="BC108" s="59"/>
      <c r="BD108" s="59"/>
      <c r="BE108" s="59"/>
      <c r="BF108" s="59"/>
      <c r="BG108" s="59"/>
      <c r="BH108" s="59"/>
    </row>
    <row r="109" spans="1:60" s="12" customFormat="1" x14ac:dyDescent="0.2">
      <c r="A109" s="9" t="s">
        <v>441</v>
      </c>
      <c r="B109" s="12">
        <v>2017</v>
      </c>
      <c r="C109" s="12" t="s">
        <v>251</v>
      </c>
      <c r="D109" s="12" t="s">
        <v>170</v>
      </c>
      <c r="E109" s="12">
        <v>50</v>
      </c>
      <c r="F109" s="13">
        <v>217</v>
      </c>
      <c r="G109" s="12">
        <v>105</v>
      </c>
      <c r="H109" s="12">
        <v>131</v>
      </c>
      <c r="I109" s="72" t="s">
        <v>399</v>
      </c>
      <c r="J109" s="72" t="s">
        <v>399</v>
      </c>
      <c r="K109" s="12" t="s">
        <v>189</v>
      </c>
      <c r="M109" s="12" t="s">
        <v>145</v>
      </c>
      <c r="O109" s="16" t="s">
        <v>210</v>
      </c>
      <c r="P109" s="16" t="s">
        <v>210</v>
      </c>
      <c r="Q109" s="12">
        <v>18.489999999999998</v>
      </c>
      <c r="R109" s="76">
        <v>18.489999999999998</v>
      </c>
      <c r="S109" s="12" t="s">
        <v>188</v>
      </c>
      <c r="T109" s="12" t="s">
        <v>27</v>
      </c>
      <c r="U109" s="72" t="s">
        <v>425</v>
      </c>
      <c r="V109" s="12" t="s">
        <v>295</v>
      </c>
      <c r="W109" s="12" t="s">
        <v>88</v>
      </c>
      <c r="X109" s="12">
        <v>18.489999999999998</v>
      </c>
      <c r="Y109" s="12" t="s">
        <v>163</v>
      </c>
      <c r="AA109" s="54"/>
      <c r="AB109" s="12" t="s">
        <v>178</v>
      </c>
      <c r="AC109" s="12">
        <v>0.16699900000000001</v>
      </c>
      <c r="AD109" s="12">
        <v>0.1760496</v>
      </c>
      <c r="AH109" s="12" t="s">
        <v>178</v>
      </c>
      <c r="AI109" s="12">
        <v>0.46544029999999997</v>
      </c>
      <c r="AJ109" s="12">
        <v>0.21001359999999999</v>
      </c>
      <c r="AN109" s="12">
        <v>0</v>
      </c>
      <c r="AO109" s="12">
        <v>1</v>
      </c>
      <c r="AP109" s="12">
        <v>1</v>
      </c>
      <c r="AQ109" s="12">
        <v>1</v>
      </c>
      <c r="AR109" s="12">
        <v>1</v>
      </c>
      <c r="AS109" s="12">
        <v>0</v>
      </c>
      <c r="AT109" s="12">
        <v>0</v>
      </c>
      <c r="AU109" s="12">
        <v>0</v>
      </c>
      <c r="AV109" s="12">
        <f t="shared" si="7"/>
        <v>4</v>
      </c>
      <c r="AX109" s="59"/>
      <c r="AY109" s="59"/>
      <c r="AZ109" s="59"/>
      <c r="BA109" s="59"/>
      <c r="BB109" s="59"/>
      <c r="BC109" s="59"/>
      <c r="BD109" s="59"/>
      <c r="BE109" s="59"/>
      <c r="BF109" s="59"/>
      <c r="BG109" s="59"/>
      <c r="BH109" s="59"/>
    </row>
    <row r="110" spans="1:60" s="12" customFormat="1" x14ac:dyDescent="0.2">
      <c r="A110" s="9" t="s">
        <v>441</v>
      </c>
      <c r="B110" s="12">
        <v>2017</v>
      </c>
      <c r="C110" s="12" t="s">
        <v>251</v>
      </c>
      <c r="D110" s="12" t="s">
        <v>170</v>
      </c>
      <c r="E110" s="12">
        <v>50</v>
      </c>
      <c r="F110" s="13">
        <v>217</v>
      </c>
      <c r="G110" s="12">
        <v>105</v>
      </c>
      <c r="H110" s="12">
        <v>131</v>
      </c>
      <c r="I110" s="72" t="s">
        <v>399</v>
      </c>
      <c r="J110" s="72" t="s">
        <v>399</v>
      </c>
      <c r="K110" s="12" t="s">
        <v>189</v>
      </c>
      <c r="M110" s="12" t="s">
        <v>145</v>
      </c>
      <c r="O110" s="16" t="s">
        <v>210</v>
      </c>
      <c r="P110" s="16" t="s">
        <v>210</v>
      </c>
      <c r="Q110" s="12">
        <v>18.489999999999998</v>
      </c>
      <c r="R110" s="76">
        <v>18.489999999999998</v>
      </c>
      <c r="S110" s="12" t="s">
        <v>188</v>
      </c>
      <c r="T110" s="12" t="s">
        <v>27</v>
      </c>
      <c r="U110" s="72" t="s">
        <v>426</v>
      </c>
      <c r="V110" s="12" t="s">
        <v>295</v>
      </c>
      <c r="W110" s="12" t="s">
        <v>88</v>
      </c>
      <c r="X110" s="12">
        <v>18.489999999999998</v>
      </c>
      <c r="Y110" s="12" t="s">
        <v>163</v>
      </c>
      <c r="AA110" s="54"/>
      <c r="AB110" s="12" t="s">
        <v>178</v>
      </c>
      <c r="AC110" s="12">
        <v>-0.1397185</v>
      </c>
      <c r="AD110" s="12">
        <v>0.17595820000000001</v>
      </c>
      <c r="AH110" s="12" t="s">
        <v>178</v>
      </c>
      <c r="AI110" s="12">
        <v>0.63158139999999996</v>
      </c>
      <c r="AJ110" s="12">
        <v>0.21208949999999999</v>
      </c>
      <c r="AN110" s="12">
        <v>0</v>
      </c>
      <c r="AO110" s="12">
        <v>1</v>
      </c>
      <c r="AP110" s="12">
        <v>1</v>
      </c>
      <c r="AQ110" s="12">
        <v>1</v>
      </c>
      <c r="AR110" s="12">
        <v>1</v>
      </c>
      <c r="AS110" s="12">
        <v>0</v>
      </c>
      <c r="AT110" s="12">
        <v>0</v>
      </c>
      <c r="AU110" s="12">
        <v>0</v>
      </c>
      <c r="AV110" s="12">
        <f t="shared" si="7"/>
        <v>4</v>
      </c>
      <c r="AX110" s="59"/>
      <c r="AY110" s="59"/>
      <c r="AZ110" s="59"/>
      <c r="BA110" s="59"/>
      <c r="BB110" s="59"/>
      <c r="BC110" s="59"/>
      <c r="BD110" s="59"/>
      <c r="BE110" s="59"/>
      <c r="BF110" s="59"/>
      <c r="BG110" s="59"/>
      <c r="BH110" s="59"/>
    </row>
    <row r="111" spans="1:60" s="12" customFormat="1" x14ac:dyDescent="0.2">
      <c r="A111" s="9" t="s">
        <v>441</v>
      </c>
      <c r="B111" s="12">
        <v>2017</v>
      </c>
      <c r="C111" s="12" t="s">
        <v>251</v>
      </c>
      <c r="D111" s="12" t="s">
        <v>170</v>
      </c>
      <c r="E111" s="12">
        <v>50</v>
      </c>
      <c r="F111" s="13">
        <v>217</v>
      </c>
      <c r="G111" s="12">
        <v>105</v>
      </c>
      <c r="H111" s="12">
        <v>131</v>
      </c>
      <c r="I111" s="72" t="s">
        <v>399</v>
      </c>
      <c r="J111" s="72" t="s">
        <v>399</v>
      </c>
      <c r="K111" s="12" t="s">
        <v>189</v>
      </c>
      <c r="M111" s="12" t="s">
        <v>145</v>
      </c>
      <c r="O111" s="16" t="s">
        <v>210</v>
      </c>
      <c r="P111" s="16" t="s">
        <v>210</v>
      </c>
      <c r="Q111" s="12">
        <v>18.489999999999998</v>
      </c>
      <c r="R111" s="76">
        <v>18.489999999999998</v>
      </c>
      <c r="S111" s="12" t="s">
        <v>188</v>
      </c>
      <c r="T111" s="12" t="s">
        <v>27</v>
      </c>
      <c r="U111" s="72" t="s">
        <v>427</v>
      </c>
      <c r="V111" s="12" t="s">
        <v>295</v>
      </c>
      <c r="W111" s="12" t="s">
        <v>88</v>
      </c>
      <c r="X111" s="12">
        <v>18.489999999999998</v>
      </c>
      <c r="Y111" s="12" t="s">
        <v>163</v>
      </c>
      <c r="AA111" s="54"/>
      <c r="AB111" s="12" t="s">
        <v>178</v>
      </c>
      <c r="AC111" s="12">
        <v>0.29077560000000002</v>
      </c>
      <c r="AD111" s="12">
        <v>0.17666750000000001</v>
      </c>
      <c r="AH111" s="12" t="s">
        <v>178</v>
      </c>
      <c r="AI111" s="12">
        <v>0.72193280000000004</v>
      </c>
      <c r="AJ111" s="12">
        <v>0.21347099999999999</v>
      </c>
      <c r="AN111" s="12">
        <v>0</v>
      </c>
      <c r="AO111" s="12">
        <v>1</v>
      </c>
      <c r="AP111" s="12">
        <v>1</v>
      </c>
      <c r="AQ111" s="12">
        <v>1</v>
      </c>
      <c r="AR111" s="12">
        <v>1</v>
      </c>
      <c r="AS111" s="12">
        <v>0</v>
      </c>
      <c r="AT111" s="12">
        <v>0</v>
      </c>
      <c r="AU111" s="12">
        <v>0</v>
      </c>
      <c r="AV111" s="12">
        <f t="shared" si="7"/>
        <v>4</v>
      </c>
      <c r="AX111" s="59"/>
      <c r="AY111" s="59"/>
      <c r="AZ111" s="59"/>
      <c r="BA111" s="59"/>
      <c r="BB111" s="59"/>
      <c r="BC111" s="59"/>
      <c r="BD111" s="59"/>
      <c r="BE111" s="59"/>
      <c r="BF111" s="59"/>
      <c r="BG111" s="59"/>
      <c r="BH111" s="59"/>
    </row>
    <row r="112" spans="1:60" s="12" customFormat="1" x14ac:dyDescent="0.2">
      <c r="A112" s="9" t="s">
        <v>441</v>
      </c>
      <c r="B112" s="12">
        <v>2017</v>
      </c>
      <c r="C112" s="12" t="s">
        <v>251</v>
      </c>
      <c r="D112" s="12" t="s">
        <v>170</v>
      </c>
      <c r="E112" s="12">
        <v>50</v>
      </c>
      <c r="F112" s="13">
        <v>217</v>
      </c>
      <c r="G112" s="12">
        <v>105</v>
      </c>
      <c r="H112" s="12">
        <v>131</v>
      </c>
      <c r="I112" s="72" t="s">
        <v>399</v>
      </c>
      <c r="J112" s="72" t="s">
        <v>399</v>
      </c>
      <c r="K112" s="12" t="s">
        <v>189</v>
      </c>
      <c r="M112" s="12" t="s">
        <v>145</v>
      </c>
      <c r="O112" s="16" t="s">
        <v>210</v>
      </c>
      <c r="P112" s="16" t="s">
        <v>210</v>
      </c>
      <c r="Q112" s="12">
        <v>18.489999999999998</v>
      </c>
      <c r="R112" s="76">
        <v>18.489999999999998</v>
      </c>
      <c r="S112" s="12" t="s">
        <v>188</v>
      </c>
      <c r="T112" s="12" t="s">
        <v>27</v>
      </c>
      <c r="U112" s="72" t="s">
        <v>428</v>
      </c>
      <c r="V112" s="12" t="s">
        <v>295</v>
      </c>
      <c r="W112" s="12" t="s">
        <v>88</v>
      </c>
      <c r="X112" s="12">
        <v>18.489999999999998</v>
      </c>
      <c r="Y112" s="12" t="s">
        <v>163</v>
      </c>
      <c r="AA112" s="54"/>
      <c r="AB112" s="12" t="s">
        <v>178</v>
      </c>
      <c r="AC112" s="12">
        <v>0.29041479999999997</v>
      </c>
      <c r="AD112" s="12">
        <v>0.17666519999999999</v>
      </c>
      <c r="AH112" s="12" t="s">
        <v>178</v>
      </c>
      <c r="AI112" s="12">
        <v>0.60201899999999997</v>
      </c>
      <c r="AJ112" s="12">
        <v>0.21167569999999999</v>
      </c>
      <c r="AN112" s="12">
        <v>0</v>
      </c>
      <c r="AO112" s="12">
        <v>1</v>
      </c>
      <c r="AP112" s="12">
        <v>1</v>
      </c>
      <c r="AQ112" s="12">
        <v>1</v>
      </c>
      <c r="AR112" s="12">
        <v>1</v>
      </c>
      <c r="AS112" s="12">
        <v>0</v>
      </c>
      <c r="AT112" s="12">
        <v>0</v>
      </c>
      <c r="AU112" s="12">
        <v>0</v>
      </c>
      <c r="AV112" s="12">
        <f t="shared" si="7"/>
        <v>4</v>
      </c>
      <c r="AX112" s="59"/>
      <c r="AY112" s="59"/>
      <c r="AZ112" s="59"/>
      <c r="BA112" s="59"/>
      <c r="BB112" s="59"/>
      <c r="BC112" s="59"/>
      <c r="BD112" s="59"/>
      <c r="BE112" s="59"/>
      <c r="BF112" s="59"/>
      <c r="BG112" s="59"/>
      <c r="BH112" s="59"/>
    </row>
    <row r="113" spans="1:60" s="12" customFormat="1" x14ac:dyDescent="0.2">
      <c r="A113" s="9" t="s">
        <v>441</v>
      </c>
      <c r="B113" s="12">
        <v>2017</v>
      </c>
      <c r="C113" s="12" t="s">
        <v>251</v>
      </c>
      <c r="D113" s="12" t="s">
        <v>170</v>
      </c>
      <c r="E113" s="12">
        <v>50</v>
      </c>
      <c r="F113" s="13">
        <v>217</v>
      </c>
      <c r="G113" s="12">
        <v>100</v>
      </c>
      <c r="H113" s="12">
        <v>87</v>
      </c>
      <c r="I113" s="72" t="s">
        <v>400</v>
      </c>
      <c r="J113" s="72" t="s">
        <v>400</v>
      </c>
      <c r="K113" s="12" t="s">
        <v>189</v>
      </c>
      <c r="M113" s="12" t="s">
        <v>145</v>
      </c>
      <c r="O113" s="16" t="s">
        <v>210</v>
      </c>
      <c r="P113" s="16" t="s">
        <v>210</v>
      </c>
      <c r="Q113" s="12">
        <v>18.489999999999998</v>
      </c>
      <c r="R113" s="76">
        <v>18.489999999999998</v>
      </c>
      <c r="S113" s="12" t="s">
        <v>188</v>
      </c>
      <c r="T113" s="12" t="s">
        <v>27</v>
      </c>
      <c r="U113" s="72" t="s">
        <v>414</v>
      </c>
      <c r="V113" s="12" t="s">
        <v>252</v>
      </c>
      <c r="W113" s="12" t="s">
        <v>88</v>
      </c>
      <c r="X113" s="12">
        <v>18.489999999999998</v>
      </c>
      <c r="Y113" s="12" t="s">
        <v>163</v>
      </c>
      <c r="AA113" s="54"/>
      <c r="AB113" s="12" t="s">
        <v>178</v>
      </c>
      <c r="AC113" s="12">
        <v>-5.7397549999999999E-2</v>
      </c>
      <c r="AD113" s="12">
        <v>0.21576828000000001</v>
      </c>
      <c r="AH113" s="12" t="s">
        <v>178</v>
      </c>
      <c r="AI113" s="12">
        <v>0.14793619999999999</v>
      </c>
      <c r="AJ113" s="12">
        <v>0.2042254</v>
      </c>
      <c r="AN113" s="12">
        <v>0</v>
      </c>
      <c r="AO113" s="12">
        <v>1</v>
      </c>
      <c r="AP113" s="12">
        <v>1</v>
      </c>
      <c r="AQ113" s="12">
        <v>1</v>
      </c>
      <c r="AR113" s="12">
        <v>1</v>
      </c>
      <c r="AS113" s="12">
        <v>0</v>
      </c>
      <c r="AT113" s="12">
        <v>0</v>
      </c>
      <c r="AU113" s="12">
        <v>0</v>
      </c>
      <c r="AV113" s="12">
        <f t="shared" si="7"/>
        <v>4</v>
      </c>
      <c r="AX113" s="59"/>
      <c r="AY113" s="59"/>
      <c r="AZ113" s="59"/>
      <c r="BA113" s="59"/>
      <c r="BB113" s="59"/>
      <c r="BC113" s="59"/>
      <c r="BD113" s="59"/>
      <c r="BE113" s="59"/>
      <c r="BF113" s="59"/>
      <c r="BG113" s="59"/>
      <c r="BH113" s="59"/>
    </row>
    <row r="114" spans="1:60" s="12" customFormat="1" ht="18" customHeight="1" x14ac:dyDescent="0.2">
      <c r="A114" s="9" t="s">
        <v>441</v>
      </c>
      <c r="B114" s="12">
        <v>2017</v>
      </c>
      <c r="C114" s="12" t="s">
        <v>251</v>
      </c>
      <c r="D114" s="12" t="s">
        <v>170</v>
      </c>
      <c r="E114" s="12">
        <v>50</v>
      </c>
      <c r="F114" s="13">
        <v>217</v>
      </c>
      <c r="G114" s="12">
        <v>100</v>
      </c>
      <c r="H114" s="12">
        <v>87</v>
      </c>
      <c r="I114" s="72" t="s">
        <v>400</v>
      </c>
      <c r="J114" s="72" t="s">
        <v>400</v>
      </c>
      <c r="K114" s="12" t="s">
        <v>189</v>
      </c>
      <c r="M114" s="12" t="s">
        <v>145</v>
      </c>
      <c r="O114" s="16" t="s">
        <v>210</v>
      </c>
      <c r="P114" s="16" t="s">
        <v>210</v>
      </c>
      <c r="Q114" s="12">
        <v>18.489999999999998</v>
      </c>
      <c r="R114" s="76">
        <v>18.489999999999998</v>
      </c>
      <c r="S114" s="12" t="s">
        <v>188</v>
      </c>
      <c r="T114" s="12" t="s">
        <v>27</v>
      </c>
      <c r="U114" s="72" t="s">
        <v>430</v>
      </c>
      <c r="V114" s="12" t="s">
        <v>254</v>
      </c>
      <c r="W114" s="12" t="s">
        <v>88</v>
      </c>
      <c r="X114" s="12">
        <v>18.489999999999998</v>
      </c>
      <c r="Y114" s="12" t="s">
        <v>163</v>
      </c>
      <c r="AA114" s="54"/>
      <c r="AB114" s="12" t="s">
        <v>178</v>
      </c>
      <c r="AC114" s="12">
        <v>-9.2914720000000006E-2</v>
      </c>
      <c r="AD114" s="12">
        <v>0.21584018999999999</v>
      </c>
      <c r="AH114" s="12" t="s">
        <v>178</v>
      </c>
      <c r="AI114" s="12">
        <v>0.2372445</v>
      </c>
      <c r="AJ114" s="12">
        <v>0.20465900000000001</v>
      </c>
      <c r="AN114" s="12">
        <v>0</v>
      </c>
      <c r="AO114" s="12">
        <v>1</v>
      </c>
      <c r="AP114" s="12">
        <v>1</v>
      </c>
      <c r="AQ114" s="12">
        <v>1</v>
      </c>
      <c r="AR114" s="12">
        <v>1</v>
      </c>
      <c r="AS114" s="12">
        <v>0</v>
      </c>
      <c r="AT114" s="12">
        <v>0</v>
      </c>
      <c r="AU114" s="12">
        <v>0</v>
      </c>
      <c r="AV114" s="12">
        <f t="shared" si="7"/>
        <v>4</v>
      </c>
      <c r="AX114" s="59"/>
      <c r="AY114" s="59"/>
      <c r="AZ114" s="59"/>
      <c r="BA114" s="59"/>
      <c r="BB114" s="59"/>
      <c r="BC114" s="59"/>
      <c r="BD114" s="59"/>
      <c r="BE114" s="59"/>
      <c r="BF114" s="59"/>
      <c r="BG114" s="59"/>
      <c r="BH114" s="59"/>
    </row>
    <row r="115" spans="1:60" s="12" customFormat="1" x14ac:dyDescent="0.2">
      <c r="A115" s="9" t="s">
        <v>441</v>
      </c>
      <c r="B115" s="12">
        <v>2017</v>
      </c>
      <c r="C115" s="12" t="s">
        <v>251</v>
      </c>
      <c r="D115" s="12" t="s">
        <v>170</v>
      </c>
      <c r="E115" s="12">
        <v>50</v>
      </c>
      <c r="F115" s="13">
        <v>217</v>
      </c>
      <c r="G115" s="12">
        <v>100</v>
      </c>
      <c r="H115" s="12">
        <v>87</v>
      </c>
      <c r="I115" s="72" t="s">
        <v>400</v>
      </c>
      <c r="J115" s="72" t="s">
        <v>400</v>
      </c>
      <c r="K115" s="12" t="s">
        <v>189</v>
      </c>
      <c r="M115" s="12" t="s">
        <v>145</v>
      </c>
      <c r="O115" s="16" t="s">
        <v>210</v>
      </c>
      <c r="P115" s="16" t="s">
        <v>210</v>
      </c>
      <c r="Q115" s="12">
        <v>18.489999999999998</v>
      </c>
      <c r="R115" s="76">
        <v>18.489999999999998</v>
      </c>
      <c r="S115" s="12" t="s">
        <v>188</v>
      </c>
      <c r="T115" s="12" t="s">
        <v>27</v>
      </c>
      <c r="U115" s="72" t="s">
        <v>415</v>
      </c>
      <c r="V115" s="12" t="s">
        <v>255</v>
      </c>
      <c r="W115" s="12" t="s">
        <v>88</v>
      </c>
      <c r="X115" s="12">
        <v>18.489999999999998</v>
      </c>
      <c r="Y115" s="12" t="s">
        <v>163</v>
      </c>
      <c r="AA115" s="54"/>
      <c r="AB115" s="12" t="s">
        <v>178</v>
      </c>
      <c r="AC115" s="12">
        <v>-5.4347819999999998E-2</v>
      </c>
      <c r="AD115" s="12">
        <v>0.21576369000000001</v>
      </c>
      <c r="AH115" s="12" t="s">
        <v>178</v>
      </c>
      <c r="AI115" s="12">
        <v>0.1536489</v>
      </c>
      <c r="AJ115" s="12">
        <v>0.20424709999999999</v>
      </c>
      <c r="AN115" s="12">
        <v>0</v>
      </c>
      <c r="AO115" s="12">
        <v>1</v>
      </c>
      <c r="AP115" s="12">
        <v>1</v>
      </c>
      <c r="AQ115" s="12">
        <v>1</v>
      </c>
      <c r="AR115" s="12">
        <v>1</v>
      </c>
      <c r="AS115" s="12">
        <v>0</v>
      </c>
      <c r="AT115" s="12">
        <v>0</v>
      </c>
      <c r="AU115" s="12">
        <v>0</v>
      </c>
      <c r="AV115" s="12">
        <f t="shared" si="7"/>
        <v>4</v>
      </c>
      <c r="AX115" s="59"/>
      <c r="AY115" s="59"/>
      <c r="AZ115" s="59"/>
      <c r="BA115" s="59"/>
      <c r="BB115" s="59"/>
      <c r="BC115" s="59"/>
      <c r="BD115" s="59"/>
      <c r="BE115" s="59"/>
      <c r="BF115" s="59"/>
      <c r="BG115" s="59"/>
      <c r="BH115" s="59"/>
    </row>
    <row r="116" spans="1:60" s="12" customFormat="1" x14ac:dyDescent="0.2">
      <c r="A116" s="9" t="s">
        <v>441</v>
      </c>
      <c r="B116" s="12">
        <v>2017</v>
      </c>
      <c r="C116" s="12" t="s">
        <v>251</v>
      </c>
      <c r="D116" s="12" t="s">
        <v>170</v>
      </c>
      <c r="E116" s="12">
        <v>50</v>
      </c>
      <c r="F116" s="13">
        <v>217</v>
      </c>
      <c r="G116" s="12">
        <v>100</v>
      </c>
      <c r="H116" s="12">
        <v>87</v>
      </c>
      <c r="I116" s="72" t="s">
        <v>400</v>
      </c>
      <c r="J116" s="72" t="s">
        <v>400</v>
      </c>
      <c r="K116" s="12" t="s">
        <v>189</v>
      </c>
      <c r="M116" s="12" t="s">
        <v>145</v>
      </c>
      <c r="O116" s="16" t="s">
        <v>210</v>
      </c>
      <c r="P116" s="16" t="s">
        <v>210</v>
      </c>
      <c r="Q116" s="12">
        <v>18.489999999999998</v>
      </c>
      <c r="R116" s="76">
        <v>18.489999999999998</v>
      </c>
      <c r="S116" s="12" t="s">
        <v>188</v>
      </c>
      <c r="T116" s="12" t="s">
        <v>27</v>
      </c>
      <c r="U116" s="72" t="s">
        <v>425</v>
      </c>
      <c r="V116" s="12" t="s">
        <v>295</v>
      </c>
      <c r="W116" s="12" t="s">
        <v>88</v>
      </c>
      <c r="X116" s="12">
        <v>18.489999999999998</v>
      </c>
      <c r="Y116" s="12" t="s">
        <v>163</v>
      </c>
      <c r="AA116" s="54"/>
      <c r="AB116" s="12" t="s">
        <v>178</v>
      </c>
      <c r="AC116" s="12">
        <v>-0.21870000000000001</v>
      </c>
      <c r="AD116" s="12">
        <v>0.21518979999999999</v>
      </c>
      <c r="AH116" s="12" t="s">
        <v>178</v>
      </c>
      <c r="AI116" s="12">
        <v>0.1818371</v>
      </c>
      <c r="AJ116" s="12">
        <v>0.20312269999999999</v>
      </c>
      <c r="AN116" s="12">
        <v>0</v>
      </c>
      <c r="AO116" s="12">
        <v>1</v>
      </c>
      <c r="AP116" s="12">
        <v>1</v>
      </c>
      <c r="AQ116" s="12">
        <v>1</v>
      </c>
      <c r="AR116" s="12">
        <v>1</v>
      </c>
      <c r="AS116" s="12">
        <v>0</v>
      </c>
      <c r="AT116" s="12">
        <v>0</v>
      </c>
      <c r="AU116" s="12">
        <v>0</v>
      </c>
      <c r="AV116" s="12">
        <f t="shared" si="7"/>
        <v>4</v>
      </c>
      <c r="AX116" s="59"/>
      <c r="AY116" s="59"/>
      <c r="AZ116" s="59"/>
      <c r="BA116" s="59"/>
      <c r="BB116" s="59"/>
      <c r="BC116" s="59"/>
      <c r="BD116" s="59"/>
      <c r="BE116" s="59"/>
      <c r="BF116" s="59"/>
      <c r="BG116" s="59"/>
      <c r="BH116" s="59"/>
    </row>
    <row r="117" spans="1:60" s="12" customFormat="1" x14ac:dyDescent="0.2">
      <c r="A117" s="9" t="s">
        <v>441</v>
      </c>
      <c r="B117" s="12">
        <v>2017</v>
      </c>
      <c r="C117" s="12" t="s">
        <v>251</v>
      </c>
      <c r="D117" s="12" t="s">
        <v>170</v>
      </c>
      <c r="E117" s="12">
        <v>50</v>
      </c>
      <c r="F117" s="13">
        <v>217</v>
      </c>
      <c r="G117" s="12">
        <v>100</v>
      </c>
      <c r="H117" s="12">
        <v>87</v>
      </c>
      <c r="I117" s="72" t="s">
        <v>400</v>
      </c>
      <c r="J117" s="72" t="s">
        <v>400</v>
      </c>
      <c r="K117" s="12" t="s">
        <v>189</v>
      </c>
      <c r="M117" s="12" t="s">
        <v>145</v>
      </c>
      <c r="O117" s="16" t="s">
        <v>210</v>
      </c>
      <c r="P117" s="16" t="s">
        <v>210</v>
      </c>
      <c r="Q117" s="12">
        <v>18.489999999999998</v>
      </c>
      <c r="R117" s="76">
        <v>18.489999999999998</v>
      </c>
      <c r="S117" s="12" t="s">
        <v>188</v>
      </c>
      <c r="T117" s="12" t="s">
        <v>27</v>
      </c>
      <c r="U117" s="72" t="s">
        <v>426</v>
      </c>
      <c r="V117" s="12" t="s">
        <v>295</v>
      </c>
      <c r="W117" s="12" t="s">
        <v>88</v>
      </c>
      <c r="X117" s="12">
        <v>18.489999999999998</v>
      </c>
      <c r="Y117" s="12" t="s">
        <v>163</v>
      </c>
      <c r="AA117" s="54"/>
      <c r="AB117" s="12" t="s">
        <v>178</v>
      </c>
      <c r="AC117" s="12">
        <v>-0.4414882</v>
      </c>
      <c r="AD117" s="12">
        <v>0.2171449</v>
      </c>
      <c r="AH117" s="12" t="s">
        <v>178</v>
      </c>
      <c r="AI117" s="12">
        <v>0.29393469999999999</v>
      </c>
      <c r="AJ117" s="12">
        <v>0.20379140000000001</v>
      </c>
      <c r="AN117" s="12">
        <v>0</v>
      </c>
      <c r="AO117" s="12">
        <v>1</v>
      </c>
      <c r="AP117" s="12">
        <v>1</v>
      </c>
      <c r="AQ117" s="12">
        <v>1</v>
      </c>
      <c r="AR117" s="12">
        <v>1</v>
      </c>
      <c r="AS117" s="12">
        <v>0</v>
      </c>
      <c r="AT117" s="12">
        <v>0</v>
      </c>
      <c r="AU117" s="12">
        <v>0</v>
      </c>
      <c r="AV117" s="12">
        <f t="shared" si="7"/>
        <v>4</v>
      </c>
      <c r="AX117" s="59"/>
      <c r="AY117" s="59"/>
      <c r="AZ117" s="59"/>
      <c r="BA117" s="59"/>
      <c r="BB117" s="59"/>
      <c r="BC117" s="59"/>
      <c r="BD117" s="59"/>
      <c r="BE117" s="59"/>
      <c r="BF117" s="59"/>
      <c r="BG117" s="59"/>
      <c r="BH117" s="59"/>
    </row>
    <row r="118" spans="1:60" s="12" customFormat="1" x14ac:dyDescent="0.2">
      <c r="A118" s="9" t="s">
        <v>441</v>
      </c>
      <c r="B118" s="12">
        <v>2017</v>
      </c>
      <c r="C118" s="12" t="s">
        <v>251</v>
      </c>
      <c r="D118" s="12" t="s">
        <v>170</v>
      </c>
      <c r="E118" s="12">
        <v>50</v>
      </c>
      <c r="F118" s="13">
        <v>217</v>
      </c>
      <c r="G118" s="12">
        <v>100</v>
      </c>
      <c r="H118" s="12">
        <v>87</v>
      </c>
      <c r="I118" s="72" t="s">
        <v>400</v>
      </c>
      <c r="J118" s="72" t="s">
        <v>400</v>
      </c>
      <c r="K118" s="12" t="s">
        <v>189</v>
      </c>
      <c r="M118" s="12" t="s">
        <v>145</v>
      </c>
      <c r="O118" s="16" t="s">
        <v>210</v>
      </c>
      <c r="P118" s="16" t="s">
        <v>210</v>
      </c>
      <c r="Q118" s="12">
        <v>18.489999999999998</v>
      </c>
      <c r="R118" s="76">
        <v>18.489999999999998</v>
      </c>
      <c r="S118" s="12" t="s">
        <v>188</v>
      </c>
      <c r="T118" s="12" t="s">
        <v>27</v>
      </c>
      <c r="U118" s="72" t="s">
        <v>427</v>
      </c>
      <c r="V118" s="12" t="s">
        <v>295</v>
      </c>
      <c r="W118" s="12" t="s">
        <v>88</v>
      </c>
      <c r="X118" s="12">
        <v>18.489999999999998</v>
      </c>
      <c r="Y118" s="12" t="s">
        <v>163</v>
      </c>
      <c r="AA118" s="54"/>
      <c r="AB118" s="12" t="s">
        <v>178</v>
      </c>
      <c r="AC118" s="12">
        <v>-0.3385418</v>
      </c>
      <c r="AD118" s="12">
        <v>0.21607970000000001</v>
      </c>
      <c r="AH118" s="12" t="s">
        <v>178</v>
      </c>
      <c r="AI118" s="12">
        <v>0.2093758</v>
      </c>
      <c r="AJ118" s="12">
        <v>0.20325799999999999</v>
      </c>
      <c r="AN118" s="12">
        <v>0</v>
      </c>
      <c r="AO118" s="12">
        <v>1</v>
      </c>
      <c r="AP118" s="12">
        <v>1</v>
      </c>
      <c r="AQ118" s="12">
        <v>1</v>
      </c>
      <c r="AR118" s="12">
        <v>1</v>
      </c>
      <c r="AS118" s="12">
        <v>0</v>
      </c>
      <c r="AT118" s="12">
        <v>0</v>
      </c>
      <c r="AU118" s="12">
        <v>0</v>
      </c>
      <c r="AV118" s="12">
        <f t="shared" si="7"/>
        <v>4</v>
      </c>
      <c r="AX118" s="59"/>
      <c r="AY118" s="59"/>
      <c r="AZ118" s="59"/>
      <c r="BA118" s="59"/>
      <c r="BB118" s="59"/>
      <c r="BC118" s="59"/>
      <c r="BD118" s="59"/>
      <c r="BE118" s="59"/>
      <c r="BF118" s="59"/>
      <c r="BG118" s="59"/>
      <c r="BH118" s="59"/>
    </row>
    <row r="119" spans="1:60" s="12" customFormat="1" x14ac:dyDescent="0.2">
      <c r="A119" s="9" t="s">
        <v>441</v>
      </c>
      <c r="B119" s="12">
        <v>2017</v>
      </c>
      <c r="C119" s="12" t="s">
        <v>251</v>
      </c>
      <c r="D119" s="12" t="s">
        <v>170</v>
      </c>
      <c r="E119" s="12">
        <v>50</v>
      </c>
      <c r="F119" s="13">
        <v>217</v>
      </c>
      <c r="G119" s="12">
        <v>100</v>
      </c>
      <c r="H119" s="12">
        <v>87</v>
      </c>
      <c r="I119" s="72" t="s">
        <v>400</v>
      </c>
      <c r="J119" s="72" t="s">
        <v>400</v>
      </c>
      <c r="K119" s="12" t="s">
        <v>189</v>
      </c>
      <c r="M119" s="12" t="s">
        <v>145</v>
      </c>
      <c r="O119" s="16" t="s">
        <v>210</v>
      </c>
      <c r="P119" s="16" t="s">
        <v>210</v>
      </c>
      <c r="Q119" s="12">
        <v>18.489999999999998</v>
      </c>
      <c r="R119" s="76">
        <v>18.489999999999998</v>
      </c>
      <c r="S119" s="12" t="s">
        <v>188</v>
      </c>
      <c r="T119" s="12" t="s">
        <v>27</v>
      </c>
      <c r="U119" s="72" t="s">
        <v>428</v>
      </c>
      <c r="V119" s="12" t="s">
        <v>295</v>
      </c>
      <c r="W119" s="12" t="s">
        <v>88</v>
      </c>
      <c r="X119" s="12">
        <v>18.489999999999998</v>
      </c>
      <c r="Y119" s="12" t="s">
        <v>163</v>
      </c>
      <c r="AA119" s="54"/>
      <c r="AB119" s="12" t="s">
        <v>178</v>
      </c>
      <c r="AC119" s="12">
        <v>-9.1442739999999995E-2</v>
      </c>
      <c r="AD119" s="12">
        <v>0.21466207000000001</v>
      </c>
      <c r="AH119" s="12" t="s">
        <v>178</v>
      </c>
      <c r="AI119" s="12">
        <v>7.2390880000000005E-2</v>
      </c>
      <c r="AJ119" s="12">
        <v>0.20277298999999999</v>
      </c>
      <c r="AN119" s="12">
        <v>0</v>
      </c>
      <c r="AO119" s="12">
        <v>1</v>
      </c>
      <c r="AP119" s="12">
        <v>1</v>
      </c>
      <c r="AQ119" s="12">
        <v>1</v>
      </c>
      <c r="AR119" s="12">
        <v>1</v>
      </c>
      <c r="AS119" s="12">
        <v>0</v>
      </c>
      <c r="AT119" s="12">
        <v>0</v>
      </c>
      <c r="AU119" s="12">
        <v>0</v>
      </c>
      <c r="AV119" s="12">
        <f t="shared" si="7"/>
        <v>4</v>
      </c>
      <c r="AX119" s="59"/>
      <c r="AY119" s="59"/>
      <c r="AZ119" s="59"/>
      <c r="BA119" s="59"/>
      <c r="BB119" s="59"/>
      <c r="BC119" s="59"/>
      <c r="BD119" s="59"/>
      <c r="BE119" s="59"/>
      <c r="BF119" s="59"/>
      <c r="BG119" s="59"/>
      <c r="BH119" s="59"/>
    </row>
    <row r="120" spans="1:60" s="12" customFormat="1" x14ac:dyDescent="0.2">
      <c r="A120" s="9" t="s">
        <v>441</v>
      </c>
      <c r="B120" s="12">
        <v>2017</v>
      </c>
      <c r="C120" s="12" t="s">
        <v>251</v>
      </c>
      <c r="D120" s="12" t="s">
        <v>170</v>
      </c>
      <c r="E120" s="12">
        <v>50</v>
      </c>
      <c r="F120" s="13">
        <v>217</v>
      </c>
      <c r="G120" s="12">
        <v>51</v>
      </c>
      <c r="H120" s="12">
        <v>110</v>
      </c>
      <c r="I120" s="72" t="s">
        <v>392</v>
      </c>
      <c r="J120" s="72" t="s">
        <v>392</v>
      </c>
      <c r="K120" s="12" t="s">
        <v>189</v>
      </c>
      <c r="M120" s="12" t="s">
        <v>145</v>
      </c>
      <c r="O120" s="16" t="s">
        <v>210</v>
      </c>
      <c r="P120" s="16" t="s">
        <v>210</v>
      </c>
      <c r="Q120" s="12">
        <v>18.489999999999998</v>
      </c>
      <c r="R120" s="76">
        <v>18.489999999999998</v>
      </c>
      <c r="S120" s="12" t="s">
        <v>188</v>
      </c>
      <c r="T120" s="12" t="s">
        <v>27</v>
      </c>
      <c r="U120" s="72" t="s">
        <v>414</v>
      </c>
      <c r="V120" s="12" t="s">
        <v>252</v>
      </c>
      <c r="W120" s="12" t="s">
        <v>88</v>
      </c>
      <c r="X120" s="12">
        <v>18.489999999999998</v>
      </c>
      <c r="Y120" s="12" t="s">
        <v>163</v>
      </c>
      <c r="AA120" s="54"/>
      <c r="AB120" s="12" t="s">
        <v>178</v>
      </c>
      <c r="AC120" s="12">
        <v>0.35413159999999999</v>
      </c>
      <c r="AD120" s="12">
        <v>0.22053400000000001</v>
      </c>
      <c r="AH120" s="12" t="s">
        <v>178</v>
      </c>
      <c r="AI120" s="12">
        <v>0.79386009999999996</v>
      </c>
      <c r="AJ120" s="12">
        <v>0.29575489999999999</v>
      </c>
      <c r="AN120" s="12">
        <v>0</v>
      </c>
      <c r="AO120" s="12">
        <v>1</v>
      </c>
      <c r="AP120" s="12">
        <v>1</v>
      </c>
      <c r="AQ120" s="12">
        <v>1</v>
      </c>
      <c r="AR120" s="12">
        <v>1</v>
      </c>
      <c r="AS120" s="12">
        <v>0</v>
      </c>
      <c r="AT120" s="12">
        <v>0</v>
      </c>
      <c r="AU120" s="12">
        <v>0</v>
      </c>
      <c r="AV120" s="12">
        <f t="shared" si="7"/>
        <v>4</v>
      </c>
      <c r="AX120" s="59"/>
      <c r="AY120" s="59"/>
      <c r="AZ120" s="59"/>
      <c r="BA120" s="59"/>
      <c r="BB120" s="59"/>
      <c r="BC120" s="59"/>
      <c r="BD120" s="59"/>
      <c r="BE120" s="59"/>
      <c r="BF120" s="59"/>
      <c r="BG120" s="59"/>
      <c r="BH120" s="59"/>
    </row>
    <row r="121" spans="1:60" s="12" customFormat="1" x14ac:dyDescent="0.2">
      <c r="A121" s="9" t="s">
        <v>441</v>
      </c>
      <c r="B121" s="12">
        <v>2017</v>
      </c>
      <c r="C121" s="12" t="s">
        <v>251</v>
      </c>
      <c r="D121" s="12" t="s">
        <v>170</v>
      </c>
      <c r="E121" s="12">
        <v>50</v>
      </c>
      <c r="F121" s="13">
        <v>217</v>
      </c>
      <c r="G121" s="12">
        <v>51</v>
      </c>
      <c r="H121" s="12">
        <v>110</v>
      </c>
      <c r="I121" s="72" t="s">
        <v>392</v>
      </c>
      <c r="J121" s="72" t="s">
        <v>392</v>
      </c>
      <c r="K121" s="12" t="s">
        <v>189</v>
      </c>
      <c r="M121" s="12" t="s">
        <v>145</v>
      </c>
      <c r="O121" s="16" t="s">
        <v>210</v>
      </c>
      <c r="P121" s="16" t="s">
        <v>210</v>
      </c>
      <c r="Q121" s="12">
        <v>18.489999999999998</v>
      </c>
      <c r="R121" s="76">
        <v>18.489999999999998</v>
      </c>
      <c r="S121" s="12" t="s">
        <v>188</v>
      </c>
      <c r="T121" s="12" t="s">
        <v>27</v>
      </c>
      <c r="U121" s="72" t="s">
        <v>430</v>
      </c>
      <c r="V121" s="12" t="s">
        <v>254</v>
      </c>
      <c r="W121" s="12" t="s">
        <v>88</v>
      </c>
      <c r="X121" s="12">
        <v>18.489999999999998</v>
      </c>
      <c r="Y121" s="12" t="s">
        <v>163</v>
      </c>
      <c r="AA121" s="54"/>
      <c r="AB121" s="12" t="s">
        <v>178</v>
      </c>
      <c r="AC121" s="12">
        <v>0.1359021</v>
      </c>
      <c r="AD121" s="12">
        <v>0.219419</v>
      </c>
      <c r="AH121" s="12" t="s">
        <v>178</v>
      </c>
      <c r="AI121" s="12">
        <v>0.24071780000000001</v>
      </c>
      <c r="AJ121" s="12">
        <v>0.28591660000000002</v>
      </c>
      <c r="AN121" s="12">
        <v>0</v>
      </c>
      <c r="AO121" s="12">
        <v>1</v>
      </c>
      <c r="AP121" s="12">
        <v>1</v>
      </c>
      <c r="AQ121" s="12">
        <v>1</v>
      </c>
      <c r="AR121" s="12">
        <v>1</v>
      </c>
      <c r="AS121" s="12">
        <v>0</v>
      </c>
      <c r="AT121" s="12">
        <v>0</v>
      </c>
      <c r="AU121" s="12">
        <v>0</v>
      </c>
      <c r="AV121" s="12">
        <f t="shared" si="7"/>
        <v>4</v>
      </c>
      <c r="AX121" s="59"/>
      <c r="AY121" s="59"/>
      <c r="AZ121" s="59"/>
      <c r="BA121" s="59"/>
      <c r="BB121" s="59"/>
      <c r="BC121" s="59"/>
      <c r="BD121" s="59"/>
      <c r="BE121" s="59"/>
      <c r="BF121" s="59"/>
      <c r="BG121" s="59"/>
      <c r="BH121" s="59"/>
    </row>
    <row r="122" spans="1:60" s="12" customFormat="1" x14ac:dyDescent="0.2">
      <c r="A122" s="9" t="s">
        <v>441</v>
      </c>
      <c r="B122" s="12">
        <v>2017</v>
      </c>
      <c r="C122" s="12" t="s">
        <v>251</v>
      </c>
      <c r="D122" s="12" t="s">
        <v>170</v>
      </c>
      <c r="E122" s="12">
        <v>50</v>
      </c>
      <c r="F122" s="13">
        <v>217</v>
      </c>
      <c r="G122" s="12">
        <v>51</v>
      </c>
      <c r="H122" s="12">
        <v>110</v>
      </c>
      <c r="I122" s="72" t="s">
        <v>392</v>
      </c>
      <c r="J122" s="72" t="s">
        <v>392</v>
      </c>
      <c r="K122" s="12" t="s">
        <v>189</v>
      </c>
      <c r="M122" s="12" t="s">
        <v>145</v>
      </c>
      <c r="O122" s="16" t="s">
        <v>210</v>
      </c>
      <c r="P122" s="16" t="s">
        <v>210</v>
      </c>
      <c r="Q122" s="12">
        <v>18.489999999999998</v>
      </c>
      <c r="R122" s="76">
        <v>18.489999999999998</v>
      </c>
      <c r="S122" s="12" t="s">
        <v>188</v>
      </c>
      <c r="T122" s="12" t="s">
        <v>27</v>
      </c>
      <c r="U122" s="72" t="s">
        <v>415</v>
      </c>
      <c r="V122" s="12" t="s">
        <v>255</v>
      </c>
      <c r="W122" s="12" t="s">
        <v>88</v>
      </c>
      <c r="X122" s="12">
        <v>18.489999999999998</v>
      </c>
      <c r="Y122" s="12" t="s">
        <v>163</v>
      </c>
      <c r="AA122" s="54"/>
      <c r="AB122" s="12" t="s">
        <v>178</v>
      </c>
      <c r="AC122" s="12">
        <v>-0.14308889999999999</v>
      </c>
      <c r="AD122" s="12">
        <v>0.21943989999999999</v>
      </c>
      <c r="AH122" s="12" t="s">
        <v>178</v>
      </c>
      <c r="AI122" s="12">
        <v>0.30570249999999999</v>
      </c>
      <c r="AJ122" s="12">
        <v>0.28653689999999998</v>
      </c>
      <c r="AN122" s="12">
        <v>0</v>
      </c>
      <c r="AO122" s="12">
        <v>1</v>
      </c>
      <c r="AP122" s="12">
        <v>1</v>
      </c>
      <c r="AQ122" s="12">
        <v>1</v>
      </c>
      <c r="AR122" s="12">
        <v>1</v>
      </c>
      <c r="AS122" s="12">
        <v>0</v>
      </c>
      <c r="AT122" s="12">
        <v>0</v>
      </c>
      <c r="AU122" s="12">
        <v>0</v>
      </c>
      <c r="AV122" s="12">
        <f t="shared" si="7"/>
        <v>4</v>
      </c>
      <c r="AX122" s="59"/>
      <c r="AY122" s="59"/>
      <c r="AZ122" s="59"/>
      <c r="BA122" s="59"/>
      <c r="BB122" s="59"/>
      <c r="BC122" s="59"/>
      <c r="BD122" s="59"/>
      <c r="BE122" s="59"/>
      <c r="BF122" s="59"/>
      <c r="BG122" s="59"/>
      <c r="BH122" s="59"/>
    </row>
    <row r="123" spans="1:60" s="12" customFormat="1" x14ac:dyDescent="0.2">
      <c r="A123" s="9" t="s">
        <v>441</v>
      </c>
      <c r="B123" s="12">
        <v>2017</v>
      </c>
      <c r="C123" s="12" t="s">
        <v>251</v>
      </c>
      <c r="D123" s="12" t="s">
        <v>170</v>
      </c>
      <c r="E123" s="12">
        <v>50</v>
      </c>
      <c r="F123" s="13">
        <v>217</v>
      </c>
      <c r="G123" s="12">
        <v>51</v>
      </c>
      <c r="H123" s="12">
        <v>110</v>
      </c>
      <c r="I123" s="72" t="s">
        <v>392</v>
      </c>
      <c r="J123" s="72" t="s">
        <v>392</v>
      </c>
      <c r="K123" s="12" t="s">
        <v>189</v>
      </c>
      <c r="M123" s="12" t="s">
        <v>145</v>
      </c>
      <c r="O123" s="16" t="s">
        <v>210</v>
      </c>
      <c r="P123" s="16" t="s">
        <v>210</v>
      </c>
      <c r="Q123" s="12">
        <v>18.489999999999998</v>
      </c>
      <c r="R123" s="76">
        <v>18.489999999999998</v>
      </c>
      <c r="S123" s="12" t="s">
        <v>188</v>
      </c>
      <c r="T123" s="12" t="s">
        <v>27</v>
      </c>
      <c r="U123" s="72" t="s">
        <v>425</v>
      </c>
      <c r="V123" s="12" t="s">
        <v>295</v>
      </c>
      <c r="W123" s="12" t="s">
        <v>88</v>
      </c>
      <c r="X123" s="12">
        <v>18.489999999999998</v>
      </c>
      <c r="Y123" s="12" t="s">
        <v>163</v>
      </c>
      <c r="AA123" s="54"/>
      <c r="AB123" s="12" t="s">
        <v>178</v>
      </c>
      <c r="AC123" s="12">
        <v>0.1951089</v>
      </c>
      <c r="AD123" s="12">
        <v>0.2192771</v>
      </c>
      <c r="AH123" s="12" t="s">
        <v>178</v>
      </c>
      <c r="AI123" s="12">
        <v>0.5422903</v>
      </c>
      <c r="AJ123" s="12">
        <v>0.29001660000000001</v>
      </c>
      <c r="AN123" s="12">
        <v>0</v>
      </c>
      <c r="AO123" s="12">
        <v>1</v>
      </c>
      <c r="AP123" s="12">
        <v>1</v>
      </c>
      <c r="AQ123" s="12">
        <v>1</v>
      </c>
      <c r="AR123" s="12">
        <v>1</v>
      </c>
      <c r="AS123" s="12">
        <v>0</v>
      </c>
      <c r="AT123" s="12">
        <v>0</v>
      </c>
      <c r="AU123" s="12">
        <v>0</v>
      </c>
      <c r="AV123" s="12">
        <f t="shared" si="7"/>
        <v>4</v>
      </c>
      <c r="AX123" s="59"/>
      <c r="AY123" s="59"/>
      <c r="AZ123" s="59"/>
      <c r="BA123" s="59"/>
      <c r="BB123" s="59"/>
      <c r="BC123" s="59"/>
      <c r="BD123" s="59"/>
      <c r="BE123" s="59"/>
      <c r="BF123" s="59"/>
      <c r="BG123" s="59"/>
      <c r="BH123" s="59"/>
    </row>
    <row r="124" spans="1:60" s="12" customFormat="1" x14ac:dyDescent="0.2">
      <c r="A124" s="9" t="s">
        <v>441</v>
      </c>
      <c r="B124" s="12">
        <v>2017</v>
      </c>
      <c r="C124" s="12" t="s">
        <v>251</v>
      </c>
      <c r="D124" s="12" t="s">
        <v>170</v>
      </c>
      <c r="E124" s="12">
        <v>50</v>
      </c>
      <c r="F124" s="13">
        <v>217</v>
      </c>
      <c r="G124" s="12">
        <v>51</v>
      </c>
      <c r="H124" s="12">
        <v>110</v>
      </c>
      <c r="I124" s="72" t="s">
        <v>392</v>
      </c>
      <c r="J124" s="72" t="s">
        <v>392</v>
      </c>
      <c r="K124" s="12" t="s">
        <v>189</v>
      </c>
      <c r="M124" s="12" t="s">
        <v>145</v>
      </c>
      <c r="O124" s="16" t="s">
        <v>210</v>
      </c>
      <c r="P124" s="16" t="s">
        <v>210</v>
      </c>
      <c r="Q124" s="12">
        <v>18.489999999999998</v>
      </c>
      <c r="R124" s="76">
        <v>18.489999999999998</v>
      </c>
      <c r="S124" s="12" t="s">
        <v>188</v>
      </c>
      <c r="T124" s="12" t="s">
        <v>27</v>
      </c>
      <c r="U124" s="72" t="s">
        <v>426</v>
      </c>
      <c r="V124" s="12" t="s">
        <v>295</v>
      </c>
      <c r="W124" s="12" t="s">
        <v>88</v>
      </c>
      <c r="X124" s="12">
        <v>18.489999999999998</v>
      </c>
      <c r="Y124" s="12" t="s">
        <v>163</v>
      </c>
      <c r="AA124" s="54"/>
      <c r="AB124" s="12" t="s">
        <v>178</v>
      </c>
      <c r="AC124" s="12">
        <v>-9.3462030000000008E-3</v>
      </c>
      <c r="AD124" s="12">
        <v>0.21888308500000001</v>
      </c>
      <c r="AH124" s="12" t="s">
        <v>178</v>
      </c>
      <c r="AI124" s="12">
        <v>0.41120210000000001</v>
      </c>
      <c r="AJ124" s="12">
        <v>0.28785359999999999</v>
      </c>
      <c r="AN124" s="12">
        <v>0</v>
      </c>
      <c r="AO124" s="12">
        <v>1</v>
      </c>
      <c r="AP124" s="12">
        <v>1</v>
      </c>
      <c r="AQ124" s="12">
        <v>1</v>
      </c>
      <c r="AR124" s="12">
        <v>1</v>
      </c>
      <c r="AS124" s="12">
        <v>0</v>
      </c>
      <c r="AT124" s="12">
        <v>0</v>
      </c>
      <c r="AU124" s="12">
        <v>0</v>
      </c>
      <c r="AV124" s="12">
        <f t="shared" si="7"/>
        <v>4</v>
      </c>
      <c r="AX124" s="59"/>
      <c r="AY124" s="59"/>
      <c r="AZ124" s="59"/>
      <c r="BA124" s="59"/>
      <c r="BB124" s="59"/>
      <c r="BC124" s="59"/>
      <c r="BD124" s="59"/>
      <c r="BE124" s="59"/>
      <c r="BF124" s="59"/>
      <c r="BG124" s="59"/>
      <c r="BH124" s="59"/>
    </row>
    <row r="125" spans="1:60" s="12" customFormat="1" x14ac:dyDescent="0.2">
      <c r="A125" s="9" t="s">
        <v>441</v>
      </c>
      <c r="B125" s="12">
        <v>2017</v>
      </c>
      <c r="C125" s="12" t="s">
        <v>251</v>
      </c>
      <c r="D125" s="12" t="s">
        <v>170</v>
      </c>
      <c r="E125" s="12">
        <v>50</v>
      </c>
      <c r="F125" s="13">
        <v>217</v>
      </c>
      <c r="G125" s="12">
        <v>51</v>
      </c>
      <c r="H125" s="12">
        <v>110</v>
      </c>
      <c r="I125" s="72" t="s">
        <v>392</v>
      </c>
      <c r="J125" s="72" t="s">
        <v>392</v>
      </c>
      <c r="K125" s="12" t="s">
        <v>189</v>
      </c>
      <c r="M125" s="12" t="s">
        <v>145</v>
      </c>
      <c r="O125" s="16" t="s">
        <v>210</v>
      </c>
      <c r="P125" s="16" t="s">
        <v>210</v>
      </c>
      <c r="Q125" s="12">
        <v>18.489999999999998</v>
      </c>
      <c r="R125" s="76">
        <v>18.489999999999998</v>
      </c>
      <c r="S125" s="12" t="s">
        <v>188</v>
      </c>
      <c r="T125" s="12" t="s">
        <v>27</v>
      </c>
      <c r="U125" s="72" t="s">
        <v>427</v>
      </c>
      <c r="V125" s="12" t="s">
        <v>295</v>
      </c>
      <c r="W125" s="12" t="s">
        <v>88</v>
      </c>
      <c r="X125" s="12">
        <v>18.489999999999998</v>
      </c>
      <c r="Y125" s="12" t="s">
        <v>163</v>
      </c>
      <c r="AA125" s="54"/>
      <c r="AB125" s="12" t="s">
        <v>178</v>
      </c>
      <c r="AC125" s="12">
        <v>-4.7740989999999997E-2</v>
      </c>
      <c r="AD125" s="12">
        <v>0.21890583999999999</v>
      </c>
      <c r="AH125" s="12" t="s">
        <v>178</v>
      </c>
      <c r="AI125" s="12">
        <v>6.4370419999999998E-2</v>
      </c>
      <c r="AJ125" s="12">
        <v>0.28497414999999998</v>
      </c>
      <c r="AN125" s="12">
        <v>0</v>
      </c>
      <c r="AO125" s="12">
        <v>1</v>
      </c>
      <c r="AP125" s="12">
        <v>1</v>
      </c>
      <c r="AQ125" s="12">
        <v>1</v>
      </c>
      <c r="AR125" s="12">
        <v>1</v>
      </c>
      <c r="AS125" s="12">
        <v>0</v>
      </c>
      <c r="AT125" s="12">
        <v>0</v>
      </c>
      <c r="AU125" s="12">
        <v>0</v>
      </c>
      <c r="AV125" s="12">
        <f t="shared" si="7"/>
        <v>4</v>
      </c>
      <c r="AX125" s="59"/>
      <c r="AY125" s="59"/>
      <c r="AZ125" s="59"/>
      <c r="BA125" s="59"/>
      <c r="BB125" s="59"/>
      <c r="BC125" s="59"/>
      <c r="BD125" s="59"/>
      <c r="BE125" s="59"/>
      <c r="BF125" s="59"/>
      <c r="BG125" s="59"/>
      <c r="BH125" s="59"/>
    </row>
    <row r="126" spans="1:60" s="12" customFormat="1" x14ac:dyDescent="0.2">
      <c r="A126" s="9" t="s">
        <v>441</v>
      </c>
      <c r="B126" s="12">
        <v>2017</v>
      </c>
      <c r="C126" s="12" t="s">
        <v>251</v>
      </c>
      <c r="D126" s="12" t="s">
        <v>170</v>
      </c>
      <c r="E126" s="12">
        <v>50</v>
      </c>
      <c r="F126" s="13">
        <v>217</v>
      </c>
      <c r="G126" s="12">
        <v>51</v>
      </c>
      <c r="H126" s="12">
        <v>110</v>
      </c>
      <c r="I126" s="72" t="s">
        <v>392</v>
      </c>
      <c r="J126" s="72" t="s">
        <v>392</v>
      </c>
      <c r="K126" s="12" t="s">
        <v>189</v>
      </c>
      <c r="M126" s="12" t="s">
        <v>145</v>
      </c>
      <c r="O126" s="16" t="s">
        <v>210</v>
      </c>
      <c r="P126" s="16" t="s">
        <v>210</v>
      </c>
      <c r="Q126" s="12">
        <v>18.489999999999998</v>
      </c>
      <c r="R126" s="76">
        <v>18.489999999999998</v>
      </c>
      <c r="S126" s="12" t="s">
        <v>188</v>
      </c>
      <c r="T126" s="12" t="s">
        <v>27</v>
      </c>
      <c r="U126" s="72" t="s">
        <v>428</v>
      </c>
      <c r="V126" s="12" t="s">
        <v>295</v>
      </c>
      <c r="W126" s="12" t="s">
        <v>88</v>
      </c>
      <c r="X126" s="12">
        <v>18.489999999999998</v>
      </c>
      <c r="Y126" s="12" t="s">
        <v>163</v>
      </c>
      <c r="AA126" s="54"/>
      <c r="AB126" s="12" t="s">
        <v>178</v>
      </c>
      <c r="AC126" s="12">
        <v>-1.312117E-2</v>
      </c>
      <c r="AD126" s="12">
        <v>0.21888397000000001</v>
      </c>
      <c r="AH126" s="12" t="s">
        <v>178</v>
      </c>
      <c r="AI126" s="12">
        <v>-0.16564690000000001</v>
      </c>
      <c r="AJ126" s="12">
        <v>0.28538259999999999</v>
      </c>
      <c r="AN126" s="12">
        <v>0</v>
      </c>
      <c r="AO126" s="12">
        <v>1</v>
      </c>
      <c r="AP126" s="12">
        <v>1</v>
      </c>
      <c r="AQ126" s="12">
        <v>1</v>
      </c>
      <c r="AR126" s="12">
        <v>1</v>
      </c>
      <c r="AS126" s="12">
        <v>0</v>
      </c>
      <c r="AT126" s="12">
        <v>0</v>
      </c>
      <c r="AU126" s="12">
        <v>0</v>
      </c>
      <c r="AV126" s="12">
        <f t="shared" si="7"/>
        <v>4</v>
      </c>
      <c r="AX126" s="59"/>
      <c r="AY126" s="59"/>
      <c r="AZ126" s="59"/>
      <c r="BA126" s="59"/>
      <c r="BB126" s="59"/>
      <c r="BC126" s="59"/>
      <c r="BD126" s="59"/>
      <c r="BE126" s="59"/>
      <c r="BF126" s="59"/>
      <c r="BG126" s="59"/>
      <c r="BH126" s="59"/>
    </row>
    <row r="127" spans="1:60" s="12" customFormat="1" x14ac:dyDescent="0.2">
      <c r="A127" s="9" t="s">
        <v>442</v>
      </c>
      <c r="B127" s="12">
        <v>2008</v>
      </c>
      <c r="C127" s="12" t="s">
        <v>187</v>
      </c>
      <c r="D127" s="12" t="s">
        <v>170</v>
      </c>
      <c r="E127" s="12">
        <v>51</v>
      </c>
      <c r="F127" s="12">
        <v>350</v>
      </c>
      <c r="G127" s="12">
        <v>334</v>
      </c>
      <c r="H127" s="12">
        <v>276</v>
      </c>
      <c r="I127" s="77" t="s">
        <v>399</v>
      </c>
      <c r="J127" s="77" t="s">
        <v>399</v>
      </c>
      <c r="K127" s="12" t="s">
        <v>189</v>
      </c>
      <c r="M127" s="12" t="s">
        <v>152</v>
      </c>
      <c r="O127" s="12" t="s">
        <v>74</v>
      </c>
      <c r="P127" s="12" t="s">
        <v>74</v>
      </c>
      <c r="Q127" s="12">
        <v>12</v>
      </c>
      <c r="R127" s="78">
        <v>12</v>
      </c>
      <c r="S127" s="12" t="s">
        <v>163</v>
      </c>
      <c r="T127" s="12" t="s">
        <v>163</v>
      </c>
      <c r="U127" s="77" t="s">
        <v>457</v>
      </c>
      <c r="V127" s="12" t="s">
        <v>309</v>
      </c>
      <c r="W127" s="12" t="s">
        <v>88</v>
      </c>
      <c r="X127" s="12">
        <v>12</v>
      </c>
      <c r="Y127" s="12" t="s">
        <v>163</v>
      </c>
      <c r="AA127" s="54"/>
      <c r="AB127" s="12" t="s">
        <v>275</v>
      </c>
      <c r="AC127" s="12">
        <v>-0.13400000000000001</v>
      </c>
      <c r="AD127" s="12">
        <v>0.08</v>
      </c>
      <c r="AE127" s="6"/>
      <c r="AF127" s="6"/>
      <c r="AG127" s="6"/>
      <c r="AH127" s="12" t="s">
        <v>275</v>
      </c>
      <c r="AI127" s="12">
        <v>0.27200000000000002</v>
      </c>
      <c r="AJ127" s="12">
        <v>0.08</v>
      </c>
      <c r="AK127" s="6"/>
      <c r="AL127" s="6"/>
      <c r="AM127" s="6"/>
      <c r="AN127" s="12">
        <v>0</v>
      </c>
      <c r="AO127" s="12">
        <v>0</v>
      </c>
      <c r="AP127" s="12">
        <v>0</v>
      </c>
      <c r="AQ127" s="12">
        <v>1</v>
      </c>
      <c r="AR127" s="12">
        <v>1</v>
      </c>
      <c r="AS127" s="12">
        <v>0</v>
      </c>
      <c r="AT127" s="12">
        <v>1</v>
      </c>
      <c r="AU127" s="12">
        <v>0</v>
      </c>
      <c r="AV127" s="12">
        <f t="shared" si="7"/>
        <v>3</v>
      </c>
      <c r="AX127" s="59"/>
      <c r="AY127" s="59"/>
      <c r="AZ127" s="59"/>
      <c r="BA127" s="59"/>
      <c r="BB127" s="59"/>
      <c r="BC127" s="59"/>
      <c r="BD127" s="59"/>
      <c r="BE127" s="59"/>
      <c r="BF127" s="59"/>
      <c r="BG127" s="59"/>
      <c r="BH127" s="59"/>
    </row>
    <row r="128" spans="1:60" s="12" customFormat="1" x14ac:dyDescent="0.2">
      <c r="A128" s="9" t="s">
        <v>442</v>
      </c>
      <c r="B128" s="12">
        <v>2008</v>
      </c>
      <c r="C128" s="12" t="s">
        <v>187</v>
      </c>
      <c r="D128" s="12" t="s">
        <v>170</v>
      </c>
      <c r="E128" s="12">
        <v>51</v>
      </c>
      <c r="F128" s="12">
        <v>350</v>
      </c>
      <c r="G128" s="12">
        <v>334</v>
      </c>
      <c r="H128" s="12">
        <v>276</v>
      </c>
      <c r="I128" s="77" t="s">
        <v>399</v>
      </c>
      <c r="J128" s="77" t="s">
        <v>399</v>
      </c>
      <c r="K128" s="12" t="s">
        <v>189</v>
      </c>
      <c r="M128" s="12" t="s">
        <v>152</v>
      </c>
      <c r="O128" s="12" t="s">
        <v>74</v>
      </c>
      <c r="P128" s="12" t="s">
        <v>74</v>
      </c>
      <c r="Q128" s="12">
        <v>12</v>
      </c>
      <c r="R128" s="78">
        <v>12</v>
      </c>
      <c r="S128" s="12" t="s">
        <v>163</v>
      </c>
      <c r="T128" s="12" t="s">
        <v>163</v>
      </c>
      <c r="U128" s="77" t="s">
        <v>461</v>
      </c>
      <c r="V128" s="12" t="s">
        <v>310</v>
      </c>
      <c r="W128" s="12" t="s">
        <v>88</v>
      </c>
      <c r="X128" s="12">
        <v>12</v>
      </c>
      <c r="Y128" s="12" t="s">
        <v>163</v>
      </c>
      <c r="AA128" s="54"/>
      <c r="AB128" s="12" t="s">
        <v>275</v>
      </c>
      <c r="AC128" s="12">
        <v>-0.14899999999999999</v>
      </c>
      <c r="AD128" s="12">
        <v>0.08</v>
      </c>
      <c r="AE128" s="6"/>
      <c r="AF128" s="6"/>
      <c r="AG128" s="6"/>
      <c r="AH128" s="12" t="s">
        <v>275</v>
      </c>
      <c r="AI128" s="12">
        <v>0.28599999999999998</v>
      </c>
      <c r="AJ128" s="12">
        <v>0.08</v>
      </c>
      <c r="AK128" s="6"/>
      <c r="AL128" s="6"/>
      <c r="AM128" s="6"/>
      <c r="AN128" s="12">
        <v>0</v>
      </c>
      <c r="AO128" s="12">
        <v>0</v>
      </c>
      <c r="AP128" s="12">
        <v>0</v>
      </c>
      <c r="AQ128" s="12">
        <v>1</v>
      </c>
      <c r="AR128" s="12">
        <v>1</v>
      </c>
      <c r="AS128" s="12">
        <v>0</v>
      </c>
      <c r="AT128" s="12">
        <v>1</v>
      </c>
      <c r="AU128" s="12">
        <v>0</v>
      </c>
      <c r="AV128" s="12">
        <f t="shared" si="7"/>
        <v>3</v>
      </c>
      <c r="AX128" s="59"/>
      <c r="AY128" s="59"/>
      <c r="AZ128" s="59"/>
      <c r="BA128" s="59"/>
      <c r="BB128" s="59"/>
      <c r="BC128" s="59"/>
      <c r="BD128" s="59"/>
      <c r="BE128" s="59"/>
      <c r="BF128" s="59"/>
      <c r="BG128" s="59"/>
      <c r="BH128" s="59"/>
    </row>
    <row r="129" spans="1:60" s="12" customFormat="1" x14ac:dyDescent="0.2">
      <c r="A129" s="9" t="s">
        <v>442</v>
      </c>
      <c r="B129" s="12">
        <v>2008</v>
      </c>
      <c r="C129" s="12" t="s">
        <v>187</v>
      </c>
      <c r="D129" s="12" t="s">
        <v>170</v>
      </c>
      <c r="E129" s="12">
        <v>51</v>
      </c>
      <c r="F129" s="12">
        <v>350</v>
      </c>
      <c r="G129" s="12">
        <v>334</v>
      </c>
      <c r="H129" s="12">
        <v>276</v>
      </c>
      <c r="I129" s="77" t="s">
        <v>399</v>
      </c>
      <c r="J129" s="77" t="s">
        <v>399</v>
      </c>
      <c r="K129" s="12" t="s">
        <v>189</v>
      </c>
      <c r="M129" s="12" t="s">
        <v>152</v>
      </c>
      <c r="O129" s="12" t="s">
        <v>74</v>
      </c>
      <c r="P129" s="12" t="s">
        <v>74</v>
      </c>
      <c r="Q129" s="12">
        <v>12</v>
      </c>
      <c r="R129" s="78">
        <v>12</v>
      </c>
      <c r="S129" s="12" t="s">
        <v>163</v>
      </c>
      <c r="T129" s="12" t="s">
        <v>163</v>
      </c>
      <c r="U129" s="77" t="s">
        <v>462</v>
      </c>
      <c r="V129" s="12" t="s">
        <v>311</v>
      </c>
      <c r="W129" s="12" t="s">
        <v>88</v>
      </c>
      <c r="X129" s="12">
        <v>12</v>
      </c>
      <c r="Y129" s="12" t="s">
        <v>163</v>
      </c>
      <c r="AA129" s="54"/>
      <c r="AB129" s="12" t="s">
        <v>275</v>
      </c>
      <c r="AC129" s="12">
        <v>-4.1000000000000002E-2</v>
      </c>
      <c r="AD129" s="12">
        <v>8.3000000000000004E-2</v>
      </c>
      <c r="AE129" s="6"/>
      <c r="AF129" s="6"/>
      <c r="AG129" s="6"/>
      <c r="AH129" s="12" t="s">
        <v>275</v>
      </c>
      <c r="AI129" s="12">
        <v>0.13300000000000001</v>
      </c>
      <c r="AJ129" s="12">
        <v>8.3000000000000004E-2</v>
      </c>
      <c r="AK129" s="6"/>
      <c r="AL129" s="6"/>
      <c r="AM129" s="6"/>
      <c r="AN129" s="12">
        <v>0</v>
      </c>
      <c r="AO129" s="12">
        <v>0</v>
      </c>
      <c r="AP129" s="12">
        <v>0</v>
      </c>
      <c r="AQ129" s="12">
        <v>1</v>
      </c>
      <c r="AR129" s="12">
        <v>1</v>
      </c>
      <c r="AS129" s="12">
        <v>0</v>
      </c>
      <c r="AT129" s="12">
        <v>1</v>
      </c>
      <c r="AU129" s="12">
        <v>0</v>
      </c>
      <c r="AV129" s="12">
        <f t="shared" ref="AV129:AV142" si="8">SUM(AN129:AU129)</f>
        <v>3</v>
      </c>
      <c r="AX129" s="59"/>
      <c r="AY129" s="59"/>
      <c r="AZ129" s="59"/>
      <c r="BA129" s="59"/>
      <c r="BB129" s="59"/>
      <c r="BC129" s="59"/>
      <c r="BD129" s="59"/>
      <c r="BE129" s="59"/>
      <c r="BF129" s="59"/>
      <c r="BG129" s="59"/>
      <c r="BH129" s="59"/>
    </row>
    <row r="130" spans="1:60" s="12" customFormat="1" x14ac:dyDescent="0.2">
      <c r="A130" s="9" t="s">
        <v>442</v>
      </c>
      <c r="B130" s="12">
        <v>2008</v>
      </c>
      <c r="C130" s="12" t="s">
        <v>187</v>
      </c>
      <c r="D130" s="12" t="s">
        <v>170</v>
      </c>
      <c r="E130" s="12">
        <v>51</v>
      </c>
      <c r="F130" s="12">
        <v>348</v>
      </c>
      <c r="G130" s="12">
        <v>341</v>
      </c>
      <c r="H130" s="12">
        <v>318</v>
      </c>
      <c r="I130" s="77" t="s">
        <v>398</v>
      </c>
      <c r="J130" s="77" t="s">
        <v>398</v>
      </c>
      <c r="K130" s="12" t="s">
        <v>189</v>
      </c>
      <c r="M130" s="12" t="s">
        <v>152</v>
      </c>
      <c r="O130" s="12" t="s">
        <v>74</v>
      </c>
      <c r="P130" s="12" t="s">
        <v>74</v>
      </c>
      <c r="Q130" s="12">
        <v>12</v>
      </c>
      <c r="R130" s="78">
        <v>12</v>
      </c>
      <c r="S130" s="12" t="s">
        <v>163</v>
      </c>
      <c r="T130" s="12" t="s">
        <v>163</v>
      </c>
      <c r="U130" s="77" t="s">
        <v>457</v>
      </c>
      <c r="V130" s="12" t="s">
        <v>309</v>
      </c>
      <c r="W130" s="12" t="s">
        <v>88</v>
      </c>
      <c r="X130" s="12">
        <v>12</v>
      </c>
      <c r="Y130" s="12" t="s">
        <v>163</v>
      </c>
      <c r="AA130" s="54"/>
      <c r="AB130" s="12" t="s">
        <v>275</v>
      </c>
      <c r="AC130" s="12">
        <v>-2.5000000000000001E-2</v>
      </c>
      <c r="AD130" s="12">
        <v>9.9000000000000005E-2</v>
      </c>
      <c r="AE130" s="6"/>
      <c r="AF130" s="6"/>
      <c r="AG130" s="6"/>
      <c r="AH130" s="12" t="s">
        <v>275</v>
      </c>
      <c r="AI130" s="12">
        <v>0.246</v>
      </c>
      <c r="AJ130" s="12">
        <v>9.9000000000000005E-2</v>
      </c>
      <c r="AK130" s="6"/>
      <c r="AL130" s="6"/>
      <c r="AM130" s="6"/>
      <c r="AN130" s="12">
        <v>0</v>
      </c>
      <c r="AO130" s="12">
        <v>0</v>
      </c>
      <c r="AP130" s="12">
        <v>0</v>
      </c>
      <c r="AQ130" s="12">
        <v>1</v>
      </c>
      <c r="AR130" s="12">
        <v>1</v>
      </c>
      <c r="AS130" s="12">
        <v>0</v>
      </c>
      <c r="AT130" s="12">
        <v>1</v>
      </c>
      <c r="AU130" s="12">
        <v>0</v>
      </c>
      <c r="AV130" s="12">
        <f t="shared" si="8"/>
        <v>3</v>
      </c>
      <c r="AX130" s="59"/>
      <c r="AY130" s="59"/>
      <c r="AZ130" s="59"/>
      <c r="BA130" s="59"/>
      <c r="BB130" s="59"/>
      <c r="BC130" s="59"/>
      <c r="BD130" s="59"/>
      <c r="BE130" s="59"/>
      <c r="BF130" s="59"/>
      <c r="BG130" s="59"/>
      <c r="BH130" s="59"/>
    </row>
    <row r="131" spans="1:60" s="12" customFormat="1" x14ac:dyDescent="0.2">
      <c r="A131" s="9" t="s">
        <v>442</v>
      </c>
      <c r="B131" s="12">
        <v>2008</v>
      </c>
      <c r="C131" s="12" t="s">
        <v>187</v>
      </c>
      <c r="D131" s="12" t="s">
        <v>170</v>
      </c>
      <c r="E131" s="12">
        <v>51</v>
      </c>
      <c r="F131" s="12">
        <v>348</v>
      </c>
      <c r="G131" s="12">
        <v>341</v>
      </c>
      <c r="H131" s="12">
        <v>318</v>
      </c>
      <c r="I131" s="77" t="s">
        <v>398</v>
      </c>
      <c r="J131" s="77" t="s">
        <v>398</v>
      </c>
      <c r="K131" s="12" t="s">
        <v>189</v>
      </c>
      <c r="M131" s="12" t="s">
        <v>152</v>
      </c>
      <c r="O131" s="12" t="s">
        <v>74</v>
      </c>
      <c r="P131" s="12" t="s">
        <v>74</v>
      </c>
      <c r="Q131" s="12">
        <v>12</v>
      </c>
      <c r="R131" s="78">
        <v>12</v>
      </c>
      <c r="S131" s="12" t="s">
        <v>163</v>
      </c>
      <c r="T131" s="12" t="s">
        <v>163</v>
      </c>
      <c r="U131" s="77" t="s">
        <v>461</v>
      </c>
      <c r="V131" s="12" t="s">
        <v>310</v>
      </c>
      <c r="W131" s="12" t="s">
        <v>88</v>
      </c>
      <c r="X131" s="12">
        <v>12</v>
      </c>
      <c r="Y131" s="12" t="s">
        <v>163</v>
      </c>
      <c r="AA131" s="54"/>
      <c r="AB131" s="12" t="s">
        <v>275</v>
      </c>
      <c r="AC131" s="12">
        <v>-6.0000000000000001E-3</v>
      </c>
      <c r="AD131" s="12">
        <v>0.1</v>
      </c>
      <c r="AE131" s="6"/>
      <c r="AF131" s="6"/>
      <c r="AG131" s="6"/>
      <c r="AH131" s="12" t="s">
        <v>275</v>
      </c>
      <c r="AI131" s="12">
        <v>0.184</v>
      </c>
      <c r="AJ131" s="12">
        <v>0.1</v>
      </c>
      <c r="AK131" s="6"/>
      <c r="AL131" s="6"/>
      <c r="AM131" s="6"/>
      <c r="AN131" s="12">
        <v>0</v>
      </c>
      <c r="AO131" s="12">
        <v>0</v>
      </c>
      <c r="AP131" s="12">
        <v>0</v>
      </c>
      <c r="AQ131" s="12">
        <v>1</v>
      </c>
      <c r="AR131" s="12">
        <v>1</v>
      </c>
      <c r="AS131" s="12">
        <v>0</v>
      </c>
      <c r="AT131" s="12">
        <v>1</v>
      </c>
      <c r="AU131" s="12">
        <v>0</v>
      </c>
      <c r="AV131" s="12">
        <f t="shared" si="8"/>
        <v>3</v>
      </c>
      <c r="AX131" s="59"/>
      <c r="AY131" s="59"/>
      <c r="AZ131" s="59"/>
      <c r="BA131" s="59"/>
      <c r="BB131" s="59"/>
      <c r="BC131" s="59"/>
      <c r="BD131" s="59"/>
      <c r="BE131" s="59"/>
      <c r="BF131" s="59"/>
      <c r="BG131" s="59"/>
      <c r="BH131" s="59"/>
    </row>
    <row r="132" spans="1:60" s="12" customFormat="1" x14ac:dyDescent="0.2">
      <c r="A132" s="9" t="s">
        <v>442</v>
      </c>
      <c r="B132" s="12">
        <v>2008</v>
      </c>
      <c r="C132" s="12" t="s">
        <v>187</v>
      </c>
      <c r="D132" s="12" t="s">
        <v>170</v>
      </c>
      <c r="E132" s="12">
        <v>51</v>
      </c>
      <c r="F132" s="12">
        <v>348</v>
      </c>
      <c r="G132" s="12">
        <v>341</v>
      </c>
      <c r="H132" s="12">
        <v>318</v>
      </c>
      <c r="I132" s="77" t="s">
        <v>398</v>
      </c>
      <c r="J132" s="77" t="s">
        <v>398</v>
      </c>
      <c r="K132" s="12" t="s">
        <v>189</v>
      </c>
      <c r="M132" s="12" t="s">
        <v>152</v>
      </c>
      <c r="O132" s="12" t="s">
        <v>74</v>
      </c>
      <c r="P132" s="12" t="s">
        <v>74</v>
      </c>
      <c r="Q132" s="12">
        <v>12</v>
      </c>
      <c r="R132" s="78">
        <v>12</v>
      </c>
      <c r="S132" s="12" t="s">
        <v>163</v>
      </c>
      <c r="T132" s="12" t="s">
        <v>163</v>
      </c>
      <c r="U132" s="77" t="s">
        <v>462</v>
      </c>
      <c r="V132" s="12" t="s">
        <v>311</v>
      </c>
      <c r="W132" s="12" t="s">
        <v>88</v>
      </c>
      <c r="X132" s="12">
        <v>12</v>
      </c>
      <c r="Y132" s="12" t="s">
        <v>163</v>
      </c>
      <c r="AA132" s="54"/>
      <c r="AB132" s="12" t="s">
        <v>275</v>
      </c>
      <c r="AC132" s="12">
        <v>0.19600000000000001</v>
      </c>
      <c r="AD132" s="12">
        <v>0.10100000000000001</v>
      </c>
      <c r="AE132" s="6"/>
      <c r="AF132" s="6"/>
      <c r="AG132" s="6"/>
      <c r="AH132" s="12" t="s">
        <v>275</v>
      </c>
      <c r="AI132" s="12">
        <v>-7.3999999999999996E-2</v>
      </c>
      <c r="AJ132" s="12">
        <v>0.10100000000000001</v>
      </c>
      <c r="AK132" s="6"/>
      <c r="AL132" s="6"/>
      <c r="AM132" s="6"/>
      <c r="AN132" s="12">
        <v>0</v>
      </c>
      <c r="AO132" s="12">
        <v>0</v>
      </c>
      <c r="AP132" s="12">
        <v>0</v>
      </c>
      <c r="AQ132" s="12">
        <v>1</v>
      </c>
      <c r="AR132" s="12">
        <v>1</v>
      </c>
      <c r="AS132" s="12">
        <v>0</v>
      </c>
      <c r="AT132" s="12">
        <v>1</v>
      </c>
      <c r="AU132" s="12">
        <v>0</v>
      </c>
      <c r="AV132" s="12">
        <f t="shared" si="8"/>
        <v>3</v>
      </c>
      <c r="AX132" s="59"/>
      <c r="AY132" s="59"/>
      <c r="AZ132" s="59"/>
      <c r="BA132" s="59"/>
      <c r="BB132" s="59"/>
      <c r="BC132" s="59"/>
      <c r="BD132" s="59"/>
      <c r="BE132" s="59"/>
      <c r="BF132" s="59"/>
      <c r="BG132" s="59"/>
      <c r="BH132" s="59"/>
    </row>
    <row r="133" spans="1:60" s="12" customFormat="1" x14ac:dyDescent="0.2">
      <c r="A133" s="9" t="s">
        <v>442</v>
      </c>
      <c r="B133" s="12">
        <v>2008</v>
      </c>
      <c r="C133" s="12" t="s">
        <v>187</v>
      </c>
      <c r="D133" s="12" t="s">
        <v>170</v>
      </c>
      <c r="E133" s="12">
        <v>51</v>
      </c>
      <c r="F133" s="12">
        <v>350</v>
      </c>
      <c r="G133" s="12">
        <v>328</v>
      </c>
      <c r="H133" s="12">
        <v>213</v>
      </c>
      <c r="I133" s="77" t="s">
        <v>401</v>
      </c>
      <c r="J133" s="77" t="s">
        <v>401</v>
      </c>
      <c r="K133" s="12" t="s">
        <v>189</v>
      </c>
      <c r="M133" s="12" t="s">
        <v>152</v>
      </c>
      <c r="O133" s="12" t="s">
        <v>74</v>
      </c>
      <c r="P133" s="12" t="s">
        <v>74</v>
      </c>
      <c r="Q133" s="12">
        <v>12</v>
      </c>
      <c r="R133" s="78">
        <v>12</v>
      </c>
      <c r="S133" s="12" t="s">
        <v>163</v>
      </c>
      <c r="T133" s="12" t="s">
        <v>163</v>
      </c>
      <c r="U133" s="77" t="s">
        <v>457</v>
      </c>
      <c r="V133" s="12" t="s">
        <v>309</v>
      </c>
      <c r="W133" s="12" t="s">
        <v>88</v>
      </c>
      <c r="X133" s="12">
        <v>12</v>
      </c>
      <c r="Y133" s="12" t="s">
        <v>163</v>
      </c>
      <c r="AA133" s="54"/>
      <c r="AB133" s="12" t="s">
        <v>275</v>
      </c>
      <c r="AC133" s="12">
        <v>0.19600000000000001</v>
      </c>
      <c r="AD133" s="12">
        <v>0.10100000000000001</v>
      </c>
      <c r="AE133" s="6"/>
      <c r="AF133" s="6"/>
      <c r="AG133" s="6"/>
      <c r="AH133" s="12" t="s">
        <v>275</v>
      </c>
      <c r="AI133" s="12">
        <v>-7.3999999999999996E-2</v>
      </c>
      <c r="AJ133" s="12">
        <v>0.10100000000000001</v>
      </c>
      <c r="AK133" s="6"/>
      <c r="AL133" s="6"/>
      <c r="AM133" s="6"/>
      <c r="AN133" s="12">
        <v>0</v>
      </c>
      <c r="AO133" s="12">
        <v>0</v>
      </c>
      <c r="AP133" s="12">
        <v>0</v>
      </c>
      <c r="AQ133" s="12">
        <v>1</v>
      </c>
      <c r="AR133" s="12">
        <v>1</v>
      </c>
      <c r="AS133" s="12">
        <v>0</v>
      </c>
      <c r="AT133" s="12">
        <v>1</v>
      </c>
      <c r="AU133" s="12">
        <v>0</v>
      </c>
      <c r="AV133" s="12">
        <f t="shared" si="8"/>
        <v>3</v>
      </c>
      <c r="AX133" s="59"/>
      <c r="AY133" s="59"/>
      <c r="AZ133" s="59"/>
      <c r="BA133" s="59"/>
      <c r="BB133" s="59"/>
      <c r="BC133" s="59"/>
      <c r="BD133" s="59"/>
      <c r="BE133" s="59"/>
      <c r="BF133" s="59"/>
      <c r="BG133" s="59"/>
      <c r="BH133" s="59"/>
    </row>
    <row r="134" spans="1:60" s="12" customFormat="1" x14ac:dyDescent="0.2">
      <c r="A134" s="9" t="s">
        <v>442</v>
      </c>
      <c r="B134" s="12">
        <v>2008</v>
      </c>
      <c r="C134" s="12" t="s">
        <v>187</v>
      </c>
      <c r="D134" s="12" t="s">
        <v>170</v>
      </c>
      <c r="E134" s="12">
        <v>51</v>
      </c>
      <c r="F134" s="12">
        <v>350</v>
      </c>
      <c r="G134" s="12">
        <v>328</v>
      </c>
      <c r="H134" s="12">
        <v>213</v>
      </c>
      <c r="I134" s="77" t="s">
        <v>401</v>
      </c>
      <c r="J134" s="77" t="s">
        <v>401</v>
      </c>
      <c r="K134" s="12" t="s">
        <v>189</v>
      </c>
      <c r="M134" s="12" t="s">
        <v>152</v>
      </c>
      <c r="O134" s="12" t="s">
        <v>74</v>
      </c>
      <c r="P134" s="12" t="s">
        <v>74</v>
      </c>
      <c r="Q134" s="12">
        <v>12</v>
      </c>
      <c r="R134" s="78">
        <v>12</v>
      </c>
      <c r="S134" s="12" t="s">
        <v>163</v>
      </c>
      <c r="T134" s="12" t="s">
        <v>163</v>
      </c>
      <c r="U134" s="77" t="s">
        <v>461</v>
      </c>
      <c r="V134" s="12" t="s">
        <v>310</v>
      </c>
      <c r="W134" s="12" t="s">
        <v>88</v>
      </c>
      <c r="X134" s="12">
        <v>12</v>
      </c>
      <c r="Y134" s="12" t="s">
        <v>163</v>
      </c>
      <c r="AA134" s="54"/>
      <c r="AB134" s="12" t="s">
        <v>275</v>
      </c>
      <c r="AC134" s="12">
        <v>-7.6999999999999999E-2</v>
      </c>
      <c r="AD134" s="12">
        <v>7.9000000000000001E-2</v>
      </c>
      <c r="AE134" s="6"/>
      <c r="AF134" s="6"/>
      <c r="AG134" s="6"/>
      <c r="AH134" s="12" t="s">
        <v>275</v>
      </c>
      <c r="AI134" s="12">
        <v>0.34399999999999997</v>
      </c>
      <c r="AJ134" s="12">
        <v>7.9000000000000001E-2</v>
      </c>
      <c r="AK134" s="6"/>
      <c r="AL134" s="6"/>
      <c r="AM134" s="6"/>
      <c r="AN134" s="12">
        <v>0</v>
      </c>
      <c r="AO134" s="12">
        <v>0</v>
      </c>
      <c r="AP134" s="12">
        <v>0</v>
      </c>
      <c r="AQ134" s="12">
        <v>1</v>
      </c>
      <c r="AR134" s="12">
        <v>1</v>
      </c>
      <c r="AS134" s="12">
        <v>0</v>
      </c>
      <c r="AT134" s="12">
        <v>1</v>
      </c>
      <c r="AU134" s="12">
        <v>0</v>
      </c>
      <c r="AV134" s="12">
        <f t="shared" si="8"/>
        <v>3</v>
      </c>
      <c r="AX134" s="59"/>
      <c r="AY134" s="59"/>
      <c r="AZ134" s="59"/>
      <c r="BA134" s="59"/>
      <c r="BB134" s="59"/>
      <c r="BC134" s="59"/>
      <c r="BD134" s="59"/>
      <c r="BE134" s="59"/>
      <c r="BF134" s="59"/>
      <c r="BG134" s="59"/>
      <c r="BH134" s="59"/>
    </row>
    <row r="135" spans="1:60" s="12" customFormat="1" x14ac:dyDescent="0.2">
      <c r="A135" s="9" t="s">
        <v>442</v>
      </c>
      <c r="B135" s="12">
        <v>2008</v>
      </c>
      <c r="C135" s="12" t="s">
        <v>187</v>
      </c>
      <c r="D135" s="12" t="s">
        <v>170</v>
      </c>
      <c r="E135" s="12">
        <v>51</v>
      </c>
      <c r="F135" s="12">
        <v>350</v>
      </c>
      <c r="G135" s="12">
        <v>328</v>
      </c>
      <c r="H135" s="12">
        <v>213</v>
      </c>
      <c r="I135" s="77" t="s">
        <v>401</v>
      </c>
      <c r="J135" s="77" t="s">
        <v>401</v>
      </c>
      <c r="K135" s="12" t="s">
        <v>189</v>
      </c>
      <c r="M135" s="12" t="s">
        <v>152</v>
      </c>
      <c r="O135" s="12" t="s">
        <v>74</v>
      </c>
      <c r="P135" s="12" t="s">
        <v>74</v>
      </c>
      <c r="Q135" s="12">
        <v>12</v>
      </c>
      <c r="R135" s="78">
        <v>12</v>
      </c>
      <c r="S135" s="12" t="s">
        <v>163</v>
      </c>
      <c r="T135" s="12" t="s">
        <v>163</v>
      </c>
      <c r="U135" s="77" t="s">
        <v>462</v>
      </c>
      <c r="V135" s="12" t="s">
        <v>311</v>
      </c>
      <c r="W135" s="12" t="s">
        <v>88</v>
      </c>
      <c r="X135" s="12">
        <v>12</v>
      </c>
      <c r="Y135" s="12" t="s">
        <v>163</v>
      </c>
      <c r="AA135" s="54"/>
      <c r="AB135" s="12" t="s">
        <v>275</v>
      </c>
      <c r="AC135" s="12">
        <v>9.1999999999999998E-2</v>
      </c>
      <c r="AD135" s="12">
        <v>8.2000000000000003E-2</v>
      </c>
      <c r="AE135" s="6"/>
      <c r="AF135" s="6"/>
      <c r="AG135" s="6"/>
      <c r="AH135" s="12" t="s">
        <v>275</v>
      </c>
      <c r="AI135" s="12">
        <v>9.1999999999999998E-2</v>
      </c>
      <c r="AJ135" s="12">
        <v>8.2000000000000003E-2</v>
      </c>
      <c r="AK135" s="6"/>
      <c r="AL135" s="6"/>
      <c r="AM135" s="6"/>
      <c r="AN135" s="12">
        <v>0</v>
      </c>
      <c r="AO135" s="12">
        <v>0</v>
      </c>
      <c r="AP135" s="12">
        <v>0</v>
      </c>
      <c r="AQ135" s="12">
        <v>1</v>
      </c>
      <c r="AR135" s="12">
        <v>1</v>
      </c>
      <c r="AS135" s="12">
        <v>0</v>
      </c>
      <c r="AT135" s="12">
        <v>1</v>
      </c>
      <c r="AU135" s="12">
        <v>0</v>
      </c>
      <c r="AV135" s="12">
        <f t="shared" si="8"/>
        <v>3</v>
      </c>
      <c r="AX135" s="59"/>
      <c r="AY135" s="59"/>
      <c r="AZ135" s="59"/>
      <c r="BA135" s="59"/>
      <c r="BB135" s="59"/>
      <c r="BC135" s="59"/>
      <c r="BD135" s="59"/>
      <c r="BE135" s="59"/>
      <c r="BF135" s="59"/>
      <c r="BG135" s="59"/>
      <c r="BH135" s="59"/>
    </row>
    <row r="136" spans="1:60" s="13" customFormat="1" x14ac:dyDescent="0.2">
      <c r="A136" s="48" t="s">
        <v>443</v>
      </c>
      <c r="B136" s="13">
        <v>2008</v>
      </c>
      <c r="C136" s="13" t="s">
        <v>260</v>
      </c>
      <c r="D136" s="13" t="s">
        <v>170</v>
      </c>
      <c r="E136" s="13">
        <v>57</v>
      </c>
      <c r="F136" s="13">
        <v>383</v>
      </c>
      <c r="G136" s="13">
        <v>383</v>
      </c>
      <c r="H136" s="13">
        <v>383</v>
      </c>
      <c r="I136" s="73" t="s">
        <v>379</v>
      </c>
      <c r="J136" s="73" t="s">
        <v>379</v>
      </c>
      <c r="K136" s="13" t="s">
        <v>151</v>
      </c>
      <c r="M136" s="13" t="s">
        <v>152</v>
      </c>
      <c r="O136" s="13" t="s">
        <v>235</v>
      </c>
      <c r="P136" s="13" t="s">
        <v>235</v>
      </c>
      <c r="Q136" s="13">
        <v>12.8</v>
      </c>
      <c r="R136" s="76">
        <v>12.8</v>
      </c>
      <c r="S136" s="67" t="s">
        <v>163</v>
      </c>
      <c r="T136" s="67" t="s">
        <v>163</v>
      </c>
      <c r="U136" s="73" t="s">
        <v>413</v>
      </c>
      <c r="V136" s="13" t="s">
        <v>261</v>
      </c>
      <c r="W136" s="13" t="s">
        <v>274</v>
      </c>
      <c r="X136" s="12">
        <v>12.8</v>
      </c>
      <c r="Y136" s="13" t="s">
        <v>163</v>
      </c>
      <c r="Z136" s="13">
        <v>13.1</v>
      </c>
      <c r="AA136" s="60"/>
      <c r="AB136" s="68" t="s">
        <v>179</v>
      </c>
      <c r="AC136" s="15">
        <v>1.2999999999999999E-2</v>
      </c>
      <c r="AD136" s="15">
        <v>6.0000000000000001E-3</v>
      </c>
      <c r="AE136" s="67">
        <v>5.7</v>
      </c>
      <c r="AF136" s="67"/>
      <c r="AG136" s="67"/>
      <c r="AH136" s="69" t="s">
        <v>179</v>
      </c>
      <c r="AI136" s="15">
        <v>0.48399999999999999</v>
      </c>
      <c r="AJ136" s="15">
        <v>5.3999999999999999E-2</v>
      </c>
      <c r="AK136" s="67">
        <v>0.63</v>
      </c>
      <c r="AL136" s="67"/>
      <c r="AM136" s="67"/>
      <c r="AN136" s="13">
        <v>1</v>
      </c>
      <c r="AO136" s="13">
        <v>0</v>
      </c>
      <c r="AP136" s="13">
        <v>1</v>
      </c>
      <c r="AQ136" s="13">
        <v>1</v>
      </c>
      <c r="AR136" s="13">
        <v>1</v>
      </c>
      <c r="AS136" s="13">
        <v>0</v>
      </c>
      <c r="AT136" s="13">
        <v>0</v>
      </c>
      <c r="AU136" s="13">
        <v>0</v>
      </c>
      <c r="AV136" s="13">
        <f t="shared" si="8"/>
        <v>4</v>
      </c>
      <c r="AX136" s="62"/>
      <c r="AY136" s="62"/>
      <c r="AZ136" s="62"/>
      <c r="BA136" s="62"/>
      <c r="BB136" s="62"/>
      <c r="BC136" s="62"/>
      <c r="BD136" s="62"/>
      <c r="BE136" s="62"/>
      <c r="BF136" s="62"/>
      <c r="BG136" s="62"/>
      <c r="BH136" s="62"/>
    </row>
    <row r="137" spans="1:60" x14ac:dyDescent="0.2">
      <c r="A137" s="1" t="s">
        <v>444</v>
      </c>
      <c r="B137" s="11">
        <v>2016</v>
      </c>
      <c r="C137" s="11" t="s">
        <v>370</v>
      </c>
      <c r="D137" s="12" t="s">
        <v>170</v>
      </c>
      <c r="E137" s="11">
        <v>45.1</v>
      </c>
      <c r="F137" s="13">
        <v>285</v>
      </c>
      <c r="G137" s="11">
        <v>285</v>
      </c>
      <c r="H137" s="11">
        <v>285</v>
      </c>
      <c r="I137" s="72" t="s">
        <v>399</v>
      </c>
      <c r="J137" s="72" t="s">
        <v>399</v>
      </c>
      <c r="K137" s="11" t="s">
        <v>189</v>
      </c>
      <c r="M137" s="11" t="s">
        <v>145</v>
      </c>
      <c r="O137" s="11" t="s">
        <v>235</v>
      </c>
      <c r="P137" s="11" t="s">
        <v>235</v>
      </c>
      <c r="Q137" s="11">
        <v>13.3</v>
      </c>
      <c r="R137" s="76">
        <v>13.3</v>
      </c>
      <c r="S137" s="11" t="s">
        <v>27</v>
      </c>
      <c r="T137" s="11" t="s">
        <v>27</v>
      </c>
      <c r="U137" s="72" t="s">
        <v>416</v>
      </c>
      <c r="V137" s="11" t="s">
        <v>371</v>
      </c>
      <c r="W137" s="12" t="s">
        <v>274</v>
      </c>
      <c r="X137" s="12">
        <v>13.3</v>
      </c>
      <c r="Y137" s="11" t="s">
        <v>163</v>
      </c>
      <c r="AB137" s="11" t="s">
        <v>214</v>
      </c>
      <c r="AC137" s="11">
        <v>1.875</v>
      </c>
      <c r="AD137" s="11">
        <v>1.2230430000000001</v>
      </c>
      <c r="AH137" s="11" t="s">
        <v>214</v>
      </c>
      <c r="AI137" s="11">
        <v>3.389831</v>
      </c>
      <c r="AJ137" s="11">
        <v>1.080254</v>
      </c>
      <c r="AN137" s="11">
        <v>0</v>
      </c>
      <c r="AO137" s="11">
        <v>1</v>
      </c>
      <c r="AP137" s="11">
        <v>1</v>
      </c>
      <c r="AQ137" s="11">
        <v>1</v>
      </c>
      <c r="AR137" s="11">
        <v>1</v>
      </c>
      <c r="AS137" s="11">
        <v>0</v>
      </c>
      <c r="AT137" s="11">
        <v>0</v>
      </c>
      <c r="AU137" s="11">
        <v>0</v>
      </c>
      <c r="AV137" s="11">
        <f t="shared" si="8"/>
        <v>4</v>
      </c>
    </row>
    <row r="138" spans="1:60" x14ac:dyDescent="0.2">
      <c r="A138" s="1" t="s">
        <v>444</v>
      </c>
      <c r="B138" s="11">
        <v>2016</v>
      </c>
      <c r="C138" s="11" t="s">
        <v>370</v>
      </c>
      <c r="D138" s="12" t="s">
        <v>170</v>
      </c>
      <c r="E138" s="11">
        <v>45.1</v>
      </c>
      <c r="F138" s="13">
        <v>285</v>
      </c>
      <c r="G138" s="11">
        <v>285</v>
      </c>
      <c r="H138" s="11">
        <v>285</v>
      </c>
      <c r="I138" s="72" t="s">
        <v>399</v>
      </c>
      <c r="J138" s="72" t="s">
        <v>399</v>
      </c>
      <c r="K138" s="11" t="s">
        <v>189</v>
      </c>
      <c r="M138" s="11" t="s">
        <v>145</v>
      </c>
      <c r="O138" s="11" t="s">
        <v>235</v>
      </c>
      <c r="P138" s="11" t="s">
        <v>235</v>
      </c>
      <c r="Q138" s="11">
        <v>13.3</v>
      </c>
      <c r="R138" s="76">
        <v>13.3</v>
      </c>
      <c r="S138" s="11" t="s">
        <v>27</v>
      </c>
      <c r="T138" s="11" t="s">
        <v>27</v>
      </c>
      <c r="U138" s="72" t="s">
        <v>417</v>
      </c>
      <c r="V138" s="11" t="s">
        <v>371</v>
      </c>
      <c r="W138" s="12" t="s">
        <v>274</v>
      </c>
      <c r="X138" s="12">
        <v>13.3</v>
      </c>
      <c r="Y138" s="12" t="s">
        <v>163</v>
      </c>
      <c r="AB138" s="11" t="s">
        <v>214</v>
      </c>
      <c r="AC138" s="11">
        <v>5.8333329999999997</v>
      </c>
      <c r="AD138" s="11">
        <v>1.1516029999999999</v>
      </c>
      <c r="AH138" s="11" t="s">
        <v>214</v>
      </c>
      <c r="AI138" s="11">
        <v>7.5555560000000002</v>
      </c>
      <c r="AJ138" s="11">
        <v>1.073142</v>
      </c>
      <c r="AN138" s="11">
        <v>0</v>
      </c>
      <c r="AO138" s="11">
        <v>1</v>
      </c>
      <c r="AP138" s="11">
        <v>1</v>
      </c>
      <c r="AQ138" s="11">
        <v>1</v>
      </c>
      <c r="AR138" s="11">
        <v>1</v>
      </c>
      <c r="AS138" s="11">
        <v>0</v>
      </c>
      <c r="AT138" s="11">
        <v>0</v>
      </c>
      <c r="AU138" s="11">
        <v>0</v>
      </c>
      <c r="AV138" s="11">
        <f t="shared" si="8"/>
        <v>4</v>
      </c>
    </row>
    <row r="139" spans="1:60" x14ac:dyDescent="0.2">
      <c r="A139" s="1" t="s">
        <v>444</v>
      </c>
      <c r="B139" s="11">
        <v>2016</v>
      </c>
      <c r="C139" s="11" t="s">
        <v>370</v>
      </c>
      <c r="D139" s="12" t="s">
        <v>170</v>
      </c>
      <c r="E139" s="11">
        <v>45.1</v>
      </c>
      <c r="F139" s="13">
        <v>285</v>
      </c>
      <c r="G139" s="11">
        <v>285</v>
      </c>
      <c r="H139" s="11">
        <v>285</v>
      </c>
      <c r="I139" s="72" t="s">
        <v>398</v>
      </c>
      <c r="J139" s="72" t="s">
        <v>398</v>
      </c>
      <c r="K139" s="11" t="s">
        <v>189</v>
      </c>
      <c r="M139" s="11" t="s">
        <v>145</v>
      </c>
      <c r="O139" s="11" t="s">
        <v>235</v>
      </c>
      <c r="P139" s="11" t="s">
        <v>235</v>
      </c>
      <c r="Q139" s="11">
        <v>13.3</v>
      </c>
      <c r="R139" s="76">
        <v>13.3</v>
      </c>
      <c r="S139" s="11" t="s">
        <v>27</v>
      </c>
      <c r="T139" s="11" t="s">
        <v>27</v>
      </c>
      <c r="U139" s="72" t="s">
        <v>416</v>
      </c>
      <c r="V139" s="11" t="s">
        <v>371</v>
      </c>
      <c r="W139" s="12" t="s">
        <v>274</v>
      </c>
      <c r="X139" s="12">
        <v>13.3</v>
      </c>
      <c r="Y139" s="12" t="s">
        <v>163</v>
      </c>
      <c r="AB139" s="11" t="s">
        <v>214</v>
      </c>
      <c r="AC139" s="11">
        <v>2.0222220000000002</v>
      </c>
      <c r="AD139" s="11">
        <v>0.434473</v>
      </c>
      <c r="AH139" s="11" t="s">
        <v>214</v>
      </c>
      <c r="AI139" s="11">
        <v>3.2552846</v>
      </c>
      <c r="AJ139" s="11">
        <v>0.38405790000000001</v>
      </c>
      <c r="AN139" s="11">
        <v>0</v>
      </c>
      <c r="AO139" s="11">
        <v>1</v>
      </c>
      <c r="AP139" s="11">
        <v>1</v>
      </c>
      <c r="AQ139" s="11">
        <v>1</v>
      </c>
      <c r="AR139" s="11">
        <v>1</v>
      </c>
      <c r="AS139" s="11">
        <v>0</v>
      </c>
      <c r="AT139" s="11">
        <v>0</v>
      </c>
      <c r="AU139" s="11">
        <v>0</v>
      </c>
      <c r="AV139" s="11">
        <f t="shared" si="8"/>
        <v>4</v>
      </c>
      <c r="AX139" s="63"/>
      <c r="AY139" s="63"/>
      <c r="AZ139" s="63"/>
      <c r="BA139" s="63"/>
      <c r="BB139" s="63"/>
      <c r="BC139" s="63"/>
      <c r="BD139" s="63"/>
      <c r="BE139" s="63"/>
      <c r="BF139" s="63"/>
      <c r="BG139" s="63"/>
      <c r="BH139" s="63"/>
    </row>
    <row r="140" spans="1:60" s="65" customFormat="1" x14ac:dyDescent="0.2">
      <c r="A140" s="1" t="s">
        <v>444</v>
      </c>
      <c r="B140" s="65">
        <v>2016</v>
      </c>
      <c r="C140" s="65" t="s">
        <v>370</v>
      </c>
      <c r="D140" s="12" t="s">
        <v>170</v>
      </c>
      <c r="E140" s="11">
        <v>45.1</v>
      </c>
      <c r="F140" s="13">
        <v>285</v>
      </c>
      <c r="G140" s="11">
        <v>285</v>
      </c>
      <c r="H140" s="11">
        <v>285</v>
      </c>
      <c r="I140" s="71" t="s">
        <v>398</v>
      </c>
      <c r="J140" s="71" t="s">
        <v>398</v>
      </c>
      <c r="K140" s="65" t="s">
        <v>189</v>
      </c>
      <c r="M140" s="65" t="s">
        <v>145</v>
      </c>
      <c r="O140" s="65" t="s">
        <v>235</v>
      </c>
      <c r="P140" s="65" t="s">
        <v>235</v>
      </c>
      <c r="Q140" s="65">
        <v>13.3</v>
      </c>
      <c r="R140" s="76">
        <v>13.3</v>
      </c>
      <c r="S140" s="11" t="s">
        <v>27</v>
      </c>
      <c r="T140" s="11" t="s">
        <v>27</v>
      </c>
      <c r="U140" s="71" t="s">
        <v>417</v>
      </c>
      <c r="V140" s="65" t="s">
        <v>371</v>
      </c>
      <c r="W140" s="6" t="s">
        <v>274</v>
      </c>
      <c r="X140" s="6">
        <v>13.3</v>
      </c>
      <c r="Y140" s="12" t="s">
        <v>163</v>
      </c>
      <c r="Z140" s="6"/>
      <c r="AA140" s="56"/>
      <c r="AB140" s="65" t="s">
        <v>214</v>
      </c>
      <c r="AC140" s="65">
        <v>1.9908467000000001</v>
      </c>
      <c r="AD140" s="65">
        <v>0.3542882</v>
      </c>
      <c r="AH140" s="65" t="s">
        <v>214</v>
      </c>
      <c r="AI140" s="65">
        <v>2.2684310000000001</v>
      </c>
      <c r="AJ140" s="65">
        <v>0.32693129999999998</v>
      </c>
      <c r="AN140" s="11">
        <v>0</v>
      </c>
      <c r="AO140" s="11">
        <v>1</v>
      </c>
      <c r="AP140" s="11">
        <v>1</v>
      </c>
      <c r="AQ140" s="11">
        <v>1</v>
      </c>
      <c r="AR140" s="11">
        <v>1</v>
      </c>
      <c r="AS140" s="11">
        <v>0</v>
      </c>
      <c r="AT140" s="11">
        <v>0</v>
      </c>
      <c r="AU140" s="11">
        <v>0</v>
      </c>
      <c r="AV140" s="11">
        <f t="shared" si="8"/>
        <v>4</v>
      </c>
      <c r="AW140" s="11"/>
      <c r="AX140" s="66"/>
      <c r="AY140" s="66"/>
      <c r="AZ140" s="66"/>
      <c r="BA140" s="66"/>
      <c r="BB140" s="66"/>
      <c r="BC140" s="66"/>
      <c r="BD140" s="66"/>
      <c r="BE140" s="66"/>
      <c r="BF140" s="66"/>
      <c r="BG140" s="66"/>
      <c r="BH140" s="66"/>
    </row>
    <row r="141" spans="1:60" x14ac:dyDescent="0.2">
      <c r="A141" s="1" t="s">
        <v>444</v>
      </c>
      <c r="B141" s="11">
        <v>2016</v>
      </c>
      <c r="C141" s="11" t="s">
        <v>370</v>
      </c>
      <c r="D141" s="12" t="s">
        <v>170</v>
      </c>
      <c r="E141" s="11">
        <v>45.1</v>
      </c>
      <c r="F141" s="13">
        <v>285</v>
      </c>
      <c r="G141" s="11">
        <v>285</v>
      </c>
      <c r="H141" s="11">
        <v>285</v>
      </c>
      <c r="I141" s="72" t="s">
        <v>400</v>
      </c>
      <c r="J141" s="72" t="s">
        <v>400</v>
      </c>
      <c r="K141" s="11" t="s">
        <v>189</v>
      </c>
      <c r="M141" s="11" t="s">
        <v>145</v>
      </c>
      <c r="O141" s="11" t="s">
        <v>235</v>
      </c>
      <c r="P141" s="11" t="s">
        <v>235</v>
      </c>
      <c r="Q141" s="11">
        <v>13.3</v>
      </c>
      <c r="R141" s="76">
        <v>13.3</v>
      </c>
      <c r="S141" s="11" t="s">
        <v>27</v>
      </c>
      <c r="T141" s="11" t="s">
        <v>27</v>
      </c>
      <c r="U141" s="72" t="s">
        <v>416</v>
      </c>
      <c r="V141" s="11" t="s">
        <v>371</v>
      </c>
      <c r="W141" s="12" t="s">
        <v>274</v>
      </c>
      <c r="X141" s="12">
        <v>13.3</v>
      </c>
      <c r="Y141" s="12" t="s">
        <v>163</v>
      </c>
      <c r="AB141" s="11" t="s">
        <v>214</v>
      </c>
      <c r="AC141" s="11">
        <v>2.25</v>
      </c>
      <c r="AD141" s="11">
        <v>1.1666669999999999</v>
      </c>
      <c r="AH141" s="11" t="s">
        <v>214</v>
      </c>
      <c r="AI141" s="11">
        <v>2.0281690000000001</v>
      </c>
      <c r="AJ141" s="11">
        <v>0.81021330000000003</v>
      </c>
      <c r="AN141" s="11">
        <v>0</v>
      </c>
      <c r="AO141" s="11">
        <v>1</v>
      </c>
      <c r="AP141" s="11">
        <v>1</v>
      </c>
      <c r="AQ141" s="11">
        <v>1</v>
      </c>
      <c r="AR141" s="11">
        <v>1</v>
      </c>
      <c r="AS141" s="11">
        <v>0</v>
      </c>
      <c r="AT141" s="11">
        <v>0</v>
      </c>
      <c r="AU141" s="11">
        <v>0</v>
      </c>
      <c r="AV141" s="11">
        <f t="shared" si="8"/>
        <v>4</v>
      </c>
    </row>
    <row r="142" spans="1:60" x14ac:dyDescent="0.2">
      <c r="A142" s="1" t="s">
        <v>444</v>
      </c>
      <c r="B142" s="11">
        <v>2016</v>
      </c>
      <c r="C142" s="11" t="s">
        <v>370</v>
      </c>
      <c r="D142" s="12" t="s">
        <v>170</v>
      </c>
      <c r="E142" s="11">
        <v>45.1</v>
      </c>
      <c r="F142" s="13">
        <v>285</v>
      </c>
      <c r="G142" s="11">
        <v>285</v>
      </c>
      <c r="H142" s="11">
        <v>285</v>
      </c>
      <c r="I142" s="72" t="s">
        <v>400</v>
      </c>
      <c r="J142" s="72" t="s">
        <v>400</v>
      </c>
      <c r="K142" s="11" t="s">
        <v>189</v>
      </c>
      <c r="M142" s="11" t="s">
        <v>145</v>
      </c>
      <c r="O142" s="11" t="s">
        <v>235</v>
      </c>
      <c r="P142" s="11" t="s">
        <v>235</v>
      </c>
      <c r="Q142" s="11">
        <v>13.3</v>
      </c>
      <c r="R142" s="76">
        <v>13.3</v>
      </c>
      <c r="S142" s="11" t="s">
        <v>27</v>
      </c>
      <c r="T142" s="11" t="s">
        <v>27</v>
      </c>
      <c r="U142" s="72" t="s">
        <v>417</v>
      </c>
      <c r="V142" s="11" t="s">
        <v>371</v>
      </c>
      <c r="W142" s="12" t="s">
        <v>274</v>
      </c>
      <c r="X142" s="12">
        <v>13.3</v>
      </c>
      <c r="Y142" s="12" t="s">
        <v>163</v>
      </c>
      <c r="AB142" s="11" t="s">
        <v>214</v>
      </c>
      <c r="AC142" s="11">
        <v>1.2</v>
      </c>
      <c r="AD142" s="11">
        <v>1.0165299999999999</v>
      </c>
      <c r="AH142" s="11" t="s">
        <v>214</v>
      </c>
      <c r="AI142" s="11">
        <v>0.98028170000000003</v>
      </c>
      <c r="AJ142" s="11">
        <v>0.6308665</v>
      </c>
      <c r="AN142" s="11">
        <v>0</v>
      </c>
      <c r="AO142" s="11">
        <v>1</v>
      </c>
      <c r="AP142" s="11">
        <v>1</v>
      </c>
      <c r="AQ142" s="11">
        <v>1</v>
      </c>
      <c r="AR142" s="11">
        <v>1</v>
      </c>
      <c r="AS142" s="11">
        <v>0</v>
      </c>
      <c r="AT142" s="11">
        <v>0</v>
      </c>
      <c r="AU142" s="11">
        <v>0</v>
      </c>
      <c r="AV142" s="11">
        <f t="shared" si="8"/>
        <v>4</v>
      </c>
      <c r="AX142" s="63"/>
      <c r="AY142" s="63"/>
      <c r="AZ142" s="63"/>
      <c r="BA142" s="63"/>
      <c r="BB142" s="63"/>
      <c r="BC142" s="63"/>
      <c r="BD142" s="63"/>
      <c r="BE142" s="63"/>
      <c r="BF142" s="63"/>
      <c r="BG142" s="63"/>
      <c r="BH142" s="63"/>
    </row>
    <row r="143" spans="1:60" x14ac:dyDescent="0.2">
      <c r="A143" s="1"/>
      <c r="I143" s="74"/>
      <c r="J143" s="74"/>
      <c r="U143" s="74"/>
    </row>
    <row r="144" spans="1:60" x14ac:dyDescent="0.2">
      <c r="A144" s="1"/>
      <c r="I144" s="74"/>
      <c r="J144" s="74"/>
      <c r="U144" s="74"/>
    </row>
    <row r="145" spans="1:21" x14ac:dyDescent="0.2">
      <c r="A145" s="1"/>
      <c r="I145" s="74"/>
      <c r="J145" s="74"/>
      <c r="U145" s="74"/>
    </row>
    <row r="146" spans="1:21" x14ac:dyDescent="0.2">
      <c r="A146" s="1"/>
      <c r="I146" s="74"/>
      <c r="J146" s="74"/>
      <c r="U146" s="74"/>
    </row>
    <row r="147" spans="1:21" x14ac:dyDescent="0.2">
      <c r="A147" s="1"/>
      <c r="I147" s="74"/>
      <c r="J147" s="74"/>
      <c r="U147" s="74"/>
    </row>
    <row r="148" spans="1:21" x14ac:dyDescent="0.2">
      <c r="I148" s="74"/>
      <c r="J148" s="74"/>
      <c r="U148" s="74"/>
    </row>
    <row r="149" spans="1:21" x14ac:dyDescent="0.2">
      <c r="A149" s="4"/>
      <c r="I149" s="74"/>
      <c r="J149" s="74"/>
      <c r="U149" s="74"/>
    </row>
    <row r="150" spans="1:21" x14ac:dyDescent="0.2">
      <c r="A150" s="1"/>
    </row>
  </sheetData>
  <phoneticPr fontId="6"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ED57-A2DB-9340-9A6D-6F1388587941}">
  <dimension ref="A1:BC152"/>
  <sheetViews>
    <sheetView workbookViewId="0">
      <selection sqref="A1:XFD1048576"/>
    </sheetView>
  </sheetViews>
  <sheetFormatPr baseColWidth="10" defaultRowHeight="16" x14ac:dyDescent="0.2"/>
  <cols>
    <col min="1" max="17" width="10.83203125" style="11"/>
    <col min="18" max="18" width="11.5" style="11" customWidth="1"/>
    <col min="19" max="20" width="10.83203125" style="11"/>
    <col min="21" max="21" width="10.83203125" style="12"/>
    <col min="22" max="22" width="10.83203125" style="11"/>
    <col min="23" max="23" width="15.33203125" style="11" customWidth="1"/>
    <col min="24" max="24" width="15.83203125" style="11" customWidth="1"/>
    <col min="25" max="25" width="13.5" style="11" customWidth="1"/>
    <col min="26" max="26" width="19.1640625" style="11" customWidth="1"/>
    <col min="27" max="28" width="10.83203125" style="11"/>
    <col min="29" max="29" width="15" style="11" customWidth="1"/>
    <col min="30" max="30" width="18.5" style="11" customWidth="1"/>
    <col min="31" max="42" width="10.83203125" style="11"/>
    <col min="43" max="43" width="10.83203125" style="12"/>
    <col min="44" max="49" width="10.83203125" style="11"/>
    <col min="50" max="50" width="71" style="11" customWidth="1"/>
    <col min="51" max="16384" width="10.83203125" style="11"/>
  </cols>
  <sheetData>
    <row r="1" spans="1:55" s="1" customFormat="1" ht="86" customHeight="1" x14ac:dyDescent="0.2">
      <c r="A1" s="18" t="s">
        <v>0</v>
      </c>
      <c r="B1" s="18" t="s">
        <v>1</v>
      </c>
      <c r="C1" s="18" t="s">
        <v>2</v>
      </c>
      <c r="D1" s="18" t="s">
        <v>69</v>
      </c>
      <c r="E1" s="18" t="s">
        <v>345</v>
      </c>
      <c r="F1" s="19" t="s">
        <v>49</v>
      </c>
      <c r="G1" s="20" t="s">
        <v>346</v>
      </c>
      <c r="H1" s="20" t="s">
        <v>347</v>
      </c>
      <c r="I1" s="20" t="s">
        <v>348</v>
      </c>
      <c r="J1" s="20" t="s">
        <v>349</v>
      </c>
      <c r="K1" s="21" t="s">
        <v>350</v>
      </c>
      <c r="L1" s="21" t="s">
        <v>351</v>
      </c>
      <c r="M1" s="21" t="s">
        <v>352</v>
      </c>
      <c r="N1" s="20" t="s">
        <v>353</v>
      </c>
      <c r="O1" s="20" t="s">
        <v>354</v>
      </c>
      <c r="P1" s="22" t="s">
        <v>39</v>
      </c>
      <c r="Q1" s="23" t="s">
        <v>3</v>
      </c>
      <c r="R1" s="23" t="s">
        <v>4</v>
      </c>
      <c r="S1" s="23" t="s">
        <v>5</v>
      </c>
      <c r="T1" s="23" t="s">
        <v>29</v>
      </c>
      <c r="U1" s="9" t="s">
        <v>338</v>
      </c>
      <c r="V1" s="24" t="s">
        <v>355</v>
      </c>
      <c r="W1" s="24" t="s">
        <v>356</v>
      </c>
      <c r="X1" s="24" t="s">
        <v>357</v>
      </c>
      <c r="Y1" s="24" t="s">
        <v>358</v>
      </c>
      <c r="Z1" s="25" t="s">
        <v>359</v>
      </c>
      <c r="AA1" s="25" t="s">
        <v>360</v>
      </c>
      <c r="AB1" s="26" t="s">
        <v>361</v>
      </c>
      <c r="AC1" s="26" t="s">
        <v>362</v>
      </c>
      <c r="AD1" s="26" t="s">
        <v>363</v>
      </c>
      <c r="AE1" s="26" t="s">
        <v>364</v>
      </c>
      <c r="AF1" s="27" t="s">
        <v>365</v>
      </c>
      <c r="AG1" s="27" t="s">
        <v>366</v>
      </c>
      <c r="AH1" s="28" t="s">
        <v>44</v>
      </c>
      <c r="AI1" s="28" t="s">
        <v>38</v>
      </c>
      <c r="AJ1" s="28" t="s">
        <v>47</v>
      </c>
      <c r="AK1" s="28" t="s">
        <v>51</v>
      </c>
      <c r="AL1" s="28" t="s">
        <v>52</v>
      </c>
      <c r="AM1" s="28" t="s">
        <v>53</v>
      </c>
      <c r="AN1" s="28" t="s">
        <v>54</v>
      </c>
      <c r="AO1" s="28" t="s">
        <v>55</v>
      </c>
      <c r="AP1" s="29" t="s">
        <v>6</v>
      </c>
      <c r="AQ1" s="29" t="s">
        <v>7</v>
      </c>
      <c r="AR1" s="29" t="s">
        <v>40</v>
      </c>
      <c r="AS1" s="29" t="s">
        <v>141</v>
      </c>
      <c r="AT1" s="29" t="s">
        <v>62</v>
      </c>
      <c r="AU1" s="29" t="s">
        <v>8</v>
      </c>
      <c r="AV1" s="29" t="s">
        <v>41</v>
      </c>
      <c r="AW1" s="29" t="s">
        <v>9</v>
      </c>
      <c r="AX1" s="3" t="s">
        <v>10</v>
      </c>
      <c r="AY1" s="3" t="s">
        <v>23</v>
      </c>
      <c r="AZ1" s="3"/>
      <c r="BA1" s="3"/>
      <c r="BB1" s="3"/>
      <c r="BC1" s="3"/>
    </row>
    <row r="2" spans="1:55" s="2" customFormat="1" ht="59" customHeight="1" x14ac:dyDescent="0.2">
      <c r="A2" s="2" t="s">
        <v>11</v>
      </c>
      <c r="B2" s="2" t="s">
        <v>12</v>
      </c>
      <c r="C2" s="2" t="s">
        <v>13</v>
      </c>
      <c r="D2" s="30" t="s">
        <v>14</v>
      </c>
      <c r="E2" s="30" t="s">
        <v>15</v>
      </c>
      <c r="F2" s="30" t="s">
        <v>50</v>
      </c>
      <c r="G2" s="2" t="s">
        <v>24</v>
      </c>
      <c r="H2" s="2" t="s">
        <v>25</v>
      </c>
      <c r="I2" s="30" t="s">
        <v>64</v>
      </c>
      <c r="J2" s="30" t="s">
        <v>65</v>
      </c>
      <c r="K2" s="30" t="s">
        <v>67</v>
      </c>
      <c r="L2" s="30" t="s">
        <v>66</v>
      </c>
      <c r="M2" s="30" t="s">
        <v>68</v>
      </c>
      <c r="N2" s="30" t="s">
        <v>28</v>
      </c>
      <c r="O2" s="30" t="s">
        <v>26</v>
      </c>
      <c r="P2" s="30" t="s">
        <v>16</v>
      </c>
      <c r="Q2" s="2" t="s">
        <v>17</v>
      </c>
      <c r="R2" s="2" t="s">
        <v>18</v>
      </c>
      <c r="S2" s="2" t="s">
        <v>19</v>
      </c>
      <c r="T2" s="2" t="s">
        <v>30</v>
      </c>
      <c r="U2" s="32" t="s">
        <v>339</v>
      </c>
      <c r="V2" s="2" t="s">
        <v>32</v>
      </c>
      <c r="W2" s="2" t="s">
        <v>33</v>
      </c>
      <c r="X2" s="2" t="s">
        <v>34</v>
      </c>
      <c r="Y2" s="2" t="s">
        <v>35</v>
      </c>
      <c r="Z2" s="2" t="s">
        <v>36</v>
      </c>
      <c r="AA2" s="30" t="s">
        <v>37</v>
      </c>
      <c r="AB2" s="2" t="s">
        <v>31</v>
      </c>
      <c r="AC2" s="2" t="s">
        <v>33</v>
      </c>
      <c r="AD2" s="2" t="s">
        <v>34</v>
      </c>
      <c r="AE2" s="2" t="s">
        <v>35</v>
      </c>
      <c r="AF2" s="2" t="s">
        <v>36</v>
      </c>
      <c r="AG2" s="30" t="s">
        <v>37</v>
      </c>
      <c r="AH2" s="31" t="s">
        <v>45</v>
      </c>
      <c r="AI2" s="31" t="s">
        <v>46</v>
      </c>
      <c r="AJ2" s="31" t="s">
        <v>48</v>
      </c>
      <c r="AK2" s="31" t="s">
        <v>56</v>
      </c>
      <c r="AL2" s="31" t="s">
        <v>57</v>
      </c>
      <c r="AM2" s="31" t="s">
        <v>58</v>
      </c>
      <c r="AN2" s="31" t="s">
        <v>59</v>
      </c>
      <c r="AO2" s="31" t="s">
        <v>60</v>
      </c>
      <c r="AP2" s="2" t="s">
        <v>71</v>
      </c>
      <c r="AQ2" s="32" t="s">
        <v>70</v>
      </c>
      <c r="AR2" s="33" t="s">
        <v>42</v>
      </c>
      <c r="AS2" s="30" t="s">
        <v>43</v>
      </c>
      <c r="AT2" s="33" t="s">
        <v>63</v>
      </c>
      <c r="AU2" s="30" t="s">
        <v>20</v>
      </c>
      <c r="AV2" s="30" t="s">
        <v>61</v>
      </c>
      <c r="AW2" s="30" t="s">
        <v>21</v>
      </c>
      <c r="AX2" s="30" t="s">
        <v>22</v>
      </c>
    </row>
    <row r="3" spans="1:55" s="12" customFormat="1" x14ac:dyDescent="0.2">
      <c r="A3" s="9" t="s">
        <v>75</v>
      </c>
      <c r="B3" s="12">
        <v>2020</v>
      </c>
      <c r="C3" s="12" t="s">
        <v>143</v>
      </c>
      <c r="D3" s="12" t="s">
        <v>72</v>
      </c>
      <c r="E3" s="12">
        <v>48.7</v>
      </c>
      <c r="F3" s="12">
        <v>1196</v>
      </c>
      <c r="G3" s="12" t="s">
        <v>73</v>
      </c>
      <c r="H3" s="12" t="s">
        <v>73</v>
      </c>
      <c r="I3" s="12" t="s">
        <v>146</v>
      </c>
      <c r="J3" s="12" t="s">
        <v>145</v>
      </c>
      <c r="K3" s="12" t="s">
        <v>74</v>
      </c>
      <c r="L3" s="12" t="s">
        <v>74</v>
      </c>
      <c r="M3" s="12">
        <v>28.7</v>
      </c>
      <c r="N3" s="12" t="s">
        <v>27</v>
      </c>
      <c r="O3" s="12" t="s">
        <v>27</v>
      </c>
      <c r="P3" s="12" t="s">
        <v>115</v>
      </c>
      <c r="Q3" s="12" t="s">
        <v>89</v>
      </c>
      <c r="R3" s="12" t="s">
        <v>88</v>
      </c>
      <c r="S3" s="12">
        <v>28.7</v>
      </c>
      <c r="T3" s="12" t="s">
        <v>27</v>
      </c>
      <c r="V3" s="8" t="s">
        <v>142</v>
      </c>
      <c r="W3" s="12">
        <v>0.92</v>
      </c>
      <c r="X3" s="12">
        <f>(LN(RIGHT(Z3,4))-(LN(LEFT(Z3,4))))/3.92</f>
        <v>8.3015918478221429E-2</v>
      </c>
      <c r="Z3" s="12" t="s">
        <v>90</v>
      </c>
      <c r="AB3" s="8" t="s">
        <v>142</v>
      </c>
      <c r="AC3" s="12">
        <v>1.29</v>
      </c>
      <c r="AD3" s="12">
        <f>LN(RIGHT(AF3,4))-(LN(LEFT(AF3,4))/3.92)</f>
        <v>0.33590999970412622</v>
      </c>
      <c r="AF3" s="12" t="s">
        <v>100</v>
      </c>
      <c r="AP3" s="12">
        <v>0</v>
      </c>
      <c r="AQ3" s="12">
        <v>1</v>
      </c>
      <c r="AR3" s="12">
        <v>1</v>
      </c>
      <c r="AS3" s="12">
        <v>1</v>
      </c>
      <c r="AT3" s="12">
        <v>1</v>
      </c>
      <c r="AU3" s="12">
        <v>0</v>
      </c>
      <c r="AV3" s="12">
        <v>1</v>
      </c>
      <c r="AW3" s="12">
        <v>0</v>
      </c>
      <c r="AX3" s="12" t="s">
        <v>144</v>
      </c>
    </row>
    <row r="4" spans="1:55" s="12" customFormat="1" x14ac:dyDescent="0.2">
      <c r="A4" s="9" t="s">
        <v>75</v>
      </c>
      <c r="B4" s="12">
        <v>2020</v>
      </c>
      <c r="C4" s="12" t="s">
        <v>143</v>
      </c>
      <c r="D4" s="12" t="s">
        <v>72</v>
      </c>
      <c r="E4" s="12">
        <v>48.7</v>
      </c>
      <c r="F4" s="12">
        <v>1196</v>
      </c>
      <c r="G4" s="12" t="s">
        <v>73</v>
      </c>
      <c r="H4" s="12" t="s">
        <v>73</v>
      </c>
      <c r="I4" s="12" t="s">
        <v>146</v>
      </c>
      <c r="J4" s="12" t="s">
        <v>145</v>
      </c>
      <c r="K4" s="12" t="s">
        <v>74</v>
      </c>
      <c r="L4" s="12" t="s">
        <v>74</v>
      </c>
      <c r="M4" s="12">
        <v>28.7</v>
      </c>
      <c r="N4" s="12" t="s">
        <v>27</v>
      </c>
      <c r="O4" s="12" t="s">
        <v>27</v>
      </c>
      <c r="P4" s="12" t="s">
        <v>114</v>
      </c>
      <c r="Q4" s="12" t="s">
        <v>89</v>
      </c>
      <c r="R4" s="12" t="s">
        <v>88</v>
      </c>
      <c r="S4" s="12">
        <v>28.7</v>
      </c>
      <c r="T4" s="12" t="s">
        <v>27</v>
      </c>
      <c r="V4" s="8" t="s">
        <v>142</v>
      </c>
      <c r="W4" s="12">
        <v>0.87</v>
      </c>
      <c r="X4" s="12">
        <f t="shared" ref="X4:X21" si="0">(LN(RIGHT(Z4,4))-(LN(LEFT(Z4,4))))/3.92</f>
        <v>0.17267516828779719</v>
      </c>
      <c r="Z4" s="12" t="s">
        <v>91</v>
      </c>
      <c r="AB4" s="8" t="s">
        <v>142</v>
      </c>
      <c r="AC4" s="12">
        <v>1.73</v>
      </c>
      <c r="AD4" s="12">
        <f t="shared" ref="AD4:AD21" si="1">LN(RIGHT(AF4,4))-(LN(LEFT(AF4,4))/3.92)</f>
        <v>0.71643522153722827</v>
      </c>
      <c r="AF4" s="12" t="s">
        <v>101</v>
      </c>
      <c r="AP4" s="12">
        <v>0</v>
      </c>
      <c r="AQ4" s="12">
        <v>1</v>
      </c>
      <c r="AR4" s="12">
        <v>1</v>
      </c>
      <c r="AS4" s="12">
        <v>1</v>
      </c>
      <c r="AT4" s="12">
        <v>1</v>
      </c>
      <c r="AU4" s="12">
        <v>0</v>
      </c>
      <c r="AV4" s="12">
        <v>1</v>
      </c>
      <c r="AW4" s="12">
        <v>0</v>
      </c>
      <c r="AX4" s="12" t="s">
        <v>144</v>
      </c>
    </row>
    <row r="5" spans="1:55" s="12" customFormat="1" x14ac:dyDescent="0.2">
      <c r="A5" s="9" t="s">
        <v>75</v>
      </c>
      <c r="B5" s="12">
        <v>2020</v>
      </c>
      <c r="C5" s="12" t="s">
        <v>143</v>
      </c>
      <c r="D5" s="12" t="s">
        <v>72</v>
      </c>
      <c r="E5" s="12">
        <v>48.7</v>
      </c>
      <c r="F5" s="12">
        <v>1196</v>
      </c>
      <c r="G5" s="12" t="s">
        <v>73</v>
      </c>
      <c r="H5" s="12" t="s">
        <v>73</v>
      </c>
      <c r="I5" s="12" t="s">
        <v>146</v>
      </c>
      <c r="J5" s="12" t="s">
        <v>145</v>
      </c>
      <c r="K5" s="12" t="s">
        <v>74</v>
      </c>
      <c r="L5" s="12" t="s">
        <v>74</v>
      </c>
      <c r="M5" s="12">
        <v>28.7</v>
      </c>
      <c r="N5" s="12" t="s">
        <v>27</v>
      </c>
      <c r="O5" s="12" t="s">
        <v>27</v>
      </c>
      <c r="P5" s="12" t="s">
        <v>113</v>
      </c>
      <c r="Q5" s="12" t="s">
        <v>89</v>
      </c>
      <c r="R5" s="12" t="s">
        <v>88</v>
      </c>
      <c r="S5" s="12">
        <v>28.7</v>
      </c>
      <c r="T5" s="12" t="s">
        <v>27</v>
      </c>
      <c r="V5" s="8" t="s">
        <v>142</v>
      </c>
      <c r="W5" s="12">
        <v>0.96</v>
      </c>
      <c r="X5" s="12">
        <f t="shared" si="0"/>
        <v>9.7995494550852824E-2</v>
      </c>
      <c r="Z5" s="12" t="s">
        <v>92</v>
      </c>
      <c r="AB5" s="8" t="s">
        <v>142</v>
      </c>
      <c r="AC5" s="12">
        <v>1.27</v>
      </c>
      <c r="AD5" s="12">
        <f t="shared" si="1"/>
        <v>0.36772826639736933</v>
      </c>
      <c r="AF5" s="12" t="s">
        <v>102</v>
      </c>
      <c r="AP5" s="12">
        <v>0</v>
      </c>
      <c r="AQ5" s="12">
        <v>1</v>
      </c>
      <c r="AR5" s="12">
        <v>1</v>
      </c>
      <c r="AS5" s="12">
        <v>1</v>
      </c>
      <c r="AT5" s="12">
        <v>1</v>
      </c>
      <c r="AU5" s="12">
        <v>0</v>
      </c>
      <c r="AV5" s="12">
        <v>1</v>
      </c>
      <c r="AW5" s="12">
        <v>0</v>
      </c>
      <c r="AX5" s="12" t="s">
        <v>144</v>
      </c>
    </row>
    <row r="6" spans="1:55" s="12" customFormat="1" x14ac:dyDescent="0.2">
      <c r="A6" s="9" t="s">
        <v>75</v>
      </c>
      <c r="B6" s="12">
        <v>2020</v>
      </c>
      <c r="C6" s="12" t="s">
        <v>143</v>
      </c>
      <c r="D6" s="12" t="s">
        <v>72</v>
      </c>
      <c r="E6" s="12">
        <v>48.7</v>
      </c>
      <c r="F6" s="12">
        <v>1196</v>
      </c>
      <c r="G6" s="12" t="s">
        <v>73</v>
      </c>
      <c r="H6" s="12" t="s">
        <v>73</v>
      </c>
      <c r="I6" s="12" t="s">
        <v>146</v>
      </c>
      <c r="J6" s="12" t="s">
        <v>145</v>
      </c>
      <c r="K6" s="12" t="s">
        <v>74</v>
      </c>
      <c r="L6" s="12" t="s">
        <v>74</v>
      </c>
      <c r="M6" s="12">
        <v>28.7</v>
      </c>
      <c r="N6" s="12" t="s">
        <v>27</v>
      </c>
      <c r="O6" s="12" t="s">
        <v>27</v>
      </c>
      <c r="P6" s="12" t="s">
        <v>110</v>
      </c>
      <c r="Q6" s="12" t="s">
        <v>89</v>
      </c>
      <c r="R6" s="12" t="s">
        <v>88</v>
      </c>
      <c r="S6" s="12">
        <v>28.7</v>
      </c>
      <c r="T6" s="12" t="s">
        <v>27</v>
      </c>
      <c r="V6" s="8" t="s">
        <v>142</v>
      </c>
      <c r="W6" s="12">
        <v>0.63</v>
      </c>
      <c r="X6" s="12">
        <f t="shared" si="0"/>
        <v>0.27089564332083721</v>
      </c>
      <c r="Z6" s="12" t="s">
        <v>93</v>
      </c>
      <c r="AB6" s="8" t="s">
        <v>142</v>
      </c>
      <c r="AC6" s="12">
        <v>1.67</v>
      </c>
      <c r="AD6" s="12">
        <f t="shared" si="1"/>
        <v>0.82066688410684252</v>
      </c>
      <c r="AF6" s="12" t="s">
        <v>103</v>
      </c>
      <c r="AP6" s="12">
        <v>0</v>
      </c>
      <c r="AQ6" s="12">
        <v>1</v>
      </c>
      <c r="AR6" s="12">
        <v>1</v>
      </c>
      <c r="AS6" s="12">
        <v>1</v>
      </c>
      <c r="AT6" s="12">
        <v>1</v>
      </c>
      <c r="AU6" s="12">
        <v>0</v>
      </c>
      <c r="AV6" s="12">
        <v>1</v>
      </c>
      <c r="AW6" s="12">
        <v>0</v>
      </c>
      <c r="AX6" s="12" t="s">
        <v>144</v>
      </c>
    </row>
    <row r="7" spans="1:55" s="12" customFormat="1" x14ac:dyDescent="0.2">
      <c r="A7" s="9" t="s">
        <v>75</v>
      </c>
      <c r="B7" s="12">
        <v>2020</v>
      </c>
      <c r="C7" s="12" t="s">
        <v>143</v>
      </c>
      <c r="D7" s="12" t="s">
        <v>72</v>
      </c>
      <c r="E7" s="12">
        <v>48.7</v>
      </c>
      <c r="F7" s="12">
        <v>1196</v>
      </c>
      <c r="G7" s="12" t="s">
        <v>73</v>
      </c>
      <c r="H7" s="12" t="s">
        <v>73</v>
      </c>
      <c r="I7" s="12" t="s">
        <v>146</v>
      </c>
      <c r="J7" s="12" t="s">
        <v>145</v>
      </c>
      <c r="K7" s="12" t="s">
        <v>74</v>
      </c>
      <c r="L7" s="12" t="s">
        <v>74</v>
      </c>
      <c r="M7" s="12">
        <v>28.7</v>
      </c>
      <c r="N7" s="12" t="s">
        <v>27</v>
      </c>
      <c r="O7" s="12" t="s">
        <v>27</v>
      </c>
      <c r="P7" s="12" t="s">
        <v>111</v>
      </c>
      <c r="Q7" s="12" t="s">
        <v>89</v>
      </c>
      <c r="R7" s="12" t="s">
        <v>88</v>
      </c>
      <c r="S7" s="12">
        <v>28.7</v>
      </c>
      <c r="T7" s="12" t="s">
        <v>27</v>
      </c>
      <c r="V7" s="8" t="s">
        <v>142</v>
      </c>
      <c r="W7" s="12">
        <v>0.91</v>
      </c>
      <c r="X7" s="12">
        <f t="shared" si="0"/>
        <v>0.40806987559629582</v>
      </c>
      <c r="Z7" s="12" t="s">
        <v>94</v>
      </c>
      <c r="AB7" s="8" t="s">
        <v>142</v>
      </c>
      <c r="AC7" s="12">
        <v>1.87</v>
      </c>
      <c r="AD7" s="12">
        <f t="shared" si="1"/>
        <v>1.227508570541068</v>
      </c>
      <c r="AF7" s="12" t="s">
        <v>104</v>
      </c>
      <c r="AP7" s="12">
        <v>0</v>
      </c>
      <c r="AQ7" s="12">
        <v>1</v>
      </c>
      <c r="AR7" s="12">
        <v>1</v>
      </c>
      <c r="AS7" s="12">
        <v>1</v>
      </c>
      <c r="AT7" s="12">
        <v>1</v>
      </c>
      <c r="AU7" s="12">
        <v>0</v>
      </c>
      <c r="AV7" s="12">
        <v>1</v>
      </c>
      <c r="AW7" s="12">
        <v>0</v>
      </c>
      <c r="AX7" s="12" t="s">
        <v>144</v>
      </c>
    </row>
    <row r="8" spans="1:55" s="12" customFormat="1" x14ac:dyDescent="0.2">
      <c r="A8" s="9" t="s">
        <v>75</v>
      </c>
      <c r="B8" s="12">
        <v>2020</v>
      </c>
      <c r="C8" s="12" t="s">
        <v>143</v>
      </c>
      <c r="D8" s="12" t="s">
        <v>72</v>
      </c>
      <c r="E8" s="12">
        <v>48.7</v>
      </c>
      <c r="F8" s="12">
        <v>1196</v>
      </c>
      <c r="G8" s="12" t="s">
        <v>73</v>
      </c>
      <c r="H8" s="12" t="s">
        <v>73</v>
      </c>
      <c r="I8" s="12" t="s">
        <v>146</v>
      </c>
      <c r="J8" s="12" t="s">
        <v>145</v>
      </c>
      <c r="K8" s="12" t="s">
        <v>74</v>
      </c>
      <c r="L8" s="12" t="s">
        <v>74</v>
      </c>
      <c r="M8" s="12">
        <v>28.7</v>
      </c>
      <c r="N8" s="12" t="s">
        <v>27</v>
      </c>
      <c r="O8" s="12" t="s">
        <v>27</v>
      </c>
      <c r="P8" s="12" t="s">
        <v>116</v>
      </c>
      <c r="Q8" s="12" t="s">
        <v>89</v>
      </c>
      <c r="R8" s="12" t="s">
        <v>88</v>
      </c>
      <c r="S8" s="12">
        <v>28.7</v>
      </c>
      <c r="T8" s="12" t="s">
        <v>27</v>
      </c>
      <c r="V8" s="8" t="s">
        <v>142</v>
      </c>
      <c r="W8" s="12">
        <v>0.83</v>
      </c>
      <c r="X8" s="12">
        <f t="shared" si="0"/>
        <v>0.49874605238044756</v>
      </c>
      <c r="Z8" s="12" t="s">
        <v>95</v>
      </c>
      <c r="AB8" s="8" t="s">
        <v>142</v>
      </c>
      <c r="AC8" s="12">
        <v>1.32</v>
      </c>
      <c r="AD8" s="12">
        <f t="shared" si="1"/>
        <v>1.1769176252947153</v>
      </c>
      <c r="AF8" s="12" t="s">
        <v>105</v>
      </c>
      <c r="AP8" s="12">
        <v>0</v>
      </c>
      <c r="AQ8" s="12">
        <v>1</v>
      </c>
      <c r="AR8" s="12">
        <v>1</v>
      </c>
      <c r="AS8" s="12">
        <v>1</v>
      </c>
      <c r="AT8" s="12">
        <v>1</v>
      </c>
      <c r="AU8" s="12">
        <v>0</v>
      </c>
      <c r="AV8" s="12">
        <v>1</v>
      </c>
      <c r="AW8" s="12">
        <v>0</v>
      </c>
      <c r="AX8" s="12" t="s">
        <v>144</v>
      </c>
    </row>
    <row r="9" spans="1:55" s="12" customFormat="1" x14ac:dyDescent="0.2">
      <c r="A9" s="9" t="s">
        <v>75</v>
      </c>
      <c r="B9" s="12">
        <v>2020</v>
      </c>
      <c r="C9" s="12" t="s">
        <v>143</v>
      </c>
      <c r="D9" s="12" t="s">
        <v>72</v>
      </c>
      <c r="E9" s="12">
        <v>48.7</v>
      </c>
      <c r="F9" s="12">
        <v>1196</v>
      </c>
      <c r="G9" s="12" t="s">
        <v>73</v>
      </c>
      <c r="H9" s="12" t="s">
        <v>73</v>
      </c>
      <c r="I9" s="12" t="s">
        <v>146</v>
      </c>
      <c r="J9" s="12" t="s">
        <v>145</v>
      </c>
      <c r="K9" s="12" t="s">
        <v>74</v>
      </c>
      <c r="L9" s="12" t="s">
        <v>74</v>
      </c>
      <c r="M9" s="12">
        <v>28.7</v>
      </c>
      <c r="N9" s="12" t="s">
        <v>27</v>
      </c>
      <c r="O9" s="12" t="s">
        <v>27</v>
      </c>
      <c r="P9" s="12" t="s">
        <v>112</v>
      </c>
      <c r="Q9" s="12" t="s">
        <v>89</v>
      </c>
      <c r="R9" s="12" t="s">
        <v>88</v>
      </c>
      <c r="S9" s="12">
        <v>28.7</v>
      </c>
      <c r="T9" s="12" t="s">
        <v>27</v>
      </c>
      <c r="V9" s="8" t="s">
        <v>142</v>
      </c>
      <c r="W9" s="12">
        <v>1.1499999999999999</v>
      </c>
      <c r="X9" s="12">
        <f t="shared" si="0"/>
        <v>0.2316422423768966</v>
      </c>
      <c r="Z9" s="12" t="s">
        <v>96</v>
      </c>
      <c r="AB9" s="8" t="s">
        <v>142</v>
      </c>
      <c r="AC9" s="12">
        <v>1.94</v>
      </c>
      <c r="AD9" s="12">
        <f t="shared" si="1"/>
        <v>0.94589363371011237</v>
      </c>
      <c r="AF9" s="12" t="s">
        <v>106</v>
      </c>
      <c r="AP9" s="12">
        <v>0</v>
      </c>
      <c r="AQ9" s="12">
        <v>1</v>
      </c>
      <c r="AR9" s="12">
        <v>1</v>
      </c>
      <c r="AS9" s="12">
        <v>1</v>
      </c>
      <c r="AT9" s="12">
        <v>1</v>
      </c>
      <c r="AU9" s="12">
        <v>0</v>
      </c>
      <c r="AV9" s="12">
        <v>1</v>
      </c>
      <c r="AW9" s="12">
        <v>0</v>
      </c>
      <c r="AX9" s="12" t="s">
        <v>144</v>
      </c>
    </row>
    <row r="10" spans="1:55" s="12" customFormat="1" x14ac:dyDescent="0.2">
      <c r="A10" s="9" t="s">
        <v>75</v>
      </c>
      <c r="B10" s="12">
        <v>2020</v>
      </c>
      <c r="C10" s="12" t="s">
        <v>143</v>
      </c>
      <c r="D10" s="12" t="s">
        <v>72</v>
      </c>
      <c r="E10" s="12">
        <v>48.7</v>
      </c>
      <c r="F10" s="12">
        <v>1196</v>
      </c>
      <c r="G10" s="12" t="s">
        <v>73</v>
      </c>
      <c r="H10" s="12" t="s">
        <v>73</v>
      </c>
      <c r="I10" s="12" t="s">
        <v>146</v>
      </c>
      <c r="J10" s="12" t="s">
        <v>145</v>
      </c>
      <c r="K10" s="12" t="s">
        <v>74</v>
      </c>
      <c r="L10" s="12" t="s">
        <v>74</v>
      </c>
      <c r="M10" s="12">
        <v>28.7</v>
      </c>
      <c r="N10" s="12" t="s">
        <v>27</v>
      </c>
      <c r="O10" s="12" t="s">
        <v>27</v>
      </c>
      <c r="P10" s="12" t="s">
        <v>117</v>
      </c>
      <c r="Q10" s="12" t="s">
        <v>89</v>
      </c>
      <c r="R10" s="12" t="s">
        <v>88</v>
      </c>
      <c r="S10" s="12">
        <v>28.7</v>
      </c>
      <c r="T10" s="12" t="s">
        <v>27</v>
      </c>
      <c r="V10" s="8" t="s">
        <v>142</v>
      </c>
      <c r="W10" s="12">
        <v>2.19</v>
      </c>
      <c r="X10" s="12">
        <f t="shared" si="0"/>
        <v>0.4214943646982216</v>
      </c>
      <c r="Z10" s="12" t="s">
        <v>97</v>
      </c>
      <c r="AB10" s="8" t="s">
        <v>142</v>
      </c>
      <c r="AC10" s="12">
        <v>5.66</v>
      </c>
      <c r="AD10" s="12">
        <f t="shared" si="1"/>
        <v>-1.9416465990187093E-2</v>
      </c>
      <c r="AF10" s="12" t="s">
        <v>107</v>
      </c>
      <c r="AP10" s="12">
        <v>0</v>
      </c>
      <c r="AQ10" s="12">
        <v>1</v>
      </c>
      <c r="AR10" s="12">
        <v>1</v>
      </c>
      <c r="AS10" s="12">
        <v>1</v>
      </c>
      <c r="AT10" s="12">
        <v>1</v>
      </c>
      <c r="AU10" s="12">
        <v>0</v>
      </c>
      <c r="AV10" s="12">
        <v>1</v>
      </c>
      <c r="AW10" s="12">
        <v>0</v>
      </c>
      <c r="AX10" s="12" t="s">
        <v>144</v>
      </c>
    </row>
    <row r="11" spans="1:55" s="12" customFormat="1" x14ac:dyDescent="0.2">
      <c r="A11" s="9" t="s">
        <v>75</v>
      </c>
      <c r="B11" s="12">
        <v>2020</v>
      </c>
      <c r="C11" s="12" t="s">
        <v>143</v>
      </c>
      <c r="D11" s="12" t="s">
        <v>72</v>
      </c>
      <c r="E11" s="12">
        <v>48.7</v>
      </c>
      <c r="F11" s="12">
        <v>1196</v>
      </c>
      <c r="G11" s="12" t="s">
        <v>73</v>
      </c>
      <c r="H11" s="12" t="s">
        <v>73</v>
      </c>
      <c r="I11" s="12" t="s">
        <v>146</v>
      </c>
      <c r="J11" s="12" t="s">
        <v>145</v>
      </c>
      <c r="K11" s="12" t="s">
        <v>74</v>
      </c>
      <c r="L11" s="12" t="s">
        <v>74</v>
      </c>
      <c r="M11" s="12">
        <v>28.7</v>
      </c>
      <c r="N11" s="12" t="s">
        <v>27</v>
      </c>
      <c r="O11" s="12" t="s">
        <v>27</v>
      </c>
      <c r="P11" s="12" t="s">
        <v>118</v>
      </c>
      <c r="Q11" s="12" t="s">
        <v>89</v>
      </c>
      <c r="R11" s="12" t="s">
        <v>88</v>
      </c>
      <c r="S11" s="12">
        <v>28.7</v>
      </c>
      <c r="T11" s="12" t="s">
        <v>27</v>
      </c>
      <c r="V11" s="8" t="s">
        <v>142</v>
      </c>
      <c r="W11" s="12">
        <v>0.97</v>
      </c>
      <c r="X11" s="12">
        <f t="shared" si="0"/>
        <v>0.10664384957015929</v>
      </c>
      <c r="Z11" s="12" t="s">
        <v>98</v>
      </c>
      <c r="AB11" s="8" t="s">
        <v>142</v>
      </c>
      <c r="AC11" s="12">
        <v>1.24</v>
      </c>
      <c r="AD11" s="12">
        <f t="shared" si="1"/>
        <v>0.37281593033925914</v>
      </c>
      <c r="AF11" s="12" t="s">
        <v>108</v>
      </c>
      <c r="AP11" s="12">
        <v>0</v>
      </c>
      <c r="AQ11" s="12">
        <v>1</v>
      </c>
      <c r="AR11" s="12">
        <v>1</v>
      </c>
      <c r="AS11" s="12">
        <v>1</v>
      </c>
      <c r="AT11" s="12">
        <v>1</v>
      </c>
      <c r="AU11" s="12">
        <v>0</v>
      </c>
      <c r="AV11" s="12">
        <v>1</v>
      </c>
      <c r="AW11" s="12">
        <v>0</v>
      </c>
      <c r="AX11" s="12" t="s">
        <v>144</v>
      </c>
    </row>
    <row r="12" spans="1:55" s="12" customFormat="1" x14ac:dyDescent="0.2">
      <c r="A12" s="9" t="s">
        <v>75</v>
      </c>
      <c r="B12" s="12">
        <v>2020</v>
      </c>
      <c r="C12" s="12" t="s">
        <v>143</v>
      </c>
      <c r="D12" s="12" t="s">
        <v>72</v>
      </c>
      <c r="E12" s="12">
        <v>48.7</v>
      </c>
      <c r="F12" s="12">
        <v>1196</v>
      </c>
      <c r="G12" s="12" t="s">
        <v>73</v>
      </c>
      <c r="H12" s="12" t="s">
        <v>73</v>
      </c>
      <c r="I12" s="12" t="s">
        <v>146</v>
      </c>
      <c r="J12" s="12" t="s">
        <v>145</v>
      </c>
      <c r="K12" s="12" t="s">
        <v>74</v>
      </c>
      <c r="L12" s="12" t="s">
        <v>74</v>
      </c>
      <c r="M12" s="12">
        <v>28.7</v>
      </c>
      <c r="N12" s="12" t="s">
        <v>27</v>
      </c>
      <c r="O12" s="12" t="s">
        <v>27</v>
      </c>
      <c r="P12" s="12" t="s">
        <v>119</v>
      </c>
      <c r="Q12" s="12" t="s">
        <v>89</v>
      </c>
      <c r="R12" s="12" t="s">
        <v>88</v>
      </c>
      <c r="S12" s="12">
        <v>28.7</v>
      </c>
      <c r="T12" s="12" t="s">
        <v>27</v>
      </c>
      <c r="V12" s="8" t="s">
        <v>142</v>
      </c>
      <c r="W12" s="12">
        <v>0.56000000000000005</v>
      </c>
      <c r="X12" s="12">
        <f t="shared" si="0"/>
        <v>0.19929960409954392</v>
      </c>
      <c r="Z12" s="12" t="s">
        <v>99</v>
      </c>
      <c r="AB12" s="8" t="s">
        <v>142</v>
      </c>
      <c r="AC12" s="12">
        <v>1.44</v>
      </c>
      <c r="AD12" s="12">
        <f t="shared" si="1"/>
        <v>0.58400767155853728</v>
      </c>
      <c r="AF12" s="12" t="s">
        <v>109</v>
      </c>
      <c r="AP12" s="12">
        <v>0</v>
      </c>
      <c r="AQ12" s="12">
        <v>1</v>
      </c>
      <c r="AR12" s="12">
        <v>1</v>
      </c>
      <c r="AS12" s="12">
        <v>1</v>
      </c>
      <c r="AT12" s="12">
        <v>1</v>
      </c>
      <c r="AU12" s="12">
        <v>0</v>
      </c>
      <c r="AV12" s="12">
        <v>1</v>
      </c>
      <c r="AW12" s="12">
        <v>0</v>
      </c>
      <c r="AX12" s="12" t="s">
        <v>144</v>
      </c>
    </row>
    <row r="13" spans="1:55" s="12" customFormat="1" x14ac:dyDescent="0.2">
      <c r="A13" s="9" t="s">
        <v>75</v>
      </c>
      <c r="B13" s="12">
        <v>2020</v>
      </c>
      <c r="C13" s="12" t="s">
        <v>143</v>
      </c>
      <c r="D13" s="12" t="s">
        <v>72</v>
      </c>
      <c r="E13" s="12">
        <v>48.7</v>
      </c>
      <c r="F13" s="12">
        <v>1196</v>
      </c>
      <c r="G13" s="12" t="s">
        <v>120</v>
      </c>
      <c r="H13" s="12" t="s">
        <v>120</v>
      </c>
      <c r="I13" s="12" t="s">
        <v>146</v>
      </c>
      <c r="J13" s="12" t="s">
        <v>145</v>
      </c>
      <c r="K13" s="12" t="s">
        <v>74</v>
      </c>
      <c r="L13" s="12" t="s">
        <v>74</v>
      </c>
      <c r="M13" s="12">
        <v>28.7</v>
      </c>
      <c r="N13" s="12" t="s">
        <v>27</v>
      </c>
      <c r="O13" s="12" t="s">
        <v>27</v>
      </c>
      <c r="P13" s="12" t="s">
        <v>115</v>
      </c>
      <c r="Q13" s="12" t="s">
        <v>89</v>
      </c>
      <c r="R13" s="12" t="s">
        <v>88</v>
      </c>
      <c r="S13" s="12">
        <v>28.7</v>
      </c>
      <c r="T13" s="12" t="s">
        <v>27</v>
      </c>
      <c r="V13" s="8" t="s">
        <v>142</v>
      </c>
      <c r="W13" s="12">
        <v>0.91</v>
      </c>
      <c r="X13" s="12">
        <f t="shared" si="0"/>
        <v>0.17880850025561232</v>
      </c>
      <c r="Z13" s="12" t="s">
        <v>121</v>
      </c>
      <c r="AB13" s="8" t="s">
        <v>142</v>
      </c>
      <c r="AC13" s="12">
        <v>1.34</v>
      </c>
      <c r="AD13" s="12">
        <f t="shared" si="1"/>
        <v>0.31463918109722544</v>
      </c>
      <c r="AF13" s="12" t="s">
        <v>126</v>
      </c>
      <c r="AP13" s="12">
        <v>0</v>
      </c>
      <c r="AQ13" s="12">
        <v>1</v>
      </c>
      <c r="AR13" s="12">
        <v>1</v>
      </c>
      <c r="AS13" s="12">
        <v>1</v>
      </c>
      <c r="AT13" s="12">
        <v>1</v>
      </c>
      <c r="AU13" s="12">
        <v>0</v>
      </c>
      <c r="AV13" s="12">
        <v>1</v>
      </c>
      <c r="AW13" s="12">
        <v>0</v>
      </c>
      <c r="AX13" s="12" t="s">
        <v>144</v>
      </c>
    </row>
    <row r="14" spans="1:55" s="12" customFormat="1" x14ac:dyDescent="0.2">
      <c r="A14" s="9" t="s">
        <v>75</v>
      </c>
      <c r="B14" s="12">
        <v>2020</v>
      </c>
      <c r="C14" s="12" t="s">
        <v>143</v>
      </c>
      <c r="D14" s="12" t="s">
        <v>72</v>
      </c>
      <c r="E14" s="12">
        <v>48.7</v>
      </c>
      <c r="F14" s="12">
        <v>1196</v>
      </c>
      <c r="G14" s="12" t="s">
        <v>120</v>
      </c>
      <c r="H14" s="12" t="s">
        <v>120</v>
      </c>
      <c r="I14" s="12" t="s">
        <v>146</v>
      </c>
      <c r="J14" s="12" t="s">
        <v>145</v>
      </c>
      <c r="K14" s="12" t="s">
        <v>74</v>
      </c>
      <c r="L14" s="12" t="s">
        <v>74</v>
      </c>
      <c r="M14" s="12">
        <v>28.7</v>
      </c>
      <c r="N14" s="12" t="s">
        <v>27</v>
      </c>
      <c r="O14" s="12" t="s">
        <v>27</v>
      </c>
      <c r="P14" s="12" t="s">
        <v>114</v>
      </c>
      <c r="Q14" s="12" t="s">
        <v>89</v>
      </c>
      <c r="R14" s="12" t="s">
        <v>88</v>
      </c>
      <c r="S14" s="12">
        <v>28.7</v>
      </c>
      <c r="T14" s="12" t="s">
        <v>27</v>
      </c>
      <c r="V14" s="8" t="s">
        <v>142</v>
      </c>
      <c r="W14" s="12">
        <v>0.52</v>
      </c>
      <c r="X14" s="12">
        <f t="shared" si="0"/>
        <v>0.46308417516281869</v>
      </c>
      <c r="Z14" s="12" t="s">
        <v>122</v>
      </c>
      <c r="AB14" s="8" t="s">
        <v>142</v>
      </c>
      <c r="AC14" s="12">
        <v>1.64</v>
      </c>
      <c r="AD14" s="12">
        <f t="shared" si="1"/>
        <v>0.55945280726515145</v>
      </c>
      <c r="AF14" s="12" t="s">
        <v>128</v>
      </c>
      <c r="AP14" s="12">
        <v>0</v>
      </c>
      <c r="AQ14" s="12">
        <v>1</v>
      </c>
      <c r="AR14" s="12">
        <v>1</v>
      </c>
      <c r="AS14" s="12">
        <v>1</v>
      </c>
      <c r="AT14" s="12">
        <v>1</v>
      </c>
      <c r="AU14" s="12">
        <v>0</v>
      </c>
      <c r="AV14" s="12">
        <v>1</v>
      </c>
      <c r="AW14" s="12">
        <v>0</v>
      </c>
      <c r="AX14" s="12" t="s">
        <v>144</v>
      </c>
    </row>
    <row r="15" spans="1:55" s="12" customFormat="1" x14ac:dyDescent="0.2">
      <c r="A15" s="9" t="s">
        <v>75</v>
      </c>
      <c r="B15" s="12">
        <v>2020</v>
      </c>
      <c r="C15" s="12" t="s">
        <v>143</v>
      </c>
      <c r="D15" s="12" t="s">
        <v>72</v>
      </c>
      <c r="E15" s="12">
        <v>48.7</v>
      </c>
      <c r="F15" s="12">
        <v>1196</v>
      </c>
      <c r="G15" s="12" t="s">
        <v>120</v>
      </c>
      <c r="H15" s="12" t="s">
        <v>120</v>
      </c>
      <c r="I15" s="12" t="s">
        <v>146</v>
      </c>
      <c r="J15" s="12" t="s">
        <v>145</v>
      </c>
      <c r="K15" s="12" t="s">
        <v>74</v>
      </c>
      <c r="L15" s="12" t="s">
        <v>74</v>
      </c>
      <c r="M15" s="12">
        <v>28.7</v>
      </c>
      <c r="N15" s="12" t="s">
        <v>27</v>
      </c>
      <c r="O15" s="12" t="s">
        <v>27</v>
      </c>
      <c r="P15" s="12" t="s">
        <v>113</v>
      </c>
      <c r="Q15" s="12" t="s">
        <v>89</v>
      </c>
      <c r="R15" s="12" t="s">
        <v>88</v>
      </c>
      <c r="S15" s="12">
        <v>28.7</v>
      </c>
      <c r="T15" s="12" t="s">
        <v>27</v>
      </c>
      <c r="V15" s="8" t="s">
        <v>142</v>
      </c>
      <c r="W15" s="12">
        <v>1.01</v>
      </c>
      <c r="X15" s="12">
        <f t="shared" si="0"/>
        <v>0.19638770442556119</v>
      </c>
      <c r="Z15" s="12" t="s">
        <v>123</v>
      </c>
      <c r="AB15" s="8" t="s">
        <v>142</v>
      </c>
      <c r="AC15" s="12">
        <v>1.37</v>
      </c>
      <c r="AD15" s="12">
        <f t="shared" si="1"/>
        <v>0.36178595952292747</v>
      </c>
      <c r="AF15" s="12" t="s">
        <v>127</v>
      </c>
      <c r="AP15" s="12">
        <v>0</v>
      </c>
      <c r="AQ15" s="12">
        <v>1</v>
      </c>
      <c r="AR15" s="12">
        <v>1</v>
      </c>
      <c r="AS15" s="12">
        <v>1</v>
      </c>
      <c r="AT15" s="12">
        <v>1</v>
      </c>
      <c r="AU15" s="12">
        <v>0</v>
      </c>
      <c r="AV15" s="12">
        <v>1</v>
      </c>
      <c r="AW15" s="12">
        <v>0</v>
      </c>
      <c r="AX15" s="12" t="s">
        <v>144</v>
      </c>
    </row>
    <row r="16" spans="1:55" s="12" customFormat="1" x14ac:dyDescent="0.2">
      <c r="A16" s="9" t="s">
        <v>75</v>
      </c>
      <c r="B16" s="12">
        <v>2020</v>
      </c>
      <c r="C16" s="12" t="s">
        <v>143</v>
      </c>
      <c r="D16" s="12" t="s">
        <v>72</v>
      </c>
      <c r="E16" s="12">
        <v>48.7</v>
      </c>
      <c r="F16" s="12">
        <v>1196</v>
      </c>
      <c r="G16" s="12" t="s">
        <v>124</v>
      </c>
      <c r="H16" s="12" t="s">
        <v>124</v>
      </c>
      <c r="I16" s="12" t="s">
        <v>146</v>
      </c>
      <c r="J16" s="12" t="s">
        <v>145</v>
      </c>
      <c r="K16" s="12" t="s">
        <v>74</v>
      </c>
      <c r="L16" s="12" t="s">
        <v>74</v>
      </c>
      <c r="M16" s="12">
        <v>28.7</v>
      </c>
      <c r="N16" s="12" t="s">
        <v>27</v>
      </c>
      <c r="O16" s="12" t="s">
        <v>27</v>
      </c>
      <c r="P16" s="12" t="s">
        <v>115</v>
      </c>
      <c r="Q16" s="12" t="s">
        <v>89</v>
      </c>
      <c r="R16" s="12" t="s">
        <v>88</v>
      </c>
      <c r="S16" s="12">
        <v>28.7</v>
      </c>
      <c r="T16" s="12" t="s">
        <v>27</v>
      </c>
      <c r="V16" s="8" t="s">
        <v>142</v>
      </c>
      <c r="W16" s="12">
        <v>0.97</v>
      </c>
      <c r="X16" s="12">
        <f t="shared" si="0"/>
        <v>0.10989360104399343</v>
      </c>
      <c r="Z16" s="12" t="s">
        <v>129</v>
      </c>
      <c r="AB16" s="8" t="s">
        <v>142</v>
      </c>
      <c r="AC16" s="12">
        <v>1.26</v>
      </c>
      <c r="AD16" s="12">
        <f t="shared" si="1"/>
        <v>0.25788152141014087</v>
      </c>
      <c r="AF16" s="12" t="s">
        <v>130</v>
      </c>
      <c r="AP16" s="12">
        <v>0</v>
      </c>
      <c r="AQ16" s="12">
        <v>1</v>
      </c>
      <c r="AR16" s="12">
        <v>1</v>
      </c>
      <c r="AS16" s="12">
        <v>1</v>
      </c>
      <c r="AT16" s="12">
        <v>1</v>
      </c>
      <c r="AU16" s="12">
        <v>0</v>
      </c>
      <c r="AV16" s="12">
        <v>1</v>
      </c>
      <c r="AW16" s="12">
        <v>0</v>
      </c>
      <c r="AX16" s="12" t="s">
        <v>144</v>
      </c>
    </row>
    <row r="17" spans="1:50" s="12" customFormat="1" x14ac:dyDescent="0.2">
      <c r="A17" s="9" t="s">
        <v>75</v>
      </c>
      <c r="B17" s="12">
        <v>2020</v>
      </c>
      <c r="C17" s="12" t="s">
        <v>143</v>
      </c>
      <c r="D17" s="12" t="s">
        <v>72</v>
      </c>
      <c r="E17" s="12">
        <v>48.7</v>
      </c>
      <c r="F17" s="12">
        <v>1196</v>
      </c>
      <c r="G17" s="12" t="s">
        <v>124</v>
      </c>
      <c r="H17" s="12" t="s">
        <v>124</v>
      </c>
      <c r="I17" s="12" t="s">
        <v>146</v>
      </c>
      <c r="J17" s="12" t="s">
        <v>145</v>
      </c>
      <c r="K17" s="12" t="s">
        <v>74</v>
      </c>
      <c r="L17" s="12" t="s">
        <v>74</v>
      </c>
      <c r="M17" s="12">
        <v>28.7</v>
      </c>
      <c r="N17" s="12" t="s">
        <v>27</v>
      </c>
      <c r="O17" s="12" t="s">
        <v>27</v>
      </c>
      <c r="P17" s="12" t="s">
        <v>114</v>
      </c>
      <c r="Q17" s="12" t="s">
        <v>89</v>
      </c>
      <c r="R17" s="12" t="s">
        <v>88</v>
      </c>
      <c r="S17" s="12">
        <v>28.7</v>
      </c>
      <c r="T17" s="12" t="s">
        <v>27</v>
      </c>
      <c r="V17" s="8" t="s">
        <v>142</v>
      </c>
      <c r="W17" s="12">
        <v>0.95</v>
      </c>
      <c r="X17" s="12">
        <f t="shared" si="0"/>
        <v>0.23712652005718771</v>
      </c>
      <c r="Z17" s="12" t="s">
        <v>131</v>
      </c>
      <c r="AB17" s="8" t="s">
        <v>142</v>
      </c>
      <c r="AC17" s="12">
        <v>2.14</v>
      </c>
      <c r="AD17" s="12">
        <f t="shared" si="1"/>
        <v>0.7268525387703505</v>
      </c>
      <c r="AF17" s="12" t="s">
        <v>132</v>
      </c>
      <c r="AP17" s="12">
        <v>0</v>
      </c>
      <c r="AQ17" s="12">
        <v>1</v>
      </c>
      <c r="AR17" s="12">
        <v>1</v>
      </c>
      <c r="AS17" s="12">
        <v>1</v>
      </c>
      <c r="AT17" s="12">
        <v>1</v>
      </c>
      <c r="AU17" s="12">
        <v>0</v>
      </c>
      <c r="AV17" s="12">
        <v>1</v>
      </c>
      <c r="AW17" s="12">
        <v>0</v>
      </c>
      <c r="AX17" s="12" t="s">
        <v>144</v>
      </c>
    </row>
    <row r="18" spans="1:50" s="12" customFormat="1" x14ac:dyDescent="0.2">
      <c r="A18" s="9" t="s">
        <v>75</v>
      </c>
      <c r="B18" s="12">
        <v>2020</v>
      </c>
      <c r="C18" s="12" t="s">
        <v>143</v>
      </c>
      <c r="D18" s="12" t="s">
        <v>72</v>
      </c>
      <c r="E18" s="12">
        <v>48.7</v>
      </c>
      <c r="F18" s="12">
        <v>1196</v>
      </c>
      <c r="G18" s="12" t="s">
        <v>124</v>
      </c>
      <c r="H18" s="12" t="s">
        <v>124</v>
      </c>
      <c r="I18" s="12" t="s">
        <v>146</v>
      </c>
      <c r="J18" s="12" t="s">
        <v>145</v>
      </c>
      <c r="K18" s="12" t="s">
        <v>74</v>
      </c>
      <c r="L18" s="12" t="s">
        <v>74</v>
      </c>
      <c r="M18" s="12">
        <v>28.7</v>
      </c>
      <c r="N18" s="12" t="s">
        <v>27</v>
      </c>
      <c r="O18" s="12" t="s">
        <v>27</v>
      </c>
      <c r="P18" s="12" t="s">
        <v>113</v>
      </c>
      <c r="Q18" s="12" t="s">
        <v>89</v>
      </c>
      <c r="R18" s="12" t="s">
        <v>88</v>
      </c>
      <c r="S18" s="12">
        <v>28.7</v>
      </c>
      <c r="T18" s="12" t="s">
        <v>27</v>
      </c>
      <c r="V18" s="8" t="s">
        <v>142</v>
      </c>
      <c r="W18" s="12">
        <v>0.96</v>
      </c>
      <c r="X18" s="12">
        <f t="shared" si="0"/>
        <v>0.13720772861069133</v>
      </c>
      <c r="Z18" s="12" t="s">
        <v>133</v>
      </c>
      <c r="AB18" s="8" t="s">
        <v>142</v>
      </c>
      <c r="AC18" s="12">
        <v>1.1200000000000001</v>
      </c>
      <c r="AD18" s="12">
        <f t="shared" si="1"/>
        <v>0.21257302990950463</v>
      </c>
      <c r="AF18" s="12" t="s">
        <v>134</v>
      </c>
      <c r="AP18" s="12">
        <v>0</v>
      </c>
      <c r="AQ18" s="12">
        <v>1</v>
      </c>
      <c r="AR18" s="12">
        <v>1</v>
      </c>
      <c r="AS18" s="12">
        <v>1</v>
      </c>
      <c r="AT18" s="12">
        <v>1</v>
      </c>
      <c r="AU18" s="12">
        <v>0</v>
      </c>
      <c r="AV18" s="12">
        <v>1</v>
      </c>
      <c r="AW18" s="12">
        <v>0</v>
      </c>
      <c r="AX18" s="12" t="s">
        <v>144</v>
      </c>
    </row>
    <row r="19" spans="1:50" s="12" customFormat="1" x14ac:dyDescent="0.2">
      <c r="A19" s="9" t="s">
        <v>75</v>
      </c>
      <c r="B19" s="12">
        <v>2020</v>
      </c>
      <c r="C19" s="12" t="s">
        <v>143</v>
      </c>
      <c r="D19" s="12" t="s">
        <v>72</v>
      </c>
      <c r="E19" s="12">
        <v>48.7</v>
      </c>
      <c r="F19" s="12">
        <v>1196</v>
      </c>
      <c r="G19" s="12" t="s">
        <v>125</v>
      </c>
      <c r="H19" s="12" t="s">
        <v>125</v>
      </c>
      <c r="I19" s="12" t="s">
        <v>146</v>
      </c>
      <c r="J19" s="12" t="s">
        <v>145</v>
      </c>
      <c r="K19" s="12" t="s">
        <v>74</v>
      </c>
      <c r="L19" s="12" t="s">
        <v>74</v>
      </c>
      <c r="M19" s="12">
        <v>28.7</v>
      </c>
      <c r="N19" s="12" t="s">
        <v>27</v>
      </c>
      <c r="O19" s="12" t="s">
        <v>27</v>
      </c>
      <c r="P19" s="12" t="s">
        <v>115</v>
      </c>
      <c r="Q19" s="12" t="s">
        <v>89</v>
      </c>
      <c r="R19" s="12" t="s">
        <v>88</v>
      </c>
      <c r="S19" s="12">
        <v>28.7</v>
      </c>
      <c r="T19" s="12" t="s">
        <v>27</v>
      </c>
      <c r="V19" s="8" t="s">
        <v>142</v>
      </c>
      <c r="W19" s="12">
        <v>1.03</v>
      </c>
      <c r="X19" s="12">
        <f t="shared" si="0"/>
        <v>5.1938508990112091E-2</v>
      </c>
      <c r="Z19" s="12" t="s">
        <v>135</v>
      </c>
      <c r="AB19" s="8" t="s">
        <v>142</v>
      </c>
      <c r="AC19" s="12">
        <v>1.23</v>
      </c>
      <c r="AD19" s="12">
        <f t="shared" si="1"/>
        <v>0.28818828695119614</v>
      </c>
      <c r="AF19" s="12" t="s">
        <v>138</v>
      </c>
      <c r="AP19" s="12">
        <v>0</v>
      </c>
      <c r="AQ19" s="12">
        <v>1</v>
      </c>
      <c r="AR19" s="12">
        <v>0</v>
      </c>
      <c r="AS19" s="12">
        <v>1</v>
      </c>
      <c r="AT19" s="12">
        <v>1</v>
      </c>
      <c r="AU19" s="12">
        <v>0</v>
      </c>
      <c r="AV19" s="12">
        <v>1</v>
      </c>
      <c r="AW19" s="12">
        <v>0</v>
      </c>
      <c r="AX19" s="12" t="s">
        <v>144</v>
      </c>
    </row>
    <row r="20" spans="1:50" s="12" customFormat="1" x14ac:dyDescent="0.2">
      <c r="A20" s="9" t="s">
        <v>75</v>
      </c>
      <c r="B20" s="12">
        <v>2020</v>
      </c>
      <c r="C20" s="12" t="s">
        <v>143</v>
      </c>
      <c r="D20" s="12" t="s">
        <v>72</v>
      </c>
      <c r="E20" s="12">
        <v>48.7</v>
      </c>
      <c r="F20" s="12">
        <v>1196</v>
      </c>
      <c r="G20" s="12" t="s">
        <v>125</v>
      </c>
      <c r="H20" s="12" t="s">
        <v>125</v>
      </c>
      <c r="I20" s="12" t="s">
        <v>146</v>
      </c>
      <c r="J20" s="12" t="s">
        <v>145</v>
      </c>
      <c r="K20" s="12" t="s">
        <v>74</v>
      </c>
      <c r="L20" s="12" t="s">
        <v>74</v>
      </c>
      <c r="M20" s="12">
        <v>28.7</v>
      </c>
      <c r="N20" s="12" t="s">
        <v>27</v>
      </c>
      <c r="O20" s="12" t="s">
        <v>27</v>
      </c>
      <c r="P20" s="12" t="s">
        <v>114</v>
      </c>
      <c r="Q20" s="12" t="s">
        <v>89</v>
      </c>
      <c r="R20" s="12" t="s">
        <v>88</v>
      </c>
      <c r="S20" s="12">
        <v>28.7</v>
      </c>
      <c r="T20" s="12" t="s">
        <v>27</v>
      </c>
      <c r="V20" s="8" t="s">
        <v>142</v>
      </c>
      <c r="W20" s="12">
        <v>1.0900000000000001</v>
      </c>
      <c r="X20" s="12">
        <f t="shared" si="0"/>
        <v>0.10628530834344124</v>
      </c>
      <c r="Z20" s="12" t="s">
        <v>136</v>
      </c>
      <c r="AB20" s="8" t="s">
        <v>142</v>
      </c>
      <c r="AC20" s="12">
        <v>1.82</v>
      </c>
      <c r="AD20" s="12">
        <f t="shared" si="1"/>
        <v>0.69577859385424745</v>
      </c>
      <c r="AF20" s="12" t="s">
        <v>139</v>
      </c>
      <c r="AP20" s="12">
        <v>0</v>
      </c>
      <c r="AQ20" s="12">
        <v>1</v>
      </c>
      <c r="AR20" s="12">
        <v>0</v>
      </c>
      <c r="AS20" s="12">
        <v>1</v>
      </c>
      <c r="AT20" s="12">
        <v>1</v>
      </c>
      <c r="AU20" s="12">
        <v>0</v>
      </c>
      <c r="AV20" s="12">
        <v>1</v>
      </c>
      <c r="AW20" s="12">
        <v>0</v>
      </c>
      <c r="AX20" s="12" t="s">
        <v>144</v>
      </c>
    </row>
    <row r="21" spans="1:50" s="12" customFormat="1" x14ac:dyDescent="0.2">
      <c r="A21" s="9" t="s">
        <v>75</v>
      </c>
      <c r="B21" s="12">
        <v>2020</v>
      </c>
      <c r="C21" s="12" t="s">
        <v>143</v>
      </c>
      <c r="D21" s="12" t="s">
        <v>72</v>
      </c>
      <c r="E21" s="12">
        <v>48.7</v>
      </c>
      <c r="F21" s="12">
        <v>1196</v>
      </c>
      <c r="G21" s="12" t="s">
        <v>125</v>
      </c>
      <c r="H21" s="12" t="s">
        <v>125</v>
      </c>
      <c r="I21" s="12" t="s">
        <v>146</v>
      </c>
      <c r="J21" s="12" t="s">
        <v>145</v>
      </c>
      <c r="K21" s="12" t="s">
        <v>74</v>
      </c>
      <c r="L21" s="12" t="s">
        <v>74</v>
      </c>
      <c r="M21" s="12">
        <v>28.7</v>
      </c>
      <c r="N21" s="12" t="s">
        <v>27</v>
      </c>
      <c r="O21" s="12" t="s">
        <v>27</v>
      </c>
      <c r="P21" s="12" t="s">
        <v>113</v>
      </c>
      <c r="Q21" s="12" t="s">
        <v>89</v>
      </c>
      <c r="R21" s="12" t="s">
        <v>88</v>
      </c>
      <c r="S21" s="12">
        <v>28.7</v>
      </c>
      <c r="T21" s="12" t="s">
        <v>27</v>
      </c>
      <c r="V21" s="8" t="s">
        <v>142</v>
      </c>
      <c r="W21" s="12">
        <v>1.03</v>
      </c>
      <c r="X21" s="12">
        <f t="shared" si="0"/>
        <v>6.6281917844085367E-2</v>
      </c>
      <c r="Z21" s="12" t="s">
        <v>137</v>
      </c>
      <c r="AB21" s="8" t="s">
        <v>142</v>
      </c>
      <c r="AC21" s="12">
        <v>1.25</v>
      </c>
      <c r="AD21" s="12">
        <f t="shared" si="1"/>
        <v>0.34265900740396732</v>
      </c>
      <c r="AF21" s="12" t="s">
        <v>140</v>
      </c>
      <c r="AP21" s="12">
        <v>0</v>
      </c>
      <c r="AQ21" s="12">
        <v>1</v>
      </c>
      <c r="AR21" s="12">
        <v>0</v>
      </c>
      <c r="AS21" s="12">
        <v>1</v>
      </c>
      <c r="AT21" s="12">
        <v>1</v>
      </c>
      <c r="AU21" s="12">
        <v>0</v>
      </c>
      <c r="AV21" s="12">
        <v>1</v>
      </c>
      <c r="AW21" s="12">
        <v>0</v>
      </c>
      <c r="AX21" s="12" t="s">
        <v>144</v>
      </c>
    </row>
    <row r="22" spans="1:50" s="17" customFormat="1" x14ac:dyDescent="0.2">
      <c r="A22" s="39" t="s">
        <v>76</v>
      </c>
      <c r="B22" s="17">
        <v>2013</v>
      </c>
      <c r="C22" s="17" t="s">
        <v>148</v>
      </c>
      <c r="D22" s="17" t="s">
        <v>149</v>
      </c>
      <c r="E22" s="17">
        <v>48.3</v>
      </c>
      <c r="F22" s="17">
        <v>724</v>
      </c>
      <c r="G22" s="17" t="s">
        <v>150</v>
      </c>
      <c r="H22" s="17" t="s">
        <v>150</v>
      </c>
      <c r="I22" s="17" t="s">
        <v>151</v>
      </c>
      <c r="J22" s="17" t="s">
        <v>152</v>
      </c>
      <c r="K22" s="36" t="s">
        <v>153</v>
      </c>
      <c r="L22" s="36" t="s">
        <v>153</v>
      </c>
      <c r="M22" s="17">
        <v>11.9</v>
      </c>
      <c r="N22" s="17" t="s">
        <v>27</v>
      </c>
      <c r="O22" s="17" t="s">
        <v>27</v>
      </c>
      <c r="P22" s="17" t="s">
        <v>159</v>
      </c>
      <c r="Q22" s="17" t="s">
        <v>154</v>
      </c>
      <c r="R22" s="17" t="s">
        <v>88</v>
      </c>
      <c r="S22" s="17">
        <v>11.9</v>
      </c>
      <c r="T22" s="17" t="s">
        <v>27</v>
      </c>
      <c r="V22" s="44" t="s">
        <v>179</v>
      </c>
      <c r="W22" s="17">
        <v>0.03</v>
      </c>
      <c r="X22" s="17">
        <v>0.15</v>
      </c>
      <c r="AA22" s="17">
        <v>0.85299999999999998</v>
      </c>
      <c r="AB22" s="49" t="s">
        <v>179</v>
      </c>
      <c r="AC22" s="17">
        <v>0.5</v>
      </c>
      <c r="AD22" s="17">
        <v>0.1</v>
      </c>
      <c r="AF22" s="17" t="s">
        <v>335</v>
      </c>
      <c r="AG22" s="17">
        <v>1E-3</v>
      </c>
      <c r="AP22" s="17">
        <v>1</v>
      </c>
      <c r="AQ22" s="17">
        <v>1</v>
      </c>
      <c r="AR22" s="17">
        <v>1</v>
      </c>
      <c r="AS22" s="17">
        <v>1</v>
      </c>
      <c r="AT22" s="17">
        <v>0</v>
      </c>
      <c r="AU22" s="17">
        <v>0</v>
      </c>
      <c r="AV22" s="17">
        <v>0</v>
      </c>
      <c r="AW22" s="17">
        <v>0</v>
      </c>
      <c r="AX22" s="17" t="s">
        <v>176</v>
      </c>
    </row>
    <row r="23" spans="1:50" s="12" customFormat="1" x14ac:dyDescent="0.2">
      <c r="A23" s="35" t="s">
        <v>77</v>
      </c>
      <c r="B23" s="12">
        <v>2012</v>
      </c>
      <c r="C23" s="12" t="s">
        <v>155</v>
      </c>
      <c r="D23" s="12" t="s">
        <v>156</v>
      </c>
      <c r="E23" s="12">
        <v>52.8</v>
      </c>
      <c r="F23" s="12">
        <v>335</v>
      </c>
      <c r="G23" s="12" t="s">
        <v>150</v>
      </c>
      <c r="H23" s="12" t="s">
        <v>150</v>
      </c>
      <c r="I23" s="12" t="s">
        <v>151</v>
      </c>
      <c r="J23" s="12" t="s">
        <v>152</v>
      </c>
      <c r="K23" s="16" t="s">
        <v>157</v>
      </c>
      <c r="L23" s="16" t="s">
        <v>157</v>
      </c>
      <c r="M23" s="12">
        <v>12.5</v>
      </c>
      <c r="N23" s="12" t="s">
        <v>27</v>
      </c>
      <c r="O23" s="12" t="s">
        <v>27</v>
      </c>
      <c r="P23" s="12" t="s">
        <v>158</v>
      </c>
      <c r="Q23" s="12" t="s">
        <v>161</v>
      </c>
      <c r="R23" s="12" t="s">
        <v>88</v>
      </c>
      <c r="S23" s="12">
        <v>12.5</v>
      </c>
      <c r="T23" s="12" t="s">
        <v>163</v>
      </c>
      <c r="U23" s="42">
        <v>7.02</v>
      </c>
      <c r="V23" s="8" t="s">
        <v>179</v>
      </c>
      <c r="W23" s="12">
        <v>-0.06</v>
      </c>
      <c r="X23" s="12">
        <v>0.11</v>
      </c>
      <c r="Y23" s="42">
        <v>7.0000000000000007E-2</v>
      </c>
      <c r="AB23" s="8" t="s">
        <v>179</v>
      </c>
      <c r="AC23" s="12">
        <v>0.04</v>
      </c>
      <c r="AD23" s="12">
        <v>0.01</v>
      </c>
      <c r="AE23" s="42">
        <v>0.25</v>
      </c>
      <c r="AP23" s="12">
        <v>1</v>
      </c>
      <c r="AQ23" s="12">
        <v>1</v>
      </c>
      <c r="AR23" s="12">
        <v>0</v>
      </c>
      <c r="AS23" s="12">
        <v>1</v>
      </c>
      <c r="AT23" s="12">
        <v>1</v>
      </c>
      <c r="AU23" s="12">
        <v>0</v>
      </c>
      <c r="AV23" s="12">
        <v>0</v>
      </c>
      <c r="AW23" s="12">
        <v>0</v>
      </c>
      <c r="AX23" s="12" t="s">
        <v>165</v>
      </c>
    </row>
    <row r="24" spans="1:50" s="12" customFormat="1" x14ac:dyDescent="0.2">
      <c r="A24" s="35" t="s">
        <v>77</v>
      </c>
      <c r="B24" s="12">
        <v>2012</v>
      </c>
      <c r="C24" s="12" t="s">
        <v>155</v>
      </c>
      <c r="D24" s="12" t="s">
        <v>156</v>
      </c>
      <c r="E24" s="12">
        <v>52.8</v>
      </c>
      <c r="F24" s="12">
        <v>335</v>
      </c>
      <c r="G24" s="12" t="s">
        <v>150</v>
      </c>
      <c r="H24" s="12" t="s">
        <v>150</v>
      </c>
      <c r="I24" s="12" t="s">
        <v>151</v>
      </c>
      <c r="J24" s="12" t="s">
        <v>152</v>
      </c>
      <c r="K24" s="16" t="s">
        <v>157</v>
      </c>
      <c r="L24" s="16" t="s">
        <v>157</v>
      </c>
      <c r="M24" s="12">
        <v>12.5</v>
      </c>
      <c r="N24" s="12" t="s">
        <v>27</v>
      </c>
      <c r="O24" s="12" t="s">
        <v>27</v>
      </c>
      <c r="P24" s="12" t="s">
        <v>160</v>
      </c>
      <c r="Q24" s="12" t="s">
        <v>162</v>
      </c>
      <c r="R24" s="12" t="s">
        <v>88</v>
      </c>
      <c r="S24" s="12">
        <v>12.5</v>
      </c>
      <c r="T24" s="12" t="s">
        <v>163</v>
      </c>
      <c r="U24" s="42">
        <v>13.54</v>
      </c>
      <c r="V24" s="8" t="s">
        <v>179</v>
      </c>
      <c r="W24" s="12">
        <v>-0.35</v>
      </c>
      <c r="X24" s="12">
        <v>1.07</v>
      </c>
      <c r="Y24" s="42">
        <v>0.13</v>
      </c>
      <c r="AB24" s="8" t="s">
        <v>179</v>
      </c>
      <c r="AC24" s="12">
        <v>0.12</v>
      </c>
      <c r="AD24" s="12">
        <v>0.11</v>
      </c>
      <c r="AE24" s="42">
        <v>0.55000000000000004</v>
      </c>
      <c r="AP24" s="12">
        <v>1</v>
      </c>
      <c r="AQ24" s="12">
        <v>1</v>
      </c>
      <c r="AR24" s="12">
        <v>0</v>
      </c>
      <c r="AS24" s="12">
        <v>1</v>
      </c>
      <c r="AT24" s="12">
        <v>1</v>
      </c>
      <c r="AU24" s="12">
        <v>0</v>
      </c>
      <c r="AV24" s="12">
        <v>0</v>
      </c>
      <c r="AW24" s="12">
        <v>0</v>
      </c>
      <c r="AX24" s="12" t="s">
        <v>165</v>
      </c>
    </row>
    <row r="25" spans="1:50" s="12" customFormat="1" x14ac:dyDescent="0.2">
      <c r="A25" s="9" t="s">
        <v>78</v>
      </c>
      <c r="B25" s="12">
        <v>2012</v>
      </c>
      <c r="C25" s="12" t="s">
        <v>166</v>
      </c>
      <c r="D25" s="12" t="s">
        <v>149</v>
      </c>
      <c r="E25" s="12">
        <v>49.8</v>
      </c>
      <c r="F25" s="12">
        <v>1192</v>
      </c>
      <c r="G25" s="12" t="s">
        <v>150</v>
      </c>
      <c r="H25" s="12" t="s">
        <v>150</v>
      </c>
      <c r="I25" s="12" t="s">
        <v>151</v>
      </c>
      <c r="J25" s="12" t="s">
        <v>145</v>
      </c>
      <c r="K25" s="16" t="s">
        <v>174</v>
      </c>
      <c r="L25" s="16" t="s">
        <v>174</v>
      </c>
      <c r="M25" s="12">
        <v>11.2</v>
      </c>
      <c r="N25" s="12" t="s">
        <v>27</v>
      </c>
      <c r="O25" s="12" t="s">
        <v>27</v>
      </c>
      <c r="P25" s="12" t="s">
        <v>168</v>
      </c>
      <c r="Q25" s="12" t="s">
        <v>167</v>
      </c>
      <c r="R25" s="12" t="s">
        <v>88</v>
      </c>
      <c r="S25" s="16" t="s">
        <v>175</v>
      </c>
      <c r="T25" s="12" t="s">
        <v>163</v>
      </c>
      <c r="V25" s="8" t="s">
        <v>275</v>
      </c>
      <c r="W25" s="12">
        <v>6.8948410000000002E-2</v>
      </c>
      <c r="X25" s="12">
        <v>8.5100609999999993E-2</v>
      </c>
      <c r="Y25" s="12">
        <v>0.12</v>
      </c>
      <c r="AB25" s="8" t="s">
        <v>275</v>
      </c>
      <c r="AC25" s="12">
        <v>0.22966269</v>
      </c>
      <c r="AD25" s="12">
        <v>8.5100609999999993E-2</v>
      </c>
      <c r="AE25" s="12">
        <v>1.23</v>
      </c>
      <c r="AP25" s="12">
        <v>1</v>
      </c>
      <c r="AQ25" s="12">
        <v>1</v>
      </c>
      <c r="AR25" s="12">
        <v>1</v>
      </c>
      <c r="AS25" s="12">
        <v>1</v>
      </c>
      <c r="AT25" s="12">
        <v>1</v>
      </c>
      <c r="AU25" s="12">
        <v>0</v>
      </c>
      <c r="AV25" s="12">
        <v>0</v>
      </c>
      <c r="AW25" s="12">
        <v>0</v>
      </c>
      <c r="AX25" s="12" t="s">
        <v>270</v>
      </c>
    </row>
    <row r="26" spans="1:50" s="12" customFormat="1" x14ac:dyDescent="0.2">
      <c r="A26" s="9" t="s">
        <v>78</v>
      </c>
      <c r="B26" s="12">
        <v>2012</v>
      </c>
      <c r="C26" s="12" t="s">
        <v>166</v>
      </c>
      <c r="D26" s="12" t="s">
        <v>149</v>
      </c>
      <c r="E26" s="12">
        <v>49.8</v>
      </c>
      <c r="F26" s="12">
        <v>1192</v>
      </c>
      <c r="G26" s="12" t="s">
        <v>150</v>
      </c>
      <c r="H26" s="12" t="s">
        <v>150</v>
      </c>
      <c r="I26" s="12" t="s">
        <v>151</v>
      </c>
      <c r="J26" s="12" t="s">
        <v>145</v>
      </c>
      <c r="K26" s="16" t="s">
        <v>174</v>
      </c>
      <c r="L26" s="16" t="s">
        <v>174</v>
      </c>
      <c r="M26" s="16" t="s">
        <v>175</v>
      </c>
      <c r="N26" s="12" t="s">
        <v>27</v>
      </c>
      <c r="O26" s="12" t="s">
        <v>27</v>
      </c>
      <c r="P26" s="12" t="s">
        <v>169</v>
      </c>
      <c r="Q26" s="12" t="s">
        <v>167</v>
      </c>
      <c r="R26" s="12" t="s">
        <v>88</v>
      </c>
      <c r="S26" s="16" t="s">
        <v>175</v>
      </c>
      <c r="T26" s="12" t="s">
        <v>163</v>
      </c>
      <c r="V26" s="8" t="s">
        <v>275</v>
      </c>
      <c r="W26" s="12">
        <v>5.4563470000000003E-3</v>
      </c>
      <c r="X26" s="12">
        <v>8.5731078000000002E-2</v>
      </c>
      <c r="Y26" s="12">
        <v>0.12</v>
      </c>
      <c r="AB26" s="8" t="s">
        <v>275</v>
      </c>
      <c r="AC26" s="12">
        <v>0.23759920800000001</v>
      </c>
      <c r="AD26" s="12">
        <v>8.5731078000000002E-2</v>
      </c>
      <c r="AE26" s="12">
        <v>1.23</v>
      </c>
      <c r="AP26" s="12">
        <v>1</v>
      </c>
      <c r="AQ26" s="12">
        <v>1</v>
      </c>
      <c r="AR26" s="12">
        <v>1</v>
      </c>
      <c r="AS26" s="12">
        <v>1</v>
      </c>
      <c r="AT26" s="12">
        <v>1</v>
      </c>
      <c r="AU26" s="12">
        <v>0</v>
      </c>
      <c r="AV26" s="12">
        <v>0</v>
      </c>
      <c r="AW26" s="12">
        <v>0</v>
      </c>
      <c r="AX26" s="12" t="s">
        <v>173</v>
      </c>
    </row>
    <row r="27" spans="1:50" s="12" customFormat="1" x14ac:dyDescent="0.2">
      <c r="A27" s="9" t="s">
        <v>79</v>
      </c>
      <c r="B27" s="12">
        <v>1998</v>
      </c>
      <c r="C27" s="12" t="s">
        <v>172</v>
      </c>
      <c r="D27" s="12" t="s">
        <v>170</v>
      </c>
      <c r="E27" s="12">
        <v>50.72</v>
      </c>
      <c r="F27" s="12">
        <v>418</v>
      </c>
      <c r="G27" s="12" t="s">
        <v>150</v>
      </c>
      <c r="H27" s="12" t="s">
        <v>150</v>
      </c>
      <c r="I27" s="12" t="s">
        <v>151</v>
      </c>
      <c r="J27" s="12" t="s">
        <v>152</v>
      </c>
      <c r="K27" s="16" t="s">
        <v>174</v>
      </c>
      <c r="L27" s="16" t="s">
        <v>174</v>
      </c>
      <c r="M27" s="12">
        <v>12.4</v>
      </c>
      <c r="N27" s="12" t="s">
        <v>163</v>
      </c>
      <c r="O27" s="12" t="s">
        <v>163</v>
      </c>
      <c r="P27" s="12" t="s">
        <v>160</v>
      </c>
      <c r="Q27" s="12" t="s">
        <v>171</v>
      </c>
      <c r="R27" s="12" t="s">
        <v>88</v>
      </c>
      <c r="S27" s="12">
        <v>12.4</v>
      </c>
      <c r="T27" s="12" t="s">
        <v>163</v>
      </c>
      <c r="V27" s="8" t="s">
        <v>164</v>
      </c>
      <c r="W27" s="12">
        <v>-0.02</v>
      </c>
      <c r="X27" s="12">
        <v>4.895062E-2</v>
      </c>
      <c r="AB27" s="8" t="s">
        <v>164</v>
      </c>
      <c r="AC27" s="12">
        <v>0.25</v>
      </c>
      <c r="AD27" s="12">
        <v>4.5909569999999997E-2</v>
      </c>
      <c r="AP27" s="12">
        <v>1</v>
      </c>
      <c r="AQ27" s="12">
        <v>1</v>
      </c>
      <c r="AR27" s="12">
        <v>1</v>
      </c>
      <c r="AS27" s="12">
        <v>1</v>
      </c>
      <c r="AT27" s="12">
        <v>1</v>
      </c>
      <c r="AU27" s="12">
        <v>0</v>
      </c>
      <c r="AV27" s="12">
        <v>0</v>
      </c>
      <c r="AW27" s="12">
        <v>0</v>
      </c>
      <c r="AX27" s="12" t="s">
        <v>340</v>
      </c>
    </row>
    <row r="28" spans="1:50" s="12" customFormat="1" x14ac:dyDescent="0.2">
      <c r="A28" s="9" t="s">
        <v>177</v>
      </c>
      <c r="B28" s="12">
        <v>2003</v>
      </c>
      <c r="C28" s="12" t="s">
        <v>172</v>
      </c>
      <c r="D28" s="12" t="s">
        <v>170</v>
      </c>
      <c r="E28" s="34">
        <v>55.67</v>
      </c>
      <c r="F28" s="12">
        <v>785</v>
      </c>
      <c r="G28" s="12" t="s">
        <v>150</v>
      </c>
      <c r="H28" s="12" t="s">
        <v>150</v>
      </c>
      <c r="I28" s="12" t="s">
        <v>151</v>
      </c>
      <c r="J28" s="12" t="s">
        <v>152</v>
      </c>
      <c r="K28" s="16" t="s">
        <v>174</v>
      </c>
      <c r="L28" s="16" t="s">
        <v>174</v>
      </c>
      <c r="M28" s="16" t="s">
        <v>215</v>
      </c>
      <c r="N28" s="12" t="s">
        <v>163</v>
      </c>
      <c r="O28" s="12" t="s">
        <v>163</v>
      </c>
      <c r="P28" s="12" t="s">
        <v>169</v>
      </c>
      <c r="Q28" s="12" t="s">
        <v>183</v>
      </c>
      <c r="R28" s="12" t="s">
        <v>88</v>
      </c>
      <c r="T28" s="12" t="s">
        <v>163</v>
      </c>
      <c r="U28" s="12">
        <v>1</v>
      </c>
      <c r="V28" s="8" t="s">
        <v>178</v>
      </c>
      <c r="W28" s="12">
        <v>-0.12</v>
      </c>
      <c r="X28" s="12">
        <v>8.6833610000000006E-2</v>
      </c>
      <c r="Y28" s="12">
        <v>1</v>
      </c>
      <c r="AB28" s="8" t="s">
        <v>178</v>
      </c>
      <c r="AC28" s="12">
        <v>0.04</v>
      </c>
      <c r="AD28" s="12">
        <v>8.6774439999999994E-2</v>
      </c>
      <c r="AE28" s="12">
        <v>1</v>
      </c>
      <c r="AP28" s="12">
        <v>1</v>
      </c>
      <c r="AQ28" s="12">
        <v>1</v>
      </c>
      <c r="AR28" s="12">
        <v>0</v>
      </c>
      <c r="AS28" s="12">
        <v>1</v>
      </c>
      <c r="AT28" s="12">
        <v>1</v>
      </c>
      <c r="AU28" s="12">
        <v>0</v>
      </c>
      <c r="AV28" s="12">
        <v>0</v>
      </c>
      <c r="AW28" s="12">
        <v>0</v>
      </c>
      <c r="AX28" s="12" t="s">
        <v>341</v>
      </c>
    </row>
    <row r="29" spans="1:50" s="12" customFormat="1" x14ac:dyDescent="0.2">
      <c r="A29" s="9" t="s">
        <v>177</v>
      </c>
      <c r="B29" s="12">
        <v>2003</v>
      </c>
      <c r="C29" s="12" t="s">
        <v>172</v>
      </c>
      <c r="D29" s="12" t="s">
        <v>170</v>
      </c>
      <c r="E29" s="34">
        <v>56.39</v>
      </c>
      <c r="F29" s="12">
        <v>775</v>
      </c>
      <c r="G29" s="12" t="s">
        <v>150</v>
      </c>
      <c r="H29" s="12" t="s">
        <v>150</v>
      </c>
      <c r="I29" s="12" t="s">
        <v>151</v>
      </c>
      <c r="J29" s="12" t="s">
        <v>152</v>
      </c>
      <c r="K29" s="16" t="s">
        <v>174</v>
      </c>
      <c r="L29" s="16" t="s">
        <v>174</v>
      </c>
      <c r="M29" s="16" t="s">
        <v>215</v>
      </c>
      <c r="N29" s="12" t="s">
        <v>163</v>
      </c>
      <c r="O29" s="12" t="s">
        <v>163</v>
      </c>
      <c r="P29" s="12" t="s">
        <v>168</v>
      </c>
      <c r="Q29" s="12" t="s">
        <v>182</v>
      </c>
      <c r="R29" s="12" t="s">
        <v>88</v>
      </c>
      <c r="T29" s="12" t="s">
        <v>163</v>
      </c>
      <c r="U29" s="12">
        <v>1</v>
      </c>
      <c r="V29" s="8" t="s">
        <v>178</v>
      </c>
      <c r="W29" s="12">
        <v>0.01</v>
      </c>
      <c r="X29" s="12">
        <v>8.6767499999999997E-2</v>
      </c>
      <c r="Y29" s="12">
        <v>1</v>
      </c>
      <c r="AB29" s="8" t="s">
        <v>178</v>
      </c>
      <c r="AC29" s="12">
        <v>0.47</v>
      </c>
      <c r="AD29" s="12">
        <v>8.7782719999999995E-2</v>
      </c>
      <c r="AE29" s="12">
        <v>1</v>
      </c>
      <c r="AP29" s="12">
        <v>1</v>
      </c>
      <c r="AQ29" s="12">
        <v>1</v>
      </c>
      <c r="AR29" s="12">
        <v>0</v>
      </c>
      <c r="AS29" s="12">
        <v>1</v>
      </c>
      <c r="AT29" s="12">
        <v>1</v>
      </c>
      <c r="AU29" s="12">
        <v>0</v>
      </c>
      <c r="AV29" s="12">
        <v>0</v>
      </c>
      <c r="AW29" s="12">
        <v>0</v>
      </c>
      <c r="AX29" s="12" t="s">
        <v>186</v>
      </c>
    </row>
    <row r="30" spans="1:50" s="12" customFormat="1" x14ac:dyDescent="0.2">
      <c r="A30" s="9" t="s">
        <v>177</v>
      </c>
      <c r="B30" s="12">
        <v>2003</v>
      </c>
      <c r="C30" s="12" t="s">
        <v>172</v>
      </c>
      <c r="D30" s="12" t="s">
        <v>170</v>
      </c>
      <c r="E30" s="34">
        <v>56.39</v>
      </c>
      <c r="F30" s="12">
        <v>775</v>
      </c>
      <c r="G30" s="12" t="s">
        <v>150</v>
      </c>
      <c r="H30" s="12" t="s">
        <v>150</v>
      </c>
      <c r="I30" s="12" t="s">
        <v>151</v>
      </c>
      <c r="J30" s="12" t="s">
        <v>152</v>
      </c>
      <c r="K30" s="16" t="s">
        <v>174</v>
      </c>
      <c r="L30" s="16" t="s">
        <v>174</v>
      </c>
      <c r="M30" s="16" t="s">
        <v>215</v>
      </c>
      <c r="N30" s="12" t="s">
        <v>163</v>
      </c>
      <c r="O30" s="12" t="s">
        <v>163</v>
      </c>
      <c r="P30" s="12" t="s">
        <v>180</v>
      </c>
      <c r="Q30" s="12" t="s">
        <v>184</v>
      </c>
      <c r="R30" s="12" t="s">
        <v>185</v>
      </c>
      <c r="T30" s="12" t="s">
        <v>163</v>
      </c>
      <c r="U30" s="12">
        <v>1</v>
      </c>
      <c r="V30" s="8" t="s">
        <v>178</v>
      </c>
      <c r="W30" s="12">
        <v>0.1</v>
      </c>
      <c r="X30" s="12">
        <v>8.6813269999999998E-2</v>
      </c>
      <c r="Y30" s="12">
        <v>1</v>
      </c>
      <c r="AB30" s="8" t="s">
        <v>178</v>
      </c>
      <c r="AC30" s="12">
        <v>0.13</v>
      </c>
      <c r="AD30" s="12">
        <v>8.6845160000000005E-2</v>
      </c>
      <c r="AE30" s="12">
        <v>1</v>
      </c>
      <c r="AP30" s="12">
        <v>1</v>
      </c>
      <c r="AQ30" s="12">
        <v>1</v>
      </c>
      <c r="AR30" s="12">
        <v>0</v>
      </c>
      <c r="AS30" s="12">
        <v>1</v>
      </c>
      <c r="AT30" s="12">
        <v>1</v>
      </c>
      <c r="AU30" s="12">
        <v>0</v>
      </c>
      <c r="AV30" s="12">
        <v>0</v>
      </c>
      <c r="AW30" s="12">
        <v>0</v>
      </c>
      <c r="AX30" s="12" t="s">
        <v>186</v>
      </c>
    </row>
    <row r="31" spans="1:50" s="12" customFormat="1" x14ac:dyDescent="0.2">
      <c r="A31" s="9" t="s">
        <v>177</v>
      </c>
      <c r="B31" s="12">
        <v>2003</v>
      </c>
      <c r="C31" s="12" t="s">
        <v>172</v>
      </c>
      <c r="D31" s="12" t="s">
        <v>170</v>
      </c>
      <c r="E31" s="34">
        <v>56.39</v>
      </c>
      <c r="F31" s="12">
        <v>775</v>
      </c>
      <c r="G31" s="12" t="s">
        <v>150</v>
      </c>
      <c r="H31" s="12" t="s">
        <v>150</v>
      </c>
      <c r="I31" s="12" t="s">
        <v>151</v>
      </c>
      <c r="J31" s="12" t="s">
        <v>152</v>
      </c>
      <c r="K31" s="16" t="s">
        <v>174</v>
      </c>
      <c r="L31" s="16" t="s">
        <v>174</v>
      </c>
      <c r="M31" s="16" t="s">
        <v>215</v>
      </c>
      <c r="N31" s="12" t="s">
        <v>163</v>
      </c>
      <c r="O31" s="12" t="s">
        <v>163</v>
      </c>
      <c r="P31" s="12" t="s">
        <v>181</v>
      </c>
      <c r="Q31" s="12" t="s">
        <v>184</v>
      </c>
      <c r="R31" s="12" t="s">
        <v>185</v>
      </c>
      <c r="T31" s="12" t="s">
        <v>163</v>
      </c>
      <c r="U31" s="12">
        <v>1</v>
      </c>
      <c r="V31" s="8" t="s">
        <v>178</v>
      </c>
      <c r="W31" s="12">
        <v>1</v>
      </c>
      <c r="X31" s="12">
        <v>9.1274789999999995E-2</v>
      </c>
      <c r="Y31" s="12">
        <v>1</v>
      </c>
      <c r="AB31" s="8" t="s">
        <v>178</v>
      </c>
      <c r="AC31" s="38">
        <v>0.15</v>
      </c>
      <c r="AD31" s="12">
        <v>8.6871039999999997E-2</v>
      </c>
      <c r="AE31" s="12">
        <v>1</v>
      </c>
      <c r="AP31" s="12">
        <v>1</v>
      </c>
      <c r="AQ31" s="12">
        <v>1</v>
      </c>
      <c r="AR31" s="12">
        <v>0</v>
      </c>
      <c r="AS31" s="12">
        <v>1</v>
      </c>
      <c r="AT31" s="12">
        <v>1</v>
      </c>
      <c r="AU31" s="12">
        <v>0</v>
      </c>
      <c r="AV31" s="12">
        <v>0</v>
      </c>
      <c r="AW31" s="12">
        <v>0</v>
      </c>
      <c r="AX31" s="12" t="s">
        <v>336</v>
      </c>
    </row>
    <row r="32" spans="1:50" s="13" customFormat="1" x14ac:dyDescent="0.2">
      <c r="A32" s="10" t="s">
        <v>81</v>
      </c>
      <c r="B32" s="13">
        <v>2016</v>
      </c>
      <c r="C32" s="13" t="s">
        <v>187</v>
      </c>
      <c r="D32" s="13" t="s">
        <v>170</v>
      </c>
      <c r="E32" s="46">
        <v>54.8</v>
      </c>
      <c r="F32" s="13">
        <v>770</v>
      </c>
      <c r="G32" s="13" t="s">
        <v>202</v>
      </c>
      <c r="H32" s="13" t="s">
        <v>202</v>
      </c>
      <c r="I32" s="13" t="s">
        <v>189</v>
      </c>
      <c r="J32" s="13" t="s">
        <v>145</v>
      </c>
      <c r="K32" s="14" t="s">
        <v>190</v>
      </c>
      <c r="L32" s="14" t="s">
        <v>190</v>
      </c>
      <c r="M32" s="47" t="s">
        <v>191</v>
      </c>
      <c r="N32" s="13" t="s">
        <v>27</v>
      </c>
      <c r="O32" s="13" t="s">
        <v>188</v>
      </c>
      <c r="P32" s="13" t="s">
        <v>169</v>
      </c>
      <c r="Q32" s="13" t="s">
        <v>194</v>
      </c>
      <c r="R32" s="13" t="s">
        <v>88</v>
      </c>
      <c r="S32" s="13">
        <v>18</v>
      </c>
      <c r="T32" s="13" t="s">
        <v>163</v>
      </c>
      <c r="U32" s="12">
        <v>4.47</v>
      </c>
      <c r="V32" s="15" t="s">
        <v>179</v>
      </c>
      <c r="W32" s="13">
        <v>0.48</v>
      </c>
      <c r="X32" s="13">
        <v>0.16</v>
      </c>
      <c r="Y32" s="13">
        <v>2.52</v>
      </c>
      <c r="AB32" s="15" t="s">
        <v>179</v>
      </c>
      <c r="AC32" s="13">
        <v>0.46</v>
      </c>
      <c r="AD32" s="13">
        <v>0.1</v>
      </c>
      <c r="AE32" s="13">
        <v>1.1399999999999999</v>
      </c>
      <c r="AP32" s="13">
        <v>0</v>
      </c>
      <c r="AQ32" s="13">
        <v>0</v>
      </c>
      <c r="AR32" s="13">
        <v>1</v>
      </c>
      <c r="AS32" s="13">
        <v>1</v>
      </c>
      <c r="AT32" s="13">
        <v>1</v>
      </c>
      <c r="AU32" s="13">
        <v>0</v>
      </c>
      <c r="AV32" s="13">
        <v>0</v>
      </c>
      <c r="AW32" s="13">
        <v>1</v>
      </c>
      <c r="AX32" s="13" t="s">
        <v>271</v>
      </c>
    </row>
    <row r="33" spans="1:50" s="13" customFormat="1" x14ac:dyDescent="0.2">
      <c r="A33" s="10" t="s">
        <v>81</v>
      </c>
      <c r="B33" s="13">
        <v>2016</v>
      </c>
      <c r="C33" s="13" t="s">
        <v>187</v>
      </c>
      <c r="D33" s="13" t="s">
        <v>170</v>
      </c>
      <c r="E33" s="46">
        <v>54.8</v>
      </c>
      <c r="F33" s="13">
        <v>770</v>
      </c>
      <c r="G33" s="13" t="s">
        <v>203</v>
      </c>
      <c r="H33" s="13" t="s">
        <v>203</v>
      </c>
      <c r="I33" s="13" t="s">
        <v>189</v>
      </c>
      <c r="J33" s="13" t="s">
        <v>145</v>
      </c>
      <c r="K33" s="14" t="s">
        <v>190</v>
      </c>
      <c r="L33" s="14" t="s">
        <v>190</v>
      </c>
      <c r="M33" s="47" t="s">
        <v>191</v>
      </c>
      <c r="N33" s="13" t="s">
        <v>27</v>
      </c>
      <c r="O33" s="13" t="s">
        <v>188</v>
      </c>
      <c r="P33" s="13" t="s">
        <v>169</v>
      </c>
      <c r="Q33" s="13" t="s">
        <v>194</v>
      </c>
      <c r="R33" s="13" t="s">
        <v>88</v>
      </c>
      <c r="S33" s="13">
        <v>18</v>
      </c>
      <c r="T33" s="13" t="s">
        <v>163</v>
      </c>
      <c r="U33" s="12">
        <v>4.47</v>
      </c>
      <c r="V33" s="15" t="s">
        <v>179</v>
      </c>
      <c r="W33" s="13" t="s">
        <v>195</v>
      </c>
      <c r="X33" s="13">
        <v>0.32</v>
      </c>
      <c r="Y33" s="13">
        <v>0.6</v>
      </c>
      <c r="AB33" s="15" t="s">
        <v>179</v>
      </c>
      <c r="AC33" s="13" t="s">
        <v>197</v>
      </c>
      <c r="AD33" s="13">
        <v>0.1</v>
      </c>
      <c r="AE33" s="13">
        <v>2.44</v>
      </c>
      <c r="AP33" s="13">
        <v>0</v>
      </c>
      <c r="AQ33" s="13">
        <v>0</v>
      </c>
      <c r="AR33" s="13">
        <v>1</v>
      </c>
      <c r="AS33" s="13">
        <v>1</v>
      </c>
      <c r="AT33" s="13">
        <v>1</v>
      </c>
      <c r="AU33" s="13">
        <v>0</v>
      </c>
      <c r="AV33" s="13">
        <v>0</v>
      </c>
      <c r="AW33" s="13">
        <v>1</v>
      </c>
      <c r="AX33" s="13" t="s">
        <v>271</v>
      </c>
    </row>
    <row r="34" spans="1:50" s="13" customFormat="1" x14ac:dyDescent="0.2">
      <c r="A34" s="10" t="s">
        <v>81</v>
      </c>
      <c r="B34" s="13">
        <v>2016</v>
      </c>
      <c r="C34" s="13" t="s">
        <v>187</v>
      </c>
      <c r="D34" s="13" t="s">
        <v>170</v>
      </c>
      <c r="E34" s="46">
        <v>54.8</v>
      </c>
      <c r="F34" s="13">
        <v>770</v>
      </c>
      <c r="G34" s="13" t="s">
        <v>204</v>
      </c>
      <c r="H34" s="13" t="s">
        <v>204</v>
      </c>
      <c r="I34" s="13" t="s">
        <v>189</v>
      </c>
      <c r="J34" s="13" t="s">
        <v>145</v>
      </c>
      <c r="K34" s="14" t="s">
        <v>190</v>
      </c>
      <c r="L34" s="14" t="s">
        <v>190</v>
      </c>
      <c r="M34" s="47" t="s">
        <v>191</v>
      </c>
      <c r="N34" s="13" t="s">
        <v>27</v>
      </c>
      <c r="O34" s="13" t="s">
        <v>188</v>
      </c>
      <c r="P34" s="13" t="s">
        <v>169</v>
      </c>
      <c r="Q34" s="13" t="s">
        <v>194</v>
      </c>
      <c r="R34" s="13" t="s">
        <v>88</v>
      </c>
      <c r="S34" s="13">
        <v>18</v>
      </c>
      <c r="T34" s="13" t="s">
        <v>163</v>
      </c>
      <c r="U34" s="12">
        <v>4.47</v>
      </c>
      <c r="V34" s="15" t="s">
        <v>179</v>
      </c>
      <c r="W34" s="13">
        <v>7.0000000000000007E-2</v>
      </c>
      <c r="X34" s="13">
        <v>0.61</v>
      </c>
      <c r="Y34" s="13">
        <v>0.27</v>
      </c>
      <c r="AB34" s="15" t="s">
        <v>179</v>
      </c>
      <c r="AC34" s="13">
        <v>0.43</v>
      </c>
      <c r="AD34" s="13">
        <v>0.38</v>
      </c>
      <c r="AE34" s="13">
        <v>0.5</v>
      </c>
      <c r="AP34" s="13">
        <v>0</v>
      </c>
      <c r="AQ34" s="13">
        <v>0</v>
      </c>
      <c r="AR34" s="13">
        <v>1</v>
      </c>
      <c r="AS34" s="13">
        <v>1</v>
      </c>
      <c r="AT34" s="13">
        <v>1</v>
      </c>
      <c r="AU34" s="13">
        <v>0</v>
      </c>
      <c r="AV34" s="13">
        <v>0</v>
      </c>
      <c r="AW34" s="13">
        <v>1</v>
      </c>
      <c r="AX34" s="13" t="s">
        <v>271</v>
      </c>
    </row>
    <row r="35" spans="1:50" s="13" customFormat="1" x14ac:dyDescent="0.2">
      <c r="A35" s="10" t="s">
        <v>81</v>
      </c>
      <c r="B35" s="13">
        <v>2016</v>
      </c>
      <c r="C35" s="13" t="s">
        <v>187</v>
      </c>
      <c r="D35" s="13" t="s">
        <v>170</v>
      </c>
      <c r="E35" s="46">
        <v>54.8</v>
      </c>
      <c r="F35" s="13">
        <v>770</v>
      </c>
      <c r="G35" s="13" t="s">
        <v>205</v>
      </c>
      <c r="H35" s="13" t="s">
        <v>205</v>
      </c>
      <c r="I35" s="13" t="s">
        <v>189</v>
      </c>
      <c r="J35" s="13" t="s">
        <v>145</v>
      </c>
      <c r="K35" s="14" t="s">
        <v>190</v>
      </c>
      <c r="L35" s="14" t="s">
        <v>190</v>
      </c>
      <c r="M35" s="47" t="s">
        <v>191</v>
      </c>
      <c r="N35" s="13" t="s">
        <v>27</v>
      </c>
      <c r="O35" s="13" t="s">
        <v>188</v>
      </c>
      <c r="P35" s="13" t="s">
        <v>169</v>
      </c>
      <c r="Q35" s="13" t="s">
        <v>194</v>
      </c>
      <c r="R35" s="13" t="s">
        <v>88</v>
      </c>
      <c r="S35" s="13">
        <v>18</v>
      </c>
      <c r="T35" s="13" t="s">
        <v>163</v>
      </c>
      <c r="U35" s="12">
        <v>4.47</v>
      </c>
      <c r="V35" s="15" t="s">
        <v>179</v>
      </c>
      <c r="W35" s="13" t="s">
        <v>196</v>
      </c>
      <c r="X35" s="13">
        <v>0.82</v>
      </c>
      <c r="Y35" s="13">
        <v>0.22</v>
      </c>
      <c r="AB35" s="15" t="s">
        <v>179</v>
      </c>
      <c r="AC35" s="13">
        <v>0.11</v>
      </c>
      <c r="AD35" s="13">
        <v>0.52</v>
      </c>
      <c r="AE35" s="13">
        <v>0.37</v>
      </c>
      <c r="AP35" s="13">
        <v>0</v>
      </c>
      <c r="AQ35" s="13">
        <v>0</v>
      </c>
      <c r="AR35" s="13">
        <v>1</v>
      </c>
      <c r="AS35" s="13">
        <v>1</v>
      </c>
      <c r="AT35" s="13">
        <v>1</v>
      </c>
      <c r="AU35" s="13">
        <v>0</v>
      </c>
      <c r="AV35" s="13">
        <v>0</v>
      </c>
      <c r="AW35" s="13">
        <v>1</v>
      </c>
      <c r="AX35" s="13" t="s">
        <v>271</v>
      </c>
    </row>
    <row r="36" spans="1:50" s="13" customFormat="1" x14ac:dyDescent="0.2">
      <c r="A36" s="10" t="s">
        <v>81</v>
      </c>
      <c r="B36" s="13">
        <v>2016</v>
      </c>
      <c r="C36" s="13" t="s">
        <v>187</v>
      </c>
      <c r="D36" s="13" t="s">
        <v>170</v>
      </c>
      <c r="E36" s="46">
        <v>54.8</v>
      </c>
      <c r="F36" s="13">
        <v>770</v>
      </c>
      <c r="G36" s="13" t="s">
        <v>202</v>
      </c>
      <c r="H36" s="13" t="s">
        <v>202</v>
      </c>
      <c r="I36" s="13" t="s">
        <v>189</v>
      </c>
      <c r="J36" s="13" t="s">
        <v>145</v>
      </c>
      <c r="K36" s="14" t="s">
        <v>190</v>
      </c>
      <c r="L36" s="14" t="s">
        <v>190</v>
      </c>
      <c r="M36" s="47" t="s">
        <v>191</v>
      </c>
      <c r="N36" s="13" t="s">
        <v>27</v>
      </c>
      <c r="O36" s="13" t="s">
        <v>188</v>
      </c>
      <c r="P36" s="13" t="s">
        <v>168</v>
      </c>
      <c r="Q36" s="13" t="s">
        <v>194</v>
      </c>
      <c r="R36" s="13" t="s">
        <v>88</v>
      </c>
      <c r="S36" s="13">
        <v>18</v>
      </c>
      <c r="T36" s="13" t="s">
        <v>163</v>
      </c>
      <c r="U36" s="12">
        <v>5.38</v>
      </c>
      <c r="V36" s="15" t="s">
        <v>179</v>
      </c>
      <c r="W36" s="13">
        <v>0.56999999999999995</v>
      </c>
      <c r="X36" s="13">
        <v>0.2</v>
      </c>
      <c r="Y36" s="13">
        <v>2.52</v>
      </c>
      <c r="AB36" s="15" t="s">
        <v>179</v>
      </c>
      <c r="AC36" s="13">
        <v>0.54</v>
      </c>
      <c r="AD36" s="13">
        <v>0.12</v>
      </c>
      <c r="AE36" s="13">
        <v>1.1399999999999999</v>
      </c>
      <c r="AP36" s="13">
        <v>0</v>
      </c>
      <c r="AQ36" s="13">
        <v>0</v>
      </c>
      <c r="AR36" s="13">
        <v>1</v>
      </c>
      <c r="AS36" s="13">
        <v>1</v>
      </c>
      <c r="AT36" s="13">
        <v>1</v>
      </c>
      <c r="AU36" s="13">
        <v>0</v>
      </c>
      <c r="AV36" s="13">
        <v>0</v>
      </c>
      <c r="AW36" s="13">
        <v>1</v>
      </c>
      <c r="AX36" s="13" t="s">
        <v>271</v>
      </c>
    </row>
    <row r="37" spans="1:50" s="13" customFormat="1" x14ac:dyDescent="0.2">
      <c r="A37" s="10" t="s">
        <v>81</v>
      </c>
      <c r="B37" s="13">
        <v>2016</v>
      </c>
      <c r="C37" s="13" t="s">
        <v>187</v>
      </c>
      <c r="D37" s="13" t="s">
        <v>170</v>
      </c>
      <c r="E37" s="46">
        <v>54.8</v>
      </c>
      <c r="F37" s="13">
        <v>770</v>
      </c>
      <c r="G37" s="13" t="s">
        <v>203</v>
      </c>
      <c r="H37" s="13" t="s">
        <v>203</v>
      </c>
      <c r="I37" s="13" t="s">
        <v>189</v>
      </c>
      <c r="J37" s="13" t="s">
        <v>145</v>
      </c>
      <c r="K37" s="14" t="s">
        <v>190</v>
      </c>
      <c r="L37" s="14" t="s">
        <v>190</v>
      </c>
      <c r="M37" s="14" t="s">
        <v>191</v>
      </c>
      <c r="N37" s="13" t="s">
        <v>27</v>
      </c>
      <c r="O37" s="13" t="s">
        <v>188</v>
      </c>
      <c r="P37" s="13" t="s">
        <v>168</v>
      </c>
      <c r="Q37" s="13" t="s">
        <v>194</v>
      </c>
      <c r="R37" s="13" t="s">
        <v>88</v>
      </c>
      <c r="S37" s="13">
        <v>18</v>
      </c>
      <c r="T37" s="13" t="s">
        <v>163</v>
      </c>
      <c r="U37" s="12">
        <v>5.38</v>
      </c>
      <c r="V37" s="15" t="s">
        <v>179</v>
      </c>
      <c r="W37" s="13" t="s">
        <v>198</v>
      </c>
      <c r="X37" s="13">
        <v>0.39</v>
      </c>
      <c r="Y37" s="13">
        <v>0.6</v>
      </c>
      <c r="AB37" s="15" t="s">
        <v>179</v>
      </c>
      <c r="AC37" s="13">
        <v>0.03</v>
      </c>
      <c r="AD37" s="13">
        <v>0.12</v>
      </c>
      <c r="AE37" s="13">
        <v>2.44</v>
      </c>
      <c r="AP37" s="13">
        <v>0</v>
      </c>
      <c r="AQ37" s="13">
        <v>0</v>
      </c>
      <c r="AR37" s="13">
        <v>1</v>
      </c>
      <c r="AS37" s="13">
        <v>1</v>
      </c>
      <c r="AT37" s="13">
        <v>1</v>
      </c>
      <c r="AU37" s="13">
        <v>0</v>
      </c>
      <c r="AV37" s="13">
        <v>0</v>
      </c>
      <c r="AW37" s="13">
        <v>1</v>
      </c>
      <c r="AX37" s="13" t="s">
        <v>271</v>
      </c>
    </row>
    <row r="38" spans="1:50" s="13" customFormat="1" x14ac:dyDescent="0.2">
      <c r="A38" s="10" t="s">
        <v>81</v>
      </c>
      <c r="B38" s="13">
        <v>2016</v>
      </c>
      <c r="C38" s="13" t="s">
        <v>187</v>
      </c>
      <c r="D38" s="13" t="s">
        <v>170</v>
      </c>
      <c r="E38" s="46">
        <v>54.8</v>
      </c>
      <c r="F38" s="13">
        <v>770</v>
      </c>
      <c r="G38" s="13" t="s">
        <v>204</v>
      </c>
      <c r="H38" s="13" t="s">
        <v>204</v>
      </c>
      <c r="I38" s="13" t="s">
        <v>189</v>
      </c>
      <c r="J38" s="13" t="s">
        <v>145</v>
      </c>
      <c r="K38" s="14" t="s">
        <v>190</v>
      </c>
      <c r="L38" s="14" t="s">
        <v>190</v>
      </c>
      <c r="M38" s="14" t="s">
        <v>191</v>
      </c>
      <c r="N38" s="13" t="s">
        <v>27</v>
      </c>
      <c r="O38" s="13" t="s">
        <v>188</v>
      </c>
      <c r="P38" s="13" t="s">
        <v>168</v>
      </c>
      <c r="Q38" s="13" t="s">
        <v>194</v>
      </c>
      <c r="R38" s="13" t="s">
        <v>88</v>
      </c>
      <c r="S38" s="13">
        <v>18</v>
      </c>
      <c r="T38" s="13" t="s">
        <v>163</v>
      </c>
      <c r="U38" s="12">
        <v>5.38</v>
      </c>
      <c r="V38" s="15" t="s">
        <v>179</v>
      </c>
      <c r="W38" s="13" t="s">
        <v>199</v>
      </c>
      <c r="X38" s="13">
        <v>0.73</v>
      </c>
      <c r="Y38" s="13">
        <v>0.27</v>
      </c>
      <c r="AB38" s="15" t="s">
        <v>179</v>
      </c>
      <c r="AC38" s="13">
        <v>0.25</v>
      </c>
      <c r="AD38" s="13">
        <v>0.46</v>
      </c>
      <c r="AE38" s="13">
        <v>0.5</v>
      </c>
      <c r="AP38" s="13">
        <v>0</v>
      </c>
      <c r="AQ38" s="13">
        <v>0</v>
      </c>
      <c r="AR38" s="13">
        <v>1</v>
      </c>
      <c r="AS38" s="13">
        <v>1</v>
      </c>
      <c r="AT38" s="13">
        <v>1</v>
      </c>
      <c r="AU38" s="13">
        <v>0</v>
      </c>
      <c r="AV38" s="13">
        <v>0</v>
      </c>
      <c r="AW38" s="13">
        <v>1</v>
      </c>
      <c r="AX38" s="13" t="s">
        <v>271</v>
      </c>
    </row>
    <row r="39" spans="1:50" s="13" customFormat="1" x14ac:dyDescent="0.2">
      <c r="A39" s="10" t="s">
        <v>81</v>
      </c>
      <c r="B39" s="13">
        <v>2016</v>
      </c>
      <c r="C39" s="13" t="s">
        <v>187</v>
      </c>
      <c r="D39" s="13" t="s">
        <v>170</v>
      </c>
      <c r="E39" s="46">
        <v>54.8</v>
      </c>
      <c r="F39" s="13">
        <v>770</v>
      </c>
      <c r="G39" s="13" t="s">
        <v>205</v>
      </c>
      <c r="H39" s="13" t="s">
        <v>205</v>
      </c>
      <c r="I39" s="13" t="s">
        <v>189</v>
      </c>
      <c r="J39" s="13" t="s">
        <v>145</v>
      </c>
      <c r="K39" s="14" t="s">
        <v>190</v>
      </c>
      <c r="L39" s="14" t="s">
        <v>190</v>
      </c>
      <c r="M39" s="14" t="s">
        <v>191</v>
      </c>
      <c r="N39" s="13" t="s">
        <v>27</v>
      </c>
      <c r="O39" s="13" t="s">
        <v>188</v>
      </c>
      <c r="P39" s="13" t="s">
        <v>168</v>
      </c>
      <c r="Q39" s="13" t="s">
        <v>194</v>
      </c>
      <c r="R39" s="13" t="s">
        <v>88</v>
      </c>
      <c r="S39" s="13">
        <v>18</v>
      </c>
      <c r="T39" s="13" t="s">
        <v>163</v>
      </c>
      <c r="U39" s="12">
        <v>5.38</v>
      </c>
      <c r="V39" s="15" t="s">
        <v>179</v>
      </c>
      <c r="W39" s="13">
        <v>0.28999999999999998</v>
      </c>
      <c r="X39" s="13">
        <v>0.98</v>
      </c>
      <c r="Y39" s="13">
        <v>0.22</v>
      </c>
      <c r="AB39" s="15" t="s">
        <v>179</v>
      </c>
      <c r="AC39" s="13">
        <v>0.25</v>
      </c>
      <c r="AD39" s="13">
        <v>0.62</v>
      </c>
      <c r="AE39" s="13">
        <v>0.37</v>
      </c>
      <c r="AP39" s="13">
        <v>0</v>
      </c>
      <c r="AQ39" s="13">
        <v>0</v>
      </c>
      <c r="AR39" s="13">
        <v>1</v>
      </c>
      <c r="AS39" s="13">
        <v>1</v>
      </c>
      <c r="AT39" s="13">
        <v>1</v>
      </c>
      <c r="AU39" s="13">
        <v>0</v>
      </c>
      <c r="AV39" s="13">
        <v>0</v>
      </c>
      <c r="AW39" s="13">
        <v>1</v>
      </c>
      <c r="AX39" s="13" t="s">
        <v>271</v>
      </c>
    </row>
    <row r="40" spans="1:50" s="13" customFormat="1" x14ac:dyDescent="0.2">
      <c r="A40" s="48" t="s">
        <v>81</v>
      </c>
      <c r="B40" s="15">
        <v>2016</v>
      </c>
      <c r="C40" s="15" t="s">
        <v>187</v>
      </c>
      <c r="D40" s="15" t="s">
        <v>170</v>
      </c>
      <c r="E40" s="46">
        <v>54.8</v>
      </c>
      <c r="F40" s="15">
        <v>770</v>
      </c>
      <c r="G40" s="13" t="s">
        <v>202</v>
      </c>
      <c r="H40" s="13" t="s">
        <v>202</v>
      </c>
      <c r="I40" s="13" t="s">
        <v>189</v>
      </c>
      <c r="J40" s="13" t="s">
        <v>145</v>
      </c>
      <c r="K40" s="14" t="s">
        <v>190</v>
      </c>
      <c r="L40" s="14" t="s">
        <v>190</v>
      </c>
      <c r="M40" s="14" t="s">
        <v>191</v>
      </c>
      <c r="N40" s="13" t="s">
        <v>27</v>
      </c>
      <c r="O40" s="13" t="s">
        <v>188</v>
      </c>
      <c r="P40" s="13" t="s">
        <v>192</v>
      </c>
      <c r="Q40" s="13" t="s">
        <v>193</v>
      </c>
      <c r="R40" s="13" t="s">
        <v>88</v>
      </c>
      <c r="S40" s="13">
        <v>18</v>
      </c>
      <c r="T40" s="13" t="s">
        <v>27</v>
      </c>
      <c r="U40" s="12"/>
      <c r="V40" s="15" t="s">
        <v>337</v>
      </c>
      <c r="W40" s="13">
        <v>0.02</v>
      </c>
      <c r="X40" s="13">
        <v>0.01</v>
      </c>
      <c r="Y40" s="13">
        <v>2.52</v>
      </c>
      <c r="AB40" s="15" t="s">
        <v>337</v>
      </c>
      <c r="AC40" s="13">
        <v>0.02</v>
      </c>
      <c r="AD40" s="13">
        <v>0.01</v>
      </c>
      <c r="AE40" s="13">
        <v>1.1399999999999999</v>
      </c>
      <c r="AP40" s="13">
        <v>0</v>
      </c>
      <c r="AQ40" s="13">
        <v>0</v>
      </c>
      <c r="AR40" s="13">
        <v>1</v>
      </c>
      <c r="AS40" s="13">
        <v>1</v>
      </c>
      <c r="AT40" s="13">
        <v>1</v>
      </c>
      <c r="AU40" s="15">
        <v>0</v>
      </c>
      <c r="AV40" s="13">
        <v>0</v>
      </c>
      <c r="AW40" s="13">
        <v>1</v>
      </c>
      <c r="AX40" s="13" t="s">
        <v>271</v>
      </c>
    </row>
    <row r="41" spans="1:50" s="13" customFormat="1" x14ac:dyDescent="0.2">
      <c r="A41" s="48" t="s">
        <v>81</v>
      </c>
      <c r="B41" s="15">
        <v>2016</v>
      </c>
      <c r="C41" s="15" t="s">
        <v>187</v>
      </c>
      <c r="D41" s="15" t="s">
        <v>170</v>
      </c>
      <c r="E41" s="46">
        <v>54.8</v>
      </c>
      <c r="F41" s="15">
        <v>770</v>
      </c>
      <c r="G41" s="13" t="s">
        <v>203</v>
      </c>
      <c r="H41" s="13" t="s">
        <v>203</v>
      </c>
      <c r="I41" s="13" t="s">
        <v>189</v>
      </c>
      <c r="J41" s="13" t="s">
        <v>145</v>
      </c>
      <c r="K41" s="14" t="s">
        <v>190</v>
      </c>
      <c r="L41" s="14" t="s">
        <v>190</v>
      </c>
      <c r="M41" s="14" t="s">
        <v>191</v>
      </c>
      <c r="N41" s="13" t="s">
        <v>27</v>
      </c>
      <c r="O41" s="13" t="s">
        <v>188</v>
      </c>
      <c r="P41" s="13" t="s">
        <v>192</v>
      </c>
      <c r="Q41" s="13" t="s">
        <v>193</v>
      </c>
      <c r="R41" s="13" t="s">
        <v>88</v>
      </c>
      <c r="S41" s="13">
        <v>18</v>
      </c>
      <c r="T41" s="13" t="s">
        <v>27</v>
      </c>
      <c r="U41" s="12"/>
      <c r="V41" s="15" t="s">
        <v>337</v>
      </c>
      <c r="W41" s="13">
        <v>0.01</v>
      </c>
      <c r="X41" s="13">
        <v>0.02</v>
      </c>
      <c r="Y41" s="13">
        <v>0.6</v>
      </c>
      <c r="AB41" s="15" t="s">
        <v>337</v>
      </c>
      <c r="AC41" s="13">
        <v>0</v>
      </c>
      <c r="AD41" s="13">
        <v>0.01</v>
      </c>
      <c r="AE41" s="13">
        <v>2.44</v>
      </c>
      <c r="AP41" s="13">
        <v>0</v>
      </c>
      <c r="AQ41" s="13">
        <v>0</v>
      </c>
      <c r="AR41" s="13">
        <v>1</v>
      </c>
      <c r="AS41" s="13">
        <v>1</v>
      </c>
      <c r="AT41" s="13">
        <v>1</v>
      </c>
      <c r="AU41" s="15">
        <v>0</v>
      </c>
      <c r="AV41" s="13">
        <v>0</v>
      </c>
      <c r="AW41" s="13">
        <v>1</v>
      </c>
      <c r="AX41" s="13" t="s">
        <v>271</v>
      </c>
    </row>
    <row r="42" spans="1:50" s="13" customFormat="1" x14ac:dyDescent="0.2">
      <c r="A42" s="48" t="s">
        <v>81</v>
      </c>
      <c r="B42" s="15">
        <v>2016</v>
      </c>
      <c r="C42" s="15" t="s">
        <v>187</v>
      </c>
      <c r="D42" s="15" t="s">
        <v>170</v>
      </c>
      <c r="E42" s="46">
        <v>54.8</v>
      </c>
      <c r="F42" s="15">
        <v>770</v>
      </c>
      <c r="G42" s="13" t="s">
        <v>204</v>
      </c>
      <c r="H42" s="13" t="s">
        <v>204</v>
      </c>
      <c r="I42" s="13" t="s">
        <v>189</v>
      </c>
      <c r="J42" s="13" t="s">
        <v>145</v>
      </c>
      <c r="K42" s="14" t="s">
        <v>190</v>
      </c>
      <c r="L42" s="14" t="s">
        <v>190</v>
      </c>
      <c r="M42" s="14" t="s">
        <v>191</v>
      </c>
      <c r="N42" s="13" t="s">
        <v>27</v>
      </c>
      <c r="O42" s="13" t="s">
        <v>188</v>
      </c>
      <c r="P42" s="13" t="s">
        <v>192</v>
      </c>
      <c r="Q42" s="13" t="s">
        <v>193</v>
      </c>
      <c r="R42" s="13" t="s">
        <v>88</v>
      </c>
      <c r="S42" s="13">
        <v>18</v>
      </c>
      <c r="T42" s="13" t="s">
        <v>27</v>
      </c>
      <c r="U42" s="12"/>
      <c r="V42" s="15" t="s">
        <v>337</v>
      </c>
      <c r="W42" s="13">
        <v>0.02</v>
      </c>
      <c r="X42" s="13">
        <v>0.03</v>
      </c>
      <c r="Y42" s="13">
        <v>0.27</v>
      </c>
      <c r="AB42" s="15" t="s">
        <v>337</v>
      </c>
      <c r="AC42" s="13" t="s">
        <v>201</v>
      </c>
      <c r="AD42" s="13">
        <v>0.02</v>
      </c>
      <c r="AE42" s="13">
        <v>0.5</v>
      </c>
      <c r="AP42" s="13">
        <v>0</v>
      </c>
      <c r="AQ42" s="13">
        <v>0</v>
      </c>
      <c r="AR42" s="13">
        <v>1</v>
      </c>
      <c r="AS42" s="13">
        <v>1</v>
      </c>
      <c r="AT42" s="13">
        <v>1</v>
      </c>
      <c r="AU42" s="15">
        <v>0</v>
      </c>
      <c r="AV42" s="13">
        <v>0</v>
      </c>
      <c r="AW42" s="13">
        <v>1</v>
      </c>
      <c r="AX42" s="13" t="s">
        <v>271</v>
      </c>
    </row>
    <row r="43" spans="1:50" s="13" customFormat="1" x14ac:dyDescent="0.2">
      <c r="A43" s="48" t="s">
        <v>81</v>
      </c>
      <c r="B43" s="15">
        <v>2016</v>
      </c>
      <c r="C43" s="15" t="s">
        <v>187</v>
      </c>
      <c r="D43" s="15" t="s">
        <v>170</v>
      </c>
      <c r="E43" s="46">
        <v>54.8</v>
      </c>
      <c r="F43" s="15">
        <v>770</v>
      </c>
      <c r="G43" s="13" t="s">
        <v>205</v>
      </c>
      <c r="H43" s="13" t="s">
        <v>205</v>
      </c>
      <c r="I43" s="13" t="s">
        <v>189</v>
      </c>
      <c r="J43" s="13" t="s">
        <v>145</v>
      </c>
      <c r="K43" s="14" t="s">
        <v>190</v>
      </c>
      <c r="L43" s="14" t="s">
        <v>190</v>
      </c>
      <c r="M43" s="14" t="s">
        <v>191</v>
      </c>
      <c r="N43" s="13" t="s">
        <v>27</v>
      </c>
      <c r="O43" s="13" t="s">
        <v>188</v>
      </c>
      <c r="P43" s="13" t="s">
        <v>192</v>
      </c>
      <c r="Q43" s="13" t="s">
        <v>193</v>
      </c>
      <c r="R43" s="13" t="s">
        <v>88</v>
      </c>
      <c r="S43" s="13">
        <v>18</v>
      </c>
      <c r="T43" s="13" t="s">
        <v>27</v>
      </c>
      <c r="U43" s="12"/>
      <c r="V43" s="15" t="s">
        <v>337</v>
      </c>
      <c r="W43" s="13" t="s">
        <v>200</v>
      </c>
      <c r="X43" s="13">
        <v>0.04</v>
      </c>
      <c r="Y43" s="13">
        <v>0.22</v>
      </c>
      <c r="AB43" s="15" t="s">
        <v>337</v>
      </c>
      <c r="AC43" s="13">
        <v>0.01</v>
      </c>
      <c r="AD43" s="13">
        <v>0.03</v>
      </c>
      <c r="AE43" s="13">
        <v>0.37</v>
      </c>
      <c r="AP43" s="13">
        <v>0</v>
      </c>
      <c r="AQ43" s="13">
        <v>0</v>
      </c>
      <c r="AR43" s="13">
        <v>1</v>
      </c>
      <c r="AS43" s="13">
        <v>1</v>
      </c>
      <c r="AT43" s="13">
        <v>1</v>
      </c>
      <c r="AU43" s="15">
        <v>0</v>
      </c>
      <c r="AV43" s="13">
        <v>0</v>
      </c>
      <c r="AW43" s="13">
        <v>1</v>
      </c>
      <c r="AX43" s="13" t="s">
        <v>271</v>
      </c>
    </row>
    <row r="44" spans="1:50" s="12" customFormat="1" x14ac:dyDescent="0.2">
      <c r="A44" s="9" t="s">
        <v>82</v>
      </c>
      <c r="B44" s="8">
        <v>2017</v>
      </c>
      <c r="C44" s="8" t="s">
        <v>206</v>
      </c>
      <c r="D44" s="8" t="s">
        <v>207</v>
      </c>
      <c r="E44" s="34">
        <v>51</v>
      </c>
      <c r="F44" s="8">
        <v>2066</v>
      </c>
      <c r="G44" s="8" t="s">
        <v>209</v>
      </c>
      <c r="H44" s="12" t="s">
        <v>208</v>
      </c>
      <c r="I44" s="8" t="s">
        <v>146</v>
      </c>
      <c r="J44" s="12" t="s">
        <v>145</v>
      </c>
      <c r="K44" s="16" t="s">
        <v>262</v>
      </c>
      <c r="L44" s="16" t="s">
        <v>235</v>
      </c>
      <c r="M44" s="16" t="s">
        <v>216</v>
      </c>
      <c r="N44" s="12" t="s">
        <v>188</v>
      </c>
      <c r="O44" s="12" t="s">
        <v>188</v>
      </c>
      <c r="P44" s="12" t="s">
        <v>212</v>
      </c>
      <c r="Q44" s="12" t="s">
        <v>211</v>
      </c>
      <c r="R44" s="12" t="s">
        <v>88</v>
      </c>
      <c r="S44" s="12">
        <v>18.399999999999999</v>
      </c>
      <c r="T44" s="12" t="s">
        <v>213</v>
      </c>
      <c r="V44" s="8" t="s">
        <v>214</v>
      </c>
      <c r="W44" s="12">
        <v>1.1299999999999999</v>
      </c>
      <c r="X44" s="12">
        <f>(LN(RIGHT(Z44,4))-(LN(LEFT(Z44,4))))/3.92</f>
        <v>5.6418721966892488E-2</v>
      </c>
      <c r="Z44" s="12" t="s">
        <v>321</v>
      </c>
      <c r="AB44" s="8" t="s">
        <v>214</v>
      </c>
      <c r="AC44" s="12">
        <v>1.62</v>
      </c>
      <c r="AD44" s="12">
        <f>(LN(RIGHT(AF44,4))-(LN(LEFT(AF44,4))))/3.92</f>
        <v>0.12214869711219817</v>
      </c>
      <c r="AF44" s="12" t="s">
        <v>273</v>
      </c>
      <c r="AP44" s="12">
        <v>1</v>
      </c>
      <c r="AQ44" s="12">
        <v>1</v>
      </c>
      <c r="AR44" s="12">
        <v>0</v>
      </c>
      <c r="AS44" s="12">
        <v>0</v>
      </c>
      <c r="AT44" s="12">
        <v>1</v>
      </c>
      <c r="AU44" s="8">
        <v>1</v>
      </c>
      <c r="AV44" s="12">
        <v>1</v>
      </c>
      <c r="AW44" s="12">
        <v>0</v>
      </c>
      <c r="AX44" s="12" t="s">
        <v>263</v>
      </c>
    </row>
    <row r="45" spans="1:50" s="12" customFormat="1" x14ac:dyDescent="0.2">
      <c r="A45" s="9" t="s">
        <v>82</v>
      </c>
      <c r="B45" s="8">
        <v>2017</v>
      </c>
      <c r="C45" s="8" t="s">
        <v>206</v>
      </c>
      <c r="D45" s="8" t="s">
        <v>207</v>
      </c>
      <c r="E45" s="34">
        <v>51</v>
      </c>
      <c r="F45" s="8">
        <v>2066</v>
      </c>
      <c r="G45" s="8" t="s">
        <v>208</v>
      </c>
      <c r="H45" s="8" t="s">
        <v>208</v>
      </c>
      <c r="I45" s="8" t="s">
        <v>272</v>
      </c>
      <c r="J45" s="12" t="s">
        <v>152</v>
      </c>
      <c r="K45" s="16" t="s">
        <v>262</v>
      </c>
      <c r="L45" s="16" t="s">
        <v>235</v>
      </c>
      <c r="M45" s="16" t="s">
        <v>216</v>
      </c>
      <c r="N45" s="12" t="s">
        <v>188</v>
      </c>
      <c r="O45" s="12" t="s">
        <v>188</v>
      </c>
      <c r="P45" s="12" t="s">
        <v>212</v>
      </c>
      <c r="Q45" s="12" t="s">
        <v>211</v>
      </c>
      <c r="R45" s="12" t="s">
        <v>88</v>
      </c>
      <c r="S45" s="12">
        <v>18.399999999999999</v>
      </c>
      <c r="T45" s="12" t="s">
        <v>213</v>
      </c>
      <c r="V45" s="8" t="s">
        <v>214</v>
      </c>
      <c r="W45" s="12">
        <v>1.08</v>
      </c>
      <c r="X45" s="12">
        <f>(LN(RIGHT(Z45,4))-(LN(LEFT(Z45,4))))/3.92</f>
        <v>0.20177166424389592</v>
      </c>
      <c r="Z45" s="12" t="s">
        <v>322</v>
      </c>
      <c r="AB45" s="8" t="s">
        <v>214</v>
      </c>
      <c r="AC45" s="12">
        <v>1.62</v>
      </c>
      <c r="AD45" s="12">
        <f>(LN(RIGHT(AF45,4))-(LN(LEFT(AF45,4))))/3.92</f>
        <v>0.12214869711219817</v>
      </c>
      <c r="AF45" s="12" t="s">
        <v>273</v>
      </c>
      <c r="AP45" s="12">
        <v>1</v>
      </c>
      <c r="AQ45" s="12">
        <v>1</v>
      </c>
      <c r="AR45" s="12">
        <v>0</v>
      </c>
      <c r="AS45" s="12">
        <v>1</v>
      </c>
      <c r="AT45" s="12">
        <v>1</v>
      </c>
      <c r="AU45" s="8">
        <v>1</v>
      </c>
      <c r="AV45" s="12">
        <v>1</v>
      </c>
      <c r="AW45" s="12">
        <v>0</v>
      </c>
      <c r="AX45" s="12" t="s">
        <v>320</v>
      </c>
    </row>
    <row r="46" spans="1:50" s="12" customFormat="1" ht="24" x14ac:dyDescent="0.2">
      <c r="A46" s="7" t="s">
        <v>304</v>
      </c>
      <c r="B46" s="8">
        <v>2016</v>
      </c>
      <c r="C46" s="12" t="s">
        <v>217</v>
      </c>
      <c r="D46" s="8" t="s">
        <v>170</v>
      </c>
      <c r="E46" s="12">
        <v>49.2</v>
      </c>
      <c r="F46" s="8">
        <v>4462</v>
      </c>
      <c r="G46" s="12" t="s">
        <v>218</v>
      </c>
      <c r="H46" s="12" t="s">
        <v>219</v>
      </c>
      <c r="I46" s="8" t="s">
        <v>146</v>
      </c>
      <c r="J46" s="12" t="s">
        <v>152</v>
      </c>
      <c r="K46" s="16" t="s">
        <v>221</v>
      </c>
      <c r="L46" s="16" t="s">
        <v>221</v>
      </c>
      <c r="M46" s="12">
        <v>14.5</v>
      </c>
      <c r="N46" s="12" t="s">
        <v>188</v>
      </c>
      <c r="O46" s="12" t="s">
        <v>188</v>
      </c>
      <c r="P46" s="12" t="s">
        <v>222</v>
      </c>
      <c r="Q46" s="12" t="s">
        <v>223</v>
      </c>
      <c r="R46" s="12" t="s">
        <v>88</v>
      </c>
      <c r="S46" s="12">
        <v>14.5</v>
      </c>
      <c r="T46" s="12" t="s">
        <v>27</v>
      </c>
      <c r="V46" s="12" t="s">
        <v>214</v>
      </c>
      <c r="W46" s="12">
        <v>1.21</v>
      </c>
      <c r="X46" s="37">
        <v>5.6924379999999997E-2</v>
      </c>
      <c r="AB46" s="8" t="s">
        <v>214</v>
      </c>
      <c r="AC46" s="12">
        <v>2.8</v>
      </c>
      <c r="AD46" s="37">
        <f>(LN(RIGHT(AF46,4))-(LN(LEFT(AF46,4))))/3.92</f>
        <v>0.32811502616400723</v>
      </c>
      <c r="AF46" s="12" t="s">
        <v>220</v>
      </c>
      <c r="AP46" s="12">
        <v>1</v>
      </c>
      <c r="AQ46" s="12">
        <v>1</v>
      </c>
      <c r="AR46" s="12">
        <v>0</v>
      </c>
      <c r="AS46" s="12">
        <v>0</v>
      </c>
      <c r="AT46" s="12">
        <v>1</v>
      </c>
      <c r="AU46" s="8">
        <v>0</v>
      </c>
      <c r="AV46" s="12">
        <v>1</v>
      </c>
      <c r="AW46" s="12">
        <v>0</v>
      </c>
      <c r="AX46" s="12" t="s">
        <v>224</v>
      </c>
    </row>
    <row r="47" spans="1:50" s="12" customFormat="1" ht="24" x14ac:dyDescent="0.2">
      <c r="A47" s="7" t="s">
        <v>83</v>
      </c>
      <c r="B47" s="8">
        <v>1995</v>
      </c>
      <c r="C47" s="12" t="s">
        <v>225</v>
      </c>
      <c r="D47" s="8" t="s">
        <v>226</v>
      </c>
      <c r="E47" s="34">
        <v>56.3</v>
      </c>
      <c r="F47" s="8">
        <v>160</v>
      </c>
      <c r="G47" s="12" t="s">
        <v>228</v>
      </c>
      <c r="H47" s="12" t="s">
        <v>228</v>
      </c>
      <c r="I47" s="12" t="s">
        <v>189</v>
      </c>
      <c r="J47" s="12" t="s">
        <v>145</v>
      </c>
      <c r="K47" s="16" t="s">
        <v>221</v>
      </c>
      <c r="L47" s="16" t="s">
        <v>221</v>
      </c>
      <c r="M47" s="12">
        <v>13.8</v>
      </c>
      <c r="N47" s="12" t="s">
        <v>188</v>
      </c>
      <c r="O47" s="12" t="s">
        <v>188</v>
      </c>
      <c r="P47" s="12" t="s">
        <v>180</v>
      </c>
      <c r="Q47" s="12" t="s">
        <v>232</v>
      </c>
      <c r="R47" s="12" t="s">
        <v>88</v>
      </c>
      <c r="S47" s="12">
        <v>13.8</v>
      </c>
      <c r="T47" s="12" t="s">
        <v>188</v>
      </c>
      <c r="V47" s="12" t="s">
        <v>275</v>
      </c>
      <c r="W47" s="12">
        <v>5.1999999999999998E-2</v>
      </c>
      <c r="X47" s="37">
        <v>8.1000000000000003E-2</v>
      </c>
      <c r="AB47" s="12" t="s">
        <v>275</v>
      </c>
      <c r="AC47" s="12">
        <v>0.24299999999999999</v>
      </c>
      <c r="AD47" s="37">
        <v>8.1000000000000003E-2</v>
      </c>
      <c r="AP47" s="12">
        <v>0</v>
      </c>
      <c r="AQ47" s="12">
        <v>1</v>
      </c>
      <c r="AR47" s="12">
        <v>1</v>
      </c>
      <c r="AS47" s="12">
        <v>1</v>
      </c>
      <c r="AT47" s="12">
        <v>1</v>
      </c>
      <c r="AU47" s="8">
        <v>0</v>
      </c>
      <c r="AV47" s="12">
        <v>0</v>
      </c>
      <c r="AW47" s="12">
        <v>0</v>
      </c>
      <c r="AX47" s="12" t="s">
        <v>334</v>
      </c>
    </row>
    <row r="48" spans="1:50" s="12" customFormat="1" ht="24" x14ac:dyDescent="0.2">
      <c r="A48" s="7" t="s">
        <v>83</v>
      </c>
      <c r="B48" s="8">
        <v>1995</v>
      </c>
      <c r="C48" s="12" t="s">
        <v>225</v>
      </c>
      <c r="D48" s="8" t="s">
        <v>226</v>
      </c>
      <c r="E48" s="34">
        <v>56.3</v>
      </c>
      <c r="F48" s="8">
        <v>160</v>
      </c>
      <c r="G48" s="12" t="s">
        <v>228</v>
      </c>
      <c r="H48" s="12" t="s">
        <v>228</v>
      </c>
      <c r="I48" s="12" t="s">
        <v>189</v>
      </c>
      <c r="J48" s="12" t="s">
        <v>145</v>
      </c>
      <c r="K48" s="16" t="s">
        <v>221</v>
      </c>
      <c r="L48" s="16" t="s">
        <v>221</v>
      </c>
      <c r="M48" s="12">
        <v>13.8</v>
      </c>
      <c r="N48" s="12" t="s">
        <v>188</v>
      </c>
      <c r="O48" s="12" t="s">
        <v>188</v>
      </c>
      <c r="P48" s="12" t="s">
        <v>181</v>
      </c>
      <c r="Q48" s="12" t="s">
        <v>233</v>
      </c>
      <c r="R48" s="12" t="s">
        <v>88</v>
      </c>
      <c r="S48" s="12">
        <v>13.8</v>
      </c>
      <c r="T48" s="12" t="s">
        <v>188</v>
      </c>
      <c r="V48" s="12" t="s">
        <v>275</v>
      </c>
      <c r="W48" s="12">
        <v>0.1196057</v>
      </c>
      <c r="X48" s="37">
        <v>8.6320919999999995E-2</v>
      </c>
      <c r="AB48" s="12" t="s">
        <v>275</v>
      </c>
      <c r="AC48" s="12">
        <v>9.6165859999999999E-4</v>
      </c>
      <c r="AD48" s="37">
        <v>8.6320919999999995E-2</v>
      </c>
      <c r="AP48" s="12">
        <v>0</v>
      </c>
      <c r="AQ48" s="12">
        <v>1</v>
      </c>
      <c r="AR48" s="12">
        <v>1</v>
      </c>
      <c r="AS48" s="12">
        <v>1</v>
      </c>
      <c r="AT48" s="12">
        <v>1</v>
      </c>
      <c r="AU48" s="8">
        <v>0</v>
      </c>
      <c r="AV48" s="12">
        <v>0</v>
      </c>
      <c r="AW48" s="12">
        <v>0</v>
      </c>
      <c r="AX48" s="12" t="s">
        <v>334</v>
      </c>
    </row>
    <row r="49" spans="1:50" s="12" customFormat="1" x14ac:dyDescent="0.2">
      <c r="A49" s="7" t="s">
        <v>83</v>
      </c>
      <c r="B49" s="8">
        <v>1995</v>
      </c>
      <c r="C49" s="12" t="s">
        <v>225</v>
      </c>
      <c r="D49" s="8" t="s">
        <v>226</v>
      </c>
      <c r="E49" s="34">
        <v>56.3</v>
      </c>
      <c r="F49" s="8">
        <v>160</v>
      </c>
      <c r="G49" s="12" t="s">
        <v>228</v>
      </c>
      <c r="H49" s="12" t="s">
        <v>228</v>
      </c>
      <c r="I49" s="12" t="s">
        <v>189</v>
      </c>
      <c r="J49" s="12" t="s">
        <v>145</v>
      </c>
      <c r="K49" s="16" t="s">
        <v>221</v>
      </c>
      <c r="L49" s="16" t="s">
        <v>221</v>
      </c>
      <c r="M49" s="12">
        <v>13.8</v>
      </c>
      <c r="N49" s="12" t="s">
        <v>188</v>
      </c>
      <c r="O49" s="12" t="s">
        <v>188</v>
      </c>
      <c r="P49" s="12" t="s">
        <v>180</v>
      </c>
      <c r="Q49" s="12" t="s">
        <v>305</v>
      </c>
      <c r="R49" s="12" t="s">
        <v>88</v>
      </c>
      <c r="S49" s="12">
        <v>13.8</v>
      </c>
      <c r="T49" s="12" t="s">
        <v>188</v>
      </c>
      <c r="V49" s="8" t="s">
        <v>275</v>
      </c>
      <c r="W49" s="12">
        <v>3.5821609999999997E-2</v>
      </c>
      <c r="X49" s="12">
        <v>8.4771399999999997E-2</v>
      </c>
      <c r="AB49" s="8" t="s">
        <v>275</v>
      </c>
      <c r="AC49" s="12">
        <v>0.2053131</v>
      </c>
      <c r="AD49" s="12">
        <v>8.4771399999999997E-2</v>
      </c>
      <c r="AP49" s="12">
        <v>0</v>
      </c>
      <c r="AQ49" s="12">
        <v>1</v>
      </c>
      <c r="AR49" s="12">
        <v>1</v>
      </c>
      <c r="AS49" s="12">
        <v>1</v>
      </c>
      <c r="AT49" s="12">
        <v>1</v>
      </c>
      <c r="AU49" s="8">
        <v>0</v>
      </c>
      <c r="AV49" s="12">
        <v>0</v>
      </c>
      <c r="AW49" s="12">
        <v>0</v>
      </c>
      <c r="AX49" s="12" t="s">
        <v>334</v>
      </c>
    </row>
    <row r="50" spans="1:50" s="12" customFormat="1" x14ac:dyDescent="0.2">
      <c r="A50" s="7" t="s">
        <v>83</v>
      </c>
      <c r="B50" s="8">
        <v>1995</v>
      </c>
      <c r="C50" s="12" t="s">
        <v>225</v>
      </c>
      <c r="D50" s="8" t="s">
        <v>226</v>
      </c>
      <c r="E50" s="34">
        <v>56.3</v>
      </c>
      <c r="F50" s="8">
        <v>160</v>
      </c>
      <c r="G50" s="12" t="s">
        <v>228</v>
      </c>
      <c r="H50" s="12" t="s">
        <v>228</v>
      </c>
      <c r="I50" s="12" t="s">
        <v>189</v>
      </c>
      <c r="J50" s="12" t="s">
        <v>145</v>
      </c>
      <c r="K50" s="16" t="s">
        <v>221</v>
      </c>
      <c r="L50" s="16" t="s">
        <v>221</v>
      </c>
      <c r="M50" s="12">
        <v>13.8</v>
      </c>
      <c r="N50" s="12" t="s">
        <v>188</v>
      </c>
      <c r="O50" s="12" t="s">
        <v>188</v>
      </c>
      <c r="P50" s="12" t="s">
        <v>181</v>
      </c>
      <c r="Q50" s="12" t="s">
        <v>306</v>
      </c>
      <c r="R50" s="12" t="s">
        <v>88</v>
      </c>
      <c r="S50" s="12">
        <v>13.8</v>
      </c>
      <c r="T50" s="12" t="s">
        <v>188</v>
      </c>
      <c r="V50" s="8" t="s">
        <v>275</v>
      </c>
      <c r="W50" s="12">
        <v>-2.620507E-2</v>
      </c>
      <c r="X50" s="12">
        <v>8.6907020000000001E-2</v>
      </c>
      <c r="AB50" s="8" t="s">
        <v>275</v>
      </c>
      <c r="AC50" s="12">
        <v>9.255915E-3</v>
      </c>
      <c r="AD50" s="12">
        <v>8.6907020000000001E-2</v>
      </c>
      <c r="AP50" s="12">
        <v>0</v>
      </c>
      <c r="AQ50" s="12">
        <v>1</v>
      </c>
      <c r="AR50" s="12">
        <v>1</v>
      </c>
      <c r="AS50" s="12">
        <v>1</v>
      </c>
      <c r="AT50" s="12">
        <v>1</v>
      </c>
      <c r="AU50" s="8">
        <v>0</v>
      </c>
      <c r="AV50" s="12">
        <v>0</v>
      </c>
      <c r="AW50" s="12">
        <v>0</v>
      </c>
      <c r="AX50" s="12" t="s">
        <v>334</v>
      </c>
    </row>
    <row r="51" spans="1:50" s="12" customFormat="1" x14ac:dyDescent="0.2">
      <c r="A51" s="7" t="s">
        <v>83</v>
      </c>
      <c r="B51" s="8">
        <v>1995</v>
      </c>
      <c r="C51" s="12" t="s">
        <v>225</v>
      </c>
      <c r="D51" s="8" t="s">
        <v>226</v>
      </c>
      <c r="E51" s="34">
        <v>56.3</v>
      </c>
      <c r="F51" s="8">
        <v>160</v>
      </c>
      <c r="G51" s="12" t="s">
        <v>227</v>
      </c>
      <c r="H51" s="12" t="s">
        <v>227</v>
      </c>
      <c r="I51" s="12" t="s">
        <v>189</v>
      </c>
      <c r="J51" s="12" t="s">
        <v>145</v>
      </c>
      <c r="K51" s="16" t="s">
        <v>221</v>
      </c>
      <c r="L51" s="16" t="s">
        <v>221</v>
      </c>
      <c r="M51" s="12">
        <v>13.8</v>
      </c>
      <c r="N51" s="12" t="s">
        <v>188</v>
      </c>
      <c r="O51" s="12" t="s">
        <v>188</v>
      </c>
      <c r="P51" s="12" t="s">
        <v>180</v>
      </c>
      <c r="Q51" s="12" t="s">
        <v>232</v>
      </c>
      <c r="R51" s="12" t="s">
        <v>88</v>
      </c>
      <c r="S51" s="12">
        <v>13.8</v>
      </c>
      <c r="T51" s="12" t="s">
        <v>188</v>
      </c>
      <c r="V51" s="12" t="s">
        <v>275</v>
      </c>
      <c r="W51" s="12">
        <v>8.4000000000000005E-2</v>
      </c>
      <c r="X51" s="12">
        <v>0.105</v>
      </c>
      <c r="AB51" s="12" t="s">
        <v>275</v>
      </c>
      <c r="AC51" s="12">
        <v>2.5000000000000001E-2</v>
      </c>
      <c r="AD51" s="12">
        <v>0.105</v>
      </c>
      <c r="AP51" s="12">
        <v>0</v>
      </c>
      <c r="AQ51" s="12">
        <v>1</v>
      </c>
      <c r="AR51" s="12">
        <v>1</v>
      </c>
      <c r="AS51" s="12">
        <v>1</v>
      </c>
      <c r="AT51" s="12">
        <v>1</v>
      </c>
      <c r="AU51" s="8">
        <v>0</v>
      </c>
      <c r="AV51" s="12">
        <v>0</v>
      </c>
      <c r="AW51" s="12">
        <v>0</v>
      </c>
      <c r="AX51" s="12" t="s">
        <v>334</v>
      </c>
    </row>
    <row r="52" spans="1:50" s="12" customFormat="1" x14ac:dyDescent="0.2">
      <c r="A52" s="7" t="s">
        <v>83</v>
      </c>
      <c r="B52" s="8">
        <v>1995</v>
      </c>
      <c r="C52" s="12" t="s">
        <v>225</v>
      </c>
      <c r="D52" s="8" t="s">
        <v>226</v>
      </c>
      <c r="E52" s="34">
        <v>56.3</v>
      </c>
      <c r="F52" s="8">
        <v>160</v>
      </c>
      <c r="G52" s="12" t="s">
        <v>227</v>
      </c>
      <c r="H52" s="12" t="s">
        <v>227</v>
      </c>
      <c r="I52" s="12" t="s">
        <v>189</v>
      </c>
      <c r="J52" s="12" t="s">
        <v>145</v>
      </c>
      <c r="K52" s="16" t="s">
        <v>221</v>
      </c>
      <c r="L52" s="16" t="s">
        <v>221</v>
      </c>
      <c r="M52" s="12">
        <v>13.8</v>
      </c>
      <c r="N52" s="12" t="s">
        <v>188</v>
      </c>
      <c r="O52" s="12" t="s">
        <v>188</v>
      </c>
      <c r="P52" s="12" t="s">
        <v>181</v>
      </c>
      <c r="Q52" s="12" t="s">
        <v>233</v>
      </c>
      <c r="R52" s="12" t="s">
        <v>88</v>
      </c>
      <c r="S52" s="12">
        <v>13.8</v>
      </c>
      <c r="T52" s="12" t="s">
        <v>188</v>
      </c>
      <c r="V52" s="12" t="s">
        <v>275</v>
      </c>
      <c r="W52" s="12">
        <v>4.2000000000000003E-2</v>
      </c>
      <c r="X52" s="12">
        <v>0.105</v>
      </c>
      <c r="AB52" s="12" t="s">
        <v>275</v>
      </c>
      <c r="AC52" s="12">
        <v>4.2000000000000003E-2</v>
      </c>
      <c r="AD52" s="12">
        <v>0.105</v>
      </c>
      <c r="AP52" s="12">
        <v>0</v>
      </c>
      <c r="AQ52" s="12">
        <v>1</v>
      </c>
      <c r="AR52" s="12">
        <v>1</v>
      </c>
      <c r="AS52" s="12">
        <v>1</v>
      </c>
      <c r="AT52" s="12">
        <v>1</v>
      </c>
      <c r="AU52" s="8">
        <v>0</v>
      </c>
      <c r="AV52" s="12">
        <v>0</v>
      </c>
      <c r="AW52" s="12">
        <v>0</v>
      </c>
      <c r="AX52" s="12" t="s">
        <v>334</v>
      </c>
    </row>
    <row r="53" spans="1:50" s="12" customFormat="1" x14ac:dyDescent="0.2">
      <c r="A53" s="7" t="s">
        <v>83</v>
      </c>
      <c r="B53" s="8">
        <v>1995</v>
      </c>
      <c r="C53" s="12" t="s">
        <v>225</v>
      </c>
      <c r="D53" s="8" t="s">
        <v>226</v>
      </c>
      <c r="E53" s="34">
        <v>56.3</v>
      </c>
      <c r="F53" s="8">
        <v>160</v>
      </c>
      <c r="G53" s="12" t="s">
        <v>227</v>
      </c>
      <c r="H53" s="12" t="s">
        <v>227</v>
      </c>
      <c r="I53" s="12" t="s">
        <v>189</v>
      </c>
      <c r="J53" s="12" t="s">
        <v>145</v>
      </c>
      <c r="K53" s="16" t="s">
        <v>221</v>
      </c>
      <c r="L53" s="16" t="s">
        <v>221</v>
      </c>
      <c r="M53" s="12">
        <v>13.8</v>
      </c>
      <c r="N53" s="12" t="s">
        <v>188</v>
      </c>
      <c r="O53" s="12" t="s">
        <v>188</v>
      </c>
      <c r="P53" s="12" t="s">
        <v>180</v>
      </c>
      <c r="Q53" s="12" t="s">
        <v>305</v>
      </c>
      <c r="R53" s="12" t="s">
        <v>88</v>
      </c>
      <c r="S53" s="12">
        <v>13.8</v>
      </c>
      <c r="T53" s="12" t="s">
        <v>188</v>
      </c>
      <c r="V53" s="12" t="s">
        <v>275</v>
      </c>
      <c r="W53" s="12">
        <v>-0.217</v>
      </c>
      <c r="X53" s="12">
        <v>0.10299999999999999</v>
      </c>
      <c r="AB53" s="12" t="s">
        <v>275</v>
      </c>
      <c r="AC53" s="12">
        <v>0.253</v>
      </c>
      <c r="AD53" s="12">
        <v>0.10299999999999999</v>
      </c>
      <c r="AP53" s="12">
        <v>0</v>
      </c>
      <c r="AQ53" s="12">
        <v>1</v>
      </c>
      <c r="AR53" s="12">
        <v>1</v>
      </c>
      <c r="AS53" s="12">
        <v>1</v>
      </c>
      <c r="AT53" s="12">
        <v>1</v>
      </c>
      <c r="AU53" s="8">
        <v>0</v>
      </c>
      <c r="AV53" s="12">
        <v>0</v>
      </c>
      <c r="AW53" s="12">
        <v>0</v>
      </c>
      <c r="AX53" s="12" t="s">
        <v>334</v>
      </c>
    </row>
    <row r="54" spans="1:50" s="12" customFormat="1" x14ac:dyDescent="0.2">
      <c r="A54" s="7" t="s">
        <v>83</v>
      </c>
      <c r="B54" s="8">
        <v>1995</v>
      </c>
      <c r="C54" s="12" t="s">
        <v>225</v>
      </c>
      <c r="D54" s="8" t="s">
        <v>226</v>
      </c>
      <c r="E54" s="34">
        <v>56.3</v>
      </c>
      <c r="F54" s="8">
        <v>160</v>
      </c>
      <c r="G54" s="12" t="s">
        <v>227</v>
      </c>
      <c r="H54" s="12" t="s">
        <v>227</v>
      </c>
      <c r="I54" s="12" t="s">
        <v>189</v>
      </c>
      <c r="J54" s="12" t="s">
        <v>145</v>
      </c>
      <c r="K54" s="16" t="s">
        <v>221</v>
      </c>
      <c r="L54" s="16" t="s">
        <v>221</v>
      </c>
      <c r="M54" s="12">
        <v>13.8</v>
      </c>
      <c r="N54" s="12" t="s">
        <v>188</v>
      </c>
      <c r="O54" s="12" t="s">
        <v>188</v>
      </c>
      <c r="P54" s="12" t="s">
        <v>181</v>
      </c>
      <c r="Q54" s="12" t="s">
        <v>306</v>
      </c>
      <c r="R54" s="12" t="s">
        <v>88</v>
      </c>
      <c r="S54" s="12">
        <v>13.8</v>
      </c>
      <c r="T54" s="12" t="s">
        <v>188</v>
      </c>
      <c r="V54" s="12" t="s">
        <v>275</v>
      </c>
      <c r="W54" s="12">
        <v>-0.21199999999999999</v>
      </c>
      <c r="X54" s="12">
        <v>0.104</v>
      </c>
      <c r="AB54" s="12" t="s">
        <v>275</v>
      </c>
      <c r="AC54" s="12">
        <v>0.17</v>
      </c>
      <c r="AD54" s="12">
        <v>0.104</v>
      </c>
      <c r="AP54" s="12">
        <v>0</v>
      </c>
      <c r="AQ54" s="12">
        <v>1</v>
      </c>
      <c r="AR54" s="12">
        <v>1</v>
      </c>
      <c r="AS54" s="12">
        <v>1</v>
      </c>
      <c r="AT54" s="12">
        <v>1</v>
      </c>
      <c r="AU54" s="8">
        <v>0</v>
      </c>
      <c r="AV54" s="12">
        <v>0</v>
      </c>
      <c r="AW54" s="12">
        <v>0</v>
      </c>
      <c r="AX54" s="12" t="s">
        <v>334</v>
      </c>
    </row>
    <row r="55" spans="1:50" s="12" customFormat="1" x14ac:dyDescent="0.2">
      <c r="A55" s="7" t="s">
        <v>83</v>
      </c>
      <c r="B55" s="8">
        <v>1995</v>
      </c>
      <c r="C55" s="12" t="s">
        <v>225</v>
      </c>
      <c r="D55" s="8" t="s">
        <v>226</v>
      </c>
      <c r="E55" s="34">
        <v>56.3</v>
      </c>
      <c r="F55" s="8">
        <v>160</v>
      </c>
      <c r="G55" s="12" t="s">
        <v>229</v>
      </c>
      <c r="H55" s="12" t="s">
        <v>229</v>
      </c>
      <c r="I55" s="12" t="s">
        <v>189</v>
      </c>
      <c r="J55" s="12" t="s">
        <v>145</v>
      </c>
      <c r="K55" s="16" t="s">
        <v>221</v>
      </c>
      <c r="L55" s="16" t="s">
        <v>221</v>
      </c>
      <c r="M55" s="12">
        <v>13.8</v>
      </c>
      <c r="N55" s="12" t="s">
        <v>188</v>
      </c>
      <c r="O55" s="12" t="s">
        <v>188</v>
      </c>
      <c r="P55" s="12" t="s">
        <v>180</v>
      </c>
      <c r="Q55" s="12" t="s">
        <v>232</v>
      </c>
      <c r="R55" s="12" t="s">
        <v>88</v>
      </c>
      <c r="S55" s="12">
        <v>13.8</v>
      </c>
      <c r="T55" s="12" t="s">
        <v>188</v>
      </c>
      <c r="V55" s="12" t="s">
        <v>275</v>
      </c>
      <c r="W55" s="12">
        <v>0.315</v>
      </c>
      <c r="X55" s="12">
        <v>0.21099999999999999</v>
      </c>
      <c r="AB55" s="12" t="s">
        <v>275</v>
      </c>
      <c r="AC55" s="12">
        <v>-0.113</v>
      </c>
      <c r="AD55" s="12">
        <v>0.21099999999999999</v>
      </c>
      <c r="AP55" s="12">
        <v>0</v>
      </c>
      <c r="AQ55" s="12">
        <v>1</v>
      </c>
      <c r="AR55" s="12">
        <v>1</v>
      </c>
      <c r="AS55" s="12">
        <v>1</v>
      </c>
      <c r="AT55" s="12">
        <v>1</v>
      </c>
      <c r="AU55" s="8">
        <v>0</v>
      </c>
      <c r="AV55" s="12">
        <v>0</v>
      </c>
      <c r="AW55" s="12">
        <v>0</v>
      </c>
      <c r="AX55" s="12" t="s">
        <v>334</v>
      </c>
    </row>
    <row r="56" spans="1:50" s="12" customFormat="1" x14ac:dyDescent="0.2">
      <c r="A56" s="7" t="s">
        <v>83</v>
      </c>
      <c r="B56" s="8">
        <v>1995</v>
      </c>
      <c r="C56" s="12" t="s">
        <v>225</v>
      </c>
      <c r="D56" s="8" t="s">
        <v>226</v>
      </c>
      <c r="E56" s="34">
        <v>56.3</v>
      </c>
      <c r="F56" s="8">
        <v>160</v>
      </c>
      <c r="G56" s="12" t="s">
        <v>229</v>
      </c>
      <c r="H56" s="12" t="s">
        <v>229</v>
      </c>
      <c r="I56" s="12" t="s">
        <v>189</v>
      </c>
      <c r="J56" s="12" t="s">
        <v>145</v>
      </c>
      <c r="K56" s="16" t="s">
        <v>221</v>
      </c>
      <c r="L56" s="16" t="s">
        <v>221</v>
      </c>
      <c r="M56" s="12">
        <v>13.8</v>
      </c>
      <c r="N56" s="12" t="s">
        <v>188</v>
      </c>
      <c r="O56" s="12" t="s">
        <v>188</v>
      </c>
      <c r="P56" s="12" t="s">
        <v>181</v>
      </c>
      <c r="Q56" s="12" t="s">
        <v>233</v>
      </c>
      <c r="R56" s="12" t="s">
        <v>88</v>
      </c>
      <c r="S56" s="12">
        <v>13.8</v>
      </c>
      <c r="T56" s="12" t="s">
        <v>188</v>
      </c>
      <c r="V56" s="12" t="s">
        <v>275</v>
      </c>
      <c r="W56" s="12">
        <v>0.215</v>
      </c>
      <c r="X56" s="12">
        <v>0.21299999999999999</v>
      </c>
      <c r="AB56" s="12" t="s">
        <v>275</v>
      </c>
      <c r="AC56" s="12">
        <v>-7.0000000000000007E-2</v>
      </c>
      <c r="AD56" s="12">
        <v>0.21299999999999999</v>
      </c>
      <c r="AP56" s="12">
        <v>0</v>
      </c>
      <c r="AQ56" s="12">
        <v>1</v>
      </c>
      <c r="AR56" s="12">
        <v>1</v>
      </c>
      <c r="AS56" s="12">
        <v>1</v>
      </c>
      <c r="AT56" s="12">
        <v>1</v>
      </c>
      <c r="AU56" s="8">
        <v>0</v>
      </c>
      <c r="AV56" s="12">
        <v>0</v>
      </c>
      <c r="AW56" s="12">
        <v>0</v>
      </c>
      <c r="AX56" s="12" t="s">
        <v>334</v>
      </c>
    </row>
    <row r="57" spans="1:50" s="7" customFormat="1" x14ac:dyDescent="0.2">
      <c r="A57" s="7" t="s">
        <v>83</v>
      </c>
      <c r="B57" s="8">
        <v>1995</v>
      </c>
      <c r="C57" s="12" t="s">
        <v>225</v>
      </c>
      <c r="D57" s="8" t="s">
        <v>226</v>
      </c>
      <c r="E57" s="34">
        <v>56.3</v>
      </c>
      <c r="F57" s="8">
        <v>160</v>
      </c>
      <c r="G57" s="12" t="s">
        <v>229</v>
      </c>
      <c r="H57" s="12" t="s">
        <v>229</v>
      </c>
      <c r="I57" s="12" t="s">
        <v>189</v>
      </c>
      <c r="J57" s="12" t="s">
        <v>145</v>
      </c>
      <c r="K57" s="16" t="s">
        <v>221</v>
      </c>
      <c r="L57" s="16" t="s">
        <v>221</v>
      </c>
      <c r="M57" s="12">
        <v>13.8</v>
      </c>
      <c r="N57" s="12" t="s">
        <v>188</v>
      </c>
      <c r="O57" s="12" t="s">
        <v>188</v>
      </c>
      <c r="P57" s="12" t="s">
        <v>180</v>
      </c>
      <c r="Q57" s="12" t="s">
        <v>305</v>
      </c>
      <c r="R57" s="12" t="s">
        <v>88</v>
      </c>
      <c r="S57" s="12">
        <v>13.8</v>
      </c>
      <c r="T57" s="12" t="s">
        <v>188</v>
      </c>
      <c r="U57" s="12"/>
      <c r="V57" s="12" t="s">
        <v>275</v>
      </c>
      <c r="W57" s="8">
        <v>0.126</v>
      </c>
      <c r="X57" s="8">
        <v>0.214</v>
      </c>
      <c r="Y57" s="12"/>
      <c r="Z57" s="12"/>
      <c r="AA57" s="12"/>
      <c r="AB57" s="12" t="s">
        <v>275</v>
      </c>
      <c r="AC57" s="8">
        <v>-1.7000000000000001E-2</v>
      </c>
      <c r="AD57" s="8">
        <v>0.214</v>
      </c>
      <c r="AE57" s="12"/>
      <c r="AF57" s="12"/>
      <c r="AG57" s="12"/>
      <c r="AP57" s="12">
        <v>0</v>
      </c>
      <c r="AQ57" s="12">
        <v>1</v>
      </c>
      <c r="AR57" s="12">
        <v>1</v>
      </c>
      <c r="AS57" s="12">
        <v>1</v>
      </c>
      <c r="AT57" s="12">
        <v>1</v>
      </c>
      <c r="AU57" s="8">
        <v>0</v>
      </c>
      <c r="AV57" s="12">
        <v>0</v>
      </c>
      <c r="AW57" s="12">
        <v>0</v>
      </c>
      <c r="AX57" s="12" t="s">
        <v>334</v>
      </c>
    </row>
    <row r="58" spans="1:50" s="9" customFormat="1" x14ac:dyDescent="0.2">
      <c r="A58" s="7" t="s">
        <v>83</v>
      </c>
      <c r="B58" s="8">
        <v>1995</v>
      </c>
      <c r="C58" s="12" t="s">
        <v>225</v>
      </c>
      <c r="D58" s="8" t="s">
        <v>226</v>
      </c>
      <c r="E58" s="34">
        <v>56.3</v>
      </c>
      <c r="F58" s="8">
        <v>160</v>
      </c>
      <c r="G58" s="12" t="s">
        <v>229</v>
      </c>
      <c r="H58" s="12" t="s">
        <v>229</v>
      </c>
      <c r="I58" s="12" t="s">
        <v>189</v>
      </c>
      <c r="J58" s="12" t="s">
        <v>145</v>
      </c>
      <c r="K58" s="16" t="s">
        <v>221</v>
      </c>
      <c r="L58" s="16" t="s">
        <v>221</v>
      </c>
      <c r="M58" s="12">
        <v>13.8</v>
      </c>
      <c r="N58" s="12" t="s">
        <v>188</v>
      </c>
      <c r="O58" s="12" t="s">
        <v>188</v>
      </c>
      <c r="P58" s="12" t="s">
        <v>181</v>
      </c>
      <c r="Q58" s="12" t="s">
        <v>306</v>
      </c>
      <c r="R58" s="12" t="s">
        <v>88</v>
      </c>
      <c r="S58" s="12">
        <v>13.8</v>
      </c>
      <c r="T58" s="12" t="s">
        <v>188</v>
      </c>
      <c r="U58" s="12"/>
      <c r="V58" s="12" t="s">
        <v>275</v>
      </c>
      <c r="W58" s="12">
        <v>-0.34399999999999997</v>
      </c>
      <c r="X58" s="12">
        <v>0.214</v>
      </c>
      <c r="Y58" s="12"/>
      <c r="Z58" s="12"/>
      <c r="AA58" s="12"/>
      <c r="AB58" s="12" t="s">
        <v>275</v>
      </c>
      <c r="AC58" s="12">
        <v>0.37</v>
      </c>
      <c r="AD58" s="12">
        <v>0.214</v>
      </c>
      <c r="AE58" s="12"/>
      <c r="AF58" s="12"/>
      <c r="AG58" s="12"/>
      <c r="AP58" s="12">
        <v>0</v>
      </c>
      <c r="AQ58" s="12">
        <v>1</v>
      </c>
      <c r="AR58" s="12">
        <v>1</v>
      </c>
      <c r="AS58" s="12">
        <v>1</v>
      </c>
      <c r="AT58" s="12">
        <v>1</v>
      </c>
      <c r="AU58" s="8">
        <v>0</v>
      </c>
      <c r="AV58" s="12">
        <v>0</v>
      </c>
      <c r="AW58" s="12">
        <v>0</v>
      </c>
      <c r="AX58" s="12" t="s">
        <v>334</v>
      </c>
    </row>
    <row r="59" spans="1:50" s="12" customFormat="1" x14ac:dyDescent="0.2">
      <c r="A59" s="7" t="s">
        <v>83</v>
      </c>
      <c r="B59" s="8">
        <v>1995</v>
      </c>
      <c r="C59" s="12" t="s">
        <v>225</v>
      </c>
      <c r="D59" s="8" t="s">
        <v>226</v>
      </c>
      <c r="E59" s="34">
        <v>56.3</v>
      </c>
      <c r="F59" s="8">
        <v>160</v>
      </c>
      <c r="G59" s="12" t="s">
        <v>230</v>
      </c>
      <c r="H59" s="12" t="s">
        <v>230</v>
      </c>
      <c r="I59" s="12" t="s">
        <v>189</v>
      </c>
      <c r="J59" s="12" t="s">
        <v>145</v>
      </c>
      <c r="K59" s="16" t="s">
        <v>221</v>
      </c>
      <c r="L59" s="16" t="s">
        <v>221</v>
      </c>
      <c r="M59" s="12">
        <v>13.8</v>
      </c>
      <c r="N59" s="12" t="s">
        <v>188</v>
      </c>
      <c r="O59" s="12" t="s">
        <v>188</v>
      </c>
      <c r="P59" s="12" t="s">
        <v>180</v>
      </c>
      <c r="Q59" s="12" t="s">
        <v>232</v>
      </c>
      <c r="R59" s="12" t="s">
        <v>88</v>
      </c>
      <c r="S59" s="12">
        <v>13.8</v>
      </c>
      <c r="T59" s="12" t="s">
        <v>188</v>
      </c>
      <c r="V59" s="12" t="s">
        <v>275</v>
      </c>
      <c r="W59" s="12">
        <v>9.5000000000000001E-2</v>
      </c>
      <c r="X59" s="12">
        <v>7.8E-2</v>
      </c>
      <c r="AB59" s="12" t="s">
        <v>275</v>
      </c>
      <c r="AC59" s="12">
        <v>0.151</v>
      </c>
      <c r="AD59" s="12">
        <v>7.8E-2</v>
      </c>
      <c r="AP59" s="12">
        <v>0</v>
      </c>
      <c r="AQ59" s="12">
        <v>1</v>
      </c>
      <c r="AR59" s="12">
        <v>1</v>
      </c>
      <c r="AS59" s="12">
        <v>1</v>
      </c>
      <c r="AT59" s="12">
        <v>1</v>
      </c>
      <c r="AU59" s="8">
        <v>0</v>
      </c>
      <c r="AV59" s="12">
        <v>0</v>
      </c>
      <c r="AW59" s="12">
        <v>0</v>
      </c>
      <c r="AX59" s="12" t="s">
        <v>334</v>
      </c>
    </row>
    <row r="60" spans="1:50" s="12" customFormat="1" x14ac:dyDescent="0.2">
      <c r="A60" s="7" t="s">
        <v>83</v>
      </c>
      <c r="B60" s="8">
        <v>1995</v>
      </c>
      <c r="C60" s="12" t="s">
        <v>225</v>
      </c>
      <c r="D60" s="8" t="s">
        <v>226</v>
      </c>
      <c r="E60" s="34">
        <v>56.3</v>
      </c>
      <c r="F60" s="8">
        <v>160</v>
      </c>
      <c r="G60" s="12" t="s">
        <v>230</v>
      </c>
      <c r="H60" s="12" t="s">
        <v>230</v>
      </c>
      <c r="I60" s="12" t="s">
        <v>189</v>
      </c>
      <c r="J60" s="12" t="s">
        <v>145</v>
      </c>
      <c r="K60" s="16" t="s">
        <v>221</v>
      </c>
      <c r="L60" s="16" t="s">
        <v>221</v>
      </c>
      <c r="M60" s="12">
        <v>13.8</v>
      </c>
      <c r="N60" s="12" t="s">
        <v>188</v>
      </c>
      <c r="O60" s="12" t="s">
        <v>188</v>
      </c>
      <c r="P60" s="12" t="s">
        <v>181</v>
      </c>
      <c r="Q60" s="12" t="s">
        <v>233</v>
      </c>
      <c r="R60" s="12" t="s">
        <v>88</v>
      </c>
      <c r="S60" s="12">
        <v>13.8</v>
      </c>
      <c r="T60" s="12" t="s">
        <v>188</v>
      </c>
      <c r="V60" s="12" t="s">
        <v>275</v>
      </c>
      <c r="W60" s="12">
        <v>0.15</v>
      </c>
      <c r="X60" s="12">
        <v>7.9000000000000001E-2</v>
      </c>
      <c r="AB60" s="12" t="s">
        <v>275</v>
      </c>
      <c r="AC60" s="12">
        <v>-5.0000000000000001E-3</v>
      </c>
      <c r="AD60" s="12">
        <v>7.9000000000000001E-2</v>
      </c>
      <c r="AP60" s="12">
        <v>0</v>
      </c>
      <c r="AQ60" s="12">
        <v>1</v>
      </c>
      <c r="AR60" s="12">
        <v>1</v>
      </c>
      <c r="AS60" s="12">
        <v>1</v>
      </c>
      <c r="AT60" s="12">
        <v>1</v>
      </c>
      <c r="AU60" s="8">
        <v>0</v>
      </c>
      <c r="AV60" s="12">
        <v>0</v>
      </c>
      <c r="AW60" s="12">
        <v>0</v>
      </c>
      <c r="AX60" s="12" t="s">
        <v>334</v>
      </c>
    </row>
    <row r="61" spans="1:50" s="12" customFormat="1" x14ac:dyDescent="0.2">
      <c r="A61" s="7" t="s">
        <v>83</v>
      </c>
      <c r="B61" s="8">
        <v>1995</v>
      </c>
      <c r="C61" s="12" t="s">
        <v>225</v>
      </c>
      <c r="D61" s="8" t="s">
        <v>226</v>
      </c>
      <c r="E61" s="34">
        <v>56.3</v>
      </c>
      <c r="F61" s="8">
        <v>160</v>
      </c>
      <c r="G61" s="12" t="s">
        <v>230</v>
      </c>
      <c r="H61" s="12" t="s">
        <v>230</v>
      </c>
      <c r="I61" s="12" t="s">
        <v>189</v>
      </c>
      <c r="J61" s="12" t="s">
        <v>145</v>
      </c>
      <c r="K61" s="16" t="s">
        <v>221</v>
      </c>
      <c r="L61" s="16" t="s">
        <v>221</v>
      </c>
      <c r="M61" s="12">
        <v>13.8</v>
      </c>
      <c r="N61" s="12" t="s">
        <v>188</v>
      </c>
      <c r="O61" s="12" t="s">
        <v>188</v>
      </c>
      <c r="P61" s="12" t="s">
        <v>180</v>
      </c>
      <c r="Q61" s="12" t="s">
        <v>305</v>
      </c>
      <c r="R61" s="12" t="s">
        <v>88</v>
      </c>
      <c r="S61" s="12">
        <v>13.8</v>
      </c>
      <c r="T61" s="12" t="s">
        <v>188</v>
      </c>
      <c r="V61" s="12" t="s">
        <v>275</v>
      </c>
      <c r="W61" s="12">
        <v>8.5000000000000006E-2</v>
      </c>
      <c r="X61" s="12">
        <v>7.3999999999999996E-2</v>
      </c>
      <c r="AB61" s="12" t="s">
        <v>275</v>
      </c>
      <c r="AC61" s="12">
        <v>0.36199999999999999</v>
      </c>
      <c r="AD61" s="12">
        <v>7.3999999999999996E-2</v>
      </c>
      <c r="AP61" s="12">
        <v>0</v>
      </c>
      <c r="AQ61" s="12">
        <v>1</v>
      </c>
      <c r="AR61" s="12">
        <v>1</v>
      </c>
      <c r="AS61" s="12">
        <v>1</v>
      </c>
      <c r="AT61" s="12">
        <v>1</v>
      </c>
      <c r="AU61" s="8">
        <v>0</v>
      </c>
      <c r="AV61" s="12">
        <v>0</v>
      </c>
      <c r="AW61" s="12">
        <v>0</v>
      </c>
      <c r="AX61" s="12" t="s">
        <v>334</v>
      </c>
    </row>
    <row r="62" spans="1:50" s="12" customFormat="1" x14ac:dyDescent="0.2">
      <c r="A62" s="7" t="s">
        <v>83</v>
      </c>
      <c r="B62" s="8">
        <v>1995</v>
      </c>
      <c r="C62" s="12" t="s">
        <v>225</v>
      </c>
      <c r="D62" s="8" t="s">
        <v>226</v>
      </c>
      <c r="E62" s="34">
        <v>56.3</v>
      </c>
      <c r="F62" s="8">
        <v>160</v>
      </c>
      <c r="G62" s="12" t="s">
        <v>230</v>
      </c>
      <c r="H62" s="12" t="s">
        <v>230</v>
      </c>
      <c r="I62" s="12" t="s">
        <v>189</v>
      </c>
      <c r="J62" s="12" t="s">
        <v>145</v>
      </c>
      <c r="K62" s="16" t="s">
        <v>221</v>
      </c>
      <c r="L62" s="16" t="s">
        <v>221</v>
      </c>
      <c r="M62" s="12">
        <v>13.8</v>
      </c>
      <c r="N62" s="12" t="s">
        <v>188</v>
      </c>
      <c r="O62" s="12" t="s">
        <v>188</v>
      </c>
      <c r="P62" s="12" t="s">
        <v>181</v>
      </c>
      <c r="Q62" s="12" t="s">
        <v>306</v>
      </c>
      <c r="R62" s="12" t="s">
        <v>88</v>
      </c>
      <c r="S62" s="12">
        <v>13.8</v>
      </c>
      <c r="T62" s="12" t="s">
        <v>188</v>
      </c>
      <c r="V62" s="12" t="s">
        <v>275</v>
      </c>
      <c r="W62" s="12">
        <v>-0.01</v>
      </c>
      <c r="X62" s="12">
        <v>7.8E-2</v>
      </c>
      <c r="AB62" s="12" t="s">
        <v>275</v>
      </c>
      <c r="AC62" s="12">
        <v>0.20100000000000001</v>
      </c>
      <c r="AD62" s="12">
        <v>7.8E-2</v>
      </c>
      <c r="AP62" s="12">
        <v>0</v>
      </c>
      <c r="AQ62" s="12">
        <v>1</v>
      </c>
      <c r="AR62" s="12">
        <v>1</v>
      </c>
      <c r="AS62" s="12">
        <v>1</v>
      </c>
      <c r="AT62" s="12">
        <v>1</v>
      </c>
      <c r="AU62" s="8">
        <v>0</v>
      </c>
      <c r="AV62" s="12">
        <v>0</v>
      </c>
      <c r="AW62" s="12">
        <v>0</v>
      </c>
      <c r="AX62" s="12" t="s">
        <v>334</v>
      </c>
    </row>
    <row r="63" spans="1:50" s="12" customFormat="1" x14ac:dyDescent="0.2">
      <c r="A63" s="7" t="s">
        <v>83</v>
      </c>
      <c r="B63" s="8">
        <v>1995</v>
      </c>
      <c r="C63" s="12" t="s">
        <v>225</v>
      </c>
      <c r="D63" s="8" t="s">
        <v>226</v>
      </c>
      <c r="E63" s="34">
        <v>56.3</v>
      </c>
      <c r="F63" s="8">
        <v>160</v>
      </c>
      <c r="G63" s="12" t="s">
        <v>231</v>
      </c>
      <c r="H63" s="12" t="s">
        <v>231</v>
      </c>
      <c r="I63" s="12" t="s">
        <v>189</v>
      </c>
      <c r="J63" s="12" t="s">
        <v>145</v>
      </c>
      <c r="K63" s="16" t="s">
        <v>221</v>
      </c>
      <c r="L63" s="16" t="s">
        <v>221</v>
      </c>
      <c r="M63" s="12">
        <v>13.8</v>
      </c>
      <c r="N63" s="12" t="s">
        <v>188</v>
      </c>
      <c r="O63" s="12" t="s">
        <v>188</v>
      </c>
      <c r="P63" s="12" t="s">
        <v>180</v>
      </c>
      <c r="Q63" s="12" t="s">
        <v>232</v>
      </c>
      <c r="R63" s="12" t="s">
        <v>88</v>
      </c>
      <c r="S63" s="12">
        <v>13.8</v>
      </c>
      <c r="T63" s="12" t="s">
        <v>188</v>
      </c>
      <c r="V63" s="12" t="s">
        <v>275</v>
      </c>
      <c r="W63" s="12">
        <v>0.107</v>
      </c>
      <c r="X63" s="12">
        <v>7.9000000000000001E-2</v>
      </c>
      <c r="AB63" s="12" t="s">
        <v>275</v>
      </c>
      <c r="AC63" s="12">
        <v>3.1E-2</v>
      </c>
      <c r="AD63" s="12">
        <v>7.9000000000000001E-2</v>
      </c>
      <c r="AP63" s="12">
        <v>0</v>
      </c>
      <c r="AQ63" s="12">
        <v>1</v>
      </c>
      <c r="AR63" s="12">
        <v>1</v>
      </c>
      <c r="AS63" s="12">
        <v>1</v>
      </c>
      <c r="AT63" s="12">
        <v>1</v>
      </c>
      <c r="AU63" s="8">
        <v>0</v>
      </c>
      <c r="AV63" s="12">
        <v>0</v>
      </c>
      <c r="AW63" s="12">
        <v>0</v>
      </c>
      <c r="AX63" s="12" t="s">
        <v>334</v>
      </c>
    </row>
    <row r="64" spans="1:50" s="12" customFormat="1" x14ac:dyDescent="0.2">
      <c r="A64" s="7" t="s">
        <v>83</v>
      </c>
      <c r="B64" s="8">
        <v>1995</v>
      </c>
      <c r="C64" s="12" t="s">
        <v>225</v>
      </c>
      <c r="D64" s="8" t="s">
        <v>226</v>
      </c>
      <c r="E64" s="34">
        <v>56.3</v>
      </c>
      <c r="F64" s="8">
        <v>160</v>
      </c>
      <c r="G64" s="12" t="s">
        <v>231</v>
      </c>
      <c r="H64" s="12" t="s">
        <v>231</v>
      </c>
      <c r="I64" s="12" t="s">
        <v>189</v>
      </c>
      <c r="J64" s="12" t="s">
        <v>145</v>
      </c>
      <c r="K64" s="16" t="s">
        <v>221</v>
      </c>
      <c r="L64" s="16" t="s">
        <v>221</v>
      </c>
      <c r="M64" s="12">
        <v>13.8</v>
      </c>
      <c r="N64" s="12" t="s">
        <v>188</v>
      </c>
      <c r="O64" s="12" t="s">
        <v>188</v>
      </c>
      <c r="P64" s="12" t="s">
        <v>181</v>
      </c>
      <c r="Q64" s="12" t="s">
        <v>233</v>
      </c>
      <c r="R64" s="12" t="s">
        <v>88</v>
      </c>
      <c r="S64" s="12">
        <v>13.8</v>
      </c>
      <c r="T64" s="12" t="s">
        <v>188</v>
      </c>
      <c r="V64" s="12" t="s">
        <v>275</v>
      </c>
      <c r="W64" s="12">
        <v>2E-3</v>
      </c>
      <c r="X64" s="12">
        <v>0.08</v>
      </c>
      <c r="AB64" s="12" t="s">
        <v>275</v>
      </c>
      <c r="AC64" s="12">
        <v>-0.03</v>
      </c>
      <c r="AD64" s="12">
        <v>0.08</v>
      </c>
      <c r="AP64" s="12">
        <v>0</v>
      </c>
      <c r="AQ64" s="12">
        <v>1</v>
      </c>
      <c r="AR64" s="12">
        <v>1</v>
      </c>
      <c r="AS64" s="12">
        <v>1</v>
      </c>
      <c r="AT64" s="12">
        <v>1</v>
      </c>
      <c r="AU64" s="8">
        <v>0</v>
      </c>
      <c r="AV64" s="12">
        <v>0</v>
      </c>
      <c r="AW64" s="12">
        <v>0</v>
      </c>
      <c r="AX64" s="12" t="s">
        <v>334</v>
      </c>
    </row>
    <row r="65" spans="1:50" s="12" customFormat="1" x14ac:dyDescent="0.2">
      <c r="A65" s="7" t="s">
        <v>83</v>
      </c>
      <c r="B65" s="8">
        <v>1995</v>
      </c>
      <c r="C65" s="12" t="s">
        <v>225</v>
      </c>
      <c r="D65" s="8" t="s">
        <v>226</v>
      </c>
      <c r="E65" s="34">
        <v>56.3</v>
      </c>
      <c r="F65" s="8">
        <v>160</v>
      </c>
      <c r="G65" s="12" t="s">
        <v>231</v>
      </c>
      <c r="H65" s="12" t="s">
        <v>231</v>
      </c>
      <c r="I65" s="12" t="s">
        <v>189</v>
      </c>
      <c r="J65" s="12" t="s">
        <v>145</v>
      </c>
      <c r="K65" s="16" t="s">
        <v>221</v>
      </c>
      <c r="L65" s="16" t="s">
        <v>221</v>
      </c>
      <c r="M65" s="12">
        <v>13.8</v>
      </c>
      <c r="N65" s="12" t="s">
        <v>188</v>
      </c>
      <c r="O65" s="12" t="s">
        <v>188</v>
      </c>
      <c r="P65" s="12" t="s">
        <v>180</v>
      </c>
      <c r="Q65" s="12" t="s">
        <v>305</v>
      </c>
      <c r="R65" s="12" t="s">
        <v>88</v>
      </c>
      <c r="S65" s="12">
        <v>13.8</v>
      </c>
      <c r="T65" s="12" t="s">
        <v>188</v>
      </c>
      <c r="V65" s="12" t="s">
        <v>275</v>
      </c>
      <c r="W65" s="12">
        <v>0.09</v>
      </c>
      <c r="X65" s="12">
        <v>7.6999999999999999E-2</v>
      </c>
      <c r="AB65" s="12" t="s">
        <v>275</v>
      </c>
      <c r="AC65" s="12">
        <v>0.24299999999999999</v>
      </c>
      <c r="AD65" s="12">
        <v>7.6999999999999999E-2</v>
      </c>
      <c r="AP65" s="12">
        <v>0</v>
      </c>
      <c r="AQ65" s="12">
        <v>1</v>
      </c>
      <c r="AR65" s="12">
        <v>1</v>
      </c>
      <c r="AS65" s="12">
        <v>1</v>
      </c>
      <c r="AT65" s="12">
        <v>1</v>
      </c>
      <c r="AU65" s="8">
        <v>0</v>
      </c>
      <c r="AV65" s="12">
        <v>0</v>
      </c>
      <c r="AW65" s="12">
        <v>0</v>
      </c>
      <c r="AX65" s="12" t="s">
        <v>334</v>
      </c>
    </row>
    <row r="66" spans="1:50" s="12" customFormat="1" x14ac:dyDescent="0.2">
      <c r="A66" s="7" t="s">
        <v>83</v>
      </c>
      <c r="B66" s="8">
        <v>1995</v>
      </c>
      <c r="C66" s="12" t="s">
        <v>225</v>
      </c>
      <c r="D66" s="8" t="s">
        <v>226</v>
      </c>
      <c r="E66" s="34">
        <v>56.3</v>
      </c>
      <c r="F66" s="8">
        <v>160</v>
      </c>
      <c r="G66" s="12" t="s">
        <v>231</v>
      </c>
      <c r="H66" s="12" t="s">
        <v>231</v>
      </c>
      <c r="I66" s="12" t="s">
        <v>189</v>
      </c>
      <c r="J66" s="12" t="s">
        <v>145</v>
      </c>
      <c r="K66" s="16" t="s">
        <v>221</v>
      </c>
      <c r="L66" s="16" t="s">
        <v>221</v>
      </c>
      <c r="M66" s="12">
        <v>13.8</v>
      </c>
      <c r="N66" s="12" t="s">
        <v>188</v>
      </c>
      <c r="O66" s="12" t="s">
        <v>188</v>
      </c>
      <c r="P66" s="12" t="s">
        <v>181</v>
      </c>
      <c r="Q66" s="12" t="s">
        <v>306</v>
      </c>
      <c r="R66" s="12" t="s">
        <v>88</v>
      </c>
      <c r="S66" s="12">
        <v>13.8</v>
      </c>
      <c r="T66" s="12" t="s">
        <v>188</v>
      </c>
      <c r="V66" s="12" t="s">
        <v>275</v>
      </c>
      <c r="W66" s="12">
        <v>-3.3000000000000002E-2</v>
      </c>
      <c r="X66" s="12">
        <v>7.9000000000000001E-2</v>
      </c>
      <c r="AB66" s="12" t="s">
        <v>275</v>
      </c>
      <c r="AC66" s="12">
        <v>3.3000000000000002E-2</v>
      </c>
      <c r="AD66" s="12">
        <v>7.9000000000000001E-2</v>
      </c>
      <c r="AP66" s="12">
        <v>0</v>
      </c>
      <c r="AQ66" s="12">
        <v>1</v>
      </c>
      <c r="AR66" s="12">
        <v>1</v>
      </c>
      <c r="AS66" s="12">
        <v>1</v>
      </c>
      <c r="AT66" s="12">
        <v>1</v>
      </c>
      <c r="AU66" s="8">
        <v>0</v>
      </c>
      <c r="AV66" s="12">
        <v>0</v>
      </c>
      <c r="AW66" s="12">
        <v>0</v>
      </c>
      <c r="AX66" s="12" t="s">
        <v>334</v>
      </c>
    </row>
    <row r="67" spans="1:50" s="6" customFormat="1" x14ac:dyDescent="0.2">
      <c r="A67" s="5" t="s">
        <v>86</v>
      </c>
      <c r="B67" s="6">
        <v>2017</v>
      </c>
      <c r="C67" s="6" t="s">
        <v>234</v>
      </c>
      <c r="D67" s="6" t="s">
        <v>170</v>
      </c>
      <c r="E67" s="6">
        <v>49.69</v>
      </c>
      <c r="F67" s="6">
        <v>483</v>
      </c>
      <c r="G67" s="6" t="s">
        <v>264</v>
      </c>
      <c r="H67" s="6" t="s">
        <v>264</v>
      </c>
      <c r="I67" s="6" t="s">
        <v>151</v>
      </c>
      <c r="J67" s="6" t="s">
        <v>152</v>
      </c>
      <c r="K67" s="50" t="s">
        <v>235</v>
      </c>
      <c r="L67" s="50" t="s">
        <v>235</v>
      </c>
      <c r="M67" s="6">
        <v>11.1</v>
      </c>
      <c r="N67" s="6" t="s">
        <v>163</v>
      </c>
      <c r="O67" s="6" t="s">
        <v>163</v>
      </c>
      <c r="P67" s="6" t="s">
        <v>266</v>
      </c>
      <c r="Q67" s="6" t="s">
        <v>236</v>
      </c>
      <c r="R67" s="6" t="s">
        <v>274</v>
      </c>
      <c r="S67" s="6">
        <v>11.1</v>
      </c>
      <c r="T67" s="6" t="s">
        <v>163</v>
      </c>
      <c r="U67" s="6">
        <v>0.23</v>
      </c>
      <c r="V67" s="6" t="s">
        <v>275</v>
      </c>
      <c r="W67" s="6">
        <v>1.687858E-3</v>
      </c>
      <c r="X67" s="6">
        <v>8.7504480000000001E-4</v>
      </c>
      <c r="Y67" s="42">
        <v>12.94</v>
      </c>
      <c r="AB67" s="6" t="s">
        <v>275</v>
      </c>
      <c r="AC67" s="6">
        <v>5.9636950000000001E-2</v>
      </c>
      <c r="AD67" s="6">
        <v>1.287048E-2</v>
      </c>
      <c r="AE67" s="6">
        <v>0.88</v>
      </c>
      <c r="AP67" s="6">
        <v>1</v>
      </c>
      <c r="AQ67" s="6">
        <v>1</v>
      </c>
      <c r="AR67" s="6">
        <v>0</v>
      </c>
      <c r="AS67" s="6">
        <v>1</v>
      </c>
      <c r="AT67" s="6">
        <v>1</v>
      </c>
      <c r="AU67" s="6">
        <v>0</v>
      </c>
      <c r="AV67" s="6">
        <v>0</v>
      </c>
      <c r="AW67" s="6">
        <v>0</v>
      </c>
      <c r="AX67" s="6" t="s">
        <v>303</v>
      </c>
    </row>
    <row r="68" spans="1:50" s="6" customFormat="1" x14ac:dyDescent="0.2">
      <c r="A68" s="5" t="s">
        <v>86</v>
      </c>
      <c r="B68" s="6">
        <v>2017</v>
      </c>
      <c r="C68" s="6" t="s">
        <v>234</v>
      </c>
      <c r="D68" s="6" t="s">
        <v>170</v>
      </c>
      <c r="E68" s="6">
        <v>49.69</v>
      </c>
      <c r="F68" s="6">
        <v>483</v>
      </c>
      <c r="G68" s="6" t="s">
        <v>264</v>
      </c>
      <c r="H68" s="6" t="s">
        <v>264</v>
      </c>
      <c r="I68" s="6" t="s">
        <v>151</v>
      </c>
      <c r="J68" s="6" t="s">
        <v>152</v>
      </c>
      <c r="K68" s="50" t="s">
        <v>235</v>
      </c>
      <c r="L68" s="50" t="s">
        <v>235</v>
      </c>
      <c r="M68" s="6">
        <v>11.1</v>
      </c>
      <c r="N68" s="6" t="s">
        <v>163</v>
      </c>
      <c r="O68" s="6" t="s">
        <v>163</v>
      </c>
      <c r="P68" s="6" t="s">
        <v>266</v>
      </c>
      <c r="Q68" s="6" t="s">
        <v>237</v>
      </c>
      <c r="R68" s="6" t="s">
        <v>185</v>
      </c>
      <c r="S68" s="6">
        <v>11.1</v>
      </c>
      <c r="T68" s="6" t="s">
        <v>163</v>
      </c>
      <c r="U68" s="6">
        <v>0.24</v>
      </c>
      <c r="V68" s="6" t="s">
        <v>275</v>
      </c>
      <c r="W68" s="6">
        <v>3.0236960000000002E-3</v>
      </c>
      <c r="X68" s="6">
        <v>8.9825720000000003E-4</v>
      </c>
      <c r="Y68" s="42">
        <v>12.94</v>
      </c>
      <c r="AB68" s="6" t="s">
        <v>275</v>
      </c>
      <c r="AC68" s="6">
        <v>6.3516639999999999E-2</v>
      </c>
      <c r="AD68" s="6">
        <v>1.321189E-2</v>
      </c>
      <c r="AE68" s="6">
        <v>0.88</v>
      </c>
      <c r="AP68" s="6">
        <v>1</v>
      </c>
      <c r="AQ68" s="6">
        <v>1</v>
      </c>
      <c r="AR68" s="6">
        <v>0</v>
      </c>
      <c r="AS68" s="6">
        <v>1</v>
      </c>
      <c r="AT68" s="6">
        <v>1</v>
      </c>
      <c r="AU68" s="6">
        <v>0</v>
      </c>
      <c r="AV68" s="6">
        <v>0</v>
      </c>
      <c r="AW68" s="6">
        <v>0</v>
      </c>
      <c r="AX68" s="6" t="s">
        <v>276</v>
      </c>
    </row>
    <row r="69" spans="1:50" s="6" customFormat="1" x14ac:dyDescent="0.2">
      <c r="A69" s="5" t="s">
        <v>86</v>
      </c>
      <c r="B69" s="6">
        <v>2017</v>
      </c>
      <c r="C69" s="6" t="s">
        <v>234</v>
      </c>
      <c r="D69" s="6" t="s">
        <v>170</v>
      </c>
      <c r="E69" s="6">
        <v>49.69</v>
      </c>
      <c r="F69" s="6">
        <v>483</v>
      </c>
      <c r="G69" s="6" t="s">
        <v>264</v>
      </c>
      <c r="H69" s="6" t="s">
        <v>264</v>
      </c>
      <c r="I69" s="6" t="s">
        <v>151</v>
      </c>
      <c r="J69" s="6" t="s">
        <v>152</v>
      </c>
      <c r="K69" s="50" t="s">
        <v>235</v>
      </c>
      <c r="L69" s="50" t="s">
        <v>235</v>
      </c>
      <c r="M69" s="6">
        <v>12</v>
      </c>
      <c r="N69" s="6" t="s">
        <v>163</v>
      </c>
      <c r="O69" s="6" t="s">
        <v>163</v>
      </c>
      <c r="P69" s="6" t="s">
        <v>267</v>
      </c>
      <c r="Q69" s="6" t="s">
        <v>236</v>
      </c>
      <c r="R69" s="6" t="s">
        <v>274</v>
      </c>
      <c r="S69" s="6">
        <v>12</v>
      </c>
      <c r="T69" s="6" t="s">
        <v>163</v>
      </c>
      <c r="U69" s="6">
        <v>0.23</v>
      </c>
      <c r="V69" s="6" t="s">
        <v>275</v>
      </c>
      <c r="W69" s="6">
        <v>6.2547480000000001E-3</v>
      </c>
      <c r="X69" s="6">
        <v>8.5014960000000001E-4</v>
      </c>
      <c r="Y69" s="42">
        <v>11.96</v>
      </c>
      <c r="AB69" s="6" t="s">
        <v>275</v>
      </c>
      <c r="AC69" s="6">
        <v>1.5497230000000001E-2</v>
      </c>
      <c r="AD69" s="6">
        <v>1.168636E-2</v>
      </c>
      <c r="AE69" s="6">
        <v>0.87</v>
      </c>
      <c r="AP69" s="6">
        <v>1</v>
      </c>
      <c r="AQ69" s="6">
        <v>1</v>
      </c>
      <c r="AR69" s="6">
        <v>0</v>
      </c>
      <c r="AS69" s="6">
        <v>1</v>
      </c>
      <c r="AT69" s="6">
        <v>1</v>
      </c>
      <c r="AU69" s="6">
        <v>0</v>
      </c>
      <c r="AV69" s="6">
        <v>0</v>
      </c>
      <c r="AW69" s="6">
        <v>0</v>
      </c>
      <c r="AX69" s="6" t="s">
        <v>277</v>
      </c>
    </row>
    <row r="70" spans="1:50" s="6" customFormat="1" x14ac:dyDescent="0.2">
      <c r="A70" s="5" t="s">
        <v>86</v>
      </c>
      <c r="B70" s="6">
        <v>2017</v>
      </c>
      <c r="C70" s="6" t="s">
        <v>234</v>
      </c>
      <c r="D70" s="6" t="s">
        <v>170</v>
      </c>
      <c r="E70" s="6">
        <v>49.69</v>
      </c>
      <c r="F70" s="6">
        <v>483</v>
      </c>
      <c r="G70" s="6" t="s">
        <v>264</v>
      </c>
      <c r="H70" s="6" t="s">
        <v>264</v>
      </c>
      <c r="I70" s="6" t="s">
        <v>151</v>
      </c>
      <c r="J70" s="6" t="s">
        <v>152</v>
      </c>
      <c r="K70" s="50" t="s">
        <v>235</v>
      </c>
      <c r="L70" s="50" t="s">
        <v>235</v>
      </c>
      <c r="M70" s="6">
        <v>12</v>
      </c>
      <c r="N70" s="6" t="s">
        <v>163</v>
      </c>
      <c r="O70" s="6" t="s">
        <v>163</v>
      </c>
      <c r="P70" s="6" t="s">
        <v>267</v>
      </c>
      <c r="Q70" s="6" t="s">
        <v>237</v>
      </c>
      <c r="R70" s="6" t="s">
        <v>185</v>
      </c>
      <c r="S70" s="6">
        <v>12</v>
      </c>
      <c r="T70" s="6" t="s">
        <v>163</v>
      </c>
      <c r="U70" s="42">
        <v>0.27</v>
      </c>
      <c r="V70" s="6" t="s">
        <v>275</v>
      </c>
      <c r="W70" s="6">
        <v>5.1700599999999998E-3</v>
      </c>
      <c r="X70" s="6">
        <v>1.0092759999999999E-3</v>
      </c>
      <c r="Y70" s="42">
        <v>11.96</v>
      </c>
      <c r="AB70" s="6" t="s">
        <v>275</v>
      </c>
      <c r="AC70" s="6">
        <v>5.092824E-2</v>
      </c>
      <c r="AD70" s="6">
        <v>1.3873750000000001E-2</v>
      </c>
      <c r="AE70" s="6">
        <v>0.87</v>
      </c>
      <c r="AP70" s="6">
        <v>1</v>
      </c>
      <c r="AQ70" s="6">
        <v>1</v>
      </c>
      <c r="AR70" s="6">
        <v>0</v>
      </c>
      <c r="AS70" s="6">
        <v>1</v>
      </c>
      <c r="AT70" s="6">
        <v>1</v>
      </c>
      <c r="AU70" s="6">
        <v>0</v>
      </c>
      <c r="AV70" s="6">
        <v>0</v>
      </c>
      <c r="AW70" s="6">
        <v>0</v>
      </c>
      <c r="AX70" s="6" t="s">
        <v>278</v>
      </c>
    </row>
    <row r="71" spans="1:50" s="6" customFormat="1" x14ac:dyDescent="0.2">
      <c r="A71" s="5" t="s">
        <v>86</v>
      </c>
      <c r="B71" s="6">
        <v>2017</v>
      </c>
      <c r="C71" s="6" t="s">
        <v>234</v>
      </c>
      <c r="D71" s="6" t="s">
        <v>170</v>
      </c>
      <c r="E71" s="6">
        <v>49.69</v>
      </c>
      <c r="F71" s="6">
        <v>444</v>
      </c>
      <c r="G71" s="6" t="s">
        <v>264</v>
      </c>
      <c r="H71" s="6" t="s">
        <v>264</v>
      </c>
      <c r="I71" s="6" t="s">
        <v>151</v>
      </c>
      <c r="J71" s="6" t="s">
        <v>152</v>
      </c>
      <c r="K71" s="50" t="s">
        <v>235</v>
      </c>
      <c r="L71" s="50" t="s">
        <v>235</v>
      </c>
      <c r="M71" s="6">
        <v>14.7</v>
      </c>
      <c r="N71" s="6" t="s">
        <v>163</v>
      </c>
      <c r="O71" s="6" t="s">
        <v>163</v>
      </c>
      <c r="P71" s="6" t="s">
        <v>268</v>
      </c>
      <c r="Q71" s="6" t="s">
        <v>236</v>
      </c>
      <c r="R71" s="6" t="s">
        <v>274</v>
      </c>
      <c r="S71" s="6">
        <v>14.7</v>
      </c>
      <c r="T71" s="6" t="s">
        <v>163</v>
      </c>
      <c r="U71" s="42">
        <v>0.28999999999999998</v>
      </c>
      <c r="V71" s="6" t="s">
        <v>275</v>
      </c>
      <c r="W71" s="6">
        <v>6.6132309999999998E-3</v>
      </c>
      <c r="X71" s="6">
        <v>1.327075E-3</v>
      </c>
      <c r="Y71" s="42">
        <v>10.3</v>
      </c>
      <c r="AB71" s="6" t="s">
        <v>275</v>
      </c>
      <c r="AC71" s="6">
        <v>2.9029599999999999E-2</v>
      </c>
      <c r="AD71" s="6">
        <v>2.0700909999999999E-2</v>
      </c>
      <c r="AE71" s="6">
        <v>0.66</v>
      </c>
      <c r="AP71" s="6">
        <v>1</v>
      </c>
      <c r="AQ71" s="6">
        <v>1</v>
      </c>
      <c r="AR71" s="6">
        <v>0</v>
      </c>
      <c r="AS71" s="6">
        <v>1</v>
      </c>
      <c r="AT71" s="6">
        <v>1</v>
      </c>
      <c r="AU71" s="6">
        <v>0</v>
      </c>
      <c r="AV71" s="6">
        <v>0</v>
      </c>
      <c r="AW71" s="6">
        <v>0</v>
      </c>
      <c r="AX71" s="6" t="s">
        <v>280</v>
      </c>
    </row>
    <row r="72" spans="1:50" s="6" customFormat="1" x14ac:dyDescent="0.2">
      <c r="A72" s="5" t="s">
        <v>86</v>
      </c>
      <c r="B72" s="6">
        <v>2017</v>
      </c>
      <c r="C72" s="6" t="s">
        <v>234</v>
      </c>
      <c r="D72" s="6" t="s">
        <v>170</v>
      </c>
      <c r="E72" s="6">
        <v>49.69</v>
      </c>
      <c r="F72" s="6">
        <v>444</v>
      </c>
      <c r="G72" s="6" t="s">
        <v>264</v>
      </c>
      <c r="H72" s="6" t="s">
        <v>264</v>
      </c>
      <c r="I72" s="6" t="s">
        <v>151</v>
      </c>
      <c r="J72" s="6" t="s">
        <v>152</v>
      </c>
      <c r="K72" s="50" t="s">
        <v>235</v>
      </c>
      <c r="L72" s="50" t="s">
        <v>235</v>
      </c>
      <c r="M72" s="6">
        <v>14.7</v>
      </c>
      <c r="N72" s="6" t="s">
        <v>163</v>
      </c>
      <c r="O72" s="6" t="s">
        <v>163</v>
      </c>
      <c r="P72" s="6" t="s">
        <v>268</v>
      </c>
      <c r="Q72" s="6" t="s">
        <v>237</v>
      </c>
      <c r="R72" s="6" t="s">
        <v>185</v>
      </c>
      <c r="S72" s="6">
        <v>14.7</v>
      </c>
      <c r="T72" s="6" t="s">
        <v>163</v>
      </c>
      <c r="U72" s="42">
        <v>0.22</v>
      </c>
      <c r="V72" s="6" t="s">
        <v>275</v>
      </c>
      <c r="W72" s="6">
        <v>3.5754179999999999E-3</v>
      </c>
      <c r="X72" s="6">
        <v>1.014338E-3</v>
      </c>
      <c r="Y72" s="42">
        <v>10.3</v>
      </c>
      <c r="AB72" s="6" t="s">
        <v>275</v>
      </c>
      <c r="AC72" s="6">
        <v>3.3045980000000003E-2</v>
      </c>
      <c r="AD72" s="6">
        <v>1.5822550000000001E-2</v>
      </c>
      <c r="AE72" s="6">
        <v>0.66</v>
      </c>
      <c r="AP72" s="6">
        <v>1</v>
      </c>
      <c r="AQ72" s="6">
        <v>1</v>
      </c>
      <c r="AR72" s="6">
        <v>0</v>
      </c>
      <c r="AS72" s="6">
        <v>1</v>
      </c>
      <c r="AT72" s="6">
        <v>1</v>
      </c>
      <c r="AU72" s="6">
        <v>0</v>
      </c>
      <c r="AV72" s="6">
        <v>0</v>
      </c>
      <c r="AW72" s="6">
        <v>0</v>
      </c>
      <c r="AX72" s="6" t="s">
        <v>279</v>
      </c>
    </row>
    <row r="73" spans="1:50" s="6" customFormat="1" x14ac:dyDescent="0.2">
      <c r="A73" s="5" t="s">
        <v>86</v>
      </c>
      <c r="B73" s="6">
        <v>2017</v>
      </c>
      <c r="C73" s="6" t="s">
        <v>234</v>
      </c>
      <c r="D73" s="6" t="s">
        <v>170</v>
      </c>
      <c r="E73" s="6">
        <v>49.69</v>
      </c>
      <c r="F73" s="6">
        <v>444</v>
      </c>
      <c r="G73" s="6" t="s">
        <v>264</v>
      </c>
      <c r="H73" s="6" t="s">
        <v>264</v>
      </c>
      <c r="I73" s="6" t="s">
        <v>151</v>
      </c>
      <c r="J73" s="6" t="s">
        <v>152</v>
      </c>
      <c r="K73" s="50" t="s">
        <v>235</v>
      </c>
      <c r="L73" s="50" t="s">
        <v>235</v>
      </c>
      <c r="M73" s="6">
        <v>14.7</v>
      </c>
      <c r="N73" s="6" t="s">
        <v>163</v>
      </c>
      <c r="O73" s="6" t="s">
        <v>163</v>
      </c>
      <c r="P73" s="6" t="s">
        <v>268</v>
      </c>
      <c r="Q73" s="12" t="s">
        <v>290</v>
      </c>
      <c r="R73" s="6" t="s">
        <v>88</v>
      </c>
      <c r="S73" s="6">
        <v>14.7</v>
      </c>
      <c r="T73" s="6" t="s">
        <v>163</v>
      </c>
      <c r="U73" s="42">
        <v>0.36</v>
      </c>
      <c r="V73" s="6" t="s">
        <v>275</v>
      </c>
      <c r="W73" s="6">
        <v>2.8069929999999998E-3</v>
      </c>
      <c r="X73" s="6">
        <v>1.554969E-3</v>
      </c>
      <c r="Y73" s="42">
        <v>10.3</v>
      </c>
      <c r="AB73" s="6" t="s">
        <v>275</v>
      </c>
      <c r="AC73" s="6">
        <v>0.21240790000000001</v>
      </c>
      <c r="AD73" s="6">
        <v>2.4255800000000001E-2</v>
      </c>
      <c r="AE73" s="6">
        <v>0.66</v>
      </c>
      <c r="AP73" s="6">
        <v>1</v>
      </c>
      <c r="AQ73" s="6">
        <v>1</v>
      </c>
      <c r="AR73" s="6">
        <v>0</v>
      </c>
      <c r="AS73" s="6">
        <v>1</v>
      </c>
      <c r="AT73" s="6">
        <v>1</v>
      </c>
      <c r="AU73" s="6">
        <v>0</v>
      </c>
      <c r="AV73" s="6">
        <v>0</v>
      </c>
      <c r="AW73" s="6">
        <v>0</v>
      </c>
      <c r="AX73" s="6" t="s">
        <v>281</v>
      </c>
    </row>
    <row r="74" spans="1:50" s="6" customFormat="1" x14ac:dyDescent="0.2">
      <c r="A74" s="5" t="s">
        <v>86</v>
      </c>
      <c r="B74" s="6">
        <v>2017</v>
      </c>
      <c r="C74" s="6" t="s">
        <v>234</v>
      </c>
      <c r="D74" s="6" t="s">
        <v>170</v>
      </c>
      <c r="E74" s="6">
        <v>49.69</v>
      </c>
      <c r="F74" s="6">
        <v>444</v>
      </c>
      <c r="G74" s="6" t="s">
        <v>264</v>
      </c>
      <c r="H74" s="6" t="s">
        <v>264</v>
      </c>
      <c r="I74" s="6" t="s">
        <v>151</v>
      </c>
      <c r="J74" s="6" t="s">
        <v>152</v>
      </c>
      <c r="K74" s="50" t="s">
        <v>235</v>
      </c>
      <c r="L74" s="50" t="s">
        <v>235</v>
      </c>
      <c r="M74" s="6">
        <v>16</v>
      </c>
      <c r="N74" s="6" t="s">
        <v>163</v>
      </c>
      <c r="O74" s="6" t="s">
        <v>163</v>
      </c>
      <c r="P74" s="6" t="s">
        <v>269</v>
      </c>
      <c r="Q74" s="6" t="s">
        <v>236</v>
      </c>
      <c r="R74" s="6" t="s">
        <v>274</v>
      </c>
      <c r="S74" s="6">
        <v>16</v>
      </c>
      <c r="T74" s="6" t="s">
        <v>163</v>
      </c>
      <c r="U74" s="42">
        <v>0.28000000000000003</v>
      </c>
      <c r="V74" s="6" t="s">
        <v>275</v>
      </c>
      <c r="W74" s="6">
        <v>5.6253420000000002E-3</v>
      </c>
      <c r="X74" s="6">
        <v>1.327585E-3</v>
      </c>
      <c r="Y74" s="42">
        <v>9.4600000000000009</v>
      </c>
      <c r="AB74" s="6" t="s">
        <v>275</v>
      </c>
      <c r="AC74" s="6">
        <v>0.12163019999999999</v>
      </c>
      <c r="AD74" s="6">
        <v>1.961384E-2</v>
      </c>
      <c r="AE74" s="42">
        <v>0.64</v>
      </c>
      <c r="AP74" s="6">
        <v>1</v>
      </c>
      <c r="AQ74" s="6">
        <v>1</v>
      </c>
      <c r="AR74" s="6">
        <v>0</v>
      </c>
      <c r="AS74" s="6">
        <v>1</v>
      </c>
      <c r="AT74" s="6">
        <v>1</v>
      </c>
      <c r="AU74" s="6">
        <v>0</v>
      </c>
      <c r="AV74" s="6">
        <v>0</v>
      </c>
      <c r="AW74" s="6">
        <v>0</v>
      </c>
      <c r="AX74" s="6" t="s">
        <v>282</v>
      </c>
    </row>
    <row r="75" spans="1:50" s="6" customFormat="1" x14ac:dyDescent="0.2">
      <c r="A75" s="5" t="s">
        <v>86</v>
      </c>
      <c r="B75" s="6">
        <v>2017</v>
      </c>
      <c r="C75" s="6" t="s">
        <v>234</v>
      </c>
      <c r="D75" s="6" t="s">
        <v>170</v>
      </c>
      <c r="E75" s="6">
        <v>49.69</v>
      </c>
      <c r="F75" s="6">
        <v>444</v>
      </c>
      <c r="G75" s="6" t="s">
        <v>264</v>
      </c>
      <c r="H75" s="6" t="s">
        <v>264</v>
      </c>
      <c r="I75" s="6" t="s">
        <v>151</v>
      </c>
      <c r="J75" s="6" t="s">
        <v>152</v>
      </c>
      <c r="K75" s="50" t="s">
        <v>235</v>
      </c>
      <c r="L75" s="50" t="s">
        <v>235</v>
      </c>
      <c r="M75" s="6">
        <v>16</v>
      </c>
      <c r="N75" s="6" t="s">
        <v>163</v>
      </c>
      <c r="O75" s="6" t="s">
        <v>163</v>
      </c>
      <c r="P75" s="6" t="s">
        <v>269</v>
      </c>
      <c r="Q75" s="6" t="s">
        <v>237</v>
      </c>
      <c r="R75" s="6" t="s">
        <v>185</v>
      </c>
      <c r="S75" s="6">
        <v>16</v>
      </c>
      <c r="T75" s="6" t="s">
        <v>163</v>
      </c>
      <c r="U75" s="6">
        <v>0.24</v>
      </c>
      <c r="V75" s="6" t="s">
        <v>275</v>
      </c>
      <c r="W75" s="6">
        <v>1.9966979999999999E-3</v>
      </c>
      <c r="X75" s="6">
        <v>1.2039399999999999E-3</v>
      </c>
      <c r="Y75" s="42">
        <v>9.4600000000000009</v>
      </c>
      <c r="AB75" s="6" t="s">
        <v>275</v>
      </c>
      <c r="AC75" s="6">
        <v>6.5423419999999996E-2</v>
      </c>
      <c r="AD75" s="6">
        <v>1.77871E-2</v>
      </c>
      <c r="AE75" s="42">
        <v>0.64</v>
      </c>
      <c r="AP75" s="6">
        <v>1</v>
      </c>
      <c r="AQ75" s="6">
        <v>1</v>
      </c>
      <c r="AR75" s="6">
        <v>0</v>
      </c>
      <c r="AS75" s="6">
        <v>1</v>
      </c>
      <c r="AT75" s="6">
        <v>1</v>
      </c>
      <c r="AU75" s="6">
        <v>0</v>
      </c>
      <c r="AV75" s="6">
        <v>0</v>
      </c>
      <c r="AW75" s="6">
        <v>0</v>
      </c>
      <c r="AX75" s="6" t="s">
        <v>283</v>
      </c>
    </row>
    <row r="76" spans="1:50" s="6" customFormat="1" x14ac:dyDescent="0.2">
      <c r="A76" s="5" t="s">
        <v>86</v>
      </c>
      <c r="B76" s="6">
        <v>2017</v>
      </c>
      <c r="C76" s="6" t="s">
        <v>234</v>
      </c>
      <c r="D76" s="6" t="s">
        <v>170</v>
      </c>
      <c r="E76" s="6">
        <v>49.69</v>
      </c>
      <c r="F76" s="6">
        <v>444</v>
      </c>
      <c r="G76" s="6" t="s">
        <v>264</v>
      </c>
      <c r="H76" s="6" t="s">
        <v>264</v>
      </c>
      <c r="I76" s="6" t="s">
        <v>151</v>
      </c>
      <c r="J76" s="6" t="s">
        <v>152</v>
      </c>
      <c r="K76" s="50" t="s">
        <v>235</v>
      </c>
      <c r="L76" s="50" t="s">
        <v>235</v>
      </c>
      <c r="M76" s="6">
        <v>16</v>
      </c>
      <c r="N76" s="6" t="s">
        <v>163</v>
      </c>
      <c r="O76" s="6" t="s">
        <v>163</v>
      </c>
      <c r="P76" s="6" t="s">
        <v>269</v>
      </c>
      <c r="Q76" s="12" t="s">
        <v>290</v>
      </c>
      <c r="R76" s="6" t="s">
        <v>88</v>
      </c>
      <c r="S76" s="6">
        <v>16</v>
      </c>
      <c r="T76" s="6" t="s">
        <v>163</v>
      </c>
      <c r="U76" s="6">
        <v>0.38</v>
      </c>
      <c r="V76" s="6" t="s">
        <v>275</v>
      </c>
      <c r="W76" s="6">
        <v>1.3852109999999999E-3</v>
      </c>
      <c r="X76" s="6">
        <v>1.696793E-3</v>
      </c>
      <c r="Y76" s="42">
        <v>9.4600000000000009</v>
      </c>
      <c r="AB76" s="6" t="s">
        <v>275</v>
      </c>
      <c r="AC76" s="6">
        <v>0.28168320000000002</v>
      </c>
      <c r="AD76" s="6">
        <v>2.506854E-2</v>
      </c>
      <c r="AE76" s="42">
        <v>0.64</v>
      </c>
      <c r="AP76" s="6">
        <v>1</v>
      </c>
      <c r="AQ76" s="6">
        <v>1</v>
      </c>
      <c r="AR76" s="6">
        <v>0</v>
      </c>
      <c r="AS76" s="6">
        <v>1</v>
      </c>
      <c r="AT76" s="6">
        <v>1</v>
      </c>
      <c r="AU76" s="6">
        <v>0</v>
      </c>
      <c r="AV76" s="6">
        <v>0</v>
      </c>
      <c r="AW76" s="6">
        <v>0</v>
      </c>
      <c r="AX76" s="6" t="s">
        <v>284</v>
      </c>
    </row>
    <row r="77" spans="1:50" s="6" customFormat="1" x14ac:dyDescent="0.2">
      <c r="A77" s="5" t="s">
        <v>86</v>
      </c>
      <c r="B77" s="6">
        <v>2017</v>
      </c>
      <c r="C77" s="6" t="s">
        <v>234</v>
      </c>
      <c r="D77" s="6" t="s">
        <v>170</v>
      </c>
      <c r="E77" s="6">
        <v>49.69</v>
      </c>
      <c r="F77" s="6">
        <v>483</v>
      </c>
      <c r="G77" s="6" t="s">
        <v>264</v>
      </c>
      <c r="H77" s="6" t="s">
        <v>264</v>
      </c>
      <c r="I77" s="6" t="s">
        <v>151</v>
      </c>
      <c r="J77" s="6" t="s">
        <v>152</v>
      </c>
      <c r="K77" s="50" t="s">
        <v>235</v>
      </c>
      <c r="L77" s="50" t="s">
        <v>235</v>
      </c>
      <c r="M77" s="6">
        <v>11.1</v>
      </c>
      <c r="N77" s="6" t="s">
        <v>163</v>
      </c>
      <c r="O77" s="6" t="s">
        <v>163</v>
      </c>
      <c r="P77" s="6" t="s">
        <v>267</v>
      </c>
      <c r="Q77" s="6" t="s">
        <v>236</v>
      </c>
      <c r="R77" s="6" t="s">
        <v>274</v>
      </c>
      <c r="S77" s="6">
        <v>12</v>
      </c>
      <c r="T77" s="6" t="s">
        <v>163</v>
      </c>
      <c r="U77" s="6">
        <v>0.23</v>
      </c>
      <c r="V77" s="6" t="s">
        <v>275</v>
      </c>
      <c r="W77" s="6">
        <v>2.2953460000000002E-3</v>
      </c>
      <c r="X77" s="6">
        <v>8.9656899999999995E-4</v>
      </c>
      <c r="Y77" s="42">
        <v>12.94</v>
      </c>
      <c r="AB77" s="6" t="s">
        <v>275</v>
      </c>
      <c r="AC77" s="6">
        <v>2.3226070000000001E-2</v>
      </c>
      <c r="AD77" s="6">
        <v>1.318706E-2</v>
      </c>
      <c r="AE77" s="42">
        <v>0.88</v>
      </c>
      <c r="AP77" s="6">
        <v>1</v>
      </c>
      <c r="AQ77" s="6">
        <v>1</v>
      </c>
      <c r="AR77" s="6">
        <v>0</v>
      </c>
      <c r="AS77" s="6">
        <v>1</v>
      </c>
      <c r="AT77" s="6">
        <v>1</v>
      </c>
      <c r="AU77" s="6">
        <v>0</v>
      </c>
      <c r="AV77" s="6">
        <v>0</v>
      </c>
      <c r="AW77" s="6">
        <v>1</v>
      </c>
      <c r="AX77" s="6" t="s">
        <v>285</v>
      </c>
    </row>
    <row r="78" spans="1:50" s="6" customFormat="1" x14ac:dyDescent="0.2">
      <c r="A78" s="5" t="s">
        <v>86</v>
      </c>
      <c r="B78" s="6">
        <v>2017</v>
      </c>
      <c r="C78" s="6" t="s">
        <v>234</v>
      </c>
      <c r="D78" s="6" t="s">
        <v>170</v>
      </c>
      <c r="E78" s="6">
        <v>49.69</v>
      </c>
      <c r="F78" s="6">
        <v>483</v>
      </c>
      <c r="G78" s="6" t="s">
        <v>264</v>
      </c>
      <c r="H78" s="6" t="s">
        <v>264</v>
      </c>
      <c r="I78" s="6" t="s">
        <v>151</v>
      </c>
      <c r="J78" s="6" t="s">
        <v>152</v>
      </c>
      <c r="K78" s="50" t="s">
        <v>235</v>
      </c>
      <c r="L78" s="50" t="s">
        <v>235</v>
      </c>
      <c r="M78" s="6">
        <v>11.1</v>
      </c>
      <c r="N78" s="6" t="s">
        <v>163</v>
      </c>
      <c r="O78" s="6" t="s">
        <v>163</v>
      </c>
      <c r="P78" s="6" t="s">
        <v>267</v>
      </c>
      <c r="Q78" s="6" t="s">
        <v>237</v>
      </c>
      <c r="R78" s="6" t="s">
        <v>185</v>
      </c>
      <c r="S78" s="6">
        <v>12</v>
      </c>
      <c r="T78" s="6" t="s">
        <v>163</v>
      </c>
      <c r="U78" s="42">
        <v>0.27</v>
      </c>
      <c r="V78" s="6" t="s">
        <v>275</v>
      </c>
      <c r="W78" s="6">
        <v>1.415122E-3</v>
      </c>
      <c r="X78" s="6">
        <v>1.0401029999999999E-3</v>
      </c>
      <c r="Y78" s="42">
        <v>12.94</v>
      </c>
      <c r="AB78" s="6" t="s">
        <v>275</v>
      </c>
      <c r="AC78" s="6">
        <v>6.1482670000000003E-2</v>
      </c>
      <c r="AD78" s="6">
        <v>1.529822E-2</v>
      </c>
      <c r="AE78" s="42">
        <v>0.88</v>
      </c>
      <c r="AP78" s="6">
        <v>1</v>
      </c>
      <c r="AQ78" s="6">
        <v>1</v>
      </c>
      <c r="AR78" s="6">
        <v>0</v>
      </c>
      <c r="AS78" s="6">
        <v>1</v>
      </c>
      <c r="AT78" s="6">
        <v>1</v>
      </c>
      <c r="AU78" s="6">
        <v>0</v>
      </c>
      <c r="AV78" s="6">
        <v>0</v>
      </c>
      <c r="AW78" s="6">
        <v>1</v>
      </c>
      <c r="AX78" s="6" t="s">
        <v>286</v>
      </c>
    </row>
    <row r="79" spans="1:50" s="6" customFormat="1" x14ac:dyDescent="0.2">
      <c r="A79" s="5" t="s">
        <v>86</v>
      </c>
      <c r="B79" s="6">
        <v>2017</v>
      </c>
      <c r="C79" s="6" t="s">
        <v>234</v>
      </c>
      <c r="D79" s="6" t="s">
        <v>170</v>
      </c>
      <c r="E79" s="6">
        <v>49.69</v>
      </c>
      <c r="F79" s="6">
        <v>444</v>
      </c>
      <c r="G79" s="6" t="s">
        <v>264</v>
      </c>
      <c r="H79" s="6" t="s">
        <v>264</v>
      </c>
      <c r="I79" s="6" t="s">
        <v>151</v>
      </c>
      <c r="J79" s="6" t="s">
        <v>152</v>
      </c>
      <c r="K79" s="50" t="s">
        <v>235</v>
      </c>
      <c r="L79" s="50" t="s">
        <v>235</v>
      </c>
      <c r="M79" s="6">
        <v>15</v>
      </c>
      <c r="N79" s="6" t="s">
        <v>163</v>
      </c>
      <c r="O79" s="6" t="s">
        <v>163</v>
      </c>
      <c r="P79" s="6" t="s">
        <v>269</v>
      </c>
      <c r="Q79" s="6" t="s">
        <v>236</v>
      </c>
      <c r="R79" s="6" t="s">
        <v>274</v>
      </c>
      <c r="S79" s="6">
        <v>16</v>
      </c>
      <c r="T79" s="6" t="s">
        <v>163</v>
      </c>
      <c r="U79" s="42">
        <v>0.28000000000000003</v>
      </c>
      <c r="V79" s="6" t="s">
        <v>275</v>
      </c>
      <c r="W79" s="6">
        <v>2.1552580000000002E-3</v>
      </c>
      <c r="X79" s="6">
        <v>1.3043900000000001E-3</v>
      </c>
      <c r="Y79" s="42">
        <v>10.3</v>
      </c>
      <c r="AB79" s="6" t="s">
        <v>275</v>
      </c>
      <c r="AC79" s="6">
        <v>5.6488940000000001E-2</v>
      </c>
      <c r="AD79" s="6">
        <v>2.034706E-2</v>
      </c>
      <c r="AE79" s="6">
        <v>0.66</v>
      </c>
      <c r="AP79" s="6">
        <v>1</v>
      </c>
      <c r="AQ79" s="6">
        <v>1</v>
      </c>
      <c r="AR79" s="6">
        <v>0</v>
      </c>
      <c r="AS79" s="6">
        <v>1</v>
      </c>
      <c r="AT79" s="6">
        <v>1</v>
      </c>
      <c r="AU79" s="6">
        <v>0</v>
      </c>
      <c r="AV79" s="6">
        <v>0</v>
      </c>
      <c r="AW79" s="6">
        <v>1</v>
      </c>
      <c r="AX79" s="6" t="s">
        <v>287</v>
      </c>
    </row>
    <row r="80" spans="1:50" s="6" customFormat="1" x14ac:dyDescent="0.2">
      <c r="A80" s="5" t="s">
        <v>86</v>
      </c>
      <c r="B80" s="6">
        <v>2017</v>
      </c>
      <c r="C80" s="6" t="s">
        <v>234</v>
      </c>
      <c r="D80" s="6" t="s">
        <v>170</v>
      </c>
      <c r="E80" s="6">
        <v>49.69</v>
      </c>
      <c r="F80" s="6">
        <v>444</v>
      </c>
      <c r="G80" s="6" t="s">
        <v>264</v>
      </c>
      <c r="H80" s="6" t="s">
        <v>264</v>
      </c>
      <c r="I80" s="6" t="s">
        <v>151</v>
      </c>
      <c r="J80" s="6" t="s">
        <v>152</v>
      </c>
      <c r="K80" s="50" t="s">
        <v>235</v>
      </c>
      <c r="L80" s="50" t="s">
        <v>235</v>
      </c>
      <c r="M80" s="6">
        <v>15</v>
      </c>
      <c r="N80" s="6" t="s">
        <v>163</v>
      </c>
      <c r="O80" s="6" t="s">
        <v>163</v>
      </c>
      <c r="P80" s="6" t="s">
        <v>269</v>
      </c>
      <c r="Q80" s="6" t="s">
        <v>237</v>
      </c>
      <c r="R80" s="6" t="s">
        <v>185</v>
      </c>
      <c r="S80" s="6">
        <v>16</v>
      </c>
      <c r="T80" s="6" t="s">
        <v>163</v>
      </c>
      <c r="U80" s="6">
        <v>0.24</v>
      </c>
      <c r="V80" s="6" t="s">
        <v>275</v>
      </c>
      <c r="W80" s="6">
        <v>3.6801450000000001E-3</v>
      </c>
      <c r="X80" s="6">
        <v>1.1235360000000001E-3</v>
      </c>
      <c r="Y80" s="42">
        <v>10.3</v>
      </c>
      <c r="AB80" s="6" t="s">
        <v>275</v>
      </c>
      <c r="AC80" s="6">
        <v>1.890884E-2</v>
      </c>
      <c r="AD80" s="6">
        <v>1.7525929999999999E-2</v>
      </c>
      <c r="AE80" s="6">
        <v>0.66</v>
      </c>
      <c r="AP80" s="6">
        <v>1</v>
      </c>
      <c r="AQ80" s="6">
        <v>1</v>
      </c>
      <c r="AR80" s="6">
        <v>0</v>
      </c>
      <c r="AS80" s="6">
        <v>1</v>
      </c>
      <c r="AT80" s="6">
        <v>1</v>
      </c>
      <c r="AU80" s="6">
        <v>0</v>
      </c>
      <c r="AV80" s="6">
        <v>0</v>
      </c>
      <c r="AW80" s="6">
        <v>1</v>
      </c>
      <c r="AX80" s="6" t="s">
        <v>288</v>
      </c>
    </row>
    <row r="81" spans="1:51" s="6" customFormat="1" x14ac:dyDescent="0.2">
      <c r="A81" s="5" t="s">
        <v>86</v>
      </c>
      <c r="B81" s="6">
        <v>2017</v>
      </c>
      <c r="C81" s="6" t="s">
        <v>234</v>
      </c>
      <c r="D81" s="6" t="s">
        <v>170</v>
      </c>
      <c r="E81" s="6">
        <v>49.69</v>
      </c>
      <c r="F81" s="6">
        <v>444</v>
      </c>
      <c r="G81" s="6" t="s">
        <v>264</v>
      </c>
      <c r="H81" s="6" t="s">
        <v>264</v>
      </c>
      <c r="I81" s="6" t="s">
        <v>151</v>
      </c>
      <c r="J81" s="6" t="s">
        <v>152</v>
      </c>
      <c r="K81" s="50" t="s">
        <v>235</v>
      </c>
      <c r="L81" s="50" t="s">
        <v>235</v>
      </c>
      <c r="M81" s="6">
        <v>15</v>
      </c>
      <c r="N81" s="6" t="s">
        <v>163</v>
      </c>
      <c r="O81" s="6" t="s">
        <v>163</v>
      </c>
      <c r="P81" s="6" t="s">
        <v>269</v>
      </c>
      <c r="Q81" s="12" t="s">
        <v>290</v>
      </c>
      <c r="R81" s="6" t="s">
        <v>88</v>
      </c>
      <c r="S81" s="6">
        <v>16</v>
      </c>
      <c r="T81" s="6" t="s">
        <v>163</v>
      </c>
      <c r="U81" s="6">
        <v>0.38</v>
      </c>
      <c r="V81" s="6" t="s">
        <v>275</v>
      </c>
      <c r="W81" s="6">
        <v>1.714436E-3</v>
      </c>
      <c r="X81" s="6">
        <v>1.6951239999999999E-3</v>
      </c>
      <c r="Y81" s="42">
        <v>10.3</v>
      </c>
      <c r="AB81" s="6" t="s">
        <v>275</v>
      </c>
      <c r="AC81" s="6">
        <v>0.18421699999999999</v>
      </c>
      <c r="AD81" s="6">
        <v>2.6442070000000002E-2</v>
      </c>
      <c r="AE81" s="6">
        <v>0.66</v>
      </c>
      <c r="AP81" s="6">
        <v>1</v>
      </c>
      <c r="AQ81" s="6">
        <v>1</v>
      </c>
      <c r="AR81" s="6">
        <v>0</v>
      </c>
      <c r="AS81" s="6">
        <v>1</v>
      </c>
      <c r="AT81" s="6">
        <v>1</v>
      </c>
      <c r="AU81" s="6">
        <v>0</v>
      </c>
      <c r="AV81" s="6">
        <v>0</v>
      </c>
      <c r="AW81" s="6">
        <v>1</v>
      </c>
      <c r="AX81" s="6" t="s">
        <v>289</v>
      </c>
    </row>
    <row r="82" spans="1:51" s="12" customFormat="1" x14ac:dyDescent="0.2">
      <c r="A82" s="7" t="s">
        <v>87</v>
      </c>
      <c r="B82" s="8">
        <v>2017</v>
      </c>
      <c r="C82" s="12" t="s">
        <v>238</v>
      </c>
      <c r="D82" s="12" t="s">
        <v>149</v>
      </c>
      <c r="E82" s="12">
        <v>46</v>
      </c>
      <c r="F82" s="12">
        <v>1100</v>
      </c>
      <c r="G82" s="12" t="s">
        <v>240</v>
      </c>
      <c r="H82" s="12" t="s">
        <v>240</v>
      </c>
      <c r="I82" s="12" t="s">
        <v>151</v>
      </c>
      <c r="J82" s="12" t="s">
        <v>152</v>
      </c>
      <c r="K82" s="16" t="s">
        <v>235</v>
      </c>
      <c r="L82" s="16" t="s">
        <v>235</v>
      </c>
      <c r="M82" s="12">
        <v>12</v>
      </c>
      <c r="N82" s="12" t="s">
        <v>163</v>
      </c>
      <c r="O82" s="12" t="s">
        <v>163</v>
      </c>
      <c r="P82" s="12" t="s">
        <v>242</v>
      </c>
      <c r="Q82" s="12" t="s">
        <v>239</v>
      </c>
      <c r="R82" s="12" t="s">
        <v>88</v>
      </c>
      <c r="S82" s="12">
        <v>12</v>
      </c>
      <c r="T82" s="6" t="s">
        <v>163</v>
      </c>
      <c r="U82" s="6">
        <v>0.2</v>
      </c>
      <c r="V82" s="12" t="s">
        <v>275</v>
      </c>
      <c r="W82" s="12">
        <v>0.17122000000000001</v>
      </c>
      <c r="X82" s="12">
        <v>4.3753769999999997E-2</v>
      </c>
      <c r="Y82" s="6">
        <v>0.14000000000000001</v>
      </c>
      <c r="Z82" s="6"/>
      <c r="AA82" s="6"/>
      <c r="AB82" s="6" t="s">
        <v>275</v>
      </c>
      <c r="AC82" s="12">
        <v>0.1051647</v>
      </c>
      <c r="AD82" s="12">
        <v>1.0853969999999999E-2</v>
      </c>
      <c r="AE82" s="6">
        <v>0.56999999999999995</v>
      </c>
      <c r="AF82" s="6"/>
      <c r="AG82" s="6"/>
      <c r="AP82" s="12">
        <v>1</v>
      </c>
      <c r="AQ82" s="12">
        <v>1</v>
      </c>
      <c r="AR82" s="12">
        <v>1</v>
      </c>
      <c r="AS82" s="12">
        <v>1</v>
      </c>
      <c r="AT82" s="12">
        <v>1</v>
      </c>
      <c r="AU82" s="12">
        <v>0</v>
      </c>
      <c r="AV82" s="12">
        <v>0</v>
      </c>
      <c r="AW82" s="12">
        <v>0</v>
      </c>
      <c r="AX82" s="12" t="s">
        <v>291</v>
      </c>
    </row>
    <row r="83" spans="1:51" s="12" customFormat="1" x14ac:dyDescent="0.2">
      <c r="A83" s="7" t="s">
        <v>87</v>
      </c>
      <c r="B83" s="8">
        <v>2017</v>
      </c>
      <c r="C83" s="12" t="s">
        <v>238</v>
      </c>
      <c r="D83" s="12" t="s">
        <v>149</v>
      </c>
      <c r="E83" s="12">
        <v>46</v>
      </c>
      <c r="F83" s="12">
        <v>1139</v>
      </c>
      <c r="G83" s="12" t="s">
        <v>240</v>
      </c>
      <c r="H83" s="12" t="s">
        <v>241</v>
      </c>
      <c r="I83" s="12" t="s">
        <v>151</v>
      </c>
      <c r="J83" s="12" t="s">
        <v>152</v>
      </c>
      <c r="K83" s="16" t="s">
        <v>235</v>
      </c>
      <c r="L83" s="16" t="s">
        <v>235</v>
      </c>
      <c r="M83" s="12">
        <v>12.6</v>
      </c>
      <c r="N83" s="12" t="s">
        <v>163</v>
      </c>
      <c r="O83" s="12" t="s">
        <v>163</v>
      </c>
      <c r="P83" s="12" t="s">
        <v>243</v>
      </c>
      <c r="Q83" s="12" t="s">
        <v>239</v>
      </c>
      <c r="R83" s="12" t="s">
        <v>88</v>
      </c>
      <c r="S83" s="12">
        <v>12.6</v>
      </c>
      <c r="T83" s="6" t="s">
        <v>163</v>
      </c>
      <c r="U83" s="6">
        <v>0.19</v>
      </c>
      <c r="V83" s="12" t="s">
        <v>275</v>
      </c>
      <c r="W83" s="12">
        <v>8.0724879999999999E-2</v>
      </c>
      <c r="X83" s="12">
        <v>3.5666259999999998E-2</v>
      </c>
      <c r="Y83" s="6">
        <v>0.16</v>
      </c>
      <c r="Z83" s="6"/>
      <c r="AA83" s="6"/>
      <c r="AB83" s="12" t="s">
        <v>275</v>
      </c>
      <c r="AC83" s="12">
        <v>0.1166941</v>
      </c>
      <c r="AD83" s="12">
        <v>9.7488780000000008E-3</v>
      </c>
      <c r="AE83" s="6">
        <v>0.59</v>
      </c>
      <c r="AF83" s="6"/>
      <c r="AG83" s="6"/>
      <c r="AP83" s="12">
        <v>1</v>
      </c>
      <c r="AQ83" s="12">
        <v>1</v>
      </c>
      <c r="AR83" s="12">
        <v>1</v>
      </c>
      <c r="AS83" s="12">
        <v>1</v>
      </c>
      <c r="AT83" s="12">
        <v>1</v>
      </c>
      <c r="AU83" s="12">
        <v>0</v>
      </c>
      <c r="AV83" s="12">
        <v>0</v>
      </c>
      <c r="AW83" s="12">
        <v>0</v>
      </c>
      <c r="AX83" s="12" t="s">
        <v>292</v>
      </c>
    </row>
    <row r="84" spans="1:51" s="12" customFormat="1" x14ac:dyDescent="0.2">
      <c r="A84" s="7" t="s">
        <v>87</v>
      </c>
      <c r="B84" s="8">
        <v>2017</v>
      </c>
      <c r="C84" s="12" t="s">
        <v>238</v>
      </c>
      <c r="D84" s="12" t="s">
        <v>149</v>
      </c>
      <c r="E84" s="12">
        <v>46</v>
      </c>
      <c r="F84" s="12">
        <v>1139</v>
      </c>
      <c r="G84" s="12" t="s">
        <v>241</v>
      </c>
      <c r="H84" s="12" t="s">
        <v>240</v>
      </c>
      <c r="I84" s="12" t="s">
        <v>151</v>
      </c>
      <c r="J84" s="12" t="s">
        <v>152</v>
      </c>
      <c r="K84" s="16" t="s">
        <v>235</v>
      </c>
      <c r="L84" s="16" t="s">
        <v>235</v>
      </c>
      <c r="M84" s="12">
        <v>12</v>
      </c>
      <c r="N84" s="12" t="s">
        <v>163</v>
      </c>
      <c r="O84" s="12" t="s">
        <v>163</v>
      </c>
      <c r="P84" s="12" t="s">
        <v>243</v>
      </c>
      <c r="Q84" s="12" t="s">
        <v>239</v>
      </c>
      <c r="R84" s="12" t="s">
        <v>88</v>
      </c>
      <c r="S84" s="12">
        <v>12</v>
      </c>
      <c r="T84" s="6" t="s">
        <v>163</v>
      </c>
      <c r="U84" s="6">
        <v>0.19</v>
      </c>
      <c r="V84" s="12" t="s">
        <v>275</v>
      </c>
      <c r="W84" s="12">
        <v>0.1195734</v>
      </c>
      <c r="X84" s="12">
        <v>4.2107289999999999E-2</v>
      </c>
      <c r="Y84" s="6">
        <v>0.14000000000000001</v>
      </c>
      <c r="Z84" s="6"/>
      <c r="AA84" s="6"/>
      <c r="AB84" s="12" t="s">
        <v>275</v>
      </c>
      <c r="AC84" s="12">
        <v>7.6721559999999994E-2</v>
      </c>
      <c r="AD84" s="12">
        <v>1.044553E-2</v>
      </c>
      <c r="AE84" s="6">
        <v>0.56999999999999995</v>
      </c>
      <c r="AF84" s="6"/>
      <c r="AG84" s="6"/>
      <c r="AP84" s="12">
        <v>1</v>
      </c>
      <c r="AQ84" s="12">
        <v>1</v>
      </c>
      <c r="AR84" s="12">
        <v>1</v>
      </c>
      <c r="AS84" s="12">
        <v>1</v>
      </c>
      <c r="AT84" s="12">
        <v>1</v>
      </c>
      <c r="AU84" s="12">
        <v>0</v>
      </c>
      <c r="AV84" s="12">
        <v>0</v>
      </c>
      <c r="AW84" s="12">
        <v>1</v>
      </c>
      <c r="AX84" s="12" t="s">
        <v>342</v>
      </c>
    </row>
    <row r="85" spans="1:51" s="12" customFormat="1" x14ac:dyDescent="0.2">
      <c r="A85" s="35" t="s">
        <v>85</v>
      </c>
      <c r="B85" s="12">
        <v>2020</v>
      </c>
      <c r="C85" s="12" t="s">
        <v>244</v>
      </c>
      <c r="D85" s="12" t="s">
        <v>170</v>
      </c>
      <c r="E85" s="12">
        <v>100</v>
      </c>
      <c r="F85" s="12">
        <v>212</v>
      </c>
      <c r="G85" s="12" t="s">
        <v>316</v>
      </c>
      <c r="H85" s="12" t="s">
        <v>150</v>
      </c>
      <c r="I85" s="12" t="s">
        <v>151</v>
      </c>
      <c r="J85" s="12" t="s">
        <v>152</v>
      </c>
      <c r="K85" s="16" t="s">
        <v>235</v>
      </c>
      <c r="L85" s="16" t="s">
        <v>235</v>
      </c>
      <c r="M85" s="12">
        <v>9.16</v>
      </c>
      <c r="N85" s="12" t="s">
        <v>188</v>
      </c>
      <c r="O85" s="12" t="s">
        <v>163</v>
      </c>
      <c r="P85" s="8" t="s">
        <v>249</v>
      </c>
      <c r="Q85" s="12" t="s">
        <v>245</v>
      </c>
      <c r="R85" s="12" t="s">
        <v>88</v>
      </c>
      <c r="S85" s="12">
        <v>9.16</v>
      </c>
      <c r="T85" s="12" t="s">
        <v>188</v>
      </c>
      <c r="U85" s="12">
        <v>0.61299999999999999</v>
      </c>
      <c r="V85" s="12" t="s">
        <v>275</v>
      </c>
      <c r="W85" s="41">
        <v>-3.980099E-3</v>
      </c>
      <c r="X85" s="41">
        <v>5.4445939999999998E-2</v>
      </c>
      <c r="Y85" s="6">
        <v>0.80400000000000005</v>
      </c>
      <c r="Z85" s="6"/>
      <c r="AA85" s="6"/>
      <c r="AB85" s="12" t="s">
        <v>275</v>
      </c>
      <c r="AC85" s="41">
        <v>4.7192610000000003E-2</v>
      </c>
      <c r="AD85" s="41">
        <v>4.2993410000000003E-2</v>
      </c>
      <c r="AE85" s="6">
        <v>1.018</v>
      </c>
      <c r="AF85" s="6"/>
      <c r="AG85" s="6"/>
      <c r="AP85" s="12">
        <v>1</v>
      </c>
      <c r="AQ85" s="12">
        <v>1</v>
      </c>
      <c r="AR85" s="12">
        <v>1</v>
      </c>
      <c r="AS85" s="12">
        <v>0</v>
      </c>
      <c r="AT85" s="12">
        <v>1</v>
      </c>
      <c r="AU85" s="12">
        <v>1</v>
      </c>
      <c r="AV85" s="12">
        <v>0</v>
      </c>
      <c r="AW85" s="12">
        <v>1</v>
      </c>
      <c r="AX85" s="12" t="s">
        <v>324</v>
      </c>
      <c r="AY85" s="12" t="s">
        <v>246</v>
      </c>
    </row>
    <row r="86" spans="1:51" s="12" customFormat="1" x14ac:dyDescent="0.2">
      <c r="A86" s="35" t="s">
        <v>85</v>
      </c>
      <c r="B86" s="12">
        <v>2020</v>
      </c>
      <c r="C86" s="12" t="s">
        <v>244</v>
      </c>
      <c r="D86" s="12" t="s">
        <v>170</v>
      </c>
      <c r="E86" s="12">
        <v>100</v>
      </c>
      <c r="F86" s="12">
        <v>212</v>
      </c>
      <c r="G86" s="12" t="s">
        <v>312</v>
      </c>
      <c r="H86" s="12" t="s">
        <v>150</v>
      </c>
      <c r="I86" s="12" t="s">
        <v>151</v>
      </c>
      <c r="J86" s="12" t="s">
        <v>152</v>
      </c>
      <c r="K86" s="16" t="s">
        <v>235</v>
      </c>
      <c r="L86" s="16" t="s">
        <v>235</v>
      </c>
      <c r="M86" s="12">
        <v>9.16</v>
      </c>
      <c r="N86" s="12" t="s">
        <v>188</v>
      </c>
      <c r="O86" s="12" t="s">
        <v>163</v>
      </c>
      <c r="P86" s="8" t="s">
        <v>249</v>
      </c>
      <c r="Q86" s="12" t="s">
        <v>245</v>
      </c>
      <c r="R86" s="12" t="s">
        <v>88</v>
      </c>
      <c r="S86" s="12">
        <v>9.16</v>
      </c>
      <c r="T86" s="12" t="s">
        <v>188</v>
      </c>
      <c r="U86" s="12">
        <v>0.61299999999999999</v>
      </c>
      <c r="V86" s="12" t="s">
        <v>275</v>
      </c>
      <c r="W86" s="12">
        <v>-4.6474219999999997E-2</v>
      </c>
      <c r="X86" s="12">
        <v>4.7770569999999998E-2</v>
      </c>
      <c r="Y86" s="6">
        <v>0.90400000000000003</v>
      </c>
      <c r="Z86" s="6"/>
      <c r="AA86" s="6"/>
      <c r="AB86" s="12" t="s">
        <v>275</v>
      </c>
      <c r="AC86" s="41">
        <v>5.5931929999999998E-2</v>
      </c>
      <c r="AD86" s="41">
        <v>4.2422040000000001E-2</v>
      </c>
      <c r="AE86" s="6">
        <v>1.018</v>
      </c>
      <c r="AF86" s="6"/>
      <c r="AG86" s="6"/>
      <c r="AP86" s="12">
        <v>1</v>
      </c>
      <c r="AQ86" s="12">
        <v>1</v>
      </c>
      <c r="AR86" s="12">
        <v>1</v>
      </c>
      <c r="AS86" s="12">
        <v>0</v>
      </c>
      <c r="AT86" s="12">
        <v>1</v>
      </c>
      <c r="AU86" s="12">
        <v>1</v>
      </c>
      <c r="AV86" s="12">
        <v>0</v>
      </c>
      <c r="AW86" s="12">
        <v>1</v>
      </c>
      <c r="AX86" s="12" t="s">
        <v>325</v>
      </c>
    </row>
    <row r="87" spans="1:51" s="12" customFormat="1" x14ac:dyDescent="0.2">
      <c r="A87" s="35" t="s">
        <v>85</v>
      </c>
      <c r="B87" s="12">
        <v>2020</v>
      </c>
      <c r="C87" s="12" t="s">
        <v>244</v>
      </c>
      <c r="D87" s="12" t="s">
        <v>170</v>
      </c>
      <c r="E87" s="12">
        <v>100</v>
      </c>
      <c r="F87" s="12">
        <v>270</v>
      </c>
      <c r="G87" s="12" t="s">
        <v>316</v>
      </c>
      <c r="H87" s="12" t="s">
        <v>150</v>
      </c>
      <c r="I87" s="12" t="s">
        <v>151</v>
      </c>
      <c r="J87" s="12" t="s">
        <v>152</v>
      </c>
      <c r="K87" s="16" t="s">
        <v>235</v>
      </c>
      <c r="L87" s="16" t="s">
        <v>235</v>
      </c>
      <c r="M87" s="12">
        <v>9.16</v>
      </c>
      <c r="N87" s="12" t="s">
        <v>188</v>
      </c>
      <c r="O87" s="12" t="s">
        <v>163</v>
      </c>
      <c r="P87" s="8" t="s">
        <v>249</v>
      </c>
      <c r="Q87" s="12" t="s">
        <v>245</v>
      </c>
      <c r="R87" s="12" t="s">
        <v>88</v>
      </c>
      <c r="S87" s="12">
        <v>9.16</v>
      </c>
      <c r="T87" s="12" t="s">
        <v>188</v>
      </c>
      <c r="U87" s="12">
        <v>0.68300000000000005</v>
      </c>
      <c r="V87" s="12" t="s">
        <v>275</v>
      </c>
      <c r="W87" s="12">
        <v>-4.3445959999999999E-2</v>
      </c>
      <c r="X87" s="12">
        <v>3.7624709999999999E-2</v>
      </c>
      <c r="Y87" s="6">
        <v>1.093</v>
      </c>
      <c r="Z87" s="6"/>
      <c r="AA87" s="6"/>
      <c r="AB87" s="12" t="s">
        <v>275</v>
      </c>
      <c r="AC87" s="41">
        <v>0.24414060000000001</v>
      </c>
      <c r="AD87" s="41">
        <v>4.5587410000000002E-2</v>
      </c>
      <c r="AE87" s="6">
        <v>0.90200000000000002</v>
      </c>
      <c r="AF87" s="6"/>
      <c r="AG87" s="6"/>
      <c r="AP87" s="12">
        <v>1</v>
      </c>
      <c r="AQ87" s="12">
        <v>1</v>
      </c>
      <c r="AR87" s="12">
        <v>1</v>
      </c>
      <c r="AS87" s="12">
        <v>0</v>
      </c>
      <c r="AT87" s="12">
        <v>1</v>
      </c>
      <c r="AU87" s="12">
        <v>1</v>
      </c>
      <c r="AV87" s="12">
        <v>0</v>
      </c>
      <c r="AW87" s="12">
        <v>1</v>
      </c>
      <c r="AX87" s="12" t="s">
        <v>323</v>
      </c>
    </row>
    <row r="88" spans="1:51" s="12" customFormat="1" x14ac:dyDescent="0.2">
      <c r="A88" s="35" t="s">
        <v>85</v>
      </c>
      <c r="B88" s="12">
        <v>2020</v>
      </c>
      <c r="C88" s="12" t="s">
        <v>244</v>
      </c>
      <c r="D88" s="12" t="s">
        <v>170</v>
      </c>
      <c r="E88" s="12">
        <v>100</v>
      </c>
      <c r="F88" s="12">
        <v>270</v>
      </c>
      <c r="G88" s="12" t="s">
        <v>312</v>
      </c>
      <c r="H88" s="12" t="s">
        <v>150</v>
      </c>
      <c r="I88" s="12" t="s">
        <v>151</v>
      </c>
      <c r="J88" s="12" t="s">
        <v>152</v>
      </c>
      <c r="K88" s="16" t="s">
        <v>235</v>
      </c>
      <c r="L88" s="16" t="s">
        <v>235</v>
      </c>
      <c r="M88" s="12">
        <v>9.16</v>
      </c>
      <c r="N88" s="12" t="s">
        <v>188</v>
      </c>
      <c r="O88" s="12" t="s">
        <v>163</v>
      </c>
      <c r="P88" s="8" t="s">
        <v>249</v>
      </c>
      <c r="Q88" s="12" t="s">
        <v>245</v>
      </c>
      <c r="R88" s="12" t="s">
        <v>88</v>
      </c>
      <c r="S88" s="12">
        <v>9.16</v>
      </c>
      <c r="T88" s="12" t="s">
        <v>188</v>
      </c>
      <c r="U88" s="12">
        <v>0.68300000000000005</v>
      </c>
      <c r="V88" s="12" t="s">
        <v>275</v>
      </c>
      <c r="W88" s="12">
        <v>-3.285097E-2</v>
      </c>
      <c r="X88" s="12">
        <v>3.5755540000000002E-2</v>
      </c>
      <c r="Y88" s="6">
        <v>1.1399999999999999</v>
      </c>
      <c r="Z88" s="6"/>
      <c r="AA88" s="6"/>
      <c r="AB88" s="12" t="s">
        <v>275</v>
      </c>
      <c r="AC88" s="41">
        <v>0.23961730000000001</v>
      </c>
      <c r="AD88" s="41">
        <v>4.5185889999999999E-2</v>
      </c>
      <c r="AE88" s="6">
        <v>0.90200000000000002</v>
      </c>
      <c r="AF88" s="6"/>
      <c r="AG88" s="6"/>
      <c r="AP88" s="12">
        <v>1</v>
      </c>
      <c r="AQ88" s="12">
        <v>1</v>
      </c>
      <c r="AR88" s="12">
        <v>1</v>
      </c>
      <c r="AS88" s="12">
        <v>0</v>
      </c>
      <c r="AT88" s="12">
        <v>1</v>
      </c>
      <c r="AU88" s="12">
        <v>1</v>
      </c>
      <c r="AV88" s="12">
        <v>0</v>
      </c>
      <c r="AW88" s="12">
        <v>1</v>
      </c>
      <c r="AX88" s="12" t="s">
        <v>327</v>
      </c>
    </row>
    <row r="89" spans="1:51" s="12" customFormat="1" x14ac:dyDescent="0.2">
      <c r="A89" s="35" t="s">
        <v>85</v>
      </c>
      <c r="B89" s="12">
        <v>2020</v>
      </c>
      <c r="C89" s="12" t="s">
        <v>244</v>
      </c>
      <c r="D89" s="12" t="s">
        <v>170</v>
      </c>
      <c r="E89" s="12">
        <v>100</v>
      </c>
      <c r="F89" s="12">
        <v>212</v>
      </c>
      <c r="G89" s="12" t="s">
        <v>316</v>
      </c>
      <c r="H89" s="12" t="s">
        <v>150</v>
      </c>
      <c r="I89" s="12" t="s">
        <v>151</v>
      </c>
      <c r="J89" s="12" t="s">
        <v>152</v>
      </c>
      <c r="K89" s="16" t="s">
        <v>235</v>
      </c>
      <c r="L89" s="16" t="s">
        <v>235</v>
      </c>
      <c r="M89" s="12">
        <v>9.16</v>
      </c>
      <c r="N89" s="12" t="s">
        <v>188</v>
      </c>
      <c r="O89" s="12" t="s">
        <v>163</v>
      </c>
      <c r="P89" s="12" t="s">
        <v>250</v>
      </c>
      <c r="Q89" s="12" t="s">
        <v>319</v>
      </c>
      <c r="R89" s="12" t="s">
        <v>88</v>
      </c>
      <c r="S89" s="12">
        <v>9.16</v>
      </c>
      <c r="T89" s="12" t="s">
        <v>27</v>
      </c>
      <c r="U89" s="12">
        <v>0.29699999999999999</v>
      </c>
      <c r="V89" s="12" t="s">
        <v>275</v>
      </c>
      <c r="W89" s="12">
        <v>2.4513790000000001E-2</v>
      </c>
      <c r="X89" s="12">
        <v>2.5622120000000002E-2</v>
      </c>
      <c r="Y89" s="6">
        <v>0.80400000000000005</v>
      </c>
      <c r="Z89" s="6"/>
      <c r="AA89" s="6"/>
      <c r="AB89" s="12" t="s">
        <v>275</v>
      </c>
      <c r="AC89" s="41">
        <v>6.3232540000000004E-2</v>
      </c>
      <c r="AD89" s="41">
        <v>2.0232590000000002E-2</v>
      </c>
      <c r="AE89" s="6">
        <v>1.018</v>
      </c>
      <c r="AF89" s="6"/>
      <c r="AG89" s="6"/>
      <c r="AP89" s="12">
        <v>1</v>
      </c>
      <c r="AQ89" s="12">
        <v>1</v>
      </c>
      <c r="AR89" s="12">
        <v>1</v>
      </c>
      <c r="AS89" s="12">
        <v>0</v>
      </c>
      <c r="AT89" s="12">
        <v>1</v>
      </c>
      <c r="AU89" s="12">
        <v>1</v>
      </c>
      <c r="AV89" s="12">
        <v>0</v>
      </c>
      <c r="AW89" s="12">
        <v>1</v>
      </c>
      <c r="AX89" s="12" t="s">
        <v>326</v>
      </c>
    </row>
    <row r="90" spans="1:51" s="12" customFormat="1" x14ac:dyDescent="0.2">
      <c r="A90" s="35" t="s">
        <v>85</v>
      </c>
      <c r="B90" s="12">
        <v>2020</v>
      </c>
      <c r="C90" s="12" t="s">
        <v>244</v>
      </c>
      <c r="D90" s="12" t="s">
        <v>170</v>
      </c>
      <c r="E90" s="12">
        <v>100</v>
      </c>
      <c r="F90" s="12">
        <v>212</v>
      </c>
      <c r="G90" s="12" t="s">
        <v>312</v>
      </c>
      <c r="H90" s="12" t="s">
        <v>150</v>
      </c>
      <c r="I90" s="12" t="s">
        <v>151</v>
      </c>
      <c r="J90" s="12" t="s">
        <v>152</v>
      </c>
      <c r="K90" s="16" t="s">
        <v>235</v>
      </c>
      <c r="L90" s="16" t="s">
        <v>235</v>
      </c>
      <c r="M90" s="12">
        <v>9.16</v>
      </c>
      <c r="N90" s="12" t="s">
        <v>188</v>
      </c>
      <c r="O90" s="12" t="s">
        <v>163</v>
      </c>
      <c r="P90" s="12" t="s">
        <v>250</v>
      </c>
      <c r="Q90" s="12" t="s">
        <v>319</v>
      </c>
      <c r="R90" s="12" t="s">
        <v>88</v>
      </c>
      <c r="S90" s="12">
        <v>9.16</v>
      </c>
      <c r="T90" s="12" t="s">
        <v>27</v>
      </c>
      <c r="U90" s="12">
        <v>0.29699999999999999</v>
      </c>
      <c r="V90" s="12" t="s">
        <v>275</v>
      </c>
      <c r="W90" s="12">
        <v>-1.2507870000000001E-2</v>
      </c>
      <c r="X90" s="12">
        <v>2.2563179999999999E-2</v>
      </c>
      <c r="Y90" s="6">
        <v>0.90400000000000003</v>
      </c>
      <c r="Z90" s="6"/>
      <c r="AA90" s="6"/>
      <c r="AB90" s="12" t="s">
        <v>275</v>
      </c>
      <c r="AC90" s="41">
        <v>7.1116490000000004E-2</v>
      </c>
      <c r="AD90" s="41">
        <v>2.003694E-2</v>
      </c>
      <c r="AE90" s="6">
        <v>1.018</v>
      </c>
      <c r="AF90" s="6"/>
      <c r="AG90" s="6"/>
      <c r="AP90" s="12">
        <v>1</v>
      </c>
      <c r="AQ90" s="12">
        <v>1</v>
      </c>
      <c r="AR90" s="12">
        <v>1</v>
      </c>
      <c r="AS90" s="12">
        <v>0</v>
      </c>
      <c r="AT90" s="12">
        <v>1</v>
      </c>
      <c r="AU90" s="12">
        <v>1</v>
      </c>
      <c r="AV90" s="12">
        <v>0</v>
      </c>
      <c r="AW90" s="12">
        <v>1</v>
      </c>
      <c r="AX90" s="12" t="s">
        <v>328</v>
      </c>
    </row>
    <row r="91" spans="1:51" s="12" customFormat="1" x14ac:dyDescent="0.2">
      <c r="A91" s="35" t="s">
        <v>85</v>
      </c>
      <c r="B91" s="12">
        <v>2020</v>
      </c>
      <c r="C91" s="12" t="s">
        <v>244</v>
      </c>
      <c r="D91" s="12" t="s">
        <v>170</v>
      </c>
      <c r="E91" s="12">
        <v>100</v>
      </c>
      <c r="F91" s="12">
        <v>270</v>
      </c>
      <c r="G91" s="12" t="s">
        <v>316</v>
      </c>
      <c r="H91" s="12" t="s">
        <v>150</v>
      </c>
      <c r="I91" s="12" t="s">
        <v>151</v>
      </c>
      <c r="J91" s="12" t="s">
        <v>152</v>
      </c>
      <c r="K91" s="16" t="s">
        <v>235</v>
      </c>
      <c r="L91" s="16" t="s">
        <v>235</v>
      </c>
      <c r="M91" s="12">
        <v>9.16</v>
      </c>
      <c r="N91" s="12" t="s">
        <v>188</v>
      </c>
      <c r="O91" s="12" t="s">
        <v>163</v>
      </c>
      <c r="P91" s="12" t="s">
        <v>250</v>
      </c>
      <c r="Q91" s="12" t="s">
        <v>319</v>
      </c>
      <c r="R91" s="12" t="s">
        <v>88</v>
      </c>
      <c r="S91" s="12">
        <v>9.16</v>
      </c>
      <c r="T91" s="12" t="s">
        <v>27</v>
      </c>
      <c r="U91" s="12">
        <v>0.31</v>
      </c>
      <c r="V91" s="12" t="s">
        <v>275</v>
      </c>
      <c r="W91" s="12">
        <v>-1.7498079999999999E-2</v>
      </c>
      <c r="X91" s="12">
        <v>1.7004269999999998E-2</v>
      </c>
      <c r="Y91" s="6">
        <v>1.093</v>
      </c>
      <c r="Z91" s="6"/>
      <c r="AA91" s="6"/>
      <c r="AB91" s="12" t="s">
        <v>275</v>
      </c>
      <c r="AC91" s="41">
        <v>0.1098827</v>
      </c>
      <c r="AD91" s="41">
        <v>2.060296E-2</v>
      </c>
      <c r="AE91" s="6">
        <v>0.90200000000000002</v>
      </c>
      <c r="AF91" s="6"/>
      <c r="AG91" s="6"/>
      <c r="AP91" s="12">
        <v>1</v>
      </c>
      <c r="AQ91" s="12">
        <v>1</v>
      </c>
      <c r="AR91" s="12">
        <v>1</v>
      </c>
      <c r="AS91" s="12">
        <v>0</v>
      </c>
      <c r="AT91" s="12">
        <v>1</v>
      </c>
      <c r="AU91" s="12">
        <v>1</v>
      </c>
      <c r="AV91" s="12">
        <v>0</v>
      </c>
      <c r="AW91" s="12">
        <v>1</v>
      </c>
      <c r="AX91" s="12" t="s">
        <v>330</v>
      </c>
    </row>
    <row r="92" spans="1:51" s="12" customFormat="1" x14ac:dyDescent="0.2">
      <c r="A92" s="35" t="s">
        <v>85</v>
      </c>
      <c r="B92" s="12">
        <v>2020</v>
      </c>
      <c r="C92" s="12" t="s">
        <v>244</v>
      </c>
      <c r="D92" s="12" t="s">
        <v>170</v>
      </c>
      <c r="E92" s="12">
        <v>100</v>
      </c>
      <c r="F92" s="12">
        <v>270</v>
      </c>
      <c r="G92" s="12" t="s">
        <v>312</v>
      </c>
      <c r="H92" s="12" t="s">
        <v>150</v>
      </c>
      <c r="I92" s="12" t="s">
        <v>151</v>
      </c>
      <c r="J92" s="12" t="s">
        <v>152</v>
      </c>
      <c r="K92" s="16" t="s">
        <v>235</v>
      </c>
      <c r="L92" s="16" t="s">
        <v>235</v>
      </c>
      <c r="M92" s="12">
        <v>9.16</v>
      </c>
      <c r="N92" s="12" t="s">
        <v>188</v>
      </c>
      <c r="O92" s="12" t="s">
        <v>163</v>
      </c>
      <c r="P92" s="12" t="s">
        <v>250</v>
      </c>
      <c r="Q92" s="12" t="s">
        <v>319</v>
      </c>
      <c r="R92" s="12" t="s">
        <v>88</v>
      </c>
      <c r="S92" s="12">
        <v>9.16</v>
      </c>
      <c r="T92" s="12" t="s">
        <v>27</v>
      </c>
      <c r="U92" s="12">
        <v>0.31</v>
      </c>
      <c r="V92" s="12" t="s">
        <v>275</v>
      </c>
      <c r="W92" s="12">
        <v>2.7155559999999999E-2</v>
      </c>
      <c r="X92" s="12">
        <v>1.5796850000000001E-2</v>
      </c>
      <c r="Y92" s="6">
        <v>1.1399999999999999</v>
      </c>
      <c r="Z92" s="6"/>
      <c r="AA92" s="6"/>
      <c r="AB92" s="12" t="s">
        <v>275</v>
      </c>
      <c r="AC92" s="41">
        <v>0.1171338</v>
      </c>
      <c r="AD92" s="41">
        <v>1.99632E-2</v>
      </c>
      <c r="AE92" s="6">
        <v>0.90200000000000002</v>
      </c>
      <c r="AF92" s="6"/>
      <c r="AG92" s="6"/>
      <c r="AP92" s="12">
        <v>1</v>
      </c>
      <c r="AQ92" s="12">
        <v>1</v>
      </c>
      <c r="AR92" s="12">
        <v>1</v>
      </c>
      <c r="AS92" s="12">
        <v>0</v>
      </c>
      <c r="AT92" s="12">
        <v>1</v>
      </c>
      <c r="AU92" s="12">
        <v>1</v>
      </c>
      <c r="AV92" s="12">
        <v>0</v>
      </c>
      <c r="AW92" s="12">
        <v>1</v>
      </c>
      <c r="AX92" s="12" t="s">
        <v>329</v>
      </c>
    </row>
    <row r="93" spans="1:51" s="12" customFormat="1" x14ac:dyDescent="0.2">
      <c r="A93" s="35" t="s">
        <v>85</v>
      </c>
      <c r="B93" s="12">
        <v>2020</v>
      </c>
      <c r="C93" s="12" t="s">
        <v>244</v>
      </c>
      <c r="D93" s="12" t="s">
        <v>170</v>
      </c>
      <c r="E93" s="12">
        <v>100</v>
      </c>
      <c r="F93" s="12">
        <v>212</v>
      </c>
      <c r="G93" s="12" t="s">
        <v>316</v>
      </c>
      <c r="H93" s="12" t="s">
        <v>150</v>
      </c>
      <c r="I93" s="12" t="s">
        <v>151</v>
      </c>
      <c r="J93" s="12" t="s">
        <v>152</v>
      </c>
      <c r="K93" s="16" t="s">
        <v>235</v>
      </c>
      <c r="L93" s="16" t="s">
        <v>235</v>
      </c>
      <c r="M93" s="12">
        <v>9.16</v>
      </c>
      <c r="N93" s="12" t="s">
        <v>188</v>
      </c>
      <c r="O93" s="12" t="s">
        <v>163</v>
      </c>
      <c r="P93" s="8" t="s">
        <v>247</v>
      </c>
      <c r="Q93" s="12" t="s">
        <v>245</v>
      </c>
      <c r="R93" s="12" t="s">
        <v>88</v>
      </c>
      <c r="S93" s="12">
        <v>9.16</v>
      </c>
      <c r="T93" s="12" t="s">
        <v>27</v>
      </c>
      <c r="U93" s="12">
        <v>0.63100000000000001</v>
      </c>
      <c r="V93" s="12" t="s">
        <v>275</v>
      </c>
      <c r="W93" s="42">
        <v>4.8530070000000002E-2</v>
      </c>
      <c r="X93" s="6">
        <v>5.2612770000000003E-2</v>
      </c>
      <c r="Y93" s="6">
        <v>0.80400000000000005</v>
      </c>
      <c r="Z93" s="6"/>
      <c r="AA93" s="42"/>
      <c r="AB93" s="12" t="s">
        <v>275</v>
      </c>
      <c r="AC93" s="43">
        <v>0.20379269999999999</v>
      </c>
      <c r="AD93" s="6">
        <v>4.1545840000000001E-2</v>
      </c>
      <c r="AE93" s="6">
        <v>1.018</v>
      </c>
      <c r="AF93" s="6"/>
      <c r="AG93" s="43"/>
      <c r="AP93" s="12">
        <v>1</v>
      </c>
      <c r="AQ93" s="12">
        <v>1</v>
      </c>
      <c r="AR93" s="12">
        <v>1</v>
      </c>
      <c r="AS93" s="12">
        <v>0</v>
      </c>
      <c r="AT93" s="12">
        <v>1</v>
      </c>
      <c r="AU93" s="12">
        <v>1</v>
      </c>
      <c r="AV93" s="12">
        <v>0</v>
      </c>
      <c r="AW93" s="12">
        <v>0</v>
      </c>
      <c r="AX93" s="12" t="s">
        <v>318</v>
      </c>
    </row>
    <row r="94" spans="1:51" s="12" customFormat="1" x14ac:dyDescent="0.2">
      <c r="A94" s="35" t="s">
        <v>85</v>
      </c>
      <c r="B94" s="12">
        <v>2020</v>
      </c>
      <c r="C94" s="12" t="s">
        <v>244</v>
      </c>
      <c r="D94" s="12" t="s">
        <v>170</v>
      </c>
      <c r="E94" s="12">
        <v>100</v>
      </c>
      <c r="F94" s="12">
        <v>212</v>
      </c>
      <c r="G94" s="12" t="s">
        <v>312</v>
      </c>
      <c r="H94" s="12" t="s">
        <v>150</v>
      </c>
      <c r="I94" s="12" t="s">
        <v>151</v>
      </c>
      <c r="J94" s="12" t="s">
        <v>152</v>
      </c>
      <c r="K94" s="16" t="s">
        <v>235</v>
      </c>
      <c r="L94" s="16" t="s">
        <v>235</v>
      </c>
      <c r="M94" s="12">
        <v>9.16</v>
      </c>
      <c r="N94" s="12" t="s">
        <v>188</v>
      </c>
      <c r="O94" s="12" t="s">
        <v>163</v>
      </c>
      <c r="P94" s="8" t="s">
        <v>247</v>
      </c>
      <c r="Q94" s="12" t="s">
        <v>245</v>
      </c>
      <c r="R94" s="12" t="s">
        <v>88</v>
      </c>
      <c r="S94" s="12">
        <v>9.16</v>
      </c>
      <c r="T94" s="12" t="s">
        <v>27</v>
      </c>
      <c r="U94" s="12">
        <v>0.63100000000000001</v>
      </c>
      <c r="V94" s="12" t="s">
        <v>275</v>
      </c>
      <c r="W94" s="42">
        <v>3.6416959999999998E-2</v>
      </c>
      <c r="X94" s="6">
        <v>4.6290329999999998E-2</v>
      </c>
      <c r="Y94" s="6">
        <v>0.90400000000000003</v>
      </c>
      <c r="Z94" s="6"/>
      <c r="AA94" s="6"/>
      <c r="AB94" s="12" t="s">
        <v>275</v>
      </c>
      <c r="AC94" s="43">
        <v>0.20676330000000001</v>
      </c>
      <c r="AD94" s="6">
        <v>4.1107530000000003E-2</v>
      </c>
      <c r="AE94" s="6">
        <v>1.018</v>
      </c>
      <c r="AF94" s="6"/>
      <c r="AG94" s="43"/>
      <c r="AP94" s="12">
        <v>1</v>
      </c>
      <c r="AQ94" s="12">
        <v>1</v>
      </c>
      <c r="AR94" s="12">
        <v>1</v>
      </c>
      <c r="AS94" s="12">
        <v>0</v>
      </c>
      <c r="AT94" s="12">
        <v>1</v>
      </c>
      <c r="AU94" s="12">
        <v>1</v>
      </c>
      <c r="AV94" s="12">
        <v>0</v>
      </c>
      <c r="AW94" s="12">
        <v>0</v>
      </c>
      <c r="AX94" s="12" t="s">
        <v>313</v>
      </c>
    </row>
    <row r="95" spans="1:51" s="12" customFormat="1" x14ac:dyDescent="0.2">
      <c r="A95" s="35" t="s">
        <v>85</v>
      </c>
      <c r="B95" s="12">
        <v>2020</v>
      </c>
      <c r="C95" s="12" t="s">
        <v>244</v>
      </c>
      <c r="D95" s="12" t="s">
        <v>170</v>
      </c>
      <c r="E95" s="12">
        <v>100</v>
      </c>
      <c r="F95" s="12">
        <v>270</v>
      </c>
      <c r="G95" s="12" t="s">
        <v>316</v>
      </c>
      <c r="H95" s="12" t="s">
        <v>150</v>
      </c>
      <c r="I95" s="12" t="s">
        <v>151</v>
      </c>
      <c r="J95" s="12" t="s">
        <v>152</v>
      </c>
      <c r="K95" s="16" t="s">
        <v>235</v>
      </c>
      <c r="L95" s="16" t="s">
        <v>235</v>
      </c>
      <c r="M95" s="12">
        <v>9.16</v>
      </c>
      <c r="N95" s="12" t="s">
        <v>188</v>
      </c>
      <c r="O95" s="12" t="s">
        <v>163</v>
      </c>
      <c r="P95" s="8" t="s">
        <v>247</v>
      </c>
      <c r="Q95" s="12" t="s">
        <v>245</v>
      </c>
      <c r="R95" s="12" t="s">
        <v>88</v>
      </c>
      <c r="S95" s="12">
        <v>9.16</v>
      </c>
      <c r="T95" s="12" t="s">
        <v>27</v>
      </c>
      <c r="U95" s="12">
        <v>0.70399999999999996</v>
      </c>
      <c r="V95" s="12" t="s">
        <v>275</v>
      </c>
      <c r="W95" s="12">
        <v>-0.14307829999999999</v>
      </c>
      <c r="X95" s="6">
        <v>4.2892819999999998E-2</v>
      </c>
      <c r="Y95" s="6">
        <v>1.093</v>
      </c>
      <c r="Z95" s="6"/>
      <c r="AA95" s="6"/>
      <c r="AB95" s="12" t="s">
        <v>275</v>
      </c>
      <c r="AC95" s="43">
        <v>0.31480900000000001</v>
      </c>
      <c r="AD95" s="6">
        <v>5.197044E-2</v>
      </c>
      <c r="AE95" s="6">
        <v>0.90200000000000002</v>
      </c>
      <c r="AF95" s="6"/>
      <c r="AG95" s="43"/>
      <c r="AP95" s="12">
        <v>1</v>
      </c>
      <c r="AQ95" s="12">
        <v>1</v>
      </c>
      <c r="AR95" s="12">
        <v>1</v>
      </c>
      <c r="AS95" s="12">
        <v>0</v>
      </c>
      <c r="AT95" s="12">
        <v>1</v>
      </c>
      <c r="AU95" s="12">
        <v>1</v>
      </c>
      <c r="AV95" s="12">
        <v>0</v>
      </c>
      <c r="AW95" s="12">
        <v>0</v>
      </c>
      <c r="AX95" s="12" t="s">
        <v>314</v>
      </c>
    </row>
    <row r="96" spans="1:51" s="12" customFormat="1" x14ac:dyDescent="0.2">
      <c r="A96" s="35" t="s">
        <v>85</v>
      </c>
      <c r="B96" s="12">
        <v>2020</v>
      </c>
      <c r="C96" s="12" t="s">
        <v>244</v>
      </c>
      <c r="D96" s="12" t="s">
        <v>170</v>
      </c>
      <c r="E96" s="12">
        <v>100</v>
      </c>
      <c r="F96" s="12">
        <v>270</v>
      </c>
      <c r="G96" s="12" t="s">
        <v>312</v>
      </c>
      <c r="H96" s="12" t="s">
        <v>150</v>
      </c>
      <c r="I96" s="12" t="s">
        <v>151</v>
      </c>
      <c r="J96" s="12" t="s">
        <v>152</v>
      </c>
      <c r="K96" s="16" t="s">
        <v>235</v>
      </c>
      <c r="L96" s="16" t="s">
        <v>235</v>
      </c>
      <c r="M96" s="12">
        <v>9.16</v>
      </c>
      <c r="N96" s="12" t="s">
        <v>188</v>
      </c>
      <c r="O96" s="12" t="s">
        <v>163</v>
      </c>
      <c r="P96" s="8" t="s">
        <v>247</v>
      </c>
      <c r="Q96" s="12" t="s">
        <v>245</v>
      </c>
      <c r="R96" s="12" t="s">
        <v>88</v>
      </c>
      <c r="S96" s="12">
        <v>9.16</v>
      </c>
      <c r="T96" s="12" t="s">
        <v>27</v>
      </c>
      <c r="U96" s="12">
        <v>0.70399999999999996</v>
      </c>
      <c r="V96" s="12" t="s">
        <v>275</v>
      </c>
      <c r="W96" s="42">
        <v>-3.572516E-3</v>
      </c>
      <c r="X96" s="6">
        <v>3.7114889999999998E-2</v>
      </c>
      <c r="Y96" s="6">
        <v>1.1399999999999999</v>
      </c>
      <c r="Z96" s="6"/>
      <c r="AA96" s="6"/>
      <c r="AB96" s="12" t="s">
        <v>275</v>
      </c>
      <c r="AC96" s="43">
        <v>0.2271195</v>
      </c>
      <c r="AD96" s="6">
        <v>4.6903760000000003E-2</v>
      </c>
      <c r="AE96" s="6">
        <v>0.90200000000000002</v>
      </c>
      <c r="AF96" s="6"/>
      <c r="AG96" s="43"/>
      <c r="AP96" s="12">
        <v>1</v>
      </c>
      <c r="AQ96" s="12">
        <v>1</v>
      </c>
      <c r="AR96" s="12">
        <v>1</v>
      </c>
      <c r="AS96" s="12">
        <v>0</v>
      </c>
      <c r="AT96" s="12">
        <v>1</v>
      </c>
      <c r="AU96" s="12">
        <v>1</v>
      </c>
      <c r="AV96" s="12">
        <v>0</v>
      </c>
      <c r="AW96" s="12">
        <v>0</v>
      </c>
      <c r="AX96" s="12" t="s">
        <v>315</v>
      </c>
    </row>
    <row r="97" spans="1:51" s="12" customFormat="1" x14ac:dyDescent="0.2">
      <c r="A97" s="35" t="s">
        <v>85</v>
      </c>
      <c r="B97" s="12">
        <v>2020</v>
      </c>
      <c r="C97" s="12" t="s">
        <v>244</v>
      </c>
      <c r="D97" s="12" t="s">
        <v>170</v>
      </c>
      <c r="E97" s="12">
        <v>100</v>
      </c>
      <c r="F97" s="12">
        <v>212</v>
      </c>
      <c r="G97" s="12" t="s">
        <v>316</v>
      </c>
      <c r="H97" s="12" t="s">
        <v>150</v>
      </c>
      <c r="I97" s="12" t="s">
        <v>151</v>
      </c>
      <c r="J97" s="12" t="s">
        <v>152</v>
      </c>
      <c r="K97" s="16" t="s">
        <v>235</v>
      </c>
      <c r="L97" s="16" t="s">
        <v>235</v>
      </c>
      <c r="M97" s="12">
        <v>9.16</v>
      </c>
      <c r="N97" s="12" t="s">
        <v>188</v>
      </c>
      <c r="O97" s="12" t="s">
        <v>163</v>
      </c>
      <c r="P97" s="12" t="s">
        <v>248</v>
      </c>
      <c r="Q97" s="12" t="s">
        <v>319</v>
      </c>
      <c r="R97" s="12" t="s">
        <v>88</v>
      </c>
      <c r="S97" s="12">
        <v>9.16</v>
      </c>
      <c r="T97" s="12" t="s">
        <v>27</v>
      </c>
      <c r="U97" s="12">
        <v>0.28100000000000003</v>
      </c>
      <c r="V97" s="12" t="s">
        <v>275</v>
      </c>
      <c r="W97" s="42">
        <v>-2.6820449999999999E-2</v>
      </c>
      <c r="X97" s="6">
        <v>2.374573E-2</v>
      </c>
      <c r="Y97" s="6">
        <v>0.80400000000000005</v>
      </c>
      <c r="Z97" s="6"/>
      <c r="AA97" s="6"/>
      <c r="AB97" s="12" t="s">
        <v>275</v>
      </c>
      <c r="AC97" s="42">
        <v>9.0741100000000005E-2</v>
      </c>
      <c r="AD97" s="6">
        <v>1.8750889999999999E-2</v>
      </c>
      <c r="AE97" s="6">
        <v>1.018</v>
      </c>
      <c r="AF97" s="6"/>
      <c r="AG97" s="42"/>
      <c r="AP97" s="12">
        <v>1</v>
      </c>
      <c r="AQ97" s="12">
        <v>1</v>
      </c>
      <c r="AR97" s="12">
        <v>1</v>
      </c>
      <c r="AS97" s="12">
        <v>0</v>
      </c>
      <c r="AT97" s="12">
        <v>1</v>
      </c>
      <c r="AU97" s="12">
        <v>1</v>
      </c>
      <c r="AV97" s="12">
        <v>0</v>
      </c>
      <c r="AW97" s="12">
        <v>0</v>
      </c>
      <c r="AX97" s="12" t="s">
        <v>317</v>
      </c>
    </row>
    <row r="98" spans="1:51" s="12" customFormat="1" x14ac:dyDescent="0.2">
      <c r="A98" s="35" t="s">
        <v>85</v>
      </c>
      <c r="B98" s="12">
        <v>2020</v>
      </c>
      <c r="C98" s="12" t="s">
        <v>244</v>
      </c>
      <c r="D98" s="12" t="s">
        <v>170</v>
      </c>
      <c r="E98" s="12">
        <v>100</v>
      </c>
      <c r="F98" s="12">
        <v>212</v>
      </c>
      <c r="G98" s="12" t="s">
        <v>312</v>
      </c>
      <c r="H98" s="12" t="s">
        <v>150</v>
      </c>
      <c r="I98" s="12" t="s">
        <v>151</v>
      </c>
      <c r="J98" s="12" t="s">
        <v>152</v>
      </c>
      <c r="K98" s="16" t="s">
        <v>235</v>
      </c>
      <c r="L98" s="16" t="s">
        <v>235</v>
      </c>
      <c r="M98" s="12">
        <v>9.16</v>
      </c>
      <c r="N98" s="12" t="s">
        <v>188</v>
      </c>
      <c r="O98" s="12" t="s">
        <v>163</v>
      </c>
      <c r="P98" s="12" t="s">
        <v>248</v>
      </c>
      <c r="Q98" s="12" t="s">
        <v>319</v>
      </c>
      <c r="R98" s="12" t="s">
        <v>88</v>
      </c>
      <c r="S98" s="12">
        <v>9.16</v>
      </c>
      <c r="T98" s="12" t="s">
        <v>27</v>
      </c>
      <c r="U98" s="12">
        <v>0.28100000000000003</v>
      </c>
      <c r="V98" s="12" t="s">
        <v>275</v>
      </c>
      <c r="W98" s="12">
        <v>-2.7403899999999998E-2</v>
      </c>
      <c r="X98" s="6">
        <v>2.0858669999999999E-2</v>
      </c>
      <c r="Y98" s="6">
        <v>0.90400000000000003</v>
      </c>
      <c r="Z98" s="6"/>
      <c r="AA98" s="6"/>
      <c r="AB98" s="12" t="s">
        <v>275</v>
      </c>
      <c r="AC98" s="42">
        <v>9.0602740000000001E-2</v>
      </c>
      <c r="AD98" s="6">
        <v>1.852328E-2</v>
      </c>
      <c r="AE98" s="6">
        <v>1.018</v>
      </c>
      <c r="AF98" s="6"/>
      <c r="AG98" s="42"/>
      <c r="AP98" s="12">
        <v>1</v>
      </c>
      <c r="AQ98" s="12">
        <v>1</v>
      </c>
      <c r="AR98" s="12">
        <v>1</v>
      </c>
      <c r="AS98" s="12">
        <v>0</v>
      </c>
      <c r="AT98" s="12">
        <v>1</v>
      </c>
      <c r="AU98" s="12">
        <v>1</v>
      </c>
      <c r="AV98" s="12">
        <v>0</v>
      </c>
      <c r="AW98" s="12">
        <v>0</v>
      </c>
      <c r="AX98" s="12" t="s">
        <v>331</v>
      </c>
    </row>
    <row r="99" spans="1:51" s="12" customFormat="1" x14ac:dyDescent="0.2">
      <c r="A99" s="35" t="s">
        <v>85</v>
      </c>
      <c r="B99" s="12">
        <v>2020</v>
      </c>
      <c r="C99" s="12" t="s">
        <v>244</v>
      </c>
      <c r="D99" s="12" t="s">
        <v>170</v>
      </c>
      <c r="E99" s="12">
        <v>100</v>
      </c>
      <c r="F99" s="12">
        <v>270</v>
      </c>
      <c r="G99" s="12" t="s">
        <v>316</v>
      </c>
      <c r="H99" s="12" t="s">
        <v>150</v>
      </c>
      <c r="I99" s="12" t="s">
        <v>151</v>
      </c>
      <c r="J99" s="12" t="s">
        <v>152</v>
      </c>
      <c r="K99" s="16" t="s">
        <v>235</v>
      </c>
      <c r="L99" s="16" t="s">
        <v>235</v>
      </c>
      <c r="M99" s="12">
        <v>9.16</v>
      </c>
      <c r="N99" s="12" t="s">
        <v>188</v>
      </c>
      <c r="O99" s="12" t="s">
        <v>163</v>
      </c>
      <c r="P99" s="12" t="s">
        <v>248</v>
      </c>
      <c r="Q99" s="12" t="s">
        <v>319</v>
      </c>
      <c r="R99" s="12" t="s">
        <v>88</v>
      </c>
      <c r="S99" s="12">
        <v>9.16</v>
      </c>
      <c r="T99" s="12" t="s">
        <v>27</v>
      </c>
      <c r="U99" s="12">
        <v>0.28799999999999998</v>
      </c>
      <c r="V99" s="12" t="s">
        <v>275</v>
      </c>
      <c r="W99" s="42">
        <v>1.4664989999999999E-2</v>
      </c>
      <c r="X99" s="6">
        <v>1.4476559999999999E-2</v>
      </c>
      <c r="Y99" s="6">
        <v>1.093</v>
      </c>
      <c r="Z99" s="6"/>
      <c r="AA99" s="42"/>
      <c r="AB99" s="12" t="s">
        <v>275</v>
      </c>
      <c r="AC99" s="42">
        <v>0.15361240000000001</v>
      </c>
      <c r="AD99" s="6">
        <v>1.7540300000000002E-2</v>
      </c>
      <c r="AE99" s="6">
        <v>0.90200000000000002</v>
      </c>
      <c r="AF99" s="6"/>
      <c r="AG99" s="42"/>
      <c r="AP99" s="12">
        <v>1</v>
      </c>
      <c r="AQ99" s="12">
        <v>1</v>
      </c>
      <c r="AR99" s="12">
        <v>1</v>
      </c>
      <c r="AS99" s="12">
        <v>0</v>
      </c>
      <c r="AT99" s="12">
        <v>1</v>
      </c>
      <c r="AU99" s="12">
        <v>1</v>
      </c>
      <c r="AV99" s="12">
        <v>0</v>
      </c>
      <c r="AW99" s="12">
        <v>0</v>
      </c>
      <c r="AX99" s="12" t="s">
        <v>332</v>
      </c>
    </row>
    <row r="100" spans="1:51" s="12" customFormat="1" x14ac:dyDescent="0.2">
      <c r="A100" s="35" t="s">
        <v>85</v>
      </c>
      <c r="B100" s="12">
        <v>2020</v>
      </c>
      <c r="C100" s="12" t="s">
        <v>244</v>
      </c>
      <c r="D100" s="12" t="s">
        <v>170</v>
      </c>
      <c r="E100" s="12">
        <v>100</v>
      </c>
      <c r="F100" s="12">
        <v>270</v>
      </c>
      <c r="G100" s="12" t="s">
        <v>312</v>
      </c>
      <c r="H100" s="12" t="s">
        <v>150</v>
      </c>
      <c r="I100" s="12" t="s">
        <v>151</v>
      </c>
      <c r="J100" s="12" t="s">
        <v>152</v>
      </c>
      <c r="K100" s="16" t="s">
        <v>235</v>
      </c>
      <c r="L100" s="16" t="s">
        <v>235</v>
      </c>
      <c r="M100" s="12">
        <v>9.16</v>
      </c>
      <c r="N100" s="12" t="s">
        <v>188</v>
      </c>
      <c r="O100" s="12" t="s">
        <v>163</v>
      </c>
      <c r="P100" s="12" t="s">
        <v>248</v>
      </c>
      <c r="Q100" s="12" t="s">
        <v>319</v>
      </c>
      <c r="R100" s="12" t="s">
        <v>88</v>
      </c>
      <c r="S100" s="12">
        <v>9.16</v>
      </c>
      <c r="T100" s="12" t="s">
        <v>27</v>
      </c>
      <c r="U100" s="12">
        <v>0.28799999999999998</v>
      </c>
      <c r="V100" s="12" t="s">
        <v>275</v>
      </c>
      <c r="W100" s="42">
        <v>8.2961419999999994E-3</v>
      </c>
      <c r="X100" s="6">
        <v>1.3761819999999999E-2</v>
      </c>
      <c r="Y100" s="6">
        <v>1.1399999999999999</v>
      </c>
      <c r="Z100" s="6"/>
      <c r="AA100" s="6"/>
      <c r="AB100" s="12" t="s">
        <v>275</v>
      </c>
      <c r="AC100" s="42">
        <v>0.1559797</v>
      </c>
      <c r="AD100" s="6">
        <v>1.7391429999999999E-2</v>
      </c>
      <c r="AE100" s="6">
        <v>0.90200000000000002</v>
      </c>
      <c r="AF100" s="6"/>
      <c r="AG100" s="42"/>
      <c r="AP100" s="12">
        <v>1</v>
      </c>
      <c r="AQ100" s="12">
        <v>1</v>
      </c>
      <c r="AR100" s="12">
        <v>1</v>
      </c>
      <c r="AS100" s="12">
        <v>0</v>
      </c>
      <c r="AT100" s="12">
        <v>1</v>
      </c>
      <c r="AU100" s="12">
        <v>1</v>
      </c>
      <c r="AV100" s="12">
        <v>0</v>
      </c>
      <c r="AW100" s="12">
        <v>0</v>
      </c>
      <c r="AX100" s="12" t="s">
        <v>333</v>
      </c>
    </row>
    <row r="101" spans="1:51" s="12" customFormat="1" x14ac:dyDescent="0.2">
      <c r="A101" s="9" t="s">
        <v>80</v>
      </c>
      <c r="B101" s="12">
        <v>2017</v>
      </c>
      <c r="C101" s="12" t="s">
        <v>251</v>
      </c>
      <c r="D101" s="12" t="s">
        <v>170</v>
      </c>
      <c r="E101" s="12">
        <v>50</v>
      </c>
      <c r="F101" s="12">
        <v>221</v>
      </c>
      <c r="G101" s="12" t="s">
        <v>293</v>
      </c>
      <c r="H101" s="12" t="s">
        <v>293</v>
      </c>
      <c r="I101" s="12" t="s">
        <v>189</v>
      </c>
      <c r="J101" s="12" t="s">
        <v>145</v>
      </c>
      <c r="K101" s="16" t="s">
        <v>210</v>
      </c>
      <c r="L101" s="16" t="s">
        <v>210</v>
      </c>
      <c r="M101" s="12">
        <v>18.489999999999998</v>
      </c>
      <c r="N101" s="12" t="s">
        <v>188</v>
      </c>
      <c r="O101" s="12" t="s">
        <v>27</v>
      </c>
      <c r="P101" s="8" t="s">
        <v>168</v>
      </c>
      <c r="Q101" s="12" t="s">
        <v>252</v>
      </c>
      <c r="R101" s="12" t="s">
        <v>88</v>
      </c>
      <c r="S101" s="12">
        <v>18.489999999999998</v>
      </c>
      <c r="T101" s="12" t="s">
        <v>163</v>
      </c>
      <c r="V101" s="12" t="s">
        <v>178</v>
      </c>
      <c r="W101" s="12">
        <v>0.37054160000000003</v>
      </c>
      <c r="X101" s="12">
        <v>0.2258076</v>
      </c>
      <c r="Y101" s="6"/>
      <c r="Z101" s="6"/>
      <c r="AA101" s="6"/>
      <c r="AB101" s="12" t="s">
        <v>178</v>
      </c>
      <c r="AC101" s="12">
        <v>0.68164570000000002</v>
      </c>
      <c r="AD101" s="12">
        <v>0.22800670000000001</v>
      </c>
      <c r="AE101" s="6"/>
      <c r="AF101" s="6"/>
      <c r="AG101" s="6"/>
      <c r="AP101" s="12">
        <v>0</v>
      </c>
      <c r="AQ101" s="12">
        <v>1</v>
      </c>
      <c r="AR101" s="12">
        <v>1</v>
      </c>
      <c r="AS101" s="12">
        <v>1</v>
      </c>
      <c r="AT101" s="12">
        <v>1</v>
      </c>
      <c r="AU101" s="12">
        <v>0</v>
      </c>
      <c r="AV101" s="12">
        <v>0</v>
      </c>
      <c r="AW101" s="12">
        <v>0</v>
      </c>
      <c r="AX101" s="12" t="s">
        <v>343</v>
      </c>
      <c r="AY101" s="12" t="s">
        <v>265</v>
      </c>
    </row>
    <row r="102" spans="1:51" s="12" customFormat="1" x14ac:dyDescent="0.2">
      <c r="A102" s="9" t="s">
        <v>80</v>
      </c>
      <c r="B102" s="12">
        <v>2017</v>
      </c>
      <c r="C102" s="12" t="s">
        <v>251</v>
      </c>
      <c r="D102" s="12" t="s">
        <v>170</v>
      </c>
      <c r="E102" s="12">
        <v>50</v>
      </c>
      <c r="F102" s="12">
        <v>221</v>
      </c>
      <c r="G102" s="12" t="s">
        <v>293</v>
      </c>
      <c r="H102" s="12" t="s">
        <v>293</v>
      </c>
      <c r="I102" s="12" t="s">
        <v>189</v>
      </c>
      <c r="J102" s="12" t="s">
        <v>145</v>
      </c>
      <c r="K102" s="16" t="s">
        <v>210</v>
      </c>
      <c r="L102" s="16" t="s">
        <v>210</v>
      </c>
      <c r="M102" s="12">
        <v>18.489999999999998</v>
      </c>
      <c r="N102" s="12" t="s">
        <v>188</v>
      </c>
      <c r="O102" s="12" t="s">
        <v>27</v>
      </c>
      <c r="P102" s="12" t="s">
        <v>253</v>
      </c>
      <c r="Q102" s="12" t="s">
        <v>254</v>
      </c>
      <c r="R102" s="12" t="s">
        <v>88</v>
      </c>
      <c r="S102" s="12">
        <v>18.489999999999998</v>
      </c>
      <c r="T102" s="12" t="s">
        <v>163</v>
      </c>
      <c r="V102" s="12" t="s">
        <v>178</v>
      </c>
      <c r="W102" s="12">
        <v>0.44824009999999997</v>
      </c>
      <c r="X102" s="12">
        <v>0.22623660000000001</v>
      </c>
      <c r="Y102" s="6"/>
      <c r="Z102" s="6"/>
      <c r="AA102" s="6"/>
      <c r="AB102" s="12" t="s">
        <v>178</v>
      </c>
      <c r="AC102" s="12">
        <v>0.65307910000000002</v>
      </c>
      <c r="AD102" s="12">
        <v>0.2277516</v>
      </c>
      <c r="AE102" s="6"/>
      <c r="AF102" s="6"/>
      <c r="AG102" s="6"/>
      <c r="AP102" s="12">
        <v>0</v>
      </c>
      <c r="AQ102" s="12">
        <v>1</v>
      </c>
      <c r="AR102" s="12">
        <v>1</v>
      </c>
      <c r="AS102" s="12">
        <v>1</v>
      </c>
      <c r="AT102" s="12">
        <v>1</v>
      </c>
      <c r="AU102" s="12">
        <v>0</v>
      </c>
      <c r="AV102" s="12">
        <v>0</v>
      </c>
      <c r="AW102" s="12">
        <v>0</v>
      </c>
      <c r="AX102" s="12" t="s">
        <v>256</v>
      </c>
      <c r="AY102" s="12" t="s">
        <v>265</v>
      </c>
    </row>
    <row r="103" spans="1:51" s="12" customFormat="1" x14ac:dyDescent="0.2">
      <c r="A103" s="9" t="s">
        <v>80</v>
      </c>
      <c r="B103" s="12">
        <v>2017</v>
      </c>
      <c r="C103" s="12" t="s">
        <v>251</v>
      </c>
      <c r="D103" s="12" t="s">
        <v>170</v>
      </c>
      <c r="E103" s="12">
        <v>50</v>
      </c>
      <c r="F103" s="12">
        <v>221</v>
      </c>
      <c r="G103" s="12" t="s">
        <v>293</v>
      </c>
      <c r="H103" s="12" t="s">
        <v>293</v>
      </c>
      <c r="I103" s="12" t="s">
        <v>189</v>
      </c>
      <c r="J103" s="12" t="s">
        <v>145</v>
      </c>
      <c r="K103" s="16" t="s">
        <v>210</v>
      </c>
      <c r="L103" s="16" t="s">
        <v>210</v>
      </c>
      <c r="M103" s="12">
        <v>18.489999999999998</v>
      </c>
      <c r="N103" s="12" t="s">
        <v>188</v>
      </c>
      <c r="O103" s="12" t="s">
        <v>27</v>
      </c>
      <c r="P103" s="12" t="s">
        <v>169</v>
      </c>
      <c r="Q103" s="12" t="s">
        <v>255</v>
      </c>
      <c r="R103" s="12" t="s">
        <v>88</v>
      </c>
      <c r="S103" s="12">
        <v>18.489999999999998</v>
      </c>
      <c r="T103" s="12" t="s">
        <v>163</v>
      </c>
      <c r="V103" s="12" t="s">
        <v>178</v>
      </c>
      <c r="W103" s="12">
        <v>0.3064479</v>
      </c>
      <c r="X103" s="12">
        <v>0.22551450000000001</v>
      </c>
      <c r="Y103" s="6"/>
      <c r="Z103" s="6"/>
      <c r="AA103" s="6"/>
      <c r="AB103" s="12" t="s">
        <v>178</v>
      </c>
      <c r="AC103" s="12">
        <v>0.22547539999999999</v>
      </c>
      <c r="AD103" s="12">
        <v>0.22522310000000001</v>
      </c>
      <c r="AE103" s="6"/>
      <c r="AF103" s="6"/>
      <c r="AG103" s="6"/>
      <c r="AP103" s="12">
        <v>0</v>
      </c>
      <c r="AQ103" s="12">
        <v>1</v>
      </c>
      <c r="AR103" s="12">
        <v>1</v>
      </c>
      <c r="AS103" s="12">
        <v>1</v>
      </c>
      <c r="AT103" s="12">
        <v>1</v>
      </c>
      <c r="AU103" s="12">
        <v>0</v>
      </c>
      <c r="AV103" s="12">
        <v>0</v>
      </c>
      <c r="AW103" s="12">
        <v>0</v>
      </c>
      <c r="AX103" s="12" t="s">
        <v>256</v>
      </c>
      <c r="AY103" s="12" t="s">
        <v>265</v>
      </c>
    </row>
    <row r="104" spans="1:51" s="12" customFormat="1" x14ac:dyDescent="0.2">
      <c r="A104" s="9" t="s">
        <v>80</v>
      </c>
      <c r="B104" s="12">
        <v>2017</v>
      </c>
      <c r="C104" s="12" t="s">
        <v>251</v>
      </c>
      <c r="D104" s="12" t="s">
        <v>170</v>
      </c>
      <c r="E104" s="12">
        <v>50</v>
      </c>
      <c r="F104" s="12">
        <v>221</v>
      </c>
      <c r="G104" s="12" t="s">
        <v>293</v>
      </c>
      <c r="H104" s="12" t="s">
        <v>293</v>
      </c>
      <c r="I104" s="12" t="s">
        <v>189</v>
      </c>
      <c r="J104" s="12" t="s">
        <v>145</v>
      </c>
      <c r="K104" s="16" t="s">
        <v>210</v>
      </c>
      <c r="L104" s="16" t="s">
        <v>210</v>
      </c>
      <c r="M104" s="12">
        <v>18.489999999999998</v>
      </c>
      <c r="N104" s="12" t="s">
        <v>188</v>
      </c>
      <c r="O104" s="12" t="s">
        <v>27</v>
      </c>
      <c r="P104" s="8" t="s">
        <v>294</v>
      </c>
      <c r="Q104" s="12" t="s">
        <v>295</v>
      </c>
      <c r="R104" s="12" t="s">
        <v>88</v>
      </c>
      <c r="S104" s="12">
        <v>18.489999999999998</v>
      </c>
      <c r="T104" s="12" t="s">
        <v>163</v>
      </c>
      <c r="V104" s="12" t="s">
        <v>178</v>
      </c>
      <c r="W104" s="12">
        <v>0.50446729999999995</v>
      </c>
      <c r="X104" s="12">
        <v>0.2262402</v>
      </c>
      <c r="Y104" s="6"/>
      <c r="Z104" s="6"/>
      <c r="AA104" s="6"/>
      <c r="AB104" s="12" t="s">
        <v>178</v>
      </c>
      <c r="AC104" s="12">
        <v>0.24689369999999999</v>
      </c>
      <c r="AD104" s="12">
        <v>0.22089030000000001</v>
      </c>
      <c r="AE104" s="6"/>
      <c r="AF104" s="6"/>
      <c r="AG104" s="6"/>
      <c r="AP104" s="12">
        <v>0</v>
      </c>
      <c r="AQ104" s="12">
        <v>1</v>
      </c>
      <c r="AR104" s="12">
        <v>1</v>
      </c>
      <c r="AS104" s="12">
        <v>1</v>
      </c>
      <c r="AT104" s="12">
        <v>1</v>
      </c>
      <c r="AU104" s="12">
        <v>0</v>
      </c>
      <c r="AV104" s="12">
        <v>0</v>
      </c>
      <c r="AW104" s="12">
        <v>0</v>
      </c>
      <c r="AX104" s="12" t="s">
        <v>296</v>
      </c>
      <c r="AY104" s="12" t="s">
        <v>265</v>
      </c>
    </row>
    <row r="105" spans="1:51" s="12" customFormat="1" x14ac:dyDescent="0.2">
      <c r="A105" s="9" t="s">
        <v>80</v>
      </c>
      <c r="B105" s="12">
        <v>2017</v>
      </c>
      <c r="C105" s="12" t="s">
        <v>251</v>
      </c>
      <c r="D105" s="12" t="s">
        <v>170</v>
      </c>
      <c r="E105" s="12">
        <v>50</v>
      </c>
      <c r="F105" s="12">
        <v>221</v>
      </c>
      <c r="G105" s="12" t="s">
        <v>293</v>
      </c>
      <c r="H105" s="12" t="s">
        <v>293</v>
      </c>
      <c r="I105" s="12" t="s">
        <v>189</v>
      </c>
      <c r="J105" s="12" t="s">
        <v>145</v>
      </c>
      <c r="K105" s="16" t="s">
        <v>210</v>
      </c>
      <c r="L105" s="16" t="s">
        <v>210</v>
      </c>
      <c r="M105" s="12">
        <v>18.489999999999998</v>
      </c>
      <c r="N105" s="12" t="s">
        <v>188</v>
      </c>
      <c r="O105" s="12" t="s">
        <v>27</v>
      </c>
      <c r="P105" s="8" t="s">
        <v>297</v>
      </c>
      <c r="Q105" s="12" t="s">
        <v>295</v>
      </c>
      <c r="R105" s="12" t="s">
        <v>88</v>
      </c>
      <c r="S105" s="12">
        <v>18.489999999999998</v>
      </c>
      <c r="T105" s="12" t="s">
        <v>163</v>
      </c>
      <c r="V105" s="12" t="s">
        <v>178</v>
      </c>
      <c r="W105" s="12">
        <v>0.2422029</v>
      </c>
      <c r="X105" s="12">
        <v>0.22494069999999999</v>
      </c>
      <c r="Y105" s="6"/>
      <c r="Z105" s="6"/>
      <c r="AA105" s="6"/>
      <c r="AB105" s="12" t="s">
        <v>178</v>
      </c>
      <c r="AC105" s="6">
        <v>8.3850690000000005E-2</v>
      </c>
      <c r="AD105" s="6">
        <v>0.22052673</v>
      </c>
      <c r="AE105" s="6"/>
      <c r="AF105" s="6"/>
      <c r="AG105" s="6"/>
      <c r="AP105" s="12">
        <v>0</v>
      </c>
      <c r="AQ105" s="12">
        <v>1</v>
      </c>
      <c r="AR105" s="12">
        <v>1</v>
      </c>
      <c r="AS105" s="12">
        <v>1</v>
      </c>
      <c r="AT105" s="12">
        <v>1</v>
      </c>
      <c r="AU105" s="12">
        <v>0</v>
      </c>
      <c r="AV105" s="12">
        <v>0</v>
      </c>
      <c r="AW105" s="12">
        <v>0</v>
      </c>
      <c r="AX105" s="12" t="s">
        <v>298</v>
      </c>
    </row>
    <row r="106" spans="1:51" s="12" customFormat="1" x14ac:dyDescent="0.2">
      <c r="A106" s="9" t="s">
        <v>80</v>
      </c>
      <c r="B106" s="12">
        <v>2017</v>
      </c>
      <c r="C106" s="12" t="s">
        <v>251</v>
      </c>
      <c r="D106" s="12" t="s">
        <v>170</v>
      </c>
      <c r="E106" s="12">
        <v>50</v>
      </c>
      <c r="F106" s="12">
        <v>221</v>
      </c>
      <c r="G106" s="12" t="s">
        <v>293</v>
      </c>
      <c r="H106" s="12" t="s">
        <v>293</v>
      </c>
      <c r="I106" s="12" t="s">
        <v>189</v>
      </c>
      <c r="J106" s="12" t="s">
        <v>145</v>
      </c>
      <c r="K106" s="16" t="s">
        <v>210</v>
      </c>
      <c r="L106" s="16" t="s">
        <v>210</v>
      </c>
      <c r="M106" s="12">
        <v>18.489999999999998</v>
      </c>
      <c r="N106" s="12" t="s">
        <v>188</v>
      </c>
      <c r="O106" s="12" t="s">
        <v>27</v>
      </c>
      <c r="P106" s="12" t="s">
        <v>299</v>
      </c>
      <c r="Q106" s="12" t="s">
        <v>295</v>
      </c>
      <c r="R106" s="12" t="s">
        <v>88</v>
      </c>
      <c r="S106" s="12">
        <v>18.489999999999998</v>
      </c>
      <c r="T106" s="12" t="s">
        <v>163</v>
      </c>
      <c r="V106" s="12" t="s">
        <v>178</v>
      </c>
      <c r="W106" s="12">
        <v>0.46046530000000002</v>
      </c>
      <c r="X106" s="12">
        <v>0.2259591</v>
      </c>
      <c r="Y106" s="6"/>
      <c r="Z106" s="6"/>
      <c r="AA106" s="6"/>
      <c r="AB106" s="12" t="s">
        <v>178</v>
      </c>
      <c r="AC106" s="12">
        <v>0.53593310000000005</v>
      </c>
      <c r="AD106" s="12">
        <v>0.22240940000000001</v>
      </c>
      <c r="AE106" s="6"/>
      <c r="AF106" s="6"/>
      <c r="AG106" s="6"/>
      <c r="AP106" s="12">
        <v>0</v>
      </c>
      <c r="AQ106" s="12">
        <v>1</v>
      </c>
      <c r="AR106" s="12">
        <v>1</v>
      </c>
      <c r="AS106" s="12">
        <v>1</v>
      </c>
      <c r="AT106" s="12">
        <v>1</v>
      </c>
      <c r="AU106" s="12">
        <v>0</v>
      </c>
      <c r="AV106" s="12">
        <v>0</v>
      </c>
      <c r="AW106" s="12">
        <v>0</v>
      </c>
    </row>
    <row r="107" spans="1:51" s="12" customFormat="1" x14ac:dyDescent="0.2">
      <c r="A107" s="9" t="s">
        <v>80</v>
      </c>
      <c r="B107" s="12">
        <v>2017</v>
      </c>
      <c r="C107" s="12" t="s">
        <v>251</v>
      </c>
      <c r="D107" s="12" t="s">
        <v>170</v>
      </c>
      <c r="E107" s="12">
        <v>50</v>
      </c>
      <c r="F107" s="12">
        <v>221</v>
      </c>
      <c r="G107" s="12" t="s">
        <v>293</v>
      </c>
      <c r="H107" s="12" t="s">
        <v>293</v>
      </c>
      <c r="I107" s="12" t="s">
        <v>189</v>
      </c>
      <c r="J107" s="12" t="s">
        <v>145</v>
      </c>
      <c r="K107" s="16" t="s">
        <v>210</v>
      </c>
      <c r="L107" s="16" t="s">
        <v>210</v>
      </c>
      <c r="M107" s="12">
        <v>18.489999999999998</v>
      </c>
      <c r="N107" s="12" t="s">
        <v>188</v>
      </c>
      <c r="O107" s="12" t="s">
        <v>27</v>
      </c>
      <c r="P107" s="12" t="s">
        <v>300</v>
      </c>
      <c r="Q107" s="12" t="s">
        <v>295</v>
      </c>
      <c r="R107" s="12" t="s">
        <v>88</v>
      </c>
      <c r="S107" s="12">
        <v>18.489999999999998</v>
      </c>
      <c r="T107" s="12" t="s">
        <v>163</v>
      </c>
      <c r="V107" s="12" t="s">
        <v>178</v>
      </c>
      <c r="W107" s="12">
        <v>0.46057629999999999</v>
      </c>
      <c r="X107" s="12">
        <v>0.22595979999999999</v>
      </c>
      <c r="Y107" s="6"/>
      <c r="Z107" s="6"/>
      <c r="AA107" s="6"/>
      <c r="AB107" s="12" t="s">
        <v>178</v>
      </c>
      <c r="AC107" s="12">
        <v>0.56062809999999996</v>
      </c>
      <c r="AD107" s="12">
        <v>0.2225905</v>
      </c>
      <c r="AE107" s="6"/>
      <c r="AF107" s="6"/>
      <c r="AG107" s="6"/>
      <c r="AP107" s="12">
        <v>0</v>
      </c>
      <c r="AQ107" s="12">
        <v>1</v>
      </c>
      <c r="AR107" s="12">
        <v>1</v>
      </c>
      <c r="AS107" s="12">
        <v>1</v>
      </c>
      <c r="AT107" s="12">
        <v>1</v>
      </c>
      <c r="AU107" s="12">
        <v>0</v>
      </c>
      <c r="AV107" s="12">
        <v>0</v>
      </c>
      <c r="AW107" s="12">
        <v>0</v>
      </c>
    </row>
    <row r="108" spans="1:51" s="12" customFormat="1" x14ac:dyDescent="0.2">
      <c r="A108" s="9" t="s">
        <v>80</v>
      </c>
      <c r="B108" s="12">
        <v>2017</v>
      </c>
      <c r="C108" s="12" t="s">
        <v>251</v>
      </c>
      <c r="D108" s="12" t="s">
        <v>170</v>
      </c>
      <c r="E108" s="12">
        <v>50</v>
      </c>
      <c r="F108" s="12">
        <v>221</v>
      </c>
      <c r="G108" s="12" t="s">
        <v>301</v>
      </c>
      <c r="H108" s="12" t="s">
        <v>301</v>
      </c>
      <c r="I108" s="12" t="s">
        <v>189</v>
      </c>
      <c r="J108" s="12" t="s">
        <v>145</v>
      </c>
      <c r="K108" s="16" t="s">
        <v>210</v>
      </c>
      <c r="L108" s="16" t="s">
        <v>210</v>
      </c>
      <c r="M108" s="12">
        <v>18.489999999999998</v>
      </c>
      <c r="N108" s="12" t="s">
        <v>188</v>
      </c>
      <c r="O108" s="12" t="s">
        <v>27</v>
      </c>
      <c r="P108" s="8" t="s">
        <v>168</v>
      </c>
      <c r="Q108" s="12" t="s">
        <v>252</v>
      </c>
      <c r="R108" s="12" t="s">
        <v>88</v>
      </c>
      <c r="S108" s="12">
        <v>18.489999999999998</v>
      </c>
      <c r="T108" s="12" t="s">
        <v>163</v>
      </c>
      <c r="V108" s="12" t="s">
        <v>178</v>
      </c>
      <c r="W108" s="12">
        <v>0.28584910000000002</v>
      </c>
      <c r="X108" s="12">
        <v>0.1780217</v>
      </c>
      <c r="Y108" s="6"/>
      <c r="Z108" s="6"/>
      <c r="AA108" s="6"/>
      <c r="AB108" s="12" t="s">
        <v>178</v>
      </c>
      <c r="AC108" s="12">
        <v>0.28161199999999997</v>
      </c>
      <c r="AD108" s="12">
        <v>0.20703849999999999</v>
      </c>
      <c r="AE108" s="6"/>
      <c r="AF108" s="6"/>
      <c r="AG108" s="6"/>
      <c r="AP108" s="12">
        <v>0</v>
      </c>
      <c r="AQ108" s="12">
        <v>1</v>
      </c>
      <c r="AR108" s="12">
        <v>1</v>
      </c>
      <c r="AS108" s="12">
        <v>1</v>
      </c>
      <c r="AT108" s="12">
        <v>1</v>
      </c>
      <c r="AU108" s="12">
        <v>0</v>
      </c>
      <c r="AV108" s="12">
        <v>0</v>
      </c>
      <c r="AW108" s="12">
        <v>0</v>
      </c>
    </row>
    <row r="109" spans="1:51" s="12" customFormat="1" x14ac:dyDescent="0.2">
      <c r="A109" s="9" t="s">
        <v>80</v>
      </c>
      <c r="B109" s="12">
        <v>2017</v>
      </c>
      <c r="C109" s="12" t="s">
        <v>251</v>
      </c>
      <c r="D109" s="12" t="s">
        <v>170</v>
      </c>
      <c r="E109" s="12">
        <v>50</v>
      </c>
      <c r="F109" s="12">
        <v>221</v>
      </c>
      <c r="G109" s="12" t="s">
        <v>301</v>
      </c>
      <c r="H109" s="12" t="s">
        <v>301</v>
      </c>
      <c r="I109" s="12" t="s">
        <v>189</v>
      </c>
      <c r="J109" s="12" t="s">
        <v>145</v>
      </c>
      <c r="K109" s="16" t="s">
        <v>210</v>
      </c>
      <c r="L109" s="16" t="s">
        <v>210</v>
      </c>
      <c r="M109" s="12">
        <v>18.489999999999998</v>
      </c>
      <c r="N109" s="12" t="s">
        <v>188</v>
      </c>
      <c r="O109" s="12" t="s">
        <v>27</v>
      </c>
      <c r="P109" s="12" t="s">
        <v>253</v>
      </c>
      <c r="Q109" s="12" t="s">
        <v>254</v>
      </c>
      <c r="R109" s="12" t="s">
        <v>88</v>
      </c>
      <c r="S109" s="12">
        <v>18.489999999999998</v>
      </c>
      <c r="T109" s="12" t="s">
        <v>163</v>
      </c>
      <c r="V109" s="12" t="s">
        <v>178</v>
      </c>
      <c r="W109" s="12">
        <v>0.1693627</v>
      </c>
      <c r="X109" s="12">
        <v>0.17743900000000001</v>
      </c>
      <c r="Y109" s="6"/>
      <c r="Z109" s="6"/>
      <c r="AA109" s="6"/>
      <c r="AB109" s="12" t="s">
        <v>178</v>
      </c>
      <c r="AC109" s="12">
        <v>0.35552660000000003</v>
      </c>
      <c r="AD109" s="12">
        <v>0.20758460000000001</v>
      </c>
      <c r="AE109" s="6"/>
      <c r="AF109" s="6"/>
      <c r="AG109" s="6"/>
      <c r="AP109" s="12">
        <v>0</v>
      </c>
      <c r="AQ109" s="12">
        <v>1</v>
      </c>
      <c r="AR109" s="12">
        <v>1</v>
      </c>
      <c r="AS109" s="12">
        <v>1</v>
      </c>
      <c r="AT109" s="12">
        <v>1</v>
      </c>
      <c r="AU109" s="12">
        <v>0</v>
      </c>
      <c r="AV109" s="12">
        <v>0</v>
      </c>
      <c r="AW109" s="12">
        <v>0</v>
      </c>
    </row>
    <row r="110" spans="1:51" s="12" customFormat="1" x14ac:dyDescent="0.2">
      <c r="A110" s="9" t="s">
        <v>80</v>
      </c>
      <c r="B110" s="12">
        <v>2017</v>
      </c>
      <c r="C110" s="12" t="s">
        <v>251</v>
      </c>
      <c r="D110" s="12" t="s">
        <v>170</v>
      </c>
      <c r="E110" s="12">
        <v>50</v>
      </c>
      <c r="F110" s="12">
        <v>221</v>
      </c>
      <c r="G110" s="12" t="s">
        <v>301</v>
      </c>
      <c r="H110" s="12" t="s">
        <v>301</v>
      </c>
      <c r="I110" s="12" t="s">
        <v>189</v>
      </c>
      <c r="J110" s="12" t="s">
        <v>145</v>
      </c>
      <c r="K110" s="16" t="s">
        <v>210</v>
      </c>
      <c r="L110" s="16" t="s">
        <v>210</v>
      </c>
      <c r="M110" s="12">
        <v>18.489999999999998</v>
      </c>
      <c r="N110" s="12" t="s">
        <v>188</v>
      </c>
      <c r="O110" s="12" t="s">
        <v>27</v>
      </c>
      <c r="P110" s="12" t="s">
        <v>169</v>
      </c>
      <c r="Q110" s="12" t="s">
        <v>255</v>
      </c>
      <c r="R110" s="12" t="s">
        <v>88</v>
      </c>
      <c r="S110" s="12">
        <v>18.489999999999998</v>
      </c>
      <c r="T110" s="12" t="s">
        <v>163</v>
      </c>
      <c r="V110" s="12" t="s">
        <v>178</v>
      </c>
      <c r="W110" s="12">
        <v>0.1457562</v>
      </c>
      <c r="X110" s="12">
        <v>0.17735709999999999</v>
      </c>
      <c r="Y110" s="6"/>
      <c r="Z110" s="6"/>
      <c r="AA110" s="6"/>
      <c r="AB110" s="12" t="s">
        <v>178</v>
      </c>
      <c r="AC110" s="12">
        <v>0.15285950000000001</v>
      </c>
      <c r="AD110" s="12">
        <v>0.20638799999999999</v>
      </c>
      <c r="AE110" s="6"/>
      <c r="AF110" s="6"/>
      <c r="AG110" s="6"/>
      <c r="AP110" s="12">
        <v>0</v>
      </c>
      <c r="AQ110" s="12">
        <v>1</v>
      </c>
      <c r="AR110" s="12">
        <v>1</v>
      </c>
      <c r="AS110" s="12">
        <v>1</v>
      </c>
      <c r="AT110" s="12">
        <v>1</v>
      </c>
      <c r="AU110" s="12">
        <v>0</v>
      </c>
      <c r="AV110" s="12">
        <v>0</v>
      </c>
      <c r="AW110" s="12">
        <v>0</v>
      </c>
    </row>
    <row r="111" spans="1:51" s="12" customFormat="1" x14ac:dyDescent="0.2">
      <c r="A111" s="9" t="s">
        <v>80</v>
      </c>
      <c r="B111" s="12">
        <v>2017</v>
      </c>
      <c r="C111" s="12" t="s">
        <v>251</v>
      </c>
      <c r="D111" s="12" t="s">
        <v>170</v>
      </c>
      <c r="E111" s="12">
        <v>50</v>
      </c>
      <c r="F111" s="12">
        <v>221</v>
      </c>
      <c r="G111" s="12" t="s">
        <v>301</v>
      </c>
      <c r="H111" s="12" t="s">
        <v>301</v>
      </c>
      <c r="I111" s="12" t="s">
        <v>189</v>
      </c>
      <c r="J111" s="12" t="s">
        <v>145</v>
      </c>
      <c r="K111" s="16" t="s">
        <v>210</v>
      </c>
      <c r="L111" s="16" t="s">
        <v>210</v>
      </c>
      <c r="M111" s="12">
        <v>18.489999999999998</v>
      </c>
      <c r="N111" s="12" t="s">
        <v>188</v>
      </c>
      <c r="O111" s="12" t="s">
        <v>27</v>
      </c>
      <c r="P111" s="8" t="s">
        <v>294</v>
      </c>
      <c r="Q111" s="12" t="s">
        <v>295</v>
      </c>
      <c r="R111" s="12" t="s">
        <v>88</v>
      </c>
      <c r="S111" s="12">
        <v>18.489999999999998</v>
      </c>
      <c r="T111" s="12" t="s">
        <v>163</v>
      </c>
      <c r="V111" s="12" t="s">
        <v>178</v>
      </c>
      <c r="W111" s="12">
        <v>0.16699900000000001</v>
      </c>
      <c r="X111" s="12">
        <v>0.1760496</v>
      </c>
      <c r="Y111" s="6"/>
      <c r="Z111" s="6"/>
      <c r="AA111" s="6"/>
      <c r="AB111" s="12" t="s">
        <v>178</v>
      </c>
      <c r="AC111" s="12">
        <v>0.46544029999999997</v>
      </c>
      <c r="AD111" s="12">
        <v>0.21001359999999999</v>
      </c>
      <c r="AE111" s="6"/>
      <c r="AF111" s="6"/>
      <c r="AG111" s="6"/>
      <c r="AP111" s="12">
        <v>0</v>
      </c>
      <c r="AQ111" s="12">
        <v>1</v>
      </c>
      <c r="AR111" s="12">
        <v>1</v>
      </c>
      <c r="AS111" s="12">
        <v>1</v>
      </c>
      <c r="AT111" s="12">
        <v>1</v>
      </c>
      <c r="AU111" s="12">
        <v>0</v>
      </c>
      <c r="AV111" s="12">
        <v>0</v>
      </c>
      <c r="AW111" s="12">
        <v>0</v>
      </c>
    </row>
    <row r="112" spans="1:51" s="12" customFormat="1" x14ac:dyDescent="0.2">
      <c r="A112" s="9" t="s">
        <v>80</v>
      </c>
      <c r="B112" s="12">
        <v>2017</v>
      </c>
      <c r="C112" s="12" t="s">
        <v>251</v>
      </c>
      <c r="D112" s="12" t="s">
        <v>170</v>
      </c>
      <c r="E112" s="12">
        <v>50</v>
      </c>
      <c r="F112" s="12">
        <v>221</v>
      </c>
      <c r="G112" s="12" t="s">
        <v>301</v>
      </c>
      <c r="H112" s="12" t="s">
        <v>301</v>
      </c>
      <c r="I112" s="12" t="s">
        <v>189</v>
      </c>
      <c r="J112" s="12" t="s">
        <v>145</v>
      </c>
      <c r="K112" s="16" t="s">
        <v>210</v>
      </c>
      <c r="L112" s="16" t="s">
        <v>210</v>
      </c>
      <c r="M112" s="12">
        <v>18.489999999999998</v>
      </c>
      <c r="N112" s="12" t="s">
        <v>188</v>
      </c>
      <c r="O112" s="12" t="s">
        <v>27</v>
      </c>
      <c r="P112" s="8" t="s">
        <v>297</v>
      </c>
      <c r="Q112" s="12" t="s">
        <v>295</v>
      </c>
      <c r="R112" s="12" t="s">
        <v>88</v>
      </c>
      <c r="S112" s="12">
        <v>18.489999999999998</v>
      </c>
      <c r="T112" s="12" t="s">
        <v>163</v>
      </c>
      <c r="V112" s="12" t="s">
        <v>178</v>
      </c>
      <c r="W112" s="12">
        <v>-0.1397185</v>
      </c>
      <c r="X112" s="12">
        <v>0.17595820000000001</v>
      </c>
      <c r="Y112" s="6"/>
      <c r="Z112" s="6"/>
      <c r="AA112" s="6"/>
      <c r="AB112" s="12" t="s">
        <v>178</v>
      </c>
      <c r="AC112" s="12">
        <v>0.63158139999999996</v>
      </c>
      <c r="AD112" s="12">
        <v>0.21208949999999999</v>
      </c>
      <c r="AE112" s="6"/>
      <c r="AF112" s="6"/>
      <c r="AG112" s="6"/>
      <c r="AP112" s="12">
        <v>0</v>
      </c>
      <c r="AQ112" s="12">
        <v>1</v>
      </c>
      <c r="AR112" s="12">
        <v>1</v>
      </c>
      <c r="AS112" s="12">
        <v>1</v>
      </c>
      <c r="AT112" s="12">
        <v>1</v>
      </c>
      <c r="AU112" s="12">
        <v>0</v>
      </c>
      <c r="AV112" s="12">
        <v>0</v>
      </c>
      <c r="AW112" s="12">
        <v>0</v>
      </c>
    </row>
    <row r="113" spans="1:49" s="12" customFormat="1" x14ac:dyDescent="0.2">
      <c r="A113" s="9" t="s">
        <v>80</v>
      </c>
      <c r="B113" s="12">
        <v>2017</v>
      </c>
      <c r="C113" s="12" t="s">
        <v>251</v>
      </c>
      <c r="D113" s="12" t="s">
        <v>170</v>
      </c>
      <c r="E113" s="12">
        <v>50</v>
      </c>
      <c r="F113" s="12">
        <v>221</v>
      </c>
      <c r="G113" s="12" t="s">
        <v>301</v>
      </c>
      <c r="H113" s="12" t="s">
        <v>301</v>
      </c>
      <c r="I113" s="12" t="s">
        <v>189</v>
      </c>
      <c r="J113" s="12" t="s">
        <v>145</v>
      </c>
      <c r="K113" s="16" t="s">
        <v>210</v>
      </c>
      <c r="L113" s="16" t="s">
        <v>210</v>
      </c>
      <c r="M113" s="12">
        <v>18.489999999999998</v>
      </c>
      <c r="N113" s="12" t="s">
        <v>188</v>
      </c>
      <c r="O113" s="12" t="s">
        <v>27</v>
      </c>
      <c r="P113" s="12" t="s">
        <v>299</v>
      </c>
      <c r="Q113" s="12" t="s">
        <v>295</v>
      </c>
      <c r="R113" s="12" t="s">
        <v>88</v>
      </c>
      <c r="S113" s="12">
        <v>18.489999999999998</v>
      </c>
      <c r="T113" s="12" t="s">
        <v>163</v>
      </c>
      <c r="V113" s="12" t="s">
        <v>178</v>
      </c>
      <c r="W113" s="12">
        <v>0.29077560000000002</v>
      </c>
      <c r="X113" s="12">
        <v>0.17666750000000001</v>
      </c>
      <c r="Y113" s="6"/>
      <c r="Z113" s="6"/>
      <c r="AA113" s="6"/>
      <c r="AB113" s="12" t="s">
        <v>178</v>
      </c>
      <c r="AC113" s="12">
        <v>0.72193280000000004</v>
      </c>
      <c r="AD113" s="12">
        <v>0.21347099999999999</v>
      </c>
      <c r="AE113" s="6"/>
      <c r="AF113" s="6"/>
      <c r="AG113" s="6"/>
      <c r="AP113" s="12">
        <v>0</v>
      </c>
      <c r="AQ113" s="12">
        <v>1</v>
      </c>
      <c r="AR113" s="12">
        <v>1</v>
      </c>
      <c r="AS113" s="12">
        <v>1</v>
      </c>
      <c r="AT113" s="12">
        <v>1</v>
      </c>
      <c r="AU113" s="12">
        <v>0</v>
      </c>
      <c r="AV113" s="12">
        <v>0</v>
      </c>
      <c r="AW113" s="12">
        <v>0</v>
      </c>
    </row>
    <row r="114" spans="1:49" s="12" customFormat="1" x14ac:dyDescent="0.2">
      <c r="A114" s="9" t="s">
        <v>80</v>
      </c>
      <c r="B114" s="12">
        <v>2017</v>
      </c>
      <c r="C114" s="12" t="s">
        <v>251</v>
      </c>
      <c r="D114" s="12" t="s">
        <v>170</v>
      </c>
      <c r="E114" s="12">
        <v>50</v>
      </c>
      <c r="F114" s="12">
        <v>221</v>
      </c>
      <c r="G114" s="12" t="s">
        <v>301</v>
      </c>
      <c r="H114" s="12" t="s">
        <v>301</v>
      </c>
      <c r="I114" s="12" t="s">
        <v>189</v>
      </c>
      <c r="J114" s="12" t="s">
        <v>145</v>
      </c>
      <c r="K114" s="16" t="s">
        <v>210</v>
      </c>
      <c r="L114" s="16" t="s">
        <v>210</v>
      </c>
      <c r="M114" s="12">
        <v>18.489999999999998</v>
      </c>
      <c r="N114" s="12" t="s">
        <v>188</v>
      </c>
      <c r="O114" s="12" t="s">
        <v>27</v>
      </c>
      <c r="P114" s="12" t="s">
        <v>300</v>
      </c>
      <c r="Q114" s="12" t="s">
        <v>295</v>
      </c>
      <c r="R114" s="12" t="s">
        <v>88</v>
      </c>
      <c r="S114" s="12">
        <v>18.489999999999998</v>
      </c>
      <c r="T114" s="12" t="s">
        <v>163</v>
      </c>
      <c r="V114" s="12" t="s">
        <v>178</v>
      </c>
      <c r="W114" s="12">
        <v>0.29041479999999997</v>
      </c>
      <c r="X114" s="12">
        <v>0.17666519999999999</v>
      </c>
      <c r="Y114" s="6"/>
      <c r="Z114" s="6"/>
      <c r="AA114" s="6"/>
      <c r="AB114" s="12" t="s">
        <v>178</v>
      </c>
      <c r="AC114" s="12">
        <v>0.60201899999999997</v>
      </c>
      <c r="AD114" s="12">
        <v>0.21167569999999999</v>
      </c>
      <c r="AE114" s="6"/>
      <c r="AF114" s="6"/>
      <c r="AG114" s="6"/>
      <c r="AP114" s="12">
        <v>0</v>
      </c>
      <c r="AQ114" s="12">
        <v>1</v>
      </c>
      <c r="AR114" s="12">
        <v>1</v>
      </c>
      <c r="AS114" s="12">
        <v>1</v>
      </c>
      <c r="AT114" s="12">
        <v>1</v>
      </c>
      <c r="AU114" s="12">
        <v>0</v>
      </c>
      <c r="AV114" s="12">
        <v>0</v>
      </c>
      <c r="AW114" s="12">
        <v>0</v>
      </c>
    </row>
    <row r="115" spans="1:49" s="12" customFormat="1" x14ac:dyDescent="0.2">
      <c r="A115" s="9" t="s">
        <v>80</v>
      </c>
      <c r="B115" s="12">
        <v>2017</v>
      </c>
      <c r="C115" s="12" t="s">
        <v>251</v>
      </c>
      <c r="D115" s="12" t="s">
        <v>170</v>
      </c>
      <c r="E115" s="12">
        <v>50</v>
      </c>
      <c r="F115" s="12">
        <v>221</v>
      </c>
      <c r="G115" s="12" t="s">
        <v>302</v>
      </c>
      <c r="H115" s="12" t="s">
        <v>302</v>
      </c>
      <c r="I115" s="12" t="s">
        <v>189</v>
      </c>
      <c r="J115" s="12" t="s">
        <v>145</v>
      </c>
      <c r="K115" s="16" t="s">
        <v>210</v>
      </c>
      <c r="L115" s="16" t="s">
        <v>210</v>
      </c>
      <c r="M115" s="12">
        <v>18.489999999999998</v>
      </c>
      <c r="N115" s="12" t="s">
        <v>188</v>
      </c>
      <c r="O115" s="12" t="s">
        <v>27</v>
      </c>
      <c r="P115" s="8" t="s">
        <v>168</v>
      </c>
      <c r="Q115" s="12" t="s">
        <v>252</v>
      </c>
      <c r="R115" s="12" t="s">
        <v>88</v>
      </c>
      <c r="S115" s="12">
        <v>18.489999999999998</v>
      </c>
      <c r="T115" s="12" t="s">
        <v>163</v>
      </c>
      <c r="V115" s="12" t="s">
        <v>178</v>
      </c>
      <c r="W115" s="12">
        <v>-5.7397549999999999E-2</v>
      </c>
      <c r="X115" s="12">
        <v>0.21576828000000001</v>
      </c>
      <c r="Y115" s="6"/>
      <c r="Z115" s="6"/>
      <c r="AA115" s="6"/>
      <c r="AB115" s="12" t="s">
        <v>178</v>
      </c>
      <c r="AC115" s="12">
        <v>0.14793619999999999</v>
      </c>
      <c r="AD115" s="12">
        <v>0.2042254</v>
      </c>
      <c r="AE115" s="6"/>
      <c r="AF115" s="6"/>
      <c r="AG115" s="6"/>
      <c r="AP115" s="12">
        <v>0</v>
      </c>
      <c r="AQ115" s="12">
        <v>1</v>
      </c>
      <c r="AR115" s="12">
        <v>1</v>
      </c>
      <c r="AS115" s="12">
        <v>1</v>
      </c>
      <c r="AT115" s="12">
        <v>1</v>
      </c>
      <c r="AU115" s="12">
        <v>0</v>
      </c>
      <c r="AV115" s="12">
        <v>0</v>
      </c>
      <c r="AW115" s="12">
        <v>0</v>
      </c>
    </row>
    <row r="116" spans="1:49" s="12" customFormat="1" ht="18" customHeight="1" x14ac:dyDescent="0.2">
      <c r="A116" s="9" t="s">
        <v>80</v>
      </c>
      <c r="B116" s="12">
        <v>2017</v>
      </c>
      <c r="C116" s="12" t="s">
        <v>251</v>
      </c>
      <c r="D116" s="12" t="s">
        <v>170</v>
      </c>
      <c r="E116" s="12">
        <v>50</v>
      </c>
      <c r="F116" s="12">
        <v>221</v>
      </c>
      <c r="G116" s="12" t="s">
        <v>302</v>
      </c>
      <c r="H116" s="12" t="s">
        <v>302</v>
      </c>
      <c r="I116" s="12" t="s">
        <v>189</v>
      </c>
      <c r="J116" s="12" t="s">
        <v>145</v>
      </c>
      <c r="K116" s="16" t="s">
        <v>210</v>
      </c>
      <c r="L116" s="16" t="s">
        <v>210</v>
      </c>
      <c r="M116" s="12">
        <v>18.489999999999998</v>
      </c>
      <c r="N116" s="12" t="s">
        <v>188</v>
      </c>
      <c r="O116" s="12" t="s">
        <v>27</v>
      </c>
      <c r="P116" s="12" t="s">
        <v>253</v>
      </c>
      <c r="Q116" s="12" t="s">
        <v>254</v>
      </c>
      <c r="R116" s="12" t="s">
        <v>88</v>
      </c>
      <c r="S116" s="12">
        <v>18.489999999999998</v>
      </c>
      <c r="T116" s="12" t="s">
        <v>163</v>
      </c>
      <c r="V116" s="12" t="s">
        <v>178</v>
      </c>
      <c r="W116" s="12">
        <v>-9.2914720000000006E-2</v>
      </c>
      <c r="X116" s="12">
        <v>0.21584018999999999</v>
      </c>
      <c r="Y116" s="6"/>
      <c r="Z116" s="6"/>
      <c r="AA116" s="6"/>
      <c r="AB116" s="12" t="s">
        <v>178</v>
      </c>
      <c r="AC116" s="12">
        <v>0.2372445</v>
      </c>
      <c r="AD116" s="12">
        <v>0.20465900000000001</v>
      </c>
      <c r="AE116" s="6"/>
      <c r="AF116" s="6"/>
      <c r="AG116" s="6"/>
      <c r="AP116" s="12">
        <v>0</v>
      </c>
      <c r="AQ116" s="12">
        <v>1</v>
      </c>
      <c r="AR116" s="12">
        <v>1</v>
      </c>
      <c r="AS116" s="12">
        <v>1</v>
      </c>
      <c r="AT116" s="12">
        <v>1</v>
      </c>
      <c r="AU116" s="12">
        <v>0</v>
      </c>
      <c r="AV116" s="12">
        <v>0</v>
      </c>
      <c r="AW116" s="12">
        <v>0</v>
      </c>
    </row>
    <row r="117" spans="1:49" s="12" customFormat="1" x14ac:dyDescent="0.2">
      <c r="A117" s="9" t="s">
        <v>80</v>
      </c>
      <c r="B117" s="12">
        <v>2017</v>
      </c>
      <c r="C117" s="12" t="s">
        <v>251</v>
      </c>
      <c r="D117" s="12" t="s">
        <v>170</v>
      </c>
      <c r="E117" s="12">
        <v>50</v>
      </c>
      <c r="F117" s="12">
        <v>221</v>
      </c>
      <c r="G117" s="12" t="s">
        <v>302</v>
      </c>
      <c r="H117" s="12" t="s">
        <v>302</v>
      </c>
      <c r="I117" s="12" t="s">
        <v>189</v>
      </c>
      <c r="J117" s="12" t="s">
        <v>145</v>
      </c>
      <c r="K117" s="16" t="s">
        <v>210</v>
      </c>
      <c r="L117" s="16" t="s">
        <v>210</v>
      </c>
      <c r="M117" s="12">
        <v>18.489999999999998</v>
      </c>
      <c r="N117" s="12" t="s">
        <v>188</v>
      </c>
      <c r="O117" s="12" t="s">
        <v>27</v>
      </c>
      <c r="P117" s="12" t="s">
        <v>169</v>
      </c>
      <c r="Q117" s="12" t="s">
        <v>255</v>
      </c>
      <c r="R117" s="12" t="s">
        <v>88</v>
      </c>
      <c r="S117" s="12">
        <v>18.489999999999998</v>
      </c>
      <c r="T117" s="12" t="s">
        <v>163</v>
      </c>
      <c r="V117" s="12" t="s">
        <v>178</v>
      </c>
      <c r="W117" s="12">
        <v>-5.4347819999999998E-2</v>
      </c>
      <c r="X117" s="12">
        <v>0.21576369000000001</v>
      </c>
      <c r="Y117" s="6"/>
      <c r="Z117" s="6"/>
      <c r="AA117" s="6"/>
      <c r="AB117" s="12" t="s">
        <v>178</v>
      </c>
      <c r="AC117" s="12">
        <v>0.1536489</v>
      </c>
      <c r="AD117" s="12">
        <v>0.20424709999999999</v>
      </c>
      <c r="AE117" s="6"/>
      <c r="AF117" s="6"/>
      <c r="AG117" s="6"/>
      <c r="AP117" s="12">
        <v>0</v>
      </c>
      <c r="AQ117" s="12">
        <v>1</v>
      </c>
      <c r="AR117" s="12">
        <v>1</v>
      </c>
      <c r="AS117" s="12">
        <v>1</v>
      </c>
      <c r="AT117" s="12">
        <v>1</v>
      </c>
      <c r="AU117" s="12">
        <v>0</v>
      </c>
      <c r="AV117" s="12">
        <v>0</v>
      </c>
      <c r="AW117" s="12">
        <v>0</v>
      </c>
    </row>
    <row r="118" spans="1:49" s="12" customFormat="1" x14ac:dyDescent="0.2">
      <c r="A118" s="9" t="s">
        <v>80</v>
      </c>
      <c r="B118" s="12">
        <v>2017</v>
      </c>
      <c r="C118" s="12" t="s">
        <v>251</v>
      </c>
      <c r="D118" s="12" t="s">
        <v>170</v>
      </c>
      <c r="E118" s="12">
        <v>50</v>
      </c>
      <c r="F118" s="12">
        <v>221</v>
      </c>
      <c r="G118" s="12" t="s">
        <v>302</v>
      </c>
      <c r="H118" s="12" t="s">
        <v>302</v>
      </c>
      <c r="I118" s="12" t="s">
        <v>189</v>
      </c>
      <c r="J118" s="12" t="s">
        <v>145</v>
      </c>
      <c r="K118" s="16" t="s">
        <v>210</v>
      </c>
      <c r="L118" s="16" t="s">
        <v>210</v>
      </c>
      <c r="M118" s="12">
        <v>18.489999999999998</v>
      </c>
      <c r="N118" s="12" t="s">
        <v>188</v>
      </c>
      <c r="O118" s="12" t="s">
        <v>27</v>
      </c>
      <c r="P118" s="8" t="s">
        <v>294</v>
      </c>
      <c r="Q118" s="12" t="s">
        <v>295</v>
      </c>
      <c r="R118" s="12" t="s">
        <v>88</v>
      </c>
      <c r="S118" s="12">
        <v>18.489999999999998</v>
      </c>
      <c r="T118" s="12" t="s">
        <v>163</v>
      </c>
      <c r="V118" s="12" t="s">
        <v>178</v>
      </c>
      <c r="W118" s="12">
        <v>-0.21870000000000001</v>
      </c>
      <c r="X118" s="12">
        <v>0.21518979999999999</v>
      </c>
      <c r="Y118" s="6"/>
      <c r="Z118" s="6"/>
      <c r="AA118" s="6"/>
      <c r="AB118" s="12" t="s">
        <v>178</v>
      </c>
      <c r="AC118" s="12">
        <v>0.1818371</v>
      </c>
      <c r="AD118" s="12">
        <v>0.20312269999999999</v>
      </c>
      <c r="AE118" s="6"/>
      <c r="AF118" s="6"/>
      <c r="AG118" s="6"/>
      <c r="AP118" s="12">
        <v>0</v>
      </c>
      <c r="AQ118" s="12">
        <v>1</v>
      </c>
      <c r="AR118" s="12">
        <v>1</v>
      </c>
      <c r="AS118" s="12">
        <v>1</v>
      </c>
      <c r="AT118" s="12">
        <v>1</v>
      </c>
      <c r="AU118" s="12">
        <v>0</v>
      </c>
      <c r="AV118" s="12">
        <v>0</v>
      </c>
      <c r="AW118" s="12">
        <v>0</v>
      </c>
    </row>
    <row r="119" spans="1:49" s="12" customFormat="1" x14ac:dyDescent="0.2">
      <c r="A119" s="9" t="s">
        <v>80</v>
      </c>
      <c r="B119" s="12">
        <v>2017</v>
      </c>
      <c r="C119" s="12" t="s">
        <v>251</v>
      </c>
      <c r="D119" s="12" t="s">
        <v>170</v>
      </c>
      <c r="E119" s="12">
        <v>50</v>
      </c>
      <c r="F119" s="12">
        <v>221</v>
      </c>
      <c r="G119" s="12" t="s">
        <v>302</v>
      </c>
      <c r="H119" s="12" t="s">
        <v>302</v>
      </c>
      <c r="I119" s="12" t="s">
        <v>189</v>
      </c>
      <c r="J119" s="12" t="s">
        <v>145</v>
      </c>
      <c r="K119" s="16" t="s">
        <v>210</v>
      </c>
      <c r="L119" s="16" t="s">
        <v>210</v>
      </c>
      <c r="M119" s="12">
        <v>18.489999999999998</v>
      </c>
      <c r="N119" s="12" t="s">
        <v>188</v>
      </c>
      <c r="O119" s="12" t="s">
        <v>27</v>
      </c>
      <c r="P119" s="8" t="s">
        <v>297</v>
      </c>
      <c r="Q119" s="12" t="s">
        <v>295</v>
      </c>
      <c r="R119" s="12" t="s">
        <v>88</v>
      </c>
      <c r="S119" s="12">
        <v>18.489999999999998</v>
      </c>
      <c r="T119" s="12" t="s">
        <v>163</v>
      </c>
      <c r="V119" s="12" t="s">
        <v>178</v>
      </c>
      <c r="W119" s="12">
        <v>-0.4414882</v>
      </c>
      <c r="X119" s="12">
        <v>0.2171449</v>
      </c>
      <c r="Y119" s="6"/>
      <c r="Z119" s="6"/>
      <c r="AA119" s="6"/>
      <c r="AB119" s="12" t="s">
        <v>178</v>
      </c>
      <c r="AC119" s="12">
        <v>0.29393469999999999</v>
      </c>
      <c r="AD119" s="12">
        <v>0.20379140000000001</v>
      </c>
      <c r="AE119" s="6"/>
      <c r="AF119" s="6"/>
      <c r="AG119" s="6"/>
      <c r="AP119" s="12">
        <v>0</v>
      </c>
      <c r="AQ119" s="12">
        <v>1</v>
      </c>
      <c r="AR119" s="12">
        <v>1</v>
      </c>
      <c r="AS119" s="12">
        <v>1</v>
      </c>
      <c r="AT119" s="12">
        <v>1</v>
      </c>
      <c r="AU119" s="12">
        <v>0</v>
      </c>
      <c r="AV119" s="12">
        <v>0</v>
      </c>
      <c r="AW119" s="12">
        <v>0</v>
      </c>
    </row>
    <row r="120" spans="1:49" s="12" customFormat="1" x14ac:dyDescent="0.2">
      <c r="A120" s="9" t="s">
        <v>80</v>
      </c>
      <c r="B120" s="12">
        <v>2017</v>
      </c>
      <c r="C120" s="12" t="s">
        <v>251</v>
      </c>
      <c r="D120" s="12" t="s">
        <v>170</v>
      </c>
      <c r="E120" s="12">
        <v>50</v>
      </c>
      <c r="F120" s="12">
        <v>221</v>
      </c>
      <c r="G120" s="12" t="s">
        <v>302</v>
      </c>
      <c r="H120" s="12" t="s">
        <v>302</v>
      </c>
      <c r="I120" s="12" t="s">
        <v>189</v>
      </c>
      <c r="J120" s="12" t="s">
        <v>145</v>
      </c>
      <c r="K120" s="16" t="s">
        <v>210</v>
      </c>
      <c r="L120" s="16" t="s">
        <v>210</v>
      </c>
      <c r="M120" s="12">
        <v>18.489999999999998</v>
      </c>
      <c r="N120" s="12" t="s">
        <v>188</v>
      </c>
      <c r="O120" s="12" t="s">
        <v>27</v>
      </c>
      <c r="P120" s="12" t="s">
        <v>299</v>
      </c>
      <c r="Q120" s="12" t="s">
        <v>295</v>
      </c>
      <c r="R120" s="12" t="s">
        <v>88</v>
      </c>
      <c r="S120" s="12">
        <v>18.489999999999998</v>
      </c>
      <c r="T120" s="12" t="s">
        <v>163</v>
      </c>
      <c r="V120" s="12" t="s">
        <v>178</v>
      </c>
      <c r="W120" s="12">
        <v>-0.3385418</v>
      </c>
      <c r="X120" s="12">
        <v>0.21607970000000001</v>
      </c>
      <c r="Y120" s="6"/>
      <c r="Z120" s="6"/>
      <c r="AA120" s="6"/>
      <c r="AB120" s="12" t="s">
        <v>178</v>
      </c>
      <c r="AC120" s="12">
        <v>0.2093758</v>
      </c>
      <c r="AD120" s="12">
        <v>0.20325799999999999</v>
      </c>
      <c r="AE120" s="6"/>
      <c r="AF120" s="6"/>
      <c r="AG120" s="6"/>
      <c r="AP120" s="12">
        <v>0</v>
      </c>
      <c r="AQ120" s="12">
        <v>1</v>
      </c>
      <c r="AR120" s="12">
        <v>1</v>
      </c>
      <c r="AS120" s="12">
        <v>1</v>
      </c>
      <c r="AT120" s="12">
        <v>1</v>
      </c>
      <c r="AU120" s="12">
        <v>0</v>
      </c>
      <c r="AV120" s="12">
        <v>0</v>
      </c>
      <c r="AW120" s="12">
        <v>0</v>
      </c>
    </row>
    <row r="121" spans="1:49" s="12" customFormat="1" x14ac:dyDescent="0.2">
      <c r="A121" s="9" t="s">
        <v>80</v>
      </c>
      <c r="B121" s="12">
        <v>2017</v>
      </c>
      <c r="C121" s="12" t="s">
        <v>251</v>
      </c>
      <c r="D121" s="12" t="s">
        <v>170</v>
      </c>
      <c r="E121" s="12">
        <v>50</v>
      </c>
      <c r="F121" s="12">
        <v>221</v>
      </c>
      <c r="G121" s="12" t="s">
        <v>302</v>
      </c>
      <c r="H121" s="12" t="s">
        <v>302</v>
      </c>
      <c r="I121" s="12" t="s">
        <v>189</v>
      </c>
      <c r="J121" s="12" t="s">
        <v>145</v>
      </c>
      <c r="K121" s="16" t="s">
        <v>210</v>
      </c>
      <c r="L121" s="16" t="s">
        <v>210</v>
      </c>
      <c r="M121" s="12">
        <v>18.489999999999998</v>
      </c>
      <c r="N121" s="12" t="s">
        <v>188</v>
      </c>
      <c r="O121" s="12" t="s">
        <v>27</v>
      </c>
      <c r="P121" s="12" t="s">
        <v>300</v>
      </c>
      <c r="Q121" s="12" t="s">
        <v>295</v>
      </c>
      <c r="R121" s="12" t="s">
        <v>88</v>
      </c>
      <c r="S121" s="12">
        <v>18.489999999999998</v>
      </c>
      <c r="T121" s="12" t="s">
        <v>163</v>
      </c>
      <c r="V121" s="12" t="s">
        <v>178</v>
      </c>
      <c r="W121" s="12">
        <v>-9.1442739999999995E-2</v>
      </c>
      <c r="X121" s="12">
        <v>0.21466207000000001</v>
      </c>
      <c r="Y121" s="6"/>
      <c r="Z121" s="6"/>
      <c r="AA121" s="6"/>
      <c r="AB121" s="12" t="s">
        <v>178</v>
      </c>
      <c r="AC121" s="12">
        <v>7.2390880000000005E-2</v>
      </c>
      <c r="AD121" s="12">
        <v>0.20277298999999999</v>
      </c>
      <c r="AE121" s="6"/>
      <c r="AF121" s="6"/>
      <c r="AG121" s="6"/>
      <c r="AP121" s="12">
        <v>0</v>
      </c>
      <c r="AQ121" s="12">
        <v>1</v>
      </c>
      <c r="AR121" s="12">
        <v>1</v>
      </c>
      <c r="AS121" s="12">
        <v>1</v>
      </c>
      <c r="AT121" s="12">
        <v>1</v>
      </c>
      <c r="AU121" s="12">
        <v>0</v>
      </c>
      <c r="AV121" s="12">
        <v>0</v>
      </c>
      <c r="AW121" s="12">
        <v>0</v>
      </c>
    </row>
    <row r="122" spans="1:49" s="12" customFormat="1" x14ac:dyDescent="0.2">
      <c r="A122" s="9" t="s">
        <v>80</v>
      </c>
      <c r="B122" s="12">
        <v>2017</v>
      </c>
      <c r="C122" s="12" t="s">
        <v>251</v>
      </c>
      <c r="D122" s="12" t="s">
        <v>170</v>
      </c>
      <c r="E122" s="12">
        <v>50</v>
      </c>
      <c r="F122" s="12">
        <v>221</v>
      </c>
      <c r="G122" s="12" t="s">
        <v>231</v>
      </c>
      <c r="H122" s="12" t="s">
        <v>231</v>
      </c>
      <c r="I122" s="12" t="s">
        <v>189</v>
      </c>
      <c r="J122" s="12" t="s">
        <v>145</v>
      </c>
      <c r="K122" s="16" t="s">
        <v>210</v>
      </c>
      <c r="L122" s="16" t="s">
        <v>210</v>
      </c>
      <c r="M122" s="12">
        <v>18.489999999999998</v>
      </c>
      <c r="N122" s="12" t="s">
        <v>188</v>
      </c>
      <c r="O122" s="12" t="s">
        <v>27</v>
      </c>
      <c r="P122" s="8" t="s">
        <v>168</v>
      </c>
      <c r="Q122" s="12" t="s">
        <v>252</v>
      </c>
      <c r="R122" s="12" t="s">
        <v>88</v>
      </c>
      <c r="S122" s="12">
        <v>18.489999999999998</v>
      </c>
      <c r="T122" s="12" t="s">
        <v>163</v>
      </c>
      <c r="V122" s="12" t="s">
        <v>178</v>
      </c>
      <c r="W122" s="12">
        <v>0.35413159999999999</v>
      </c>
      <c r="X122" s="12">
        <v>0.22053400000000001</v>
      </c>
      <c r="Y122" s="6"/>
      <c r="Z122" s="6"/>
      <c r="AA122" s="6"/>
      <c r="AB122" s="12" t="s">
        <v>178</v>
      </c>
      <c r="AC122" s="12">
        <v>0.79386009999999996</v>
      </c>
      <c r="AD122" s="12">
        <v>0.29575489999999999</v>
      </c>
      <c r="AE122" s="6"/>
      <c r="AF122" s="6"/>
      <c r="AG122" s="6"/>
      <c r="AP122" s="12">
        <v>0</v>
      </c>
      <c r="AQ122" s="12">
        <v>1</v>
      </c>
      <c r="AR122" s="12">
        <v>1</v>
      </c>
      <c r="AS122" s="12">
        <v>1</v>
      </c>
      <c r="AT122" s="12">
        <v>1</v>
      </c>
      <c r="AU122" s="12">
        <v>0</v>
      </c>
      <c r="AV122" s="12">
        <v>0</v>
      </c>
      <c r="AW122" s="12">
        <v>0</v>
      </c>
    </row>
    <row r="123" spans="1:49" s="12" customFormat="1" x14ac:dyDescent="0.2">
      <c r="A123" s="9" t="s">
        <v>80</v>
      </c>
      <c r="B123" s="12">
        <v>2017</v>
      </c>
      <c r="C123" s="12" t="s">
        <v>251</v>
      </c>
      <c r="D123" s="12" t="s">
        <v>170</v>
      </c>
      <c r="E123" s="12">
        <v>50</v>
      </c>
      <c r="F123" s="12">
        <v>221</v>
      </c>
      <c r="G123" s="12" t="s">
        <v>231</v>
      </c>
      <c r="H123" s="12" t="s">
        <v>231</v>
      </c>
      <c r="I123" s="12" t="s">
        <v>189</v>
      </c>
      <c r="J123" s="12" t="s">
        <v>145</v>
      </c>
      <c r="K123" s="16" t="s">
        <v>210</v>
      </c>
      <c r="L123" s="16" t="s">
        <v>210</v>
      </c>
      <c r="M123" s="12">
        <v>18.489999999999998</v>
      </c>
      <c r="N123" s="12" t="s">
        <v>188</v>
      </c>
      <c r="O123" s="12" t="s">
        <v>27</v>
      </c>
      <c r="P123" s="12" t="s">
        <v>253</v>
      </c>
      <c r="Q123" s="12" t="s">
        <v>254</v>
      </c>
      <c r="R123" s="12" t="s">
        <v>88</v>
      </c>
      <c r="S123" s="12">
        <v>18.489999999999998</v>
      </c>
      <c r="T123" s="12" t="s">
        <v>163</v>
      </c>
      <c r="V123" s="12" t="s">
        <v>178</v>
      </c>
      <c r="W123" s="12">
        <v>0.1359021</v>
      </c>
      <c r="X123" s="12">
        <v>0.219419</v>
      </c>
      <c r="Y123" s="6"/>
      <c r="Z123" s="6"/>
      <c r="AA123" s="6"/>
      <c r="AB123" s="12" t="s">
        <v>178</v>
      </c>
      <c r="AC123" s="12">
        <v>0.24071780000000001</v>
      </c>
      <c r="AD123" s="12">
        <v>0.28591660000000002</v>
      </c>
      <c r="AE123" s="6"/>
      <c r="AF123" s="6"/>
      <c r="AG123" s="6"/>
      <c r="AP123" s="12">
        <v>0</v>
      </c>
      <c r="AQ123" s="12">
        <v>1</v>
      </c>
      <c r="AR123" s="12">
        <v>1</v>
      </c>
      <c r="AS123" s="12">
        <v>1</v>
      </c>
      <c r="AT123" s="12">
        <v>1</v>
      </c>
      <c r="AU123" s="12">
        <v>0</v>
      </c>
      <c r="AV123" s="12">
        <v>0</v>
      </c>
      <c r="AW123" s="12">
        <v>0</v>
      </c>
    </row>
    <row r="124" spans="1:49" s="12" customFormat="1" x14ac:dyDescent="0.2">
      <c r="A124" s="9" t="s">
        <v>80</v>
      </c>
      <c r="B124" s="12">
        <v>2017</v>
      </c>
      <c r="C124" s="12" t="s">
        <v>251</v>
      </c>
      <c r="D124" s="12" t="s">
        <v>170</v>
      </c>
      <c r="E124" s="12">
        <v>50</v>
      </c>
      <c r="F124" s="12">
        <v>221</v>
      </c>
      <c r="G124" s="12" t="s">
        <v>231</v>
      </c>
      <c r="H124" s="12" t="s">
        <v>231</v>
      </c>
      <c r="I124" s="12" t="s">
        <v>189</v>
      </c>
      <c r="J124" s="12" t="s">
        <v>145</v>
      </c>
      <c r="K124" s="16" t="s">
        <v>210</v>
      </c>
      <c r="L124" s="16" t="s">
        <v>210</v>
      </c>
      <c r="M124" s="12">
        <v>18.489999999999998</v>
      </c>
      <c r="N124" s="12" t="s">
        <v>188</v>
      </c>
      <c r="O124" s="12" t="s">
        <v>27</v>
      </c>
      <c r="P124" s="12" t="s">
        <v>169</v>
      </c>
      <c r="Q124" s="12" t="s">
        <v>255</v>
      </c>
      <c r="R124" s="12" t="s">
        <v>88</v>
      </c>
      <c r="S124" s="12">
        <v>18.489999999999998</v>
      </c>
      <c r="T124" s="12" t="s">
        <v>163</v>
      </c>
      <c r="V124" s="12" t="s">
        <v>178</v>
      </c>
      <c r="W124" s="12">
        <v>-0.14308889999999999</v>
      </c>
      <c r="X124" s="12">
        <v>0.21943989999999999</v>
      </c>
      <c r="Y124" s="6"/>
      <c r="Z124" s="6"/>
      <c r="AA124" s="6"/>
      <c r="AB124" s="12" t="s">
        <v>178</v>
      </c>
      <c r="AC124" s="12">
        <v>0.30570249999999999</v>
      </c>
      <c r="AD124" s="12">
        <v>0.28653689999999998</v>
      </c>
      <c r="AE124" s="6"/>
      <c r="AF124" s="6"/>
      <c r="AG124" s="6"/>
      <c r="AP124" s="12">
        <v>0</v>
      </c>
      <c r="AQ124" s="12">
        <v>1</v>
      </c>
      <c r="AR124" s="12">
        <v>1</v>
      </c>
      <c r="AS124" s="12">
        <v>1</v>
      </c>
      <c r="AT124" s="12">
        <v>1</v>
      </c>
      <c r="AU124" s="12">
        <v>0</v>
      </c>
      <c r="AV124" s="12">
        <v>0</v>
      </c>
      <c r="AW124" s="12">
        <v>0</v>
      </c>
    </row>
    <row r="125" spans="1:49" s="12" customFormat="1" x14ac:dyDescent="0.2">
      <c r="A125" s="9" t="s">
        <v>80</v>
      </c>
      <c r="B125" s="12">
        <v>2017</v>
      </c>
      <c r="C125" s="12" t="s">
        <v>251</v>
      </c>
      <c r="D125" s="12" t="s">
        <v>170</v>
      </c>
      <c r="E125" s="12">
        <v>50</v>
      </c>
      <c r="F125" s="12">
        <v>221</v>
      </c>
      <c r="G125" s="12" t="s">
        <v>231</v>
      </c>
      <c r="H125" s="12" t="s">
        <v>231</v>
      </c>
      <c r="I125" s="12" t="s">
        <v>189</v>
      </c>
      <c r="J125" s="12" t="s">
        <v>145</v>
      </c>
      <c r="K125" s="16" t="s">
        <v>210</v>
      </c>
      <c r="L125" s="16" t="s">
        <v>210</v>
      </c>
      <c r="M125" s="12">
        <v>18.489999999999998</v>
      </c>
      <c r="N125" s="12" t="s">
        <v>188</v>
      </c>
      <c r="O125" s="12" t="s">
        <v>27</v>
      </c>
      <c r="P125" s="8" t="s">
        <v>294</v>
      </c>
      <c r="Q125" s="12" t="s">
        <v>295</v>
      </c>
      <c r="R125" s="12" t="s">
        <v>88</v>
      </c>
      <c r="S125" s="12">
        <v>18.489999999999998</v>
      </c>
      <c r="T125" s="12" t="s">
        <v>163</v>
      </c>
      <c r="V125" s="12" t="s">
        <v>178</v>
      </c>
      <c r="W125" s="12">
        <v>0.1951089</v>
      </c>
      <c r="X125" s="12">
        <v>0.2192771</v>
      </c>
      <c r="Y125" s="6"/>
      <c r="Z125" s="6"/>
      <c r="AA125" s="6"/>
      <c r="AB125" s="12" t="s">
        <v>178</v>
      </c>
      <c r="AC125" s="12">
        <v>0.5422903</v>
      </c>
      <c r="AD125" s="12">
        <v>0.29001660000000001</v>
      </c>
      <c r="AE125" s="6"/>
      <c r="AF125" s="6"/>
      <c r="AG125" s="6"/>
      <c r="AP125" s="12">
        <v>0</v>
      </c>
      <c r="AQ125" s="12">
        <v>1</v>
      </c>
      <c r="AR125" s="12">
        <v>1</v>
      </c>
      <c r="AS125" s="12">
        <v>1</v>
      </c>
      <c r="AT125" s="12">
        <v>1</v>
      </c>
      <c r="AU125" s="12">
        <v>0</v>
      </c>
      <c r="AV125" s="12">
        <v>0</v>
      </c>
      <c r="AW125" s="12">
        <v>0</v>
      </c>
    </row>
    <row r="126" spans="1:49" s="12" customFormat="1" x14ac:dyDescent="0.2">
      <c r="A126" s="9" t="s">
        <v>80</v>
      </c>
      <c r="B126" s="12">
        <v>2017</v>
      </c>
      <c r="C126" s="12" t="s">
        <v>251</v>
      </c>
      <c r="D126" s="12" t="s">
        <v>170</v>
      </c>
      <c r="E126" s="12">
        <v>50</v>
      </c>
      <c r="F126" s="12">
        <v>221</v>
      </c>
      <c r="G126" s="12" t="s">
        <v>231</v>
      </c>
      <c r="H126" s="12" t="s">
        <v>231</v>
      </c>
      <c r="I126" s="12" t="s">
        <v>189</v>
      </c>
      <c r="J126" s="12" t="s">
        <v>145</v>
      </c>
      <c r="K126" s="16" t="s">
        <v>210</v>
      </c>
      <c r="L126" s="16" t="s">
        <v>210</v>
      </c>
      <c r="M126" s="12">
        <v>18.489999999999998</v>
      </c>
      <c r="N126" s="12" t="s">
        <v>188</v>
      </c>
      <c r="O126" s="12" t="s">
        <v>27</v>
      </c>
      <c r="P126" s="8" t="s">
        <v>297</v>
      </c>
      <c r="Q126" s="12" t="s">
        <v>295</v>
      </c>
      <c r="R126" s="12" t="s">
        <v>88</v>
      </c>
      <c r="S126" s="12">
        <v>18.489999999999998</v>
      </c>
      <c r="T126" s="12" t="s">
        <v>163</v>
      </c>
      <c r="V126" s="12" t="s">
        <v>178</v>
      </c>
      <c r="W126" s="12">
        <v>-9.3462030000000008E-3</v>
      </c>
      <c r="X126" s="12">
        <v>0.21888308500000001</v>
      </c>
      <c r="Y126" s="6"/>
      <c r="Z126" s="6"/>
      <c r="AA126" s="6"/>
      <c r="AB126" s="12" t="s">
        <v>178</v>
      </c>
      <c r="AC126" s="12">
        <v>0.41120210000000001</v>
      </c>
      <c r="AD126" s="12">
        <v>0.28785359999999999</v>
      </c>
      <c r="AE126" s="6"/>
      <c r="AF126" s="6"/>
      <c r="AG126" s="6"/>
      <c r="AP126" s="12">
        <v>0</v>
      </c>
      <c r="AQ126" s="12">
        <v>1</v>
      </c>
      <c r="AR126" s="12">
        <v>1</v>
      </c>
      <c r="AS126" s="12">
        <v>1</v>
      </c>
      <c r="AT126" s="12">
        <v>1</v>
      </c>
      <c r="AU126" s="12">
        <v>0</v>
      </c>
      <c r="AV126" s="12">
        <v>0</v>
      </c>
      <c r="AW126" s="12">
        <v>0</v>
      </c>
    </row>
    <row r="127" spans="1:49" s="12" customFormat="1" x14ac:dyDescent="0.2">
      <c r="A127" s="9" t="s">
        <v>80</v>
      </c>
      <c r="B127" s="12">
        <v>2017</v>
      </c>
      <c r="C127" s="12" t="s">
        <v>251</v>
      </c>
      <c r="D127" s="12" t="s">
        <v>170</v>
      </c>
      <c r="E127" s="12">
        <v>50</v>
      </c>
      <c r="F127" s="12">
        <v>221</v>
      </c>
      <c r="G127" s="12" t="s">
        <v>231</v>
      </c>
      <c r="H127" s="12" t="s">
        <v>231</v>
      </c>
      <c r="I127" s="12" t="s">
        <v>189</v>
      </c>
      <c r="J127" s="12" t="s">
        <v>145</v>
      </c>
      <c r="K127" s="16" t="s">
        <v>210</v>
      </c>
      <c r="L127" s="16" t="s">
        <v>210</v>
      </c>
      <c r="M127" s="12">
        <v>18.489999999999998</v>
      </c>
      <c r="N127" s="12" t="s">
        <v>188</v>
      </c>
      <c r="O127" s="12" t="s">
        <v>27</v>
      </c>
      <c r="P127" s="12" t="s">
        <v>299</v>
      </c>
      <c r="Q127" s="12" t="s">
        <v>295</v>
      </c>
      <c r="R127" s="12" t="s">
        <v>88</v>
      </c>
      <c r="S127" s="12">
        <v>18.489999999999998</v>
      </c>
      <c r="T127" s="12" t="s">
        <v>163</v>
      </c>
      <c r="V127" s="12" t="s">
        <v>178</v>
      </c>
      <c r="W127" s="12">
        <v>-4.7740989999999997E-2</v>
      </c>
      <c r="X127" s="12">
        <v>0.21890583999999999</v>
      </c>
      <c r="Y127" s="6"/>
      <c r="Z127" s="6"/>
      <c r="AA127" s="6"/>
      <c r="AB127" s="12" t="s">
        <v>178</v>
      </c>
      <c r="AC127" s="12">
        <v>6.4370419999999998E-2</v>
      </c>
      <c r="AD127" s="12">
        <v>0.28497414999999998</v>
      </c>
      <c r="AE127" s="6"/>
      <c r="AF127" s="6"/>
      <c r="AG127" s="6"/>
      <c r="AP127" s="12">
        <v>0</v>
      </c>
      <c r="AQ127" s="12">
        <v>1</v>
      </c>
      <c r="AR127" s="12">
        <v>1</v>
      </c>
      <c r="AS127" s="12">
        <v>1</v>
      </c>
      <c r="AT127" s="12">
        <v>1</v>
      </c>
      <c r="AU127" s="12">
        <v>0</v>
      </c>
      <c r="AV127" s="12">
        <v>0</v>
      </c>
      <c r="AW127" s="12">
        <v>0</v>
      </c>
    </row>
    <row r="128" spans="1:49" s="12" customFormat="1" x14ac:dyDescent="0.2">
      <c r="A128" s="9" t="s">
        <v>80</v>
      </c>
      <c r="B128" s="12">
        <v>2017</v>
      </c>
      <c r="C128" s="12" t="s">
        <v>251</v>
      </c>
      <c r="D128" s="12" t="s">
        <v>170</v>
      </c>
      <c r="E128" s="12">
        <v>50</v>
      </c>
      <c r="F128" s="12">
        <v>221</v>
      </c>
      <c r="G128" s="12" t="s">
        <v>231</v>
      </c>
      <c r="H128" s="12" t="s">
        <v>231</v>
      </c>
      <c r="I128" s="12" t="s">
        <v>189</v>
      </c>
      <c r="J128" s="12" t="s">
        <v>145</v>
      </c>
      <c r="K128" s="16" t="s">
        <v>210</v>
      </c>
      <c r="L128" s="16" t="s">
        <v>210</v>
      </c>
      <c r="M128" s="12">
        <v>18.489999999999998</v>
      </c>
      <c r="N128" s="12" t="s">
        <v>188</v>
      </c>
      <c r="O128" s="12" t="s">
        <v>27</v>
      </c>
      <c r="P128" s="12" t="s">
        <v>300</v>
      </c>
      <c r="Q128" s="12" t="s">
        <v>295</v>
      </c>
      <c r="R128" s="12" t="s">
        <v>88</v>
      </c>
      <c r="S128" s="12">
        <v>18.489999999999998</v>
      </c>
      <c r="T128" s="12" t="s">
        <v>163</v>
      </c>
      <c r="V128" s="12" t="s">
        <v>178</v>
      </c>
      <c r="W128" s="12">
        <v>-1.312117E-2</v>
      </c>
      <c r="X128" s="12">
        <v>0.21888397000000001</v>
      </c>
      <c r="Y128" s="6"/>
      <c r="Z128" s="6"/>
      <c r="AA128" s="6"/>
      <c r="AB128" s="12" t="s">
        <v>178</v>
      </c>
      <c r="AC128" s="12">
        <v>-0.16564690000000001</v>
      </c>
      <c r="AD128" s="12">
        <v>0.28538259999999999</v>
      </c>
      <c r="AE128" s="6"/>
      <c r="AF128" s="6"/>
      <c r="AG128" s="6"/>
      <c r="AP128" s="12">
        <v>0</v>
      </c>
      <c r="AQ128" s="12">
        <v>1</v>
      </c>
      <c r="AR128" s="12">
        <v>1</v>
      </c>
      <c r="AS128" s="12">
        <v>1</v>
      </c>
      <c r="AT128" s="12">
        <v>1</v>
      </c>
      <c r="AU128" s="12">
        <v>0</v>
      </c>
      <c r="AV128" s="12">
        <v>0</v>
      </c>
      <c r="AW128" s="12">
        <v>0</v>
      </c>
    </row>
    <row r="129" spans="1:51" s="12" customFormat="1" x14ac:dyDescent="0.2">
      <c r="A129" s="9" t="s">
        <v>147</v>
      </c>
      <c r="B129" s="12">
        <v>2008</v>
      </c>
      <c r="C129" s="12" t="s">
        <v>187</v>
      </c>
      <c r="D129" s="12" t="s">
        <v>170</v>
      </c>
      <c r="E129" s="12">
        <v>51</v>
      </c>
      <c r="F129" s="12">
        <v>350</v>
      </c>
      <c r="G129" s="12" t="s">
        <v>301</v>
      </c>
      <c r="H129" s="12" t="s">
        <v>301</v>
      </c>
      <c r="I129" s="12" t="s">
        <v>189</v>
      </c>
      <c r="J129" s="12" t="s">
        <v>152</v>
      </c>
      <c r="K129" s="12" t="s">
        <v>74</v>
      </c>
      <c r="L129" s="12" t="s">
        <v>74</v>
      </c>
      <c r="M129" s="12">
        <v>12</v>
      </c>
      <c r="N129" s="12" t="s">
        <v>27</v>
      </c>
      <c r="O129" s="12" t="s">
        <v>27</v>
      </c>
      <c r="P129" s="12" t="s">
        <v>308</v>
      </c>
      <c r="Q129" s="12" t="s">
        <v>309</v>
      </c>
      <c r="R129" s="12" t="s">
        <v>88</v>
      </c>
      <c r="S129" s="12">
        <v>12</v>
      </c>
      <c r="T129" s="12" t="s">
        <v>163</v>
      </c>
      <c r="V129" s="12" t="s">
        <v>275</v>
      </c>
      <c r="W129" s="12">
        <v>-0.13400000000000001</v>
      </c>
      <c r="X129" s="12">
        <v>0.08</v>
      </c>
      <c r="Y129" s="40" t="s">
        <v>344</v>
      </c>
      <c r="Z129" s="6"/>
      <c r="AA129" s="6"/>
      <c r="AB129" s="12" t="s">
        <v>275</v>
      </c>
      <c r="AC129" s="12">
        <v>0.27200000000000002</v>
      </c>
      <c r="AD129" s="12">
        <v>0.08</v>
      </c>
      <c r="AE129" s="40" t="s">
        <v>344</v>
      </c>
      <c r="AF129" s="6"/>
      <c r="AG129" s="6"/>
      <c r="AH129" s="6"/>
      <c r="AP129" s="12">
        <v>0</v>
      </c>
      <c r="AQ129" s="12">
        <v>0</v>
      </c>
      <c r="AR129" s="12">
        <v>0</v>
      </c>
      <c r="AS129" s="12">
        <v>1</v>
      </c>
      <c r="AT129" s="12">
        <v>1</v>
      </c>
      <c r="AU129" s="12">
        <v>0</v>
      </c>
      <c r="AV129" s="12">
        <v>1</v>
      </c>
      <c r="AW129" s="12">
        <v>0</v>
      </c>
      <c r="AX129" s="12" t="s">
        <v>258</v>
      </c>
    </row>
    <row r="130" spans="1:51" s="12" customFormat="1" x14ac:dyDescent="0.2">
      <c r="A130" s="9" t="s">
        <v>147</v>
      </c>
      <c r="B130" s="12">
        <v>2008</v>
      </c>
      <c r="C130" s="12" t="s">
        <v>187</v>
      </c>
      <c r="D130" s="12" t="s">
        <v>170</v>
      </c>
      <c r="E130" s="12">
        <v>51</v>
      </c>
      <c r="F130" s="12">
        <v>350</v>
      </c>
      <c r="G130" s="12" t="s">
        <v>301</v>
      </c>
      <c r="H130" s="12" t="s">
        <v>301</v>
      </c>
      <c r="I130" s="12" t="s">
        <v>189</v>
      </c>
      <c r="J130" s="12" t="s">
        <v>152</v>
      </c>
      <c r="K130" s="12" t="s">
        <v>74</v>
      </c>
      <c r="L130" s="12" t="s">
        <v>74</v>
      </c>
      <c r="M130" s="12">
        <v>12</v>
      </c>
      <c r="N130" s="12" t="s">
        <v>27</v>
      </c>
      <c r="O130" s="12" t="s">
        <v>27</v>
      </c>
      <c r="P130" s="12" t="s">
        <v>308</v>
      </c>
      <c r="Q130" s="12" t="s">
        <v>310</v>
      </c>
      <c r="R130" s="12" t="s">
        <v>88</v>
      </c>
      <c r="S130" s="12">
        <v>12</v>
      </c>
      <c r="T130" s="12" t="s">
        <v>163</v>
      </c>
      <c r="V130" s="12" t="s">
        <v>275</v>
      </c>
      <c r="W130" s="12">
        <v>-0.14899999999999999</v>
      </c>
      <c r="X130" s="12">
        <v>0.08</v>
      </c>
      <c r="Y130" s="6"/>
      <c r="Z130" s="6"/>
      <c r="AA130" s="6"/>
      <c r="AB130" s="12" t="s">
        <v>275</v>
      </c>
      <c r="AC130" s="12">
        <v>0.28599999999999998</v>
      </c>
      <c r="AD130" s="12">
        <v>0.08</v>
      </c>
      <c r="AE130" s="6"/>
      <c r="AF130" s="6"/>
      <c r="AG130" s="6"/>
      <c r="AH130" s="6"/>
      <c r="AP130" s="12">
        <v>0</v>
      </c>
      <c r="AQ130" s="12">
        <v>0</v>
      </c>
      <c r="AR130" s="12">
        <v>0</v>
      </c>
      <c r="AS130" s="12">
        <v>1</v>
      </c>
      <c r="AT130" s="12">
        <v>1</v>
      </c>
      <c r="AU130" s="12">
        <v>0</v>
      </c>
      <c r="AV130" s="12">
        <v>1</v>
      </c>
      <c r="AW130" s="12">
        <v>0</v>
      </c>
      <c r="AX130" s="12" t="s">
        <v>258</v>
      </c>
    </row>
    <row r="131" spans="1:51" s="12" customFormat="1" x14ac:dyDescent="0.2">
      <c r="A131" s="9" t="s">
        <v>147</v>
      </c>
      <c r="B131" s="12">
        <v>2008</v>
      </c>
      <c r="C131" s="12" t="s">
        <v>187</v>
      </c>
      <c r="D131" s="12" t="s">
        <v>170</v>
      </c>
      <c r="E131" s="12">
        <v>51</v>
      </c>
      <c r="F131" s="12">
        <v>350</v>
      </c>
      <c r="G131" s="12" t="s">
        <v>301</v>
      </c>
      <c r="H131" s="12" t="s">
        <v>301</v>
      </c>
      <c r="I131" s="12" t="s">
        <v>189</v>
      </c>
      <c r="J131" s="12" t="s">
        <v>152</v>
      </c>
      <c r="K131" s="12" t="s">
        <v>74</v>
      </c>
      <c r="L131" s="12" t="s">
        <v>74</v>
      </c>
      <c r="M131" s="12">
        <v>12</v>
      </c>
      <c r="N131" s="12" t="s">
        <v>27</v>
      </c>
      <c r="O131" s="12" t="s">
        <v>27</v>
      </c>
      <c r="P131" s="12" t="s">
        <v>308</v>
      </c>
      <c r="Q131" s="12" t="s">
        <v>311</v>
      </c>
      <c r="R131" s="12" t="s">
        <v>88</v>
      </c>
      <c r="S131" s="12">
        <v>12</v>
      </c>
      <c r="T131" s="12" t="s">
        <v>163</v>
      </c>
      <c r="V131" s="12" t="s">
        <v>275</v>
      </c>
      <c r="W131" s="12">
        <v>-4.1000000000000002E-2</v>
      </c>
      <c r="X131" s="12">
        <v>8.3000000000000004E-2</v>
      </c>
      <c r="Y131" s="6"/>
      <c r="Z131" s="6"/>
      <c r="AA131" s="6"/>
      <c r="AB131" s="12" t="s">
        <v>275</v>
      </c>
      <c r="AC131" s="12">
        <v>0.13300000000000001</v>
      </c>
      <c r="AD131" s="12">
        <v>8.3000000000000004E-2</v>
      </c>
      <c r="AE131" s="6"/>
      <c r="AF131" s="6"/>
      <c r="AG131" s="6"/>
      <c r="AH131" s="6"/>
      <c r="AP131" s="12">
        <v>0</v>
      </c>
      <c r="AQ131" s="12">
        <v>0</v>
      </c>
      <c r="AR131" s="12">
        <v>0</v>
      </c>
      <c r="AS131" s="12">
        <v>1</v>
      </c>
      <c r="AT131" s="12">
        <v>1</v>
      </c>
      <c r="AU131" s="12">
        <v>0</v>
      </c>
      <c r="AV131" s="12">
        <v>1</v>
      </c>
      <c r="AW131" s="12">
        <v>0</v>
      </c>
    </row>
    <row r="132" spans="1:51" s="12" customFormat="1" x14ac:dyDescent="0.2">
      <c r="A132" s="9" t="s">
        <v>147</v>
      </c>
      <c r="B132" s="12">
        <v>2008</v>
      </c>
      <c r="C132" s="12" t="s">
        <v>187</v>
      </c>
      <c r="D132" s="12" t="s">
        <v>170</v>
      </c>
      <c r="E132" s="12">
        <v>51</v>
      </c>
      <c r="F132" s="12">
        <v>350</v>
      </c>
      <c r="G132" s="12" t="s">
        <v>293</v>
      </c>
      <c r="H132" s="12" t="s">
        <v>293</v>
      </c>
      <c r="I132" s="12" t="s">
        <v>189</v>
      </c>
      <c r="J132" s="12" t="s">
        <v>152</v>
      </c>
      <c r="K132" s="12" t="s">
        <v>74</v>
      </c>
      <c r="L132" s="12" t="s">
        <v>74</v>
      </c>
      <c r="M132" s="12">
        <v>12</v>
      </c>
      <c r="N132" s="12" t="s">
        <v>27</v>
      </c>
      <c r="O132" s="12" t="s">
        <v>27</v>
      </c>
      <c r="P132" s="12" t="s">
        <v>308</v>
      </c>
      <c r="Q132" s="12" t="s">
        <v>309</v>
      </c>
      <c r="R132" s="12" t="s">
        <v>88</v>
      </c>
      <c r="S132" s="12">
        <v>12</v>
      </c>
      <c r="T132" s="12" t="s">
        <v>163</v>
      </c>
      <c r="V132" s="12" t="s">
        <v>275</v>
      </c>
      <c r="W132" s="12">
        <v>-2.5000000000000001E-2</v>
      </c>
      <c r="X132" s="12">
        <v>9.9000000000000005E-2</v>
      </c>
      <c r="Y132" s="6"/>
      <c r="Z132" s="6"/>
      <c r="AA132" s="6"/>
      <c r="AB132" s="12" t="s">
        <v>275</v>
      </c>
      <c r="AC132" s="12">
        <v>0.246</v>
      </c>
      <c r="AD132" s="12">
        <v>9.9000000000000005E-2</v>
      </c>
      <c r="AE132" s="6"/>
      <c r="AF132" s="6"/>
      <c r="AG132" s="6"/>
      <c r="AH132" s="6"/>
      <c r="AP132" s="12">
        <v>0</v>
      </c>
      <c r="AQ132" s="12">
        <v>0</v>
      </c>
      <c r="AR132" s="12">
        <v>0</v>
      </c>
      <c r="AS132" s="12">
        <v>1</v>
      </c>
      <c r="AT132" s="12">
        <v>1</v>
      </c>
      <c r="AU132" s="12">
        <v>0</v>
      </c>
      <c r="AV132" s="12">
        <v>1</v>
      </c>
      <c r="AW132" s="12">
        <v>0</v>
      </c>
    </row>
    <row r="133" spans="1:51" s="12" customFormat="1" x14ac:dyDescent="0.2">
      <c r="A133" s="9" t="s">
        <v>147</v>
      </c>
      <c r="B133" s="12">
        <v>2008</v>
      </c>
      <c r="C133" s="12" t="s">
        <v>187</v>
      </c>
      <c r="D133" s="12" t="s">
        <v>170</v>
      </c>
      <c r="E133" s="12">
        <v>51</v>
      </c>
      <c r="F133" s="12">
        <v>350</v>
      </c>
      <c r="G133" s="12" t="s">
        <v>293</v>
      </c>
      <c r="H133" s="12" t="s">
        <v>293</v>
      </c>
      <c r="I133" s="12" t="s">
        <v>189</v>
      </c>
      <c r="J133" s="12" t="s">
        <v>152</v>
      </c>
      <c r="K133" s="12" t="s">
        <v>74</v>
      </c>
      <c r="L133" s="12" t="s">
        <v>74</v>
      </c>
      <c r="M133" s="12">
        <v>12</v>
      </c>
      <c r="N133" s="12" t="s">
        <v>27</v>
      </c>
      <c r="O133" s="12" t="s">
        <v>27</v>
      </c>
      <c r="P133" s="12" t="s">
        <v>308</v>
      </c>
      <c r="Q133" s="12" t="s">
        <v>310</v>
      </c>
      <c r="R133" s="12" t="s">
        <v>88</v>
      </c>
      <c r="S133" s="12">
        <v>12</v>
      </c>
      <c r="T133" s="12" t="s">
        <v>163</v>
      </c>
      <c r="V133" s="12" t="s">
        <v>275</v>
      </c>
      <c r="W133" s="12">
        <v>-6.0000000000000001E-3</v>
      </c>
      <c r="X133" s="12">
        <v>0.1</v>
      </c>
      <c r="Y133" s="6"/>
      <c r="Z133" s="6"/>
      <c r="AA133" s="6"/>
      <c r="AB133" s="12" t="s">
        <v>275</v>
      </c>
      <c r="AC133" s="12">
        <v>0.184</v>
      </c>
      <c r="AD133" s="12">
        <v>0.1</v>
      </c>
      <c r="AE133" s="6"/>
      <c r="AF133" s="6"/>
      <c r="AG133" s="6"/>
      <c r="AH133" s="6"/>
      <c r="AP133" s="12">
        <v>0</v>
      </c>
      <c r="AQ133" s="12">
        <v>0</v>
      </c>
      <c r="AR133" s="12">
        <v>0</v>
      </c>
      <c r="AS133" s="12">
        <v>1</v>
      </c>
      <c r="AT133" s="12">
        <v>1</v>
      </c>
      <c r="AU133" s="12">
        <v>0</v>
      </c>
      <c r="AV133" s="12">
        <v>1</v>
      </c>
      <c r="AW133" s="12">
        <v>0</v>
      </c>
    </row>
    <row r="134" spans="1:51" s="12" customFormat="1" x14ac:dyDescent="0.2">
      <c r="A134" s="9" t="s">
        <v>147</v>
      </c>
      <c r="B134" s="12">
        <v>2008</v>
      </c>
      <c r="C134" s="12" t="s">
        <v>187</v>
      </c>
      <c r="D134" s="12" t="s">
        <v>170</v>
      </c>
      <c r="E134" s="12">
        <v>51</v>
      </c>
      <c r="F134" s="12">
        <v>350</v>
      </c>
      <c r="G134" s="12" t="s">
        <v>293</v>
      </c>
      <c r="H134" s="12" t="s">
        <v>293</v>
      </c>
      <c r="I134" s="12" t="s">
        <v>189</v>
      </c>
      <c r="J134" s="12" t="s">
        <v>152</v>
      </c>
      <c r="K134" s="12" t="s">
        <v>74</v>
      </c>
      <c r="L134" s="12" t="s">
        <v>74</v>
      </c>
      <c r="M134" s="12">
        <v>12</v>
      </c>
      <c r="N134" s="12" t="s">
        <v>27</v>
      </c>
      <c r="O134" s="12" t="s">
        <v>27</v>
      </c>
      <c r="P134" s="12" t="s">
        <v>308</v>
      </c>
      <c r="Q134" s="12" t="s">
        <v>311</v>
      </c>
      <c r="R134" s="12" t="s">
        <v>88</v>
      </c>
      <c r="S134" s="12">
        <v>12</v>
      </c>
      <c r="T134" s="12" t="s">
        <v>163</v>
      </c>
      <c r="V134" s="12" t="s">
        <v>275</v>
      </c>
      <c r="W134" s="12">
        <v>0.19600000000000001</v>
      </c>
      <c r="X134" s="12">
        <v>0.10100000000000001</v>
      </c>
      <c r="Y134" s="6"/>
      <c r="Z134" s="6"/>
      <c r="AA134" s="6"/>
      <c r="AB134" s="12" t="s">
        <v>275</v>
      </c>
      <c r="AC134" s="12">
        <v>-7.3999999999999996E-2</v>
      </c>
      <c r="AD134" s="12">
        <v>0.10100000000000001</v>
      </c>
      <c r="AE134" s="6"/>
      <c r="AF134" s="6"/>
      <c r="AG134" s="6"/>
      <c r="AH134" s="6"/>
      <c r="AP134" s="12">
        <v>0</v>
      </c>
      <c r="AQ134" s="12">
        <v>0</v>
      </c>
      <c r="AR134" s="12">
        <v>0</v>
      </c>
      <c r="AS134" s="12">
        <v>1</v>
      </c>
      <c r="AT134" s="12">
        <v>1</v>
      </c>
      <c r="AU134" s="12">
        <v>0</v>
      </c>
      <c r="AV134" s="12">
        <v>1</v>
      </c>
      <c r="AW134" s="12">
        <v>0</v>
      </c>
    </row>
    <row r="135" spans="1:51" s="12" customFormat="1" x14ac:dyDescent="0.2">
      <c r="A135" s="9" t="s">
        <v>147</v>
      </c>
      <c r="B135" s="12">
        <v>2008</v>
      </c>
      <c r="C135" s="12" t="s">
        <v>187</v>
      </c>
      <c r="D135" s="12" t="s">
        <v>170</v>
      </c>
      <c r="E135" s="12">
        <v>51</v>
      </c>
      <c r="F135" s="12">
        <v>350</v>
      </c>
      <c r="G135" s="12" t="s">
        <v>307</v>
      </c>
      <c r="H135" s="12" t="s">
        <v>307</v>
      </c>
      <c r="I135" s="12" t="s">
        <v>189</v>
      </c>
      <c r="J135" s="12" t="s">
        <v>152</v>
      </c>
      <c r="K135" s="12" t="s">
        <v>74</v>
      </c>
      <c r="L135" s="12" t="s">
        <v>74</v>
      </c>
      <c r="M135" s="12">
        <v>12</v>
      </c>
      <c r="N135" s="12" t="s">
        <v>27</v>
      </c>
      <c r="O135" s="12" t="s">
        <v>27</v>
      </c>
      <c r="P135" s="12" t="s">
        <v>308</v>
      </c>
      <c r="Q135" s="12" t="s">
        <v>309</v>
      </c>
      <c r="R135" s="12" t="s">
        <v>88</v>
      </c>
      <c r="S135" s="12">
        <v>12</v>
      </c>
      <c r="T135" s="12" t="s">
        <v>163</v>
      </c>
      <c r="V135" s="12" t="s">
        <v>275</v>
      </c>
      <c r="W135" s="12">
        <v>0.19600000000000001</v>
      </c>
      <c r="X135" s="12">
        <v>0.10100000000000001</v>
      </c>
      <c r="Y135" s="6"/>
      <c r="Z135" s="6"/>
      <c r="AA135" s="6"/>
      <c r="AB135" s="12" t="s">
        <v>275</v>
      </c>
      <c r="AC135" s="12">
        <v>-7.3999999999999996E-2</v>
      </c>
      <c r="AD135" s="12">
        <v>0.10100000000000001</v>
      </c>
      <c r="AE135" s="6"/>
      <c r="AF135" s="6"/>
      <c r="AG135" s="6"/>
      <c r="AH135" s="6"/>
      <c r="AP135" s="12">
        <v>0</v>
      </c>
      <c r="AQ135" s="12">
        <v>0</v>
      </c>
      <c r="AR135" s="12">
        <v>0</v>
      </c>
      <c r="AS135" s="12">
        <v>1</v>
      </c>
      <c r="AT135" s="12">
        <v>1</v>
      </c>
      <c r="AU135" s="12">
        <v>0</v>
      </c>
      <c r="AV135" s="12">
        <v>1</v>
      </c>
      <c r="AW135" s="12">
        <v>0</v>
      </c>
    </row>
    <row r="136" spans="1:51" s="12" customFormat="1" x14ac:dyDescent="0.2">
      <c r="A136" s="9" t="s">
        <v>147</v>
      </c>
      <c r="B136" s="12">
        <v>2008</v>
      </c>
      <c r="C136" s="12" t="s">
        <v>187</v>
      </c>
      <c r="D136" s="12" t="s">
        <v>170</v>
      </c>
      <c r="E136" s="12">
        <v>51</v>
      </c>
      <c r="F136" s="12">
        <v>350</v>
      </c>
      <c r="G136" s="12" t="s">
        <v>307</v>
      </c>
      <c r="H136" s="12" t="s">
        <v>307</v>
      </c>
      <c r="I136" s="12" t="s">
        <v>189</v>
      </c>
      <c r="J136" s="12" t="s">
        <v>152</v>
      </c>
      <c r="K136" s="12" t="s">
        <v>74</v>
      </c>
      <c r="L136" s="12" t="s">
        <v>74</v>
      </c>
      <c r="M136" s="12">
        <v>12</v>
      </c>
      <c r="N136" s="12" t="s">
        <v>27</v>
      </c>
      <c r="O136" s="12" t="s">
        <v>27</v>
      </c>
      <c r="P136" s="12" t="s">
        <v>308</v>
      </c>
      <c r="Q136" s="12" t="s">
        <v>310</v>
      </c>
      <c r="R136" s="12" t="s">
        <v>88</v>
      </c>
      <c r="S136" s="12">
        <v>12</v>
      </c>
      <c r="T136" s="12" t="s">
        <v>163</v>
      </c>
      <c r="V136" s="12" t="s">
        <v>275</v>
      </c>
      <c r="W136" s="12">
        <v>-7.6999999999999999E-2</v>
      </c>
      <c r="X136" s="12">
        <v>7.9000000000000001E-2</v>
      </c>
      <c r="Y136" s="6"/>
      <c r="Z136" s="6"/>
      <c r="AA136" s="6"/>
      <c r="AB136" s="12" t="s">
        <v>275</v>
      </c>
      <c r="AC136" s="12">
        <v>0.34399999999999997</v>
      </c>
      <c r="AD136" s="12">
        <v>7.9000000000000001E-2</v>
      </c>
      <c r="AE136" s="6"/>
      <c r="AF136" s="6"/>
      <c r="AG136" s="6"/>
      <c r="AH136" s="6"/>
      <c r="AP136" s="12">
        <v>0</v>
      </c>
      <c r="AQ136" s="12">
        <v>0</v>
      </c>
      <c r="AR136" s="12">
        <v>0</v>
      </c>
      <c r="AS136" s="12">
        <v>1</v>
      </c>
      <c r="AT136" s="12">
        <v>1</v>
      </c>
      <c r="AU136" s="12">
        <v>0</v>
      </c>
      <c r="AV136" s="12">
        <v>1</v>
      </c>
      <c r="AW136" s="12">
        <v>0</v>
      </c>
    </row>
    <row r="137" spans="1:51" s="12" customFormat="1" x14ac:dyDescent="0.2">
      <c r="A137" s="9" t="s">
        <v>147</v>
      </c>
      <c r="B137" s="12">
        <v>2008</v>
      </c>
      <c r="C137" s="12" t="s">
        <v>187</v>
      </c>
      <c r="D137" s="12" t="s">
        <v>170</v>
      </c>
      <c r="E137" s="12">
        <v>51</v>
      </c>
      <c r="F137" s="12">
        <v>350</v>
      </c>
      <c r="G137" s="12" t="s">
        <v>307</v>
      </c>
      <c r="H137" s="12" t="s">
        <v>307</v>
      </c>
      <c r="I137" s="12" t="s">
        <v>189</v>
      </c>
      <c r="J137" s="12" t="s">
        <v>152</v>
      </c>
      <c r="K137" s="12" t="s">
        <v>74</v>
      </c>
      <c r="L137" s="12" t="s">
        <v>74</v>
      </c>
      <c r="M137" s="12">
        <v>12</v>
      </c>
      <c r="N137" s="12" t="s">
        <v>27</v>
      </c>
      <c r="O137" s="12" t="s">
        <v>27</v>
      </c>
      <c r="P137" s="12" t="s">
        <v>308</v>
      </c>
      <c r="Q137" s="12" t="s">
        <v>311</v>
      </c>
      <c r="R137" s="12" t="s">
        <v>88</v>
      </c>
      <c r="S137" s="12">
        <v>12</v>
      </c>
      <c r="T137" s="12" t="s">
        <v>163</v>
      </c>
      <c r="V137" s="12" t="s">
        <v>275</v>
      </c>
      <c r="W137" s="12">
        <v>9.1999999999999998E-2</v>
      </c>
      <c r="X137" s="12">
        <v>8.2000000000000003E-2</v>
      </c>
      <c r="Y137" s="6"/>
      <c r="Z137" s="6"/>
      <c r="AA137" s="6"/>
      <c r="AB137" s="12" t="s">
        <v>275</v>
      </c>
      <c r="AC137" s="12">
        <v>9.1999999999999998E-2</v>
      </c>
      <c r="AD137" s="12">
        <v>8.2000000000000003E-2</v>
      </c>
      <c r="AE137" s="6"/>
      <c r="AF137" s="6"/>
      <c r="AG137" s="6"/>
      <c r="AH137" s="6"/>
      <c r="AP137" s="12">
        <v>0</v>
      </c>
      <c r="AQ137" s="12">
        <v>0</v>
      </c>
      <c r="AR137" s="12">
        <v>0</v>
      </c>
      <c r="AS137" s="12">
        <v>1</v>
      </c>
      <c r="AT137" s="12">
        <v>1</v>
      </c>
      <c r="AU137" s="12">
        <v>0</v>
      </c>
      <c r="AV137" s="12">
        <v>1</v>
      </c>
      <c r="AW137" s="12">
        <v>0</v>
      </c>
    </row>
    <row r="138" spans="1:51" s="12" customFormat="1" x14ac:dyDescent="0.2">
      <c r="A138" s="7" t="s">
        <v>84</v>
      </c>
      <c r="B138" s="12">
        <v>2008</v>
      </c>
      <c r="C138" s="12" t="s">
        <v>260</v>
      </c>
      <c r="D138" s="12" t="s">
        <v>170</v>
      </c>
      <c r="E138" s="12">
        <v>57</v>
      </c>
      <c r="F138" s="12">
        <v>383</v>
      </c>
      <c r="G138" s="12" t="s">
        <v>150</v>
      </c>
      <c r="H138" s="12" t="s">
        <v>150</v>
      </c>
      <c r="I138" s="12" t="s">
        <v>151</v>
      </c>
      <c r="J138" s="12" t="s">
        <v>152</v>
      </c>
      <c r="K138" s="12" t="s">
        <v>235</v>
      </c>
      <c r="L138" s="12" t="s">
        <v>235</v>
      </c>
      <c r="M138" s="12">
        <v>12.8</v>
      </c>
      <c r="N138" s="6" t="s">
        <v>163</v>
      </c>
      <c r="O138" s="6" t="s">
        <v>163</v>
      </c>
      <c r="P138" s="12" t="s">
        <v>160</v>
      </c>
      <c r="Q138" s="12" t="s">
        <v>261</v>
      </c>
      <c r="R138" s="12" t="s">
        <v>88</v>
      </c>
      <c r="S138" s="12">
        <v>12.8</v>
      </c>
      <c r="T138" s="12" t="s">
        <v>163</v>
      </c>
      <c r="U138" s="12">
        <v>13.1</v>
      </c>
      <c r="V138" s="45" t="s">
        <v>179</v>
      </c>
      <c r="W138" s="8">
        <v>1.2999999999999999E-2</v>
      </c>
      <c r="X138" s="8">
        <v>6.0000000000000001E-3</v>
      </c>
      <c r="Y138" s="6">
        <v>5.7</v>
      </c>
      <c r="Z138" s="6"/>
      <c r="AA138" s="6"/>
      <c r="AB138" s="51" t="s">
        <v>179</v>
      </c>
      <c r="AC138" s="8">
        <v>0.48399999999999999</v>
      </c>
      <c r="AD138" s="8">
        <v>5.3999999999999999E-2</v>
      </c>
      <c r="AE138" s="6">
        <v>0.63</v>
      </c>
      <c r="AF138" s="6"/>
      <c r="AG138" s="6"/>
      <c r="AP138" s="12">
        <v>1</v>
      </c>
      <c r="AQ138" s="12">
        <v>0</v>
      </c>
      <c r="AR138" s="12">
        <v>1</v>
      </c>
      <c r="AS138" s="12">
        <v>1</v>
      </c>
      <c r="AT138" s="12">
        <v>1</v>
      </c>
      <c r="AU138" s="12">
        <v>0</v>
      </c>
      <c r="AV138" s="12">
        <v>0</v>
      </c>
      <c r="AW138" s="12">
        <v>0</v>
      </c>
      <c r="AX138" s="12" t="s">
        <v>259</v>
      </c>
      <c r="AY138" s="12" t="s">
        <v>257</v>
      </c>
    </row>
    <row r="139" spans="1:51" x14ac:dyDescent="0.2">
      <c r="A139" s="1"/>
    </row>
    <row r="140" spans="1:51" x14ac:dyDescent="0.2">
      <c r="A140" s="1"/>
    </row>
    <row r="141" spans="1:51" x14ac:dyDescent="0.2">
      <c r="A141" s="3"/>
    </row>
    <row r="142" spans="1:51" x14ac:dyDescent="0.2">
      <c r="A142" s="1"/>
    </row>
    <row r="143" spans="1:51" x14ac:dyDescent="0.2">
      <c r="A143" s="1"/>
    </row>
    <row r="144" spans="1:51" x14ac:dyDescent="0.2">
      <c r="A144" s="4"/>
    </row>
    <row r="145" spans="1:1" x14ac:dyDescent="0.2">
      <c r="A145" s="4"/>
    </row>
    <row r="146" spans="1:1" x14ac:dyDescent="0.2">
      <c r="A146" s="1"/>
    </row>
    <row r="147" spans="1:1" x14ac:dyDescent="0.2">
      <c r="A147" s="1"/>
    </row>
    <row r="148" spans="1:1" x14ac:dyDescent="0.2">
      <c r="A148" s="1"/>
    </row>
    <row r="149" spans="1:1" x14ac:dyDescent="0.2">
      <c r="A149" s="1"/>
    </row>
    <row r="151" spans="1:1" x14ac:dyDescent="0.2">
      <c r="A151" s="4"/>
    </row>
    <row r="152" spans="1:1" x14ac:dyDescent="0.2">
      <c r="A152"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D4F772FDDFC246881868C2003372C3" ma:contentTypeVersion="10" ma:contentTypeDescription="Create a new document." ma:contentTypeScope="" ma:versionID="fead061c80fa78a3fb4df43ea02ef9e3">
  <xsd:schema xmlns:xsd="http://www.w3.org/2001/XMLSchema" xmlns:xs="http://www.w3.org/2001/XMLSchema" xmlns:p="http://schemas.microsoft.com/office/2006/metadata/properties" xmlns:ns2="0b45eef4-8f50-4cb4-95c3-5ecb0e2bee05" xmlns:ns3="e80e6e92-9bb2-4cc6-b634-bb9a0a81cef0" targetNamespace="http://schemas.microsoft.com/office/2006/metadata/properties" ma:root="true" ma:fieldsID="22fbb95fb8046f3e707f4b984857ae35" ns2:_="" ns3:_="">
    <xsd:import namespace="0b45eef4-8f50-4cb4-95c3-5ecb0e2bee05"/>
    <xsd:import namespace="e80e6e92-9bb2-4cc6-b634-bb9a0a81c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45eef4-8f50-4cb4-95c3-5ecb0e2bee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0e6e92-9bb2-4cc6-b634-bb9a0a81cef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0FC01A-09A6-47B6-B94D-EA762B15FD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45eef4-8f50-4cb4-95c3-5ecb0e2bee05"/>
    <ds:schemaRef ds:uri="e80e6e92-9bb2-4cc6-b634-bb9a0a81c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6F883C-9D5C-4E0D-95F0-D195DAF837F4}">
  <ds:schemaRefs>
    <ds:schemaRef ds:uri="http://purl.org/dc/elements/1.1/"/>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http://purl.org/dc/terms/"/>
    <ds:schemaRef ds:uri="0b45eef4-8f50-4cb4-95c3-5ecb0e2bee0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8236EBF4-01CA-415A-93F4-11095F918C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Emma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2021-04-12T13:22:08Z</dcterms:created>
  <dcterms:modified xsi:type="dcterms:W3CDTF">2022-06-23T11:20:40Z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0x01010050D4F772FDDFC246881868C2003372C3</vt:lpwstr>
  </property>
</Properties>
</file>