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2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10.xml" ContentType="application/vnd.openxmlformats-officedocument.drawingml.chart+xml"/>
  <Override PartName="/xl/charts/chart34.xml" ContentType="application/vnd.openxmlformats-officedocument.drawingml.chart+xml"/>
  <Override PartName="/xl/charts/chart11.xml" ContentType="application/vnd.openxmlformats-officedocument.drawingml.chart+xml"/>
  <Override PartName="/xl/charts/_rels/chart35.xml.rels" ContentType="application/vnd.openxmlformats-package.relationships+xml"/>
  <Override PartName="/xl/charts/_rels/chart12.xml.rels" ContentType="application/vnd.openxmlformats-package.relationships+xml"/>
  <Override PartName="/xl/charts/_rels/chart34.xml.rels" ContentType="application/vnd.openxmlformats-package.relationships+xml"/>
  <Override PartName="/xl/charts/_rels/chart33.xml.rels" ContentType="application/vnd.openxmlformats-package.relationships+xml"/>
  <Override PartName="/xl/charts/_rels/chart11.xml.rels" ContentType="application/vnd.openxmlformats-package.relationships+xml"/>
  <Override PartName="/xl/charts/_rels/chart15.xml.rels" ContentType="application/vnd.openxmlformats-package.relationships+xml"/>
  <Override PartName="/xl/charts/_rels/chart16.xml.rels" ContentType="application/vnd.openxmlformats-package.relationships+xml"/>
  <Override PartName="/xl/charts/chart35.xml" ContentType="application/vnd.openxmlformats-officedocument.drawingml.chart+xml"/>
  <Override PartName="/xl/charts/chart12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6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7.xml" ContentType="application/vnd.openxmlformats-officedocument.drawingml.chart+xml"/>
  <Override PartName="/xl/charts/chart41.xml" ContentType="application/vnd.openxmlformats-officedocument.drawingml.chart+xml"/>
  <Override PartName="/xl/charts/chart9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4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ml.chartshapes+xml"/>
  <Override PartName="/xl/drawings/drawing7.xml" ContentType="application/vnd.openxmlformats-officedocument.drawing+xml"/>
  <Override PartName="/xl/drawings/drawing11.xml" ContentType="application/vnd.openxmlformats-officedocument.drawingml.chartshapes+xml"/>
  <Override PartName="/xl/drawings/drawing6.xml" ContentType="application/vnd.openxmlformats-officedocument.drawingml.chartshapes+xml"/>
  <Override PartName="/xl/drawings/drawing10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P2" sheetId="1" state="visible" r:id="rId2"/>
    <sheet name="WP3" sheetId="2" state="visible" r:id="rId3"/>
    <sheet name="WP4" sheetId="3" state="visible" r:id="rId4"/>
    <sheet name="WP5" sheetId="4" state="visible" r:id="rId5"/>
    <sheet name="WP6" sheetId="5" state="visible" r:id="rId6"/>
    <sheet name="Task8.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<sst xmlns="http://schemas.openxmlformats.org/spreadsheetml/2006/main" count="206" uniqueCount="146">
  <si>
    <t xml:space="preserve">INDICATOR</t>
  </si>
  <si>
    <t xml:space="preserve">THRESHOLD</t>
  </si>
  <si>
    <t xml:space="preserve">KPI Code</t>
  </si>
  <si>
    <t xml:space="preserve">1st Period</t>
  </si>
  <si>
    <t xml:space="preserve">2nd Period</t>
  </si>
  <si>
    <t xml:space="preserve">3rd Period</t>
  </si>
  <si>
    <t xml:space="preserve">SMEs, startups, and mid-caps reached</t>
  </si>
  <si>
    <t xml:space="preserve">WP2-1</t>
  </si>
  <si>
    <t xml:space="preserve">SMEs, startups, and mid-caps in SMART4ALL DIH</t>
  </si>
  <si>
    <t xml:space="preserve">WP2-2</t>
  </si>
  <si>
    <t xml:space="preserve">SMEs in SMART4ALL Consortium</t>
  </si>
  <si>
    <t xml:space="preserve">WP2-3</t>
  </si>
  <si>
    <t xml:space="preserve">Digital skills growth: organization of at least 1 summer school</t>
  </si>
  <si>
    <t xml:space="preserve">WP2-4</t>
  </si>
  <si>
    <t xml:space="preserve">Digital skills growth: organization of at least 4 technology training oriented open courses</t>
  </si>
  <si>
    <t xml:space="preserve">WP2-5</t>
  </si>
  <si>
    <t xml:space="preserve">INDICATORS</t>
  </si>
  <si>
    <t xml:space="preserve">Participation in pitching events for each PAE</t>
  </si>
  <si>
    <t xml:space="preserve">WP3-1</t>
  </si>
  <si>
    <t xml:space="preserve">-- Website hits</t>
  </si>
  <si>
    <t xml:space="preserve">WP3-2.1</t>
  </si>
  <si>
    <t xml:space="preserve">-- Social media followers</t>
  </si>
  <si>
    <t xml:space="preserve">1000+</t>
  </si>
  <si>
    <t xml:space="preserve">WP3-2.2</t>
  </si>
  <si>
    <t xml:space="preserve">-- Project newsletters</t>
  </si>
  <si>
    <t xml:space="preserve">WP3-2.3</t>
  </si>
  <si>
    <t xml:space="preserve">-- Pillar specific newsletters</t>
  </si>
  <si>
    <t xml:space="preserve">WP3-2.4</t>
  </si>
  <si>
    <t xml:space="preserve">-- Newsletter subscribers</t>
  </si>
  <si>
    <t xml:space="preserve">WP3-2.5</t>
  </si>
  <si>
    <t xml:space="preserve">-- Press release</t>
  </si>
  <si>
    <t xml:space="preserve">WP3-2.6</t>
  </si>
  <si>
    <t xml:space="preserve">-- Whitepapers</t>
  </si>
  <si>
    <t xml:space="preserve">WP3-2.7</t>
  </si>
  <si>
    <t xml:space="preserve">-- Distributed printed material</t>
  </si>
  <si>
    <t xml:space="preserve">WP3-2.8</t>
  </si>
  <si>
    <t xml:space="preserve">-- Professional Videos</t>
  </si>
  <si>
    <t xml:space="preserve">10 + 30(selected PPAE success stories)</t>
  </si>
  <si>
    <t xml:space="preserve">WP3-2.9</t>
  </si>
  <si>
    <t xml:space="preserve">-- Participation in Pitching Events</t>
  </si>
  <si>
    <t xml:space="preserve">1 per year</t>
  </si>
  <si>
    <t xml:space="preserve">WP3-2.10</t>
  </si>
  <si>
    <t xml:space="preserve">-- Webinars</t>
  </si>
  <si>
    <t xml:space="preserve">WP3-2.11</t>
  </si>
  <si>
    <t xml:space="preserve">-- Participation in innovation Events</t>
  </si>
  <si>
    <t xml:space="preserve">WP3-2.12</t>
  </si>
  <si>
    <t xml:space="preserve">-- Participation in events organized by the EEN or H2020 NCP</t>
  </si>
  <si>
    <t xml:space="preserve">WP3-2.13</t>
  </si>
  <si>
    <t xml:space="preserve">-- Interaction with other SAE initiatives</t>
  </si>
  <si>
    <t xml:space="preserve">WP3-2.14</t>
  </si>
  <si>
    <t xml:space="preserve">Business Coaching Sessions in each PAE</t>
  </si>
  <si>
    <t xml:space="preserve">WP4-1</t>
  </si>
  <si>
    <t xml:space="preserve">Private Investors reached  into SMART4ALL activities through SMART4ALL MaaS service</t>
  </si>
  <si>
    <t xml:space="preserve">WP4-2</t>
  </si>
  <si>
    <t xml:space="preserve">Private Investors in SMART4ALL DIH</t>
  </si>
  <si>
    <t xml:space="preserve">WP4-3</t>
  </si>
  <si>
    <t xml:space="preserve">Representatives from Public Funding Sectors reached</t>
  </si>
  <si>
    <t xml:space="preserve">WP4-4</t>
  </si>
  <si>
    <t xml:space="preserve">Representatives from Public Funding Sectors in SMART4ALL DIH</t>
  </si>
  <si>
    <t xml:space="preserve">WP4-5</t>
  </si>
  <si>
    <t xml:space="preserve">Entrepreneurs reached</t>
  </si>
  <si>
    <t xml:space="preserve">WP4-6</t>
  </si>
  <si>
    <t xml:space="preserve">Entrepreneurs in SMART4ALL DIH</t>
  </si>
  <si>
    <t xml:space="preserve">WP4-7</t>
  </si>
  <si>
    <t xml:space="preserve">Organization of Business Development webinars</t>
  </si>
  <si>
    <t xml:space="preserve">WP4-8</t>
  </si>
  <si>
    <t xml:space="preserve">Organization of “How to write a Business Plan” workshops</t>
  </si>
  <si>
    <t xml:space="preserve">WP4-9</t>
  </si>
  <si>
    <t xml:space="preserve">Organization of “How to become an Entrepreneur” workshops</t>
  </si>
  <si>
    <t xml:space="preserve">WP4-10</t>
  </si>
  <si>
    <t xml:space="preserve">Agriculture number of artifacts</t>
  </si>
  <si>
    <t xml:space="preserve">WP5-1</t>
  </si>
  <si>
    <t xml:space="preserve">Transport number of artifacts</t>
  </si>
  <si>
    <t xml:space="preserve">WP5-2</t>
  </si>
  <si>
    <t xml:space="preserve">Environment number of artifacts</t>
  </si>
  <si>
    <t xml:space="preserve">WP5-3</t>
  </si>
  <si>
    <t xml:space="preserve">Anything number of artifacts</t>
  </si>
  <si>
    <t xml:space="preserve">WP5-4</t>
  </si>
  <si>
    <t xml:space="preserve">Number of users</t>
  </si>
  <si>
    <t xml:space="preserve">WP5-5</t>
  </si>
  <si>
    <t xml:space="preserve">Activity statistics: number of countries</t>
  </si>
  <si>
    <t xml:space="preserve">WP5-6</t>
  </si>
  <si>
    <t xml:space="preserve">1st OC</t>
  </si>
  <si>
    <t xml:space="preserve">2nd OC</t>
  </si>
  <si>
    <t xml:space="preserve">3rd OC</t>
  </si>
  <si>
    <t xml:space="preserve">SMEs, startups, and mid-caps participating in granted PAEs</t>
  </si>
  <si>
    <t xml:space="preserve">WP6-1</t>
  </si>
  <si>
    <t xml:space="preserve">SMEs, startups, and mid-caps participating in granted PAEs from South and Eastern European countries</t>
  </si>
  <si>
    <t xml:space="preserve">WP6-2</t>
  </si>
  <si>
    <t xml:space="preserve">Industrial beneficiaries participating in granted PAEs</t>
  </si>
  <si>
    <t xml:space="preserve">WP6-3</t>
  </si>
  <si>
    <t xml:space="preserve">SMEs, start-ups, and mid-caps participation in Open Calls</t>
  </si>
  <si>
    <t xml:space="preserve">WP6-4</t>
  </si>
  <si>
    <t xml:space="preserve">&gt;50%</t>
  </si>
  <si>
    <t xml:space="preserve">WP6-5</t>
  </si>
  <si>
    <t xml:space="preserve">Industrial partners participating in open calls</t>
  </si>
  <si>
    <t xml:space="preserve">WP6-6</t>
  </si>
  <si>
    <t xml:space="preserve">Submitted applications against started applications.</t>
  </si>
  <si>
    <t xml:space="preserve">Not defined</t>
  </si>
  <si>
    <t xml:space="preserve">WP6-7</t>
  </si>
  <si>
    <t xml:space="preserve">Participation of each Task Force. Environment, Transport, Anything and Agriculture</t>
  </si>
  <si>
    <t xml:space="preserve">WP6-8</t>
  </si>
  <si>
    <t xml:space="preserve">Profile participants. Industrial SMEs / Slightly bigger, System integrator and Technology provider, University/Research/Academic</t>
  </si>
  <si>
    <t xml:space="preserve">WP6-9</t>
  </si>
  <si>
    <t xml:space="preserve">1st KTE</t>
  </si>
  <si>
    <t xml:space="preserve">1st FTTE</t>
  </si>
  <si>
    <t xml:space="preserve">1st CTTE</t>
  </si>
  <si>
    <t xml:space="preserve">2nd KTE</t>
  </si>
  <si>
    <t xml:space="preserve">2nd FTTE</t>
  </si>
  <si>
    <t xml:space="preserve">2nd CTTE</t>
  </si>
  <si>
    <t xml:space="preserve">3rd  KTE</t>
  </si>
  <si>
    <t xml:space="preserve">3rd FTTE</t>
  </si>
  <si>
    <t xml:space="preserve">3rd CTTE</t>
  </si>
  <si>
    <r>
      <rPr>
        <sz val="11"/>
        <color rgb="FF000000"/>
        <rFont val="Calibri"/>
        <family val="2"/>
        <charset val="1"/>
      </rPr>
      <t xml:space="preserve">SMEs, startups, and mid-caps participating in</t>
    </r>
    <r>
      <rPr>
        <sz val="11"/>
        <color rgb="FFC00000"/>
        <rFont val="Calibri"/>
        <family val="2"/>
        <charset val="1"/>
      </rPr>
      <t xml:space="preserve"> granted PAEs</t>
    </r>
  </si>
  <si>
    <t xml:space="preserve">-</t>
  </si>
  <si>
    <r>
      <rPr>
        <sz val="11"/>
        <color rgb="FF000000"/>
        <rFont val="Calibri"/>
        <family val="2"/>
        <charset val="1"/>
      </rPr>
      <t xml:space="preserve">SMEs, startups, and mid-caps participating in </t>
    </r>
    <r>
      <rPr>
        <sz val="11"/>
        <color rgb="FFC00000"/>
        <rFont val="Calibri"/>
        <family val="2"/>
        <charset val="1"/>
      </rPr>
      <t xml:space="preserve">granted PAEs</t>
    </r>
    <r>
      <rPr>
        <sz val="11"/>
        <color rgb="FF000000"/>
        <rFont val="Calibri"/>
        <family val="2"/>
        <charset val="1"/>
      </rPr>
      <t xml:space="preserve"> from South and Eastern European countries</t>
    </r>
  </si>
  <si>
    <r>
      <rPr>
        <sz val="11"/>
        <color rgb="FF000000"/>
        <rFont val="Calibri"/>
        <family val="2"/>
        <charset val="1"/>
      </rPr>
      <t xml:space="preserve">Industrial beneficiaries participating in </t>
    </r>
    <r>
      <rPr>
        <sz val="11"/>
        <color rgb="FFC00000"/>
        <rFont val="Calibri"/>
        <family val="2"/>
        <charset val="1"/>
      </rPr>
      <t xml:space="preserve">granted PAEs</t>
    </r>
  </si>
  <si>
    <t xml:space="preserve">SMEs, startups, and mid-caps participating in open calls from South and Eastern European counties</t>
  </si>
  <si>
    <t xml:space="preserve">Participation of each Task Forces. Environment</t>
  </si>
  <si>
    <t xml:space="preserve">Environment</t>
  </si>
  <si>
    <t xml:space="preserve">Participation of each Task Forces. Transport</t>
  </si>
  <si>
    <t xml:space="preserve">Transport</t>
  </si>
  <si>
    <t xml:space="preserve">Participation of each Task Forces. Anything</t>
  </si>
  <si>
    <t xml:space="preserve">Anything</t>
  </si>
  <si>
    <t xml:space="preserve">Participation of each Task Forces. Agriculture</t>
  </si>
  <si>
    <t xml:space="preserve">Agriculture</t>
  </si>
  <si>
    <t xml:space="preserve">Profile participants. Industrial SMEs / Slightly bigger</t>
  </si>
  <si>
    <t xml:space="preserve">SMEs</t>
  </si>
  <si>
    <t xml:space="preserve">Profile participants. System integrator and Technology provider</t>
  </si>
  <si>
    <t xml:space="preserve">Technology provider</t>
  </si>
  <si>
    <t xml:space="preserve">Profile participants. University/Research/Academic</t>
  </si>
  <si>
    <t xml:space="preserve">Academic</t>
  </si>
  <si>
    <t xml:space="preserve">Total submitted applications</t>
  </si>
  <si>
    <t xml:space="preserve">Total applications started</t>
  </si>
  <si>
    <t xml:space="preserve">Eligible applications</t>
  </si>
  <si>
    <t xml:space="preserve">Number of projects selected</t>
  </si>
  <si>
    <t xml:space="preserve">KPI</t>
  </si>
  <si>
    <t xml:space="preserve">TARGET</t>
  </si>
  <si>
    <t xml:space="preserve">Sensitive social groups are engaged in SMART4ALL</t>
  </si>
  <si>
    <t xml:space="preserve">&gt;50 people from sensitive social groups (SSG's) have been reached and engaged.</t>
  </si>
  <si>
    <t xml:space="preserve">SMART4ALL addresses the needs of sensitive social groups through low-energy computing powering CPS and IoT products and services.</t>
  </si>
  <si>
    <t xml:space="preserve">60% positive answers in respective questionnaires</t>
  </si>
  <si>
    <t xml:space="preserve">Increase the number of services for people from sensitive social groups that utilize low energy computing powering CPS and IoT products and services</t>
  </si>
  <si>
    <t xml:space="preserve">&gt;10 funded PAEs</t>
  </si>
  <si>
    <t xml:space="preserve">PAEs for people from sensitive social groups</t>
  </si>
  <si>
    <t xml:space="preserve">&gt;10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</si>
</sst>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2"/>
      <color rgb="FFFFFFFF"/>
      <name val="Calibri"/>
      <family val="0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2"/>
      <color rgb="FF548235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70AD47"/>
      <name val="Calibri"/>
      <family val="0"/>
      <charset val="1"/>
    </font>
    <font>
      <sz val="18"/>
      <name val="Arial"/>
      <family val="0"/>
      <charset val="1"/>
    </font>
    <font>
      <sz val="11"/>
      <color rgb="FF9C57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8EA9DB"/>
        <bgColor rgb="FFA5A5A5"/>
      </patternFill>
    </fill>
    <fill>
      <patternFill patternType="solid">
        <fgColor rgb="FFD9E1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E1F2"/>
      </patternFill>
    </fill>
    <fill>
      <patternFill patternType="solid">
        <fgColor rgb="FFF8CBAD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</fills>
  <borders count="4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5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8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8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5" fillId="3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4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9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2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4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1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4" borderId="1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3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15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4" fillId="4" borderId="15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3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5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3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6" fillId="3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3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3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20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8" fillId="4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3" fillId="4" borderId="2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5" fillId="4" borderId="15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3" fillId="4" borderId="2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5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3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2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18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5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8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1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33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5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0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6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1" fillId="8" borderId="9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1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2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2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8" borderId="16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8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8" borderId="9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8" borderId="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9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1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9" borderId="16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9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9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9" borderId="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9" borderId="16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7" fillId="9" borderId="22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1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2" borderId="9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6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9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1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7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23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1" fillId="2" borderId="1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12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1" fillId="2" borderId="10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2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3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4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3" borderId="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5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4" borderId="1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B8B8B"/>
      <rgbColor rgb="FF8EA9DB"/>
      <rgbColor rgb="FF993366"/>
      <rgbColor rgb="FFFFFFCC"/>
      <rgbColor rgb="FFD9E1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B9C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11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12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15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16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33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34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35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WP6!$M$25:$M$28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WP6!$M$25:$M$28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f>WP3!$D$7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f>WP3!$E$7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f>WP3!$F$7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41041453"/>
        <c:axId val="70707133"/>
      </c:barChart>
      <c:catAx>
        <c:axId val="410414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07133"/>
        <c:crosses val="autoZero"/>
        <c:auto val="1"/>
        <c:lblAlgn val="ctr"/>
        <c:lblOffset val="100"/>
        <c:noMultiLvlLbl val="0"/>
      </c:catAx>
      <c:valAx>
        <c:axId val="70707133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4145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f>WP3!$D$8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f>WP3!$E$8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f>WP3!$F$8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35172184"/>
        <c:axId val="60093003"/>
      </c:barChart>
      <c:catAx>
        <c:axId val="35172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93003"/>
        <c:crosses val="autoZero"/>
        <c:auto val="1"/>
        <c:lblAlgn val="ctr"/>
        <c:lblOffset val="100"/>
        <c:noMultiLvlLbl val="0"/>
      </c:catAx>
      <c:valAx>
        <c:axId val="60093003"/>
        <c:scaling>
          <c:orientation val="minMax"/>
          <c:max val="1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7218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f>WP3!$D$9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f>WP3!$E$9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f>WP3!$F$9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161735"/>
        <c:axId val="77913873"/>
      </c:barChart>
      <c:catAx>
        <c:axId val="91617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13873"/>
        <c:crosses val="autoZero"/>
        <c:auto val="1"/>
        <c:lblAlgn val="ctr"/>
        <c:lblOffset val="100"/>
        <c:noMultiLvlLbl val="0"/>
      </c:catAx>
      <c:valAx>
        <c:axId val="779138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173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f>WP3!$D$12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f>WP3!$E$12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f>WP3!$F$12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82783019"/>
        <c:axId val="35383708"/>
      </c:barChart>
      <c:catAx>
        <c:axId val="827830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83708"/>
        <c:crosses val="autoZero"/>
        <c:auto val="1"/>
        <c:lblAlgn val="ctr"/>
        <c:lblOffset val="100"/>
        <c:noMultiLvlLbl val="0"/>
      </c:catAx>
      <c:valAx>
        <c:axId val="35383708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830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f>WP3!$D$14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f>WP3!$E$14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f>WP3!$F$14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88546022"/>
        <c:axId val="54794545"/>
      </c:barChart>
      <c:catAx>
        <c:axId val="885460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94545"/>
        <c:crosses val="autoZero"/>
        <c:auto val="1"/>
        <c:lblAlgn val="ctr"/>
        <c:lblOffset val="100"/>
        <c:noMultiLvlLbl val="0"/>
      </c:catAx>
      <c:valAx>
        <c:axId val="54794545"/>
        <c:scaling>
          <c:orientation val="minMax"/>
          <c:max val="1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460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f>WP3!$D$15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f>WP3!$E$15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f>WP3!$F$15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391742"/>
        <c:axId val="39592224"/>
      </c:barChart>
      <c:catAx>
        <c:axId val="63917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92224"/>
        <c:crosses val="autoZero"/>
        <c:auto val="1"/>
        <c:lblAlgn val="ctr"/>
        <c:lblOffset val="100"/>
        <c:noMultiLvlLbl val="0"/>
      </c:catAx>
      <c:valAx>
        <c:axId val="39592224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1742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f>WP3!$D$16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f>WP3!$E$16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f>WP3!$F$16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599326"/>
        <c:axId val="62467181"/>
      </c:barChart>
      <c:catAx>
        <c:axId val="95993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67181"/>
        <c:crosses val="autoZero"/>
        <c:auto val="1"/>
        <c:lblAlgn val="ctr"/>
        <c:lblOffset val="100"/>
        <c:noMultiLvlLbl val="0"/>
      </c:catAx>
      <c:valAx>
        <c:axId val="62467181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93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f>WP4!$D$3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f>WP4!$E$3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f>WP4!$F$3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40690786"/>
        <c:axId val="63550407"/>
      </c:barChart>
      <c:catAx>
        <c:axId val="406907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50407"/>
        <c:crosses val="autoZero"/>
        <c:auto val="1"/>
        <c:lblAlgn val="ctr"/>
        <c:lblOffset val="100"/>
        <c:noMultiLvlLbl val="0"/>
      </c:catAx>
      <c:valAx>
        <c:axId val="6355040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907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f>WP4!$D$4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f>WP4!$E$4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f>WP4!$F$4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59926423"/>
        <c:axId val="77643861"/>
      </c:barChart>
      <c:catAx>
        <c:axId val="59926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43861"/>
        <c:crosses val="autoZero"/>
        <c:auto val="1"/>
        <c:lblAlgn val="ctr"/>
        <c:lblOffset val="100"/>
        <c:noMultiLvlLbl val="0"/>
      </c:catAx>
      <c:valAx>
        <c:axId val="776438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264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f>WP4!$D$5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f>WP4!$E$5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f>WP4!$F$5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28539752"/>
        <c:axId val="19974751"/>
      </c:barChart>
      <c:catAx>
        <c:axId val="28539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74751"/>
        <c:crosses val="autoZero"/>
        <c:auto val="1"/>
        <c:lblAlgn val="ctr"/>
        <c:lblOffset val="100"/>
        <c:noMultiLvlLbl val="0"/>
      </c:catAx>
      <c:valAx>
        <c:axId val="19974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397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f>WP4!$D$6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f>WP4!$E$6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f>WP4!$F$6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59776793"/>
        <c:axId val="80223571"/>
      </c:barChart>
      <c:catAx>
        <c:axId val="59776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223571"/>
        <c:crosses val="autoZero"/>
        <c:auto val="1"/>
        <c:lblAlgn val="ctr"/>
        <c:lblOffset val="100"/>
        <c:noMultiLvlLbl val="0"/>
      </c:catAx>
      <c:valAx>
        <c:axId val="80223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767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f>WP4!$D$7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f>WP4!$E$7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f>WP4!$F$7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27245707"/>
        <c:axId val="16438918"/>
      </c:barChart>
      <c:catAx>
        <c:axId val="272457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38918"/>
        <c:crosses val="autoZero"/>
        <c:auto val="1"/>
        <c:lblAlgn val="ctr"/>
        <c:lblOffset val="100"/>
        <c:noMultiLvlLbl val="0"/>
      </c:catAx>
      <c:valAx>
        <c:axId val="164389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457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f>WP4!$D$8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f>WP4!$E$8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f>WP4!$F$8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85856174"/>
        <c:axId val="885279"/>
      </c:barChart>
      <c:catAx>
        <c:axId val="85856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279"/>
        <c:crosses val="autoZero"/>
        <c:auto val="1"/>
        <c:lblAlgn val="ctr"/>
        <c:lblOffset val="100"/>
        <c:noMultiLvlLbl val="0"/>
      </c:catAx>
      <c:valAx>
        <c:axId val="885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5617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f>WP4!$D$9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f>WP4!$E$9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f>WP4!$F$9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37442154"/>
        <c:axId val="49409056"/>
      </c:barChart>
      <c:catAx>
        <c:axId val="374421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09056"/>
        <c:crosses val="autoZero"/>
        <c:auto val="1"/>
        <c:lblAlgn val="ctr"/>
        <c:lblOffset val="100"/>
        <c:noMultiLvlLbl val="0"/>
      </c:catAx>
      <c:valAx>
        <c:axId val="49409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421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f>WP4!$D$10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f>WP4!$E$10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f>WP4!$F$10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51254892"/>
        <c:axId val="78357794"/>
      </c:barChart>
      <c:catAx>
        <c:axId val="51254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57794"/>
        <c:crosses val="autoZero"/>
        <c:auto val="1"/>
        <c:lblAlgn val="ctr"/>
        <c:lblOffset val="100"/>
        <c:noMultiLvlLbl val="0"/>
      </c:catAx>
      <c:valAx>
        <c:axId val="78357794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548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f>WP4!$D$11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f>WP4!$E$11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f>WP4!$F$11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37145940"/>
        <c:axId val="48847289"/>
      </c:barChart>
      <c:catAx>
        <c:axId val="371459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47289"/>
        <c:crosses val="autoZero"/>
        <c:auto val="1"/>
        <c:lblAlgn val="ctr"/>
        <c:lblOffset val="100"/>
        <c:noMultiLvlLbl val="0"/>
      </c:catAx>
      <c:valAx>
        <c:axId val="488472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4594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f>WP4!$D$12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WP4!$E$2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f>WP4!$E$12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f>WP4!$F$12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32473909"/>
        <c:axId val="25533172"/>
      </c:barChart>
      <c:catAx>
        <c:axId val="324739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33172"/>
        <c:crosses val="autoZero"/>
        <c:auto val="1"/>
        <c:lblAlgn val="ctr"/>
        <c:lblOffset val="100"/>
        <c:noMultiLvlLbl val="0"/>
      </c:catAx>
      <c:valAx>
        <c:axId val="25533172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739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WP5-1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f>WP5!$D$3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f>WP5!$E$3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f>WP5!$F$3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58201391"/>
        <c:axId val="50058874"/>
      </c:barChart>
      <c:catAx>
        <c:axId val="58201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58874"/>
        <c:crosses val="autoZero"/>
        <c:auto val="1"/>
        <c:lblAlgn val="ctr"/>
        <c:lblOffset val="100"/>
        <c:noMultiLvlLbl val="0"/>
      </c:catAx>
      <c:valAx>
        <c:axId val="50058874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013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WP5-2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f>WP5!$D$4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f>WP5!$E$4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f>WP5!$F$4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38333323"/>
        <c:axId val="36495518"/>
      </c:barChart>
      <c:catAx>
        <c:axId val="383333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95518"/>
        <c:crosses val="autoZero"/>
        <c:auto val="1"/>
        <c:lblAlgn val="ctr"/>
        <c:lblOffset val="100"/>
        <c:noMultiLvlLbl val="0"/>
      </c:catAx>
      <c:valAx>
        <c:axId val="36495518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333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WP5-3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f>WP5!$D$5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f>WP5!$E$5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f>WP5!$F$5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30640127"/>
        <c:axId val="14233117"/>
      </c:barChart>
      <c:catAx>
        <c:axId val="30640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33117"/>
        <c:crosses val="autoZero"/>
        <c:auto val="1"/>
        <c:lblAlgn val="ctr"/>
        <c:lblOffset val="100"/>
        <c:noMultiLvlLbl val="0"/>
      </c:catAx>
      <c:valAx>
        <c:axId val="14233117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6401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WP6!$P$25:$P$28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0.1861</c:v>
                </c:pt>
                <c:pt idx="1">
                  <c:v>0.18944</c:v>
                </c:pt>
                <c:pt idx="2">
                  <c:v>0.441111</c:v>
                </c:pt>
                <c:pt idx="3">
                  <c:v>0.18333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WP5-4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f>WP5!$D$6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f>WP5!$E$6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f>WP5!$F$6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17978428"/>
        <c:axId val="44853787"/>
      </c:barChart>
      <c:catAx>
        <c:axId val="179784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53787"/>
        <c:crosses val="autoZero"/>
        <c:auto val="1"/>
        <c:lblAlgn val="ctr"/>
        <c:lblOffset val="100"/>
        <c:noMultiLvlLbl val="0"/>
      </c:catAx>
      <c:valAx>
        <c:axId val="44853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784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WP5-5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f>WP5!$D$7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f>WP5!$E$7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f>WP5!$F$7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75406682"/>
        <c:axId val="73303076"/>
      </c:barChart>
      <c:catAx>
        <c:axId val="754066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03076"/>
        <c:crosses val="autoZero"/>
        <c:auto val="1"/>
        <c:lblAlgn val="ctr"/>
        <c:lblOffset val="100"/>
        <c:noMultiLvlLbl val="0"/>
      </c:catAx>
      <c:valAx>
        <c:axId val="73303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066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WP5-6</a:t>
            </a:r>
          </a:p>
        </c:rich>
      </c:tx>
      <c:layout>
        <c:manualLayout>
          <c:xMode val="edge"/>
          <c:yMode val="edge"/>
          <c:x val="0.359776725304466"/>
          <c:y val="0.032263092269326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f>WP5!$D$8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f>WP5!$E$8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f>WP5!$F$8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84981664"/>
        <c:axId val="52731344"/>
      </c:barChart>
      <c:catAx>
        <c:axId val="84981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31344"/>
        <c:crosses val="autoZero"/>
        <c:auto val="1"/>
        <c:lblAlgn val="ctr"/>
        <c:lblOffset val="100"/>
        <c:noMultiLvlLbl val="0"/>
      </c:catAx>
      <c:valAx>
        <c:axId val="52731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816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WP6!$D$3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WP6!$E$3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WP6!$F$3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</c:ser>
        <c:gapWidth val="150"/>
        <c:overlap val="0"/>
        <c:axId val="55523183"/>
        <c:axId val="83899179"/>
      </c:barChart>
      <c:catAx>
        <c:axId val="555231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99179"/>
        <c:crosses val="autoZero"/>
        <c:auto val="1"/>
        <c:lblAlgn val="ctr"/>
        <c:lblOffset val="100"/>
        <c:noMultiLvlLbl val="0"/>
      </c:catAx>
      <c:valAx>
        <c:axId val="8389917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231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WP6!$D$4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WP6!$E$4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WP6!$F$4</c:f>
              <c:numCache>
                <c:formatCode>General</c:formatCode>
                <c:ptCount val="1"/>
                <c:pt idx="0">
                  <c:v>0.51</c:v>
                </c:pt>
              </c:numCache>
            </c:numRef>
          </c:val>
        </c:ser>
        <c:gapWidth val="150"/>
        <c:overlap val="0"/>
        <c:axId val="36853079"/>
        <c:axId val="34880524"/>
      </c:barChart>
      <c:catAx>
        <c:axId val="36853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80524"/>
        <c:crosses val="autoZero"/>
        <c:auto val="1"/>
        <c:lblAlgn val="ctr"/>
        <c:lblOffset val="100"/>
        <c:noMultiLvlLbl val="0"/>
      </c:catAx>
      <c:valAx>
        <c:axId val="348805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530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WP6!$D$5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WP6!$E$5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WP6!$F$5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</c:ser>
        <c:gapWidth val="150"/>
        <c:overlap val="0"/>
        <c:axId val="1062802"/>
        <c:axId val="25866646"/>
      </c:barChart>
      <c:catAx>
        <c:axId val="1062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66646"/>
        <c:crosses val="autoZero"/>
        <c:auto val="1"/>
        <c:lblAlgn val="ctr"/>
        <c:lblOffset val="100"/>
        <c:noMultiLvlLbl val="0"/>
      </c:catAx>
      <c:valAx>
        <c:axId val="2586664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28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WP6!$D$6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WP6!$E$6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WP6!$F$6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gapWidth val="150"/>
        <c:overlap val="0"/>
        <c:axId val="62454899"/>
        <c:axId val="70355358"/>
      </c:barChart>
      <c:catAx>
        <c:axId val="624548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55358"/>
        <c:crosses val="autoZero"/>
        <c:auto val="1"/>
        <c:lblAlgn val="ctr"/>
        <c:lblOffset val="100"/>
        <c:noMultiLvlLbl val="0"/>
      </c:catAx>
      <c:valAx>
        <c:axId val="703553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548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WP6!$D$7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WP6!$E$7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WP6!$F$7</c:f>
              <c:numCache>
                <c:formatCode>General</c:formatCode>
                <c:ptCount val="1"/>
                <c:pt idx="0">
                  <c:v>0.44</c:v>
                </c:pt>
              </c:numCache>
            </c:numRef>
          </c:val>
        </c:ser>
        <c:gapWidth val="150"/>
        <c:overlap val="0"/>
        <c:axId val="81322788"/>
        <c:axId val="11124854"/>
      </c:barChart>
      <c:catAx>
        <c:axId val="813227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24854"/>
        <c:crosses val="autoZero"/>
        <c:auto val="1"/>
        <c:lblAlgn val="ctr"/>
        <c:lblOffset val="100"/>
        <c:noMultiLvlLbl val="0"/>
      </c:catAx>
      <c:valAx>
        <c:axId val="1112485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227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WP6!$D$8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WP6!$E$8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WP6!$F$8</c:f>
              <c:numCache>
                <c:formatCode>General</c:formatCode>
                <c:ptCount val="1"/>
                <c:pt idx="0">
                  <c:v>0.76</c:v>
                </c:pt>
              </c:numCache>
            </c:numRef>
          </c:val>
        </c:ser>
        <c:gapWidth val="150"/>
        <c:overlap val="0"/>
        <c:axId val="86348890"/>
        <c:axId val="70439937"/>
      </c:barChart>
      <c:catAx>
        <c:axId val="863488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39937"/>
        <c:crosses val="autoZero"/>
        <c:auto val="1"/>
        <c:lblAlgn val="ctr"/>
        <c:lblOffset val="100"/>
        <c:noMultiLvlLbl val="0"/>
      </c:catAx>
      <c:valAx>
        <c:axId val="7043993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3488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WP6!$D$2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WP6!$D$9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WP6!$E$2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WP6!$E$9</c:f>
              <c:numCache>
                <c:formatCode>General</c:formatCode>
                <c:ptCount val="1"/>
                <c:pt idx="0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WP6!$F$2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WP6!$F$9</c:f>
              <c:numCache>
                <c:formatCode>General</c:formatCode>
                <c:ptCount val="1"/>
                <c:pt idx="0">
                  <c:v>0.53</c:v>
                </c:pt>
              </c:numCache>
            </c:numRef>
          </c:val>
        </c:ser>
        <c:gapWidth val="150"/>
        <c:overlap val="0"/>
        <c:axId val="6746590"/>
        <c:axId val="66348370"/>
      </c:barChart>
      <c:catAx>
        <c:axId val="67465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48370"/>
        <c:crosses val="autoZero"/>
        <c:auto val="1"/>
        <c:lblAlgn val="ctr"/>
        <c:lblOffset val="100"/>
        <c:noMultiLvlLbl val="0"/>
      </c:catAx>
      <c:valAx>
        <c:axId val="663483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65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WP6!$M$29:$M$31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'Task8.8'!$C$3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'Task8.8'!$D$3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'Task8.8'!$C$3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'Task8.8'!$E$3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'Task8.8'!$C$3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'Task8.8'!$F$3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1958553"/>
        <c:axId val="2520083"/>
      </c:barChart>
      <c:catAx>
        <c:axId val="919585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20083"/>
        <c:auto val="1"/>
        <c:lblAlgn val="ctr"/>
        <c:lblOffset val="100"/>
        <c:noMultiLvlLbl val="0"/>
      </c:catAx>
      <c:valAx>
        <c:axId val="2520083"/>
        <c:scaling>
          <c:orientation val="minMax"/>
          <c:max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95855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'Task8.8'!$C$4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'Task8.8'!$D$4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'Task8.8'!$C$4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'Task8.8'!$E$4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'Task8.8'!$C$4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'Task8.8'!$F$4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67261215"/>
        <c:axId val="13613413"/>
      </c:barChart>
      <c:catAx>
        <c:axId val="67261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13413"/>
        <c:auto val="1"/>
        <c:lblAlgn val="ctr"/>
        <c:lblOffset val="100"/>
        <c:noMultiLvlLbl val="0"/>
      </c:catAx>
      <c:valAx>
        <c:axId val="1361341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6121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'Task8.8'!$D$5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'Task8.8'!$E$5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'Task8.8'!$F$5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34441042"/>
        <c:axId val="67484988"/>
      </c:barChart>
      <c:catAx>
        <c:axId val="344410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84988"/>
        <c:auto val="1"/>
        <c:lblAlgn val="ctr"/>
        <c:lblOffset val="100"/>
        <c:noMultiLvlLbl val="0"/>
      </c:catAx>
      <c:valAx>
        <c:axId val="67484988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410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KP4</a:t>
            </a:r>
          </a:p>
        </c:rich>
      </c:tx>
      <c:layout>
        <c:manualLayout>
          <c:xMode val="edge"/>
          <c:yMode val="edge"/>
          <c:x val="0.447669172932331"/>
          <c:y val="0.032406797523383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'Task8.8'!$C$6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'Task8.8'!$D$6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'Task8.8'!$E$2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'Task8.8'!$C$6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'Task8.8'!$E$6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'Task8.8'!$F$2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'Task8.8'!$C$6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'Task8.8'!$F$6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75967099"/>
        <c:axId val="22411489"/>
      </c:barChart>
      <c:catAx>
        <c:axId val="759670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11489"/>
        <c:auto val="1"/>
        <c:lblAlgn val="ctr"/>
        <c:lblOffset val="100"/>
        <c:noMultiLvlLbl val="0"/>
      </c:catAx>
      <c:valAx>
        <c:axId val="224114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670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WP6!$P$29:$P$31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0.753636</c:v>
                </c:pt>
                <c:pt idx="1">
                  <c:v>0</c:v>
                </c:pt>
                <c:pt idx="2">
                  <c:v>0.2463635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f>WP3!$D$4</c:f>
              <c:numCache>
                <c:formatCode>General</c:formatCode>
                <c:ptCount val="1"/>
                <c:pt idx="0">
                  <c:v>4164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f>WP3!$E$4</c:f>
              <c:numCache>
                <c:formatCode>General</c:formatCode>
                <c:ptCount val="1"/>
                <c:pt idx="0">
                  <c:v>27527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f>WP3!$F$4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87790007"/>
        <c:axId val="28358685"/>
      </c:barChart>
      <c:catAx>
        <c:axId val="87790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58685"/>
        <c:crosses val="autoZero"/>
        <c:auto val="1"/>
        <c:lblAlgn val="ctr"/>
        <c:lblOffset val="100"/>
        <c:noMultiLvlLbl val="0"/>
      </c:catAx>
      <c:valAx>
        <c:axId val="28358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900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f>WP3!$D$5</c:f>
              <c:numCache>
                <c:formatCode>General</c:formatCode>
                <c:ptCount val="1"/>
                <c:pt idx="0">
                  <c:v>938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f>WP3!$E$5</c:f>
              <c:numCache>
                <c:formatCode>General</c:formatCode>
                <c:ptCount val="1"/>
                <c:pt idx="0">
                  <c:v>2288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f>WP3!$F$5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59904892"/>
        <c:axId val="7817608"/>
      </c:barChart>
      <c:catAx>
        <c:axId val="59904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7608"/>
        <c:crosses val="autoZero"/>
        <c:auto val="1"/>
        <c:lblAlgn val="ctr"/>
        <c:lblOffset val="100"/>
        <c:noMultiLvlLbl val="0"/>
      </c:catAx>
      <c:valAx>
        <c:axId val="781760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048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WP3!$D$2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f>WP3!$D$6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WP3!$E$2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f>WP3!$E$6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WP3!$F$2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f>WP3!$F$6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99834669"/>
        <c:axId val="79077389"/>
      </c:barChart>
      <c:catAx>
        <c:axId val="998346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77389"/>
        <c:crosses val="autoZero"/>
        <c:auto val="1"/>
        <c:lblAlgn val="ctr"/>
        <c:lblOffset val="100"/>
        <c:noMultiLvlLbl val="0"/>
      </c:catAx>
      <c:valAx>
        <c:axId val="79077389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3466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Relationship Id="rId11" Type="http://schemas.openxmlformats.org/officeDocument/2006/relationships/chart" Target="../charts/chart15.xml"/><Relationship Id="rId12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1.xml"/><Relationship Id="rId9" Type="http://schemas.openxmlformats.org/officeDocument/2006/relationships/chart" Target="../charts/chart2.xml"/><Relationship Id="rId10" Type="http://schemas.openxmlformats.org/officeDocument/2006/relationships/chart" Target="../charts/chart3.xml"/><Relationship Id="rId11" Type="http://schemas.openxmlformats.org/officeDocument/2006/relationships/chart" Target="../charts/chart4.xml"/><Relationship Id="rId12" Type="http://schemas.openxmlformats.org/officeDocument/2006/relationships/chart" Target="../charts/chart5.xml"/><Relationship Id="rId1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354600</xdr:colOff>
      <xdr:row>0</xdr:row>
      <xdr:rowOff>132120</xdr:rowOff>
    </xdr:from>
    <xdr:to>
      <xdr:col>16</xdr:col>
      <xdr:colOff>446400</xdr:colOff>
      <xdr:row>7</xdr:row>
      <xdr:rowOff>83880</xdr:rowOff>
    </xdr:to>
    <xdr:grpSp>
      <xdr:nvGrpSpPr>
        <xdr:cNvPr id="0" name="Grupo 10"/>
        <xdr:cNvGrpSpPr/>
      </xdr:nvGrpSpPr>
      <xdr:grpSpPr>
        <a:xfrm>
          <a:off x="8912520" y="132120"/>
          <a:ext cx="10270800" cy="3256920"/>
          <a:chOff x="8912520" y="132120"/>
          <a:chExt cx="10270800" cy="3256920"/>
        </a:xfrm>
      </xdr:grpSpPr>
      <xdr:sp>
        <xdr:nvSpPr>
          <xdr:cNvPr id="1" name="Rectángulo 9"/>
          <xdr:cNvSpPr/>
        </xdr:nvSpPr>
        <xdr:spPr>
          <a:xfrm>
            <a:off x="8912520" y="132120"/>
            <a:ext cx="10270800" cy="32569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2" name="Gráfico 22"/>
          <xdr:cNvGraphicFramePr/>
        </xdr:nvGraphicFramePr>
        <xdr:xfrm>
          <a:off x="9331560" y="427680"/>
          <a:ext cx="2351880" cy="26701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Conector recto 25"/>
          <xdr:cNvCxnSpPr/>
        </xdr:nvCxnSpPr>
        <xdr:spPr>
          <a:xfrm>
            <a:off x="9869040" y="1358640"/>
            <a:ext cx="161316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4" name="Gráfico 26"/>
          <xdr:cNvGraphicFramePr/>
        </xdr:nvGraphicFramePr>
        <xdr:xfrm>
          <a:off x="11757960" y="424800"/>
          <a:ext cx="2270880" cy="2671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5" name="Conector recto 27"/>
          <xdr:cNvCxnSpPr/>
        </xdr:nvCxnSpPr>
        <xdr:spPr>
          <a:xfrm>
            <a:off x="12225600" y="2121480"/>
            <a:ext cx="161748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6" name="Gráfico 28"/>
          <xdr:cNvGraphicFramePr/>
        </xdr:nvGraphicFramePr>
        <xdr:xfrm>
          <a:off x="14089680" y="427680"/>
          <a:ext cx="2228760" cy="2668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>
        <xdr:nvCxnSpPr>
          <xdr:cNvPr id="7" name="Conector recto 29"/>
          <xdr:cNvCxnSpPr/>
        </xdr:nvCxnSpPr>
        <xdr:spPr>
          <a:xfrm>
            <a:off x="14515560" y="1149120"/>
            <a:ext cx="160452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8" name="Gráfico 30"/>
          <xdr:cNvGraphicFramePr/>
        </xdr:nvGraphicFramePr>
        <xdr:xfrm>
          <a:off x="16396920" y="424800"/>
          <a:ext cx="2340360" cy="267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>
        <xdr:nvCxnSpPr>
          <xdr:cNvPr id="9" name="Conector recto 31"/>
          <xdr:cNvCxnSpPr/>
        </xdr:nvCxnSpPr>
        <xdr:spPr>
          <a:xfrm>
            <a:off x="16833240" y="1604520"/>
            <a:ext cx="1612800" cy="7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</xdr:grpSp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0.22542113323124</cdr:x>
      <cdr:y>0.416210768787792</cdr:y>
    </cdr:from>
    <cdr:to>
      <cdr:x>0.931087289433384</cdr:x>
      <cdr:y>0.418946156061042</cdr:y>
    </cdr:to>
    <cdr:cxnSp>
      <cdr:nvCxnSpPr>
        <cdr:cNvPr id="76" name="Conector recto 1"/>
        <cdr:cNvCxnSpPr/>
      </cdr:nvCxnSpPr>
      <cdr:spPr>
        <a:xfrm>
          <a:off x="529920" y="1040760"/>
          <a:ext cx="1659240" cy="720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0.256967840735069</cdr:x>
      <cdr:y>0.534840195796142</cdr:y>
    </cdr:from>
    <cdr:to>
      <cdr:x>0.90260336906585</cdr:x>
      <cdr:y>0.534840195796142</cdr:y>
    </cdr:to>
    <cdr:cxnSp>
      <cdr:nvCxnSpPr>
        <cdr:cNvPr id="78" name="Conector recto 1"/>
        <cdr:cNvCxnSpPr/>
      </cdr:nvCxnSpPr>
      <cdr:spPr>
        <a:xfrm>
          <a:off x="604080" y="1337400"/>
          <a:ext cx="15181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0.244563552833078</cdr:x>
      <cdr:y>0.387705154045494</cdr:y>
    </cdr:from>
    <cdr:to>
      <cdr:x>0.890199081163859</cdr:x>
      <cdr:y>0.387705154045494</cdr:y>
    </cdr:to>
    <cdr:cxnSp>
      <cdr:nvCxnSpPr>
        <cdr:cNvPr id="80" name="Conector recto 1"/>
        <cdr:cNvCxnSpPr/>
      </cdr:nvCxnSpPr>
      <cdr:spPr>
        <a:xfrm>
          <a:off x="574920" y="969480"/>
          <a:ext cx="15181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196920</xdr:colOff>
      <xdr:row>2</xdr:row>
      <xdr:rowOff>120600</xdr:rowOff>
    </xdr:from>
    <xdr:to>
      <xdr:col>16</xdr:col>
      <xdr:colOff>672480</xdr:colOff>
      <xdr:row>5</xdr:row>
      <xdr:rowOff>138960</xdr:rowOff>
    </xdr:to>
    <xdr:grpSp>
      <xdr:nvGrpSpPr>
        <xdr:cNvPr id="94" name="Grupo 6"/>
        <xdr:cNvGrpSpPr/>
      </xdr:nvGrpSpPr>
      <xdr:grpSpPr>
        <a:xfrm>
          <a:off x="6814800" y="711000"/>
          <a:ext cx="10654560" cy="3352320"/>
          <a:chOff x="6814800" y="711000"/>
          <a:chExt cx="10654560" cy="3352320"/>
        </a:xfrm>
      </xdr:grpSpPr>
      <xdr:sp>
        <xdr:nvSpPr>
          <xdr:cNvPr id="95" name="Rectángulo 5"/>
          <xdr:cNvSpPr/>
        </xdr:nvSpPr>
        <xdr:spPr>
          <a:xfrm>
            <a:off x="6814800" y="711000"/>
            <a:ext cx="10654560" cy="33523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96" name="Gráfico 1"/>
          <xdr:cNvGraphicFramePr/>
        </xdr:nvGraphicFramePr>
        <xdr:xfrm>
          <a:off x="7203240" y="98640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97" name="Gráfico 2"/>
          <xdr:cNvGraphicFramePr/>
        </xdr:nvGraphicFramePr>
        <xdr:xfrm>
          <a:off x="9689400" y="98928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98" name="Gráfico 3"/>
          <xdr:cNvGraphicFramePr/>
        </xdr:nvGraphicFramePr>
        <xdr:xfrm>
          <a:off x="12155040" y="99576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99" name="Gráfico 4"/>
          <xdr:cNvGraphicFramePr/>
        </xdr:nvGraphicFramePr>
        <xdr:xfrm>
          <a:off x="14603400" y="1002240"/>
          <a:ext cx="2393640" cy="273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twoCell">
    <xdr:from>
      <xdr:col>7</xdr:col>
      <xdr:colOff>56880</xdr:colOff>
      <xdr:row>3</xdr:row>
      <xdr:rowOff>561960</xdr:rowOff>
    </xdr:from>
    <xdr:to>
      <xdr:col>8</xdr:col>
      <xdr:colOff>618840</xdr:colOff>
      <xdr:row>3</xdr:row>
      <xdr:rowOff>561960</xdr:rowOff>
    </xdr:to>
    <xdr:cxnSp>
      <xdr:nvCxnSpPr>
        <xdr:cNvPr id="100" name="Conector recto 7"/>
        <xdr:cNvCxnSpPr/>
      </xdr:nvCxnSpPr>
      <xdr:spPr>
        <a:xfrm>
          <a:off x="7692840" y="1933560"/>
          <a:ext cx="15800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9</xdr:col>
      <xdr:colOff>438120</xdr:colOff>
      <xdr:row>3</xdr:row>
      <xdr:rowOff>736560</xdr:rowOff>
    </xdr:from>
    <xdr:to>
      <xdr:col>11</xdr:col>
      <xdr:colOff>234720</xdr:colOff>
      <xdr:row>3</xdr:row>
      <xdr:rowOff>736560</xdr:rowOff>
    </xdr:to>
    <xdr:cxnSp>
      <xdr:nvCxnSpPr>
        <xdr:cNvPr id="101" name="Conector recto 9"/>
        <xdr:cNvCxnSpPr/>
      </xdr:nvCxnSpPr>
      <xdr:spPr>
        <a:xfrm>
          <a:off x="10109880" y="2108160"/>
          <a:ext cx="18327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12</xdr:col>
      <xdr:colOff>6120</xdr:colOff>
      <xdr:row>3</xdr:row>
      <xdr:rowOff>371160</xdr:rowOff>
    </xdr:from>
    <xdr:to>
      <xdr:col>13</xdr:col>
      <xdr:colOff>571320</xdr:colOff>
      <xdr:row>3</xdr:row>
      <xdr:rowOff>371160</xdr:rowOff>
    </xdr:to>
    <xdr:cxnSp>
      <xdr:nvCxnSpPr>
        <xdr:cNvPr id="102" name="Conector recto 10"/>
        <xdr:cNvCxnSpPr/>
      </xdr:nvCxnSpPr>
      <xdr:spPr>
        <a:xfrm>
          <a:off x="12731400" y="1742760"/>
          <a:ext cx="15836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14</xdr:col>
      <xdr:colOff>323640</xdr:colOff>
      <xdr:row>3</xdr:row>
      <xdr:rowOff>828360</xdr:rowOff>
    </xdr:from>
    <xdr:to>
      <xdr:col>16</xdr:col>
      <xdr:colOff>123480</xdr:colOff>
      <xdr:row>3</xdr:row>
      <xdr:rowOff>828360</xdr:rowOff>
    </xdr:to>
    <xdr:cxnSp>
      <xdr:nvCxnSpPr>
        <xdr:cNvPr id="103" name="Conector recto 11"/>
        <xdr:cNvCxnSpPr/>
      </xdr:nvCxnSpPr>
      <xdr:spPr>
        <a:xfrm>
          <a:off x="15084720" y="2199960"/>
          <a:ext cx="183600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162000</xdr:colOff>
      <xdr:row>0</xdr:row>
      <xdr:rowOff>164520</xdr:rowOff>
    </xdr:from>
    <xdr:to>
      <xdr:col>19</xdr:col>
      <xdr:colOff>161280</xdr:colOff>
      <xdr:row>33</xdr:row>
      <xdr:rowOff>114120</xdr:rowOff>
    </xdr:to>
    <xdr:grpSp>
      <xdr:nvGrpSpPr>
        <xdr:cNvPr id="10" name="Grupo 69"/>
        <xdr:cNvGrpSpPr/>
      </xdr:nvGrpSpPr>
      <xdr:grpSpPr>
        <a:xfrm>
          <a:off x="9454680" y="164520"/>
          <a:ext cx="13231800" cy="9531720"/>
          <a:chOff x="9454680" y="164520"/>
          <a:chExt cx="13231800" cy="9531720"/>
        </a:xfrm>
      </xdr:grpSpPr>
      <xdr:sp>
        <xdr:nvSpPr>
          <xdr:cNvPr id="11" name="Rectángulo 49"/>
          <xdr:cNvSpPr/>
        </xdr:nvSpPr>
        <xdr:spPr>
          <a:xfrm>
            <a:off x="9454680" y="164520"/>
            <a:ext cx="13231800" cy="95317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12" name="Grupo 68"/>
          <xdr:cNvGrpSpPr/>
        </xdr:nvGrpSpPr>
        <xdr:grpSpPr>
          <a:xfrm>
            <a:off x="9830880" y="463320"/>
            <a:ext cx="12443400" cy="8875440"/>
            <a:chOff x="9830880" y="463320"/>
            <a:chExt cx="12443400" cy="8875440"/>
          </a:xfrm>
        </xdr:grpSpPr>
        <xdr:graphicFrame>
          <xdr:nvGraphicFramePr>
            <xdr:cNvPr id="13" name="Gráfico 38"/>
            <xdr:cNvGraphicFramePr/>
          </xdr:nvGraphicFramePr>
          <xdr:xfrm>
            <a:off x="19242720" y="641052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14" name="Gráfico 50"/>
            <xdr:cNvGraphicFramePr/>
          </xdr:nvGraphicFramePr>
          <xdr:xfrm>
            <a:off x="9830880" y="47484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15" name="Gráfico 51"/>
            <xdr:cNvGraphicFramePr/>
          </xdr:nvGraphicFramePr>
          <xdr:xfrm>
            <a:off x="12946320" y="4816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16" name="Gráfico 52"/>
            <xdr:cNvGraphicFramePr/>
          </xdr:nvGraphicFramePr>
          <xdr:xfrm>
            <a:off x="16070760" y="47232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17" name="Gráfico 53"/>
            <xdr:cNvGraphicFramePr/>
          </xdr:nvGraphicFramePr>
          <xdr:xfrm>
            <a:off x="19195560" y="46332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18" name="Gráfico 54"/>
            <xdr:cNvGraphicFramePr/>
          </xdr:nvGraphicFramePr>
          <xdr:xfrm>
            <a:off x="9833400" y="344160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19" name="Gráfico 55"/>
            <xdr:cNvGraphicFramePr/>
          </xdr:nvGraphicFramePr>
          <xdr:xfrm>
            <a:off x="12969720" y="345060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21" name="Gráfico 56"/>
            <xdr:cNvGraphicFramePr/>
          </xdr:nvGraphicFramePr>
          <xdr:xfrm>
            <a:off x="16082640" y="345996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23" name="Gráfico 57"/>
            <xdr:cNvGraphicFramePr/>
          </xdr:nvGraphicFramePr>
          <xdr:xfrm>
            <a:off x="19219320" y="344160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24" name="Gráfico 58"/>
            <xdr:cNvGraphicFramePr/>
          </xdr:nvGraphicFramePr>
          <xdr:xfrm>
            <a:off x="9833400" y="64198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>
          <xdr:nvGraphicFramePr>
            <xdr:cNvPr id="25" name="Gráfico 59"/>
            <xdr:cNvGraphicFramePr/>
          </xdr:nvGraphicFramePr>
          <xdr:xfrm>
            <a:off x="12969720" y="64198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>
          <xdr:nvGraphicFramePr>
            <xdr:cNvPr id="27" name="Gráfico 60"/>
            <xdr:cNvGraphicFramePr/>
          </xdr:nvGraphicFramePr>
          <xdr:xfrm>
            <a:off x="16094520" y="6428880"/>
            <a:ext cx="3031560" cy="2909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>
          <xdr:nvCxnSpPr>
            <xdr:cNvPr id="29" name="Conector recto 61"/>
            <xdr:cNvCxnSpPr/>
          </xdr:nvCxnSpPr>
          <xdr:spPr>
            <a:xfrm>
              <a:off x="10231920" y="2553480"/>
              <a:ext cx="23799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0" name="Conector recto 62"/>
            <xdr:cNvCxnSpPr/>
          </xdr:nvCxnSpPr>
          <xdr:spPr>
            <a:xfrm>
              <a:off x="13659120" y="1244880"/>
              <a:ext cx="2046960" cy="129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1" name="Conector recto 63"/>
            <xdr:cNvCxnSpPr/>
          </xdr:nvCxnSpPr>
          <xdr:spPr>
            <a:xfrm flipV="1">
              <a:off x="16592040" y="2061360"/>
              <a:ext cx="2302920" cy="64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2" name="Conector recto 64"/>
            <xdr:cNvCxnSpPr/>
          </xdr:nvCxnSpPr>
          <xdr:spPr>
            <a:xfrm>
              <a:off x="19604520" y="1280520"/>
              <a:ext cx="23796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3" name="Conector recto 65"/>
            <xdr:cNvCxnSpPr/>
          </xdr:nvCxnSpPr>
          <xdr:spPr>
            <a:xfrm>
              <a:off x="10226880" y="5015880"/>
              <a:ext cx="23796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4" name="Conector recto 66"/>
            <xdr:cNvCxnSpPr/>
          </xdr:nvCxnSpPr>
          <xdr:spPr>
            <a:xfrm>
              <a:off x="19594080" y="3897000"/>
              <a:ext cx="23799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5" name="Conector recto 67"/>
            <xdr:cNvCxnSpPr/>
          </xdr:nvCxnSpPr>
          <xdr:spPr>
            <a:xfrm>
              <a:off x="10269360" y="7255080"/>
              <a:ext cx="23799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0.206957967228687</cdr:x>
      <cdr:y>0.266452251360713</cdr:y>
    </cdr:from>
    <cdr:to>
      <cdr:x>0.921990026122061</cdr:x>
      <cdr:y>0.267194458189015</cdr:y>
    </cdr:to>
    <cdr:cxnSp>
      <cdr:nvCxnSpPr>
        <cdr:cNvPr id="20" name="Conector recto 1"/>
        <cdr:cNvCxnSpPr/>
      </cdr:nvCxnSpPr>
      <cdr:spPr>
        <a:xfrm>
          <a:off x="627480" y="775440"/>
          <a:ext cx="2168280" cy="252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0.122654951317977</cdr:x>
      <cdr:y>0.559129143988125</cdr:y>
    </cdr:from>
    <cdr:to>
      <cdr:x>0.907029209213964</cdr:x>
      <cdr:y>0.559129143988125</cdr:y>
    </cdr:to>
    <cdr:cxnSp>
      <cdr:nvCxnSpPr>
        <cdr:cNvPr id="22" name="Conector recto 1"/>
        <cdr:cNvCxnSpPr/>
      </cdr:nvCxnSpPr>
      <cdr:spPr>
        <a:xfrm>
          <a:off x="371880" y="1627200"/>
          <a:ext cx="23785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0.112087390168606</cdr:x>
      <cdr:y>0.671820880752103</cdr:y>
    </cdr:from>
    <cdr:to>
      <cdr:x>0.896461648064593</cdr:x>
      <cdr:y>0.671820880752103</cdr:y>
    </cdr:to>
    <cdr:cxnSp>
      <cdr:nvCxnSpPr>
        <cdr:cNvPr id="26" name="Conector recto 1"/>
        <cdr:cNvCxnSpPr/>
      </cdr:nvCxnSpPr>
      <cdr:spPr>
        <a:xfrm>
          <a:off x="339840" y="1955160"/>
          <a:ext cx="23785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0.143315127048207</cdr:x>
      <cdr:y>0.169099455714993</cdr:y>
    </cdr:from>
    <cdr:to>
      <cdr:x>0.927689384944194</cdr:x>
      <cdr:y>0.169099455714993</cdr:y>
    </cdr:to>
    <cdr:cxnSp>
      <cdr:nvCxnSpPr>
        <cdr:cNvPr id="28" name="Conector recto 1"/>
        <cdr:cNvCxnSpPr/>
      </cdr:nvCxnSpPr>
      <cdr:spPr>
        <a:xfrm>
          <a:off x="434520" y="492120"/>
          <a:ext cx="23785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96840</xdr:colOff>
      <xdr:row>0</xdr:row>
      <xdr:rowOff>96840</xdr:rowOff>
    </xdr:from>
    <xdr:to>
      <xdr:col>19</xdr:col>
      <xdr:colOff>96120</xdr:colOff>
      <xdr:row>32</xdr:row>
      <xdr:rowOff>63360</xdr:rowOff>
    </xdr:to>
    <xdr:grpSp>
      <xdr:nvGrpSpPr>
        <xdr:cNvPr id="36" name="Grupo 29"/>
        <xdr:cNvGrpSpPr/>
      </xdr:nvGrpSpPr>
      <xdr:grpSpPr>
        <a:xfrm>
          <a:off x="8460360" y="96840"/>
          <a:ext cx="13232160" cy="9177120"/>
          <a:chOff x="8460360" y="96840"/>
          <a:chExt cx="13232160" cy="9177120"/>
        </a:xfrm>
      </xdr:grpSpPr>
      <xdr:sp>
        <xdr:nvSpPr>
          <xdr:cNvPr id="37" name="Rectángulo 26"/>
          <xdr:cNvSpPr/>
        </xdr:nvSpPr>
        <xdr:spPr>
          <a:xfrm>
            <a:off x="8460360" y="96840"/>
            <a:ext cx="13232160" cy="91771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38" name="Grupo 28"/>
          <xdr:cNvGrpSpPr/>
        </xdr:nvGrpSpPr>
        <xdr:grpSpPr>
          <a:xfrm>
            <a:off x="9085320" y="530280"/>
            <a:ext cx="11911680" cy="8286840"/>
            <a:chOff x="9085320" y="530280"/>
            <a:chExt cx="11911680" cy="8286840"/>
          </a:xfrm>
        </xdr:grpSpPr>
        <xdr:graphicFrame>
          <xdr:nvGraphicFramePr>
            <xdr:cNvPr id="39" name="Gráfico 2"/>
            <xdr:cNvGraphicFramePr/>
          </xdr:nvGraphicFramePr>
          <xdr:xfrm>
            <a:off x="9085320" y="545040"/>
            <a:ext cx="292536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0" name="Gráfico 3"/>
            <xdr:cNvGraphicFramePr/>
          </xdr:nvGraphicFramePr>
          <xdr:xfrm>
            <a:off x="12070440" y="554040"/>
            <a:ext cx="2958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41" name="Gráfico 4"/>
            <xdr:cNvGraphicFramePr/>
          </xdr:nvGraphicFramePr>
          <xdr:xfrm>
            <a:off x="15086520" y="54504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42" name="Gráfico 5"/>
            <xdr:cNvGraphicFramePr/>
          </xdr:nvGraphicFramePr>
          <xdr:xfrm>
            <a:off x="18071640" y="530280"/>
            <a:ext cx="2913480" cy="27399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43" name="Gráfico 6"/>
            <xdr:cNvGraphicFramePr/>
          </xdr:nvGraphicFramePr>
          <xdr:xfrm>
            <a:off x="9111600" y="330588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44" name="Gráfico 7"/>
            <xdr:cNvGraphicFramePr/>
          </xdr:nvGraphicFramePr>
          <xdr:xfrm>
            <a:off x="12070440" y="3305880"/>
            <a:ext cx="297036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45" name="Gráfico 8"/>
            <xdr:cNvGraphicFramePr/>
          </xdr:nvGraphicFramePr>
          <xdr:xfrm>
            <a:off x="15100560" y="330588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46" name="Gráfico 9"/>
            <xdr:cNvGraphicFramePr/>
          </xdr:nvGraphicFramePr>
          <xdr:xfrm>
            <a:off x="18083520" y="330588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47" name="Gráfico 10"/>
            <xdr:cNvGraphicFramePr/>
          </xdr:nvGraphicFramePr>
          <xdr:xfrm>
            <a:off x="9099720" y="6083640"/>
            <a:ext cx="291348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48" name="Gráfico 11"/>
            <xdr:cNvGraphicFramePr/>
          </xdr:nvGraphicFramePr>
          <xdr:xfrm>
            <a:off x="12070440" y="6075000"/>
            <a:ext cx="2993760" cy="2733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>
          <xdr:nvCxnSpPr>
            <xdr:cNvPr id="49" name="Conector recto 12"/>
            <xdr:cNvCxnSpPr/>
          </xdr:nvCxnSpPr>
          <xdr:spPr>
            <a:xfrm>
              <a:off x="9501840" y="185292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0" name="Conector recto 14"/>
            <xdr:cNvCxnSpPr/>
          </xdr:nvCxnSpPr>
          <xdr:spPr>
            <a:xfrm>
              <a:off x="12555720" y="128628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1" name="Conector recto 15"/>
            <xdr:cNvCxnSpPr/>
          </xdr:nvCxnSpPr>
          <xdr:spPr>
            <a:xfrm>
              <a:off x="15548760" y="132552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2" name="Conector recto 16"/>
            <xdr:cNvCxnSpPr/>
          </xdr:nvCxnSpPr>
          <xdr:spPr>
            <a:xfrm>
              <a:off x="18461520" y="1177920"/>
              <a:ext cx="2166840" cy="93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3" name="Conector recto 18"/>
            <xdr:cNvCxnSpPr/>
          </xdr:nvCxnSpPr>
          <xdr:spPr>
            <a:xfrm>
              <a:off x="9595080" y="395784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4" name="Conector recto 19"/>
            <xdr:cNvCxnSpPr/>
          </xdr:nvCxnSpPr>
          <xdr:spPr>
            <a:xfrm>
              <a:off x="12601440" y="4000320"/>
              <a:ext cx="217872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5" name="Conector recto 21"/>
            <xdr:cNvCxnSpPr/>
          </xdr:nvCxnSpPr>
          <xdr:spPr>
            <a:xfrm>
              <a:off x="15597720" y="5315040"/>
              <a:ext cx="22377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6" name="Conector recto 23"/>
            <xdr:cNvCxnSpPr/>
          </xdr:nvCxnSpPr>
          <xdr:spPr>
            <a:xfrm>
              <a:off x="18510840" y="409932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7" name="Conector recto 24"/>
            <xdr:cNvCxnSpPr/>
          </xdr:nvCxnSpPr>
          <xdr:spPr>
            <a:xfrm>
              <a:off x="9601920" y="688644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8" name="Conector recto 25"/>
            <xdr:cNvCxnSpPr/>
          </xdr:nvCxnSpPr>
          <xdr:spPr>
            <a:xfrm>
              <a:off x="12547440" y="6510240"/>
              <a:ext cx="23205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276120</xdr:colOff>
      <xdr:row>0</xdr:row>
      <xdr:rowOff>123840</xdr:rowOff>
    </xdr:from>
    <xdr:to>
      <xdr:col>13</xdr:col>
      <xdr:colOff>561240</xdr:colOff>
      <xdr:row>23</xdr:row>
      <xdr:rowOff>113760</xdr:rowOff>
    </xdr:to>
    <xdr:grpSp>
      <xdr:nvGrpSpPr>
        <xdr:cNvPr id="59" name="Grupo 22"/>
        <xdr:cNvGrpSpPr/>
      </xdr:nvGrpSpPr>
      <xdr:grpSpPr>
        <a:xfrm>
          <a:off x="6498360" y="123840"/>
          <a:ext cx="7410600" cy="5409720"/>
          <a:chOff x="6498360" y="123840"/>
          <a:chExt cx="7410600" cy="5409720"/>
        </a:xfrm>
      </xdr:grpSpPr>
      <xdr:sp>
        <xdr:nvSpPr>
          <xdr:cNvPr id="60" name="Rectángulo 13"/>
          <xdr:cNvSpPr/>
        </xdr:nvSpPr>
        <xdr:spPr>
          <a:xfrm>
            <a:off x="6498360" y="123840"/>
            <a:ext cx="7410600" cy="54097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61" name="Grupo 21"/>
          <xdr:cNvGrpSpPr/>
        </xdr:nvGrpSpPr>
        <xdr:grpSpPr>
          <a:xfrm>
            <a:off x="6971040" y="478080"/>
            <a:ext cx="6423480" cy="4644720"/>
            <a:chOff x="6971040" y="478080"/>
            <a:chExt cx="6423480" cy="4644720"/>
          </a:xfrm>
        </xdr:grpSpPr>
        <xdr:graphicFrame>
          <xdr:nvGraphicFramePr>
            <xdr:cNvPr id="62" name="Gráfico 1"/>
            <xdr:cNvGraphicFramePr/>
          </xdr:nvGraphicFramePr>
          <xdr:xfrm>
            <a:off x="6971040" y="47808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63" name="Gráfico 2"/>
            <xdr:cNvGraphicFramePr/>
          </xdr:nvGraphicFramePr>
          <xdr:xfrm>
            <a:off x="9124920" y="48132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64" name="Gráfico 3"/>
            <xdr:cNvGraphicFramePr/>
          </xdr:nvGraphicFramePr>
          <xdr:xfrm>
            <a:off x="11266560" y="48744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5" name="Gráfico 4"/>
            <xdr:cNvGraphicFramePr/>
          </xdr:nvGraphicFramePr>
          <xdr:xfrm>
            <a:off x="6975360" y="281340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66" name="Gráfico 5"/>
            <xdr:cNvGraphicFramePr/>
          </xdr:nvGraphicFramePr>
          <xdr:xfrm>
            <a:off x="9133560" y="280692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67" name="Gráfico 6"/>
            <xdr:cNvGraphicFramePr/>
          </xdr:nvGraphicFramePr>
          <xdr:xfrm>
            <a:off x="11266560" y="2806920"/>
            <a:ext cx="2127960" cy="230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>
          <xdr:nvCxnSpPr>
            <xdr:cNvPr id="68" name="Conector recto 7"/>
            <xdr:cNvCxnSpPr/>
          </xdr:nvCxnSpPr>
          <xdr:spPr>
            <a:xfrm>
              <a:off x="7359840" y="1214640"/>
              <a:ext cx="147312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69" name="Conector recto 9"/>
            <xdr:cNvCxnSpPr/>
          </xdr:nvCxnSpPr>
          <xdr:spPr>
            <a:xfrm>
              <a:off x="9526320" y="1482480"/>
              <a:ext cx="147312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0" name="Conector recto 10"/>
            <xdr:cNvCxnSpPr/>
          </xdr:nvCxnSpPr>
          <xdr:spPr>
            <a:xfrm>
              <a:off x="11716920" y="960480"/>
              <a:ext cx="14727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1" name="Conector recto 11"/>
            <xdr:cNvCxnSpPr/>
          </xdr:nvCxnSpPr>
          <xdr:spPr>
            <a:xfrm>
              <a:off x="7371720" y="3811680"/>
              <a:ext cx="147276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168120</xdr:colOff>
      <xdr:row>0</xdr:row>
      <xdr:rowOff>85680</xdr:rowOff>
    </xdr:from>
    <xdr:to>
      <xdr:col>16</xdr:col>
      <xdr:colOff>357840</xdr:colOff>
      <xdr:row>12</xdr:row>
      <xdr:rowOff>797040</xdr:rowOff>
    </xdr:to>
    <xdr:grpSp>
      <xdr:nvGrpSpPr>
        <xdr:cNvPr id="72" name="Grupo 17"/>
        <xdr:cNvGrpSpPr/>
      </xdr:nvGrpSpPr>
      <xdr:grpSpPr>
        <a:xfrm>
          <a:off x="7392600" y="85680"/>
          <a:ext cx="10611360" cy="5569200"/>
          <a:chOff x="7392600" y="85680"/>
          <a:chExt cx="10611360" cy="5569200"/>
        </a:xfrm>
      </xdr:grpSpPr>
      <xdr:sp>
        <xdr:nvSpPr>
          <xdr:cNvPr id="73" name="Rectángulo 14"/>
          <xdr:cNvSpPr/>
        </xdr:nvSpPr>
        <xdr:spPr>
          <a:xfrm>
            <a:off x="7392600" y="85680"/>
            <a:ext cx="10611360" cy="556920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74" name="Grupo 16"/>
          <xdr:cNvGrpSpPr/>
        </xdr:nvGrpSpPr>
        <xdr:grpSpPr>
          <a:xfrm>
            <a:off x="7888680" y="407160"/>
            <a:ext cx="9507240" cy="4844880"/>
            <a:chOff x="7888680" y="407160"/>
            <a:chExt cx="9507240" cy="4844880"/>
          </a:xfrm>
        </xdr:grpSpPr>
        <xdr:graphicFrame>
          <xdr:nvGraphicFramePr>
            <xdr:cNvPr id="75" name="Gráfico 1"/>
            <xdr:cNvGraphicFramePr/>
          </xdr:nvGraphicFramePr>
          <xdr:xfrm>
            <a:off x="7888680" y="40716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77" name="Gráfico 2"/>
            <xdr:cNvGraphicFramePr/>
          </xdr:nvGraphicFramePr>
          <xdr:xfrm>
            <a:off x="10274400" y="41040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79" name="Gráfico 3"/>
            <xdr:cNvGraphicFramePr/>
          </xdr:nvGraphicFramePr>
          <xdr:xfrm>
            <a:off x="12655800" y="41652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81" name="Gráfico 4"/>
            <xdr:cNvGraphicFramePr/>
          </xdr:nvGraphicFramePr>
          <xdr:xfrm>
            <a:off x="15045480" y="416520"/>
            <a:ext cx="2350440" cy="2500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82" name="Gráfico 5"/>
            <xdr:cNvGraphicFramePr/>
          </xdr:nvGraphicFramePr>
          <xdr:xfrm>
            <a:off x="7893000" y="2939400"/>
            <a:ext cx="2350440" cy="230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3" name="Gráfico 6"/>
            <xdr:cNvGraphicFramePr/>
          </xdr:nvGraphicFramePr>
          <xdr:xfrm>
            <a:off x="10274400" y="2932920"/>
            <a:ext cx="2350440" cy="230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84" name="Gráfico 7"/>
            <xdr:cNvGraphicFramePr/>
          </xdr:nvGraphicFramePr>
          <xdr:xfrm>
            <a:off x="12647160" y="2945520"/>
            <a:ext cx="2350440" cy="230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>
          <xdr:nvCxnSpPr>
            <xdr:cNvPr id="85" name="Conector recto 11"/>
            <xdr:cNvCxnSpPr/>
          </xdr:nvCxnSpPr>
          <xdr:spPr>
            <a:xfrm>
              <a:off x="15622920" y="1625040"/>
              <a:ext cx="15192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6" name="Conector recto 12"/>
            <xdr:cNvCxnSpPr/>
          </xdr:nvCxnSpPr>
          <xdr:spPr>
            <a:xfrm>
              <a:off x="8471880" y="4028040"/>
              <a:ext cx="15192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7" name="Conector recto 13"/>
            <xdr:cNvCxnSpPr/>
          </xdr:nvCxnSpPr>
          <xdr:spPr>
            <a:xfrm>
              <a:off x="10870920" y="3903480"/>
              <a:ext cx="1519200" cy="7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  <xdr:twoCellAnchor editAs="oneCell">
    <xdr:from>
      <xdr:col>16</xdr:col>
      <xdr:colOff>205200</xdr:colOff>
      <xdr:row>15</xdr:row>
      <xdr:rowOff>167040</xdr:rowOff>
    </xdr:from>
    <xdr:to>
      <xdr:col>22</xdr:col>
      <xdr:colOff>178200</xdr:colOff>
      <xdr:row>21</xdr:row>
      <xdr:rowOff>682920</xdr:rowOff>
    </xdr:to>
    <xdr:graphicFrame>
      <xdr:nvGraphicFramePr>
        <xdr:cNvPr id="88" name="Gráfico 8"/>
        <xdr:cNvGraphicFramePr/>
      </xdr:nvGraphicFramePr>
      <xdr:xfrm>
        <a:off x="17851320" y="6262920"/>
        <a:ext cx="608040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202320</xdr:colOff>
      <xdr:row>22</xdr:row>
      <xdr:rowOff>54360</xdr:rowOff>
    </xdr:from>
    <xdr:to>
      <xdr:col>22</xdr:col>
      <xdr:colOff>189720</xdr:colOff>
      <xdr:row>29</xdr:row>
      <xdr:rowOff>207000</xdr:rowOff>
    </xdr:to>
    <xdr:graphicFrame>
      <xdr:nvGraphicFramePr>
        <xdr:cNvPr id="89" name="Gráfico 18"/>
        <xdr:cNvGraphicFramePr/>
      </xdr:nvGraphicFramePr>
      <xdr:xfrm>
        <a:off x="17848440" y="9084240"/>
        <a:ext cx="609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202320</xdr:colOff>
      <xdr:row>29</xdr:row>
      <xdr:rowOff>250560</xdr:rowOff>
    </xdr:from>
    <xdr:to>
      <xdr:col>22</xdr:col>
      <xdr:colOff>189720</xdr:colOff>
      <xdr:row>43</xdr:row>
      <xdr:rowOff>84600</xdr:rowOff>
    </xdr:to>
    <xdr:graphicFrame>
      <xdr:nvGraphicFramePr>
        <xdr:cNvPr id="90" name="Gráfico 19"/>
        <xdr:cNvGraphicFramePr/>
      </xdr:nvGraphicFramePr>
      <xdr:xfrm>
        <a:off x="17848440" y="11871000"/>
        <a:ext cx="609480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342360</xdr:colOff>
      <xdr:row>16</xdr:row>
      <xdr:rowOff>12240</xdr:rowOff>
    </xdr:from>
    <xdr:to>
      <xdr:col>28</xdr:col>
      <xdr:colOff>127440</xdr:colOff>
      <xdr:row>21</xdr:row>
      <xdr:rowOff>721800</xdr:rowOff>
    </xdr:to>
    <xdr:graphicFrame>
      <xdr:nvGraphicFramePr>
        <xdr:cNvPr id="91" name="Gráfico 20"/>
        <xdr:cNvGraphicFramePr/>
      </xdr:nvGraphicFramePr>
      <xdr:xfrm>
        <a:off x="24095880" y="6298920"/>
        <a:ext cx="589248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336240</xdr:colOff>
      <xdr:row>22</xdr:row>
      <xdr:rowOff>95760</xdr:rowOff>
    </xdr:from>
    <xdr:to>
      <xdr:col>28</xdr:col>
      <xdr:colOff>124560</xdr:colOff>
      <xdr:row>29</xdr:row>
      <xdr:rowOff>257760</xdr:rowOff>
    </xdr:to>
    <xdr:graphicFrame>
      <xdr:nvGraphicFramePr>
        <xdr:cNvPr id="92" name="Gráfico 21"/>
        <xdr:cNvGraphicFramePr/>
      </xdr:nvGraphicFramePr>
      <xdr:xfrm>
        <a:off x="24089760" y="9125640"/>
        <a:ext cx="589572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22</xdr:col>
      <xdr:colOff>324360</xdr:colOff>
      <xdr:row>29</xdr:row>
      <xdr:rowOff>309960</xdr:rowOff>
    </xdr:from>
    <xdr:to>
      <xdr:col>28</xdr:col>
      <xdr:colOff>112680</xdr:colOff>
      <xdr:row>43</xdr:row>
      <xdr:rowOff>150480</xdr:rowOff>
    </xdr:to>
    <xdr:graphicFrame>
      <xdr:nvGraphicFramePr>
        <xdr:cNvPr id="93" name="Gráfico 22"/>
        <xdr:cNvGraphicFramePr/>
      </xdr:nvGraphicFramePr>
      <xdr:xfrm>
        <a:off x="24077880" y="11930400"/>
        <a:ext cx="589572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E6" activeCellId="0" sqref="E6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32.73"/>
    <col collapsed="false" customWidth="true" hidden="false" outlineLevel="0" max="2" min="2" style="1" width="15"/>
    <col collapsed="false" customWidth="true" hidden="false" outlineLevel="0" max="3" min="3" style="1" width="10.54"/>
    <col collapsed="false" customWidth="true" hidden="false" outlineLevel="0" max="4" min="4" style="1" width="13.54"/>
    <col collapsed="false" customWidth="true" hidden="false" outlineLevel="0" max="5" min="5" style="1" width="12.18"/>
    <col collapsed="false" customWidth="true" hidden="false" outlineLevel="0" max="6" min="6" style="1" width="12.27"/>
    <col collapsed="false" customWidth="true" hidden="false" outlineLevel="0" max="18" min="18" style="1" width="9.45"/>
    <col collapsed="false" customWidth="true" hidden="false" outlineLevel="0" max="19" min="19" style="1" width="41.7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</row>
    <row r="2" customFormat="false" ht="36" hidden="false" customHeight="true" outlineLevel="0" collapsed="false">
      <c r="A2" s="3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</row>
    <row r="3" customFormat="false" ht="39" hidden="false" customHeight="true" outlineLevel="0" collapsed="false">
      <c r="A3" s="6" t="s">
        <v>6</v>
      </c>
      <c r="B3" s="7" t="n">
        <v>1500</v>
      </c>
      <c r="C3" s="8" t="s">
        <v>7</v>
      </c>
      <c r="D3" s="9" t="n">
        <v>1400</v>
      </c>
      <c r="E3" s="9" t="n">
        <v>1500</v>
      </c>
      <c r="F3" s="9"/>
    </row>
    <row r="4" customFormat="false" ht="39" hidden="false" customHeight="true" outlineLevel="0" collapsed="false">
      <c r="A4" s="10" t="s">
        <v>8</v>
      </c>
      <c r="B4" s="11" t="n">
        <v>100</v>
      </c>
      <c r="C4" s="12" t="s">
        <v>9</v>
      </c>
      <c r="D4" s="9" t="n">
        <v>467</v>
      </c>
      <c r="E4" s="9" t="n">
        <v>557</v>
      </c>
      <c r="F4" s="9"/>
    </row>
    <row r="5" customFormat="false" ht="36" hidden="false" customHeight="true" outlineLevel="0" collapsed="false">
      <c r="A5" s="10" t="s">
        <v>10</v>
      </c>
      <c r="B5" s="11" t="n">
        <v>10</v>
      </c>
      <c r="C5" s="12" t="s">
        <v>11</v>
      </c>
      <c r="D5" s="9" t="n">
        <v>10</v>
      </c>
      <c r="E5" s="9" t="n">
        <v>10</v>
      </c>
      <c r="F5" s="9"/>
    </row>
    <row r="6" customFormat="false" ht="56.25" hidden="false" customHeight="true" outlineLevel="0" collapsed="false">
      <c r="A6" s="10" t="s">
        <v>12</v>
      </c>
      <c r="B6" s="11" t="n">
        <v>1</v>
      </c>
      <c r="C6" s="12" t="s">
        <v>13</v>
      </c>
      <c r="D6" s="13" t="n">
        <v>5</v>
      </c>
      <c r="E6" s="14" t="n">
        <v>3</v>
      </c>
      <c r="F6" s="15"/>
    </row>
    <row r="7" customFormat="false" ht="39" hidden="false" customHeight="true" outlineLevel="0" collapsed="false">
      <c r="A7" s="16" t="s">
        <v>14</v>
      </c>
      <c r="B7" s="17" t="n">
        <v>4</v>
      </c>
      <c r="C7" s="15" t="s">
        <v>15</v>
      </c>
      <c r="D7" s="13" t="n">
        <v>5</v>
      </c>
      <c r="E7" s="14" t="n">
        <v>3</v>
      </c>
      <c r="F7" s="15"/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30.5" hidden="false" customHeight="true" outlineLevel="0" collapsed="false"/>
    <row r="14" customFormat="false" ht="1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3">
    <mergeCell ref="D6:D7"/>
    <mergeCell ref="E6:E7"/>
    <mergeCell ref="F6:F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U23" activeCellId="0" sqref="U23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9.73"/>
    <col collapsed="false" customWidth="true" hidden="false" outlineLevel="0" max="2" min="2" style="1" width="17.18"/>
    <col collapsed="false" customWidth="true" hidden="false" outlineLevel="0" max="4" min="4" style="1" width="15.54"/>
    <col collapsed="false" customWidth="true" hidden="false" outlineLevel="0" max="5" min="5" style="1" width="15.18"/>
    <col collapsed="false" customWidth="true" hidden="false" outlineLevel="0" max="6" min="6" style="1" width="15.45"/>
  </cols>
  <sheetData>
    <row r="1" customFormat="false" ht="15" hidden="false" customHeight="false" outlineLevel="0" collapsed="false"/>
    <row r="2" customFormat="false" ht="35.25" hidden="false" customHeight="true" outlineLevel="0" collapsed="false">
      <c r="A2" s="18" t="s">
        <v>16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</row>
    <row r="3" customFormat="false" ht="36.75" hidden="false" customHeight="false" outlineLevel="0" collapsed="false">
      <c r="A3" s="19" t="s">
        <v>17</v>
      </c>
      <c r="B3" s="20" t="n">
        <v>2</v>
      </c>
      <c r="C3" s="20" t="s">
        <v>18</v>
      </c>
      <c r="D3" s="20" t="n">
        <v>11</v>
      </c>
      <c r="E3" s="20" t="n">
        <v>2</v>
      </c>
      <c r="F3" s="21"/>
    </row>
    <row r="4" customFormat="false" ht="18" hidden="false" customHeight="false" outlineLevel="0" collapsed="false">
      <c r="A4" s="22" t="s">
        <v>19</v>
      </c>
      <c r="B4" s="23" t="n">
        <v>25000</v>
      </c>
      <c r="C4" s="23" t="s">
        <v>20</v>
      </c>
      <c r="D4" s="23" t="n">
        <v>4164</v>
      </c>
      <c r="E4" s="23" t="n">
        <v>27527</v>
      </c>
      <c r="F4" s="24"/>
    </row>
    <row r="5" customFormat="false" ht="18" hidden="false" customHeight="false" outlineLevel="0" collapsed="false">
      <c r="A5" s="22" t="s">
        <v>21</v>
      </c>
      <c r="B5" s="23" t="s">
        <v>22</v>
      </c>
      <c r="C5" s="23" t="s">
        <v>23</v>
      </c>
      <c r="D5" s="23" t="n">
        <v>938</v>
      </c>
      <c r="E5" s="23" t="n">
        <f aca="false">725+361+781+367+54</f>
        <v>2288</v>
      </c>
      <c r="F5" s="24"/>
    </row>
    <row r="6" customFormat="false" ht="18" hidden="false" customHeight="false" outlineLevel="0" collapsed="false">
      <c r="A6" s="22" t="s">
        <v>24</v>
      </c>
      <c r="B6" s="23" t="n">
        <v>8</v>
      </c>
      <c r="C6" s="23" t="s">
        <v>25</v>
      </c>
      <c r="D6" s="23" t="n">
        <v>1</v>
      </c>
      <c r="E6" s="23" t="n">
        <v>5</v>
      </c>
      <c r="F6" s="24"/>
    </row>
    <row r="7" customFormat="false" ht="20.25" hidden="false" customHeight="true" outlineLevel="0" collapsed="false">
      <c r="A7" s="22" t="s">
        <v>26</v>
      </c>
      <c r="B7" s="23" t="n">
        <v>4</v>
      </c>
      <c r="C7" s="23" t="s">
        <v>27</v>
      </c>
      <c r="D7" s="23" t="n">
        <v>3</v>
      </c>
      <c r="E7" s="23" t="n">
        <v>0</v>
      </c>
      <c r="F7" s="24"/>
    </row>
    <row r="8" customFormat="false" ht="16.5" hidden="false" customHeight="true" outlineLevel="0" collapsed="false">
      <c r="A8" s="22" t="s">
        <v>28</v>
      </c>
      <c r="B8" s="23" t="s">
        <v>22</v>
      </c>
      <c r="C8" s="23" t="s">
        <v>29</v>
      </c>
      <c r="D8" s="23" t="n">
        <v>380</v>
      </c>
      <c r="E8" s="23" t="n">
        <v>683</v>
      </c>
      <c r="F8" s="24"/>
    </row>
    <row r="9" customFormat="false" ht="16.5" hidden="false" customHeight="true" outlineLevel="0" collapsed="false">
      <c r="A9" s="22" t="s">
        <v>30</v>
      </c>
      <c r="B9" s="23" t="n">
        <v>3</v>
      </c>
      <c r="C9" s="23" t="s">
        <v>31</v>
      </c>
      <c r="D9" s="23"/>
      <c r="E9" s="23" t="n">
        <v>7</v>
      </c>
      <c r="F9" s="24"/>
    </row>
    <row r="10" customFormat="false" ht="18" hidden="false" customHeight="false" outlineLevel="0" collapsed="false">
      <c r="A10" s="22" t="s">
        <v>32</v>
      </c>
      <c r="B10" s="23" t="n">
        <v>2</v>
      </c>
      <c r="C10" s="23" t="s">
        <v>33</v>
      </c>
      <c r="D10" s="23"/>
      <c r="E10" s="23"/>
      <c r="F10" s="24"/>
    </row>
    <row r="11" customFormat="false" ht="36.75" hidden="false" customHeight="false" outlineLevel="0" collapsed="false">
      <c r="A11" s="22" t="s">
        <v>34</v>
      </c>
      <c r="B11" s="23" t="n">
        <v>3000</v>
      </c>
      <c r="C11" s="23" t="s">
        <v>35</v>
      </c>
      <c r="D11" s="23"/>
      <c r="E11" s="23"/>
      <c r="F11" s="24"/>
    </row>
    <row r="12" customFormat="false" ht="81" hidden="false" customHeight="true" outlineLevel="0" collapsed="false">
      <c r="A12" s="22" t="s">
        <v>36</v>
      </c>
      <c r="B12" s="23" t="s">
        <v>37</v>
      </c>
      <c r="C12" s="23" t="s">
        <v>38</v>
      </c>
      <c r="D12" s="23"/>
      <c r="E12" s="23" t="n">
        <v>8</v>
      </c>
      <c r="F12" s="24"/>
    </row>
    <row r="13" customFormat="false" ht="42" hidden="false" customHeight="true" outlineLevel="0" collapsed="false">
      <c r="A13" s="22" t="s">
        <v>39</v>
      </c>
      <c r="B13" s="23" t="s">
        <v>40</v>
      </c>
      <c r="C13" s="23" t="s">
        <v>41</v>
      </c>
      <c r="D13" s="23" t="n">
        <v>2</v>
      </c>
      <c r="E13" s="23"/>
      <c r="F13" s="24"/>
    </row>
    <row r="14" customFormat="false" ht="18" hidden="false" customHeight="false" outlineLevel="0" collapsed="false">
      <c r="A14" s="22" t="s">
        <v>42</v>
      </c>
      <c r="B14" s="23" t="n">
        <v>12</v>
      </c>
      <c r="C14" s="23" t="s">
        <v>43</v>
      </c>
      <c r="D14" s="23" t="n">
        <v>6</v>
      </c>
      <c r="E14" s="23" t="n">
        <v>5</v>
      </c>
      <c r="F14" s="24"/>
    </row>
    <row r="15" customFormat="false" ht="36.75" hidden="false" customHeight="false" outlineLevel="0" collapsed="false">
      <c r="A15" s="22" t="s">
        <v>44</v>
      </c>
      <c r="B15" s="23" t="s">
        <v>40</v>
      </c>
      <c r="C15" s="23" t="s">
        <v>45</v>
      </c>
      <c r="D15" s="23"/>
      <c r="E15" s="23" t="n">
        <v>0</v>
      </c>
      <c r="F15" s="24"/>
    </row>
    <row r="16" customFormat="false" ht="57.75" hidden="false" customHeight="true" outlineLevel="0" collapsed="false">
      <c r="A16" s="22" t="s">
        <v>46</v>
      </c>
      <c r="B16" s="23" t="n">
        <v>32</v>
      </c>
      <c r="C16" s="23" t="s">
        <v>47</v>
      </c>
      <c r="D16" s="23"/>
      <c r="E16" s="23" t="n">
        <v>2</v>
      </c>
      <c r="F16" s="24"/>
    </row>
    <row r="17" customFormat="false" ht="42" hidden="false" customHeight="true" outlineLevel="0" collapsed="false">
      <c r="A17" s="25" t="s">
        <v>48</v>
      </c>
      <c r="B17" s="26" t="n">
        <v>9</v>
      </c>
      <c r="C17" s="26" t="s">
        <v>49</v>
      </c>
      <c r="D17" s="26"/>
      <c r="E17" s="26" t="n">
        <v>7</v>
      </c>
      <c r="F17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U15" activeCellId="0" sqref="U15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4.82"/>
    <col collapsed="false" customWidth="true" hidden="false" outlineLevel="0" max="2" min="2" style="1" width="13.91"/>
    <col collapsed="false" customWidth="true" hidden="false" outlineLevel="0" max="3" min="3" style="1" width="11.27"/>
    <col collapsed="false" customWidth="true" hidden="false" outlineLevel="0" max="4" min="4" style="1" width="13.73"/>
    <col collapsed="false" customWidth="true" hidden="false" outlineLevel="0" max="5" min="5" style="1" width="14.81"/>
    <col collapsed="false" customWidth="true" hidden="false" outlineLevel="0" max="6" min="6" style="1" width="15.54"/>
    <col collapsed="false" customWidth="true" hidden="false" outlineLevel="0" max="21" min="21" style="1" width="9.82"/>
  </cols>
  <sheetData>
    <row r="1" customFormat="false" ht="23.25" hidden="false" customHeight="true" outlineLevel="0" collapsed="false"/>
    <row r="2" customFormat="false" ht="31.5" hidden="false" customHeight="false" outlineLevel="0" collapsed="false">
      <c r="A2" s="28" t="s">
        <v>16</v>
      </c>
      <c r="B2" s="29" t="s">
        <v>1</v>
      </c>
      <c r="C2" s="29" t="s">
        <v>2</v>
      </c>
      <c r="D2" s="30" t="s">
        <v>3</v>
      </c>
      <c r="E2" s="30" t="s">
        <v>4</v>
      </c>
      <c r="F2" s="30" t="s">
        <v>5</v>
      </c>
    </row>
    <row r="3" customFormat="false" ht="30.75" hidden="false" customHeight="false" outlineLevel="0" collapsed="false">
      <c r="A3" s="31" t="s">
        <v>50</v>
      </c>
      <c r="B3" s="32" t="n">
        <v>3</v>
      </c>
      <c r="C3" s="32" t="s">
        <v>51</v>
      </c>
      <c r="D3" s="33"/>
      <c r="E3" s="33" t="n">
        <v>5</v>
      </c>
      <c r="F3" s="34"/>
    </row>
    <row r="4" customFormat="false" ht="61.5" hidden="false" customHeight="false" outlineLevel="0" collapsed="false">
      <c r="A4" s="35" t="s">
        <v>52</v>
      </c>
      <c r="B4" s="36" t="n">
        <v>100</v>
      </c>
      <c r="C4" s="36" t="s">
        <v>53</v>
      </c>
      <c r="D4" s="37"/>
      <c r="E4" s="37" t="n">
        <v>100</v>
      </c>
      <c r="F4" s="37"/>
    </row>
    <row r="5" customFormat="false" ht="30.75" hidden="false" customHeight="false" outlineLevel="0" collapsed="false">
      <c r="A5" s="35" t="s">
        <v>54</v>
      </c>
      <c r="B5" s="36" t="n">
        <v>20</v>
      </c>
      <c r="C5" s="36" t="s">
        <v>55</v>
      </c>
      <c r="D5" s="37"/>
      <c r="E5" s="37" t="n">
        <v>20</v>
      </c>
      <c r="F5" s="37"/>
    </row>
    <row r="6" customFormat="false" ht="46.5" hidden="false" customHeight="false" outlineLevel="0" collapsed="false">
      <c r="A6" s="35" t="s">
        <v>56</v>
      </c>
      <c r="B6" s="36" t="n">
        <v>80</v>
      </c>
      <c r="C6" s="36" t="s">
        <v>57</v>
      </c>
      <c r="D6" s="37"/>
      <c r="E6" s="37" t="n">
        <v>80</v>
      </c>
      <c r="F6" s="37"/>
    </row>
    <row r="7" customFormat="false" ht="46.5" hidden="false" customHeight="false" outlineLevel="0" collapsed="false">
      <c r="A7" s="35" t="s">
        <v>58</v>
      </c>
      <c r="B7" s="36" t="n">
        <v>80</v>
      </c>
      <c r="C7" s="36" t="s">
        <v>59</v>
      </c>
      <c r="D7" s="37"/>
      <c r="E7" s="37" t="n">
        <v>80</v>
      </c>
      <c r="F7" s="37"/>
    </row>
    <row r="8" customFormat="false" ht="15" hidden="false" customHeight="false" outlineLevel="0" collapsed="false">
      <c r="A8" s="35" t="s">
        <v>60</v>
      </c>
      <c r="B8" s="36" t="n">
        <v>30</v>
      </c>
      <c r="C8" s="36" t="s">
        <v>61</v>
      </c>
      <c r="D8" s="37"/>
      <c r="E8" s="37" t="n">
        <v>30</v>
      </c>
      <c r="F8" s="37"/>
    </row>
    <row r="9" customFormat="false" ht="30.75" hidden="false" customHeight="false" outlineLevel="0" collapsed="false">
      <c r="A9" s="35" t="s">
        <v>62</v>
      </c>
      <c r="B9" s="36" t="n">
        <v>10</v>
      </c>
      <c r="C9" s="36" t="s">
        <v>63</v>
      </c>
      <c r="D9" s="37"/>
      <c r="E9" s="37" t="n">
        <v>100</v>
      </c>
      <c r="F9" s="37"/>
    </row>
    <row r="10" customFormat="false" ht="30.75" hidden="false" customHeight="false" outlineLevel="0" collapsed="false">
      <c r="A10" s="35" t="s">
        <v>64</v>
      </c>
      <c r="B10" s="36" t="n">
        <v>4</v>
      </c>
      <c r="C10" s="36" t="s">
        <v>65</v>
      </c>
      <c r="D10" s="38"/>
      <c r="E10" s="38" t="n">
        <v>1</v>
      </c>
      <c r="F10" s="38"/>
    </row>
    <row r="11" customFormat="false" ht="46.5" hidden="false" customHeight="false" outlineLevel="0" collapsed="false">
      <c r="A11" s="35" t="s">
        <v>66</v>
      </c>
      <c r="B11" s="36" t="n">
        <v>2</v>
      </c>
      <c r="C11" s="36" t="s">
        <v>67</v>
      </c>
      <c r="D11" s="38"/>
      <c r="E11" s="38" t="n">
        <v>2</v>
      </c>
      <c r="F11" s="38"/>
    </row>
    <row r="12" customFormat="false" ht="46.5" hidden="false" customHeight="false" outlineLevel="0" collapsed="false">
      <c r="A12" s="39" t="s">
        <v>68</v>
      </c>
      <c r="B12" s="40" t="n">
        <v>2</v>
      </c>
      <c r="C12" s="40" t="s">
        <v>69</v>
      </c>
      <c r="D12" s="41"/>
      <c r="E12" s="41" t="n">
        <v>0</v>
      </c>
      <c r="F12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3.54"/>
    <col collapsed="false" customWidth="true" hidden="false" outlineLevel="0" max="3" min="3" style="1" width="8.73"/>
    <col collapsed="false" customWidth="true" hidden="false" outlineLevel="0" max="4" min="4" style="1" width="8.54"/>
    <col collapsed="false" customWidth="true" hidden="false" outlineLevel="0" max="5" min="5" style="1" width="8.73"/>
    <col collapsed="false" customWidth="true" hidden="false" outlineLevel="0" max="6" min="6" style="1" width="9"/>
  </cols>
  <sheetData>
    <row r="1" customFormat="false" ht="15" hidden="false" customHeight="false" outlineLevel="0" collapsed="false"/>
    <row r="2" customFormat="false" ht="28.5" hidden="false" customHeight="false" outlineLevel="0" collapsed="false">
      <c r="A2" s="42" t="s">
        <v>16</v>
      </c>
      <c r="B2" s="43" t="s">
        <v>1</v>
      </c>
      <c r="C2" s="44" t="s">
        <v>2</v>
      </c>
      <c r="D2" s="45" t="s">
        <v>3</v>
      </c>
      <c r="E2" s="45" t="s">
        <v>4</v>
      </c>
      <c r="F2" s="45" t="s">
        <v>5</v>
      </c>
    </row>
    <row r="3" customFormat="false" ht="28.5" hidden="false" customHeight="true" outlineLevel="0" collapsed="false">
      <c r="A3" s="46" t="s">
        <v>70</v>
      </c>
      <c r="B3" s="47" t="n">
        <v>30</v>
      </c>
      <c r="C3" s="48" t="s">
        <v>71</v>
      </c>
      <c r="D3" s="47" t="n">
        <v>7</v>
      </c>
      <c r="E3" s="47" t="n">
        <v>10</v>
      </c>
      <c r="F3" s="47"/>
    </row>
    <row r="4" customFormat="false" ht="30" hidden="false" customHeight="true" outlineLevel="0" collapsed="false">
      <c r="A4" s="46" t="s">
        <v>72</v>
      </c>
      <c r="B4" s="47" t="n">
        <v>20</v>
      </c>
      <c r="C4" s="48" t="s">
        <v>73</v>
      </c>
      <c r="D4" s="47" t="n">
        <v>3</v>
      </c>
      <c r="E4" s="47" t="n">
        <v>5</v>
      </c>
      <c r="F4" s="47"/>
    </row>
    <row r="5" customFormat="false" ht="30" hidden="false" customHeight="true" outlineLevel="0" collapsed="false">
      <c r="A5" s="46" t="s">
        <v>74</v>
      </c>
      <c r="B5" s="47" t="n">
        <v>40</v>
      </c>
      <c r="C5" s="48" t="s">
        <v>75</v>
      </c>
      <c r="D5" s="47" t="n">
        <v>2</v>
      </c>
      <c r="E5" s="47" t="n">
        <v>2</v>
      </c>
      <c r="F5" s="47"/>
    </row>
    <row r="6" customFormat="false" ht="28.5" hidden="false" customHeight="true" outlineLevel="0" collapsed="false">
      <c r="A6" s="46" t="s">
        <v>76</v>
      </c>
      <c r="B6" s="47" t="n">
        <v>40</v>
      </c>
      <c r="C6" s="48" t="s">
        <v>77</v>
      </c>
      <c r="D6" s="49" t="n">
        <v>53</v>
      </c>
      <c r="E6" s="49" t="n">
        <v>70</v>
      </c>
      <c r="F6" s="49"/>
    </row>
    <row r="7" customFormat="false" ht="19.5" hidden="false" customHeight="true" outlineLevel="0" collapsed="false">
      <c r="A7" s="46" t="s">
        <v>78</v>
      </c>
      <c r="B7" s="50"/>
      <c r="C7" s="48" t="s">
        <v>79</v>
      </c>
      <c r="D7" s="47" t="n">
        <v>772</v>
      </c>
      <c r="E7" s="47" t="n">
        <v>772</v>
      </c>
      <c r="F7" s="47"/>
    </row>
    <row r="8" customFormat="false" ht="33" hidden="false" customHeight="true" outlineLevel="0" collapsed="false">
      <c r="A8" s="51" t="s">
        <v>80</v>
      </c>
      <c r="B8" s="52"/>
      <c r="C8" s="53" t="s">
        <v>81</v>
      </c>
      <c r="D8" s="54" t="n">
        <v>54</v>
      </c>
      <c r="E8" s="54" t="n">
        <v>54</v>
      </c>
      <c r="F8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7" activeCellId="0" sqref="M17"/>
    </sheetView>
  </sheetViews>
  <sheetFormatPr defaultColWidth="11.453125" defaultRowHeight="14.25" zeroHeight="false" outlineLevelRow="0" outlineLevelCol="0"/>
  <cols>
    <col collapsed="false" customWidth="true" hidden="false" outlineLevel="0" max="1" min="1" style="55" width="30.45"/>
    <col collapsed="false" customWidth="true" hidden="false" outlineLevel="0" max="2" min="2" style="55" width="12.18"/>
    <col collapsed="false" customWidth="true" hidden="false" outlineLevel="0" max="3" min="3" style="55" width="10.82"/>
    <col collapsed="false" customWidth="true" hidden="false" outlineLevel="0" max="4" min="4" style="55" width="9.45"/>
    <col collapsed="false" customWidth="true" hidden="false" outlineLevel="0" max="5" min="5" style="55" width="9.54"/>
    <col collapsed="false" customWidth="true" hidden="false" outlineLevel="0" max="6" min="6" style="55" width="8.82"/>
    <col collapsed="false" customWidth="true" hidden="false" outlineLevel="0" max="16" min="16" style="1" width="14.18"/>
  </cols>
  <sheetData>
    <row r="1" customFormat="false" ht="15" hidden="false" customHeight="false" outlineLevel="0" collapsed="false">
      <c r="E1" s="56"/>
      <c r="F1" s="56"/>
    </row>
    <row r="2" customFormat="false" ht="15.75" hidden="false" customHeight="false" outlineLevel="0" collapsed="false">
      <c r="A2" s="57" t="s">
        <v>16</v>
      </c>
      <c r="B2" s="58" t="s">
        <v>1</v>
      </c>
      <c r="C2" s="59" t="s">
        <v>2</v>
      </c>
      <c r="D2" s="60" t="s">
        <v>82</v>
      </c>
      <c r="E2" s="60" t="s">
        <v>83</v>
      </c>
      <c r="F2" s="60" t="s">
        <v>84</v>
      </c>
    </row>
    <row r="3" customFormat="false" ht="30.75" hidden="false" customHeight="false" outlineLevel="0" collapsed="false">
      <c r="A3" s="61" t="s">
        <v>85</v>
      </c>
      <c r="B3" s="62" t="n">
        <v>0.6</v>
      </c>
      <c r="C3" s="63" t="s">
        <v>86</v>
      </c>
      <c r="D3" s="64" t="n">
        <v>0.68</v>
      </c>
      <c r="E3" s="64" t="n">
        <v>0.64</v>
      </c>
      <c r="F3" s="64" t="n">
        <v>0.73</v>
      </c>
    </row>
    <row r="4" customFormat="false" ht="61.5" hidden="false" customHeight="false" outlineLevel="0" collapsed="false">
      <c r="A4" s="61" t="s">
        <v>87</v>
      </c>
      <c r="B4" s="65" t="n">
        <v>0.4</v>
      </c>
      <c r="C4" s="66" t="s">
        <v>88</v>
      </c>
      <c r="D4" s="67" t="n">
        <v>0.4</v>
      </c>
      <c r="E4" s="67" t="n">
        <v>0.47</v>
      </c>
      <c r="F4" s="67" t="n">
        <v>0.51</v>
      </c>
    </row>
    <row r="5" customFormat="false" ht="30.75" hidden="false" customHeight="false" outlineLevel="0" collapsed="false">
      <c r="A5" s="61" t="s">
        <v>89</v>
      </c>
      <c r="B5" s="65" t="n">
        <v>0.65</v>
      </c>
      <c r="C5" s="66" t="s">
        <v>90</v>
      </c>
      <c r="D5" s="67" t="n">
        <v>0.75</v>
      </c>
      <c r="E5" s="67" t="n">
        <v>0.79</v>
      </c>
      <c r="F5" s="67" t="n">
        <v>0.73</v>
      </c>
    </row>
    <row r="6" customFormat="false" ht="30.75" hidden="false" customHeight="false" outlineLevel="0" collapsed="false">
      <c r="A6" s="61" t="s">
        <v>91</v>
      </c>
      <c r="B6" s="65" t="n">
        <v>0.5</v>
      </c>
      <c r="C6" s="66" t="s">
        <v>92</v>
      </c>
      <c r="D6" s="67" t="n">
        <v>0.64</v>
      </c>
      <c r="E6" s="67" t="n">
        <v>0.6</v>
      </c>
      <c r="F6" s="67" t="n">
        <v>0.75</v>
      </c>
    </row>
    <row r="7" customFormat="false" ht="61.5" hidden="false" customHeight="false" outlineLevel="0" collapsed="false">
      <c r="A7" s="61" t="s">
        <v>87</v>
      </c>
      <c r="B7" s="68" t="s">
        <v>93</v>
      </c>
      <c r="C7" s="66" t="s">
        <v>94</v>
      </c>
      <c r="D7" s="69" t="n">
        <v>0.47</v>
      </c>
      <c r="E7" s="69" t="n">
        <v>0.49</v>
      </c>
      <c r="F7" s="69" t="n">
        <v>0.44</v>
      </c>
    </row>
    <row r="8" customFormat="false" ht="30.75" hidden="false" customHeight="false" outlineLevel="0" collapsed="false">
      <c r="A8" s="61" t="s">
        <v>95</v>
      </c>
      <c r="B8" s="65" t="n">
        <v>0.6</v>
      </c>
      <c r="C8" s="66" t="s">
        <v>96</v>
      </c>
      <c r="D8" s="67" t="n">
        <v>0.81</v>
      </c>
      <c r="E8" s="67" t="n">
        <v>0.79</v>
      </c>
      <c r="F8" s="67" t="n">
        <v>0.76</v>
      </c>
    </row>
    <row r="9" customFormat="false" ht="30.75" hidden="false" customHeight="false" outlineLevel="0" collapsed="false">
      <c r="A9" s="61" t="s">
        <v>97</v>
      </c>
      <c r="B9" s="68" t="s">
        <v>98</v>
      </c>
      <c r="C9" s="66" t="s">
        <v>99</v>
      </c>
      <c r="D9" s="69" t="n">
        <v>0.45</v>
      </c>
      <c r="E9" s="69" t="n">
        <v>0.36</v>
      </c>
      <c r="F9" s="69" t="n">
        <v>0.53</v>
      </c>
    </row>
    <row r="10" customFormat="false" ht="46.5" hidden="true" customHeight="true" outlineLevel="0" collapsed="false">
      <c r="A10" s="61" t="s">
        <v>100</v>
      </c>
      <c r="B10" s="68" t="s">
        <v>98</v>
      </c>
      <c r="C10" s="66" t="s">
        <v>101</v>
      </c>
      <c r="D10" s="70"/>
      <c r="E10" s="70"/>
      <c r="F10" s="70"/>
    </row>
    <row r="11" customFormat="false" ht="78" hidden="true" customHeight="true" outlineLevel="0" collapsed="false">
      <c r="A11" s="71" t="s">
        <v>102</v>
      </c>
      <c r="B11" s="72" t="s">
        <v>98</v>
      </c>
      <c r="C11" s="73" t="s">
        <v>103</v>
      </c>
      <c r="D11" s="74"/>
      <c r="E11" s="74"/>
      <c r="F11" s="74"/>
    </row>
    <row r="12" customFormat="false" ht="75" hidden="false" customHeight="true" outlineLevel="0" collapsed="false"/>
    <row r="13" customFormat="false" ht="69" hidden="false" customHeight="true" outlineLevel="0" collapsed="false">
      <c r="G13" s="55"/>
      <c r="H13" s="55"/>
      <c r="I13" s="55"/>
      <c r="J13" s="55"/>
      <c r="K13" s="55"/>
      <c r="L13" s="55"/>
      <c r="M13" s="55"/>
    </row>
    <row r="14" customFormat="false" ht="14.25" hidden="false" customHeight="false" outlineLevel="0" collapsed="false">
      <c r="G14" s="55"/>
      <c r="H14" s="55"/>
      <c r="I14" s="55"/>
      <c r="J14" s="55"/>
      <c r="K14" s="55"/>
      <c r="L14" s="55"/>
      <c r="M14" s="55"/>
    </row>
    <row r="15" customFormat="false" ht="14.25" hidden="false" customHeight="false" outlineLevel="0" collapsed="false">
      <c r="C15" s="75"/>
      <c r="D15" s="75"/>
      <c r="G15" s="55"/>
      <c r="H15" s="55"/>
      <c r="I15" s="55"/>
      <c r="J15" s="55"/>
      <c r="K15" s="55"/>
      <c r="L15" s="55"/>
      <c r="M15" s="55"/>
    </row>
    <row r="16" customFormat="false" ht="15" hidden="false" customHeight="false" outlineLevel="0" collapsed="false">
      <c r="G16" s="55"/>
      <c r="H16" s="55"/>
      <c r="I16" s="55"/>
      <c r="J16" s="55"/>
      <c r="K16" s="55"/>
      <c r="L16" s="55"/>
      <c r="M16" s="55"/>
    </row>
    <row r="17" customFormat="false" ht="15" hidden="false" customHeight="false" outlineLevel="0" collapsed="false">
      <c r="A17" s="76" t="s">
        <v>16</v>
      </c>
      <c r="B17" s="77"/>
      <c r="C17" s="78" t="s">
        <v>104</v>
      </c>
      <c r="D17" s="79" t="s">
        <v>105</v>
      </c>
      <c r="E17" s="80" t="s">
        <v>106</v>
      </c>
      <c r="F17" s="81" t="s">
        <v>107</v>
      </c>
      <c r="G17" s="79" t="s">
        <v>108</v>
      </c>
      <c r="H17" s="82" t="s">
        <v>109</v>
      </c>
      <c r="I17" s="78" t="s">
        <v>110</v>
      </c>
      <c r="J17" s="79" t="s">
        <v>111</v>
      </c>
      <c r="K17" s="80" t="s">
        <v>112</v>
      </c>
      <c r="M17" s="83" t="s">
        <v>82</v>
      </c>
      <c r="N17" s="84" t="s">
        <v>83</v>
      </c>
      <c r="O17" s="85" t="s">
        <v>84</v>
      </c>
    </row>
    <row r="18" customFormat="false" ht="28.5" hidden="false" customHeight="false" outlineLevel="0" collapsed="false">
      <c r="A18" s="86" t="s">
        <v>113</v>
      </c>
      <c r="B18" s="87" t="n">
        <v>0.6</v>
      </c>
      <c r="C18" s="88" t="n">
        <v>0.63</v>
      </c>
      <c r="D18" s="89" t="n">
        <v>0.75</v>
      </c>
      <c r="E18" s="90" t="n">
        <v>0.67</v>
      </c>
      <c r="F18" s="91" t="n">
        <v>0.5</v>
      </c>
      <c r="G18" s="89" t="n">
        <v>0.75</v>
      </c>
      <c r="H18" s="92" t="n">
        <v>0.67</v>
      </c>
      <c r="I18" s="88" t="n">
        <v>0.705882</v>
      </c>
      <c r="J18" s="93" t="n">
        <v>0.75</v>
      </c>
      <c r="K18" s="94" t="s">
        <v>114</v>
      </c>
      <c r="M18" s="95" t="n">
        <f aca="false">(C18+D18+E18)/3</f>
        <v>0.683333333333333</v>
      </c>
      <c r="N18" s="96" t="n">
        <f aca="false">(F18+G18+H18)/3</f>
        <v>0.64</v>
      </c>
      <c r="O18" s="97" t="n">
        <f aca="false">(I18+J18)/2</f>
        <v>0.727941</v>
      </c>
    </row>
    <row r="19" customFormat="false" ht="57.75" hidden="false" customHeight="false" outlineLevel="0" collapsed="false">
      <c r="A19" s="98" t="s">
        <v>115</v>
      </c>
      <c r="B19" s="99" t="n">
        <v>0.4</v>
      </c>
      <c r="C19" s="100" t="n">
        <v>0.31</v>
      </c>
      <c r="D19" s="101" t="n">
        <v>0.63</v>
      </c>
      <c r="E19" s="102" t="n">
        <v>0.25</v>
      </c>
      <c r="F19" s="103" t="n">
        <v>0.5</v>
      </c>
      <c r="G19" s="101" t="n">
        <v>0.5</v>
      </c>
      <c r="H19" s="104" t="n">
        <v>0.42</v>
      </c>
      <c r="I19" s="100" t="n">
        <v>0.529412</v>
      </c>
      <c r="J19" s="105" t="n">
        <v>0.5</v>
      </c>
      <c r="K19" s="106" t="s">
        <v>114</v>
      </c>
      <c r="M19" s="107" t="n">
        <f aca="false">(C19+D19+E19)/3</f>
        <v>0.396666666666667</v>
      </c>
      <c r="N19" s="105" t="n">
        <f aca="false">(F19+G19+H19)/3</f>
        <v>0.473333333333333</v>
      </c>
      <c r="O19" s="108" t="n">
        <f aca="false">(I19+J19)/2</f>
        <v>0.514706</v>
      </c>
    </row>
    <row r="20" customFormat="false" ht="28.5" hidden="false" customHeight="false" outlineLevel="0" collapsed="false">
      <c r="A20" s="98" t="s">
        <v>116</v>
      </c>
      <c r="B20" s="99" t="n">
        <v>0.65</v>
      </c>
      <c r="C20" s="100" t="n">
        <v>0.63</v>
      </c>
      <c r="D20" s="101" t="n">
        <v>0.88</v>
      </c>
      <c r="E20" s="102" t="n">
        <v>0.75</v>
      </c>
      <c r="F20" s="103" t="n">
        <v>0.73</v>
      </c>
      <c r="G20" s="101" t="n">
        <v>0.88</v>
      </c>
      <c r="H20" s="104" t="n">
        <v>0.75</v>
      </c>
      <c r="I20" s="100" t="n">
        <v>0.71</v>
      </c>
      <c r="J20" s="105" t="n">
        <v>0.75</v>
      </c>
      <c r="K20" s="106" t="s">
        <v>114</v>
      </c>
      <c r="M20" s="107" t="n">
        <f aca="false">(C20+D20+E20)/3</f>
        <v>0.753333333333333</v>
      </c>
      <c r="N20" s="105" t="n">
        <f aca="false">(F20+G20+H20)/3</f>
        <v>0.786666666666667</v>
      </c>
      <c r="O20" s="108" t="n">
        <f aca="false">(I20+J20)/2</f>
        <v>0.73</v>
      </c>
    </row>
    <row r="21" customFormat="false" ht="28.5" hidden="false" customHeight="false" outlineLevel="0" collapsed="false">
      <c r="A21" s="98" t="s">
        <v>91</v>
      </c>
      <c r="B21" s="99" t="n">
        <v>0.5</v>
      </c>
      <c r="C21" s="100" t="n">
        <v>0.62</v>
      </c>
      <c r="D21" s="101" t="n">
        <f aca="false">D29</f>
        <v>0.62</v>
      </c>
      <c r="E21" s="109" t="n">
        <f aca="false">E29</f>
        <v>0.67</v>
      </c>
      <c r="F21" s="103" t="n">
        <v>0.5</v>
      </c>
      <c r="G21" s="101" t="n">
        <v>0.6333</v>
      </c>
      <c r="H21" s="104" t="n">
        <v>0.66</v>
      </c>
      <c r="I21" s="100" t="n">
        <f aca="false">I29</f>
        <v>0.727272</v>
      </c>
      <c r="J21" s="105" t="n">
        <v>0.78</v>
      </c>
      <c r="K21" s="106" t="s">
        <v>114</v>
      </c>
      <c r="M21" s="107" t="n">
        <f aca="false">(C21+D21+E21)/3</f>
        <v>0.636666666666667</v>
      </c>
      <c r="N21" s="105" t="n">
        <f aca="false">(F21+G21+H21)/3</f>
        <v>0.597766666666667</v>
      </c>
      <c r="O21" s="108" t="n">
        <f aca="false">(I21+J21)/2</f>
        <v>0.753636</v>
      </c>
    </row>
    <row r="22" customFormat="false" ht="57.75" hidden="false" customHeight="false" outlineLevel="0" collapsed="false">
      <c r="A22" s="98" t="s">
        <v>117</v>
      </c>
      <c r="B22" s="99" t="n">
        <v>0.5</v>
      </c>
      <c r="C22" s="100" t="n">
        <v>0.27</v>
      </c>
      <c r="D22" s="101" t="n">
        <v>0.27</v>
      </c>
      <c r="E22" s="102" t="n">
        <v>0.88</v>
      </c>
      <c r="F22" s="103" t="n">
        <v>0.38</v>
      </c>
      <c r="G22" s="101" t="n">
        <v>0.672</v>
      </c>
      <c r="H22" s="104" t="n">
        <v>0.43</v>
      </c>
      <c r="I22" s="100" t="n">
        <v>0.5</v>
      </c>
      <c r="J22" s="105" t="n">
        <v>0.38</v>
      </c>
      <c r="K22" s="106" t="s">
        <v>114</v>
      </c>
      <c r="M22" s="107" t="n">
        <f aca="false">(C22+D22+E22)/3</f>
        <v>0.473333333333333</v>
      </c>
      <c r="N22" s="105" t="n">
        <f aca="false">(F22+G22+H22)/3</f>
        <v>0.494</v>
      </c>
      <c r="O22" s="108" t="n">
        <f aca="false">(I22+J22)/2</f>
        <v>0.44</v>
      </c>
    </row>
    <row r="23" customFormat="false" ht="28.5" hidden="false" customHeight="false" outlineLevel="0" collapsed="false">
      <c r="A23" s="98" t="s">
        <v>95</v>
      </c>
      <c r="B23" s="99" t="n">
        <v>0.6</v>
      </c>
      <c r="C23" s="100" t="n">
        <v>0.7387</v>
      </c>
      <c r="D23" s="101" t="n">
        <v>0.88</v>
      </c>
      <c r="E23" s="102" t="n">
        <v>0.82</v>
      </c>
      <c r="F23" s="103" t="n">
        <v>0.78</v>
      </c>
      <c r="G23" s="101" t="n">
        <v>0.8267</v>
      </c>
      <c r="H23" s="104" t="n">
        <v>0.76</v>
      </c>
      <c r="I23" s="100" t="n">
        <v>0.73</v>
      </c>
      <c r="J23" s="105" t="n">
        <v>0.78</v>
      </c>
      <c r="K23" s="106" t="s">
        <v>114</v>
      </c>
      <c r="M23" s="107" t="n">
        <f aca="false">(C23+D23+E23)/3</f>
        <v>0.8129</v>
      </c>
      <c r="N23" s="105" t="n">
        <f aca="false">(F23+G23+H23)/3</f>
        <v>0.7889</v>
      </c>
      <c r="O23" s="108" t="n">
        <f aca="false">(I23+J23)/2</f>
        <v>0.755</v>
      </c>
    </row>
    <row r="24" customFormat="false" ht="29.25" hidden="false" customHeight="false" outlineLevel="0" collapsed="false">
      <c r="A24" s="98" t="s">
        <v>97</v>
      </c>
      <c r="B24" s="99" t="s">
        <v>114</v>
      </c>
      <c r="C24" s="110" t="n">
        <v>0.12</v>
      </c>
      <c r="D24" s="111" t="n">
        <v>0.4</v>
      </c>
      <c r="E24" s="112" t="n">
        <v>0.35</v>
      </c>
      <c r="F24" s="113" t="n">
        <v>0.26</v>
      </c>
      <c r="G24" s="111" t="n">
        <v>0.41</v>
      </c>
      <c r="H24" s="114" t="n">
        <v>0.42</v>
      </c>
      <c r="I24" s="110" t="n">
        <v>0.55</v>
      </c>
      <c r="J24" s="115" t="n">
        <f aca="false">J33/J34</f>
        <v>0.512987012987013</v>
      </c>
      <c r="K24" s="116" t="s">
        <v>114</v>
      </c>
      <c r="M24" s="117" t="n">
        <f aca="false">(C24+D24+E24)/3</f>
        <v>0.29</v>
      </c>
      <c r="N24" s="115" t="n">
        <f aca="false">(F24+G24+H24)/3</f>
        <v>0.363333333333333</v>
      </c>
      <c r="O24" s="118" t="n">
        <f aca="false">(I24+J24)/2</f>
        <v>0.531493506493507</v>
      </c>
    </row>
    <row r="25" customFormat="false" ht="29.25" hidden="false" customHeight="false" outlineLevel="0" collapsed="false">
      <c r="A25" s="98" t="s">
        <v>118</v>
      </c>
      <c r="B25" s="99" t="s">
        <v>114</v>
      </c>
      <c r="C25" s="119" t="n">
        <v>0</v>
      </c>
      <c r="D25" s="120" t="n">
        <v>0.232323</v>
      </c>
      <c r="E25" s="121" t="n">
        <v>0.2027</v>
      </c>
      <c r="F25" s="122" t="n">
        <v>0.347826</v>
      </c>
      <c r="G25" s="120" t="n">
        <v>0.246575</v>
      </c>
      <c r="H25" s="123" t="n">
        <v>0.272727</v>
      </c>
      <c r="I25" s="119" t="n">
        <v>0.2222</v>
      </c>
      <c r="J25" s="124" t="n">
        <v>0.15</v>
      </c>
      <c r="K25" s="125" t="s">
        <v>114</v>
      </c>
      <c r="M25" s="126" t="n">
        <f aca="false">(C25+D25+E25)/3</f>
        <v>0.145007666666667</v>
      </c>
      <c r="N25" s="124" t="n">
        <f aca="false">(F25+G25+H25)/3</f>
        <v>0.289042666666667</v>
      </c>
      <c r="O25" s="127" t="n">
        <f aca="false">(I25+J25)/2</f>
        <v>0.1861</v>
      </c>
      <c r="P25" s="128" t="s">
        <v>119</v>
      </c>
    </row>
    <row r="26" customFormat="false" ht="29.25" hidden="false" customHeight="false" outlineLevel="0" collapsed="false">
      <c r="A26" s="98" t="s">
        <v>120</v>
      </c>
      <c r="B26" s="99" t="s">
        <v>114</v>
      </c>
      <c r="C26" s="119" t="n">
        <v>0.17</v>
      </c>
      <c r="D26" s="120" t="n">
        <v>0.10101</v>
      </c>
      <c r="E26" s="121" t="n">
        <v>0.162162</v>
      </c>
      <c r="F26" s="122" t="n">
        <v>0.04347826</v>
      </c>
      <c r="G26" s="120" t="n">
        <v>0.205479</v>
      </c>
      <c r="H26" s="123" t="n">
        <v>0.236363</v>
      </c>
      <c r="I26" s="119" t="n">
        <v>0.13888</v>
      </c>
      <c r="J26" s="124" t="n">
        <v>0.24</v>
      </c>
      <c r="K26" s="125" t="s">
        <v>114</v>
      </c>
      <c r="M26" s="126" t="n">
        <f aca="false">(C26+D26+E26)/3</f>
        <v>0.144390666666667</v>
      </c>
      <c r="N26" s="124" t="n">
        <f aca="false">(F26+G26+H26)/3</f>
        <v>0.16177342</v>
      </c>
      <c r="O26" s="127" t="n">
        <f aca="false">(I26+J26)/2</f>
        <v>0.18944</v>
      </c>
      <c r="P26" s="129" t="s">
        <v>121</v>
      </c>
    </row>
    <row r="27" customFormat="false" ht="29.25" hidden="false" customHeight="false" outlineLevel="0" collapsed="false">
      <c r="A27" s="98" t="s">
        <v>122</v>
      </c>
      <c r="B27" s="99" t="s">
        <v>114</v>
      </c>
      <c r="C27" s="119" t="n">
        <v>0.66</v>
      </c>
      <c r="D27" s="130" t="n">
        <v>0.404</v>
      </c>
      <c r="E27" s="121" t="n">
        <v>0.3108</v>
      </c>
      <c r="F27" s="131" t="n">
        <v>0.47826</v>
      </c>
      <c r="G27" s="120" t="n">
        <v>0.328767</v>
      </c>
      <c r="H27" s="123" t="n">
        <v>0.345454</v>
      </c>
      <c r="I27" s="119" t="n">
        <v>0.472222</v>
      </c>
      <c r="J27" s="124" t="n">
        <v>0.41</v>
      </c>
      <c r="K27" s="125" t="s">
        <v>114</v>
      </c>
      <c r="M27" s="126" t="n">
        <f aca="false">(C27+D27+E27)/3</f>
        <v>0.458266666666667</v>
      </c>
      <c r="N27" s="124" t="n">
        <f aca="false">(F27+G27+H27)/3</f>
        <v>0.384160333333333</v>
      </c>
      <c r="O27" s="127" t="n">
        <f aca="false">(I27+J27)/2</f>
        <v>0.441111</v>
      </c>
      <c r="P27" s="132" t="s">
        <v>123</v>
      </c>
    </row>
    <row r="28" customFormat="false" ht="29.25" hidden="false" customHeight="false" outlineLevel="0" collapsed="false">
      <c r="A28" s="98" t="s">
        <v>124</v>
      </c>
      <c r="B28" s="99" t="s">
        <v>114</v>
      </c>
      <c r="C28" s="119" t="n">
        <v>0.17</v>
      </c>
      <c r="D28" s="120" t="n">
        <v>0.262626</v>
      </c>
      <c r="E28" s="121" t="n">
        <v>0.324324</v>
      </c>
      <c r="F28" s="122" t="n">
        <v>0.13043</v>
      </c>
      <c r="G28" s="120" t="n">
        <v>0.219178</v>
      </c>
      <c r="H28" s="123" t="n">
        <v>0.145454</v>
      </c>
      <c r="I28" s="119" t="n">
        <v>0.16666</v>
      </c>
      <c r="J28" s="124" t="n">
        <v>0.2</v>
      </c>
      <c r="K28" s="125" t="s">
        <v>114</v>
      </c>
      <c r="M28" s="126" t="n">
        <f aca="false">(C28+D28+E28)/3</f>
        <v>0.252316666666667</v>
      </c>
      <c r="N28" s="124" t="n">
        <f aca="false">(F28+G28+H28)/3</f>
        <v>0.165020666666667</v>
      </c>
      <c r="O28" s="127" t="n">
        <f aca="false">(I28+J28)/2</f>
        <v>0.18333</v>
      </c>
      <c r="P28" s="129" t="s">
        <v>125</v>
      </c>
    </row>
    <row r="29" customFormat="false" ht="29.25" hidden="false" customHeight="false" outlineLevel="0" collapsed="false">
      <c r="A29" s="98" t="s">
        <v>126</v>
      </c>
      <c r="B29" s="99" t="s">
        <v>114</v>
      </c>
      <c r="C29" s="133" t="n">
        <v>0.62</v>
      </c>
      <c r="D29" s="134" t="n">
        <v>0.62</v>
      </c>
      <c r="E29" s="135" t="n">
        <v>0.67</v>
      </c>
      <c r="F29" s="136" t="n">
        <v>0.5</v>
      </c>
      <c r="G29" s="134" t="n">
        <v>0.6333</v>
      </c>
      <c r="H29" s="137" t="n">
        <v>0.65</v>
      </c>
      <c r="I29" s="133" t="n">
        <v>0.727272</v>
      </c>
      <c r="J29" s="138" t="n">
        <v>0.78</v>
      </c>
      <c r="K29" s="139" t="s">
        <v>114</v>
      </c>
      <c r="M29" s="140" t="n">
        <f aca="false">(C29+D29+E29)/3</f>
        <v>0.636666666666667</v>
      </c>
      <c r="N29" s="138" t="n">
        <f aca="false">(F29+G29+H29)/3</f>
        <v>0.594433333333333</v>
      </c>
      <c r="O29" s="141" t="n">
        <f aca="false">(I29+J29)/2</f>
        <v>0.753636</v>
      </c>
      <c r="P29" s="128" t="s">
        <v>127</v>
      </c>
    </row>
    <row r="30" customFormat="false" ht="29.25" hidden="false" customHeight="false" outlineLevel="0" collapsed="false">
      <c r="A30" s="98" t="s">
        <v>128</v>
      </c>
      <c r="B30" s="99" t="s">
        <v>114</v>
      </c>
      <c r="C30" s="133" t="n">
        <v>0.12</v>
      </c>
      <c r="D30" s="134" t="n">
        <v>0.12</v>
      </c>
      <c r="E30" s="135" t="n">
        <v>0.15</v>
      </c>
      <c r="F30" s="136" t="n">
        <v>0.28</v>
      </c>
      <c r="G30" s="134" t="n">
        <v>0.1933</v>
      </c>
      <c r="H30" s="137" t="n">
        <v>0.11</v>
      </c>
      <c r="I30" s="133" t="n">
        <v>0</v>
      </c>
      <c r="J30" s="138" t="n">
        <v>0</v>
      </c>
      <c r="K30" s="139" t="s">
        <v>114</v>
      </c>
      <c r="M30" s="140" t="n">
        <f aca="false">(C30+D30+E30)/3</f>
        <v>0.13</v>
      </c>
      <c r="N30" s="138" t="n">
        <f aca="false">(F30+G30+H30)/3</f>
        <v>0.194433333333333</v>
      </c>
      <c r="O30" s="141" t="n">
        <f aca="false">(I30+J30)/2</f>
        <v>0</v>
      </c>
      <c r="P30" s="129" t="s">
        <v>129</v>
      </c>
    </row>
    <row r="31" customFormat="false" ht="29.25" hidden="false" customHeight="false" outlineLevel="0" collapsed="false">
      <c r="A31" s="142" t="s">
        <v>130</v>
      </c>
      <c r="B31" s="143" t="s">
        <v>114</v>
      </c>
      <c r="C31" s="144" t="n">
        <v>0.26</v>
      </c>
      <c r="D31" s="145" t="n">
        <v>0.26</v>
      </c>
      <c r="E31" s="146" t="n">
        <v>0.18</v>
      </c>
      <c r="F31" s="147" t="n">
        <v>0.22</v>
      </c>
      <c r="G31" s="145" t="n">
        <v>0.1667</v>
      </c>
      <c r="H31" s="148" t="n">
        <v>0.24</v>
      </c>
      <c r="I31" s="144" t="n">
        <v>0.272727</v>
      </c>
      <c r="J31" s="149" t="n">
        <v>0.22</v>
      </c>
      <c r="K31" s="150" t="s">
        <v>114</v>
      </c>
      <c r="M31" s="151" t="n">
        <f aca="false">(C31+D31+E31)/3</f>
        <v>0.233333333333333</v>
      </c>
      <c r="N31" s="149" t="n">
        <f aca="false">(F31+G31+H31)/3</f>
        <v>0.2089</v>
      </c>
      <c r="O31" s="152" t="n">
        <f aca="false">(I31+J31)/2</f>
        <v>0.2463635</v>
      </c>
      <c r="P31" s="153" t="s">
        <v>131</v>
      </c>
    </row>
    <row r="32" customFormat="false" ht="15" hidden="false" customHeight="false" outlineLevel="0" collapsed="false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</row>
    <row r="33" customFormat="false" ht="14.25" hidden="false" customHeight="false" outlineLevel="0" collapsed="false">
      <c r="A33" s="155" t="s">
        <v>132</v>
      </c>
      <c r="B33" s="156"/>
      <c r="C33" s="157" t="n">
        <v>12</v>
      </c>
      <c r="D33" s="158" t="n">
        <v>99</v>
      </c>
      <c r="E33" s="158" t="n">
        <v>85</v>
      </c>
      <c r="F33" s="158" t="n">
        <v>24</v>
      </c>
      <c r="G33" s="158" t="n">
        <v>75</v>
      </c>
      <c r="H33" s="158" t="n">
        <v>61</v>
      </c>
      <c r="I33" s="158" t="n">
        <v>36</v>
      </c>
      <c r="J33" s="158" t="n">
        <v>79</v>
      </c>
      <c r="K33" s="159" t="s">
        <v>114</v>
      </c>
    </row>
    <row r="34" customFormat="false" ht="14.25" hidden="false" customHeight="false" outlineLevel="0" collapsed="false">
      <c r="A34" s="160" t="s">
        <v>133</v>
      </c>
      <c r="B34" s="161"/>
      <c r="C34" s="162" t="n">
        <v>97</v>
      </c>
      <c r="D34" s="154" t="n">
        <v>247</v>
      </c>
      <c r="E34" s="154" t="n">
        <v>245</v>
      </c>
      <c r="F34" s="154" t="n">
        <v>92</v>
      </c>
      <c r="G34" s="154" t="n">
        <v>182</v>
      </c>
      <c r="H34" s="154" t="n">
        <v>145</v>
      </c>
      <c r="I34" s="154" t="n">
        <v>65</v>
      </c>
      <c r="J34" s="154" t="n">
        <v>154</v>
      </c>
      <c r="K34" s="163" t="s">
        <v>114</v>
      </c>
    </row>
    <row r="35" customFormat="false" ht="14.25" hidden="false" customHeight="false" outlineLevel="0" collapsed="false">
      <c r="A35" s="160" t="s">
        <v>134</v>
      </c>
      <c r="B35" s="161"/>
      <c r="C35" s="162" t="n">
        <v>11</v>
      </c>
      <c r="D35" s="154" t="n">
        <v>97</v>
      </c>
      <c r="E35" s="154" t="n">
        <v>74</v>
      </c>
      <c r="F35" s="154" t="n">
        <v>23</v>
      </c>
      <c r="G35" s="154" t="n">
        <v>71</v>
      </c>
      <c r="H35" s="154" t="n">
        <v>55</v>
      </c>
      <c r="I35" s="154" t="n">
        <v>36</v>
      </c>
      <c r="J35" s="154" t="n">
        <v>59</v>
      </c>
      <c r="K35" s="163" t="s">
        <v>114</v>
      </c>
    </row>
    <row r="36" customFormat="false" ht="15" hidden="false" customHeight="false" outlineLevel="0" collapsed="false">
      <c r="A36" s="164" t="s">
        <v>135</v>
      </c>
      <c r="B36" s="165"/>
      <c r="C36" s="166" t="n">
        <v>8</v>
      </c>
      <c r="D36" s="167" t="n">
        <v>4</v>
      </c>
      <c r="E36" s="167" t="n">
        <v>4</v>
      </c>
      <c r="F36" s="167" t="n">
        <v>17</v>
      </c>
      <c r="G36" s="167" t="n">
        <v>4</v>
      </c>
      <c r="H36" s="167" t="n">
        <v>4</v>
      </c>
      <c r="I36" s="167" t="n">
        <v>18</v>
      </c>
      <c r="J36" s="168" t="n">
        <v>4</v>
      </c>
      <c r="K36" s="169" t="s">
        <v>114</v>
      </c>
    </row>
  </sheetData>
  <mergeCells count="1"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5.82"/>
    <col collapsed="false" customWidth="true" hidden="false" outlineLevel="0" max="2" min="2" style="1" width="22.54"/>
    <col collapsed="false" customWidth="true" hidden="false" outlineLevel="0" max="3" min="3" style="1" width="2.81"/>
    <col collapsed="false" customWidth="true" hidden="false" outlineLevel="0" max="4" min="4" style="1" width="7.18"/>
    <col collapsed="false" customWidth="true" hidden="false" outlineLevel="0" max="5" min="5" style="1" width="8"/>
    <col collapsed="false" customWidth="true" hidden="false" outlineLevel="0" max="6" min="6" style="1" width="8.09"/>
  </cols>
  <sheetData>
    <row r="1" customFormat="false" ht="15" hidden="false" customHeight="false" outlineLevel="0" collapsed="false"/>
    <row r="2" customFormat="false" ht="31.5" hidden="false" customHeight="false" outlineLevel="0" collapsed="false">
      <c r="A2" s="59" t="s">
        <v>136</v>
      </c>
      <c r="B2" s="170" t="s">
        <v>137</v>
      </c>
      <c r="C2" s="171"/>
      <c r="D2" s="172" t="s">
        <v>3</v>
      </c>
      <c r="E2" s="172" t="s">
        <v>4</v>
      </c>
      <c r="F2" s="172" t="s">
        <v>5</v>
      </c>
    </row>
    <row r="3" customFormat="false" ht="61.5" hidden="false" customHeight="false" outlineLevel="0" collapsed="false">
      <c r="A3" s="63" t="s">
        <v>138</v>
      </c>
      <c r="B3" s="173" t="s">
        <v>139</v>
      </c>
      <c r="C3" s="174" t="n">
        <v>1</v>
      </c>
      <c r="D3" s="175"/>
      <c r="E3" s="175" t="n">
        <v>18</v>
      </c>
      <c r="F3" s="175"/>
    </row>
    <row r="4" customFormat="false" ht="93" hidden="false" customHeight="false" outlineLevel="0" collapsed="false">
      <c r="A4" s="66" t="s">
        <v>140</v>
      </c>
      <c r="B4" s="176" t="s">
        <v>141</v>
      </c>
      <c r="C4" s="61" t="n">
        <v>2</v>
      </c>
      <c r="D4" s="67"/>
      <c r="E4" s="67" t="n">
        <v>0.75</v>
      </c>
      <c r="F4" s="67"/>
    </row>
    <row r="5" customFormat="false" ht="108" hidden="false" customHeight="false" outlineLevel="0" collapsed="false">
      <c r="A5" s="66" t="s">
        <v>142</v>
      </c>
      <c r="B5" s="176" t="s">
        <v>143</v>
      </c>
      <c r="C5" s="61" t="n">
        <v>3</v>
      </c>
      <c r="D5" s="70"/>
      <c r="E5" s="70" t="n">
        <v>6</v>
      </c>
      <c r="F5" s="70"/>
    </row>
    <row r="6" customFormat="false" ht="31.5" hidden="false" customHeight="false" outlineLevel="0" collapsed="false">
      <c r="A6" s="73" t="s">
        <v>144</v>
      </c>
      <c r="B6" s="177" t="s">
        <v>145</v>
      </c>
      <c r="C6" s="71" t="n">
        <v>4</v>
      </c>
      <c r="D6" s="178"/>
      <c r="E6" s="178" t="n">
        <v>17</v>
      </c>
      <c r="F6" s="17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70350-F117-4D12-B6CE-362D3A5B8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schemas.microsoft.com/office/2006/metadata/properties"/>
    <ds:schemaRef ds:uri="http://schemas.microsoft.com/office/infopath/2007/PartnerControls"/>
    <ds:schemaRef ds:uri="2ba5df5d-0c9b-4aa4-b528-47c0b3cacb3b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LibreOffice/7.4.5.1$Linux_X86_64 LibreOffice_project/5b836ae11a8f2f3ddf6e88bcd7da796d725223ae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2022-09-19T07:18:31Z</dcterms:created>
  <dc:creator>Maria del Mar</dc:creator>
  <dc:description/>
  <dc:language>es-ES</dc:language>
  <cp:lastModifiedBy/>
  <dcterms:modified xsi:type="dcterms:W3CDTF">2023-02-10T10:11:06Z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