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BUSINESS\MENZ\PORTFOLIO\imperia_updated\website_1\"/>
    </mc:Choice>
  </mc:AlternateContent>
  <xr:revisionPtr revIDLastSave="0" documentId="13_ncr:1_{EEB2236D-2D26-4FC8-9FFA-0D8B7BE6AFD6}" xr6:coauthVersionLast="47" xr6:coauthVersionMax="47" xr10:uidLastSave="{00000000-0000-0000-0000-000000000000}"/>
  <bookViews>
    <workbookView xWindow="-108" yWindow="-108" windowWidth="23256" windowHeight="12576" tabRatio="546" xr2:uid="{00000000-000D-0000-FFFF-FFFF00000000}"/>
  </bookViews>
  <sheets>
    <sheet name="Лист1" sheetId="1" r:id="rId1"/>
    <sheet name="Лист1 (2)" sheetId="7" r:id="rId2"/>
    <sheet name="Лист3" sheetId="3" r:id="rId3"/>
    <sheet name="Лист4" sheetId="4" r:id="rId4"/>
    <sheet name="Лист5" sheetId="5" r:id="rId5"/>
    <sheet name="Лист6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3" i="1" l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72" i="1"/>
  <c r="D144" i="1"/>
  <c r="D138" i="1"/>
  <c r="D136" i="1"/>
  <c r="D137" i="1"/>
  <c r="D135" i="1"/>
  <c r="D134" i="1"/>
  <c r="D120" i="1"/>
  <c r="D119" i="1"/>
  <c r="D118" i="1"/>
  <c r="D117" i="1"/>
  <c r="D116" i="1"/>
  <c r="D115" i="1"/>
  <c r="D114" i="1"/>
  <c r="D113" i="1"/>
  <c r="D112" i="1"/>
  <c r="D111" i="1"/>
  <c r="D110" i="1"/>
  <c r="D88" i="1"/>
  <c r="D89" i="1"/>
  <c r="D90" i="1"/>
  <c r="D91" i="1"/>
  <c r="D92" i="1"/>
  <c r="D93" i="1"/>
  <c r="D94" i="1"/>
  <c r="D95" i="1"/>
  <c r="D96" i="1"/>
  <c r="D87" i="1"/>
  <c r="D41" i="1"/>
  <c r="D42" i="1"/>
  <c r="D43" i="1"/>
  <c r="D40" i="1"/>
  <c r="D38" i="1"/>
  <c r="D37" i="1"/>
  <c r="D36" i="1"/>
  <c r="D35" i="1"/>
  <c r="D34" i="1"/>
  <c r="D33" i="1"/>
  <c r="D30" i="1"/>
  <c r="D28" i="1"/>
  <c r="D27" i="1"/>
  <c r="D26" i="1"/>
  <c r="D25" i="1"/>
  <c r="D24" i="1"/>
  <c r="D23" i="1"/>
  <c r="D22" i="1"/>
  <c r="D21" i="1"/>
  <c r="D19" i="1"/>
  <c r="D17" i="1"/>
  <c r="D16" i="1"/>
  <c r="A111" i="1"/>
  <c r="A112" i="1" s="1"/>
  <c r="A113" i="1" s="1"/>
  <c r="A114" i="1" l="1"/>
  <c r="A115" i="1" s="1"/>
  <c r="A116" i="1" s="1"/>
  <c r="A117" i="1" s="1"/>
  <c r="A118" i="1" s="1"/>
  <c r="A119" i="1" s="1"/>
  <c r="A120" i="1" s="1"/>
  <c r="A121" i="1" s="1"/>
  <c r="A122" i="1" l="1"/>
  <c r="A123" i="1" s="1"/>
  <c r="A124" i="1" s="1"/>
  <c r="A125" i="1" s="1"/>
  <c r="A126" i="1" s="1"/>
  <c r="A127" i="1" s="1"/>
  <c r="A128" i="1" s="1"/>
  <c r="A129" i="1" s="1"/>
  <c r="A130" i="1" s="1"/>
</calcChain>
</file>

<file path=xl/sharedStrings.xml><?xml version="1.0" encoding="utf-8"?>
<sst xmlns="http://schemas.openxmlformats.org/spreadsheetml/2006/main" count="966" uniqueCount="268">
  <si>
    <t>Прайс Лист</t>
  </si>
  <si>
    <t>Наименование</t>
  </si>
  <si>
    <t xml:space="preserve">  №</t>
  </si>
  <si>
    <t>Адрес: ул. Машраба 87</t>
  </si>
  <si>
    <t xml:space="preserve">Ориентир: Хилол Нашр </t>
  </si>
  <si>
    <t>Голень</t>
  </si>
  <si>
    <t>Мясо</t>
  </si>
  <si>
    <t>E-mail: company.imperia@inbox.ru</t>
  </si>
  <si>
    <t>Тел:</t>
  </si>
  <si>
    <t>Окорочка</t>
  </si>
  <si>
    <t>Тушка</t>
  </si>
  <si>
    <t>Рыба</t>
  </si>
  <si>
    <t>Пангасиус стейк упок</t>
  </si>
  <si>
    <t>Пангасиус стейк росс</t>
  </si>
  <si>
    <t>Пангасиус тушка</t>
  </si>
  <si>
    <t>Лосось</t>
  </si>
  <si>
    <t>Минтай 30+</t>
  </si>
  <si>
    <t>Минтай ваакум</t>
  </si>
  <si>
    <t>Скумбрия копченый</t>
  </si>
  <si>
    <t>Скумбрия копченый ваакум</t>
  </si>
  <si>
    <t>Филе</t>
  </si>
  <si>
    <t>Фарш и кожа</t>
  </si>
  <si>
    <t>При заказе от 1ой фуры по Узбекистану доставка бесплатно</t>
  </si>
  <si>
    <t>Масло</t>
  </si>
  <si>
    <t>Сергиевское 5л</t>
  </si>
  <si>
    <t>Лучезарное 5л</t>
  </si>
  <si>
    <t>Осенний букет 5л</t>
  </si>
  <si>
    <t>Богатовское золото 5л</t>
  </si>
  <si>
    <t>Осенний букет 1л</t>
  </si>
  <si>
    <t>Кристалина 1л</t>
  </si>
  <si>
    <t>Русское масло 1л</t>
  </si>
  <si>
    <t>Сыр</t>
  </si>
  <si>
    <t>Алиса "черная принцесса"</t>
  </si>
  <si>
    <t>Гранат 0,33мл</t>
  </si>
  <si>
    <t>Апельсин 0,33мл</t>
  </si>
  <si>
    <t>Ананас 0,33мл</t>
  </si>
  <si>
    <t>Персик 0,33мл</t>
  </si>
  <si>
    <t>Манго 0,33мл</t>
  </si>
  <si>
    <t>Банан 0,33мл</t>
  </si>
  <si>
    <t>Черешня 0,33мл</t>
  </si>
  <si>
    <t>Яблоко 0,33мл</t>
  </si>
  <si>
    <t>Абрикос 0,33мл</t>
  </si>
  <si>
    <t>Гранат 1л</t>
  </si>
  <si>
    <t>Манго 1л</t>
  </si>
  <si>
    <t>Персик 1л</t>
  </si>
  <si>
    <t>Апельсин 1л</t>
  </si>
  <si>
    <t>Ананас 1л</t>
  </si>
  <si>
    <t>Яблоко 1л</t>
  </si>
  <si>
    <t>Вишня 1л</t>
  </si>
  <si>
    <t>Абрикос 1л</t>
  </si>
  <si>
    <t>Банан 1л</t>
  </si>
  <si>
    <t>Манго 0,3мл</t>
  </si>
  <si>
    <t>Ананас 0,3мл</t>
  </si>
  <si>
    <t>Апельсин 0,3мл</t>
  </si>
  <si>
    <t>Банан 0,3мл</t>
  </si>
  <si>
    <t>Гранат 0,3мл</t>
  </si>
  <si>
    <t>Черешня 0,3мл</t>
  </si>
  <si>
    <t>Яблоко 0,3мл</t>
  </si>
  <si>
    <t>Персик 0,3мл</t>
  </si>
  <si>
    <t>Абрикос 0,3мл</t>
  </si>
  <si>
    <t>0,33л шиша</t>
  </si>
  <si>
    <t>1л пет</t>
  </si>
  <si>
    <t>0,3л пет</t>
  </si>
  <si>
    <t>San-Slavia</t>
  </si>
  <si>
    <t>Груша 0,5л</t>
  </si>
  <si>
    <t>Тархун 0,5л</t>
  </si>
  <si>
    <t>Мохито 0,5л</t>
  </si>
  <si>
    <t>Гранат 0,5л</t>
  </si>
  <si>
    <t>Вишня 0,5л</t>
  </si>
  <si>
    <t>Айва 0,5л</t>
  </si>
  <si>
    <t>Лимон 0,5л</t>
  </si>
  <si>
    <t>Клубника 0,5л</t>
  </si>
  <si>
    <t>Апельсин 0,5л</t>
  </si>
  <si>
    <t>Манго 0,5л</t>
  </si>
  <si>
    <t>0,5л шиша</t>
  </si>
  <si>
    <t xml:space="preserve">Цейлон </t>
  </si>
  <si>
    <t>Golden Max 0,3л Базилик</t>
  </si>
  <si>
    <t>Golden Max 0,33л Кокос</t>
  </si>
  <si>
    <t>Алоэ 0,25л</t>
  </si>
  <si>
    <t>Алоэ 0,5л</t>
  </si>
  <si>
    <t>Алоэ 1,5л</t>
  </si>
  <si>
    <t>Pashang</t>
  </si>
  <si>
    <t>Pashang 1л</t>
  </si>
  <si>
    <t>Pashang 0,3л</t>
  </si>
  <si>
    <t>1л шиша</t>
  </si>
  <si>
    <t xml:space="preserve">0,3л шиша </t>
  </si>
  <si>
    <t>Вима</t>
  </si>
  <si>
    <t>0,33 шиша</t>
  </si>
  <si>
    <t>Pull 0,45л</t>
  </si>
  <si>
    <t>0,45л шиша</t>
  </si>
  <si>
    <t>0,25л пет</t>
  </si>
  <si>
    <t>0,5л пет</t>
  </si>
  <si>
    <t>1,5л пет</t>
  </si>
  <si>
    <t>0,8$</t>
  </si>
  <si>
    <t>1кг</t>
  </si>
  <si>
    <t>9,5$</t>
  </si>
  <si>
    <t>9,7$</t>
  </si>
  <si>
    <t>Шт/Кг/Л</t>
  </si>
  <si>
    <t>USD/Сум</t>
  </si>
  <si>
    <t>5л</t>
  </si>
  <si>
    <t>1л</t>
  </si>
  <si>
    <t>1,15$</t>
  </si>
  <si>
    <t>3,70$</t>
  </si>
  <si>
    <t>2,45$</t>
  </si>
  <si>
    <t>2,30$</t>
  </si>
  <si>
    <t>18,00$</t>
  </si>
  <si>
    <t>2,00$</t>
  </si>
  <si>
    <t>2,50$</t>
  </si>
  <si>
    <t>4,20$</t>
  </si>
  <si>
    <t>3,30$</t>
  </si>
  <si>
    <t>2,40$</t>
  </si>
  <si>
    <t>2,05$</t>
  </si>
  <si>
    <t>2,35$</t>
  </si>
  <si>
    <t>4,50$</t>
  </si>
  <si>
    <t>5,30$</t>
  </si>
  <si>
    <t>5,00$</t>
  </si>
  <si>
    <t>4,75$</t>
  </si>
  <si>
    <t>Мясо 41</t>
  </si>
  <si>
    <t>Мясо 42</t>
  </si>
  <si>
    <t>Мясо 44</t>
  </si>
  <si>
    <t>Мясо 45</t>
  </si>
  <si>
    <t>Мясо 65</t>
  </si>
  <si>
    <t>Мясо 106</t>
  </si>
  <si>
    <t>Sen Comfort</t>
  </si>
  <si>
    <t>"Sen Comfort" 245 мм Soft</t>
  </si>
  <si>
    <t>"Sen Comfort" 245 мм Dry</t>
  </si>
  <si>
    <t>"Sen Comfort" 290 мм Soft</t>
  </si>
  <si>
    <t>"Sen Comfort" 290 мм Dry</t>
  </si>
  <si>
    <t>Ультратонкие "Sen Comfort" 290 мм Dry</t>
  </si>
  <si>
    <t>Ультратонкие "Sen Comfort" 290 мм Soft</t>
  </si>
  <si>
    <t>Ультратонкие "Sen Comfort" 245 мм Dry</t>
  </si>
  <si>
    <t>Ультратонкие "Sen Comfort" 245 мм Soft</t>
  </si>
  <si>
    <t>CVDENT</t>
  </si>
  <si>
    <t>CVDENT Oral Care + Soft</t>
  </si>
  <si>
    <t>CVDENT White Plus Soft</t>
  </si>
  <si>
    <t>CVDENT Aurum 24K Soft</t>
  </si>
  <si>
    <t>CVDENT Oral Pro Soft</t>
  </si>
  <si>
    <t>CVDENT In-Brush Soft</t>
  </si>
  <si>
    <t>CVDENT In-Brush Medium</t>
  </si>
  <si>
    <t>CVDENT Aurum 24K Medium</t>
  </si>
  <si>
    <t>CVDENT White Plus Medium</t>
  </si>
  <si>
    <t>CVDENT Dot Pro Medium</t>
  </si>
  <si>
    <t>CVDENT Oral Care + Medium</t>
  </si>
  <si>
    <t xml:space="preserve">CVDENT Dot Pro Soft </t>
  </si>
  <si>
    <t>Напитки</t>
  </si>
  <si>
    <t>Страна</t>
  </si>
  <si>
    <t>Туркменистан</t>
  </si>
  <si>
    <t>Иран</t>
  </si>
  <si>
    <t>Белоруссия</t>
  </si>
  <si>
    <t>Норвегия</t>
  </si>
  <si>
    <t>Сельдь Pelagia</t>
  </si>
  <si>
    <t>Сельдь филе Pelagia</t>
  </si>
  <si>
    <t xml:space="preserve">Скумбрия 400-600 Pelagia </t>
  </si>
  <si>
    <t>Скумбрия 250+ Pelagia</t>
  </si>
  <si>
    <t>Латвия</t>
  </si>
  <si>
    <t xml:space="preserve">Килька Хамса </t>
  </si>
  <si>
    <t xml:space="preserve">Мойва 30-40 Pelagia </t>
  </si>
  <si>
    <t>Турция</t>
  </si>
  <si>
    <t>Голень Бейпилич</t>
  </si>
  <si>
    <t>Индия</t>
  </si>
  <si>
    <t>Окорочка Bakpiliç</t>
  </si>
  <si>
    <t>Bakpiliç Товук</t>
  </si>
  <si>
    <t>Bakpiliç Филе</t>
  </si>
  <si>
    <t>Bakpiliç кожа</t>
  </si>
  <si>
    <t>Вьетнам</t>
  </si>
  <si>
    <t>Россия</t>
  </si>
  <si>
    <t>Норвегия Обработано в (Узб)</t>
  </si>
  <si>
    <t>Алиса брус</t>
  </si>
  <si>
    <t>Алиса цилиндр</t>
  </si>
  <si>
    <t>Пружанский брус</t>
  </si>
  <si>
    <t>Армель брус</t>
  </si>
  <si>
    <t>Сыр шоколадный</t>
  </si>
  <si>
    <t xml:space="preserve">Сыр сливочный </t>
  </si>
  <si>
    <t>Сыр плав пружанский</t>
  </si>
  <si>
    <t>Сыр с травами</t>
  </si>
  <si>
    <t>Сыр томатюр</t>
  </si>
  <si>
    <t>Масло сладкосливочное</t>
  </si>
  <si>
    <t>12шт</t>
  </si>
  <si>
    <t>24шт</t>
  </si>
  <si>
    <t>9$</t>
  </si>
  <si>
    <t>2$</t>
  </si>
  <si>
    <t>Сладости</t>
  </si>
  <si>
    <t>Печенье "Black &amp; White" с кремом</t>
  </si>
  <si>
    <t>Печенье "Мишка" какао в шок. Глазури</t>
  </si>
  <si>
    <t>Шок. конфеты "Сельви" кокос</t>
  </si>
  <si>
    <t>Шок. конфеты "Сельви" фундук</t>
  </si>
  <si>
    <t>Шок. Конфеты "Магма" апельсин</t>
  </si>
  <si>
    <t>Шок. Конфеты "Магма" клубника</t>
  </si>
  <si>
    <t>Печенье "Rumi"</t>
  </si>
  <si>
    <t>Печенье "Фингер "</t>
  </si>
  <si>
    <t>Печенье "Кунжут "</t>
  </si>
  <si>
    <t xml:space="preserve">Шококрем </t>
  </si>
  <si>
    <t>Карамель лединцовая "Mi Mi "</t>
  </si>
  <si>
    <t>Карамель лединцовая "Барбарис "</t>
  </si>
  <si>
    <t>Карамель лединцовая "Дюшес "</t>
  </si>
  <si>
    <t>Карамель лединцовая "Бопо "</t>
  </si>
  <si>
    <t>Карамель с фрукт. Начинкой "Фрутобум "</t>
  </si>
  <si>
    <t>1 кг 1х10 шт</t>
  </si>
  <si>
    <t>500 гр 1х20 шт</t>
  </si>
  <si>
    <t>900 гр 1х10 шт</t>
  </si>
  <si>
    <t>450 гр 1х20 шт</t>
  </si>
  <si>
    <t>370 гр 1х12 шт</t>
  </si>
  <si>
    <t>800 гр 1х10 шт</t>
  </si>
  <si>
    <t>600 гр 1х12 шт</t>
  </si>
  <si>
    <t>500 гр 1х14 шт</t>
  </si>
  <si>
    <t>2,5 кг</t>
  </si>
  <si>
    <t>3 кг</t>
  </si>
  <si>
    <t>Кыргызистан</t>
  </si>
  <si>
    <t>10 кг</t>
  </si>
  <si>
    <t>20 кг</t>
  </si>
  <si>
    <t>18 кг</t>
  </si>
  <si>
    <t>30 кг</t>
  </si>
  <si>
    <t>22 кг</t>
  </si>
  <si>
    <t>12 кг</t>
  </si>
  <si>
    <t>15 кг</t>
  </si>
  <si>
    <t>1х48</t>
  </si>
  <si>
    <t>1х72</t>
  </si>
  <si>
    <t>Bakpiliç Фарш</t>
  </si>
  <si>
    <t>Bakpiliç Тушка</t>
  </si>
  <si>
    <t>0,9 кг</t>
  </si>
  <si>
    <t>1,0 кг</t>
  </si>
  <si>
    <t>1,1 кг</t>
  </si>
  <si>
    <t>1,2 кг</t>
  </si>
  <si>
    <t>Mojtaba</t>
  </si>
  <si>
    <t>Скумбрия 400-600 Global</t>
  </si>
  <si>
    <t xml:space="preserve">Л с\с филе кусок </t>
  </si>
  <si>
    <t>300 гр</t>
  </si>
  <si>
    <t xml:space="preserve">Л с\с ломтики </t>
  </si>
  <si>
    <t>150 гр</t>
  </si>
  <si>
    <t>Масляная</t>
  </si>
  <si>
    <t xml:space="preserve">300 гр </t>
  </si>
  <si>
    <t>Масляная ломтики</t>
  </si>
  <si>
    <t>К. Ассорти</t>
  </si>
  <si>
    <t>120 гр</t>
  </si>
  <si>
    <t>Суп набор</t>
  </si>
  <si>
    <t xml:space="preserve">Л п\к филе кусок </t>
  </si>
  <si>
    <t xml:space="preserve">Л п\к ломтики </t>
  </si>
  <si>
    <t xml:space="preserve">Норвегия </t>
  </si>
  <si>
    <t>Пангасиус стейк 1 кг упаковка</t>
  </si>
  <si>
    <t>Голень Gedik</t>
  </si>
  <si>
    <t>Окорочка Bepiliç</t>
  </si>
  <si>
    <t>Bupiliç кожа</t>
  </si>
  <si>
    <t>Misis "Sayid" Фарш</t>
  </si>
  <si>
    <t>Голень Bepiliç</t>
  </si>
  <si>
    <t>Bepiliç Фарш</t>
  </si>
  <si>
    <t>Golden Max</t>
  </si>
  <si>
    <t>Макароны "спагетти"</t>
  </si>
  <si>
    <t>0,400 гр</t>
  </si>
  <si>
    <t>Макароны "соломка"</t>
  </si>
  <si>
    <t>15 шт по 900гр</t>
  </si>
  <si>
    <t>10кг</t>
  </si>
  <si>
    <t>Адрес: Чиланзар - 17, Бунедкор проспект, Шох кучаси, 29 дом</t>
  </si>
  <si>
    <t>Тел: +998 33 622-25-25</t>
  </si>
  <si>
    <t>E-mail:  info@imperiasg.uz</t>
  </si>
  <si>
    <t xml:space="preserve">Голень </t>
  </si>
  <si>
    <t>Курица</t>
  </si>
  <si>
    <t>Говядина</t>
  </si>
  <si>
    <t>Свежо-замороженная</t>
  </si>
  <si>
    <t>Средства гигиены</t>
  </si>
  <si>
    <t>Энергетики</t>
  </si>
  <si>
    <t xml:space="preserve">Мясо </t>
  </si>
  <si>
    <t>По Курсу Р.Уз ЦБ 12 300</t>
  </si>
  <si>
    <t>Прокладки</t>
  </si>
  <si>
    <t>Зубные щетки</t>
  </si>
  <si>
    <t>Сахар</t>
  </si>
  <si>
    <t>1 кг</t>
  </si>
  <si>
    <t>Россия, Краснодар</t>
  </si>
  <si>
    <t>Макароны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</si>
</sst>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2" x14ac:knownFonts="1">
    <font>
      <sz val="11"/>
      <color theme="1"/>
      <name val="Century Schoolbook"/>
      <family val="2"/>
      <scheme val="minor"/>
    </font>
    <font>
      <sz val="11"/>
      <color theme="1"/>
      <name val="Century Schoolbook"/>
      <family val="2"/>
      <scheme val="minor"/>
    </font>
    <font>
      <sz val="18"/>
      <color theme="3"/>
      <name val="Century Schoolbook"/>
      <family val="2"/>
      <charset val="204"/>
      <scheme val="major"/>
    </font>
    <font>
      <b/>
      <sz val="11"/>
      <color rgb="FF3F3F3F"/>
      <name val="Century Schoolbook"/>
      <family val="2"/>
      <charset val="204"/>
      <scheme val="minor"/>
    </font>
    <font>
      <i/>
      <sz val="11"/>
      <color rgb="FF7F7F7F"/>
      <name val="Century Schoolbook"/>
      <family val="2"/>
      <charset val="204"/>
      <scheme val="minor"/>
    </font>
    <font>
      <b/>
      <sz val="14"/>
      <color rgb="FF0070C0"/>
      <name val="Century Schoolbook"/>
      <family val="1"/>
      <charset val="204"/>
      <scheme val="minor"/>
    </font>
    <font>
      <b/>
      <sz val="14"/>
      <color rgb="FF3F3F3F"/>
      <name val="Century Schoolbook"/>
      <family val="2"/>
      <charset val="204"/>
      <scheme val="minor"/>
    </font>
    <font>
      <b/>
      <sz val="14"/>
      <color rgb="FF0070C0"/>
      <name val="Century Schoolbook"/>
      <family val="2"/>
      <charset val="204"/>
      <scheme val="minor"/>
    </font>
    <font>
      <b/>
      <sz val="12"/>
      <color theme="1"/>
      <name val="Century Schoolbook"/>
      <family val="2"/>
      <charset val="204"/>
      <scheme val="minor"/>
    </font>
    <font>
      <b/>
      <sz val="14"/>
      <color rgb="FF3F3F3F"/>
      <name val="Century Schoolbook"/>
      <family val="1"/>
      <charset val="204"/>
      <scheme val="minor"/>
    </font>
    <font>
      <b/>
      <sz val="11"/>
      <color rgb="FF3F3F3F"/>
      <name val="Century Schoolbook"/>
      <family val="1"/>
      <charset val="204"/>
      <scheme val="minor"/>
    </font>
    <font>
      <b/>
      <sz val="11"/>
      <color theme="1"/>
      <name val="Century Schoolbook"/>
      <family val="1"/>
      <charset val="204"/>
      <scheme val="minor"/>
    </font>
    <font>
      <sz val="8"/>
      <name val="Century Schoolbook"/>
      <family val="2"/>
      <scheme val="minor"/>
    </font>
    <font>
      <b/>
      <sz val="14"/>
      <color theme="3"/>
      <name val="Century Schoolbook"/>
      <family val="1"/>
      <charset val="204"/>
      <scheme val="minor"/>
    </font>
    <font>
      <sz val="14"/>
      <color theme="1"/>
      <name val="Century Schoolbook"/>
      <family val="1"/>
      <charset val="204"/>
      <scheme val="minor"/>
    </font>
    <font>
      <b/>
      <sz val="14"/>
      <color theme="1"/>
      <name val="Century Schoolbook"/>
      <family val="1"/>
      <charset val="204"/>
      <scheme val="minor"/>
    </font>
    <font>
      <sz val="12"/>
      <color theme="1"/>
      <name val="Century Schoolbook"/>
      <family val="1"/>
      <charset val="204"/>
      <scheme val="minor"/>
    </font>
    <font>
      <b/>
      <sz val="12"/>
      <color rgb="FF3F3F3F"/>
      <name val="Century Schoolbook"/>
      <family val="1"/>
      <charset val="204"/>
      <scheme val="minor"/>
    </font>
    <font>
      <sz val="14"/>
      <color rgb="FF0070C0"/>
      <name val="Century Schoolbook"/>
      <family val="1"/>
      <charset val="204"/>
      <scheme val="minor"/>
    </font>
    <font>
      <i/>
      <sz val="12"/>
      <color rgb="FF7F7F7F"/>
      <name val="Century Schoolbook"/>
      <family val="1"/>
      <charset val="204"/>
      <scheme val="minor"/>
    </font>
    <font>
      <i/>
      <sz val="14"/>
      <color rgb="FF7F7F7F"/>
      <name val="Century Schoolbook"/>
      <family val="1"/>
      <charset val="204"/>
      <scheme val="minor"/>
    </font>
    <font>
      <b/>
      <sz val="16"/>
      <color rgb="FF0070C0"/>
      <name val="Century Schoolbook"/>
      <family val="1"/>
      <charset val="204"/>
      <scheme val="minor"/>
    </font>
    <font>
      <sz val="20"/>
      <color rgb="FF0070C0"/>
      <name val="Century Schoolbook"/>
      <family val="2"/>
      <charset val="204"/>
      <scheme val="major"/>
    </font>
    <font>
      <b/>
      <sz val="16"/>
      <color rgb="FF0070C0"/>
      <name val="Century Schoolbook"/>
      <family val="2"/>
      <charset val="204"/>
      <scheme val="minor"/>
    </font>
    <font>
      <b/>
      <sz val="16"/>
      <color rgb="FF3F3F3F"/>
      <name val="Century Schoolbook"/>
      <family val="1"/>
      <charset val="204"/>
      <scheme val="minor"/>
    </font>
    <font>
      <b/>
      <sz val="16"/>
      <color theme="1"/>
      <name val="Century Schoolbook"/>
      <family val="1"/>
      <charset val="204"/>
      <scheme val="minor"/>
    </font>
    <font>
      <b/>
      <sz val="14"/>
      <color theme="0"/>
      <name val="Century Schoolbook"/>
      <family val="1"/>
      <charset val="204"/>
      <scheme val="minor"/>
    </font>
    <font>
      <b/>
      <sz val="14"/>
      <color theme="0"/>
      <name val="Century Schoolbook"/>
      <family val="2"/>
      <scheme val="minor"/>
    </font>
    <font>
      <b/>
      <sz val="16"/>
      <color theme="0"/>
      <name val="Century Schoolbook"/>
      <family val="1"/>
      <scheme val="minor"/>
    </font>
    <font>
      <b/>
      <sz val="16"/>
      <color theme="0"/>
      <name val="Century Schoolbook"/>
      <family val="2"/>
      <charset val="204"/>
      <scheme val="minor"/>
    </font>
    <font>
      <b/>
      <sz val="14"/>
      <color theme="0"/>
      <name val="Century Schoolbook"/>
      <family val="2"/>
      <charset val="204"/>
      <scheme val="minor"/>
    </font>
    <font>
      <b/>
      <sz val="11"/>
      <color rgb="FFFF0000"/>
      <name val="Century Schoolbook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B2B2B2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3F3F3F"/>
      </bottom>
      <diagonal/>
    </border>
    <border>
      <left/>
      <right/>
      <top style="thin">
        <color rgb="FFB2B2B2"/>
      </top>
      <bottom style="thin">
        <color rgb="FF3F3F3F"/>
      </bottom>
      <diagonal/>
    </border>
    <border>
      <left/>
      <right style="thin">
        <color rgb="FFB2B2B2"/>
      </right>
      <top style="thin">
        <color rgb="FFB2B2B2"/>
      </top>
      <bottom style="thin">
        <color rgb="FF3F3F3F"/>
      </bottom>
      <diagonal/>
    </border>
    <border>
      <left style="thin">
        <color rgb="FFB2B2B2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B2B2B2"/>
      </right>
      <top/>
      <bottom style="thin">
        <color rgb="FF3F3F3F"/>
      </bottom>
      <diagonal/>
    </border>
    <border>
      <left style="thin">
        <color rgb="FFB2B2B2"/>
      </left>
      <right/>
      <top style="thin">
        <color rgb="FF3F3F3F"/>
      </top>
      <bottom style="thin">
        <color rgb="FFB2B2B2"/>
      </bottom>
      <diagonal/>
    </border>
    <border>
      <left/>
      <right/>
      <top style="thin">
        <color rgb="FF3F3F3F"/>
      </top>
      <bottom style="thin">
        <color rgb="FFB2B2B2"/>
      </bottom>
      <diagonal/>
    </border>
    <border>
      <left/>
      <right style="thin">
        <color rgb="FFB2B2B2"/>
      </right>
      <top style="thin">
        <color rgb="FF3F3F3F"/>
      </top>
      <bottom style="thin">
        <color rgb="FFB2B2B2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1" fillId="3" borderId="2" applyNumberFormat="0" applyFont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3" fillId="2" borderId="1" xfId="2"/>
    <xf numFmtId="0" fontId="3" fillId="2" borderId="3" xfId="2" applyBorder="1"/>
    <xf numFmtId="0" fontId="6" fillId="2" borderId="3" xfId="2" applyFont="1" applyBorder="1" applyAlignment="1">
      <alignment horizontal="center"/>
    </xf>
    <xf numFmtId="0" fontId="3" fillId="2" borderId="1" xfId="2" applyAlignment="1">
      <alignment horizontal="left"/>
    </xf>
    <xf numFmtId="0" fontId="5" fillId="3" borderId="2" xfId="3" applyFont="1" applyAlignment="1">
      <alignment horizontal="center" vertical="center"/>
    </xf>
    <xf numFmtId="0" fontId="8" fillId="2" borderId="1" xfId="2" applyFont="1" applyAlignment="1">
      <alignment horizontal="center"/>
    </xf>
    <xf numFmtId="43" fontId="3" fillId="2" borderId="1" xfId="5" applyFont="1" applyFill="1" applyBorder="1" applyAlignment="1">
      <alignment horizontal="center"/>
    </xf>
    <xf numFmtId="43" fontId="3" fillId="2" borderId="1" xfId="5" applyFont="1" applyFill="1" applyBorder="1" applyAlignment="1">
      <alignment horizontal="right"/>
    </xf>
    <xf numFmtId="0" fontId="9" fillId="2" borderId="1" xfId="2" applyFont="1" applyAlignment="1">
      <alignment horizontal="center"/>
    </xf>
    <xf numFmtId="0" fontId="3" fillId="2" borderId="1" xfId="2" applyAlignment="1">
      <alignment horizontal="right"/>
    </xf>
    <xf numFmtId="0" fontId="10" fillId="2" borderId="1" xfId="2" applyFont="1"/>
    <xf numFmtId="43" fontId="3" fillId="2" borderId="1" xfId="5" applyFont="1" applyFill="1" applyBorder="1"/>
    <xf numFmtId="0" fontId="6" fillId="2" borderId="1" xfId="2" applyFont="1" applyAlignment="1">
      <alignment horizontal="center" vertical="center"/>
    </xf>
    <xf numFmtId="0" fontId="0" fillId="0" borderId="0" xfId="0" applyAlignment="1">
      <alignment horizontal="left"/>
    </xf>
    <xf numFmtId="0" fontId="3" fillId="2" borderId="1" xfId="2" applyAlignment="1"/>
    <xf numFmtId="0" fontId="10" fillId="2" borderId="1" xfId="2" applyFont="1" applyAlignment="1"/>
    <xf numFmtId="0" fontId="11" fillId="2" borderId="1" xfId="2" applyFont="1"/>
    <xf numFmtId="0" fontId="3" fillId="2" borderId="1" xfId="2" applyAlignment="1">
      <alignment horizontal="center" vertical="center"/>
    </xf>
    <xf numFmtId="0" fontId="9" fillId="2" borderId="1" xfId="2" applyFont="1" applyAlignment="1">
      <alignment horizontal="center" vertical="center"/>
    </xf>
    <xf numFmtId="0" fontId="13" fillId="3" borderId="2" xfId="3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2" borderId="1" xfId="2" applyFont="1" applyAlignment="1">
      <alignment vertical="center"/>
    </xf>
    <xf numFmtId="0" fontId="9" fillId="2" borderId="1" xfId="2" applyFont="1" applyAlignment="1">
      <alignment vertical="center"/>
    </xf>
    <xf numFmtId="0" fontId="9" fillId="2" borderId="1" xfId="2" applyFont="1" applyAlignment="1">
      <alignment horizontal="left" vertical="center"/>
    </xf>
    <xf numFmtId="0" fontId="9" fillId="3" borderId="2" xfId="3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3" borderId="2" xfId="3" applyFont="1" applyAlignment="1">
      <alignment horizontal="center" vertical="center"/>
    </xf>
    <xf numFmtId="0" fontId="9" fillId="3" borderId="2" xfId="3" applyFont="1" applyAlignment="1">
      <alignment horizontal="center" vertical="center"/>
    </xf>
    <xf numFmtId="0" fontId="9" fillId="3" borderId="2" xfId="2" applyFont="1" applyFill="1" applyBorder="1" applyAlignment="1">
      <alignment horizontal="center" vertical="center"/>
    </xf>
    <xf numFmtId="0" fontId="18" fillId="3" borderId="2" xfId="3" applyFont="1" applyAlignment="1">
      <alignment horizontal="center" vertical="center"/>
    </xf>
    <xf numFmtId="43" fontId="9" fillId="2" borderId="1" xfId="5" applyFont="1" applyFill="1" applyBorder="1" applyAlignment="1">
      <alignment horizontal="center" vertical="center"/>
    </xf>
    <xf numFmtId="0" fontId="20" fillId="3" borderId="0" xfId="4" applyFont="1" applyFill="1" applyBorder="1" applyAlignment="1">
      <alignment horizontal="center" vertical="center"/>
    </xf>
    <xf numFmtId="0" fontId="19" fillId="3" borderId="0" xfId="4" applyFont="1" applyFill="1" applyBorder="1"/>
    <xf numFmtId="0" fontId="16" fillId="0" borderId="0" xfId="0" applyFont="1"/>
    <xf numFmtId="0" fontId="17" fillId="2" borderId="1" xfId="2" applyFont="1"/>
    <xf numFmtId="0" fontId="17" fillId="2" borderId="3" xfId="2" applyFont="1" applyBorder="1"/>
    <xf numFmtId="0" fontId="16" fillId="3" borderId="2" xfId="3" applyFont="1"/>
    <xf numFmtId="0" fontId="17" fillId="3" borderId="2" xfId="3" applyFont="1"/>
    <xf numFmtId="0" fontId="17" fillId="2" borderId="1" xfId="2" applyFont="1" applyAlignment="1"/>
    <xf numFmtId="0" fontId="6" fillId="2" borderId="1" xfId="2" applyFont="1" applyAlignment="1">
      <alignment horizontal="left" vertical="center"/>
    </xf>
    <xf numFmtId="0" fontId="21" fillId="3" borderId="2" xfId="3" applyFont="1" applyAlignment="1">
      <alignment horizontal="center" vertical="center"/>
    </xf>
    <xf numFmtId="0" fontId="21" fillId="3" borderId="2" xfId="3" applyFont="1" applyAlignment="1">
      <alignment vertical="center"/>
    </xf>
    <xf numFmtId="0" fontId="25" fillId="2" borderId="1" xfId="2" applyFont="1" applyAlignment="1">
      <alignment horizontal="center" vertical="center"/>
    </xf>
    <xf numFmtId="0" fontId="24" fillId="2" borderId="3" xfId="2" applyFont="1" applyBorder="1" applyAlignment="1">
      <alignment horizontal="center" vertical="center"/>
    </xf>
    <xf numFmtId="0" fontId="24" fillId="2" borderId="1" xfId="2" applyFont="1" applyAlignment="1">
      <alignment horizontal="center" vertical="center"/>
    </xf>
    <xf numFmtId="43" fontId="3" fillId="2" borderId="1" xfId="2" applyNumberFormat="1"/>
    <xf numFmtId="0" fontId="3" fillId="2" borderId="1" xfId="2" applyAlignment="1">
      <alignment horizontal="left" vertical="center"/>
    </xf>
    <xf numFmtId="0" fontId="8" fillId="3" borderId="8" xfId="3" applyFont="1" applyBorder="1" applyAlignment="1"/>
    <xf numFmtId="0" fontId="8" fillId="3" borderId="10" xfId="3" applyFont="1" applyBorder="1" applyAlignment="1"/>
    <xf numFmtId="0" fontId="31" fillId="2" borderId="1" xfId="2" applyFont="1"/>
    <xf numFmtId="0" fontId="7" fillId="3" borderId="4" xfId="3" applyFont="1" applyBorder="1" applyAlignment="1">
      <alignment horizontal="center" vertical="center"/>
    </xf>
    <xf numFmtId="0" fontId="7" fillId="3" borderId="5" xfId="3" applyFont="1" applyBorder="1" applyAlignment="1">
      <alignment horizontal="center" vertical="center"/>
    </xf>
    <xf numFmtId="0" fontId="7" fillId="3" borderId="6" xfId="3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22" fillId="3" borderId="0" xfId="1" applyFont="1" applyFill="1" applyBorder="1" applyAlignment="1">
      <alignment horizontal="center" vertical="center"/>
    </xf>
    <xf numFmtId="0" fontId="8" fillId="3" borderId="8" xfId="3" applyFont="1" applyBorder="1" applyAlignment="1">
      <alignment horizontal="center"/>
    </xf>
    <xf numFmtId="0" fontId="8" fillId="3" borderId="9" xfId="3" applyFont="1" applyBorder="1" applyAlignment="1">
      <alignment horizontal="center"/>
    </xf>
    <xf numFmtId="0" fontId="8" fillId="3" borderId="10" xfId="3" applyFont="1" applyBorder="1" applyAlignment="1">
      <alignment horizontal="center"/>
    </xf>
    <xf numFmtId="0" fontId="5" fillId="3" borderId="11" xfId="3" applyFont="1" applyBorder="1" applyAlignment="1">
      <alignment horizontal="center" vertical="center"/>
    </xf>
    <xf numFmtId="0" fontId="5" fillId="3" borderId="12" xfId="3" applyFont="1" applyBorder="1" applyAlignment="1">
      <alignment horizontal="center" vertical="center"/>
    </xf>
    <xf numFmtId="0" fontId="5" fillId="3" borderId="13" xfId="3" applyFont="1" applyBorder="1" applyAlignment="1">
      <alignment horizontal="center" vertical="center"/>
    </xf>
    <xf numFmtId="0" fontId="26" fillId="4" borderId="11" xfId="3" applyFont="1" applyFill="1" applyBorder="1" applyAlignment="1">
      <alignment horizontal="center" vertical="center"/>
    </xf>
    <xf numFmtId="0" fontId="26" fillId="4" borderId="12" xfId="3" applyFont="1" applyFill="1" applyBorder="1" applyAlignment="1">
      <alignment horizontal="center" vertical="center"/>
    </xf>
    <xf numFmtId="0" fontId="26" fillId="4" borderId="13" xfId="3" applyFont="1" applyFill="1" applyBorder="1" applyAlignment="1">
      <alignment horizontal="center" vertical="center"/>
    </xf>
    <xf numFmtId="0" fontId="26" fillId="4" borderId="4" xfId="3" applyFont="1" applyFill="1" applyBorder="1" applyAlignment="1">
      <alignment horizontal="center" vertical="center"/>
    </xf>
    <xf numFmtId="0" fontId="26" fillId="4" borderId="5" xfId="3" applyFont="1" applyFill="1" applyBorder="1" applyAlignment="1">
      <alignment horizontal="center" vertical="center"/>
    </xf>
    <xf numFmtId="0" fontId="26" fillId="4" borderId="6" xfId="3" applyFont="1" applyFill="1" applyBorder="1" applyAlignment="1">
      <alignment horizontal="center" vertical="center"/>
    </xf>
    <xf numFmtId="0" fontId="5" fillId="3" borderId="4" xfId="3" applyFont="1" applyBorder="1" applyAlignment="1">
      <alignment horizontal="center" vertical="center"/>
    </xf>
    <xf numFmtId="0" fontId="5" fillId="3" borderId="5" xfId="3" applyFont="1" applyBorder="1" applyAlignment="1">
      <alignment horizontal="center" vertical="center"/>
    </xf>
    <xf numFmtId="0" fontId="5" fillId="3" borderId="6" xfId="3" applyFont="1" applyBorder="1" applyAlignment="1">
      <alignment horizontal="center" vertical="center"/>
    </xf>
    <xf numFmtId="0" fontId="28" fillId="4" borderId="14" xfId="3" applyFont="1" applyFill="1" applyBorder="1" applyAlignment="1">
      <alignment horizontal="center" vertical="center"/>
    </xf>
    <xf numFmtId="0" fontId="28" fillId="4" borderId="15" xfId="3" applyFont="1" applyFill="1" applyBorder="1" applyAlignment="1">
      <alignment horizontal="center" vertical="center"/>
    </xf>
    <xf numFmtId="0" fontId="28" fillId="4" borderId="16" xfId="3" applyFont="1" applyFill="1" applyBorder="1" applyAlignment="1">
      <alignment horizontal="center" vertical="center"/>
    </xf>
    <xf numFmtId="0" fontId="21" fillId="3" borderId="8" xfId="3" applyFont="1" applyBorder="1" applyAlignment="1">
      <alignment horizontal="center" vertical="center"/>
    </xf>
    <xf numFmtId="0" fontId="21" fillId="3" borderId="9" xfId="3" applyFont="1" applyBorder="1" applyAlignment="1">
      <alignment horizontal="center" vertical="center"/>
    </xf>
    <xf numFmtId="0" fontId="21" fillId="3" borderId="10" xfId="3" applyFont="1" applyBorder="1" applyAlignment="1">
      <alignment horizontal="center" vertical="center"/>
    </xf>
    <xf numFmtId="0" fontId="23" fillId="3" borderId="4" xfId="3" applyFont="1" applyBorder="1" applyAlignment="1">
      <alignment horizontal="center" vertical="center"/>
    </xf>
    <xf numFmtId="0" fontId="23" fillId="3" borderId="5" xfId="3" applyFont="1" applyBorder="1" applyAlignment="1">
      <alignment horizontal="center" vertical="center"/>
    </xf>
    <xf numFmtId="0" fontId="23" fillId="3" borderId="6" xfId="3" applyFont="1" applyBorder="1" applyAlignment="1">
      <alignment horizontal="center" vertical="center"/>
    </xf>
    <xf numFmtId="0" fontId="30" fillId="4" borderId="4" xfId="3" applyFont="1" applyFill="1" applyBorder="1" applyAlignment="1">
      <alignment horizontal="center" vertical="center"/>
    </xf>
    <xf numFmtId="0" fontId="30" fillId="4" borderId="5" xfId="3" applyFont="1" applyFill="1" applyBorder="1" applyAlignment="1">
      <alignment horizontal="center" vertical="center"/>
    </xf>
    <xf numFmtId="0" fontId="30" fillId="4" borderId="6" xfId="3" applyFont="1" applyFill="1" applyBorder="1" applyAlignment="1">
      <alignment horizontal="center" vertical="center"/>
    </xf>
    <xf numFmtId="0" fontId="29" fillId="4" borderId="4" xfId="3" applyFont="1" applyFill="1" applyBorder="1" applyAlignment="1">
      <alignment horizontal="center" vertical="center"/>
    </xf>
    <xf numFmtId="0" fontId="29" fillId="4" borderId="5" xfId="3" applyFont="1" applyFill="1" applyBorder="1" applyAlignment="1">
      <alignment horizontal="center" vertical="center"/>
    </xf>
    <xf numFmtId="0" fontId="29" fillId="4" borderId="6" xfId="3" applyFont="1" applyFill="1" applyBorder="1" applyAlignment="1">
      <alignment horizontal="center" vertical="center"/>
    </xf>
    <xf numFmtId="0" fontId="21" fillId="3" borderId="4" xfId="3" applyFont="1" applyBorder="1" applyAlignment="1">
      <alignment horizontal="center" vertical="center"/>
    </xf>
    <xf numFmtId="0" fontId="21" fillId="3" borderId="5" xfId="3" applyFont="1" applyBorder="1" applyAlignment="1">
      <alignment horizontal="center" vertical="center"/>
    </xf>
    <xf numFmtId="0" fontId="21" fillId="3" borderId="6" xfId="3" applyFont="1" applyBorder="1" applyAlignment="1">
      <alignment horizontal="center" vertical="center"/>
    </xf>
    <xf numFmtId="0" fontId="27" fillId="4" borderId="4" xfId="3" applyFont="1" applyFill="1" applyBorder="1" applyAlignment="1">
      <alignment horizontal="center" vertical="center"/>
    </xf>
    <xf numFmtId="0" fontId="27" fillId="4" borderId="5" xfId="3" applyFont="1" applyFill="1" applyBorder="1" applyAlignment="1">
      <alignment horizontal="center" vertical="center"/>
    </xf>
    <xf numFmtId="0" fontId="27" fillId="4" borderId="6" xfId="3" applyFont="1" applyFill="1" applyBorder="1" applyAlignment="1">
      <alignment horizontal="center" vertical="center"/>
    </xf>
  </cellXfs>
  <cellStyles count="6">
    <cellStyle name="Вывод" xfId="2" builtinId="21"/>
    <cellStyle name="Название" xfId="1" builtinId="15"/>
    <cellStyle name="Обычный" xfId="0" builtinId="0"/>
    <cellStyle name="Пояснение" xfId="4" builtinId="53"/>
    <cellStyle name="Примечание" xfId="3" builtinId="10"/>
    <cellStyle name="Финансовый" xfId="5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152399</xdr:colOff>
      <xdr:row>1</xdr:row>
      <xdr:rowOff>17929</xdr:rowOff>
    </xdr:from>
    <xdr:to>
      <xdr:col>2</xdr:col>
      <xdr:colOff>277905</xdr:colOff>
      <xdr:row>5</xdr:row>
      <xdr:rowOff>135356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A465FE2-0DE7-425E-8247-449DB3C91C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987" y="421341"/>
          <a:ext cx="2904565" cy="8614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Вид">
  <a:themeElements>
    <a:clrScheme name="Вид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Вид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Вид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0"/>
  <sheetViews>
    <sheetView tabSelected="1" topLeftCell="A168" zoomScale="85" zoomScaleNormal="85" zoomScalePageLayoutView="88" workbookViewId="0">
      <selection activeCell="A172" sqref="A172:A190"/>
    </sheetView>
  </sheetViews>
  <sheetFormatPr defaultRowHeight="13.8" x14ac:dyDescent="0.25"/>
  <cols>
    <col min="1" max="1" width="4.69921875" customWidth="1"/>
    <col min="2" max="2" width="36.5" customWidth="1"/>
    <col min="3" max="3" width="25.8984375" customWidth="1"/>
    <col min="4" max="4" width="23.09765625" customWidth="1"/>
    <col min="5" max="5" width="28.8984375" customWidth="1"/>
    <col min="70" max="70" width="11.69921875" customWidth="1"/>
  </cols>
  <sheetData>
    <row r="1" spans="1:5" ht="32.25" customHeight="1" x14ac:dyDescent="0.25">
      <c r="A1" s="56" t="s">
        <v>0</v>
      </c>
      <c r="B1" s="56"/>
      <c r="C1" s="56"/>
      <c r="D1" s="56"/>
      <c r="E1" s="56"/>
    </row>
    <row r="2" spans="1:5" ht="15" customHeight="1" x14ac:dyDescent="0.25">
      <c r="A2" s="54"/>
      <c r="B2" s="54"/>
      <c r="C2" s="54"/>
      <c r="D2" s="54"/>
      <c r="E2" s="54"/>
    </row>
    <row r="3" spans="1:5" ht="15.75" customHeight="1" x14ac:dyDescent="0.25">
      <c r="A3" s="54"/>
      <c r="B3" s="54"/>
      <c r="C3" s="54"/>
      <c r="D3" s="54"/>
      <c r="E3" s="54"/>
    </row>
    <row r="4" spans="1:5" x14ac:dyDescent="0.25">
      <c r="A4" s="54"/>
      <c r="B4" s="54"/>
      <c r="C4" s="54"/>
      <c r="D4" s="54"/>
      <c r="E4" s="54"/>
    </row>
    <row r="5" spans="1:5" x14ac:dyDescent="0.25">
      <c r="A5" s="54"/>
      <c r="B5" s="54"/>
      <c r="C5" s="54"/>
      <c r="D5" s="54"/>
      <c r="E5" s="54"/>
    </row>
    <row r="6" spans="1:5" ht="15" customHeight="1" x14ac:dyDescent="0.25">
      <c r="A6" s="55"/>
      <c r="B6" s="55"/>
      <c r="C6" s="55"/>
      <c r="D6" s="55"/>
      <c r="E6" s="55"/>
    </row>
    <row r="7" spans="1:5" ht="15.6" x14ac:dyDescent="0.3">
      <c r="A7" s="57" t="s">
        <v>251</v>
      </c>
      <c r="B7" s="58"/>
      <c r="C7" s="59"/>
      <c r="D7" s="48" t="s">
        <v>252</v>
      </c>
      <c r="E7" s="49" t="s">
        <v>253</v>
      </c>
    </row>
    <row r="8" spans="1:5" x14ac:dyDescent="0.25">
      <c r="A8" s="1"/>
      <c r="B8" s="1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ht="17.399999999999999" x14ac:dyDescent="0.25">
      <c r="A10" s="51" t="s">
        <v>22</v>
      </c>
      <c r="B10" s="52"/>
      <c r="C10" s="52"/>
      <c r="D10" s="52"/>
      <c r="E10" s="53"/>
    </row>
    <row r="11" spans="1:5" x14ac:dyDescent="0.25">
      <c r="A11" s="1"/>
      <c r="B11" s="1"/>
      <c r="C11" s="1"/>
      <c r="D11" s="1"/>
      <c r="E11" s="50" t="s">
        <v>261</v>
      </c>
    </row>
    <row r="12" spans="1:5" x14ac:dyDescent="0.25">
      <c r="A12" s="1"/>
      <c r="B12" s="1"/>
      <c r="C12" s="1"/>
      <c r="D12" s="1"/>
      <c r="E12" s="1"/>
    </row>
    <row r="13" spans="1:5" ht="17.399999999999999" x14ac:dyDescent="0.3">
      <c r="A13" s="2" t="s">
        <v>2</v>
      </c>
      <c r="B13" s="6" t="s">
        <v>1</v>
      </c>
      <c r="C13" s="3" t="s">
        <v>97</v>
      </c>
      <c r="D13" s="9" t="s">
        <v>98</v>
      </c>
      <c r="E13" s="13" t="s">
        <v>145</v>
      </c>
    </row>
    <row r="14" spans="1:5" ht="17.399999999999999" customHeight="1" x14ac:dyDescent="0.25">
      <c r="A14" s="63" t="s">
        <v>255</v>
      </c>
      <c r="B14" s="64"/>
      <c r="C14" s="64"/>
      <c r="D14" s="64"/>
      <c r="E14" s="65"/>
    </row>
    <row r="15" spans="1:5" ht="17.399999999999999" x14ac:dyDescent="0.25">
      <c r="A15" s="60" t="s">
        <v>254</v>
      </c>
      <c r="B15" s="61"/>
      <c r="C15" s="61"/>
      <c r="D15" s="61"/>
      <c r="E15" s="62"/>
    </row>
    <row r="16" spans="1:5" x14ac:dyDescent="0.25">
      <c r="A16" s="1">
        <v>1</v>
      </c>
      <c r="B16" s="11" t="s">
        <v>243</v>
      </c>
      <c r="C16" s="4" t="s">
        <v>208</v>
      </c>
      <c r="D16" s="10">
        <f>2.3*12300</f>
        <v>28289.999999999996</v>
      </c>
      <c r="E16" s="1" t="s">
        <v>157</v>
      </c>
    </row>
    <row r="17" spans="1:5" x14ac:dyDescent="0.25">
      <c r="A17" s="1">
        <v>2</v>
      </c>
      <c r="B17" s="11" t="s">
        <v>239</v>
      </c>
      <c r="C17" s="4" t="s">
        <v>208</v>
      </c>
      <c r="D17" s="10">
        <f>2.3*12300</f>
        <v>28289.999999999996</v>
      </c>
      <c r="E17" s="1" t="s">
        <v>157</v>
      </c>
    </row>
    <row r="18" spans="1:5" ht="17.399999999999999" x14ac:dyDescent="0.25">
      <c r="A18" s="69" t="s">
        <v>9</v>
      </c>
      <c r="B18" s="70"/>
      <c r="C18" s="70"/>
      <c r="D18" s="70"/>
      <c r="E18" s="71"/>
    </row>
    <row r="19" spans="1:5" x14ac:dyDescent="0.25">
      <c r="A19" s="1">
        <v>1</v>
      </c>
      <c r="B19" s="4" t="s">
        <v>240</v>
      </c>
      <c r="C19" s="4" t="s">
        <v>208</v>
      </c>
      <c r="D19" s="10">
        <f>2.05*12300</f>
        <v>25214.999999999996</v>
      </c>
      <c r="E19" s="1" t="s">
        <v>157</v>
      </c>
    </row>
    <row r="20" spans="1:5" ht="17.399999999999999" x14ac:dyDescent="0.25">
      <c r="A20" s="69" t="s">
        <v>10</v>
      </c>
      <c r="B20" s="70"/>
      <c r="C20" s="70"/>
      <c r="D20" s="70"/>
      <c r="E20" s="71"/>
    </row>
    <row r="21" spans="1:5" x14ac:dyDescent="0.25">
      <c r="A21" s="1">
        <v>1</v>
      </c>
      <c r="B21" s="1" t="s">
        <v>161</v>
      </c>
      <c r="C21" s="1"/>
      <c r="D21" s="10">
        <f>2.5*12300</f>
        <v>30750</v>
      </c>
      <c r="E21" s="1" t="s">
        <v>157</v>
      </c>
    </row>
    <row r="22" spans="1:5" x14ac:dyDescent="0.25">
      <c r="A22" s="1">
        <v>2</v>
      </c>
      <c r="B22" s="1" t="s">
        <v>218</v>
      </c>
      <c r="C22" s="1" t="s">
        <v>219</v>
      </c>
      <c r="D22" s="10">
        <f t="shared" ref="D22:D28" si="0">2.5*12300</f>
        <v>30750</v>
      </c>
      <c r="E22" s="1" t="s">
        <v>157</v>
      </c>
    </row>
    <row r="23" spans="1:5" x14ac:dyDescent="0.25">
      <c r="A23" s="1">
        <v>3</v>
      </c>
      <c r="B23" s="1" t="s">
        <v>218</v>
      </c>
      <c r="C23" s="1" t="s">
        <v>220</v>
      </c>
      <c r="D23" s="10">
        <f t="shared" si="0"/>
        <v>30750</v>
      </c>
      <c r="E23" s="1" t="s">
        <v>157</v>
      </c>
    </row>
    <row r="24" spans="1:5" x14ac:dyDescent="0.25">
      <c r="A24" s="1">
        <v>4</v>
      </c>
      <c r="B24" s="1" t="s">
        <v>218</v>
      </c>
      <c r="C24" s="1" t="s">
        <v>221</v>
      </c>
      <c r="D24" s="10">
        <f t="shared" si="0"/>
        <v>30750</v>
      </c>
      <c r="E24" s="1" t="s">
        <v>157</v>
      </c>
    </row>
    <row r="25" spans="1:5" x14ac:dyDescent="0.25">
      <c r="A25" s="1">
        <v>5</v>
      </c>
      <c r="B25" s="1" t="s">
        <v>218</v>
      </c>
      <c r="C25" s="1" t="s">
        <v>219</v>
      </c>
      <c r="D25" s="10">
        <f t="shared" si="0"/>
        <v>30750</v>
      </c>
      <c r="E25" s="1" t="s">
        <v>157</v>
      </c>
    </row>
    <row r="26" spans="1:5" x14ac:dyDescent="0.25">
      <c r="A26" s="1">
        <v>6</v>
      </c>
      <c r="B26" s="1" t="s">
        <v>218</v>
      </c>
      <c r="C26" s="1" t="s">
        <v>220</v>
      </c>
      <c r="D26" s="10">
        <f t="shared" si="0"/>
        <v>30750</v>
      </c>
      <c r="E26" s="1" t="s">
        <v>157</v>
      </c>
    </row>
    <row r="27" spans="1:5" x14ac:dyDescent="0.25">
      <c r="A27" s="1">
        <v>7</v>
      </c>
      <c r="B27" s="1" t="s">
        <v>218</v>
      </c>
      <c r="C27" s="1" t="s">
        <v>221</v>
      </c>
      <c r="D27" s="10">
        <f t="shared" si="0"/>
        <v>30750</v>
      </c>
      <c r="E27" s="1" t="s">
        <v>157</v>
      </c>
    </row>
    <row r="28" spans="1:5" x14ac:dyDescent="0.25">
      <c r="A28" s="1">
        <v>8</v>
      </c>
      <c r="B28" s="1" t="s">
        <v>218</v>
      </c>
      <c r="C28" s="1" t="s">
        <v>222</v>
      </c>
      <c r="D28" s="10">
        <f t="shared" si="0"/>
        <v>30750</v>
      </c>
      <c r="E28" s="1" t="s">
        <v>157</v>
      </c>
    </row>
    <row r="29" spans="1:5" ht="17.399999999999999" x14ac:dyDescent="0.25">
      <c r="A29" s="51" t="s">
        <v>20</v>
      </c>
      <c r="B29" s="52"/>
      <c r="C29" s="52"/>
      <c r="D29" s="52"/>
      <c r="E29" s="53"/>
    </row>
    <row r="30" spans="1:5" x14ac:dyDescent="0.25">
      <c r="A30" s="1">
        <v>1</v>
      </c>
      <c r="B30" s="1" t="s">
        <v>162</v>
      </c>
      <c r="C30" s="4" t="s">
        <v>250</v>
      </c>
      <c r="D30" s="10">
        <f>3.7*12300</f>
        <v>45510</v>
      </c>
      <c r="E30" s="1" t="s">
        <v>157</v>
      </c>
    </row>
    <row r="31" spans="1:5" ht="17.399999999999999" x14ac:dyDescent="0.25">
      <c r="A31" s="66" t="s">
        <v>260</v>
      </c>
      <c r="B31" s="67"/>
      <c r="C31" s="67"/>
      <c r="D31" s="67"/>
      <c r="E31" s="68"/>
    </row>
    <row r="32" spans="1:5" ht="17.399999999999999" x14ac:dyDescent="0.25">
      <c r="A32" s="69" t="s">
        <v>256</v>
      </c>
      <c r="B32" s="70"/>
      <c r="C32" s="70"/>
      <c r="D32" s="70"/>
      <c r="E32" s="71"/>
    </row>
    <row r="33" spans="1:6" x14ac:dyDescent="0.25">
      <c r="A33" s="1">
        <v>1</v>
      </c>
      <c r="B33" s="1" t="s">
        <v>117</v>
      </c>
      <c r="C33" s="4" t="s">
        <v>209</v>
      </c>
      <c r="D33" s="10">
        <f>5.3*12300</f>
        <v>65190</v>
      </c>
      <c r="E33" s="1" t="s">
        <v>159</v>
      </c>
    </row>
    <row r="34" spans="1:6" x14ac:dyDescent="0.25">
      <c r="A34" s="1">
        <v>2</v>
      </c>
      <c r="B34" s="1" t="s">
        <v>118</v>
      </c>
      <c r="C34" s="4" t="s">
        <v>209</v>
      </c>
      <c r="D34" s="10">
        <f>5.3*12300</f>
        <v>65190</v>
      </c>
      <c r="E34" s="1" t="s">
        <v>159</v>
      </c>
    </row>
    <row r="35" spans="1:6" x14ac:dyDescent="0.25">
      <c r="A35" s="1">
        <v>3</v>
      </c>
      <c r="B35" s="1" t="s">
        <v>119</v>
      </c>
      <c r="C35" s="4" t="s">
        <v>209</v>
      </c>
      <c r="D35" s="10">
        <f>5*12300</f>
        <v>61500</v>
      </c>
      <c r="E35" s="1" t="s">
        <v>159</v>
      </c>
    </row>
    <row r="36" spans="1:6" x14ac:dyDescent="0.25">
      <c r="A36" s="1">
        <v>4</v>
      </c>
      <c r="B36" s="1" t="s">
        <v>120</v>
      </c>
      <c r="C36" s="4" t="s">
        <v>209</v>
      </c>
      <c r="D36" s="10">
        <f>5*12300</f>
        <v>61500</v>
      </c>
      <c r="E36" s="1" t="s">
        <v>159</v>
      </c>
    </row>
    <row r="37" spans="1:6" x14ac:dyDescent="0.25">
      <c r="A37" s="1">
        <v>5</v>
      </c>
      <c r="B37" s="1" t="s">
        <v>121</v>
      </c>
      <c r="C37" s="4" t="s">
        <v>209</v>
      </c>
      <c r="D37" s="10">
        <f>4.75*12300</f>
        <v>58425</v>
      </c>
      <c r="E37" s="1" t="s">
        <v>159</v>
      </c>
    </row>
    <row r="38" spans="1:6" x14ac:dyDescent="0.25">
      <c r="A38" s="1">
        <v>6</v>
      </c>
      <c r="B38" s="1" t="s">
        <v>122</v>
      </c>
      <c r="C38" s="4" t="s">
        <v>210</v>
      </c>
      <c r="D38" s="10">
        <f>4.5*12300</f>
        <v>55350</v>
      </c>
      <c r="E38" s="1" t="s">
        <v>159</v>
      </c>
    </row>
    <row r="39" spans="1:6" ht="17.399999999999999" x14ac:dyDescent="0.25">
      <c r="A39" s="51" t="s">
        <v>21</v>
      </c>
      <c r="B39" s="52"/>
      <c r="C39" s="52"/>
      <c r="D39" s="52"/>
      <c r="E39" s="53"/>
    </row>
    <row r="40" spans="1:6" x14ac:dyDescent="0.25">
      <c r="A40" s="1">
        <v>1</v>
      </c>
      <c r="B40" s="17" t="s">
        <v>241</v>
      </c>
      <c r="C40" s="4" t="s">
        <v>214</v>
      </c>
      <c r="D40" s="10">
        <f>1.1*12300</f>
        <v>13530.000000000002</v>
      </c>
      <c r="E40" s="1" t="s">
        <v>157</v>
      </c>
    </row>
    <row r="41" spans="1:6" x14ac:dyDescent="0.25">
      <c r="A41" s="1">
        <v>2</v>
      </c>
      <c r="B41" s="47" t="s">
        <v>217</v>
      </c>
      <c r="C41" s="4" t="s">
        <v>214</v>
      </c>
      <c r="D41" s="10">
        <f t="shared" ref="D41:D43" si="1">1.1*12300</f>
        <v>13530.000000000002</v>
      </c>
      <c r="E41" s="1" t="s">
        <v>157</v>
      </c>
    </row>
    <row r="42" spans="1:6" x14ac:dyDescent="0.25">
      <c r="A42" s="1">
        <v>3</v>
      </c>
      <c r="B42" s="47" t="s">
        <v>242</v>
      </c>
      <c r="C42" s="4" t="s">
        <v>214</v>
      </c>
      <c r="D42" s="10">
        <f t="shared" si="1"/>
        <v>13530.000000000002</v>
      </c>
      <c r="E42" s="1" t="s">
        <v>157</v>
      </c>
    </row>
    <row r="43" spans="1:6" x14ac:dyDescent="0.25">
      <c r="A43" s="1">
        <v>4</v>
      </c>
      <c r="B43" s="47" t="s">
        <v>244</v>
      </c>
      <c r="C43" s="4" t="s">
        <v>214</v>
      </c>
      <c r="D43" s="10">
        <f t="shared" si="1"/>
        <v>13530.000000000002</v>
      </c>
      <c r="E43" s="1" t="s">
        <v>157</v>
      </c>
    </row>
    <row r="44" spans="1:6" ht="17.399999999999999" x14ac:dyDescent="0.25">
      <c r="A44" s="81" t="s">
        <v>23</v>
      </c>
      <c r="B44" s="82"/>
      <c r="C44" s="82"/>
      <c r="D44" s="82"/>
      <c r="E44" s="83"/>
    </row>
    <row r="45" spans="1:6" x14ac:dyDescent="0.25">
      <c r="A45" s="1">
        <v>1</v>
      </c>
      <c r="B45" s="1" t="s">
        <v>24</v>
      </c>
      <c r="C45" s="1" t="s">
        <v>99</v>
      </c>
      <c r="D45" s="12">
        <v>68500</v>
      </c>
      <c r="E45" s="4" t="s">
        <v>165</v>
      </c>
      <c r="F45" s="14"/>
    </row>
    <row r="46" spans="1:6" x14ac:dyDescent="0.25">
      <c r="A46" s="1">
        <v>2</v>
      </c>
      <c r="B46" s="1" t="s">
        <v>25</v>
      </c>
      <c r="C46" s="1" t="s">
        <v>99</v>
      </c>
      <c r="D46" s="12">
        <v>68500</v>
      </c>
      <c r="E46" s="4" t="s">
        <v>165</v>
      </c>
      <c r="F46" s="14"/>
    </row>
    <row r="47" spans="1:6" x14ac:dyDescent="0.25">
      <c r="A47" s="1">
        <v>3</v>
      </c>
      <c r="B47" s="1" t="s">
        <v>26</v>
      </c>
      <c r="C47" s="1" t="s">
        <v>99</v>
      </c>
      <c r="D47" s="12">
        <v>68500</v>
      </c>
      <c r="E47" s="4" t="s">
        <v>165</v>
      </c>
      <c r="F47" s="14"/>
    </row>
    <row r="48" spans="1:6" x14ac:dyDescent="0.25">
      <c r="A48" s="1">
        <v>4</v>
      </c>
      <c r="B48" s="1" t="s">
        <v>27</v>
      </c>
      <c r="C48" s="1" t="s">
        <v>99</v>
      </c>
      <c r="D48" s="12">
        <v>68500</v>
      </c>
      <c r="E48" s="4" t="s">
        <v>165</v>
      </c>
      <c r="F48" s="14"/>
    </row>
    <row r="49" spans="1:6" x14ac:dyDescent="0.25">
      <c r="A49" s="1">
        <v>5</v>
      </c>
      <c r="B49" s="1" t="s">
        <v>28</v>
      </c>
      <c r="C49" s="1" t="s">
        <v>100</v>
      </c>
      <c r="D49" s="12">
        <v>13700</v>
      </c>
      <c r="E49" s="4" t="s">
        <v>165</v>
      </c>
      <c r="F49" s="14"/>
    </row>
    <row r="50" spans="1:6" x14ac:dyDescent="0.25">
      <c r="A50" s="1">
        <v>6</v>
      </c>
      <c r="B50" s="1" t="s">
        <v>30</v>
      </c>
      <c r="C50" s="1" t="s">
        <v>100</v>
      </c>
      <c r="D50" s="12">
        <v>13700</v>
      </c>
      <c r="E50" s="4" t="s">
        <v>165</v>
      </c>
      <c r="F50" s="14"/>
    </row>
    <row r="51" spans="1:6" x14ac:dyDescent="0.25">
      <c r="A51" s="1">
        <v>7</v>
      </c>
      <c r="B51" s="1" t="s">
        <v>29</v>
      </c>
      <c r="C51" s="1" t="s">
        <v>100</v>
      </c>
      <c r="D51" s="12">
        <v>13700</v>
      </c>
      <c r="E51" s="4" t="s">
        <v>165</v>
      </c>
      <c r="F51" s="14"/>
    </row>
    <row r="52" spans="1:6" ht="20.399999999999999" x14ac:dyDescent="0.25">
      <c r="A52" s="72" t="s">
        <v>267</v>
      </c>
      <c r="B52" s="73"/>
      <c r="C52" s="73"/>
      <c r="D52" s="73"/>
      <c r="E52" s="74"/>
      <c r="F52" s="14"/>
    </row>
    <row r="53" spans="1:6" x14ac:dyDescent="0.25">
      <c r="A53" s="1">
        <v>1</v>
      </c>
      <c r="B53" s="1" t="s">
        <v>246</v>
      </c>
      <c r="C53" s="1" t="s">
        <v>247</v>
      </c>
      <c r="D53" s="46">
        <v>5500</v>
      </c>
      <c r="E53" s="1" t="s">
        <v>207</v>
      </c>
      <c r="F53" s="14"/>
    </row>
    <row r="54" spans="1:6" x14ac:dyDescent="0.25">
      <c r="A54" s="1">
        <v>2</v>
      </c>
      <c r="B54" s="1" t="s">
        <v>248</v>
      </c>
      <c r="C54" s="1" t="s">
        <v>247</v>
      </c>
      <c r="D54" s="46">
        <v>5500</v>
      </c>
      <c r="E54" s="1" t="s">
        <v>207</v>
      </c>
      <c r="F54" s="14"/>
    </row>
    <row r="55" spans="1:6" ht="20.399999999999999" x14ac:dyDescent="0.25">
      <c r="A55" s="72" t="s">
        <v>144</v>
      </c>
      <c r="B55" s="73"/>
      <c r="C55" s="73"/>
      <c r="D55" s="73"/>
      <c r="E55" s="74"/>
    </row>
    <row r="56" spans="1:6" ht="20.399999999999999" x14ac:dyDescent="0.25">
      <c r="A56" s="75" t="s">
        <v>223</v>
      </c>
      <c r="B56" s="76"/>
      <c r="C56" s="76"/>
      <c r="D56" s="76"/>
      <c r="E56" s="77"/>
    </row>
    <row r="57" spans="1:6" x14ac:dyDescent="0.25">
      <c r="A57" s="1">
        <v>1</v>
      </c>
      <c r="B57" s="1" t="s">
        <v>33</v>
      </c>
      <c r="C57" s="1" t="s">
        <v>60</v>
      </c>
      <c r="D57" s="7">
        <v>8700</v>
      </c>
      <c r="E57" s="1" t="s">
        <v>147</v>
      </c>
    </row>
    <row r="58" spans="1:6" ht="15.75" customHeight="1" x14ac:dyDescent="0.25">
      <c r="A58" s="1">
        <v>2</v>
      </c>
      <c r="B58" s="1" t="s">
        <v>34</v>
      </c>
      <c r="C58" s="1" t="s">
        <v>60</v>
      </c>
      <c r="D58" s="7">
        <v>8700</v>
      </c>
      <c r="E58" s="1" t="s">
        <v>147</v>
      </c>
    </row>
    <row r="59" spans="1:6" x14ac:dyDescent="0.25">
      <c r="A59" s="1">
        <v>3</v>
      </c>
      <c r="B59" s="1" t="s">
        <v>35</v>
      </c>
      <c r="C59" s="1" t="s">
        <v>60</v>
      </c>
      <c r="D59" s="7">
        <v>8700</v>
      </c>
      <c r="E59" s="1" t="s">
        <v>147</v>
      </c>
    </row>
    <row r="60" spans="1:6" x14ac:dyDescent="0.25">
      <c r="A60" s="1">
        <v>4</v>
      </c>
      <c r="B60" s="1" t="s">
        <v>36</v>
      </c>
      <c r="C60" s="1" t="s">
        <v>60</v>
      </c>
      <c r="D60" s="7">
        <v>8700</v>
      </c>
      <c r="E60" s="1" t="s">
        <v>147</v>
      </c>
    </row>
    <row r="61" spans="1:6" x14ac:dyDescent="0.25">
      <c r="A61" s="1">
        <v>5</v>
      </c>
      <c r="B61" s="1" t="s">
        <v>37</v>
      </c>
      <c r="C61" s="1" t="s">
        <v>60</v>
      </c>
      <c r="D61" s="7">
        <v>8700</v>
      </c>
      <c r="E61" s="1" t="s">
        <v>147</v>
      </c>
    </row>
    <row r="62" spans="1:6" x14ac:dyDescent="0.25">
      <c r="A62" s="1">
        <v>6</v>
      </c>
      <c r="B62" s="1" t="s">
        <v>38</v>
      </c>
      <c r="C62" s="1" t="s">
        <v>60</v>
      </c>
      <c r="D62" s="7">
        <v>8700</v>
      </c>
      <c r="E62" s="1" t="s">
        <v>147</v>
      </c>
    </row>
    <row r="63" spans="1:6" x14ac:dyDescent="0.25">
      <c r="A63" s="1">
        <v>7</v>
      </c>
      <c r="B63" s="1" t="s">
        <v>39</v>
      </c>
      <c r="C63" s="1" t="s">
        <v>60</v>
      </c>
      <c r="D63" s="7">
        <v>8700</v>
      </c>
      <c r="E63" s="1" t="s">
        <v>147</v>
      </c>
    </row>
    <row r="64" spans="1:6" x14ac:dyDescent="0.25">
      <c r="A64" s="1">
        <v>8</v>
      </c>
      <c r="B64" s="1" t="s">
        <v>40</v>
      </c>
      <c r="C64" s="1" t="s">
        <v>60</v>
      </c>
      <c r="D64" s="7">
        <v>8700</v>
      </c>
      <c r="E64" s="1" t="s">
        <v>147</v>
      </c>
    </row>
    <row r="65" spans="1:5" x14ac:dyDescent="0.25">
      <c r="A65" s="1">
        <v>9</v>
      </c>
      <c r="B65" s="1" t="s">
        <v>41</v>
      </c>
      <c r="C65" s="1" t="s">
        <v>60</v>
      </c>
      <c r="D65" s="7">
        <v>8700</v>
      </c>
      <c r="E65" s="1" t="s">
        <v>147</v>
      </c>
    </row>
    <row r="66" spans="1:5" ht="20.399999999999999" x14ac:dyDescent="0.25">
      <c r="A66" s="78" t="s">
        <v>223</v>
      </c>
      <c r="B66" s="79"/>
      <c r="C66" s="79"/>
      <c r="D66" s="79"/>
      <c r="E66" s="80"/>
    </row>
    <row r="67" spans="1:5" x14ac:dyDescent="0.25">
      <c r="A67" s="1">
        <v>1</v>
      </c>
      <c r="B67" s="1" t="s">
        <v>42</v>
      </c>
      <c r="C67" s="1" t="s">
        <v>61</v>
      </c>
      <c r="D67" s="7">
        <v>12000</v>
      </c>
      <c r="E67" s="1" t="s">
        <v>147</v>
      </c>
    </row>
    <row r="68" spans="1:5" x14ac:dyDescent="0.25">
      <c r="A68" s="1">
        <v>2</v>
      </c>
      <c r="B68" s="1" t="s">
        <v>43</v>
      </c>
      <c r="C68" s="1" t="s">
        <v>61</v>
      </c>
      <c r="D68" s="7">
        <v>12000</v>
      </c>
      <c r="E68" s="1" t="s">
        <v>147</v>
      </c>
    </row>
    <row r="69" spans="1:5" x14ac:dyDescent="0.25">
      <c r="A69" s="1">
        <v>3</v>
      </c>
      <c r="B69" s="1" t="s">
        <v>44</v>
      </c>
      <c r="C69" s="1" t="s">
        <v>61</v>
      </c>
      <c r="D69" s="7">
        <v>12000</v>
      </c>
      <c r="E69" s="1" t="s">
        <v>147</v>
      </c>
    </row>
    <row r="70" spans="1:5" x14ac:dyDescent="0.25">
      <c r="A70" s="1">
        <v>4</v>
      </c>
      <c r="B70" s="1" t="s">
        <v>45</v>
      </c>
      <c r="C70" s="1" t="s">
        <v>61</v>
      </c>
      <c r="D70" s="7">
        <v>12000</v>
      </c>
      <c r="E70" s="1" t="s">
        <v>147</v>
      </c>
    </row>
    <row r="71" spans="1:5" x14ac:dyDescent="0.25">
      <c r="A71" s="1">
        <v>5</v>
      </c>
      <c r="B71" s="1" t="s">
        <v>46</v>
      </c>
      <c r="C71" s="1" t="s">
        <v>61</v>
      </c>
      <c r="D71" s="7">
        <v>12000</v>
      </c>
      <c r="E71" s="1" t="s">
        <v>147</v>
      </c>
    </row>
    <row r="72" spans="1:5" x14ac:dyDescent="0.25">
      <c r="A72" s="1">
        <v>6</v>
      </c>
      <c r="B72" s="1" t="s">
        <v>48</v>
      </c>
      <c r="C72" s="1" t="s">
        <v>61</v>
      </c>
      <c r="D72" s="7">
        <v>12000</v>
      </c>
      <c r="E72" s="1" t="s">
        <v>147</v>
      </c>
    </row>
    <row r="73" spans="1:5" x14ac:dyDescent="0.25">
      <c r="A73" s="1">
        <v>7</v>
      </c>
      <c r="B73" s="1" t="s">
        <v>47</v>
      </c>
      <c r="C73" s="1" t="s">
        <v>61</v>
      </c>
      <c r="D73" s="7">
        <v>12000</v>
      </c>
      <c r="E73" s="1" t="s">
        <v>147</v>
      </c>
    </row>
    <row r="74" spans="1:5" x14ac:dyDescent="0.25">
      <c r="A74" s="1">
        <v>8</v>
      </c>
      <c r="B74" s="1" t="s">
        <v>49</v>
      </c>
      <c r="C74" s="1" t="s">
        <v>61</v>
      </c>
      <c r="D74" s="7">
        <v>12000</v>
      </c>
      <c r="E74" s="1" t="s">
        <v>147</v>
      </c>
    </row>
    <row r="75" spans="1:5" x14ac:dyDescent="0.25">
      <c r="A75" s="1">
        <v>9</v>
      </c>
      <c r="B75" s="1" t="s">
        <v>50</v>
      </c>
      <c r="C75" s="1" t="s">
        <v>61</v>
      </c>
      <c r="D75" s="7">
        <v>12000</v>
      </c>
      <c r="E75" s="1" t="s">
        <v>147</v>
      </c>
    </row>
    <row r="76" spans="1:5" ht="20.399999999999999" x14ac:dyDescent="0.25">
      <c r="A76" s="78" t="s">
        <v>223</v>
      </c>
      <c r="B76" s="79"/>
      <c r="C76" s="79"/>
      <c r="D76" s="79"/>
      <c r="E76" s="80"/>
    </row>
    <row r="77" spans="1:5" x14ac:dyDescent="0.25">
      <c r="A77" s="1">
        <v>1</v>
      </c>
      <c r="B77" s="1" t="s">
        <v>51</v>
      </c>
      <c r="C77" s="1" t="s">
        <v>62</v>
      </c>
      <c r="D77" s="7">
        <v>6000</v>
      </c>
      <c r="E77" s="1" t="s">
        <v>147</v>
      </c>
    </row>
    <row r="78" spans="1:5" x14ac:dyDescent="0.25">
      <c r="A78" s="1">
        <v>2</v>
      </c>
      <c r="B78" s="1" t="s">
        <v>52</v>
      </c>
      <c r="C78" s="1" t="s">
        <v>62</v>
      </c>
      <c r="D78" s="7">
        <v>6000</v>
      </c>
      <c r="E78" s="1" t="s">
        <v>147</v>
      </c>
    </row>
    <row r="79" spans="1:5" x14ac:dyDescent="0.25">
      <c r="A79" s="1">
        <v>3</v>
      </c>
      <c r="B79" s="1" t="s">
        <v>53</v>
      </c>
      <c r="C79" s="1" t="s">
        <v>62</v>
      </c>
      <c r="D79" s="7">
        <v>6000</v>
      </c>
      <c r="E79" s="1" t="s">
        <v>147</v>
      </c>
    </row>
    <row r="80" spans="1:5" x14ac:dyDescent="0.25">
      <c r="A80" s="1">
        <v>4</v>
      </c>
      <c r="B80" s="1" t="s">
        <v>54</v>
      </c>
      <c r="C80" s="1" t="s">
        <v>62</v>
      </c>
      <c r="D80" s="7">
        <v>6000</v>
      </c>
      <c r="E80" s="1" t="s">
        <v>147</v>
      </c>
    </row>
    <row r="81" spans="1:5" x14ac:dyDescent="0.25">
      <c r="A81" s="1">
        <v>5</v>
      </c>
      <c r="B81" s="1" t="s">
        <v>55</v>
      </c>
      <c r="C81" s="1" t="s">
        <v>62</v>
      </c>
      <c r="D81" s="7">
        <v>6000</v>
      </c>
      <c r="E81" s="1" t="s">
        <v>147</v>
      </c>
    </row>
    <row r="82" spans="1:5" x14ac:dyDescent="0.25">
      <c r="A82" s="1">
        <v>6</v>
      </c>
      <c r="B82" s="1" t="s">
        <v>56</v>
      </c>
      <c r="C82" s="1" t="s">
        <v>62</v>
      </c>
      <c r="D82" s="7">
        <v>6000</v>
      </c>
      <c r="E82" s="1" t="s">
        <v>147</v>
      </c>
    </row>
    <row r="83" spans="1:5" x14ac:dyDescent="0.25">
      <c r="A83" s="1">
        <v>7</v>
      </c>
      <c r="B83" s="1" t="s">
        <v>57</v>
      </c>
      <c r="C83" s="1" t="s">
        <v>62</v>
      </c>
      <c r="D83" s="7">
        <v>6000</v>
      </c>
      <c r="E83" s="1" t="s">
        <v>147</v>
      </c>
    </row>
    <row r="84" spans="1:5" x14ac:dyDescent="0.25">
      <c r="A84" s="1">
        <v>8</v>
      </c>
      <c r="B84" s="1" t="s">
        <v>58</v>
      </c>
      <c r="C84" s="1" t="s">
        <v>62</v>
      </c>
      <c r="D84" s="7">
        <v>6000</v>
      </c>
      <c r="E84" s="1" t="s">
        <v>147</v>
      </c>
    </row>
    <row r="85" spans="1:5" x14ac:dyDescent="0.25">
      <c r="A85" s="1">
        <v>9</v>
      </c>
      <c r="B85" s="1" t="s">
        <v>59</v>
      </c>
      <c r="C85" s="1" t="s">
        <v>62</v>
      </c>
      <c r="D85" s="7">
        <v>6000</v>
      </c>
      <c r="E85" s="1" t="s">
        <v>147</v>
      </c>
    </row>
    <row r="86" spans="1:5" ht="20.399999999999999" x14ac:dyDescent="0.25">
      <c r="A86" s="87" t="s">
        <v>63</v>
      </c>
      <c r="B86" s="88"/>
      <c r="C86" s="88"/>
      <c r="D86" s="88"/>
      <c r="E86" s="89"/>
    </row>
    <row r="87" spans="1:5" x14ac:dyDescent="0.25">
      <c r="A87" s="1">
        <v>1</v>
      </c>
      <c r="B87" s="1" t="s">
        <v>64</v>
      </c>
      <c r="C87" s="1" t="s">
        <v>74</v>
      </c>
      <c r="D87" s="10">
        <f>0.8*12300</f>
        <v>9840</v>
      </c>
      <c r="E87" s="1" t="s">
        <v>147</v>
      </c>
    </row>
    <row r="88" spans="1:5" x14ac:dyDescent="0.25">
      <c r="A88" s="1">
        <v>2</v>
      </c>
      <c r="B88" s="1" t="s">
        <v>65</v>
      </c>
      <c r="C88" s="1" t="s">
        <v>74</v>
      </c>
      <c r="D88" s="10">
        <f t="shared" ref="D88:D96" si="2">0.8*12300</f>
        <v>9840</v>
      </c>
      <c r="E88" s="1" t="s">
        <v>147</v>
      </c>
    </row>
    <row r="89" spans="1:5" x14ac:dyDescent="0.25">
      <c r="A89" s="1">
        <v>3</v>
      </c>
      <c r="B89" s="1" t="s">
        <v>66</v>
      </c>
      <c r="C89" s="1" t="s">
        <v>74</v>
      </c>
      <c r="D89" s="10">
        <f t="shared" si="2"/>
        <v>9840</v>
      </c>
      <c r="E89" s="1" t="s">
        <v>147</v>
      </c>
    </row>
    <row r="90" spans="1:5" x14ac:dyDescent="0.25">
      <c r="A90" s="1">
        <v>4</v>
      </c>
      <c r="B90" s="1" t="s">
        <v>67</v>
      </c>
      <c r="C90" s="1" t="s">
        <v>74</v>
      </c>
      <c r="D90" s="10">
        <f t="shared" si="2"/>
        <v>9840</v>
      </c>
      <c r="E90" s="1" t="s">
        <v>147</v>
      </c>
    </row>
    <row r="91" spans="1:5" x14ac:dyDescent="0.25">
      <c r="A91" s="1">
        <v>5</v>
      </c>
      <c r="B91" s="1" t="s">
        <v>68</v>
      </c>
      <c r="C91" s="1" t="s">
        <v>74</v>
      </c>
      <c r="D91" s="10">
        <f t="shared" si="2"/>
        <v>9840</v>
      </c>
      <c r="E91" s="1" t="s">
        <v>147</v>
      </c>
    </row>
    <row r="92" spans="1:5" x14ac:dyDescent="0.25">
      <c r="A92" s="1">
        <v>6</v>
      </c>
      <c r="B92" s="1" t="s">
        <v>69</v>
      </c>
      <c r="C92" s="1" t="s">
        <v>74</v>
      </c>
      <c r="D92" s="10">
        <f t="shared" si="2"/>
        <v>9840</v>
      </c>
      <c r="E92" s="1" t="s">
        <v>147</v>
      </c>
    </row>
    <row r="93" spans="1:5" x14ac:dyDescent="0.25">
      <c r="A93" s="1">
        <v>7</v>
      </c>
      <c r="B93" s="1" t="s">
        <v>70</v>
      </c>
      <c r="C93" s="1" t="s">
        <v>74</v>
      </c>
      <c r="D93" s="10">
        <f t="shared" si="2"/>
        <v>9840</v>
      </c>
      <c r="E93" s="1" t="s">
        <v>147</v>
      </c>
    </row>
    <row r="94" spans="1:5" x14ac:dyDescent="0.25">
      <c r="A94" s="1">
        <v>8</v>
      </c>
      <c r="B94" s="1" t="s">
        <v>71</v>
      </c>
      <c r="C94" s="1" t="s">
        <v>74</v>
      </c>
      <c r="D94" s="10">
        <f t="shared" si="2"/>
        <v>9840</v>
      </c>
      <c r="E94" s="1" t="s">
        <v>147</v>
      </c>
    </row>
    <row r="95" spans="1:5" x14ac:dyDescent="0.25">
      <c r="A95" s="1">
        <v>9</v>
      </c>
      <c r="B95" s="1" t="s">
        <v>72</v>
      </c>
      <c r="C95" s="1" t="s">
        <v>74</v>
      </c>
      <c r="D95" s="10">
        <f t="shared" si="2"/>
        <v>9840</v>
      </c>
      <c r="E95" s="1" t="s">
        <v>147</v>
      </c>
    </row>
    <row r="96" spans="1:5" x14ac:dyDescent="0.25">
      <c r="A96" s="1">
        <v>10</v>
      </c>
      <c r="B96" s="1" t="s">
        <v>73</v>
      </c>
      <c r="C96" s="1" t="s">
        <v>74</v>
      </c>
      <c r="D96" s="10">
        <f t="shared" si="2"/>
        <v>9840</v>
      </c>
      <c r="E96" s="1" t="s">
        <v>147</v>
      </c>
    </row>
    <row r="97" spans="1:5" ht="17.399999999999999" x14ac:dyDescent="0.25">
      <c r="A97" s="51" t="s">
        <v>245</v>
      </c>
      <c r="B97" s="52"/>
      <c r="C97" s="52"/>
      <c r="D97" s="52"/>
      <c r="E97" s="53"/>
    </row>
    <row r="98" spans="1:5" x14ac:dyDescent="0.25">
      <c r="A98" s="1">
        <v>1</v>
      </c>
      <c r="B98" s="1" t="s">
        <v>76</v>
      </c>
      <c r="C98" s="1" t="s">
        <v>85</v>
      </c>
      <c r="D98" s="7">
        <v>6800</v>
      </c>
      <c r="E98" s="1" t="s">
        <v>147</v>
      </c>
    </row>
    <row r="99" spans="1:5" x14ac:dyDescent="0.25">
      <c r="A99" s="1">
        <v>2</v>
      </c>
      <c r="B99" s="1" t="s">
        <v>77</v>
      </c>
      <c r="C99" s="1" t="s">
        <v>87</v>
      </c>
      <c r="D99" s="7">
        <v>9000</v>
      </c>
      <c r="E99" s="1" t="s">
        <v>147</v>
      </c>
    </row>
    <row r="100" spans="1:5" x14ac:dyDescent="0.25">
      <c r="A100" s="1">
        <v>3</v>
      </c>
      <c r="B100" s="1" t="s">
        <v>78</v>
      </c>
      <c r="C100" s="1" t="s">
        <v>90</v>
      </c>
      <c r="D100" s="7">
        <v>4000</v>
      </c>
      <c r="E100" s="1" t="s">
        <v>147</v>
      </c>
    </row>
    <row r="101" spans="1:5" x14ac:dyDescent="0.25">
      <c r="A101" s="1">
        <v>4</v>
      </c>
      <c r="B101" s="1" t="s">
        <v>79</v>
      </c>
      <c r="C101" s="1" t="s">
        <v>91</v>
      </c>
      <c r="D101" s="7">
        <v>6000</v>
      </c>
      <c r="E101" s="1" t="s">
        <v>147</v>
      </c>
    </row>
    <row r="102" spans="1:5" x14ac:dyDescent="0.25">
      <c r="A102" s="1">
        <v>5</v>
      </c>
      <c r="B102" s="1" t="s">
        <v>80</v>
      </c>
      <c r="C102" s="1" t="s">
        <v>92</v>
      </c>
      <c r="D102" s="7">
        <v>15000</v>
      </c>
      <c r="E102" s="1" t="s">
        <v>147</v>
      </c>
    </row>
    <row r="103" spans="1:5" ht="17.399999999999999" x14ac:dyDescent="0.25">
      <c r="A103" s="51" t="s">
        <v>81</v>
      </c>
      <c r="B103" s="52"/>
      <c r="C103" s="52"/>
      <c r="D103" s="52"/>
      <c r="E103" s="53"/>
    </row>
    <row r="104" spans="1:5" x14ac:dyDescent="0.25">
      <c r="A104" s="1">
        <v>1</v>
      </c>
      <c r="B104" s="1" t="s">
        <v>82</v>
      </c>
      <c r="C104" s="1" t="s">
        <v>84</v>
      </c>
      <c r="D104" s="7">
        <v>10000</v>
      </c>
      <c r="E104" s="1" t="s">
        <v>147</v>
      </c>
    </row>
    <row r="105" spans="1:5" x14ac:dyDescent="0.25">
      <c r="A105" s="1">
        <v>2</v>
      </c>
      <c r="B105" s="1" t="s">
        <v>83</v>
      </c>
      <c r="C105" s="1" t="s">
        <v>85</v>
      </c>
      <c r="D105" s="7">
        <v>4500</v>
      </c>
      <c r="E105" s="1" t="s">
        <v>147</v>
      </c>
    </row>
    <row r="106" spans="1:5" ht="17.399999999999999" x14ac:dyDescent="0.25">
      <c r="A106" s="69" t="s">
        <v>259</v>
      </c>
      <c r="B106" s="70"/>
      <c r="C106" s="70"/>
      <c r="D106" s="70"/>
      <c r="E106" s="71"/>
    </row>
    <row r="107" spans="1:5" x14ac:dyDescent="0.25">
      <c r="A107" s="1">
        <v>1</v>
      </c>
      <c r="B107" s="1" t="s">
        <v>88</v>
      </c>
      <c r="C107" s="1" t="s">
        <v>89</v>
      </c>
      <c r="D107" s="8">
        <v>8000</v>
      </c>
      <c r="E107" s="1" t="s">
        <v>147</v>
      </c>
    </row>
    <row r="108" spans="1:5" ht="17.399999999999999" x14ac:dyDescent="0.25">
      <c r="A108" s="66" t="s">
        <v>11</v>
      </c>
      <c r="B108" s="67"/>
      <c r="C108" s="67"/>
      <c r="D108" s="67"/>
      <c r="E108" s="68"/>
    </row>
    <row r="109" spans="1:5" ht="17.399999999999999" x14ac:dyDescent="0.25">
      <c r="A109" s="69" t="s">
        <v>257</v>
      </c>
      <c r="B109" s="70"/>
      <c r="C109" s="70"/>
      <c r="D109" s="70"/>
      <c r="E109" s="71"/>
    </row>
    <row r="110" spans="1:5" x14ac:dyDescent="0.25">
      <c r="A110" s="1">
        <v>1</v>
      </c>
      <c r="B110" s="1" t="s">
        <v>150</v>
      </c>
      <c r="C110" s="4" t="s">
        <v>209</v>
      </c>
      <c r="D110" s="10">
        <f>2.4*12300</f>
        <v>29520</v>
      </c>
      <c r="E110" s="1" t="s">
        <v>149</v>
      </c>
    </row>
    <row r="111" spans="1:5" x14ac:dyDescent="0.25">
      <c r="A111" s="1">
        <f>+A110+1</f>
        <v>2</v>
      </c>
      <c r="B111" s="1" t="s">
        <v>224</v>
      </c>
      <c r="C111" s="4" t="s">
        <v>209</v>
      </c>
      <c r="D111" s="10">
        <f>4.3*12300</f>
        <v>52890</v>
      </c>
      <c r="E111" s="1" t="s">
        <v>149</v>
      </c>
    </row>
    <row r="112" spans="1:5" x14ac:dyDescent="0.25">
      <c r="A112" s="1">
        <f t="shared" ref="A112:A130" si="3">+A111+1</f>
        <v>3</v>
      </c>
      <c r="B112" s="1" t="s">
        <v>153</v>
      </c>
      <c r="C112" s="4" t="s">
        <v>209</v>
      </c>
      <c r="D112" s="10">
        <f>4.2*12300</f>
        <v>51660</v>
      </c>
      <c r="E112" s="1" t="s">
        <v>149</v>
      </c>
    </row>
    <row r="113" spans="1:5" x14ac:dyDescent="0.25">
      <c r="A113" s="1">
        <f t="shared" si="3"/>
        <v>4</v>
      </c>
      <c r="B113" s="1" t="s">
        <v>13</v>
      </c>
      <c r="C113" s="4" t="s">
        <v>208</v>
      </c>
      <c r="D113" s="10">
        <f>2.45*12300</f>
        <v>30135.000000000004</v>
      </c>
      <c r="E113" s="1" t="s">
        <v>164</v>
      </c>
    </row>
    <row r="114" spans="1:5" x14ac:dyDescent="0.25">
      <c r="A114" s="1">
        <f t="shared" si="3"/>
        <v>5</v>
      </c>
      <c r="B114" s="1" t="s">
        <v>238</v>
      </c>
      <c r="C114" s="4" t="s">
        <v>208</v>
      </c>
      <c r="D114" s="10">
        <f>2.5*12300</f>
        <v>30750</v>
      </c>
      <c r="E114" s="1" t="s">
        <v>164</v>
      </c>
    </row>
    <row r="115" spans="1:5" x14ac:dyDescent="0.25">
      <c r="A115" s="1">
        <f t="shared" si="3"/>
        <v>6</v>
      </c>
      <c r="B115" s="1" t="s">
        <v>14</v>
      </c>
      <c r="C115" s="4" t="s">
        <v>208</v>
      </c>
      <c r="D115" s="10">
        <f>2.45*12300</f>
        <v>30135.000000000004</v>
      </c>
      <c r="E115" s="1" t="s">
        <v>164</v>
      </c>
    </row>
    <row r="116" spans="1:5" x14ac:dyDescent="0.25">
      <c r="A116" s="1">
        <f t="shared" si="3"/>
        <v>7</v>
      </c>
      <c r="B116" s="1" t="s">
        <v>155</v>
      </c>
      <c r="C116" s="4" t="s">
        <v>211</v>
      </c>
      <c r="D116" s="10">
        <f>2*12300</f>
        <v>24600</v>
      </c>
      <c r="E116" s="1" t="s">
        <v>154</v>
      </c>
    </row>
    <row r="117" spans="1:5" x14ac:dyDescent="0.25">
      <c r="A117" s="1">
        <f t="shared" si="3"/>
        <v>8</v>
      </c>
      <c r="B117" s="1" t="s">
        <v>15</v>
      </c>
      <c r="C117" s="4" t="s">
        <v>211</v>
      </c>
      <c r="D117" s="10">
        <f>18*12300</f>
        <v>221400</v>
      </c>
      <c r="E117" s="1" t="s">
        <v>149</v>
      </c>
    </row>
    <row r="118" spans="1:5" x14ac:dyDescent="0.25">
      <c r="A118" s="1">
        <f t="shared" si="3"/>
        <v>9</v>
      </c>
      <c r="B118" s="1" t="s">
        <v>16</v>
      </c>
      <c r="C118" s="4" t="s">
        <v>212</v>
      </c>
      <c r="D118" s="10">
        <f>2.1*12300</f>
        <v>25830</v>
      </c>
      <c r="E118" s="1" t="s">
        <v>165</v>
      </c>
    </row>
    <row r="119" spans="1:5" x14ac:dyDescent="0.25">
      <c r="A119" s="1">
        <f t="shared" si="3"/>
        <v>10</v>
      </c>
      <c r="B119" s="1" t="s">
        <v>17</v>
      </c>
      <c r="C119" s="4" t="s">
        <v>249</v>
      </c>
      <c r="D119" s="10">
        <f>2.45*12300</f>
        <v>30135.000000000004</v>
      </c>
      <c r="E119" s="1" t="s">
        <v>165</v>
      </c>
    </row>
    <row r="120" spans="1:5" x14ac:dyDescent="0.25">
      <c r="A120" s="1">
        <f t="shared" si="3"/>
        <v>11</v>
      </c>
      <c r="B120" s="1" t="s">
        <v>156</v>
      </c>
      <c r="C120" s="4" t="s">
        <v>209</v>
      </c>
      <c r="D120" s="10">
        <f>2.3*12300</f>
        <v>28289.999999999996</v>
      </c>
      <c r="E120" s="1" t="s">
        <v>237</v>
      </c>
    </row>
    <row r="121" spans="1:5" x14ac:dyDescent="0.25">
      <c r="A121" s="1">
        <f t="shared" si="3"/>
        <v>12</v>
      </c>
      <c r="B121" s="1" t="s">
        <v>18</v>
      </c>
      <c r="C121" s="4" t="s">
        <v>214</v>
      </c>
      <c r="D121" s="12">
        <v>72000</v>
      </c>
      <c r="E121" s="1" t="s">
        <v>166</v>
      </c>
    </row>
    <row r="122" spans="1:5" x14ac:dyDescent="0.25">
      <c r="A122" s="1">
        <f t="shared" si="3"/>
        <v>13</v>
      </c>
      <c r="B122" s="1" t="s">
        <v>19</v>
      </c>
      <c r="C122" s="4" t="s">
        <v>208</v>
      </c>
      <c r="D122" s="12">
        <v>75000</v>
      </c>
      <c r="E122" s="1" t="s">
        <v>166</v>
      </c>
    </row>
    <row r="123" spans="1:5" x14ac:dyDescent="0.25">
      <c r="A123" s="1">
        <f t="shared" si="3"/>
        <v>14</v>
      </c>
      <c r="B123" s="1" t="s">
        <v>225</v>
      </c>
      <c r="C123" s="4" t="s">
        <v>226</v>
      </c>
      <c r="D123" s="46">
        <v>100000</v>
      </c>
      <c r="E123" s="1" t="s">
        <v>166</v>
      </c>
    </row>
    <row r="124" spans="1:5" x14ac:dyDescent="0.25">
      <c r="A124" s="1">
        <f t="shared" si="3"/>
        <v>15</v>
      </c>
      <c r="B124" s="1" t="s">
        <v>227</v>
      </c>
      <c r="C124" s="4" t="s">
        <v>233</v>
      </c>
      <c r="D124" s="46">
        <v>45000</v>
      </c>
      <c r="E124" s="1" t="s">
        <v>166</v>
      </c>
    </row>
    <row r="125" spans="1:5" x14ac:dyDescent="0.25">
      <c r="A125" s="1">
        <f t="shared" si="3"/>
        <v>16</v>
      </c>
      <c r="B125" s="1" t="s">
        <v>229</v>
      </c>
      <c r="C125" s="4" t="s">
        <v>230</v>
      </c>
      <c r="D125" s="46">
        <v>65000</v>
      </c>
      <c r="E125" s="1" t="s">
        <v>164</v>
      </c>
    </row>
    <row r="126" spans="1:5" x14ac:dyDescent="0.25">
      <c r="A126" s="1">
        <f t="shared" si="3"/>
        <v>17</v>
      </c>
      <c r="B126" s="1" t="s">
        <v>231</v>
      </c>
      <c r="C126" s="4" t="s">
        <v>228</v>
      </c>
      <c r="D126" s="46">
        <v>30000</v>
      </c>
      <c r="E126" s="1" t="s">
        <v>164</v>
      </c>
    </row>
    <row r="127" spans="1:5" x14ac:dyDescent="0.25">
      <c r="A127" s="1">
        <f t="shared" si="3"/>
        <v>18</v>
      </c>
      <c r="B127" s="1" t="s">
        <v>232</v>
      </c>
      <c r="C127" s="4" t="s">
        <v>233</v>
      </c>
      <c r="D127" s="46">
        <v>30000</v>
      </c>
      <c r="E127" s="1" t="s">
        <v>166</v>
      </c>
    </row>
    <row r="128" spans="1:5" x14ac:dyDescent="0.25">
      <c r="A128" s="1">
        <f t="shared" si="3"/>
        <v>19</v>
      </c>
      <c r="B128" s="1" t="s">
        <v>234</v>
      </c>
      <c r="C128" s="4"/>
      <c r="D128" s="46">
        <v>10000</v>
      </c>
      <c r="E128" s="1" t="s">
        <v>166</v>
      </c>
    </row>
    <row r="129" spans="1:5" x14ac:dyDescent="0.25">
      <c r="A129" s="1">
        <f t="shared" si="3"/>
        <v>20</v>
      </c>
      <c r="B129" s="1" t="s">
        <v>235</v>
      </c>
      <c r="C129" s="4" t="s">
        <v>226</v>
      </c>
      <c r="D129" s="46">
        <v>100000</v>
      </c>
      <c r="E129" s="1" t="s">
        <v>166</v>
      </c>
    </row>
    <row r="130" spans="1:5" x14ac:dyDescent="0.25">
      <c r="A130" s="1">
        <f t="shared" si="3"/>
        <v>21</v>
      </c>
      <c r="B130" s="1" t="s">
        <v>236</v>
      </c>
      <c r="C130" s="4" t="s">
        <v>233</v>
      </c>
      <c r="D130" s="46">
        <v>45000</v>
      </c>
      <c r="E130" s="1" t="s">
        <v>166</v>
      </c>
    </row>
    <row r="131" spans="1:5" ht="20.399999999999999" x14ac:dyDescent="0.25">
      <c r="A131" s="84" t="s">
        <v>264</v>
      </c>
      <c r="B131" s="85"/>
      <c r="C131" s="85"/>
      <c r="D131" s="85"/>
      <c r="E131" s="86"/>
    </row>
    <row r="132" spans="1:5" x14ac:dyDescent="0.25">
      <c r="A132" s="1">
        <v>1</v>
      </c>
      <c r="B132" s="1" t="s">
        <v>264</v>
      </c>
      <c r="C132" s="1" t="s">
        <v>265</v>
      </c>
      <c r="D132" s="46">
        <v>12500</v>
      </c>
      <c r="E132" s="1" t="s">
        <v>266</v>
      </c>
    </row>
    <row r="133" spans="1:5" ht="17.399999999999999" x14ac:dyDescent="0.25">
      <c r="A133" s="90" t="s">
        <v>31</v>
      </c>
      <c r="B133" s="91"/>
      <c r="C133" s="91"/>
      <c r="D133" s="91"/>
      <c r="E133" s="92"/>
    </row>
    <row r="134" spans="1:5" x14ac:dyDescent="0.25">
      <c r="A134" s="1">
        <v>1</v>
      </c>
      <c r="B134" s="1" t="s">
        <v>168</v>
      </c>
      <c r="C134" s="1" t="s">
        <v>94</v>
      </c>
      <c r="D134" s="10">
        <f>9.5*12300</f>
        <v>116850</v>
      </c>
      <c r="E134" s="1" t="s">
        <v>148</v>
      </c>
    </row>
    <row r="135" spans="1:5" x14ac:dyDescent="0.25">
      <c r="A135" s="1">
        <v>2</v>
      </c>
      <c r="B135" s="1" t="s">
        <v>167</v>
      </c>
      <c r="C135" s="1" t="s">
        <v>94</v>
      </c>
      <c r="D135" s="10">
        <f>9.7*12300</f>
        <v>119309.99999999999</v>
      </c>
      <c r="E135" s="1" t="s">
        <v>148</v>
      </c>
    </row>
    <row r="136" spans="1:5" x14ac:dyDescent="0.25">
      <c r="A136" s="1">
        <v>3</v>
      </c>
      <c r="B136" s="1" t="s">
        <v>32</v>
      </c>
      <c r="C136" s="1" t="s">
        <v>94</v>
      </c>
      <c r="D136" s="10">
        <f t="shared" ref="D136:D137" si="4">9.7*12300</f>
        <v>119309.99999999999</v>
      </c>
      <c r="E136" s="1" t="s">
        <v>148</v>
      </c>
    </row>
    <row r="137" spans="1:5" x14ac:dyDescent="0.25">
      <c r="A137" s="16">
        <v>4</v>
      </c>
      <c r="B137" s="1" t="s">
        <v>169</v>
      </c>
      <c r="C137" s="1" t="s">
        <v>94</v>
      </c>
      <c r="D137" s="10">
        <f t="shared" si="4"/>
        <v>119309.99999999999</v>
      </c>
      <c r="E137" s="1" t="s">
        <v>148</v>
      </c>
    </row>
    <row r="138" spans="1:5" x14ac:dyDescent="0.25">
      <c r="A138" s="1">
        <v>5</v>
      </c>
      <c r="B138" s="1" t="s">
        <v>170</v>
      </c>
      <c r="C138" s="1" t="s">
        <v>94</v>
      </c>
      <c r="D138" s="10">
        <f>9*12300</f>
        <v>110700</v>
      </c>
      <c r="E138" s="1" t="s">
        <v>148</v>
      </c>
    </row>
    <row r="139" spans="1:5" x14ac:dyDescent="0.25">
      <c r="A139" s="1">
        <v>6</v>
      </c>
      <c r="B139" s="1" t="s">
        <v>171</v>
      </c>
      <c r="C139" s="1" t="s">
        <v>177</v>
      </c>
      <c r="D139" s="12">
        <v>17500</v>
      </c>
      <c r="E139" s="1" t="s">
        <v>148</v>
      </c>
    </row>
    <row r="140" spans="1:5" x14ac:dyDescent="0.25">
      <c r="A140" s="1">
        <v>7</v>
      </c>
      <c r="B140" s="1" t="s">
        <v>172</v>
      </c>
      <c r="C140" s="1" t="s">
        <v>177</v>
      </c>
      <c r="D140" s="12">
        <v>17500</v>
      </c>
      <c r="E140" s="1" t="s">
        <v>148</v>
      </c>
    </row>
    <row r="141" spans="1:5" x14ac:dyDescent="0.25">
      <c r="A141" s="1">
        <v>8</v>
      </c>
      <c r="B141" s="1" t="s">
        <v>173</v>
      </c>
      <c r="C141" s="1" t="s">
        <v>177</v>
      </c>
      <c r="D141" s="12">
        <v>17500</v>
      </c>
      <c r="E141" s="1" t="s">
        <v>148</v>
      </c>
    </row>
    <row r="142" spans="1:5" x14ac:dyDescent="0.25">
      <c r="A142" s="1">
        <v>9</v>
      </c>
      <c r="B142" s="1" t="s">
        <v>174</v>
      </c>
      <c r="C142" s="1" t="s">
        <v>177</v>
      </c>
      <c r="D142" s="12">
        <v>17500</v>
      </c>
      <c r="E142" s="1" t="s">
        <v>148</v>
      </c>
    </row>
    <row r="143" spans="1:5" x14ac:dyDescent="0.25">
      <c r="A143" s="1">
        <v>10</v>
      </c>
      <c r="B143" s="1" t="s">
        <v>175</v>
      </c>
      <c r="C143" s="1" t="s">
        <v>177</v>
      </c>
      <c r="D143" s="12">
        <v>17500</v>
      </c>
      <c r="E143" s="1" t="s">
        <v>148</v>
      </c>
    </row>
    <row r="144" spans="1:5" x14ac:dyDescent="0.25">
      <c r="A144" s="1">
        <v>11</v>
      </c>
      <c r="B144" s="1" t="s">
        <v>176</v>
      </c>
      <c r="C144" s="1" t="s">
        <v>178</v>
      </c>
      <c r="D144" s="10">
        <f>2*12300</f>
        <v>24600</v>
      </c>
      <c r="E144" s="1" t="s">
        <v>148</v>
      </c>
    </row>
    <row r="145" spans="1:5" ht="20.399999999999999" x14ac:dyDescent="0.25">
      <c r="A145" s="84" t="s">
        <v>258</v>
      </c>
      <c r="B145" s="85"/>
      <c r="C145" s="85"/>
      <c r="D145" s="85"/>
      <c r="E145" s="86"/>
    </row>
    <row r="146" spans="1:5" ht="20.399999999999999" x14ac:dyDescent="0.25">
      <c r="A146" s="84" t="s">
        <v>262</v>
      </c>
      <c r="B146" s="85"/>
      <c r="C146" s="85"/>
      <c r="D146" s="85"/>
      <c r="E146" s="86"/>
    </row>
    <row r="147" spans="1:5" ht="17.399999999999999" x14ac:dyDescent="0.25">
      <c r="A147" s="51" t="s">
        <v>123</v>
      </c>
      <c r="B147" s="52"/>
      <c r="C147" s="52"/>
      <c r="D147" s="52"/>
      <c r="E147" s="53"/>
    </row>
    <row r="148" spans="1:5" x14ac:dyDescent="0.25">
      <c r="A148" s="15">
        <v>1</v>
      </c>
      <c r="B148" s="1" t="s">
        <v>127</v>
      </c>
      <c r="C148" s="4" t="s">
        <v>215</v>
      </c>
      <c r="D148" s="12">
        <v>7300</v>
      </c>
      <c r="E148" s="1" t="s">
        <v>146</v>
      </c>
    </row>
    <row r="149" spans="1:5" x14ac:dyDescent="0.25">
      <c r="A149" s="1">
        <v>2</v>
      </c>
      <c r="B149" s="1" t="s">
        <v>126</v>
      </c>
      <c r="C149" s="4" t="s">
        <v>215</v>
      </c>
      <c r="D149" s="12">
        <v>7300</v>
      </c>
      <c r="E149" s="1" t="s">
        <v>146</v>
      </c>
    </row>
    <row r="150" spans="1:5" x14ac:dyDescent="0.25">
      <c r="A150" s="1">
        <v>3</v>
      </c>
      <c r="B150" s="1" t="s">
        <v>125</v>
      </c>
      <c r="C150" s="4" t="s">
        <v>215</v>
      </c>
      <c r="D150" s="12">
        <v>6900</v>
      </c>
      <c r="E150" s="1" t="s">
        <v>146</v>
      </c>
    </row>
    <row r="151" spans="1:5" x14ac:dyDescent="0.25">
      <c r="A151" s="1">
        <v>4</v>
      </c>
      <c r="B151" s="1" t="s">
        <v>124</v>
      </c>
      <c r="C151" s="4" t="s">
        <v>215</v>
      </c>
      <c r="D151" s="12">
        <v>6900</v>
      </c>
      <c r="E151" s="1" t="s">
        <v>146</v>
      </c>
    </row>
    <row r="152" spans="1:5" x14ac:dyDescent="0.25">
      <c r="A152" s="1">
        <v>5</v>
      </c>
      <c r="B152" s="1" t="s">
        <v>128</v>
      </c>
      <c r="C152" s="4" t="s">
        <v>215</v>
      </c>
      <c r="D152" s="12">
        <v>7300</v>
      </c>
      <c r="E152" s="1" t="s">
        <v>146</v>
      </c>
    </row>
    <row r="153" spans="1:5" x14ac:dyDescent="0.25">
      <c r="A153" s="1">
        <v>6</v>
      </c>
      <c r="B153" s="1" t="s">
        <v>129</v>
      </c>
      <c r="C153" s="4" t="s">
        <v>215</v>
      </c>
      <c r="D153" s="12">
        <v>7300</v>
      </c>
      <c r="E153" s="1" t="s">
        <v>146</v>
      </c>
    </row>
    <row r="154" spans="1:5" x14ac:dyDescent="0.25">
      <c r="A154" s="1">
        <v>7</v>
      </c>
      <c r="B154" s="1" t="s">
        <v>130</v>
      </c>
      <c r="C154" s="4" t="s">
        <v>215</v>
      </c>
      <c r="D154" s="12">
        <v>6900</v>
      </c>
      <c r="E154" s="1" t="s">
        <v>146</v>
      </c>
    </row>
    <row r="155" spans="1:5" x14ac:dyDescent="0.25">
      <c r="A155" s="1">
        <v>8</v>
      </c>
      <c r="B155" s="1" t="s">
        <v>131</v>
      </c>
      <c r="C155" s="4" t="s">
        <v>215</v>
      </c>
      <c r="D155" s="12">
        <v>6900</v>
      </c>
      <c r="E155" s="1" t="s">
        <v>146</v>
      </c>
    </row>
    <row r="156" spans="1:5" ht="20.399999999999999" x14ac:dyDescent="0.25">
      <c r="A156" s="84" t="s">
        <v>263</v>
      </c>
      <c r="B156" s="85"/>
      <c r="C156" s="85"/>
      <c r="D156" s="85"/>
      <c r="E156" s="86"/>
    </row>
    <row r="157" spans="1:5" ht="17.399999999999999" x14ac:dyDescent="0.25">
      <c r="A157" s="69" t="s">
        <v>132</v>
      </c>
      <c r="B157" s="70"/>
      <c r="C157" s="70"/>
      <c r="D157" s="70"/>
      <c r="E157" s="71"/>
    </row>
    <row r="158" spans="1:5" x14ac:dyDescent="0.25">
      <c r="A158" s="1">
        <v>1</v>
      </c>
      <c r="B158" s="1" t="s">
        <v>143</v>
      </c>
      <c r="C158" s="4" t="s">
        <v>216</v>
      </c>
      <c r="D158" s="12">
        <v>2300</v>
      </c>
      <c r="E158" s="1" t="s">
        <v>146</v>
      </c>
    </row>
    <row r="159" spans="1:5" x14ac:dyDescent="0.25">
      <c r="A159" s="1">
        <v>2</v>
      </c>
      <c r="B159" s="1" t="s">
        <v>133</v>
      </c>
      <c r="C159" s="4" t="s">
        <v>216</v>
      </c>
      <c r="D159" s="12">
        <v>2300</v>
      </c>
      <c r="E159" s="1" t="s">
        <v>146</v>
      </c>
    </row>
    <row r="160" spans="1:5" x14ac:dyDescent="0.25">
      <c r="A160" s="1">
        <v>3</v>
      </c>
      <c r="B160" s="1" t="s">
        <v>134</v>
      </c>
      <c r="C160" s="4" t="s">
        <v>216</v>
      </c>
      <c r="D160" s="12">
        <v>2300</v>
      </c>
      <c r="E160" s="1" t="s">
        <v>146</v>
      </c>
    </row>
    <row r="161" spans="1:5" x14ac:dyDescent="0.25">
      <c r="A161" s="1">
        <v>4</v>
      </c>
      <c r="B161" s="1" t="s">
        <v>135</v>
      </c>
      <c r="C161" s="4" t="s">
        <v>216</v>
      </c>
      <c r="D161" s="12">
        <v>2300</v>
      </c>
      <c r="E161" s="1" t="s">
        <v>146</v>
      </c>
    </row>
    <row r="162" spans="1:5" x14ac:dyDescent="0.25">
      <c r="A162" s="1">
        <v>5</v>
      </c>
      <c r="B162" s="1" t="s">
        <v>136</v>
      </c>
      <c r="C162" s="4" t="s">
        <v>216</v>
      </c>
      <c r="D162" s="12">
        <v>2300</v>
      </c>
      <c r="E162" s="1" t="s">
        <v>146</v>
      </c>
    </row>
    <row r="163" spans="1:5" x14ac:dyDescent="0.25">
      <c r="A163" s="1">
        <v>6</v>
      </c>
      <c r="B163" s="1" t="s">
        <v>137</v>
      </c>
      <c r="C163" s="4" t="s">
        <v>216</v>
      </c>
      <c r="D163" s="12">
        <v>2300</v>
      </c>
      <c r="E163" s="1" t="s">
        <v>146</v>
      </c>
    </row>
    <row r="164" spans="1:5" x14ac:dyDescent="0.25">
      <c r="A164" s="1">
        <v>7</v>
      </c>
      <c r="B164" s="1" t="s">
        <v>138</v>
      </c>
      <c r="C164" s="4" t="s">
        <v>216</v>
      </c>
      <c r="D164" s="12">
        <v>2300</v>
      </c>
      <c r="E164" s="1" t="s">
        <v>146</v>
      </c>
    </row>
    <row r="165" spans="1:5" x14ac:dyDescent="0.25">
      <c r="A165" s="1">
        <v>8</v>
      </c>
      <c r="B165" s="1" t="s">
        <v>139</v>
      </c>
      <c r="C165" s="4" t="s">
        <v>216</v>
      </c>
      <c r="D165" s="12">
        <v>2300</v>
      </c>
      <c r="E165" s="1" t="s">
        <v>146</v>
      </c>
    </row>
    <row r="166" spans="1:5" x14ac:dyDescent="0.25">
      <c r="A166" s="1">
        <v>9</v>
      </c>
      <c r="B166" s="1" t="s">
        <v>140</v>
      </c>
      <c r="C166" s="4" t="s">
        <v>216</v>
      </c>
      <c r="D166" s="12">
        <v>2300</v>
      </c>
      <c r="E166" s="1" t="s">
        <v>146</v>
      </c>
    </row>
    <row r="167" spans="1:5" x14ac:dyDescent="0.25">
      <c r="A167" s="1">
        <v>10</v>
      </c>
      <c r="B167" s="1" t="s">
        <v>141</v>
      </c>
      <c r="C167" s="4" t="s">
        <v>216</v>
      </c>
      <c r="D167" s="12">
        <v>2300</v>
      </c>
      <c r="E167" s="1" t="s">
        <v>146</v>
      </c>
    </row>
    <row r="168" spans="1:5" x14ac:dyDescent="0.25">
      <c r="A168" s="1">
        <v>11</v>
      </c>
      <c r="B168" s="1" t="s">
        <v>142</v>
      </c>
      <c r="C168" s="4" t="s">
        <v>216</v>
      </c>
      <c r="D168" s="12">
        <v>2300</v>
      </c>
      <c r="E168" s="1" t="s">
        <v>146</v>
      </c>
    </row>
    <row r="169" spans="1:5" ht="24.75" customHeight="1" x14ac:dyDescent="0.25">
      <c r="A169" s="84" t="s">
        <v>181</v>
      </c>
      <c r="B169" s="85"/>
      <c r="C169" s="85"/>
      <c r="D169" s="85"/>
      <c r="E169" s="86"/>
    </row>
    <row r="170" spans="1:5" x14ac:dyDescent="0.25">
      <c r="A170" s="1">
        <v>1</v>
      </c>
      <c r="B170" s="1" t="s">
        <v>193</v>
      </c>
      <c r="C170" s="1" t="s">
        <v>200</v>
      </c>
      <c r="D170" s="12">
        <v>9800</v>
      </c>
      <c r="E170" s="1" t="s">
        <v>207</v>
      </c>
    </row>
    <row r="171" spans="1:5" x14ac:dyDescent="0.25">
      <c r="A171" s="1">
        <v>2</v>
      </c>
      <c r="B171" s="1" t="s">
        <v>193</v>
      </c>
      <c r="C171" s="1" t="s">
        <v>199</v>
      </c>
      <c r="D171" s="12">
        <v>19600</v>
      </c>
      <c r="E171" s="1" t="s">
        <v>207</v>
      </c>
    </row>
    <row r="172" spans="1:5" x14ac:dyDescent="0.25">
      <c r="A172" s="1">
        <f>A171+1</f>
        <v>3</v>
      </c>
      <c r="B172" s="1" t="s">
        <v>194</v>
      </c>
      <c r="C172" s="1" t="s">
        <v>200</v>
      </c>
      <c r="D172" s="12">
        <v>9800</v>
      </c>
      <c r="E172" s="1" t="s">
        <v>207</v>
      </c>
    </row>
    <row r="173" spans="1:5" x14ac:dyDescent="0.25">
      <c r="A173" s="1">
        <f t="shared" ref="A173:A190" si="5">A172+1</f>
        <v>4</v>
      </c>
      <c r="B173" s="1" t="s">
        <v>194</v>
      </c>
      <c r="C173" s="1" t="s">
        <v>199</v>
      </c>
      <c r="D173" s="12">
        <v>19600</v>
      </c>
      <c r="E173" s="1" t="s">
        <v>207</v>
      </c>
    </row>
    <row r="174" spans="1:5" x14ac:dyDescent="0.25">
      <c r="A174" s="1">
        <f t="shared" si="5"/>
        <v>5</v>
      </c>
      <c r="B174" s="1" t="s">
        <v>195</v>
      </c>
      <c r="C174" s="1" t="s">
        <v>198</v>
      </c>
      <c r="D174" s="12">
        <v>10600</v>
      </c>
      <c r="E174" s="1" t="s">
        <v>207</v>
      </c>
    </row>
    <row r="175" spans="1:5" x14ac:dyDescent="0.25">
      <c r="A175" s="1">
        <f t="shared" si="5"/>
        <v>6</v>
      </c>
      <c r="B175" s="1" t="s">
        <v>195</v>
      </c>
      <c r="C175" s="1" t="s">
        <v>197</v>
      </c>
      <c r="D175" s="12">
        <v>21200</v>
      </c>
      <c r="E175" s="1" t="s">
        <v>207</v>
      </c>
    </row>
    <row r="176" spans="1:5" x14ac:dyDescent="0.25">
      <c r="A176" s="1">
        <f t="shared" si="5"/>
        <v>7</v>
      </c>
      <c r="B176" s="1" t="s">
        <v>192</v>
      </c>
      <c r="C176" s="1" t="s">
        <v>198</v>
      </c>
      <c r="D176" s="12">
        <v>11200</v>
      </c>
      <c r="E176" s="1" t="s">
        <v>207</v>
      </c>
    </row>
    <row r="177" spans="1:5" x14ac:dyDescent="0.25">
      <c r="A177" s="1">
        <f t="shared" si="5"/>
        <v>8</v>
      </c>
      <c r="B177" s="1" t="s">
        <v>192</v>
      </c>
      <c r="C177" s="1" t="s">
        <v>197</v>
      </c>
      <c r="D177" s="12">
        <v>22400</v>
      </c>
      <c r="E177" s="1" t="s">
        <v>207</v>
      </c>
    </row>
    <row r="178" spans="1:5" x14ac:dyDescent="0.25">
      <c r="A178" s="1">
        <f t="shared" si="5"/>
        <v>9</v>
      </c>
      <c r="B178" s="1" t="s">
        <v>196</v>
      </c>
      <c r="C178" s="1" t="s">
        <v>198</v>
      </c>
      <c r="D178" s="12">
        <v>12300</v>
      </c>
      <c r="E178" s="1" t="s">
        <v>207</v>
      </c>
    </row>
    <row r="179" spans="1:5" x14ac:dyDescent="0.25">
      <c r="A179" s="1">
        <f t="shared" si="5"/>
        <v>10</v>
      </c>
      <c r="B179" s="1" t="s">
        <v>196</v>
      </c>
      <c r="C179" s="1" t="s">
        <v>197</v>
      </c>
      <c r="D179" s="12">
        <v>24600</v>
      </c>
      <c r="E179" s="1" t="s">
        <v>207</v>
      </c>
    </row>
    <row r="180" spans="1:5" x14ac:dyDescent="0.25">
      <c r="A180" s="1">
        <f t="shared" si="5"/>
        <v>11</v>
      </c>
      <c r="B180" s="1" t="s">
        <v>182</v>
      </c>
      <c r="C180" s="1" t="s">
        <v>206</v>
      </c>
      <c r="D180" s="12">
        <v>19000</v>
      </c>
      <c r="E180" s="1" t="s">
        <v>207</v>
      </c>
    </row>
    <row r="181" spans="1:5" x14ac:dyDescent="0.25">
      <c r="A181" s="1">
        <f t="shared" si="5"/>
        <v>12</v>
      </c>
      <c r="B181" s="1" t="s">
        <v>183</v>
      </c>
      <c r="C181" s="1" t="s">
        <v>205</v>
      </c>
      <c r="D181" s="12">
        <v>26500</v>
      </c>
      <c r="E181" s="1" t="s">
        <v>207</v>
      </c>
    </row>
    <row r="182" spans="1:5" x14ac:dyDescent="0.25">
      <c r="A182" s="1">
        <f t="shared" si="5"/>
        <v>13</v>
      </c>
      <c r="B182" s="1" t="s">
        <v>188</v>
      </c>
      <c r="C182" s="1" t="s">
        <v>204</v>
      </c>
      <c r="D182" s="12">
        <v>16000</v>
      </c>
      <c r="E182" s="1" t="s">
        <v>207</v>
      </c>
    </row>
    <row r="183" spans="1:5" x14ac:dyDescent="0.25">
      <c r="A183" s="1">
        <f t="shared" si="5"/>
        <v>14</v>
      </c>
      <c r="B183" s="1" t="s">
        <v>182</v>
      </c>
      <c r="C183" s="1" t="s">
        <v>199</v>
      </c>
      <c r="D183" s="12">
        <v>21500</v>
      </c>
      <c r="E183" s="1" t="s">
        <v>207</v>
      </c>
    </row>
    <row r="184" spans="1:5" x14ac:dyDescent="0.25">
      <c r="A184" s="1">
        <f t="shared" si="5"/>
        <v>15</v>
      </c>
      <c r="B184" s="1" t="s">
        <v>189</v>
      </c>
      <c r="C184" s="1" t="s">
        <v>203</v>
      </c>
      <c r="D184" s="12">
        <v>14500</v>
      </c>
      <c r="E184" s="1" t="s">
        <v>207</v>
      </c>
    </row>
    <row r="185" spans="1:5" x14ac:dyDescent="0.25">
      <c r="A185" s="1">
        <f t="shared" si="5"/>
        <v>16</v>
      </c>
      <c r="B185" s="1" t="s">
        <v>190</v>
      </c>
      <c r="C185" s="1" t="s">
        <v>202</v>
      </c>
      <c r="D185" s="12">
        <v>20000</v>
      </c>
      <c r="E185" s="1" t="s">
        <v>207</v>
      </c>
    </row>
    <row r="186" spans="1:5" x14ac:dyDescent="0.25">
      <c r="A186" s="1">
        <f t="shared" si="5"/>
        <v>17</v>
      </c>
      <c r="B186" s="1" t="s">
        <v>185</v>
      </c>
      <c r="C186" s="1" t="s">
        <v>199</v>
      </c>
      <c r="D186" s="12">
        <v>32200</v>
      </c>
      <c r="E186" s="1" t="s">
        <v>207</v>
      </c>
    </row>
    <row r="187" spans="1:5" x14ac:dyDescent="0.25">
      <c r="A187" s="1">
        <f t="shared" si="5"/>
        <v>18</v>
      </c>
      <c r="B187" s="1" t="s">
        <v>184</v>
      </c>
      <c r="C187" s="1" t="s">
        <v>199</v>
      </c>
      <c r="D187" s="12">
        <v>31500</v>
      </c>
      <c r="E187" s="1" t="s">
        <v>207</v>
      </c>
    </row>
    <row r="188" spans="1:5" x14ac:dyDescent="0.25">
      <c r="A188" s="1">
        <f t="shared" si="5"/>
        <v>19</v>
      </c>
      <c r="B188" s="1" t="s">
        <v>186</v>
      </c>
      <c r="C188" s="1" t="s">
        <v>199</v>
      </c>
      <c r="D188" s="12">
        <v>27500</v>
      </c>
      <c r="E188" s="1" t="s">
        <v>207</v>
      </c>
    </row>
    <row r="189" spans="1:5" x14ac:dyDescent="0.25">
      <c r="A189" s="1">
        <f t="shared" si="5"/>
        <v>20</v>
      </c>
      <c r="B189" s="1" t="s">
        <v>187</v>
      </c>
      <c r="C189" s="1" t="s">
        <v>199</v>
      </c>
      <c r="D189" s="12">
        <v>27500</v>
      </c>
      <c r="E189" s="1" t="s">
        <v>207</v>
      </c>
    </row>
    <row r="190" spans="1:5" x14ac:dyDescent="0.25">
      <c r="A190" s="1">
        <f t="shared" si="5"/>
        <v>21</v>
      </c>
      <c r="B190" s="1" t="s">
        <v>191</v>
      </c>
      <c r="C190" s="1" t="s">
        <v>201</v>
      </c>
      <c r="D190" s="12">
        <v>18000</v>
      </c>
      <c r="E190" s="1" t="s">
        <v>207</v>
      </c>
    </row>
  </sheetData>
  <mergeCells count="32">
    <mergeCell ref="A131:E131"/>
    <mergeCell ref="A157:E157"/>
    <mergeCell ref="A169:E169"/>
    <mergeCell ref="A146:E146"/>
    <mergeCell ref="A86:E86"/>
    <mergeCell ref="A97:E97"/>
    <mergeCell ref="A103:E103"/>
    <mergeCell ref="A106:E106"/>
    <mergeCell ref="A147:E147"/>
    <mergeCell ref="A133:E133"/>
    <mergeCell ref="A109:E109"/>
    <mergeCell ref="A145:E145"/>
    <mergeCell ref="A156:E156"/>
    <mergeCell ref="A31:E31"/>
    <mergeCell ref="A108:E108"/>
    <mergeCell ref="A32:E32"/>
    <mergeCell ref="A18:E18"/>
    <mergeCell ref="A20:E20"/>
    <mergeCell ref="A29:E29"/>
    <mergeCell ref="A55:E55"/>
    <mergeCell ref="A56:E56"/>
    <mergeCell ref="A66:E66"/>
    <mergeCell ref="A76:E76"/>
    <mergeCell ref="A39:E39"/>
    <mergeCell ref="A44:E44"/>
    <mergeCell ref="A52:E52"/>
    <mergeCell ref="A10:E10"/>
    <mergeCell ref="A2:E6"/>
    <mergeCell ref="A1:E1"/>
    <mergeCell ref="A7:C7"/>
    <mergeCell ref="A15:E15"/>
    <mergeCell ref="A14:E14"/>
  </mergeCells>
  <phoneticPr fontId="12" type="noConversion"/>
  <pageMargins left="0.7" right="0.7" top="0.75" bottom="0.75" header="0.3" footer="0.3"/>
  <pageSetup paperSize="9" orientation="landscape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1239F-1816-425B-957F-284A8E4A8D0C}">
  <dimension ref="A1:F168"/>
  <sheetViews>
    <sheetView topLeftCell="A135" zoomScale="70" zoomScaleNormal="70" workbookViewId="0">
      <selection activeCell="B28" sqref="B28"/>
    </sheetView>
  </sheetViews>
  <sheetFormatPr defaultRowHeight="17.399999999999999" x14ac:dyDescent="0.25"/>
  <cols>
    <col min="1" max="1" width="4.69921875" style="34" customWidth="1"/>
    <col min="2" max="2" width="52.19921875" style="21" customWidth="1"/>
    <col min="3" max="3" width="32.5" style="26" bestFit="1" customWidth="1"/>
    <col min="4" max="4" width="45.5" style="26" bestFit="1" customWidth="1"/>
    <col min="5" max="5" width="39.3984375" style="26" bestFit="1" customWidth="1"/>
    <col min="70" max="70" width="11.69921875" customWidth="1"/>
  </cols>
  <sheetData>
    <row r="1" spans="1:5" ht="32.25" customHeight="1" x14ac:dyDescent="0.3">
      <c r="A1" s="33"/>
      <c r="B1" s="20"/>
      <c r="C1" s="56" t="s">
        <v>0</v>
      </c>
      <c r="D1" s="56"/>
      <c r="E1" s="32"/>
    </row>
    <row r="2" spans="1:5" ht="15" customHeight="1" x14ac:dyDescent="0.25"/>
    <row r="3" spans="1:5" ht="15.75" customHeight="1" x14ac:dyDescent="0.25"/>
    <row r="6" spans="1:5" ht="15" customHeight="1" x14ac:dyDescent="0.25"/>
    <row r="7" spans="1:5" ht="31.5" customHeight="1" x14ac:dyDescent="0.3">
      <c r="A7" s="38"/>
      <c r="B7" s="42" t="s">
        <v>3</v>
      </c>
      <c r="C7" s="5" t="s">
        <v>4</v>
      </c>
      <c r="D7" s="5" t="s">
        <v>7</v>
      </c>
      <c r="E7" s="41" t="s">
        <v>8</v>
      </c>
    </row>
    <row r="8" spans="1:5" x14ac:dyDescent="0.3">
      <c r="A8" s="35"/>
      <c r="B8" s="23"/>
      <c r="C8" s="19"/>
      <c r="D8" s="19"/>
      <c r="E8" s="19"/>
    </row>
    <row r="9" spans="1:5" x14ac:dyDescent="0.3">
      <c r="A9" s="35"/>
      <c r="B9" s="23"/>
      <c r="C9" s="19"/>
      <c r="D9" s="19"/>
      <c r="E9" s="19"/>
    </row>
    <row r="10" spans="1:5" ht="28.5" customHeight="1" x14ac:dyDescent="0.25">
      <c r="A10" s="78" t="s">
        <v>22</v>
      </c>
      <c r="B10" s="79"/>
      <c r="C10" s="79"/>
      <c r="D10" s="79"/>
      <c r="E10" s="80"/>
    </row>
    <row r="11" spans="1:5" x14ac:dyDescent="0.3">
      <c r="A11" s="35"/>
      <c r="B11" s="23"/>
      <c r="C11" s="19"/>
      <c r="D11" s="19"/>
      <c r="E11" s="19"/>
    </row>
    <row r="12" spans="1:5" x14ac:dyDescent="0.3">
      <c r="A12" s="35"/>
      <c r="B12" s="23"/>
      <c r="C12" s="19"/>
      <c r="D12" s="19"/>
      <c r="E12" s="19"/>
    </row>
    <row r="13" spans="1:5" ht="20.399999999999999" x14ac:dyDescent="0.3">
      <c r="A13" s="36" t="s">
        <v>2</v>
      </c>
      <c r="B13" s="43" t="s">
        <v>1</v>
      </c>
      <c r="C13" s="44" t="s">
        <v>97</v>
      </c>
      <c r="D13" s="45" t="s">
        <v>98</v>
      </c>
      <c r="E13" s="45" t="s">
        <v>145</v>
      </c>
    </row>
    <row r="14" spans="1:5" ht="20.399999999999999" x14ac:dyDescent="0.25">
      <c r="A14" s="37"/>
      <c r="B14" s="41" t="s">
        <v>5</v>
      </c>
      <c r="C14" s="27"/>
      <c r="D14" s="27"/>
      <c r="E14" s="27"/>
    </row>
    <row r="15" spans="1:5" x14ac:dyDescent="0.3">
      <c r="A15" s="35">
        <v>1</v>
      </c>
      <c r="B15" s="23" t="s">
        <v>158</v>
      </c>
      <c r="C15" s="19" t="s">
        <v>208</v>
      </c>
      <c r="D15" s="19" t="s">
        <v>112</v>
      </c>
      <c r="E15" s="19" t="s">
        <v>157</v>
      </c>
    </row>
    <row r="16" spans="1:5" ht="20.399999999999999" x14ac:dyDescent="0.25">
      <c r="A16" s="37"/>
      <c r="B16" s="41" t="s">
        <v>6</v>
      </c>
      <c r="C16" s="27"/>
      <c r="D16" s="27"/>
      <c r="E16" s="27"/>
    </row>
    <row r="17" spans="1:5" x14ac:dyDescent="0.3">
      <c r="A17" s="35">
        <v>1</v>
      </c>
      <c r="B17" s="23" t="s">
        <v>117</v>
      </c>
      <c r="C17" s="19" t="s">
        <v>209</v>
      </c>
      <c r="D17" s="19" t="s">
        <v>114</v>
      </c>
      <c r="E17" s="19" t="s">
        <v>159</v>
      </c>
    </row>
    <row r="18" spans="1:5" x14ac:dyDescent="0.3">
      <c r="A18" s="35">
        <v>2</v>
      </c>
      <c r="B18" s="23" t="s">
        <v>118</v>
      </c>
      <c r="C18" s="19" t="s">
        <v>209</v>
      </c>
      <c r="D18" s="19" t="s">
        <v>114</v>
      </c>
      <c r="E18" s="19" t="s">
        <v>159</v>
      </c>
    </row>
    <row r="19" spans="1:5" x14ac:dyDescent="0.3">
      <c r="A19" s="35">
        <v>3</v>
      </c>
      <c r="B19" s="23" t="s">
        <v>119</v>
      </c>
      <c r="C19" s="19" t="s">
        <v>209</v>
      </c>
      <c r="D19" s="19" t="s">
        <v>115</v>
      </c>
      <c r="E19" s="19" t="s">
        <v>159</v>
      </c>
    </row>
    <row r="20" spans="1:5" x14ac:dyDescent="0.3">
      <c r="A20" s="35">
        <v>4</v>
      </c>
      <c r="B20" s="23" t="s">
        <v>120</v>
      </c>
      <c r="C20" s="19" t="s">
        <v>209</v>
      </c>
      <c r="D20" s="19" t="s">
        <v>115</v>
      </c>
      <c r="E20" s="19" t="s">
        <v>159</v>
      </c>
    </row>
    <row r="21" spans="1:5" x14ac:dyDescent="0.3">
      <c r="A21" s="35">
        <v>5</v>
      </c>
      <c r="B21" s="23" t="s">
        <v>121</v>
      </c>
      <c r="C21" s="19" t="s">
        <v>209</v>
      </c>
      <c r="D21" s="19" t="s">
        <v>113</v>
      </c>
      <c r="E21" s="19" t="s">
        <v>159</v>
      </c>
    </row>
    <row r="22" spans="1:5" x14ac:dyDescent="0.3">
      <c r="A22" s="35">
        <v>6</v>
      </c>
      <c r="B22" s="23" t="s">
        <v>122</v>
      </c>
      <c r="C22" s="19" t="s">
        <v>210</v>
      </c>
      <c r="D22" s="19" t="s">
        <v>116</v>
      </c>
      <c r="E22" s="19" t="s">
        <v>159</v>
      </c>
    </row>
    <row r="23" spans="1:5" ht="20.399999999999999" x14ac:dyDescent="0.25">
      <c r="A23" s="37"/>
      <c r="B23" s="41" t="s">
        <v>9</v>
      </c>
      <c r="C23" s="27"/>
      <c r="D23" s="27"/>
      <c r="E23" s="27"/>
    </row>
    <row r="24" spans="1:5" x14ac:dyDescent="0.3">
      <c r="A24" s="35">
        <v>1</v>
      </c>
      <c r="B24" s="24" t="s">
        <v>160</v>
      </c>
      <c r="C24" s="19" t="s">
        <v>208</v>
      </c>
      <c r="D24" s="19" t="s">
        <v>111</v>
      </c>
      <c r="E24" s="19" t="s">
        <v>157</v>
      </c>
    </row>
    <row r="25" spans="1:5" ht="20.399999999999999" x14ac:dyDescent="0.25">
      <c r="A25" s="37"/>
      <c r="B25" s="41" t="s">
        <v>10</v>
      </c>
      <c r="C25" s="27"/>
      <c r="D25" s="27"/>
      <c r="E25" s="27"/>
    </row>
    <row r="26" spans="1:5" x14ac:dyDescent="0.25">
      <c r="A26" s="1">
        <v>1</v>
      </c>
      <c r="B26" s="40" t="s">
        <v>218</v>
      </c>
      <c r="C26" s="13" t="s">
        <v>219</v>
      </c>
      <c r="D26" s="13" t="s">
        <v>107</v>
      </c>
      <c r="E26" s="13" t="s">
        <v>157</v>
      </c>
    </row>
    <row r="27" spans="1:5" x14ac:dyDescent="0.3">
      <c r="A27" s="35">
        <v>2</v>
      </c>
      <c r="B27" s="23" t="s">
        <v>161</v>
      </c>
      <c r="C27" s="19"/>
      <c r="D27" s="19" t="s">
        <v>107</v>
      </c>
      <c r="E27" s="19" t="s">
        <v>157</v>
      </c>
    </row>
    <row r="28" spans="1:5" x14ac:dyDescent="0.3">
      <c r="A28" s="35">
        <v>3</v>
      </c>
      <c r="B28" s="23" t="s">
        <v>218</v>
      </c>
      <c r="C28" s="19" t="s">
        <v>220</v>
      </c>
      <c r="D28" s="19" t="s">
        <v>107</v>
      </c>
      <c r="E28" s="19" t="s">
        <v>157</v>
      </c>
    </row>
    <row r="29" spans="1:5" x14ac:dyDescent="0.3">
      <c r="A29" s="35">
        <v>4</v>
      </c>
      <c r="B29" s="23" t="s">
        <v>218</v>
      </c>
      <c r="C29" s="19" t="s">
        <v>221</v>
      </c>
      <c r="D29" s="19" t="s">
        <v>107</v>
      </c>
      <c r="E29" s="19" t="s">
        <v>157</v>
      </c>
    </row>
    <row r="30" spans="1:5" x14ac:dyDescent="0.3">
      <c r="A30" s="35">
        <v>5</v>
      </c>
      <c r="B30" s="23" t="s">
        <v>218</v>
      </c>
      <c r="C30" s="19" t="s">
        <v>219</v>
      </c>
      <c r="D30" s="19" t="s">
        <v>107</v>
      </c>
      <c r="E30" s="19" t="s">
        <v>157</v>
      </c>
    </row>
    <row r="31" spans="1:5" x14ac:dyDescent="0.3">
      <c r="A31" s="35">
        <v>6</v>
      </c>
      <c r="B31" s="23" t="s">
        <v>218</v>
      </c>
      <c r="C31" s="19" t="s">
        <v>220</v>
      </c>
      <c r="D31" s="19" t="s">
        <v>107</v>
      </c>
      <c r="E31" s="19" t="s">
        <v>157</v>
      </c>
    </row>
    <row r="32" spans="1:5" x14ac:dyDescent="0.3">
      <c r="A32" s="35">
        <v>7</v>
      </c>
      <c r="B32" s="23" t="s">
        <v>218</v>
      </c>
      <c r="C32" s="19" t="s">
        <v>221</v>
      </c>
      <c r="D32" s="19" t="s">
        <v>107</v>
      </c>
      <c r="E32" s="19" t="s">
        <v>157</v>
      </c>
    </row>
    <row r="33" spans="1:5" x14ac:dyDescent="0.3">
      <c r="A33" s="35">
        <v>8</v>
      </c>
      <c r="B33" s="23" t="s">
        <v>218</v>
      </c>
      <c r="C33" s="19" t="s">
        <v>222</v>
      </c>
      <c r="D33" s="19" t="s">
        <v>107</v>
      </c>
      <c r="E33" s="19" t="s">
        <v>157</v>
      </c>
    </row>
    <row r="34" spans="1:5" ht="20.399999999999999" x14ac:dyDescent="0.25">
      <c r="A34" s="37"/>
      <c r="B34" s="41" t="s">
        <v>11</v>
      </c>
      <c r="C34" s="27"/>
      <c r="D34" s="27"/>
      <c r="E34" s="27"/>
    </row>
    <row r="35" spans="1:5" x14ac:dyDescent="0.3">
      <c r="A35" s="35">
        <v>1</v>
      </c>
      <c r="B35" s="23" t="s">
        <v>150</v>
      </c>
      <c r="C35" s="19" t="s">
        <v>209</v>
      </c>
      <c r="D35" s="19" t="s">
        <v>110</v>
      </c>
      <c r="E35" s="19" t="s">
        <v>149</v>
      </c>
    </row>
    <row r="36" spans="1:5" x14ac:dyDescent="0.3">
      <c r="A36" s="35">
        <v>2</v>
      </c>
      <c r="B36" s="23" t="s">
        <v>151</v>
      </c>
      <c r="C36" s="19" t="s">
        <v>209</v>
      </c>
      <c r="D36" s="19" t="s">
        <v>109</v>
      </c>
      <c r="E36" s="19" t="s">
        <v>149</v>
      </c>
    </row>
    <row r="37" spans="1:5" x14ac:dyDescent="0.3">
      <c r="A37" s="35">
        <v>3</v>
      </c>
      <c r="B37" s="23" t="s">
        <v>152</v>
      </c>
      <c r="C37" s="19" t="s">
        <v>209</v>
      </c>
      <c r="D37" s="19" t="s">
        <v>108</v>
      </c>
      <c r="E37" s="19" t="s">
        <v>149</v>
      </c>
    </row>
    <row r="38" spans="1:5" x14ac:dyDescent="0.3">
      <c r="A38" s="35">
        <v>4</v>
      </c>
      <c r="B38" s="23" t="s">
        <v>153</v>
      </c>
      <c r="C38" s="19" t="s">
        <v>209</v>
      </c>
      <c r="D38" s="19" t="s">
        <v>108</v>
      </c>
      <c r="E38" s="19" t="s">
        <v>149</v>
      </c>
    </row>
    <row r="39" spans="1:5" x14ac:dyDescent="0.3">
      <c r="A39" s="35">
        <v>5</v>
      </c>
      <c r="B39" s="23" t="s">
        <v>12</v>
      </c>
      <c r="C39" s="19" t="s">
        <v>209</v>
      </c>
      <c r="D39" s="19" t="s">
        <v>104</v>
      </c>
      <c r="E39" s="19" t="s">
        <v>164</v>
      </c>
    </row>
    <row r="40" spans="1:5" x14ac:dyDescent="0.3">
      <c r="A40" s="35">
        <v>6</v>
      </c>
      <c r="B40" s="23" t="s">
        <v>13</v>
      </c>
      <c r="C40" s="19" t="s">
        <v>208</v>
      </c>
      <c r="D40" s="19" t="s">
        <v>107</v>
      </c>
      <c r="E40" s="19" t="s">
        <v>164</v>
      </c>
    </row>
    <row r="41" spans="1:5" x14ac:dyDescent="0.3">
      <c r="A41" s="35">
        <v>7</v>
      </c>
      <c r="B41" s="23" t="s">
        <v>14</v>
      </c>
      <c r="C41" s="19" t="s">
        <v>208</v>
      </c>
      <c r="D41" s="19" t="s">
        <v>103</v>
      </c>
      <c r="E41" s="19" t="s">
        <v>164</v>
      </c>
    </row>
    <row r="42" spans="1:5" x14ac:dyDescent="0.3">
      <c r="A42" s="35">
        <v>8</v>
      </c>
      <c r="B42" s="23" t="s">
        <v>155</v>
      </c>
      <c r="C42" s="19" t="s">
        <v>208</v>
      </c>
      <c r="D42" s="19" t="s">
        <v>107</v>
      </c>
      <c r="E42" s="19" t="s">
        <v>154</v>
      </c>
    </row>
    <row r="43" spans="1:5" x14ac:dyDescent="0.3">
      <c r="A43" s="35">
        <v>9</v>
      </c>
      <c r="B43" s="23" t="s">
        <v>15</v>
      </c>
      <c r="C43" s="19" t="s">
        <v>211</v>
      </c>
      <c r="D43" s="19" t="s">
        <v>106</v>
      </c>
      <c r="E43" s="19" t="s">
        <v>149</v>
      </c>
    </row>
    <row r="44" spans="1:5" x14ac:dyDescent="0.3">
      <c r="A44" s="35">
        <v>10</v>
      </c>
      <c r="B44" s="23" t="s">
        <v>16</v>
      </c>
      <c r="C44" s="19" t="s">
        <v>211</v>
      </c>
      <c r="D44" s="19" t="s">
        <v>105</v>
      </c>
      <c r="E44" s="19" t="s">
        <v>165</v>
      </c>
    </row>
    <row r="45" spans="1:5" x14ac:dyDescent="0.3">
      <c r="A45" s="35">
        <v>11</v>
      </c>
      <c r="B45" s="23" t="s">
        <v>17</v>
      </c>
      <c r="C45" s="19" t="s">
        <v>212</v>
      </c>
      <c r="D45" s="19" t="s">
        <v>104</v>
      </c>
      <c r="E45" s="19" t="s">
        <v>165</v>
      </c>
    </row>
    <row r="46" spans="1:5" x14ac:dyDescent="0.3">
      <c r="A46" s="35">
        <v>12</v>
      </c>
      <c r="B46" s="23" t="s">
        <v>156</v>
      </c>
      <c r="C46" s="19" t="s">
        <v>213</v>
      </c>
      <c r="D46" s="19" t="s">
        <v>103</v>
      </c>
      <c r="E46" s="19" t="s">
        <v>166</v>
      </c>
    </row>
    <row r="47" spans="1:5" x14ac:dyDescent="0.3">
      <c r="A47" s="35">
        <v>13</v>
      </c>
      <c r="B47" s="23" t="s">
        <v>18</v>
      </c>
      <c r="C47" s="19" t="s">
        <v>214</v>
      </c>
      <c r="D47" s="31">
        <v>72000</v>
      </c>
      <c r="E47" s="19" t="s">
        <v>166</v>
      </c>
    </row>
    <row r="48" spans="1:5" x14ac:dyDescent="0.3">
      <c r="A48" s="35">
        <v>14</v>
      </c>
      <c r="B48" s="23" t="s">
        <v>19</v>
      </c>
      <c r="C48" s="19" t="s">
        <v>208</v>
      </c>
      <c r="D48" s="31">
        <v>75000</v>
      </c>
      <c r="E48" s="19" t="s">
        <v>166</v>
      </c>
    </row>
    <row r="49" spans="1:6" ht="20.399999999999999" x14ac:dyDescent="0.3">
      <c r="A49" s="38"/>
      <c r="B49" s="41" t="s">
        <v>20</v>
      </c>
      <c r="C49" s="28"/>
      <c r="D49" s="28"/>
      <c r="E49" s="28"/>
    </row>
    <row r="50" spans="1:6" x14ac:dyDescent="0.3">
      <c r="A50" s="35">
        <v>1</v>
      </c>
      <c r="B50" s="23" t="s">
        <v>162</v>
      </c>
      <c r="C50" s="19"/>
      <c r="D50" s="19" t="s">
        <v>102</v>
      </c>
      <c r="E50" s="19" t="s">
        <v>157</v>
      </c>
    </row>
    <row r="51" spans="1:6" ht="20.399999999999999" x14ac:dyDescent="0.3">
      <c r="A51" s="38"/>
      <c r="B51" s="41" t="s">
        <v>21</v>
      </c>
      <c r="C51" s="28"/>
      <c r="D51" s="28"/>
      <c r="E51" s="28"/>
    </row>
    <row r="52" spans="1:6" x14ac:dyDescent="0.25">
      <c r="A52" s="1">
        <v>1</v>
      </c>
      <c r="B52" s="40" t="s">
        <v>217</v>
      </c>
      <c r="C52" s="13" t="s">
        <v>214</v>
      </c>
      <c r="D52" s="18"/>
      <c r="E52" s="19" t="s">
        <v>157</v>
      </c>
    </row>
    <row r="53" spans="1:6" x14ac:dyDescent="0.3">
      <c r="A53" s="35">
        <v>2</v>
      </c>
      <c r="B53" s="22" t="s">
        <v>163</v>
      </c>
      <c r="C53" s="19" t="s">
        <v>214</v>
      </c>
      <c r="D53" s="19" t="s">
        <v>101</v>
      </c>
      <c r="E53" s="19" t="s">
        <v>157</v>
      </c>
    </row>
    <row r="54" spans="1:6" ht="20.399999999999999" x14ac:dyDescent="0.3">
      <c r="A54" s="38"/>
      <c r="B54" s="41" t="s">
        <v>23</v>
      </c>
      <c r="C54" s="28"/>
      <c r="D54" s="28"/>
      <c r="E54" s="28"/>
    </row>
    <row r="55" spans="1:6" x14ac:dyDescent="0.3">
      <c r="A55" s="35">
        <v>1</v>
      </c>
      <c r="B55" s="23" t="s">
        <v>24</v>
      </c>
      <c r="C55" s="19" t="s">
        <v>99</v>
      </c>
      <c r="D55" s="31">
        <v>68500</v>
      </c>
      <c r="E55" s="19" t="s">
        <v>165</v>
      </c>
      <c r="F55" s="14"/>
    </row>
    <row r="56" spans="1:6" x14ac:dyDescent="0.3">
      <c r="A56" s="35">
        <v>2</v>
      </c>
      <c r="B56" s="23" t="s">
        <v>25</v>
      </c>
      <c r="C56" s="19" t="s">
        <v>99</v>
      </c>
      <c r="D56" s="31">
        <v>68500</v>
      </c>
      <c r="E56" s="19" t="s">
        <v>165</v>
      </c>
      <c r="F56" s="14"/>
    </row>
    <row r="57" spans="1:6" x14ac:dyDescent="0.3">
      <c r="A57" s="35">
        <v>3</v>
      </c>
      <c r="B57" s="23" t="s">
        <v>26</v>
      </c>
      <c r="C57" s="19" t="s">
        <v>99</v>
      </c>
      <c r="D57" s="31">
        <v>68500</v>
      </c>
      <c r="E57" s="19" t="s">
        <v>165</v>
      </c>
      <c r="F57" s="14"/>
    </row>
    <row r="58" spans="1:6" x14ac:dyDescent="0.3">
      <c r="A58" s="35">
        <v>4</v>
      </c>
      <c r="B58" s="23" t="s">
        <v>27</v>
      </c>
      <c r="C58" s="19" t="s">
        <v>99</v>
      </c>
      <c r="D58" s="31">
        <v>68500</v>
      </c>
      <c r="E58" s="19" t="s">
        <v>165</v>
      </c>
      <c r="F58" s="14"/>
    </row>
    <row r="59" spans="1:6" x14ac:dyDescent="0.3">
      <c r="A59" s="35">
        <v>5</v>
      </c>
      <c r="B59" s="23" t="s">
        <v>28</v>
      </c>
      <c r="C59" s="19" t="s">
        <v>100</v>
      </c>
      <c r="D59" s="31">
        <v>13700</v>
      </c>
      <c r="E59" s="19" t="s">
        <v>165</v>
      </c>
      <c r="F59" s="14"/>
    </row>
    <row r="60" spans="1:6" x14ac:dyDescent="0.3">
      <c r="A60" s="35">
        <v>6</v>
      </c>
      <c r="B60" s="23" t="s">
        <v>30</v>
      </c>
      <c r="C60" s="19" t="s">
        <v>100</v>
      </c>
      <c r="D60" s="31">
        <v>13700</v>
      </c>
      <c r="E60" s="19" t="s">
        <v>165</v>
      </c>
      <c r="F60" s="14"/>
    </row>
    <row r="61" spans="1:6" x14ac:dyDescent="0.3">
      <c r="A61" s="35">
        <v>7</v>
      </c>
      <c r="B61" s="23" t="s">
        <v>29</v>
      </c>
      <c r="C61" s="19" t="s">
        <v>100</v>
      </c>
      <c r="D61" s="31">
        <v>13700</v>
      </c>
      <c r="E61" s="19" t="s">
        <v>165</v>
      </c>
      <c r="F61" s="14"/>
    </row>
    <row r="62" spans="1:6" ht="20.399999999999999" x14ac:dyDescent="0.25">
      <c r="A62" s="37"/>
      <c r="B62" s="41" t="s">
        <v>31</v>
      </c>
      <c r="C62" s="27"/>
      <c r="D62" s="27"/>
      <c r="E62" s="27"/>
    </row>
    <row r="63" spans="1:6" x14ac:dyDescent="0.3">
      <c r="A63" s="35">
        <v>1</v>
      </c>
      <c r="B63" s="23" t="s">
        <v>168</v>
      </c>
      <c r="C63" s="19" t="s">
        <v>94</v>
      </c>
      <c r="D63" s="19" t="s">
        <v>95</v>
      </c>
      <c r="E63" s="19" t="s">
        <v>148</v>
      </c>
    </row>
    <row r="64" spans="1:6" x14ac:dyDescent="0.3">
      <c r="A64" s="35">
        <v>2</v>
      </c>
      <c r="B64" s="23" t="s">
        <v>167</v>
      </c>
      <c r="C64" s="19" t="s">
        <v>94</v>
      </c>
      <c r="D64" s="19" t="s">
        <v>96</v>
      </c>
      <c r="E64" s="19" t="s">
        <v>148</v>
      </c>
    </row>
    <row r="65" spans="1:5" x14ac:dyDescent="0.3">
      <c r="A65" s="35">
        <v>3</v>
      </c>
      <c r="B65" s="23" t="s">
        <v>32</v>
      </c>
      <c r="C65" s="19" t="s">
        <v>94</v>
      </c>
      <c r="D65" s="19" t="s">
        <v>96</v>
      </c>
      <c r="E65" s="19" t="s">
        <v>148</v>
      </c>
    </row>
    <row r="66" spans="1:5" ht="15.75" customHeight="1" x14ac:dyDescent="0.3">
      <c r="A66" s="39">
        <v>4</v>
      </c>
      <c r="B66" s="23" t="s">
        <v>169</v>
      </c>
      <c r="C66" s="19" t="s">
        <v>94</v>
      </c>
      <c r="D66" s="19" t="s">
        <v>96</v>
      </c>
      <c r="E66" s="19" t="s">
        <v>148</v>
      </c>
    </row>
    <row r="67" spans="1:5" x14ac:dyDescent="0.3">
      <c r="A67" s="35">
        <v>5</v>
      </c>
      <c r="B67" s="23" t="s">
        <v>170</v>
      </c>
      <c r="C67" s="19" t="s">
        <v>94</v>
      </c>
      <c r="D67" s="19" t="s">
        <v>179</v>
      </c>
      <c r="E67" s="19" t="s">
        <v>148</v>
      </c>
    </row>
    <row r="68" spans="1:5" x14ac:dyDescent="0.3">
      <c r="A68" s="35">
        <v>6</v>
      </c>
      <c r="B68" s="23" t="s">
        <v>171</v>
      </c>
      <c r="C68" s="19" t="s">
        <v>177</v>
      </c>
      <c r="D68" s="31">
        <v>17500</v>
      </c>
      <c r="E68" s="19" t="s">
        <v>148</v>
      </c>
    </row>
    <row r="69" spans="1:5" x14ac:dyDescent="0.3">
      <c r="A69" s="35">
        <v>7</v>
      </c>
      <c r="B69" s="23" t="s">
        <v>172</v>
      </c>
      <c r="C69" s="19" t="s">
        <v>177</v>
      </c>
      <c r="D69" s="31">
        <v>17500</v>
      </c>
      <c r="E69" s="19" t="s">
        <v>148</v>
      </c>
    </row>
    <row r="70" spans="1:5" x14ac:dyDescent="0.3">
      <c r="A70" s="35">
        <v>8</v>
      </c>
      <c r="B70" s="23" t="s">
        <v>173</v>
      </c>
      <c r="C70" s="19" t="s">
        <v>177</v>
      </c>
      <c r="D70" s="31">
        <v>17500</v>
      </c>
      <c r="E70" s="19" t="s">
        <v>148</v>
      </c>
    </row>
    <row r="71" spans="1:5" x14ac:dyDescent="0.3">
      <c r="A71" s="35">
        <v>9</v>
      </c>
      <c r="B71" s="23" t="s">
        <v>174</v>
      </c>
      <c r="C71" s="19" t="s">
        <v>177</v>
      </c>
      <c r="D71" s="31">
        <v>17500</v>
      </c>
      <c r="E71" s="19" t="s">
        <v>148</v>
      </c>
    </row>
    <row r="72" spans="1:5" x14ac:dyDescent="0.3">
      <c r="A72" s="35">
        <v>10</v>
      </c>
      <c r="B72" s="23" t="s">
        <v>175</v>
      </c>
      <c r="C72" s="19" t="s">
        <v>177</v>
      </c>
      <c r="D72" s="31">
        <v>17500</v>
      </c>
      <c r="E72" s="19" t="s">
        <v>148</v>
      </c>
    </row>
    <row r="73" spans="1:5" x14ac:dyDescent="0.3">
      <c r="A73" s="35">
        <v>11</v>
      </c>
      <c r="B73" s="23" t="s">
        <v>176</v>
      </c>
      <c r="C73" s="19" t="s">
        <v>178</v>
      </c>
      <c r="D73" s="19" t="s">
        <v>180</v>
      </c>
      <c r="E73" s="19" t="s">
        <v>148</v>
      </c>
    </row>
    <row r="74" spans="1:5" ht="20.399999999999999" x14ac:dyDescent="0.3">
      <c r="A74" s="38"/>
      <c r="B74" s="41" t="s">
        <v>144</v>
      </c>
      <c r="C74" s="5"/>
      <c r="D74" s="5"/>
      <c r="E74" s="5"/>
    </row>
    <row r="75" spans="1:5" x14ac:dyDescent="0.3">
      <c r="A75" s="35">
        <v>1</v>
      </c>
      <c r="B75" s="23" t="s">
        <v>33</v>
      </c>
      <c r="C75" s="19" t="s">
        <v>60</v>
      </c>
      <c r="D75" s="31">
        <v>8700</v>
      </c>
      <c r="E75" s="19" t="s">
        <v>147</v>
      </c>
    </row>
    <row r="76" spans="1:5" ht="15.75" customHeight="1" x14ac:dyDescent="0.3">
      <c r="A76" s="35">
        <v>2</v>
      </c>
      <c r="B76" s="23" t="s">
        <v>34</v>
      </c>
      <c r="C76" s="19" t="s">
        <v>60</v>
      </c>
      <c r="D76" s="31">
        <v>8700</v>
      </c>
      <c r="E76" s="19" t="s">
        <v>147</v>
      </c>
    </row>
    <row r="77" spans="1:5" x14ac:dyDescent="0.3">
      <c r="A77" s="35">
        <v>3</v>
      </c>
      <c r="B77" s="23" t="s">
        <v>35</v>
      </c>
      <c r="C77" s="19" t="s">
        <v>60</v>
      </c>
      <c r="D77" s="31">
        <v>8700</v>
      </c>
      <c r="E77" s="19" t="s">
        <v>147</v>
      </c>
    </row>
    <row r="78" spans="1:5" x14ac:dyDescent="0.3">
      <c r="A78" s="35">
        <v>4</v>
      </c>
      <c r="B78" s="23" t="s">
        <v>36</v>
      </c>
      <c r="C78" s="19" t="s">
        <v>60</v>
      </c>
      <c r="D78" s="31">
        <v>8700</v>
      </c>
      <c r="E78" s="19" t="s">
        <v>147</v>
      </c>
    </row>
    <row r="79" spans="1:5" x14ac:dyDescent="0.3">
      <c r="A79" s="35">
        <v>5</v>
      </c>
      <c r="B79" s="23" t="s">
        <v>37</v>
      </c>
      <c r="C79" s="19" t="s">
        <v>60</v>
      </c>
      <c r="D79" s="31">
        <v>8700</v>
      </c>
      <c r="E79" s="19" t="s">
        <v>147</v>
      </c>
    </row>
    <row r="80" spans="1:5" x14ac:dyDescent="0.3">
      <c r="A80" s="35">
        <v>6</v>
      </c>
      <c r="B80" s="23" t="s">
        <v>38</v>
      </c>
      <c r="C80" s="19" t="s">
        <v>60</v>
      </c>
      <c r="D80" s="31">
        <v>8700</v>
      </c>
      <c r="E80" s="19" t="s">
        <v>147</v>
      </c>
    </row>
    <row r="81" spans="1:5" x14ac:dyDescent="0.3">
      <c r="A81" s="35">
        <v>7</v>
      </c>
      <c r="B81" s="23" t="s">
        <v>39</v>
      </c>
      <c r="C81" s="19" t="s">
        <v>60</v>
      </c>
      <c r="D81" s="31">
        <v>8700</v>
      </c>
      <c r="E81" s="19" t="s">
        <v>147</v>
      </c>
    </row>
    <row r="82" spans="1:5" x14ac:dyDescent="0.3">
      <c r="A82" s="35">
        <v>8</v>
      </c>
      <c r="B82" s="23" t="s">
        <v>40</v>
      </c>
      <c r="C82" s="19" t="s">
        <v>60</v>
      </c>
      <c r="D82" s="31">
        <v>8700</v>
      </c>
      <c r="E82" s="19" t="s">
        <v>147</v>
      </c>
    </row>
    <row r="83" spans="1:5" x14ac:dyDescent="0.3">
      <c r="A83" s="35">
        <v>9</v>
      </c>
      <c r="B83" s="23" t="s">
        <v>41</v>
      </c>
      <c r="C83" s="19" t="s">
        <v>60</v>
      </c>
      <c r="D83" s="31">
        <v>8700</v>
      </c>
      <c r="E83" s="19" t="s">
        <v>147</v>
      </c>
    </row>
    <row r="84" spans="1:5" ht="20.399999999999999" x14ac:dyDescent="0.3">
      <c r="A84" s="38"/>
      <c r="B84" s="41" t="s">
        <v>223</v>
      </c>
      <c r="C84" s="25"/>
      <c r="D84" s="28"/>
      <c r="E84" s="28"/>
    </row>
    <row r="85" spans="1:5" x14ac:dyDescent="0.3">
      <c r="A85" s="35">
        <v>1</v>
      </c>
      <c r="B85" s="23" t="s">
        <v>42</v>
      </c>
      <c r="C85" s="19" t="s">
        <v>61</v>
      </c>
      <c r="D85" s="31">
        <v>12000</v>
      </c>
      <c r="E85" s="19" t="s">
        <v>147</v>
      </c>
    </row>
    <row r="86" spans="1:5" x14ac:dyDescent="0.3">
      <c r="A86" s="35">
        <v>2</v>
      </c>
      <c r="B86" s="23" t="s">
        <v>43</v>
      </c>
      <c r="C86" s="19" t="s">
        <v>61</v>
      </c>
      <c r="D86" s="31">
        <v>12000</v>
      </c>
      <c r="E86" s="19" t="s">
        <v>147</v>
      </c>
    </row>
    <row r="87" spans="1:5" x14ac:dyDescent="0.3">
      <c r="A87" s="35">
        <v>3</v>
      </c>
      <c r="B87" s="23" t="s">
        <v>44</v>
      </c>
      <c r="C87" s="19" t="s">
        <v>61</v>
      </c>
      <c r="D87" s="31">
        <v>12000</v>
      </c>
      <c r="E87" s="19" t="s">
        <v>147</v>
      </c>
    </row>
    <row r="88" spans="1:5" x14ac:dyDescent="0.3">
      <c r="A88" s="35">
        <v>4</v>
      </c>
      <c r="B88" s="23" t="s">
        <v>45</v>
      </c>
      <c r="C88" s="19" t="s">
        <v>61</v>
      </c>
      <c r="D88" s="31">
        <v>12000</v>
      </c>
      <c r="E88" s="19" t="s">
        <v>147</v>
      </c>
    </row>
    <row r="89" spans="1:5" x14ac:dyDescent="0.3">
      <c r="A89" s="35">
        <v>5</v>
      </c>
      <c r="B89" s="23" t="s">
        <v>46</v>
      </c>
      <c r="C89" s="19" t="s">
        <v>61</v>
      </c>
      <c r="D89" s="31">
        <v>12000</v>
      </c>
      <c r="E89" s="19" t="s">
        <v>147</v>
      </c>
    </row>
    <row r="90" spans="1:5" x14ac:dyDescent="0.3">
      <c r="A90" s="35">
        <v>6</v>
      </c>
      <c r="B90" s="23" t="s">
        <v>48</v>
      </c>
      <c r="C90" s="19" t="s">
        <v>61</v>
      </c>
      <c r="D90" s="31">
        <v>12000</v>
      </c>
      <c r="E90" s="19" t="s">
        <v>147</v>
      </c>
    </row>
    <row r="91" spans="1:5" x14ac:dyDescent="0.3">
      <c r="A91" s="35">
        <v>7</v>
      </c>
      <c r="B91" s="23" t="s">
        <v>47</v>
      </c>
      <c r="C91" s="19" t="s">
        <v>61</v>
      </c>
      <c r="D91" s="31">
        <v>12000</v>
      </c>
      <c r="E91" s="19" t="s">
        <v>147</v>
      </c>
    </row>
    <row r="92" spans="1:5" x14ac:dyDescent="0.3">
      <c r="A92" s="35">
        <v>8</v>
      </c>
      <c r="B92" s="23" t="s">
        <v>49</v>
      </c>
      <c r="C92" s="19" t="s">
        <v>61</v>
      </c>
      <c r="D92" s="31">
        <v>12000</v>
      </c>
      <c r="E92" s="19" t="s">
        <v>147</v>
      </c>
    </row>
    <row r="93" spans="1:5" x14ac:dyDescent="0.3">
      <c r="A93" s="35">
        <v>9</v>
      </c>
      <c r="B93" s="23" t="s">
        <v>50</v>
      </c>
      <c r="C93" s="19" t="s">
        <v>61</v>
      </c>
      <c r="D93" s="31">
        <v>12000</v>
      </c>
      <c r="E93" s="19" t="s">
        <v>147</v>
      </c>
    </row>
    <row r="94" spans="1:5" ht="20.399999999999999" x14ac:dyDescent="0.3">
      <c r="A94" s="38"/>
      <c r="B94" s="41" t="s">
        <v>223</v>
      </c>
      <c r="C94" s="28"/>
      <c r="D94" s="28"/>
      <c r="E94" s="28"/>
    </row>
    <row r="95" spans="1:5" x14ac:dyDescent="0.3">
      <c r="A95" s="35">
        <v>1</v>
      </c>
      <c r="B95" s="23" t="s">
        <v>51</v>
      </c>
      <c r="C95" s="19" t="s">
        <v>62</v>
      </c>
      <c r="D95" s="31">
        <v>6000</v>
      </c>
      <c r="E95" s="19" t="s">
        <v>147</v>
      </c>
    </row>
    <row r="96" spans="1:5" x14ac:dyDescent="0.3">
      <c r="A96" s="35">
        <v>2</v>
      </c>
      <c r="B96" s="23" t="s">
        <v>52</v>
      </c>
      <c r="C96" s="19" t="s">
        <v>62</v>
      </c>
      <c r="D96" s="31">
        <v>6000</v>
      </c>
      <c r="E96" s="19" t="s">
        <v>147</v>
      </c>
    </row>
    <row r="97" spans="1:5" x14ac:dyDescent="0.3">
      <c r="A97" s="35">
        <v>3</v>
      </c>
      <c r="B97" s="23" t="s">
        <v>53</v>
      </c>
      <c r="C97" s="19" t="s">
        <v>62</v>
      </c>
      <c r="D97" s="31">
        <v>6000</v>
      </c>
      <c r="E97" s="19" t="s">
        <v>147</v>
      </c>
    </row>
    <row r="98" spans="1:5" x14ac:dyDescent="0.3">
      <c r="A98" s="35">
        <v>4</v>
      </c>
      <c r="B98" s="23" t="s">
        <v>54</v>
      </c>
      <c r="C98" s="19" t="s">
        <v>62</v>
      </c>
      <c r="D98" s="31">
        <v>6000</v>
      </c>
      <c r="E98" s="19" t="s">
        <v>147</v>
      </c>
    </row>
    <row r="99" spans="1:5" x14ac:dyDescent="0.3">
      <c r="A99" s="35">
        <v>5</v>
      </c>
      <c r="B99" s="23" t="s">
        <v>55</v>
      </c>
      <c r="C99" s="19" t="s">
        <v>62</v>
      </c>
      <c r="D99" s="31">
        <v>6000</v>
      </c>
      <c r="E99" s="19" t="s">
        <v>147</v>
      </c>
    </row>
    <row r="100" spans="1:5" x14ac:dyDescent="0.3">
      <c r="A100" s="35">
        <v>6</v>
      </c>
      <c r="B100" s="23" t="s">
        <v>56</v>
      </c>
      <c r="C100" s="19" t="s">
        <v>62</v>
      </c>
      <c r="D100" s="31">
        <v>6000</v>
      </c>
      <c r="E100" s="19" t="s">
        <v>147</v>
      </c>
    </row>
    <row r="101" spans="1:5" x14ac:dyDescent="0.3">
      <c r="A101" s="35">
        <v>7</v>
      </c>
      <c r="B101" s="23" t="s">
        <v>57</v>
      </c>
      <c r="C101" s="19" t="s">
        <v>62</v>
      </c>
      <c r="D101" s="31">
        <v>6000</v>
      </c>
      <c r="E101" s="19" t="s">
        <v>147</v>
      </c>
    </row>
    <row r="102" spans="1:5" x14ac:dyDescent="0.3">
      <c r="A102" s="35">
        <v>8</v>
      </c>
      <c r="B102" s="23" t="s">
        <v>58</v>
      </c>
      <c r="C102" s="19" t="s">
        <v>62</v>
      </c>
      <c r="D102" s="31">
        <v>6000</v>
      </c>
      <c r="E102" s="19" t="s">
        <v>147</v>
      </c>
    </row>
    <row r="103" spans="1:5" x14ac:dyDescent="0.3">
      <c r="A103" s="35">
        <v>9</v>
      </c>
      <c r="B103" s="23" t="s">
        <v>59</v>
      </c>
      <c r="C103" s="19" t="s">
        <v>62</v>
      </c>
      <c r="D103" s="31">
        <v>6000</v>
      </c>
      <c r="E103" s="19" t="s">
        <v>147</v>
      </c>
    </row>
    <row r="104" spans="1:5" ht="20.399999999999999" x14ac:dyDescent="0.3">
      <c r="A104" s="38"/>
      <c r="B104" s="41" t="s">
        <v>63</v>
      </c>
      <c r="C104" s="27"/>
      <c r="D104" s="27"/>
      <c r="E104" s="27"/>
    </row>
    <row r="105" spans="1:5" x14ac:dyDescent="0.3">
      <c r="A105" s="35">
        <v>1</v>
      </c>
      <c r="B105" s="23" t="s">
        <v>64</v>
      </c>
      <c r="C105" s="19" t="s">
        <v>74</v>
      </c>
      <c r="D105" s="19" t="s">
        <v>93</v>
      </c>
      <c r="E105" s="19" t="s">
        <v>147</v>
      </c>
    </row>
    <row r="106" spans="1:5" x14ac:dyDescent="0.3">
      <c r="A106" s="35">
        <v>2</v>
      </c>
      <c r="B106" s="23" t="s">
        <v>65</v>
      </c>
      <c r="C106" s="19" t="s">
        <v>74</v>
      </c>
      <c r="D106" s="19" t="s">
        <v>93</v>
      </c>
      <c r="E106" s="19" t="s">
        <v>147</v>
      </c>
    </row>
    <row r="107" spans="1:5" x14ac:dyDescent="0.3">
      <c r="A107" s="35">
        <v>3</v>
      </c>
      <c r="B107" s="23" t="s">
        <v>66</v>
      </c>
      <c r="C107" s="19" t="s">
        <v>74</v>
      </c>
      <c r="D107" s="19" t="s">
        <v>93</v>
      </c>
      <c r="E107" s="19" t="s">
        <v>147</v>
      </c>
    </row>
    <row r="108" spans="1:5" x14ac:dyDescent="0.3">
      <c r="A108" s="35">
        <v>4</v>
      </c>
      <c r="B108" s="23" t="s">
        <v>67</v>
      </c>
      <c r="C108" s="19" t="s">
        <v>74</v>
      </c>
      <c r="D108" s="19" t="s">
        <v>93</v>
      </c>
      <c r="E108" s="19" t="s">
        <v>147</v>
      </c>
    </row>
    <row r="109" spans="1:5" x14ac:dyDescent="0.3">
      <c r="A109" s="35">
        <v>5</v>
      </c>
      <c r="B109" s="23" t="s">
        <v>68</v>
      </c>
      <c r="C109" s="19" t="s">
        <v>74</v>
      </c>
      <c r="D109" s="19" t="s">
        <v>93</v>
      </c>
      <c r="E109" s="19" t="s">
        <v>147</v>
      </c>
    </row>
    <row r="110" spans="1:5" x14ac:dyDescent="0.3">
      <c r="A110" s="35">
        <v>6</v>
      </c>
      <c r="B110" s="23" t="s">
        <v>69</v>
      </c>
      <c r="C110" s="19" t="s">
        <v>74</v>
      </c>
      <c r="D110" s="19" t="s">
        <v>93</v>
      </c>
      <c r="E110" s="19" t="s">
        <v>147</v>
      </c>
    </row>
    <row r="111" spans="1:5" x14ac:dyDescent="0.3">
      <c r="A111" s="35">
        <v>7</v>
      </c>
      <c r="B111" s="23" t="s">
        <v>70</v>
      </c>
      <c r="C111" s="19" t="s">
        <v>74</v>
      </c>
      <c r="D111" s="19" t="s">
        <v>93</v>
      </c>
      <c r="E111" s="19" t="s">
        <v>147</v>
      </c>
    </row>
    <row r="112" spans="1:5" x14ac:dyDescent="0.3">
      <c r="A112" s="35">
        <v>8</v>
      </c>
      <c r="B112" s="23" t="s">
        <v>71</v>
      </c>
      <c r="C112" s="19" t="s">
        <v>74</v>
      </c>
      <c r="D112" s="19" t="s">
        <v>93</v>
      </c>
      <c r="E112" s="19" t="s">
        <v>147</v>
      </c>
    </row>
    <row r="113" spans="1:5" x14ac:dyDescent="0.3">
      <c r="A113" s="35">
        <v>9</v>
      </c>
      <c r="B113" s="23" t="s">
        <v>72</v>
      </c>
      <c r="C113" s="19" t="s">
        <v>74</v>
      </c>
      <c r="D113" s="19" t="s">
        <v>93</v>
      </c>
      <c r="E113" s="19" t="s">
        <v>147</v>
      </c>
    </row>
    <row r="114" spans="1:5" x14ac:dyDescent="0.3">
      <c r="A114" s="35">
        <v>10</v>
      </c>
      <c r="B114" s="23" t="s">
        <v>73</v>
      </c>
      <c r="C114" s="19" t="s">
        <v>74</v>
      </c>
      <c r="D114" s="19" t="s">
        <v>93</v>
      </c>
      <c r="E114" s="19" t="s">
        <v>147</v>
      </c>
    </row>
    <row r="115" spans="1:5" ht="20.399999999999999" x14ac:dyDescent="0.3">
      <c r="A115" s="38"/>
      <c r="B115" s="41" t="s">
        <v>75</v>
      </c>
      <c r="C115" s="27"/>
      <c r="D115" s="27"/>
      <c r="E115" s="27"/>
    </row>
    <row r="116" spans="1:5" x14ac:dyDescent="0.3">
      <c r="A116" s="35">
        <v>1</v>
      </c>
      <c r="B116" s="23" t="s">
        <v>76</v>
      </c>
      <c r="C116" s="19" t="s">
        <v>85</v>
      </c>
      <c r="D116" s="31">
        <v>6800</v>
      </c>
      <c r="E116" s="19" t="s">
        <v>147</v>
      </c>
    </row>
    <row r="117" spans="1:5" x14ac:dyDescent="0.3">
      <c r="A117" s="35">
        <v>2</v>
      </c>
      <c r="B117" s="23" t="s">
        <v>77</v>
      </c>
      <c r="C117" s="19" t="s">
        <v>87</v>
      </c>
      <c r="D117" s="31">
        <v>9000</v>
      </c>
      <c r="E117" s="19" t="s">
        <v>147</v>
      </c>
    </row>
    <row r="118" spans="1:5" x14ac:dyDescent="0.3">
      <c r="A118" s="35">
        <v>3</v>
      </c>
      <c r="B118" s="23" t="s">
        <v>78</v>
      </c>
      <c r="C118" s="19" t="s">
        <v>90</v>
      </c>
      <c r="D118" s="31">
        <v>4000</v>
      </c>
      <c r="E118" s="19" t="s">
        <v>147</v>
      </c>
    </row>
    <row r="119" spans="1:5" x14ac:dyDescent="0.3">
      <c r="A119" s="35">
        <v>4</v>
      </c>
      <c r="B119" s="23" t="s">
        <v>79</v>
      </c>
      <c r="C119" s="19" t="s">
        <v>91</v>
      </c>
      <c r="D119" s="31">
        <v>6000</v>
      </c>
      <c r="E119" s="19" t="s">
        <v>147</v>
      </c>
    </row>
    <row r="120" spans="1:5" x14ac:dyDescent="0.3">
      <c r="A120" s="35">
        <v>5</v>
      </c>
      <c r="B120" s="23" t="s">
        <v>80</v>
      </c>
      <c r="C120" s="19" t="s">
        <v>92</v>
      </c>
      <c r="D120" s="31">
        <v>15000</v>
      </c>
      <c r="E120" s="19" t="s">
        <v>147</v>
      </c>
    </row>
    <row r="121" spans="1:5" ht="20.399999999999999" x14ac:dyDescent="0.3">
      <c r="A121" s="38"/>
      <c r="B121" s="41" t="s">
        <v>81</v>
      </c>
      <c r="C121" s="29"/>
      <c r="D121" s="27"/>
      <c r="E121" s="27"/>
    </row>
    <row r="122" spans="1:5" x14ac:dyDescent="0.3">
      <c r="A122" s="35">
        <v>1</v>
      </c>
      <c r="B122" s="23" t="s">
        <v>82</v>
      </c>
      <c r="C122" s="19" t="s">
        <v>84</v>
      </c>
      <c r="D122" s="31">
        <v>10000</v>
      </c>
      <c r="E122" s="19" t="s">
        <v>147</v>
      </c>
    </row>
    <row r="123" spans="1:5" x14ac:dyDescent="0.3">
      <c r="A123" s="35">
        <v>2</v>
      </c>
      <c r="B123" s="23" t="s">
        <v>83</v>
      </c>
      <c r="C123" s="19" t="s">
        <v>85</v>
      </c>
      <c r="D123" s="31">
        <v>4500</v>
      </c>
      <c r="E123" s="19" t="s">
        <v>147</v>
      </c>
    </row>
    <row r="124" spans="1:5" ht="20.399999999999999" x14ac:dyDescent="0.3">
      <c r="A124" s="38"/>
      <c r="B124" s="41" t="s">
        <v>86</v>
      </c>
      <c r="C124" s="27"/>
      <c r="D124" s="27"/>
      <c r="E124" s="27"/>
    </row>
    <row r="125" spans="1:5" x14ac:dyDescent="0.3">
      <c r="A125" s="35">
        <v>1</v>
      </c>
      <c r="B125" s="23" t="s">
        <v>88</v>
      </c>
      <c r="C125" s="19" t="s">
        <v>89</v>
      </c>
      <c r="D125" s="31">
        <v>8000</v>
      </c>
      <c r="E125" s="19" t="s">
        <v>165</v>
      </c>
    </row>
    <row r="126" spans="1:5" ht="20.399999999999999" x14ac:dyDescent="0.3">
      <c r="A126" s="38"/>
      <c r="B126" s="41" t="s">
        <v>123</v>
      </c>
      <c r="C126" s="27"/>
      <c r="D126" s="27"/>
      <c r="E126" s="27"/>
    </row>
    <row r="127" spans="1:5" x14ac:dyDescent="0.3">
      <c r="A127" s="39">
        <v>1</v>
      </c>
      <c r="B127" s="23" t="s">
        <v>127</v>
      </c>
      <c r="C127" s="19" t="s">
        <v>215</v>
      </c>
      <c r="D127" s="31">
        <v>7300</v>
      </c>
      <c r="E127" s="19" t="s">
        <v>146</v>
      </c>
    </row>
    <row r="128" spans="1:5" x14ac:dyDescent="0.3">
      <c r="A128" s="35">
        <v>2</v>
      </c>
      <c r="B128" s="23" t="s">
        <v>126</v>
      </c>
      <c r="C128" s="19" t="s">
        <v>215</v>
      </c>
      <c r="D128" s="31">
        <v>7300</v>
      </c>
      <c r="E128" s="19" t="s">
        <v>146</v>
      </c>
    </row>
    <row r="129" spans="1:5" x14ac:dyDescent="0.3">
      <c r="A129" s="35">
        <v>3</v>
      </c>
      <c r="B129" s="23" t="s">
        <v>125</v>
      </c>
      <c r="C129" s="19" t="s">
        <v>215</v>
      </c>
      <c r="D129" s="31">
        <v>6900</v>
      </c>
      <c r="E129" s="19" t="s">
        <v>146</v>
      </c>
    </row>
    <row r="130" spans="1:5" x14ac:dyDescent="0.3">
      <c r="A130" s="35">
        <v>4</v>
      </c>
      <c r="B130" s="23" t="s">
        <v>124</v>
      </c>
      <c r="C130" s="19" t="s">
        <v>215</v>
      </c>
      <c r="D130" s="31">
        <v>6900</v>
      </c>
      <c r="E130" s="19" t="s">
        <v>146</v>
      </c>
    </row>
    <row r="131" spans="1:5" x14ac:dyDescent="0.3">
      <c r="A131" s="35">
        <v>5</v>
      </c>
      <c r="B131" s="23" t="s">
        <v>128</v>
      </c>
      <c r="C131" s="19" t="s">
        <v>215</v>
      </c>
      <c r="D131" s="31">
        <v>7300</v>
      </c>
      <c r="E131" s="19" t="s">
        <v>146</v>
      </c>
    </row>
    <row r="132" spans="1:5" x14ac:dyDescent="0.3">
      <c r="A132" s="35">
        <v>6</v>
      </c>
      <c r="B132" s="23" t="s">
        <v>129</v>
      </c>
      <c r="C132" s="19" t="s">
        <v>215</v>
      </c>
      <c r="D132" s="31">
        <v>7300</v>
      </c>
      <c r="E132" s="19" t="s">
        <v>146</v>
      </c>
    </row>
    <row r="133" spans="1:5" x14ac:dyDescent="0.3">
      <c r="A133" s="35">
        <v>7</v>
      </c>
      <c r="B133" s="23" t="s">
        <v>130</v>
      </c>
      <c r="C133" s="19" t="s">
        <v>215</v>
      </c>
      <c r="D133" s="31">
        <v>6900</v>
      </c>
      <c r="E133" s="19" t="s">
        <v>146</v>
      </c>
    </row>
    <row r="134" spans="1:5" x14ac:dyDescent="0.3">
      <c r="A134" s="35">
        <v>8</v>
      </c>
      <c r="B134" s="23" t="s">
        <v>131</v>
      </c>
      <c r="C134" s="19" t="s">
        <v>215</v>
      </c>
      <c r="D134" s="31">
        <v>6900</v>
      </c>
      <c r="E134" s="19" t="s">
        <v>146</v>
      </c>
    </row>
    <row r="135" spans="1:5" ht="20.399999999999999" x14ac:dyDescent="0.3">
      <c r="A135" s="38"/>
      <c r="B135" s="41" t="s">
        <v>132</v>
      </c>
      <c r="C135" s="30"/>
      <c r="D135" s="30"/>
      <c r="E135" s="30"/>
    </row>
    <row r="136" spans="1:5" x14ac:dyDescent="0.3">
      <c r="A136" s="35">
        <v>1</v>
      </c>
      <c r="B136" s="23" t="s">
        <v>143</v>
      </c>
      <c r="C136" s="19" t="s">
        <v>216</v>
      </c>
      <c r="D136" s="31">
        <v>2300</v>
      </c>
      <c r="E136" s="19" t="s">
        <v>146</v>
      </c>
    </row>
    <row r="137" spans="1:5" x14ac:dyDescent="0.3">
      <c r="A137" s="35">
        <v>2</v>
      </c>
      <c r="B137" s="23" t="s">
        <v>133</v>
      </c>
      <c r="C137" s="19" t="s">
        <v>216</v>
      </c>
      <c r="D137" s="31">
        <v>2300</v>
      </c>
      <c r="E137" s="19" t="s">
        <v>146</v>
      </c>
    </row>
    <row r="138" spans="1:5" x14ac:dyDescent="0.3">
      <c r="A138" s="35">
        <v>3</v>
      </c>
      <c r="B138" s="23" t="s">
        <v>134</v>
      </c>
      <c r="C138" s="19" t="s">
        <v>216</v>
      </c>
      <c r="D138" s="31">
        <v>2300</v>
      </c>
      <c r="E138" s="19" t="s">
        <v>146</v>
      </c>
    </row>
    <row r="139" spans="1:5" x14ac:dyDescent="0.3">
      <c r="A139" s="35">
        <v>4</v>
      </c>
      <c r="B139" s="23" t="s">
        <v>135</v>
      </c>
      <c r="C139" s="19" t="s">
        <v>216</v>
      </c>
      <c r="D139" s="31">
        <v>2300</v>
      </c>
      <c r="E139" s="19" t="s">
        <v>146</v>
      </c>
    </row>
    <row r="140" spans="1:5" x14ac:dyDescent="0.3">
      <c r="A140" s="35">
        <v>5</v>
      </c>
      <c r="B140" s="23" t="s">
        <v>136</v>
      </c>
      <c r="C140" s="19" t="s">
        <v>216</v>
      </c>
      <c r="D140" s="31">
        <v>2300</v>
      </c>
      <c r="E140" s="19" t="s">
        <v>146</v>
      </c>
    </row>
    <row r="141" spans="1:5" x14ac:dyDescent="0.3">
      <c r="A141" s="35">
        <v>6</v>
      </c>
      <c r="B141" s="23" t="s">
        <v>137</v>
      </c>
      <c r="C141" s="19" t="s">
        <v>216</v>
      </c>
      <c r="D141" s="31">
        <v>2300</v>
      </c>
      <c r="E141" s="19" t="s">
        <v>146</v>
      </c>
    </row>
    <row r="142" spans="1:5" x14ac:dyDescent="0.3">
      <c r="A142" s="35">
        <v>7</v>
      </c>
      <c r="B142" s="23" t="s">
        <v>138</v>
      </c>
      <c r="C142" s="19" t="s">
        <v>216</v>
      </c>
      <c r="D142" s="31">
        <v>2300</v>
      </c>
      <c r="E142" s="19" t="s">
        <v>146</v>
      </c>
    </row>
    <row r="143" spans="1:5" x14ac:dyDescent="0.3">
      <c r="A143" s="35">
        <v>8</v>
      </c>
      <c r="B143" s="23" t="s">
        <v>139</v>
      </c>
      <c r="C143" s="19" t="s">
        <v>216</v>
      </c>
      <c r="D143" s="31">
        <v>2300</v>
      </c>
      <c r="E143" s="19" t="s">
        <v>146</v>
      </c>
    </row>
    <row r="144" spans="1:5" x14ac:dyDescent="0.3">
      <c r="A144" s="35">
        <v>9</v>
      </c>
      <c r="B144" s="23" t="s">
        <v>140</v>
      </c>
      <c r="C144" s="19" t="s">
        <v>216</v>
      </c>
      <c r="D144" s="31">
        <v>2300</v>
      </c>
      <c r="E144" s="19" t="s">
        <v>146</v>
      </c>
    </row>
    <row r="145" spans="1:5" x14ac:dyDescent="0.3">
      <c r="A145" s="35">
        <v>10</v>
      </c>
      <c r="B145" s="23" t="s">
        <v>141</v>
      </c>
      <c r="C145" s="19" t="s">
        <v>216</v>
      </c>
      <c r="D145" s="31">
        <v>2300</v>
      </c>
      <c r="E145" s="19" t="s">
        <v>146</v>
      </c>
    </row>
    <row r="146" spans="1:5" x14ac:dyDescent="0.3">
      <c r="A146" s="35">
        <v>11</v>
      </c>
      <c r="B146" s="23" t="s">
        <v>142</v>
      </c>
      <c r="C146" s="19" t="s">
        <v>216</v>
      </c>
      <c r="D146" s="31">
        <v>2300</v>
      </c>
      <c r="E146" s="19" t="s">
        <v>146</v>
      </c>
    </row>
    <row r="147" spans="1:5" ht="24.75" customHeight="1" x14ac:dyDescent="0.25">
      <c r="A147" s="37"/>
      <c r="B147" s="41" t="s">
        <v>181</v>
      </c>
      <c r="C147" s="27"/>
      <c r="D147" s="27"/>
      <c r="E147" s="27"/>
    </row>
    <row r="148" spans="1:5" x14ac:dyDescent="0.3">
      <c r="A148" s="35">
        <v>1</v>
      </c>
      <c r="B148" s="23" t="s">
        <v>182</v>
      </c>
      <c r="C148" s="19" t="s">
        <v>206</v>
      </c>
      <c r="D148" s="31">
        <v>19000</v>
      </c>
      <c r="E148" s="19" t="s">
        <v>207</v>
      </c>
    </row>
    <row r="149" spans="1:5" x14ac:dyDescent="0.3">
      <c r="A149" s="35">
        <v>2</v>
      </c>
      <c r="B149" s="23" t="s">
        <v>183</v>
      </c>
      <c r="C149" s="19" t="s">
        <v>205</v>
      </c>
      <c r="D149" s="31">
        <v>26500</v>
      </c>
      <c r="E149" s="19" t="s">
        <v>207</v>
      </c>
    </row>
    <row r="150" spans="1:5" x14ac:dyDescent="0.3">
      <c r="A150" s="35">
        <v>3</v>
      </c>
      <c r="B150" s="23" t="s">
        <v>185</v>
      </c>
      <c r="C150" s="19" t="s">
        <v>199</v>
      </c>
      <c r="D150" s="31">
        <v>32200</v>
      </c>
      <c r="E150" s="19" t="s">
        <v>207</v>
      </c>
    </row>
    <row r="151" spans="1:5" x14ac:dyDescent="0.3">
      <c r="A151" s="35">
        <v>4</v>
      </c>
      <c r="B151" s="23" t="s">
        <v>184</v>
      </c>
      <c r="C151" s="19" t="s">
        <v>199</v>
      </c>
      <c r="D151" s="31">
        <v>31500</v>
      </c>
      <c r="E151" s="19" t="s">
        <v>207</v>
      </c>
    </row>
    <row r="152" spans="1:5" x14ac:dyDescent="0.3">
      <c r="A152" s="35">
        <v>5</v>
      </c>
      <c r="B152" s="23" t="s">
        <v>186</v>
      </c>
      <c r="C152" s="19" t="s">
        <v>199</v>
      </c>
      <c r="D152" s="31">
        <v>27500</v>
      </c>
      <c r="E152" s="19" t="s">
        <v>207</v>
      </c>
    </row>
    <row r="153" spans="1:5" x14ac:dyDescent="0.3">
      <c r="A153" s="35">
        <v>6</v>
      </c>
      <c r="B153" s="23" t="s">
        <v>187</v>
      </c>
      <c r="C153" s="19" t="s">
        <v>199</v>
      </c>
      <c r="D153" s="31">
        <v>27500</v>
      </c>
      <c r="E153" s="19" t="s">
        <v>207</v>
      </c>
    </row>
    <row r="154" spans="1:5" x14ac:dyDescent="0.3">
      <c r="A154" s="35">
        <v>7</v>
      </c>
      <c r="B154" s="23" t="s">
        <v>188</v>
      </c>
      <c r="C154" s="19" t="s">
        <v>204</v>
      </c>
      <c r="D154" s="31">
        <v>16000</v>
      </c>
      <c r="E154" s="19" t="s">
        <v>207</v>
      </c>
    </row>
    <row r="155" spans="1:5" x14ac:dyDescent="0.3">
      <c r="A155" s="35">
        <v>8</v>
      </c>
      <c r="B155" s="23" t="s">
        <v>182</v>
      </c>
      <c r="C155" s="19" t="s">
        <v>199</v>
      </c>
      <c r="D155" s="31">
        <v>21500</v>
      </c>
      <c r="E155" s="19" t="s">
        <v>207</v>
      </c>
    </row>
    <row r="156" spans="1:5" x14ac:dyDescent="0.3">
      <c r="A156" s="35">
        <v>9</v>
      </c>
      <c r="B156" s="23" t="s">
        <v>189</v>
      </c>
      <c r="C156" s="19" t="s">
        <v>203</v>
      </c>
      <c r="D156" s="31">
        <v>14500</v>
      </c>
      <c r="E156" s="19" t="s">
        <v>207</v>
      </c>
    </row>
    <row r="157" spans="1:5" x14ac:dyDescent="0.3">
      <c r="A157" s="35">
        <v>10</v>
      </c>
      <c r="B157" s="23" t="s">
        <v>190</v>
      </c>
      <c r="C157" s="19" t="s">
        <v>202</v>
      </c>
      <c r="D157" s="31">
        <v>20000</v>
      </c>
      <c r="E157" s="19" t="s">
        <v>207</v>
      </c>
    </row>
    <row r="158" spans="1:5" x14ac:dyDescent="0.3">
      <c r="A158" s="35">
        <v>11</v>
      </c>
      <c r="B158" s="23" t="s">
        <v>191</v>
      </c>
      <c r="C158" s="19" t="s">
        <v>201</v>
      </c>
      <c r="D158" s="31">
        <v>18000</v>
      </c>
      <c r="E158" s="19" t="s">
        <v>207</v>
      </c>
    </row>
    <row r="159" spans="1:5" x14ac:dyDescent="0.3">
      <c r="A159" s="35">
        <v>12</v>
      </c>
      <c r="B159" s="23" t="s">
        <v>193</v>
      </c>
      <c r="C159" s="19" t="s">
        <v>200</v>
      </c>
      <c r="D159" s="31">
        <v>9800</v>
      </c>
      <c r="E159" s="19" t="s">
        <v>207</v>
      </c>
    </row>
    <row r="160" spans="1:5" x14ac:dyDescent="0.3">
      <c r="A160" s="35">
        <v>13</v>
      </c>
      <c r="B160" s="23" t="s">
        <v>193</v>
      </c>
      <c r="C160" s="19" t="s">
        <v>199</v>
      </c>
      <c r="D160" s="31">
        <v>19600</v>
      </c>
      <c r="E160" s="19" t="s">
        <v>207</v>
      </c>
    </row>
    <row r="161" spans="1:5" x14ac:dyDescent="0.3">
      <c r="A161" s="35">
        <v>14</v>
      </c>
      <c r="B161" s="23" t="s">
        <v>194</v>
      </c>
      <c r="C161" s="19" t="s">
        <v>200</v>
      </c>
      <c r="D161" s="31">
        <v>9800</v>
      </c>
      <c r="E161" s="19" t="s">
        <v>207</v>
      </c>
    </row>
    <row r="162" spans="1:5" x14ac:dyDescent="0.3">
      <c r="A162" s="35">
        <v>15</v>
      </c>
      <c r="B162" s="23" t="s">
        <v>194</v>
      </c>
      <c r="C162" s="19" t="s">
        <v>199</v>
      </c>
      <c r="D162" s="31">
        <v>19600</v>
      </c>
      <c r="E162" s="19" t="s">
        <v>207</v>
      </c>
    </row>
    <row r="163" spans="1:5" x14ac:dyDescent="0.3">
      <c r="A163" s="35">
        <v>16</v>
      </c>
      <c r="B163" s="23" t="s">
        <v>195</v>
      </c>
      <c r="C163" s="19" t="s">
        <v>198</v>
      </c>
      <c r="D163" s="31">
        <v>10600</v>
      </c>
      <c r="E163" s="19" t="s">
        <v>207</v>
      </c>
    </row>
    <row r="164" spans="1:5" x14ac:dyDescent="0.3">
      <c r="A164" s="35">
        <v>17</v>
      </c>
      <c r="B164" s="23" t="s">
        <v>195</v>
      </c>
      <c r="C164" s="19" t="s">
        <v>197</v>
      </c>
      <c r="D164" s="31">
        <v>21200</v>
      </c>
      <c r="E164" s="19" t="s">
        <v>207</v>
      </c>
    </row>
    <row r="165" spans="1:5" x14ac:dyDescent="0.3">
      <c r="A165" s="35">
        <v>18</v>
      </c>
      <c r="B165" s="23" t="s">
        <v>192</v>
      </c>
      <c r="C165" s="19" t="s">
        <v>198</v>
      </c>
      <c r="D165" s="31">
        <v>11200</v>
      </c>
      <c r="E165" s="19" t="s">
        <v>207</v>
      </c>
    </row>
    <row r="166" spans="1:5" x14ac:dyDescent="0.3">
      <c r="A166" s="35">
        <v>19</v>
      </c>
      <c r="B166" s="23" t="s">
        <v>192</v>
      </c>
      <c r="C166" s="19" t="s">
        <v>197</v>
      </c>
      <c r="D166" s="31">
        <v>22400</v>
      </c>
      <c r="E166" s="19" t="s">
        <v>207</v>
      </c>
    </row>
    <row r="167" spans="1:5" x14ac:dyDescent="0.3">
      <c r="A167" s="35">
        <v>20</v>
      </c>
      <c r="B167" s="23" t="s">
        <v>196</v>
      </c>
      <c r="C167" s="19" t="s">
        <v>198</v>
      </c>
      <c r="D167" s="31">
        <v>12300</v>
      </c>
      <c r="E167" s="19" t="s">
        <v>207</v>
      </c>
    </row>
    <row r="168" spans="1:5" x14ac:dyDescent="0.3">
      <c r="A168" s="35">
        <v>21</v>
      </c>
      <c r="B168" s="23" t="s">
        <v>196</v>
      </c>
      <c r="C168" s="19" t="s">
        <v>197</v>
      </c>
      <c r="D168" s="31">
        <v>24600</v>
      </c>
      <c r="E168" s="19" t="s">
        <v>207</v>
      </c>
    </row>
  </sheetData>
  <mergeCells count="2">
    <mergeCell ref="C1:D1"/>
    <mergeCell ref="A10:E10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0E6B5-BADD-4786-8C89-6633A54FC4D8}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1F711-FF13-478C-A0ED-8966826562F0}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23557-B888-414C-9BC9-51EF1AA397C8}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4E6CB-596C-46B7-9129-296BA329A06B}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Лист1 (2)</vt:lpstr>
      <vt:lpstr>Лист3</vt:lpstr>
      <vt:lpstr>Лист4</vt:lpstr>
      <vt:lpstr>Лист5</vt:lpstr>
      <vt:lpstr>Лист6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Nurmukhammad Ergashev</cp:lastModifiedBy>
  <dcterms:created xsi:type="dcterms:W3CDTF">2015-06-05T18:19:34Z</dcterms:created>
  <dcterms:modified xsi:type="dcterms:W3CDTF">2023-10-17T12:59:38Z</dcterms:modified>
</cp:coreProperties>
</file>